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aveExternalLinkValues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Lab\T-Programación\Excel\Calculo Estadístico\Digibug\"/>
    </mc:Choice>
  </mc:AlternateContent>
  <workbookProtection workbookAlgorithmName="SHA-512" workbookHashValue="BQdjBhBD8B+JrzsI248q/FInF9dBD87lQBqjzK6PSlKTwnbXgAiUcX36qgM2ILnNnVBIhb7sP65FufJ6KoNGpw==" workbookSaltValue="dQ7fCXpEjdd57q6tpeD35w==" workbookSpinCount="100000" lockStructure="1"/>
  <bookViews>
    <workbookView xWindow="29685" yWindow="615" windowWidth="25605" windowHeight="15240" tabRatio="601"/>
  </bookViews>
  <sheets>
    <sheet name="Presentación" sheetId="15" r:id="rId1"/>
    <sheet name="1 muestra" sheetId="17" r:id="rId2"/>
    <sheet name="2 muestras independientes" sheetId="5" r:id="rId3"/>
    <sheet name="RMI" sheetId="6" state="hidden" r:id="rId4"/>
    <sheet name="!0" sheetId="2" state="hidden" r:id="rId5"/>
    <sheet name="2 muestras relacionadas" sheetId="12" r:id="rId6"/>
    <sheet name="CC" sheetId="16" r:id="rId7"/>
    <sheet name="MH0ll" sheetId="18" state="hidden" r:id="rId8"/>
    <sheet name="RMA" sheetId="13" state="hidden" r:id="rId9"/>
    <sheet name="!1" sheetId="14" state="hidden" r:id="rId10"/>
  </sheets>
  <externalReferences>
    <externalReference r:id="rId11"/>
    <externalReference r:id="rId12"/>
  </externalReferences>
  <definedNames>
    <definedName name="a_1">'[1]Equivalencia de proporciones'!$C$7</definedName>
    <definedName name="a_2">'[1]Equivalencia de proporciones'!$D$7</definedName>
    <definedName name="_xlnm.Print_Area" localSheetId="4">'!0'!$K$11:$U$48</definedName>
    <definedName name="_xlnm.Print_Area" localSheetId="9">'!1'!$B$14:$P$65</definedName>
    <definedName name="C_1">#REF!</definedName>
    <definedName name="C_2">#REF!</definedName>
    <definedName name="Cap_1">#REF!</definedName>
    <definedName name="Cap_2">#REF!</definedName>
    <definedName name="cuad">RMA!$D$30</definedName>
    <definedName name="d">'[1]Equivalencia de proporciones'!$D$19</definedName>
    <definedName name="F_1">#REF!</definedName>
    <definedName name="F_2">#REF!</definedName>
    <definedName name="Fap_1">#REF!</definedName>
    <definedName name="Fap_2">#REF!</definedName>
    <definedName name="mm">RMA!$C$30</definedName>
    <definedName name="mm_12">#REF!</definedName>
    <definedName name="mm_c1">#REF!</definedName>
    <definedName name="mm_c2">#REF!</definedName>
    <definedName name="mm_f1">#REF!</definedName>
    <definedName name="mm_f2">#REF!</definedName>
    <definedName name="mm_o11">#REF!</definedName>
    <definedName name="mm_o21">#REF!</definedName>
    <definedName name="mm_o22">#REF!</definedName>
    <definedName name="mm_t1">MH0ll!$K$2</definedName>
    <definedName name="mm_total">#REF!</definedName>
    <definedName name="n">'[1]IC- 1 proporción'!$C$8</definedName>
    <definedName name="n_1">'[1]Equivalencia de proporciones'!$E$5</definedName>
    <definedName name="n_2">'[1]Equivalencia de proporciones'!$E$6</definedName>
    <definedName name="O_11">#REF!</definedName>
    <definedName name="O_12">#REF!</definedName>
    <definedName name="O_21">#REF!</definedName>
    <definedName name="O_22">#REF!</definedName>
    <definedName name="Oap_11">#REF!</definedName>
    <definedName name="Oap_12">#REF!</definedName>
    <definedName name="Oap_21">#REF!</definedName>
    <definedName name="Oap_22">#REF!</definedName>
    <definedName name="p">'[1]IC- 1 proporción'!$C$15</definedName>
    <definedName name="q">'[1]IC- 1 proporción'!$C$16</definedName>
    <definedName name="sep">[2]Examenes!$O$3</definedName>
    <definedName name="t">'[1]IC- 1 proporción'!$C$11</definedName>
    <definedName name="Total">#REF!</definedName>
    <definedName name="TotalAp">#REF!</definedName>
    <definedName name="x">'[1]IC- 1 proporción'!$C$9</definedName>
    <definedName name="x_1">'[1]Equivalencia de proporciones'!$C$5</definedName>
    <definedName name="x_2">'[1]Equivalencia de proporciones'!$C$6</definedName>
    <definedName name="y_1">'[1]Equivalencia de proporciones'!$D$5</definedName>
    <definedName name="y_2">'[1]Equivalencia de proporciones'!$D$6</definedName>
  </definedNames>
  <calcPr calcId="15251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47" i="15" l="1"/>
  <c r="K20" i="17"/>
  <c r="D174" i="18"/>
  <c r="C174" i="18"/>
  <c r="T171" i="18" s="1"/>
  <c r="D173" i="18"/>
  <c r="C173" i="18"/>
  <c r="E173" i="18" s="1"/>
  <c r="D172" i="18"/>
  <c r="C172" i="18"/>
  <c r="D171" i="18"/>
  <c r="C171" i="18"/>
  <c r="E171" i="18" s="1"/>
  <c r="T170" i="18"/>
  <c r="D170" i="18"/>
  <c r="C170" i="18"/>
  <c r="D169" i="18"/>
  <c r="C169" i="18"/>
  <c r="E169" i="18" s="1"/>
  <c r="D168" i="18"/>
  <c r="C168" i="18"/>
  <c r="D167" i="18"/>
  <c r="C167" i="18"/>
  <c r="E167" i="18" s="1"/>
  <c r="D166" i="18"/>
  <c r="C166" i="18"/>
  <c r="D165" i="18"/>
  <c r="C165" i="18"/>
  <c r="E165" i="18" s="1"/>
  <c r="D164" i="18"/>
  <c r="C164" i="18"/>
  <c r="D163" i="18"/>
  <c r="C163" i="18"/>
  <c r="E163" i="18" s="1"/>
  <c r="D162" i="18"/>
  <c r="C162" i="18"/>
  <c r="D161" i="18"/>
  <c r="C161" i="18"/>
  <c r="E161" i="18" s="1"/>
  <c r="T160" i="18"/>
  <c r="D160" i="18"/>
  <c r="C160" i="18"/>
  <c r="D159" i="18"/>
  <c r="C159" i="18"/>
  <c r="E159" i="18" s="1"/>
  <c r="D158" i="18"/>
  <c r="C158" i="18"/>
  <c r="D157" i="18"/>
  <c r="C157" i="18"/>
  <c r="E157" i="18" s="1"/>
  <c r="D156" i="18"/>
  <c r="C156" i="18"/>
  <c r="D155" i="18"/>
  <c r="C155" i="18"/>
  <c r="E155" i="18" s="1"/>
  <c r="D154" i="18"/>
  <c r="C154" i="18"/>
  <c r="D153" i="18"/>
  <c r="C153" i="18"/>
  <c r="E153" i="18" s="1"/>
  <c r="T152" i="18"/>
  <c r="D152" i="18"/>
  <c r="C152" i="18"/>
  <c r="D151" i="18"/>
  <c r="C151" i="18"/>
  <c r="E151" i="18" s="1"/>
  <c r="D150" i="18"/>
  <c r="C150" i="18"/>
  <c r="D149" i="18"/>
  <c r="C149" i="18"/>
  <c r="E149" i="18" s="1"/>
  <c r="D148" i="18"/>
  <c r="C148" i="18"/>
  <c r="D147" i="18"/>
  <c r="C147" i="18"/>
  <c r="E147" i="18" s="1"/>
  <c r="D146" i="18"/>
  <c r="C146" i="18"/>
  <c r="D145" i="18"/>
  <c r="C145" i="18"/>
  <c r="E145" i="18" s="1"/>
  <c r="D144" i="18"/>
  <c r="C144" i="18"/>
  <c r="D143" i="18"/>
  <c r="C143" i="18"/>
  <c r="E143" i="18" s="1"/>
  <c r="D142" i="18"/>
  <c r="C142" i="18"/>
  <c r="D141" i="18"/>
  <c r="C141" i="18"/>
  <c r="E141" i="18" s="1"/>
  <c r="D140" i="18"/>
  <c r="C140" i="18"/>
  <c r="D139" i="18"/>
  <c r="C139" i="18"/>
  <c r="E139" i="18" s="1"/>
  <c r="D138" i="18"/>
  <c r="C138" i="18"/>
  <c r="D137" i="18"/>
  <c r="C137" i="18"/>
  <c r="E137" i="18" s="1"/>
  <c r="D136" i="18"/>
  <c r="C136" i="18"/>
  <c r="D135" i="18"/>
  <c r="C135" i="18"/>
  <c r="E135" i="18" s="1"/>
  <c r="D134" i="18"/>
  <c r="C134" i="18"/>
  <c r="D133" i="18"/>
  <c r="C133" i="18"/>
  <c r="E133" i="18" s="1"/>
  <c r="D132" i="18"/>
  <c r="C132" i="18"/>
  <c r="D131" i="18"/>
  <c r="C131" i="18"/>
  <c r="E131" i="18" s="1"/>
  <c r="D130" i="18"/>
  <c r="C130" i="18"/>
  <c r="D129" i="18"/>
  <c r="C129" i="18"/>
  <c r="E129" i="18" s="1"/>
  <c r="D128" i="18"/>
  <c r="C128" i="18"/>
  <c r="D127" i="18"/>
  <c r="C127" i="18"/>
  <c r="E127" i="18" s="1"/>
  <c r="D126" i="18"/>
  <c r="C126" i="18"/>
  <c r="D125" i="18"/>
  <c r="C125" i="18"/>
  <c r="E125" i="18" s="1"/>
  <c r="D124" i="18"/>
  <c r="C124" i="18"/>
  <c r="D123" i="18"/>
  <c r="C123" i="18"/>
  <c r="E123" i="18" s="1"/>
  <c r="D122" i="18"/>
  <c r="C122" i="18"/>
  <c r="D121" i="18"/>
  <c r="C121" i="18"/>
  <c r="E121" i="18" s="1"/>
  <c r="D120" i="18"/>
  <c r="C120" i="18"/>
  <c r="D119" i="18"/>
  <c r="C119" i="18"/>
  <c r="E119" i="18" s="1"/>
  <c r="D118" i="18"/>
  <c r="C118" i="18"/>
  <c r="D117" i="18"/>
  <c r="C117" i="18"/>
  <c r="E117" i="18" s="1"/>
  <c r="D116" i="18"/>
  <c r="C116" i="18"/>
  <c r="D115" i="18"/>
  <c r="C115" i="18"/>
  <c r="E115" i="18" s="1"/>
  <c r="D114" i="18"/>
  <c r="C114" i="18"/>
  <c r="D113" i="18"/>
  <c r="C113" i="18"/>
  <c r="E113" i="18" s="1"/>
  <c r="D112" i="18"/>
  <c r="C112" i="18"/>
  <c r="D111" i="18"/>
  <c r="C111" i="18"/>
  <c r="E111" i="18" s="1"/>
  <c r="D110" i="18"/>
  <c r="C110" i="18"/>
  <c r="D109" i="18"/>
  <c r="C109" i="18"/>
  <c r="E109" i="18" s="1"/>
  <c r="D108" i="18"/>
  <c r="C108" i="18"/>
  <c r="D107" i="18"/>
  <c r="C107" i="18"/>
  <c r="E107" i="18" s="1"/>
  <c r="D106" i="18"/>
  <c r="C106" i="18"/>
  <c r="D105" i="18"/>
  <c r="C105" i="18"/>
  <c r="E105" i="18" s="1"/>
  <c r="D104" i="18"/>
  <c r="C104" i="18"/>
  <c r="D103" i="18"/>
  <c r="C103" i="18"/>
  <c r="E103" i="18" s="1"/>
  <c r="D102" i="18"/>
  <c r="C102" i="18"/>
  <c r="D101" i="18"/>
  <c r="C101" i="18"/>
  <c r="E101" i="18" s="1"/>
  <c r="D100" i="18"/>
  <c r="C100" i="18"/>
  <c r="D99" i="18"/>
  <c r="C99" i="18"/>
  <c r="E99" i="18" s="1"/>
  <c r="D98" i="18"/>
  <c r="C98" i="18"/>
  <c r="D97" i="18"/>
  <c r="C97" i="18"/>
  <c r="E97" i="18" s="1"/>
  <c r="D96" i="18"/>
  <c r="C96" i="18"/>
  <c r="D95" i="18"/>
  <c r="C95" i="18"/>
  <c r="E95" i="18" s="1"/>
  <c r="D94" i="18"/>
  <c r="C94" i="18"/>
  <c r="D93" i="18"/>
  <c r="C93" i="18"/>
  <c r="E93" i="18" s="1"/>
  <c r="D92" i="18"/>
  <c r="C92" i="18"/>
  <c r="D91" i="18"/>
  <c r="C91" i="18"/>
  <c r="E91" i="18" s="1"/>
  <c r="D90" i="18"/>
  <c r="C90" i="18"/>
  <c r="D89" i="18"/>
  <c r="C89" i="18"/>
  <c r="E89" i="18" s="1"/>
  <c r="D88" i="18"/>
  <c r="C88" i="18"/>
  <c r="D87" i="18"/>
  <c r="C87" i="18"/>
  <c r="E87" i="18" s="1"/>
  <c r="D86" i="18"/>
  <c r="C86" i="18"/>
  <c r="D85" i="18"/>
  <c r="C85" i="18"/>
  <c r="E85" i="18" s="1"/>
  <c r="T84" i="18"/>
  <c r="D84" i="18"/>
  <c r="C84" i="18"/>
  <c r="D83" i="18"/>
  <c r="C83" i="18"/>
  <c r="E83" i="18" s="1"/>
  <c r="D82" i="18"/>
  <c r="C82" i="18"/>
  <c r="D81" i="18"/>
  <c r="C81" i="18"/>
  <c r="E81" i="18" s="1"/>
  <c r="D80" i="18"/>
  <c r="C80" i="18"/>
  <c r="D79" i="18"/>
  <c r="C79" i="18"/>
  <c r="E79" i="18" s="1"/>
  <c r="D78" i="18"/>
  <c r="C78" i="18"/>
  <c r="D77" i="18"/>
  <c r="C77" i="18"/>
  <c r="E77" i="18" s="1"/>
  <c r="D76" i="18"/>
  <c r="C76" i="18"/>
  <c r="D75" i="18"/>
  <c r="C75" i="18"/>
  <c r="E75" i="18" s="1"/>
  <c r="D74" i="18"/>
  <c r="C74" i="18"/>
  <c r="D73" i="18"/>
  <c r="C73" i="18"/>
  <c r="E73" i="18" s="1"/>
  <c r="D72" i="18"/>
  <c r="C72" i="18"/>
  <c r="D71" i="18"/>
  <c r="C71" i="18"/>
  <c r="E71" i="18" s="1"/>
  <c r="D70" i="18"/>
  <c r="C70" i="18"/>
  <c r="D69" i="18"/>
  <c r="C69" i="18"/>
  <c r="T68" i="18"/>
  <c r="D68" i="18"/>
  <c r="C68" i="18"/>
  <c r="D67" i="18"/>
  <c r="C67" i="18"/>
  <c r="D66" i="18"/>
  <c r="C66" i="18"/>
  <c r="D65" i="18"/>
  <c r="C65" i="18"/>
  <c r="D64" i="18"/>
  <c r="C64" i="18"/>
  <c r="D63" i="18"/>
  <c r="C63" i="18"/>
  <c r="D62" i="18"/>
  <c r="C62" i="18"/>
  <c r="D61" i="18"/>
  <c r="C61" i="18"/>
  <c r="D60" i="18"/>
  <c r="C60" i="18"/>
  <c r="D59" i="18"/>
  <c r="C59" i="18"/>
  <c r="D58" i="18"/>
  <c r="C58" i="18"/>
  <c r="D57" i="18"/>
  <c r="C57" i="18"/>
  <c r="D56" i="18"/>
  <c r="C56" i="18"/>
  <c r="L55" i="18"/>
  <c r="D55" i="18"/>
  <c r="C55" i="18"/>
  <c r="L54" i="18"/>
  <c r="D54" i="18"/>
  <c r="C54" i="18"/>
  <c r="T51" i="18" s="1"/>
  <c r="L53" i="18"/>
  <c r="D53" i="18"/>
  <c r="C53" i="18"/>
  <c r="D52" i="18"/>
  <c r="C52" i="18"/>
  <c r="D51" i="18"/>
  <c r="C51" i="18"/>
  <c r="D50" i="18"/>
  <c r="C50" i="18"/>
  <c r="D49" i="18"/>
  <c r="C49" i="18"/>
  <c r="T46" i="18" s="1"/>
  <c r="D48" i="18"/>
  <c r="C48" i="18"/>
  <c r="L47" i="18"/>
  <c r="D47" i="18"/>
  <c r="C47" i="18"/>
  <c r="L46" i="18"/>
  <c r="D46" i="18"/>
  <c r="C46" i="18"/>
  <c r="D45" i="18"/>
  <c r="C45" i="18"/>
  <c r="T42" i="18" s="1"/>
  <c r="D44" i="18"/>
  <c r="C44" i="18"/>
  <c r="D43" i="18"/>
  <c r="C43" i="18"/>
  <c r="T40" i="18" s="1"/>
  <c r="D42" i="18"/>
  <c r="C42" i="18"/>
  <c r="D41" i="18"/>
  <c r="C41" i="18"/>
  <c r="T38" i="18" s="1"/>
  <c r="D40" i="18"/>
  <c r="C40" i="18"/>
  <c r="D39" i="18"/>
  <c r="C39" i="18"/>
  <c r="T36" i="18" s="1"/>
  <c r="D38" i="18"/>
  <c r="C38" i="18"/>
  <c r="D37" i="18"/>
  <c r="C37" i="18"/>
  <c r="D36" i="18"/>
  <c r="C36" i="18"/>
  <c r="T33" i="18" s="1"/>
  <c r="D35" i="18"/>
  <c r="C35" i="18"/>
  <c r="D34" i="18"/>
  <c r="C34" i="18"/>
  <c r="D33" i="18"/>
  <c r="C33" i="18"/>
  <c r="T30" i="18" s="1"/>
  <c r="D32" i="18"/>
  <c r="C32" i="18"/>
  <c r="T29" i="18" s="1"/>
  <c r="L31" i="18"/>
  <c r="D31" i="18"/>
  <c r="C31" i="18"/>
  <c r="L30" i="18"/>
  <c r="D30" i="18"/>
  <c r="C30" i="18"/>
  <c r="T27" i="18" s="1"/>
  <c r="D29" i="18"/>
  <c r="C29" i="18"/>
  <c r="D28" i="18"/>
  <c r="C28" i="18"/>
  <c r="D27" i="18"/>
  <c r="C27" i="18"/>
  <c r="T22" i="18" s="1"/>
  <c r="M26" i="18"/>
  <c r="D26" i="18"/>
  <c r="C26" i="18"/>
  <c r="T21" i="18" s="1"/>
  <c r="M23" i="18"/>
  <c r="K23" i="18"/>
  <c r="K18" i="17" s="1"/>
  <c r="D23" i="18"/>
  <c r="C23" i="18"/>
  <c r="T20" i="18" s="1"/>
  <c r="E22" i="18"/>
  <c r="E20" i="18"/>
  <c r="U18" i="18" s="1"/>
  <c r="G17" i="18"/>
  <c r="T14" i="18" s="1"/>
  <c r="T13" i="18" s="1"/>
  <c r="F17" i="18"/>
  <c r="T12" i="18" s="1"/>
  <c r="E17" i="18"/>
  <c r="T7" i="18" s="1"/>
  <c r="Q12" i="18"/>
  <c r="E12" i="18"/>
  <c r="F12" i="18" s="1"/>
  <c r="F7" i="17" s="1"/>
  <c r="P11" i="18"/>
  <c r="C10" i="18"/>
  <c r="N499" i="17"/>
  <c r="L499" i="17"/>
  <c r="K499" i="17"/>
  <c r="J499" i="17"/>
  <c r="I499" i="17"/>
  <c r="H499" i="17"/>
  <c r="G499" i="17"/>
  <c r="F499" i="17"/>
  <c r="E499" i="17"/>
  <c r="B498" i="17"/>
  <c r="A499" i="17"/>
  <c r="N498" i="17"/>
  <c r="L498" i="17"/>
  <c r="K498" i="17"/>
  <c r="J498" i="17"/>
  <c r="I498" i="17"/>
  <c r="H498" i="17"/>
  <c r="G498" i="17"/>
  <c r="F498" i="17"/>
  <c r="E498" i="17"/>
  <c r="B497" i="17"/>
  <c r="A498" i="17"/>
  <c r="N497" i="17"/>
  <c r="L497" i="17"/>
  <c r="K497" i="17"/>
  <c r="J497" i="17"/>
  <c r="I497" i="17"/>
  <c r="H497" i="17"/>
  <c r="G497" i="17"/>
  <c r="F497" i="17"/>
  <c r="E497" i="17"/>
  <c r="B496" i="17"/>
  <c r="A497" i="17"/>
  <c r="N496" i="17"/>
  <c r="L496" i="17"/>
  <c r="K496" i="17"/>
  <c r="J496" i="17"/>
  <c r="I496" i="17"/>
  <c r="H496" i="17"/>
  <c r="G496" i="17"/>
  <c r="F496" i="17"/>
  <c r="E496" i="17"/>
  <c r="B495" i="17"/>
  <c r="A496" i="17"/>
  <c r="N495" i="17"/>
  <c r="L495" i="17"/>
  <c r="K495" i="17"/>
  <c r="J495" i="17"/>
  <c r="I495" i="17"/>
  <c r="H495" i="17"/>
  <c r="G495" i="17"/>
  <c r="F495" i="17"/>
  <c r="E495" i="17"/>
  <c r="B494" i="17"/>
  <c r="A495" i="17"/>
  <c r="N494" i="17"/>
  <c r="L494" i="17"/>
  <c r="K494" i="17"/>
  <c r="J494" i="17"/>
  <c r="I494" i="17"/>
  <c r="H494" i="17"/>
  <c r="G494" i="17"/>
  <c r="F494" i="17"/>
  <c r="E494" i="17"/>
  <c r="B493" i="17"/>
  <c r="A494" i="17"/>
  <c r="N493" i="17"/>
  <c r="L493" i="17"/>
  <c r="K493" i="17"/>
  <c r="J493" i="17"/>
  <c r="I493" i="17"/>
  <c r="H493" i="17"/>
  <c r="G493" i="17"/>
  <c r="F493" i="17"/>
  <c r="E493" i="17"/>
  <c r="B492" i="17"/>
  <c r="A493" i="17"/>
  <c r="N492" i="17"/>
  <c r="L492" i="17"/>
  <c r="K492" i="17"/>
  <c r="J492" i="17"/>
  <c r="I492" i="17"/>
  <c r="H492" i="17"/>
  <c r="G492" i="17"/>
  <c r="F492" i="17"/>
  <c r="E492" i="17"/>
  <c r="B491" i="17"/>
  <c r="A492" i="17"/>
  <c r="N491" i="17"/>
  <c r="L491" i="17"/>
  <c r="K491" i="17"/>
  <c r="J491" i="17"/>
  <c r="I491" i="17"/>
  <c r="H491" i="17"/>
  <c r="G491" i="17"/>
  <c r="F491" i="17"/>
  <c r="E491" i="17"/>
  <c r="B490" i="17"/>
  <c r="A491" i="17"/>
  <c r="N490" i="17"/>
  <c r="L490" i="17"/>
  <c r="K490" i="17"/>
  <c r="J490" i="17"/>
  <c r="I490" i="17"/>
  <c r="H490" i="17"/>
  <c r="G490" i="17"/>
  <c r="F490" i="17"/>
  <c r="E490" i="17"/>
  <c r="B489" i="17"/>
  <c r="A490" i="17"/>
  <c r="N489" i="17"/>
  <c r="L489" i="17"/>
  <c r="K489" i="17"/>
  <c r="J489" i="17"/>
  <c r="I489" i="17"/>
  <c r="H489" i="17"/>
  <c r="G489" i="17"/>
  <c r="F489" i="17"/>
  <c r="E489" i="17"/>
  <c r="B488" i="17"/>
  <c r="A489" i="17"/>
  <c r="N488" i="17"/>
  <c r="L488" i="17"/>
  <c r="K488" i="17"/>
  <c r="J488" i="17"/>
  <c r="I488" i="17"/>
  <c r="H488" i="17"/>
  <c r="G488" i="17"/>
  <c r="F488" i="17"/>
  <c r="E488" i="17"/>
  <c r="B487" i="17"/>
  <c r="A488" i="17"/>
  <c r="N487" i="17"/>
  <c r="L487" i="17"/>
  <c r="K487" i="17"/>
  <c r="J487" i="17"/>
  <c r="I487" i="17"/>
  <c r="H487" i="17"/>
  <c r="G487" i="17"/>
  <c r="F487" i="17"/>
  <c r="E487" i="17"/>
  <c r="B486" i="17"/>
  <c r="A487" i="17"/>
  <c r="N486" i="17"/>
  <c r="L486" i="17"/>
  <c r="K486" i="17"/>
  <c r="J486" i="17"/>
  <c r="I486" i="17"/>
  <c r="H486" i="17"/>
  <c r="G486" i="17"/>
  <c r="F486" i="17"/>
  <c r="E486" i="17"/>
  <c r="B485" i="17"/>
  <c r="A486" i="17"/>
  <c r="N485" i="17"/>
  <c r="L485" i="17"/>
  <c r="K485" i="17"/>
  <c r="J485" i="17"/>
  <c r="I485" i="17"/>
  <c r="H485" i="17"/>
  <c r="G485" i="17"/>
  <c r="F485" i="17"/>
  <c r="E485" i="17"/>
  <c r="B484" i="17"/>
  <c r="A485" i="17"/>
  <c r="N484" i="17"/>
  <c r="L484" i="17"/>
  <c r="K484" i="17"/>
  <c r="J484" i="17"/>
  <c r="I484" i="17"/>
  <c r="H484" i="17"/>
  <c r="G484" i="17"/>
  <c r="F484" i="17"/>
  <c r="E484" i="17"/>
  <c r="B483" i="17"/>
  <c r="A484" i="17"/>
  <c r="N483" i="17"/>
  <c r="L483" i="17"/>
  <c r="K483" i="17"/>
  <c r="J483" i="17"/>
  <c r="I483" i="17"/>
  <c r="H483" i="17"/>
  <c r="G483" i="17"/>
  <c r="F483" i="17"/>
  <c r="E483" i="17"/>
  <c r="B482" i="17"/>
  <c r="A483" i="17"/>
  <c r="N482" i="17"/>
  <c r="L482" i="17"/>
  <c r="K482" i="17"/>
  <c r="J482" i="17"/>
  <c r="I482" i="17"/>
  <c r="H482" i="17"/>
  <c r="G482" i="17"/>
  <c r="F482" i="17"/>
  <c r="E482" i="17"/>
  <c r="B481" i="17"/>
  <c r="A482" i="17"/>
  <c r="N481" i="17"/>
  <c r="L481" i="17"/>
  <c r="K481" i="17"/>
  <c r="J481" i="17"/>
  <c r="I481" i="17"/>
  <c r="H481" i="17"/>
  <c r="G481" i="17"/>
  <c r="F481" i="17"/>
  <c r="E481" i="17"/>
  <c r="B480" i="17"/>
  <c r="A481" i="17"/>
  <c r="N480" i="17"/>
  <c r="L480" i="17"/>
  <c r="K480" i="17"/>
  <c r="J480" i="17"/>
  <c r="I480" i="17"/>
  <c r="H480" i="17"/>
  <c r="G480" i="17"/>
  <c r="F480" i="17"/>
  <c r="E480" i="17"/>
  <c r="B479" i="17"/>
  <c r="A480" i="17"/>
  <c r="N479" i="17"/>
  <c r="L479" i="17"/>
  <c r="K479" i="17"/>
  <c r="J479" i="17"/>
  <c r="I479" i="17"/>
  <c r="H479" i="17"/>
  <c r="G479" i="17"/>
  <c r="F479" i="17"/>
  <c r="E479" i="17"/>
  <c r="B478" i="17"/>
  <c r="A479" i="17"/>
  <c r="N478" i="17"/>
  <c r="L478" i="17"/>
  <c r="K478" i="17"/>
  <c r="J478" i="17"/>
  <c r="I478" i="17"/>
  <c r="H478" i="17"/>
  <c r="G478" i="17"/>
  <c r="F478" i="17"/>
  <c r="E478" i="17"/>
  <c r="B477" i="17"/>
  <c r="A478" i="17"/>
  <c r="N477" i="17"/>
  <c r="L477" i="17"/>
  <c r="K477" i="17"/>
  <c r="J477" i="17"/>
  <c r="I477" i="17"/>
  <c r="H477" i="17"/>
  <c r="G477" i="17"/>
  <c r="F477" i="17"/>
  <c r="E477" i="17"/>
  <c r="B476" i="17"/>
  <c r="A477" i="17"/>
  <c r="N476" i="17"/>
  <c r="L476" i="17"/>
  <c r="K476" i="17"/>
  <c r="J476" i="17"/>
  <c r="I476" i="17"/>
  <c r="H476" i="17"/>
  <c r="G476" i="17"/>
  <c r="F476" i="17"/>
  <c r="E476" i="17"/>
  <c r="B475" i="17"/>
  <c r="A476" i="17"/>
  <c r="N475" i="17"/>
  <c r="L475" i="17"/>
  <c r="K475" i="17"/>
  <c r="J475" i="17"/>
  <c r="I475" i="17"/>
  <c r="H475" i="17"/>
  <c r="G475" i="17"/>
  <c r="F475" i="17"/>
  <c r="E475" i="17"/>
  <c r="B474" i="17"/>
  <c r="A475" i="17"/>
  <c r="N474" i="17"/>
  <c r="L474" i="17"/>
  <c r="K474" i="17"/>
  <c r="J474" i="17"/>
  <c r="I474" i="17"/>
  <c r="H474" i="17"/>
  <c r="G474" i="17"/>
  <c r="F474" i="17"/>
  <c r="E474" i="17"/>
  <c r="B473" i="17"/>
  <c r="A474" i="17"/>
  <c r="N473" i="17"/>
  <c r="L473" i="17"/>
  <c r="K473" i="17"/>
  <c r="J473" i="17"/>
  <c r="I473" i="17"/>
  <c r="H473" i="17"/>
  <c r="G473" i="17"/>
  <c r="F473" i="17"/>
  <c r="E473" i="17"/>
  <c r="B472" i="17"/>
  <c r="A473" i="17"/>
  <c r="N472" i="17"/>
  <c r="L472" i="17"/>
  <c r="K472" i="17"/>
  <c r="J472" i="17"/>
  <c r="I472" i="17"/>
  <c r="H472" i="17"/>
  <c r="G472" i="17"/>
  <c r="F472" i="17"/>
  <c r="E472" i="17"/>
  <c r="B471" i="17"/>
  <c r="A472" i="17"/>
  <c r="N471" i="17"/>
  <c r="L471" i="17"/>
  <c r="K471" i="17"/>
  <c r="J471" i="17"/>
  <c r="I471" i="17"/>
  <c r="H471" i="17"/>
  <c r="G471" i="17"/>
  <c r="F471" i="17"/>
  <c r="E471" i="17"/>
  <c r="B470" i="17"/>
  <c r="A471" i="17"/>
  <c r="N470" i="17"/>
  <c r="L470" i="17"/>
  <c r="K470" i="17"/>
  <c r="J470" i="17"/>
  <c r="I470" i="17"/>
  <c r="H470" i="17"/>
  <c r="G470" i="17"/>
  <c r="F470" i="17"/>
  <c r="E470" i="17"/>
  <c r="B469" i="17"/>
  <c r="A470" i="17"/>
  <c r="N469" i="17"/>
  <c r="L469" i="17"/>
  <c r="K469" i="17"/>
  <c r="J469" i="17"/>
  <c r="I469" i="17"/>
  <c r="H469" i="17"/>
  <c r="G469" i="17"/>
  <c r="F469" i="17"/>
  <c r="E469" i="17"/>
  <c r="B468" i="17"/>
  <c r="A469" i="17"/>
  <c r="N468" i="17"/>
  <c r="L468" i="17"/>
  <c r="K468" i="17"/>
  <c r="J468" i="17"/>
  <c r="I468" i="17"/>
  <c r="H468" i="17"/>
  <c r="G468" i="17"/>
  <c r="F468" i="17"/>
  <c r="E468" i="17"/>
  <c r="B467" i="17"/>
  <c r="A468" i="17"/>
  <c r="N467" i="17"/>
  <c r="L467" i="17"/>
  <c r="K467" i="17"/>
  <c r="J467" i="17"/>
  <c r="I467" i="17"/>
  <c r="H467" i="17"/>
  <c r="G467" i="17"/>
  <c r="F467" i="17"/>
  <c r="E467" i="17"/>
  <c r="B466" i="17"/>
  <c r="A467" i="17"/>
  <c r="N466" i="17"/>
  <c r="L466" i="17"/>
  <c r="K466" i="17"/>
  <c r="J466" i="17"/>
  <c r="I466" i="17"/>
  <c r="H466" i="17"/>
  <c r="G466" i="17"/>
  <c r="F466" i="17"/>
  <c r="E466" i="17"/>
  <c r="B465" i="17"/>
  <c r="A466" i="17"/>
  <c r="N465" i="17"/>
  <c r="L465" i="17"/>
  <c r="K465" i="17"/>
  <c r="J465" i="17"/>
  <c r="I465" i="17"/>
  <c r="H465" i="17"/>
  <c r="G465" i="17"/>
  <c r="F465" i="17"/>
  <c r="E465" i="17"/>
  <c r="B464" i="17"/>
  <c r="A465" i="17"/>
  <c r="N464" i="17"/>
  <c r="L464" i="17"/>
  <c r="K464" i="17"/>
  <c r="J464" i="17"/>
  <c r="I464" i="17"/>
  <c r="H464" i="17"/>
  <c r="G464" i="17"/>
  <c r="F464" i="17"/>
  <c r="E464" i="17"/>
  <c r="B463" i="17"/>
  <c r="A464" i="17"/>
  <c r="N463" i="17"/>
  <c r="L463" i="17"/>
  <c r="K463" i="17"/>
  <c r="J463" i="17"/>
  <c r="I463" i="17"/>
  <c r="H463" i="17"/>
  <c r="G463" i="17"/>
  <c r="F463" i="17"/>
  <c r="E463" i="17"/>
  <c r="B462" i="17"/>
  <c r="A463" i="17"/>
  <c r="N462" i="17"/>
  <c r="L462" i="17"/>
  <c r="K462" i="17"/>
  <c r="J462" i="17"/>
  <c r="I462" i="17"/>
  <c r="H462" i="17"/>
  <c r="G462" i="17"/>
  <c r="F462" i="17"/>
  <c r="E462" i="17"/>
  <c r="B461" i="17"/>
  <c r="A462" i="17"/>
  <c r="N461" i="17"/>
  <c r="L461" i="17"/>
  <c r="K461" i="17"/>
  <c r="J461" i="17"/>
  <c r="I461" i="17"/>
  <c r="H461" i="17"/>
  <c r="G461" i="17"/>
  <c r="F461" i="17"/>
  <c r="E461" i="17"/>
  <c r="B460" i="17"/>
  <c r="A461" i="17"/>
  <c r="N460" i="17"/>
  <c r="L460" i="17"/>
  <c r="K460" i="17"/>
  <c r="J460" i="17"/>
  <c r="I460" i="17"/>
  <c r="H460" i="17"/>
  <c r="G460" i="17"/>
  <c r="F460" i="17"/>
  <c r="E460" i="17"/>
  <c r="B459" i="17"/>
  <c r="A460" i="17"/>
  <c r="N459" i="17"/>
  <c r="L459" i="17"/>
  <c r="K459" i="17"/>
  <c r="J459" i="17"/>
  <c r="I459" i="17"/>
  <c r="H459" i="17"/>
  <c r="G459" i="17"/>
  <c r="F459" i="17"/>
  <c r="E459" i="17"/>
  <c r="B458" i="17"/>
  <c r="A459" i="17"/>
  <c r="N458" i="17"/>
  <c r="L458" i="17"/>
  <c r="K458" i="17"/>
  <c r="J458" i="17"/>
  <c r="I458" i="17"/>
  <c r="H458" i="17"/>
  <c r="G458" i="17"/>
  <c r="F458" i="17"/>
  <c r="E458" i="17"/>
  <c r="B457" i="17"/>
  <c r="A458" i="17"/>
  <c r="N457" i="17"/>
  <c r="L457" i="17"/>
  <c r="K457" i="17"/>
  <c r="J457" i="17"/>
  <c r="I457" i="17"/>
  <c r="H457" i="17"/>
  <c r="G457" i="17"/>
  <c r="F457" i="17"/>
  <c r="E457" i="17"/>
  <c r="B456" i="17"/>
  <c r="A457" i="17"/>
  <c r="N456" i="17"/>
  <c r="L456" i="17"/>
  <c r="K456" i="17"/>
  <c r="J456" i="17"/>
  <c r="I456" i="17"/>
  <c r="H456" i="17"/>
  <c r="G456" i="17"/>
  <c r="F456" i="17"/>
  <c r="E456" i="17"/>
  <c r="B455" i="17"/>
  <c r="A456" i="17"/>
  <c r="N455" i="17"/>
  <c r="L455" i="17"/>
  <c r="K455" i="17"/>
  <c r="J455" i="17"/>
  <c r="I455" i="17"/>
  <c r="H455" i="17"/>
  <c r="G455" i="17"/>
  <c r="F455" i="17"/>
  <c r="E455" i="17"/>
  <c r="B454" i="17"/>
  <c r="A455" i="17"/>
  <c r="N454" i="17"/>
  <c r="L454" i="17"/>
  <c r="K454" i="17"/>
  <c r="J454" i="17"/>
  <c r="I454" i="17"/>
  <c r="H454" i="17"/>
  <c r="G454" i="17"/>
  <c r="F454" i="17"/>
  <c r="E454" i="17"/>
  <c r="B453" i="17"/>
  <c r="A454" i="17"/>
  <c r="N453" i="17"/>
  <c r="L453" i="17"/>
  <c r="K453" i="17"/>
  <c r="J453" i="17"/>
  <c r="I453" i="17"/>
  <c r="H453" i="17"/>
  <c r="G453" i="17"/>
  <c r="F453" i="17"/>
  <c r="E453" i="17"/>
  <c r="B452" i="17"/>
  <c r="A453" i="17"/>
  <c r="N452" i="17"/>
  <c r="L452" i="17"/>
  <c r="K452" i="17"/>
  <c r="J452" i="17"/>
  <c r="I452" i="17"/>
  <c r="H452" i="17"/>
  <c r="G452" i="17"/>
  <c r="F452" i="17"/>
  <c r="E452" i="17"/>
  <c r="B451" i="17"/>
  <c r="A452" i="17"/>
  <c r="N451" i="17"/>
  <c r="L451" i="17"/>
  <c r="K451" i="17"/>
  <c r="J451" i="17"/>
  <c r="I451" i="17"/>
  <c r="H451" i="17"/>
  <c r="G451" i="17"/>
  <c r="F451" i="17"/>
  <c r="E451" i="17"/>
  <c r="B450" i="17"/>
  <c r="A451" i="17"/>
  <c r="N450" i="17"/>
  <c r="L450" i="17"/>
  <c r="K450" i="17"/>
  <c r="J450" i="17"/>
  <c r="I450" i="17"/>
  <c r="H450" i="17"/>
  <c r="G450" i="17"/>
  <c r="F450" i="17"/>
  <c r="E450" i="17"/>
  <c r="B449" i="17"/>
  <c r="A450" i="17"/>
  <c r="N449" i="17"/>
  <c r="L449" i="17"/>
  <c r="K449" i="17"/>
  <c r="J449" i="17"/>
  <c r="I449" i="17"/>
  <c r="H449" i="17"/>
  <c r="G449" i="17"/>
  <c r="F449" i="17"/>
  <c r="E449" i="17"/>
  <c r="B448" i="17"/>
  <c r="A449" i="17"/>
  <c r="N448" i="17"/>
  <c r="L448" i="17"/>
  <c r="K448" i="17"/>
  <c r="J448" i="17"/>
  <c r="I448" i="17"/>
  <c r="H448" i="17"/>
  <c r="G448" i="17"/>
  <c r="F448" i="17"/>
  <c r="E448" i="17"/>
  <c r="B447" i="17"/>
  <c r="A448" i="17"/>
  <c r="N447" i="17"/>
  <c r="L447" i="17"/>
  <c r="K447" i="17"/>
  <c r="J447" i="17"/>
  <c r="I447" i="17"/>
  <c r="H447" i="17"/>
  <c r="G447" i="17"/>
  <c r="F447" i="17"/>
  <c r="E447" i="17"/>
  <c r="B446" i="17"/>
  <c r="A447" i="17"/>
  <c r="N446" i="17"/>
  <c r="L446" i="17"/>
  <c r="K446" i="17"/>
  <c r="J446" i="17"/>
  <c r="I446" i="17"/>
  <c r="H446" i="17"/>
  <c r="G446" i="17"/>
  <c r="F446" i="17"/>
  <c r="E446" i="17"/>
  <c r="B445" i="17"/>
  <c r="A446" i="17"/>
  <c r="N445" i="17"/>
  <c r="L445" i="17"/>
  <c r="K445" i="17"/>
  <c r="J445" i="17"/>
  <c r="I445" i="17"/>
  <c r="H445" i="17"/>
  <c r="G445" i="17"/>
  <c r="F445" i="17"/>
  <c r="E445" i="17"/>
  <c r="B444" i="17"/>
  <c r="A445" i="17"/>
  <c r="N444" i="17"/>
  <c r="L444" i="17"/>
  <c r="K444" i="17"/>
  <c r="J444" i="17"/>
  <c r="I444" i="17"/>
  <c r="H444" i="17"/>
  <c r="G444" i="17"/>
  <c r="F444" i="17"/>
  <c r="E444" i="17"/>
  <c r="B443" i="17"/>
  <c r="A444" i="17"/>
  <c r="N443" i="17"/>
  <c r="L443" i="17"/>
  <c r="K443" i="17"/>
  <c r="J443" i="17"/>
  <c r="I443" i="17"/>
  <c r="H443" i="17"/>
  <c r="G443" i="17"/>
  <c r="F443" i="17"/>
  <c r="E443" i="17"/>
  <c r="B442" i="17"/>
  <c r="A443" i="17"/>
  <c r="N442" i="17"/>
  <c r="L442" i="17"/>
  <c r="K442" i="17"/>
  <c r="J442" i="17"/>
  <c r="I442" i="17"/>
  <c r="H442" i="17"/>
  <c r="G442" i="17"/>
  <c r="F442" i="17"/>
  <c r="E442" i="17"/>
  <c r="B441" i="17"/>
  <c r="A442" i="17"/>
  <c r="N441" i="17"/>
  <c r="L441" i="17"/>
  <c r="K441" i="17"/>
  <c r="J441" i="17"/>
  <c r="I441" i="17"/>
  <c r="H441" i="17"/>
  <c r="G441" i="17"/>
  <c r="F441" i="17"/>
  <c r="E441" i="17"/>
  <c r="B440" i="17"/>
  <c r="A441" i="17"/>
  <c r="N440" i="17"/>
  <c r="L440" i="17"/>
  <c r="K440" i="17"/>
  <c r="J440" i="17"/>
  <c r="I440" i="17"/>
  <c r="H440" i="17"/>
  <c r="G440" i="17"/>
  <c r="F440" i="17"/>
  <c r="E440" i="17"/>
  <c r="B439" i="17"/>
  <c r="A440" i="17"/>
  <c r="N439" i="17"/>
  <c r="L439" i="17"/>
  <c r="K439" i="17"/>
  <c r="J439" i="17"/>
  <c r="I439" i="17"/>
  <c r="H439" i="17"/>
  <c r="G439" i="17"/>
  <c r="F439" i="17"/>
  <c r="E439" i="17"/>
  <c r="B438" i="17"/>
  <c r="A439" i="17"/>
  <c r="N438" i="17"/>
  <c r="L438" i="17"/>
  <c r="K438" i="17"/>
  <c r="J438" i="17"/>
  <c r="I438" i="17"/>
  <c r="H438" i="17"/>
  <c r="G438" i="17"/>
  <c r="F438" i="17"/>
  <c r="E438" i="17"/>
  <c r="B437" i="17"/>
  <c r="A438" i="17"/>
  <c r="N437" i="17"/>
  <c r="L437" i="17"/>
  <c r="K437" i="17"/>
  <c r="J437" i="17"/>
  <c r="I437" i="17"/>
  <c r="H437" i="17"/>
  <c r="G437" i="17"/>
  <c r="F437" i="17"/>
  <c r="E437" i="17"/>
  <c r="B436" i="17"/>
  <c r="A437" i="17"/>
  <c r="N436" i="17"/>
  <c r="L436" i="17"/>
  <c r="K436" i="17"/>
  <c r="J436" i="17"/>
  <c r="I436" i="17"/>
  <c r="H436" i="17"/>
  <c r="G436" i="17"/>
  <c r="F436" i="17"/>
  <c r="E436" i="17"/>
  <c r="B435" i="17"/>
  <c r="A436" i="17"/>
  <c r="N435" i="17"/>
  <c r="L435" i="17"/>
  <c r="K435" i="17"/>
  <c r="J435" i="17"/>
  <c r="I435" i="17"/>
  <c r="H435" i="17"/>
  <c r="G435" i="17"/>
  <c r="F435" i="17"/>
  <c r="E435" i="17"/>
  <c r="B434" i="17"/>
  <c r="A435" i="17"/>
  <c r="N434" i="17"/>
  <c r="L434" i="17"/>
  <c r="K434" i="17"/>
  <c r="J434" i="17"/>
  <c r="I434" i="17"/>
  <c r="H434" i="17"/>
  <c r="G434" i="17"/>
  <c r="F434" i="17"/>
  <c r="E434" i="17"/>
  <c r="B433" i="17"/>
  <c r="A434" i="17"/>
  <c r="N433" i="17"/>
  <c r="L433" i="17"/>
  <c r="K433" i="17"/>
  <c r="J433" i="17"/>
  <c r="I433" i="17"/>
  <c r="H433" i="17"/>
  <c r="G433" i="17"/>
  <c r="F433" i="17"/>
  <c r="E433" i="17"/>
  <c r="B432" i="17"/>
  <c r="A433" i="17"/>
  <c r="N432" i="17"/>
  <c r="L432" i="17"/>
  <c r="K432" i="17"/>
  <c r="J432" i="17"/>
  <c r="I432" i="17"/>
  <c r="H432" i="17"/>
  <c r="G432" i="17"/>
  <c r="F432" i="17"/>
  <c r="E432" i="17"/>
  <c r="B431" i="17"/>
  <c r="A432" i="17"/>
  <c r="N431" i="17"/>
  <c r="L431" i="17"/>
  <c r="K431" i="17"/>
  <c r="J431" i="17"/>
  <c r="I431" i="17"/>
  <c r="H431" i="17"/>
  <c r="G431" i="17"/>
  <c r="F431" i="17"/>
  <c r="E431" i="17"/>
  <c r="B430" i="17"/>
  <c r="A431" i="17"/>
  <c r="N430" i="17"/>
  <c r="L430" i="17"/>
  <c r="K430" i="17"/>
  <c r="J430" i="17"/>
  <c r="I430" i="17"/>
  <c r="H430" i="17"/>
  <c r="G430" i="17"/>
  <c r="F430" i="17"/>
  <c r="E430" i="17"/>
  <c r="B429" i="17"/>
  <c r="A430" i="17"/>
  <c r="N429" i="17"/>
  <c r="L429" i="17"/>
  <c r="K429" i="17"/>
  <c r="J429" i="17"/>
  <c r="I429" i="17"/>
  <c r="H429" i="17"/>
  <c r="G429" i="17"/>
  <c r="F429" i="17"/>
  <c r="E429" i="17"/>
  <c r="B428" i="17"/>
  <c r="A429" i="17"/>
  <c r="N428" i="17"/>
  <c r="L428" i="17"/>
  <c r="K428" i="17"/>
  <c r="J428" i="17"/>
  <c r="I428" i="17"/>
  <c r="H428" i="17"/>
  <c r="G428" i="17"/>
  <c r="F428" i="17"/>
  <c r="E428" i="17"/>
  <c r="B427" i="17"/>
  <c r="A428" i="17"/>
  <c r="N427" i="17"/>
  <c r="L427" i="17"/>
  <c r="K427" i="17"/>
  <c r="J427" i="17"/>
  <c r="I427" i="17"/>
  <c r="H427" i="17"/>
  <c r="G427" i="17"/>
  <c r="F427" i="17"/>
  <c r="E427" i="17"/>
  <c r="B426" i="17"/>
  <c r="A427" i="17"/>
  <c r="N426" i="17"/>
  <c r="L426" i="17"/>
  <c r="K426" i="17"/>
  <c r="J426" i="17"/>
  <c r="I426" i="17"/>
  <c r="H426" i="17"/>
  <c r="G426" i="17"/>
  <c r="F426" i="17"/>
  <c r="E426" i="17"/>
  <c r="B425" i="17"/>
  <c r="A426" i="17"/>
  <c r="N425" i="17"/>
  <c r="L425" i="17"/>
  <c r="K425" i="17"/>
  <c r="J425" i="17"/>
  <c r="I425" i="17"/>
  <c r="H425" i="17"/>
  <c r="G425" i="17"/>
  <c r="F425" i="17"/>
  <c r="E425" i="17"/>
  <c r="B424" i="17"/>
  <c r="A425" i="17"/>
  <c r="N424" i="17"/>
  <c r="L424" i="17"/>
  <c r="K424" i="17"/>
  <c r="J424" i="17"/>
  <c r="I424" i="17"/>
  <c r="H424" i="17"/>
  <c r="G424" i="17"/>
  <c r="F424" i="17"/>
  <c r="E424" i="17"/>
  <c r="B423" i="17"/>
  <c r="A424" i="17"/>
  <c r="N423" i="17"/>
  <c r="L423" i="17"/>
  <c r="K423" i="17"/>
  <c r="J423" i="17"/>
  <c r="I423" i="17"/>
  <c r="H423" i="17"/>
  <c r="G423" i="17"/>
  <c r="F423" i="17"/>
  <c r="E423" i="17"/>
  <c r="B422" i="17"/>
  <c r="A423" i="17"/>
  <c r="N422" i="17"/>
  <c r="L422" i="17"/>
  <c r="K422" i="17"/>
  <c r="J422" i="17"/>
  <c r="I422" i="17"/>
  <c r="H422" i="17"/>
  <c r="G422" i="17"/>
  <c r="F422" i="17"/>
  <c r="E422" i="17"/>
  <c r="B421" i="17"/>
  <c r="A422" i="17"/>
  <c r="N421" i="17"/>
  <c r="L421" i="17"/>
  <c r="K421" i="17"/>
  <c r="J421" i="17"/>
  <c r="I421" i="17"/>
  <c r="H421" i="17"/>
  <c r="G421" i="17"/>
  <c r="F421" i="17"/>
  <c r="E421" i="17"/>
  <c r="B420" i="17"/>
  <c r="A421" i="17"/>
  <c r="N420" i="17"/>
  <c r="L420" i="17"/>
  <c r="K420" i="17"/>
  <c r="J420" i="17"/>
  <c r="I420" i="17"/>
  <c r="H420" i="17"/>
  <c r="G420" i="17"/>
  <c r="F420" i="17"/>
  <c r="E420" i="17"/>
  <c r="B419" i="17"/>
  <c r="A420" i="17"/>
  <c r="N419" i="17"/>
  <c r="L419" i="17"/>
  <c r="K419" i="17"/>
  <c r="J419" i="17"/>
  <c r="I419" i="17"/>
  <c r="H419" i="17"/>
  <c r="G419" i="17"/>
  <c r="F419" i="17"/>
  <c r="E419" i="17"/>
  <c r="B418" i="17"/>
  <c r="A419" i="17"/>
  <c r="N418" i="17"/>
  <c r="L418" i="17"/>
  <c r="K418" i="17"/>
  <c r="J418" i="17"/>
  <c r="I418" i="17"/>
  <c r="H418" i="17"/>
  <c r="G418" i="17"/>
  <c r="F418" i="17"/>
  <c r="E418" i="17"/>
  <c r="B417" i="17"/>
  <c r="A418" i="17"/>
  <c r="N417" i="17"/>
  <c r="L417" i="17"/>
  <c r="K417" i="17"/>
  <c r="J417" i="17"/>
  <c r="I417" i="17"/>
  <c r="H417" i="17"/>
  <c r="G417" i="17"/>
  <c r="F417" i="17"/>
  <c r="E417" i="17"/>
  <c r="B416" i="17"/>
  <c r="A417" i="17"/>
  <c r="N416" i="17"/>
  <c r="L416" i="17"/>
  <c r="K416" i="17"/>
  <c r="J416" i="17"/>
  <c r="I416" i="17"/>
  <c r="H416" i="17"/>
  <c r="G416" i="17"/>
  <c r="F416" i="17"/>
  <c r="E416" i="17"/>
  <c r="B415" i="17"/>
  <c r="A416" i="17"/>
  <c r="N415" i="17"/>
  <c r="L415" i="17"/>
  <c r="K415" i="17"/>
  <c r="J415" i="17"/>
  <c r="I415" i="17"/>
  <c r="H415" i="17"/>
  <c r="G415" i="17"/>
  <c r="F415" i="17"/>
  <c r="E415" i="17"/>
  <c r="B414" i="17"/>
  <c r="A415" i="17"/>
  <c r="N414" i="17"/>
  <c r="L414" i="17"/>
  <c r="K414" i="17"/>
  <c r="J414" i="17"/>
  <c r="I414" i="17"/>
  <c r="H414" i="17"/>
  <c r="G414" i="17"/>
  <c r="F414" i="17"/>
  <c r="E414" i="17"/>
  <c r="B413" i="17"/>
  <c r="A414" i="17"/>
  <c r="N413" i="17"/>
  <c r="L413" i="17"/>
  <c r="K413" i="17"/>
  <c r="J413" i="17"/>
  <c r="I413" i="17"/>
  <c r="H413" i="17"/>
  <c r="G413" i="17"/>
  <c r="F413" i="17"/>
  <c r="E413" i="17"/>
  <c r="B412" i="17"/>
  <c r="A413" i="17"/>
  <c r="N412" i="17"/>
  <c r="L412" i="17"/>
  <c r="K412" i="17"/>
  <c r="J412" i="17"/>
  <c r="I412" i="17"/>
  <c r="H412" i="17"/>
  <c r="G412" i="17"/>
  <c r="F412" i="17"/>
  <c r="E412" i="17"/>
  <c r="B411" i="17"/>
  <c r="A412" i="17"/>
  <c r="N411" i="17"/>
  <c r="L411" i="17"/>
  <c r="K411" i="17"/>
  <c r="J411" i="17"/>
  <c r="I411" i="17"/>
  <c r="H411" i="17"/>
  <c r="G411" i="17"/>
  <c r="F411" i="17"/>
  <c r="E411" i="17"/>
  <c r="B410" i="17"/>
  <c r="A411" i="17"/>
  <c r="N410" i="17"/>
  <c r="L410" i="17"/>
  <c r="K410" i="17"/>
  <c r="J410" i="17"/>
  <c r="I410" i="17"/>
  <c r="H410" i="17"/>
  <c r="G410" i="17"/>
  <c r="F410" i="17"/>
  <c r="E410" i="17"/>
  <c r="B409" i="17"/>
  <c r="A410" i="17"/>
  <c r="N409" i="17"/>
  <c r="L409" i="17"/>
  <c r="K409" i="17"/>
  <c r="J409" i="17"/>
  <c r="I409" i="17"/>
  <c r="H409" i="17"/>
  <c r="G409" i="17"/>
  <c r="F409" i="17"/>
  <c r="E409" i="17"/>
  <c r="B408" i="17"/>
  <c r="A409" i="17"/>
  <c r="N408" i="17"/>
  <c r="L408" i="17"/>
  <c r="K408" i="17"/>
  <c r="J408" i="17"/>
  <c r="I408" i="17"/>
  <c r="H408" i="17"/>
  <c r="G408" i="17"/>
  <c r="F408" i="17"/>
  <c r="E408" i="17"/>
  <c r="B407" i="17"/>
  <c r="A408" i="17"/>
  <c r="N407" i="17"/>
  <c r="L407" i="17"/>
  <c r="K407" i="17"/>
  <c r="J407" i="17"/>
  <c r="I407" i="17"/>
  <c r="H407" i="17"/>
  <c r="G407" i="17"/>
  <c r="F407" i="17"/>
  <c r="E407" i="17"/>
  <c r="B406" i="17"/>
  <c r="A407" i="17"/>
  <c r="N406" i="17"/>
  <c r="L406" i="17"/>
  <c r="K406" i="17"/>
  <c r="J406" i="17"/>
  <c r="I406" i="17"/>
  <c r="H406" i="17"/>
  <c r="G406" i="17"/>
  <c r="F406" i="17"/>
  <c r="E406" i="17"/>
  <c r="B405" i="17"/>
  <c r="A406" i="17"/>
  <c r="N405" i="17"/>
  <c r="L405" i="17"/>
  <c r="K405" i="17"/>
  <c r="J405" i="17"/>
  <c r="I405" i="17"/>
  <c r="H405" i="17"/>
  <c r="G405" i="17"/>
  <c r="F405" i="17"/>
  <c r="E405" i="17"/>
  <c r="B404" i="17"/>
  <c r="A405" i="17"/>
  <c r="N404" i="17"/>
  <c r="L404" i="17"/>
  <c r="K404" i="17"/>
  <c r="J404" i="17"/>
  <c r="I404" i="17"/>
  <c r="H404" i="17"/>
  <c r="G404" i="17"/>
  <c r="F404" i="17"/>
  <c r="E404" i="17"/>
  <c r="B403" i="17"/>
  <c r="A404" i="17"/>
  <c r="N403" i="17"/>
  <c r="L403" i="17"/>
  <c r="K403" i="17"/>
  <c r="J403" i="17"/>
  <c r="I403" i="17"/>
  <c r="H403" i="17"/>
  <c r="G403" i="17"/>
  <c r="F403" i="17"/>
  <c r="E403" i="17"/>
  <c r="B402" i="17"/>
  <c r="A403" i="17"/>
  <c r="N402" i="17"/>
  <c r="L402" i="17"/>
  <c r="K402" i="17"/>
  <c r="J402" i="17"/>
  <c r="I402" i="17"/>
  <c r="H402" i="17"/>
  <c r="G402" i="17"/>
  <c r="F402" i="17"/>
  <c r="E402" i="17"/>
  <c r="B401" i="17"/>
  <c r="A402" i="17"/>
  <c r="N401" i="17"/>
  <c r="L401" i="17"/>
  <c r="K401" i="17"/>
  <c r="J401" i="17"/>
  <c r="I401" i="17"/>
  <c r="H401" i="17"/>
  <c r="G401" i="17"/>
  <c r="F401" i="17"/>
  <c r="E401" i="17"/>
  <c r="B400" i="17"/>
  <c r="A401" i="17"/>
  <c r="N400" i="17"/>
  <c r="L400" i="17"/>
  <c r="K400" i="17"/>
  <c r="J400" i="17"/>
  <c r="I400" i="17"/>
  <c r="H400" i="17"/>
  <c r="G400" i="17"/>
  <c r="F400" i="17"/>
  <c r="E400" i="17"/>
  <c r="B399" i="17"/>
  <c r="A400" i="17"/>
  <c r="N399" i="17"/>
  <c r="L399" i="17"/>
  <c r="K399" i="17"/>
  <c r="J399" i="17"/>
  <c r="I399" i="17"/>
  <c r="H399" i="17"/>
  <c r="G399" i="17"/>
  <c r="F399" i="17"/>
  <c r="E399" i="17"/>
  <c r="B398" i="17"/>
  <c r="A399" i="17"/>
  <c r="N398" i="17"/>
  <c r="L398" i="17"/>
  <c r="K398" i="17"/>
  <c r="J398" i="17"/>
  <c r="I398" i="17"/>
  <c r="H398" i="17"/>
  <c r="G398" i="17"/>
  <c r="F398" i="17"/>
  <c r="E398" i="17"/>
  <c r="B397" i="17"/>
  <c r="A398" i="17"/>
  <c r="N397" i="17"/>
  <c r="L397" i="17"/>
  <c r="K397" i="17"/>
  <c r="J397" i="17"/>
  <c r="I397" i="17"/>
  <c r="H397" i="17"/>
  <c r="G397" i="17"/>
  <c r="F397" i="17"/>
  <c r="E397" i="17"/>
  <c r="B396" i="17"/>
  <c r="A397" i="17"/>
  <c r="N396" i="17"/>
  <c r="L396" i="17"/>
  <c r="K396" i="17"/>
  <c r="J396" i="17"/>
  <c r="I396" i="17"/>
  <c r="H396" i="17"/>
  <c r="G396" i="17"/>
  <c r="F396" i="17"/>
  <c r="E396" i="17"/>
  <c r="B395" i="17"/>
  <c r="A396" i="17"/>
  <c r="N395" i="17"/>
  <c r="L395" i="17"/>
  <c r="K395" i="17"/>
  <c r="J395" i="17"/>
  <c r="I395" i="17"/>
  <c r="H395" i="17"/>
  <c r="G395" i="17"/>
  <c r="F395" i="17"/>
  <c r="E395" i="17"/>
  <c r="B394" i="17"/>
  <c r="A395" i="17"/>
  <c r="N394" i="17"/>
  <c r="L394" i="17"/>
  <c r="K394" i="17"/>
  <c r="J394" i="17"/>
  <c r="I394" i="17"/>
  <c r="H394" i="17"/>
  <c r="G394" i="17"/>
  <c r="F394" i="17"/>
  <c r="E394" i="17"/>
  <c r="B393" i="17"/>
  <c r="A394" i="17"/>
  <c r="N393" i="17"/>
  <c r="L393" i="17"/>
  <c r="K393" i="17"/>
  <c r="J393" i="17"/>
  <c r="I393" i="17"/>
  <c r="H393" i="17"/>
  <c r="G393" i="17"/>
  <c r="F393" i="17"/>
  <c r="E393" i="17"/>
  <c r="B392" i="17"/>
  <c r="A393" i="17"/>
  <c r="N392" i="17"/>
  <c r="L392" i="17"/>
  <c r="K392" i="17"/>
  <c r="J392" i="17"/>
  <c r="I392" i="17"/>
  <c r="H392" i="17"/>
  <c r="G392" i="17"/>
  <c r="F392" i="17"/>
  <c r="E392" i="17"/>
  <c r="B391" i="17"/>
  <c r="A392" i="17"/>
  <c r="N391" i="17"/>
  <c r="L391" i="17"/>
  <c r="K391" i="17"/>
  <c r="J391" i="17"/>
  <c r="I391" i="17"/>
  <c r="H391" i="17"/>
  <c r="G391" i="17"/>
  <c r="F391" i="17"/>
  <c r="E391" i="17"/>
  <c r="B390" i="17"/>
  <c r="A391" i="17"/>
  <c r="N390" i="17"/>
  <c r="L390" i="17"/>
  <c r="K390" i="17"/>
  <c r="J390" i="17"/>
  <c r="I390" i="17"/>
  <c r="H390" i="17"/>
  <c r="G390" i="17"/>
  <c r="F390" i="17"/>
  <c r="E390" i="17"/>
  <c r="B389" i="17"/>
  <c r="A390" i="17"/>
  <c r="N389" i="17"/>
  <c r="L389" i="17"/>
  <c r="K389" i="17"/>
  <c r="J389" i="17"/>
  <c r="I389" i="17"/>
  <c r="H389" i="17"/>
  <c r="G389" i="17"/>
  <c r="F389" i="17"/>
  <c r="E389" i="17"/>
  <c r="B388" i="17"/>
  <c r="A389" i="17"/>
  <c r="N388" i="17"/>
  <c r="L388" i="17"/>
  <c r="K388" i="17"/>
  <c r="J388" i="17"/>
  <c r="I388" i="17"/>
  <c r="H388" i="17"/>
  <c r="G388" i="17"/>
  <c r="F388" i="17"/>
  <c r="E388" i="17"/>
  <c r="B387" i="17"/>
  <c r="A388" i="17"/>
  <c r="N387" i="17"/>
  <c r="L387" i="17"/>
  <c r="K387" i="17"/>
  <c r="J387" i="17"/>
  <c r="I387" i="17"/>
  <c r="H387" i="17"/>
  <c r="G387" i="17"/>
  <c r="F387" i="17"/>
  <c r="E387" i="17"/>
  <c r="B386" i="17"/>
  <c r="A387" i="17"/>
  <c r="N386" i="17"/>
  <c r="L386" i="17"/>
  <c r="K386" i="17"/>
  <c r="J386" i="17"/>
  <c r="I386" i="17"/>
  <c r="H386" i="17"/>
  <c r="G386" i="17"/>
  <c r="F386" i="17"/>
  <c r="E386" i="17"/>
  <c r="B385" i="17"/>
  <c r="A386" i="17"/>
  <c r="N385" i="17"/>
  <c r="L385" i="17"/>
  <c r="K385" i="17"/>
  <c r="J385" i="17"/>
  <c r="I385" i="17"/>
  <c r="H385" i="17"/>
  <c r="G385" i="17"/>
  <c r="F385" i="17"/>
  <c r="E385" i="17"/>
  <c r="B384" i="17"/>
  <c r="A385" i="17"/>
  <c r="N384" i="17"/>
  <c r="L384" i="17"/>
  <c r="K384" i="17"/>
  <c r="J384" i="17"/>
  <c r="I384" i="17"/>
  <c r="H384" i="17"/>
  <c r="G384" i="17"/>
  <c r="F384" i="17"/>
  <c r="E384" i="17"/>
  <c r="B383" i="17"/>
  <c r="A384" i="17"/>
  <c r="N383" i="17"/>
  <c r="L383" i="17"/>
  <c r="K383" i="17"/>
  <c r="J383" i="17"/>
  <c r="I383" i="17"/>
  <c r="H383" i="17"/>
  <c r="G383" i="17"/>
  <c r="F383" i="17"/>
  <c r="E383" i="17"/>
  <c r="B382" i="17"/>
  <c r="A383" i="17"/>
  <c r="N382" i="17"/>
  <c r="L382" i="17"/>
  <c r="K382" i="17"/>
  <c r="J382" i="17"/>
  <c r="I382" i="17"/>
  <c r="H382" i="17"/>
  <c r="G382" i="17"/>
  <c r="F382" i="17"/>
  <c r="E382" i="17"/>
  <c r="B381" i="17"/>
  <c r="A382" i="17"/>
  <c r="N381" i="17"/>
  <c r="L381" i="17"/>
  <c r="K381" i="17"/>
  <c r="J381" i="17"/>
  <c r="I381" i="17"/>
  <c r="H381" i="17"/>
  <c r="G381" i="17"/>
  <c r="F381" i="17"/>
  <c r="E381" i="17"/>
  <c r="B380" i="17"/>
  <c r="A381" i="17"/>
  <c r="N380" i="17"/>
  <c r="L380" i="17"/>
  <c r="K380" i="17"/>
  <c r="J380" i="17"/>
  <c r="I380" i="17"/>
  <c r="H380" i="17"/>
  <c r="G380" i="17"/>
  <c r="F380" i="17"/>
  <c r="E380" i="17"/>
  <c r="B379" i="17"/>
  <c r="A380" i="17"/>
  <c r="N379" i="17"/>
  <c r="L379" i="17"/>
  <c r="K379" i="17"/>
  <c r="J379" i="17"/>
  <c r="I379" i="17"/>
  <c r="H379" i="17"/>
  <c r="G379" i="17"/>
  <c r="F379" i="17"/>
  <c r="E379" i="17"/>
  <c r="B378" i="17"/>
  <c r="A379" i="17"/>
  <c r="N378" i="17"/>
  <c r="L378" i="17"/>
  <c r="K378" i="17"/>
  <c r="J378" i="17"/>
  <c r="I378" i="17"/>
  <c r="H378" i="17"/>
  <c r="G378" i="17"/>
  <c r="F378" i="17"/>
  <c r="E378" i="17"/>
  <c r="B377" i="17"/>
  <c r="A378" i="17"/>
  <c r="N377" i="17"/>
  <c r="L377" i="17"/>
  <c r="K377" i="17"/>
  <c r="J377" i="17"/>
  <c r="I377" i="17"/>
  <c r="H377" i="17"/>
  <c r="G377" i="17"/>
  <c r="F377" i="17"/>
  <c r="E377" i="17"/>
  <c r="B376" i="17"/>
  <c r="A377" i="17"/>
  <c r="N376" i="17"/>
  <c r="L376" i="17"/>
  <c r="K376" i="17"/>
  <c r="J376" i="17"/>
  <c r="I376" i="17"/>
  <c r="H376" i="17"/>
  <c r="G376" i="17"/>
  <c r="F376" i="17"/>
  <c r="E376" i="17"/>
  <c r="B375" i="17"/>
  <c r="A376" i="17"/>
  <c r="N375" i="17"/>
  <c r="L375" i="17"/>
  <c r="K375" i="17"/>
  <c r="J375" i="17"/>
  <c r="I375" i="17"/>
  <c r="H375" i="17"/>
  <c r="G375" i="17"/>
  <c r="F375" i="17"/>
  <c r="E375" i="17"/>
  <c r="B374" i="17"/>
  <c r="A375" i="17"/>
  <c r="N374" i="17"/>
  <c r="L374" i="17"/>
  <c r="K374" i="17"/>
  <c r="J374" i="17"/>
  <c r="I374" i="17"/>
  <c r="H374" i="17"/>
  <c r="G374" i="17"/>
  <c r="F374" i="17"/>
  <c r="E374" i="17"/>
  <c r="B373" i="17"/>
  <c r="A374" i="17"/>
  <c r="N373" i="17"/>
  <c r="L373" i="17"/>
  <c r="K373" i="17"/>
  <c r="J373" i="17"/>
  <c r="I373" i="17"/>
  <c r="H373" i="17"/>
  <c r="G373" i="17"/>
  <c r="F373" i="17"/>
  <c r="E373" i="17"/>
  <c r="B372" i="17"/>
  <c r="A373" i="17"/>
  <c r="N372" i="17"/>
  <c r="L372" i="17"/>
  <c r="K372" i="17"/>
  <c r="J372" i="17"/>
  <c r="I372" i="17"/>
  <c r="H372" i="17"/>
  <c r="G372" i="17"/>
  <c r="F372" i="17"/>
  <c r="E372" i="17"/>
  <c r="B371" i="17"/>
  <c r="A372" i="17"/>
  <c r="N371" i="17"/>
  <c r="L371" i="17"/>
  <c r="K371" i="17"/>
  <c r="J371" i="17"/>
  <c r="I371" i="17"/>
  <c r="H371" i="17"/>
  <c r="G371" i="17"/>
  <c r="F371" i="17"/>
  <c r="E371" i="17"/>
  <c r="B370" i="17"/>
  <c r="A371" i="17"/>
  <c r="N370" i="17"/>
  <c r="L370" i="17"/>
  <c r="K370" i="17"/>
  <c r="J370" i="17"/>
  <c r="I370" i="17"/>
  <c r="H370" i="17"/>
  <c r="G370" i="17"/>
  <c r="F370" i="17"/>
  <c r="E370" i="17"/>
  <c r="B369" i="17"/>
  <c r="A370" i="17"/>
  <c r="N369" i="17"/>
  <c r="L369" i="17"/>
  <c r="K369" i="17"/>
  <c r="J369" i="17"/>
  <c r="I369" i="17"/>
  <c r="H369" i="17"/>
  <c r="G369" i="17"/>
  <c r="F369" i="17"/>
  <c r="E369" i="17"/>
  <c r="B368" i="17"/>
  <c r="A369" i="17"/>
  <c r="N368" i="17"/>
  <c r="L368" i="17"/>
  <c r="K368" i="17"/>
  <c r="J368" i="17"/>
  <c r="I368" i="17"/>
  <c r="H368" i="17"/>
  <c r="G368" i="17"/>
  <c r="F368" i="17"/>
  <c r="E368" i="17"/>
  <c r="B367" i="17"/>
  <c r="A368" i="17"/>
  <c r="N367" i="17"/>
  <c r="L367" i="17"/>
  <c r="K367" i="17"/>
  <c r="J367" i="17"/>
  <c r="I367" i="17"/>
  <c r="H367" i="17"/>
  <c r="G367" i="17"/>
  <c r="F367" i="17"/>
  <c r="E367" i="17"/>
  <c r="B366" i="17"/>
  <c r="A367" i="17"/>
  <c r="N366" i="17"/>
  <c r="L366" i="17"/>
  <c r="K366" i="17"/>
  <c r="J366" i="17"/>
  <c r="I366" i="17"/>
  <c r="H366" i="17"/>
  <c r="G366" i="17"/>
  <c r="F366" i="17"/>
  <c r="E366" i="17"/>
  <c r="B365" i="17"/>
  <c r="A366" i="17"/>
  <c r="N365" i="17"/>
  <c r="L365" i="17"/>
  <c r="K365" i="17"/>
  <c r="J365" i="17"/>
  <c r="I365" i="17"/>
  <c r="H365" i="17"/>
  <c r="G365" i="17"/>
  <c r="F365" i="17"/>
  <c r="E365" i="17"/>
  <c r="B364" i="17"/>
  <c r="A365" i="17"/>
  <c r="N364" i="17"/>
  <c r="L364" i="17"/>
  <c r="K364" i="17"/>
  <c r="J364" i="17"/>
  <c r="I364" i="17"/>
  <c r="H364" i="17"/>
  <c r="G364" i="17"/>
  <c r="F364" i="17"/>
  <c r="E364" i="17"/>
  <c r="B363" i="17"/>
  <c r="A364" i="17"/>
  <c r="N363" i="17"/>
  <c r="L363" i="17"/>
  <c r="K363" i="17"/>
  <c r="J363" i="17"/>
  <c r="I363" i="17"/>
  <c r="H363" i="17"/>
  <c r="G363" i="17"/>
  <c r="F363" i="17"/>
  <c r="E363" i="17"/>
  <c r="B362" i="17"/>
  <c r="A363" i="17"/>
  <c r="N362" i="17"/>
  <c r="L362" i="17"/>
  <c r="K362" i="17"/>
  <c r="J362" i="17"/>
  <c r="I362" i="17"/>
  <c r="H362" i="17"/>
  <c r="G362" i="17"/>
  <c r="F362" i="17"/>
  <c r="E362" i="17"/>
  <c r="B361" i="17"/>
  <c r="A362" i="17"/>
  <c r="N361" i="17"/>
  <c r="L361" i="17"/>
  <c r="K361" i="17"/>
  <c r="J361" i="17"/>
  <c r="I361" i="17"/>
  <c r="H361" i="17"/>
  <c r="G361" i="17"/>
  <c r="F361" i="17"/>
  <c r="E361" i="17"/>
  <c r="B360" i="17"/>
  <c r="A361" i="17"/>
  <c r="N360" i="17"/>
  <c r="L360" i="17"/>
  <c r="K360" i="17"/>
  <c r="J360" i="17"/>
  <c r="I360" i="17"/>
  <c r="H360" i="17"/>
  <c r="G360" i="17"/>
  <c r="F360" i="17"/>
  <c r="E360" i="17"/>
  <c r="B359" i="17"/>
  <c r="A360" i="17"/>
  <c r="N359" i="17"/>
  <c r="L359" i="17"/>
  <c r="K359" i="17"/>
  <c r="J359" i="17"/>
  <c r="I359" i="17"/>
  <c r="H359" i="17"/>
  <c r="G359" i="17"/>
  <c r="F359" i="17"/>
  <c r="E359" i="17"/>
  <c r="B358" i="17"/>
  <c r="A359" i="17"/>
  <c r="N358" i="17"/>
  <c r="L358" i="17"/>
  <c r="K358" i="17"/>
  <c r="J358" i="17"/>
  <c r="I358" i="17"/>
  <c r="H358" i="17"/>
  <c r="G358" i="17"/>
  <c r="F358" i="17"/>
  <c r="E358" i="17"/>
  <c r="B357" i="17"/>
  <c r="A358" i="17"/>
  <c r="N357" i="17"/>
  <c r="L357" i="17"/>
  <c r="K357" i="17"/>
  <c r="J357" i="17"/>
  <c r="I357" i="17"/>
  <c r="H357" i="17"/>
  <c r="G357" i="17"/>
  <c r="F357" i="17"/>
  <c r="E357" i="17"/>
  <c r="B356" i="17"/>
  <c r="A357" i="17"/>
  <c r="N356" i="17"/>
  <c r="L356" i="17"/>
  <c r="K356" i="17"/>
  <c r="J356" i="17"/>
  <c r="I356" i="17"/>
  <c r="H356" i="17"/>
  <c r="G356" i="17"/>
  <c r="F356" i="17"/>
  <c r="E356" i="17"/>
  <c r="B355" i="17"/>
  <c r="A356" i="17"/>
  <c r="N355" i="17"/>
  <c r="L355" i="17"/>
  <c r="K355" i="17"/>
  <c r="J355" i="17"/>
  <c r="I355" i="17"/>
  <c r="H355" i="17"/>
  <c r="G355" i="17"/>
  <c r="F355" i="17"/>
  <c r="E355" i="17"/>
  <c r="B354" i="17"/>
  <c r="A355" i="17"/>
  <c r="N354" i="17"/>
  <c r="L354" i="17"/>
  <c r="K354" i="17"/>
  <c r="J354" i="17"/>
  <c r="I354" i="17"/>
  <c r="H354" i="17"/>
  <c r="G354" i="17"/>
  <c r="F354" i="17"/>
  <c r="E354" i="17"/>
  <c r="B353" i="17"/>
  <c r="A354" i="17"/>
  <c r="N353" i="17"/>
  <c r="L353" i="17"/>
  <c r="K353" i="17"/>
  <c r="J353" i="17"/>
  <c r="I353" i="17"/>
  <c r="H353" i="17"/>
  <c r="G353" i="17"/>
  <c r="F353" i="17"/>
  <c r="E353" i="17"/>
  <c r="B352" i="17"/>
  <c r="A353" i="17"/>
  <c r="N352" i="17"/>
  <c r="L352" i="17"/>
  <c r="K352" i="17"/>
  <c r="J352" i="17"/>
  <c r="I352" i="17"/>
  <c r="H352" i="17"/>
  <c r="G352" i="17"/>
  <c r="F352" i="17"/>
  <c r="E352" i="17"/>
  <c r="B351" i="17"/>
  <c r="A352" i="17"/>
  <c r="N351" i="17"/>
  <c r="L351" i="17"/>
  <c r="K351" i="17"/>
  <c r="J351" i="17"/>
  <c r="I351" i="17"/>
  <c r="H351" i="17"/>
  <c r="G351" i="17"/>
  <c r="F351" i="17"/>
  <c r="E351" i="17"/>
  <c r="B350" i="17"/>
  <c r="A351" i="17"/>
  <c r="N350" i="17"/>
  <c r="L350" i="17"/>
  <c r="K350" i="17"/>
  <c r="J350" i="17"/>
  <c r="I350" i="17"/>
  <c r="H350" i="17"/>
  <c r="G350" i="17"/>
  <c r="F350" i="17"/>
  <c r="E350" i="17"/>
  <c r="B349" i="17"/>
  <c r="A350" i="17"/>
  <c r="N349" i="17"/>
  <c r="L349" i="17"/>
  <c r="K349" i="17"/>
  <c r="J349" i="17"/>
  <c r="I349" i="17"/>
  <c r="H349" i="17"/>
  <c r="G349" i="17"/>
  <c r="F349" i="17"/>
  <c r="E349" i="17"/>
  <c r="B348" i="17"/>
  <c r="A349" i="17"/>
  <c r="N348" i="17"/>
  <c r="L348" i="17"/>
  <c r="K348" i="17"/>
  <c r="J348" i="17"/>
  <c r="I348" i="17"/>
  <c r="H348" i="17"/>
  <c r="G348" i="17"/>
  <c r="F348" i="17"/>
  <c r="E348" i="17"/>
  <c r="B347" i="17"/>
  <c r="A348" i="17"/>
  <c r="N347" i="17"/>
  <c r="L347" i="17"/>
  <c r="K347" i="17"/>
  <c r="J347" i="17"/>
  <c r="I347" i="17"/>
  <c r="H347" i="17"/>
  <c r="G347" i="17"/>
  <c r="F347" i="17"/>
  <c r="E347" i="17"/>
  <c r="B346" i="17"/>
  <c r="A347" i="17"/>
  <c r="N346" i="17"/>
  <c r="L346" i="17"/>
  <c r="K346" i="17"/>
  <c r="J346" i="17"/>
  <c r="I346" i="17"/>
  <c r="H346" i="17"/>
  <c r="G346" i="17"/>
  <c r="F346" i="17"/>
  <c r="E346" i="17"/>
  <c r="B345" i="17"/>
  <c r="A346" i="17"/>
  <c r="N345" i="17"/>
  <c r="L345" i="17"/>
  <c r="K345" i="17"/>
  <c r="J345" i="17"/>
  <c r="I345" i="17"/>
  <c r="H345" i="17"/>
  <c r="G345" i="17"/>
  <c r="F345" i="17"/>
  <c r="E345" i="17"/>
  <c r="B344" i="17"/>
  <c r="A345" i="17"/>
  <c r="N344" i="17"/>
  <c r="L344" i="17"/>
  <c r="K344" i="17"/>
  <c r="J344" i="17"/>
  <c r="I344" i="17"/>
  <c r="H344" i="17"/>
  <c r="G344" i="17"/>
  <c r="F344" i="17"/>
  <c r="E344" i="17"/>
  <c r="B343" i="17"/>
  <c r="A344" i="17"/>
  <c r="N343" i="17"/>
  <c r="L343" i="17"/>
  <c r="K343" i="17"/>
  <c r="J343" i="17"/>
  <c r="I343" i="17"/>
  <c r="H343" i="17"/>
  <c r="G343" i="17"/>
  <c r="F343" i="17"/>
  <c r="E343" i="17"/>
  <c r="B342" i="17"/>
  <c r="A343" i="17"/>
  <c r="N342" i="17"/>
  <c r="L342" i="17"/>
  <c r="K342" i="17"/>
  <c r="J342" i="17"/>
  <c r="I342" i="17"/>
  <c r="H342" i="17"/>
  <c r="G342" i="17"/>
  <c r="F342" i="17"/>
  <c r="E342" i="17"/>
  <c r="B341" i="17"/>
  <c r="A342" i="17"/>
  <c r="N341" i="17"/>
  <c r="L341" i="17"/>
  <c r="K341" i="17"/>
  <c r="J341" i="17"/>
  <c r="I341" i="17"/>
  <c r="H341" i="17"/>
  <c r="G341" i="17"/>
  <c r="F341" i="17"/>
  <c r="E341" i="17"/>
  <c r="B340" i="17"/>
  <c r="A341" i="17"/>
  <c r="N340" i="17"/>
  <c r="L340" i="17"/>
  <c r="K340" i="17"/>
  <c r="J340" i="17"/>
  <c r="I340" i="17"/>
  <c r="H340" i="17"/>
  <c r="G340" i="17"/>
  <c r="F340" i="17"/>
  <c r="E340" i="17"/>
  <c r="B339" i="17"/>
  <c r="A340" i="17"/>
  <c r="N339" i="17"/>
  <c r="L339" i="17"/>
  <c r="K339" i="17"/>
  <c r="J339" i="17"/>
  <c r="I339" i="17"/>
  <c r="H339" i="17"/>
  <c r="G339" i="17"/>
  <c r="F339" i="17"/>
  <c r="E339" i="17"/>
  <c r="B338" i="17"/>
  <c r="A339" i="17"/>
  <c r="N338" i="17"/>
  <c r="L338" i="17"/>
  <c r="K338" i="17"/>
  <c r="J338" i="17"/>
  <c r="I338" i="17"/>
  <c r="H338" i="17"/>
  <c r="G338" i="17"/>
  <c r="F338" i="17"/>
  <c r="E338" i="17"/>
  <c r="B337" i="17"/>
  <c r="A338" i="17"/>
  <c r="N337" i="17"/>
  <c r="L337" i="17"/>
  <c r="K337" i="17"/>
  <c r="J337" i="17"/>
  <c r="I337" i="17"/>
  <c r="H337" i="17"/>
  <c r="G337" i="17"/>
  <c r="F337" i="17"/>
  <c r="E337" i="17"/>
  <c r="B336" i="17"/>
  <c r="A337" i="17"/>
  <c r="N336" i="17"/>
  <c r="L336" i="17"/>
  <c r="K336" i="17"/>
  <c r="J336" i="17"/>
  <c r="I336" i="17"/>
  <c r="H336" i="17"/>
  <c r="G336" i="17"/>
  <c r="F336" i="17"/>
  <c r="E336" i="17"/>
  <c r="B335" i="17"/>
  <c r="A336" i="17"/>
  <c r="N335" i="17"/>
  <c r="L335" i="17"/>
  <c r="K335" i="17"/>
  <c r="J335" i="17"/>
  <c r="I335" i="17"/>
  <c r="H335" i="17"/>
  <c r="G335" i="17"/>
  <c r="F335" i="17"/>
  <c r="E335" i="17"/>
  <c r="B334" i="17"/>
  <c r="A335" i="17"/>
  <c r="N334" i="17"/>
  <c r="L334" i="17"/>
  <c r="K334" i="17"/>
  <c r="J334" i="17"/>
  <c r="I334" i="17"/>
  <c r="H334" i="17"/>
  <c r="G334" i="17"/>
  <c r="F334" i="17"/>
  <c r="E334" i="17"/>
  <c r="B333" i="17"/>
  <c r="A334" i="17"/>
  <c r="N333" i="17"/>
  <c r="L333" i="17"/>
  <c r="K333" i="17"/>
  <c r="J333" i="17"/>
  <c r="I333" i="17"/>
  <c r="H333" i="17"/>
  <c r="G333" i="17"/>
  <c r="F333" i="17"/>
  <c r="E333" i="17"/>
  <c r="B332" i="17"/>
  <c r="A333" i="17"/>
  <c r="N332" i="17"/>
  <c r="L332" i="17"/>
  <c r="K332" i="17"/>
  <c r="J332" i="17"/>
  <c r="I332" i="17"/>
  <c r="H332" i="17"/>
  <c r="G332" i="17"/>
  <c r="F332" i="17"/>
  <c r="E332" i="17"/>
  <c r="B331" i="17"/>
  <c r="A332" i="17"/>
  <c r="N331" i="17"/>
  <c r="L331" i="17"/>
  <c r="K331" i="17"/>
  <c r="J331" i="17"/>
  <c r="I331" i="17"/>
  <c r="H331" i="17"/>
  <c r="G331" i="17"/>
  <c r="F331" i="17"/>
  <c r="E331" i="17"/>
  <c r="B330" i="17"/>
  <c r="A331" i="17"/>
  <c r="N330" i="17"/>
  <c r="L330" i="17"/>
  <c r="K330" i="17"/>
  <c r="J330" i="17"/>
  <c r="I330" i="17"/>
  <c r="H330" i="17"/>
  <c r="G330" i="17"/>
  <c r="F330" i="17"/>
  <c r="E330" i="17"/>
  <c r="B329" i="17"/>
  <c r="A330" i="17"/>
  <c r="N329" i="17"/>
  <c r="L329" i="17"/>
  <c r="K329" i="17"/>
  <c r="J329" i="17"/>
  <c r="I329" i="17"/>
  <c r="H329" i="17"/>
  <c r="G329" i="17"/>
  <c r="F329" i="17"/>
  <c r="E329" i="17"/>
  <c r="B328" i="17"/>
  <c r="A329" i="17"/>
  <c r="N328" i="17"/>
  <c r="L328" i="17"/>
  <c r="K328" i="17"/>
  <c r="J328" i="17"/>
  <c r="I328" i="17"/>
  <c r="H328" i="17"/>
  <c r="G328" i="17"/>
  <c r="F328" i="17"/>
  <c r="E328" i="17"/>
  <c r="B327" i="17"/>
  <c r="A328" i="17"/>
  <c r="N327" i="17"/>
  <c r="L327" i="17"/>
  <c r="K327" i="17"/>
  <c r="J327" i="17"/>
  <c r="I327" i="17"/>
  <c r="H327" i="17"/>
  <c r="G327" i="17"/>
  <c r="F327" i="17"/>
  <c r="E327" i="17"/>
  <c r="B326" i="17"/>
  <c r="A327" i="17"/>
  <c r="N326" i="17"/>
  <c r="L326" i="17"/>
  <c r="K326" i="17"/>
  <c r="J326" i="17"/>
  <c r="I326" i="17"/>
  <c r="H326" i="17"/>
  <c r="G326" i="17"/>
  <c r="F326" i="17"/>
  <c r="E326" i="17"/>
  <c r="B325" i="17"/>
  <c r="A326" i="17"/>
  <c r="N325" i="17"/>
  <c r="L325" i="17"/>
  <c r="K325" i="17"/>
  <c r="J325" i="17"/>
  <c r="I325" i="17"/>
  <c r="H325" i="17"/>
  <c r="G325" i="17"/>
  <c r="F325" i="17"/>
  <c r="E325" i="17"/>
  <c r="B324" i="17"/>
  <c r="A325" i="17"/>
  <c r="N324" i="17"/>
  <c r="L324" i="17"/>
  <c r="K324" i="17"/>
  <c r="J324" i="17"/>
  <c r="I324" i="17"/>
  <c r="H324" i="17"/>
  <c r="G324" i="17"/>
  <c r="F324" i="17"/>
  <c r="E324" i="17"/>
  <c r="B323" i="17"/>
  <c r="A324" i="17"/>
  <c r="N323" i="17"/>
  <c r="L323" i="17"/>
  <c r="K323" i="17"/>
  <c r="J323" i="17"/>
  <c r="I323" i="17"/>
  <c r="H323" i="17"/>
  <c r="G323" i="17"/>
  <c r="F323" i="17"/>
  <c r="E323" i="17"/>
  <c r="B322" i="17"/>
  <c r="A323" i="17"/>
  <c r="N322" i="17"/>
  <c r="L322" i="17"/>
  <c r="K322" i="17"/>
  <c r="J322" i="17"/>
  <c r="I322" i="17"/>
  <c r="H322" i="17"/>
  <c r="G322" i="17"/>
  <c r="F322" i="17"/>
  <c r="E322" i="17"/>
  <c r="B321" i="17"/>
  <c r="A322" i="17"/>
  <c r="N321" i="17"/>
  <c r="L321" i="17"/>
  <c r="K321" i="17"/>
  <c r="J321" i="17"/>
  <c r="I321" i="17"/>
  <c r="H321" i="17"/>
  <c r="G321" i="17"/>
  <c r="F321" i="17"/>
  <c r="E321" i="17"/>
  <c r="B320" i="17"/>
  <c r="A321" i="17"/>
  <c r="N320" i="17"/>
  <c r="L320" i="17"/>
  <c r="K320" i="17"/>
  <c r="J320" i="17"/>
  <c r="I320" i="17"/>
  <c r="H320" i="17"/>
  <c r="G320" i="17"/>
  <c r="F320" i="17"/>
  <c r="E320" i="17"/>
  <c r="B319" i="17"/>
  <c r="A320" i="17"/>
  <c r="N319" i="17"/>
  <c r="L319" i="17"/>
  <c r="K319" i="17"/>
  <c r="J319" i="17"/>
  <c r="I319" i="17"/>
  <c r="H319" i="17"/>
  <c r="G319" i="17"/>
  <c r="F319" i="17"/>
  <c r="E319" i="17"/>
  <c r="B318" i="17"/>
  <c r="A319" i="17"/>
  <c r="N318" i="17"/>
  <c r="L318" i="17"/>
  <c r="K318" i="17"/>
  <c r="J318" i="17"/>
  <c r="I318" i="17"/>
  <c r="H318" i="17"/>
  <c r="G318" i="17"/>
  <c r="F318" i="17"/>
  <c r="E318" i="17"/>
  <c r="B317" i="17"/>
  <c r="A318" i="17"/>
  <c r="N317" i="17"/>
  <c r="L317" i="17"/>
  <c r="K317" i="17"/>
  <c r="J317" i="17"/>
  <c r="I317" i="17"/>
  <c r="H317" i="17"/>
  <c r="G317" i="17"/>
  <c r="F317" i="17"/>
  <c r="E317" i="17"/>
  <c r="B316" i="17"/>
  <c r="A317" i="17"/>
  <c r="N316" i="17"/>
  <c r="L316" i="17"/>
  <c r="K316" i="17"/>
  <c r="J316" i="17"/>
  <c r="I316" i="17"/>
  <c r="H316" i="17"/>
  <c r="G316" i="17"/>
  <c r="F316" i="17"/>
  <c r="E316" i="17"/>
  <c r="B315" i="17"/>
  <c r="A316" i="17"/>
  <c r="N315" i="17"/>
  <c r="L315" i="17"/>
  <c r="K315" i="17"/>
  <c r="J315" i="17"/>
  <c r="I315" i="17"/>
  <c r="H315" i="17"/>
  <c r="G315" i="17"/>
  <c r="F315" i="17"/>
  <c r="E315" i="17"/>
  <c r="B314" i="17"/>
  <c r="A315" i="17"/>
  <c r="N314" i="17"/>
  <c r="L314" i="17"/>
  <c r="K314" i="17"/>
  <c r="J314" i="17"/>
  <c r="I314" i="17"/>
  <c r="H314" i="17"/>
  <c r="G314" i="17"/>
  <c r="F314" i="17"/>
  <c r="E314" i="17"/>
  <c r="B313" i="17"/>
  <c r="A314" i="17"/>
  <c r="N313" i="17"/>
  <c r="L313" i="17"/>
  <c r="K313" i="17"/>
  <c r="J313" i="17"/>
  <c r="I313" i="17"/>
  <c r="H313" i="17"/>
  <c r="G313" i="17"/>
  <c r="F313" i="17"/>
  <c r="E313" i="17"/>
  <c r="B312" i="17"/>
  <c r="A313" i="17"/>
  <c r="N312" i="17"/>
  <c r="L312" i="17"/>
  <c r="K312" i="17"/>
  <c r="J312" i="17"/>
  <c r="I312" i="17"/>
  <c r="H312" i="17"/>
  <c r="G312" i="17"/>
  <c r="F312" i="17"/>
  <c r="E312" i="17"/>
  <c r="B311" i="17"/>
  <c r="A312" i="17"/>
  <c r="N311" i="17"/>
  <c r="L311" i="17"/>
  <c r="K311" i="17"/>
  <c r="J311" i="17"/>
  <c r="I311" i="17"/>
  <c r="H311" i="17"/>
  <c r="G311" i="17"/>
  <c r="F311" i="17"/>
  <c r="E311" i="17"/>
  <c r="B310" i="17"/>
  <c r="A311" i="17"/>
  <c r="N310" i="17"/>
  <c r="L310" i="17"/>
  <c r="K310" i="17"/>
  <c r="J310" i="17"/>
  <c r="I310" i="17"/>
  <c r="H310" i="17"/>
  <c r="G310" i="17"/>
  <c r="F310" i="17"/>
  <c r="E310" i="17"/>
  <c r="B309" i="17"/>
  <c r="A310" i="17"/>
  <c r="N309" i="17"/>
  <c r="L309" i="17"/>
  <c r="K309" i="17"/>
  <c r="J309" i="17"/>
  <c r="I309" i="17"/>
  <c r="H309" i="17"/>
  <c r="G309" i="17"/>
  <c r="F309" i="17"/>
  <c r="E309" i="17"/>
  <c r="B308" i="17"/>
  <c r="A309" i="17"/>
  <c r="N308" i="17"/>
  <c r="L308" i="17"/>
  <c r="K308" i="17"/>
  <c r="J308" i="17"/>
  <c r="I308" i="17"/>
  <c r="H308" i="17"/>
  <c r="G308" i="17"/>
  <c r="F308" i="17"/>
  <c r="E308" i="17"/>
  <c r="B307" i="17"/>
  <c r="A308" i="17"/>
  <c r="N307" i="17"/>
  <c r="L307" i="17"/>
  <c r="K307" i="17"/>
  <c r="J307" i="17"/>
  <c r="I307" i="17"/>
  <c r="H307" i="17"/>
  <c r="G307" i="17"/>
  <c r="F307" i="17"/>
  <c r="E307" i="17"/>
  <c r="B306" i="17"/>
  <c r="A307" i="17"/>
  <c r="N306" i="17"/>
  <c r="L306" i="17"/>
  <c r="K306" i="17"/>
  <c r="J306" i="17"/>
  <c r="I306" i="17"/>
  <c r="H306" i="17"/>
  <c r="G306" i="17"/>
  <c r="F306" i="17"/>
  <c r="E306" i="17"/>
  <c r="B305" i="17"/>
  <c r="A306" i="17"/>
  <c r="N305" i="17"/>
  <c r="L305" i="17"/>
  <c r="K305" i="17"/>
  <c r="J305" i="17"/>
  <c r="I305" i="17"/>
  <c r="H305" i="17"/>
  <c r="G305" i="17"/>
  <c r="F305" i="17"/>
  <c r="E305" i="17"/>
  <c r="B304" i="17"/>
  <c r="A305" i="17"/>
  <c r="N304" i="17"/>
  <c r="L304" i="17"/>
  <c r="K304" i="17"/>
  <c r="J304" i="17"/>
  <c r="I304" i="17"/>
  <c r="H304" i="17"/>
  <c r="G304" i="17"/>
  <c r="F304" i="17"/>
  <c r="E304" i="17"/>
  <c r="B303" i="17"/>
  <c r="A304" i="17"/>
  <c r="N303" i="17"/>
  <c r="L303" i="17"/>
  <c r="K303" i="17"/>
  <c r="J303" i="17"/>
  <c r="I303" i="17"/>
  <c r="H303" i="17"/>
  <c r="G303" i="17"/>
  <c r="F303" i="17"/>
  <c r="E303" i="17"/>
  <c r="B302" i="17"/>
  <c r="A303" i="17"/>
  <c r="N302" i="17"/>
  <c r="L302" i="17"/>
  <c r="K302" i="17"/>
  <c r="J302" i="17"/>
  <c r="I302" i="17"/>
  <c r="H302" i="17"/>
  <c r="G302" i="17"/>
  <c r="F302" i="17"/>
  <c r="E302" i="17"/>
  <c r="B301" i="17"/>
  <c r="A302" i="17"/>
  <c r="N301" i="17"/>
  <c r="L301" i="17"/>
  <c r="K301" i="17"/>
  <c r="J301" i="17"/>
  <c r="I301" i="17"/>
  <c r="H301" i="17"/>
  <c r="G301" i="17"/>
  <c r="F301" i="17"/>
  <c r="E301" i="17"/>
  <c r="B300" i="17"/>
  <c r="A301" i="17"/>
  <c r="N300" i="17"/>
  <c r="L300" i="17"/>
  <c r="K300" i="17"/>
  <c r="J300" i="17"/>
  <c r="I300" i="17"/>
  <c r="H300" i="17"/>
  <c r="G300" i="17"/>
  <c r="F300" i="17"/>
  <c r="E300" i="17"/>
  <c r="B299" i="17"/>
  <c r="A300" i="17"/>
  <c r="N299" i="17"/>
  <c r="L299" i="17"/>
  <c r="K299" i="17"/>
  <c r="J299" i="17"/>
  <c r="I299" i="17"/>
  <c r="H299" i="17"/>
  <c r="G299" i="17"/>
  <c r="F299" i="17"/>
  <c r="E299" i="17"/>
  <c r="B298" i="17"/>
  <c r="A299" i="17"/>
  <c r="N298" i="17"/>
  <c r="L298" i="17"/>
  <c r="K298" i="17"/>
  <c r="J298" i="17"/>
  <c r="I298" i="17"/>
  <c r="H298" i="17"/>
  <c r="G298" i="17"/>
  <c r="F298" i="17"/>
  <c r="E298" i="17"/>
  <c r="B297" i="17"/>
  <c r="A298" i="17"/>
  <c r="N297" i="17"/>
  <c r="L297" i="17"/>
  <c r="K297" i="17"/>
  <c r="J297" i="17"/>
  <c r="I297" i="17"/>
  <c r="H297" i="17"/>
  <c r="G297" i="17"/>
  <c r="F297" i="17"/>
  <c r="E297" i="17"/>
  <c r="B296" i="17"/>
  <c r="A297" i="17"/>
  <c r="N296" i="17"/>
  <c r="L296" i="17"/>
  <c r="K296" i="17"/>
  <c r="J296" i="17"/>
  <c r="I296" i="17"/>
  <c r="H296" i="17"/>
  <c r="G296" i="17"/>
  <c r="F296" i="17"/>
  <c r="E296" i="17"/>
  <c r="B295" i="17"/>
  <c r="A296" i="17"/>
  <c r="N295" i="17"/>
  <c r="L295" i="17"/>
  <c r="K295" i="17"/>
  <c r="J295" i="17"/>
  <c r="I295" i="17"/>
  <c r="H295" i="17"/>
  <c r="G295" i="17"/>
  <c r="F295" i="17"/>
  <c r="E295" i="17"/>
  <c r="B294" i="17"/>
  <c r="A295" i="17"/>
  <c r="N294" i="17"/>
  <c r="L294" i="17"/>
  <c r="K294" i="17"/>
  <c r="J294" i="17"/>
  <c r="I294" i="17"/>
  <c r="H294" i="17"/>
  <c r="G294" i="17"/>
  <c r="F294" i="17"/>
  <c r="E294" i="17"/>
  <c r="B293" i="17"/>
  <c r="A294" i="17"/>
  <c r="N293" i="17"/>
  <c r="L293" i="17"/>
  <c r="K293" i="17"/>
  <c r="J293" i="17"/>
  <c r="I293" i="17"/>
  <c r="H293" i="17"/>
  <c r="G293" i="17"/>
  <c r="F293" i="17"/>
  <c r="E293" i="17"/>
  <c r="B292" i="17"/>
  <c r="A293" i="17"/>
  <c r="N292" i="17"/>
  <c r="L292" i="17"/>
  <c r="K292" i="17"/>
  <c r="J292" i="17"/>
  <c r="I292" i="17"/>
  <c r="H292" i="17"/>
  <c r="G292" i="17"/>
  <c r="F292" i="17"/>
  <c r="E292" i="17"/>
  <c r="B291" i="17"/>
  <c r="A292" i="17"/>
  <c r="N291" i="17"/>
  <c r="L291" i="17"/>
  <c r="K291" i="17"/>
  <c r="J291" i="17"/>
  <c r="I291" i="17"/>
  <c r="H291" i="17"/>
  <c r="G291" i="17"/>
  <c r="F291" i="17"/>
  <c r="E291" i="17"/>
  <c r="B290" i="17"/>
  <c r="A291" i="17"/>
  <c r="N290" i="17"/>
  <c r="L290" i="17"/>
  <c r="K290" i="17"/>
  <c r="J290" i="17"/>
  <c r="I290" i="17"/>
  <c r="H290" i="17"/>
  <c r="G290" i="17"/>
  <c r="F290" i="17"/>
  <c r="E290" i="17"/>
  <c r="B289" i="17"/>
  <c r="A290" i="17"/>
  <c r="N289" i="17"/>
  <c r="L289" i="17"/>
  <c r="K289" i="17"/>
  <c r="J289" i="17"/>
  <c r="I289" i="17"/>
  <c r="H289" i="17"/>
  <c r="G289" i="17"/>
  <c r="F289" i="17"/>
  <c r="E289" i="17"/>
  <c r="B288" i="17"/>
  <c r="A289" i="17"/>
  <c r="N288" i="17"/>
  <c r="L288" i="17"/>
  <c r="K288" i="17"/>
  <c r="J288" i="17"/>
  <c r="I288" i="17"/>
  <c r="H288" i="17"/>
  <c r="G288" i="17"/>
  <c r="F288" i="17"/>
  <c r="E288" i="17"/>
  <c r="B287" i="17"/>
  <c r="A288" i="17"/>
  <c r="N287" i="17"/>
  <c r="L287" i="17"/>
  <c r="K287" i="17"/>
  <c r="J287" i="17"/>
  <c r="I287" i="17"/>
  <c r="H287" i="17"/>
  <c r="G287" i="17"/>
  <c r="F287" i="17"/>
  <c r="E287" i="17"/>
  <c r="B286" i="17"/>
  <c r="A287" i="17"/>
  <c r="N286" i="17"/>
  <c r="L286" i="17"/>
  <c r="K286" i="17"/>
  <c r="J286" i="17"/>
  <c r="I286" i="17"/>
  <c r="H286" i="17"/>
  <c r="G286" i="17"/>
  <c r="F286" i="17"/>
  <c r="E286" i="17"/>
  <c r="B285" i="17"/>
  <c r="A286" i="17"/>
  <c r="N285" i="17"/>
  <c r="L285" i="17"/>
  <c r="K285" i="17"/>
  <c r="J285" i="17"/>
  <c r="I285" i="17"/>
  <c r="H285" i="17"/>
  <c r="G285" i="17"/>
  <c r="F285" i="17"/>
  <c r="E285" i="17"/>
  <c r="B284" i="17"/>
  <c r="A285" i="17"/>
  <c r="N284" i="17"/>
  <c r="L284" i="17"/>
  <c r="K284" i="17"/>
  <c r="J284" i="17"/>
  <c r="I284" i="17"/>
  <c r="H284" i="17"/>
  <c r="G284" i="17"/>
  <c r="F284" i="17"/>
  <c r="E284" i="17"/>
  <c r="B283" i="17"/>
  <c r="A284" i="17"/>
  <c r="N283" i="17"/>
  <c r="L283" i="17"/>
  <c r="K283" i="17"/>
  <c r="J283" i="17"/>
  <c r="I283" i="17"/>
  <c r="H283" i="17"/>
  <c r="G283" i="17"/>
  <c r="F283" i="17"/>
  <c r="E283" i="17"/>
  <c r="B282" i="17"/>
  <c r="A283" i="17"/>
  <c r="N282" i="17"/>
  <c r="L282" i="17"/>
  <c r="K282" i="17"/>
  <c r="J282" i="17"/>
  <c r="I282" i="17"/>
  <c r="H282" i="17"/>
  <c r="G282" i="17"/>
  <c r="F282" i="17"/>
  <c r="E282" i="17"/>
  <c r="B281" i="17"/>
  <c r="A282" i="17"/>
  <c r="N281" i="17"/>
  <c r="L281" i="17"/>
  <c r="K281" i="17"/>
  <c r="J281" i="17"/>
  <c r="I281" i="17"/>
  <c r="H281" i="17"/>
  <c r="G281" i="17"/>
  <c r="F281" i="17"/>
  <c r="E281" i="17"/>
  <c r="B280" i="17"/>
  <c r="A281" i="17"/>
  <c r="N280" i="17"/>
  <c r="L280" i="17"/>
  <c r="K280" i="17"/>
  <c r="J280" i="17"/>
  <c r="I280" i="17"/>
  <c r="H280" i="17"/>
  <c r="G280" i="17"/>
  <c r="F280" i="17"/>
  <c r="E280" i="17"/>
  <c r="B279" i="17"/>
  <c r="A280" i="17"/>
  <c r="N279" i="17"/>
  <c r="L279" i="17"/>
  <c r="K279" i="17"/>
  <c r="J279" i="17"/>
  <c r="I279" i="17"/>
  <c r="H279" i="17"/>
  <c r="G279" i="17"/>
  <c r="F279" i="17"/>
  <c r="E279" i="17"/>
  <c r="B278" i="17"/>
  <c r="A279" i="17"/>
  <c r="N278" i="17"/>
  <c r="L278" i="17"/>
  <c r="K278" i="17"/>
  <c r="J278" i="17"/>
  <c r="I278" i="17"/>
  <c r="H278" i="17"/>
  <c r="G278" i="17"/>
  <c r="F278" i="17"/>
  <c r="E278" i="17"/>
  <c r="B277" i="17"/>
  <c r="A278" i="17"/>
  <c r="N277" i="17"/>
  <c r="L277" i="17"/>
  <c r="K277" i="17"/>
  <c r="J277" i="17"/>
  <c r="I277" i="17"/>
  <c r="H277" i="17"/>
  <c r="G277" i="17"/>
  <c r="F277" i="17"/>
  <c r="E277" i="17"/>
  <c r="B276" i="17"/>
  <c r="A277" i="17"/>
  <c r="N276" i="17"/>
  <c r="L276" i="17"/>
  <c r="K276" i="17"/>
  <c r="J276" i="17"/>
  <c r="I276" i="17"/>
  <c r="H276" i="17"/>
  <c r="G276" i="17"/>
  <c r="F276" i="17"/>
  <c r="E276" i="17"/>
  <c r="B275" i="17"/>
  <c r="A276" i="17"/>
  <c r="N275" i="17"/>
  <c r="L275" i="17"/>
  <c r="K275" i="17"/>
  <c r="J275" i="17"/>
  <c r="I275" i="17"/>
  <c r="H275" i="17"/>
  <c r="G275" i="17"/>
  <c r="F275" i="17"/>
  <c r="E275" i="17"/>
  <c r="B274" i="17"/>
  <c r="A275" i="17"/>
  <c r="N274" i="17"/>
  <c r="L274" i="17"/>
  <c r="K274" i="17"/>
  <c r="J274" i="17"/>
  <c r="I274" i="17"/>
  <c r="H274" i="17"/>
  <c r="G274" i="17"/>
  <c r="F274" i="17"/>
  <c r="E274" i="17"/>
  <c r="B273" i="17"/>
  <c r="A274" i="17"/>
  <c r="N273" i="17"/>
  <c r="L273" i="17"/>
  <c r="K273" i="17"/>
  <c r="J273" i="17"/>
  <c r="I273" i="17"/>
  <c r="H273" i="17"/>
  <c r="G273" i="17"/>
  <c r="F273" i="17"/>
  <c r="E273" i="17"/>
  <c r="B272" i="17"/>
  <c r="A273" i="17"/>
  <c r="N272" i="17"/>
  <c r="L272" i="17"/>
  <c r="K272" i="17"/>
  <c r="J272" i="17"/>
  <c r="I272" i="17"/>
  <c r="H272" i="17"/>
  <c r="G272" i="17"/>
  <c r="F272" i="17"/>
  <c r="E272" i="17"/>
  <c r="B271" i="17"/>
  <c r="A272" i="17"/>
  <c r="N271" i="17"/>
  <c r="L271" i="17"/>
  <c r="K271" i="17"/>
  <c r="J271" i="17"/>
  <c r="I271" i="17"/>
  <c r="H271" i="17"/>
  <c r="G271" i="17"/>
  <c r="F271" i="17"/>
  <c r="E271" i="17"/>
  <c r="B270" i="17"/>
  <c r="A271" i="17"/>
  <c r="N270" i="17"/>
  <c r="L270" i="17"/>
  <c r="K270" i="17"/>
  <c r="J270" i="17"/>
  <c r="I270" i="17"/>
  <c r="H270" i="17"/>
  <c r="G270" i="17"/>
  <c r="F270" i="17"/>
  <c r="E270" i="17"/>
  <c r="B269" i="17"/>
  <c r="A270" i="17"/>
  <c r="N269" i="17"/>
  <c r="L269" i="17"/>
  <c r="K269" i="17"/>
  <c r="J269" i="17"/>
  <c r="I269" i="17"/>
  <c r="H269" i="17"/>
  <c r="G269" i="17"/>
  <c r="F269" i="17"/>
  <c r="E269" i="17"/>
  <c r="B268" i="17"/>
  <c r="A269" i="17"/>
  <c r="N268" i="17"/>
  <c r="L268" i="17"/>
  <c r="K268" i="17"/>
  <c r="J268" i="17"/>
  <c r="I268" i="17"/>
  <c r="H268" i="17"/>
  <c r="G268" i="17"/>
  <c r="F268" i="17"/>
  <c r="E268" i="17"/>
  <c r="B267" i="17"/>
  <c r="A268" i="17"/>
  <c r="N267" i="17"/>
  <c r="L267" i="17"/>
  <c r="K267" i="17"/>
  <c r="J267" i="17"/>
  <c r="I267" i="17"/>
  <c r="H267" i="17"/>
  <c r="G267" i="17"/>
  <c r="F267" i="17"/>
  <c r="E267" i="17"/>
  <c r="B266" i="17"/>
  <c r="A267" i="17"/>
  <c r="N266" i="17"/>
  <c r="L266" i="17"/>
  <c r="K266" i="17"/>
  <c r="J266" i="17"/>
  <c r="I266" i="17"/>
  <c r="H266" i="17"/>
  <c r="G266" i="17"/>
  <c r="F266" i="17"/>
  <c r="E266" i="17"/>
  <c r="B265" i="17"/>
  <c r="A266" i="17"/>
  <c r="N265" i="17"/>
  <c r="L265" i="17"/>
  <c r="K265" i="17"/>
  <c r="J265" i="17"/>
  <c r="I265" i="17"/>
  <c r="H265" i="17"/>
  <c r="G265" i="17"/>
  <c r="F265" i="17"/>
  <c r="E265" i="17"/>
  <c r="B264" i="17"/>
  <c r="A265" i="17"/>
  <c r="N264" i="17"/>
  <c r="L264" i="17"/>
  <c r="K264" i="17"/>
  <c r="J264" i="17"/>
  <c r="I264" i="17"/>
  <c r="H264" i="17"/>
  <c r="G264" i="17"/>
  <c r="F264" i="17"/>
  <c r="E264" i="17"/>
  <c r="B263" i="17"/>
  <c r="A264" i="17"/>
  <c r="N263" i="17"/>
  <c r="L263" i="17"/>
  <c r="K263" i="17"/>
  <c r="J263" i="17"/>
  <c r="I263" i="17"/>
  <c r="H263" i="17"/>
  <c r="G263" i="17"/>
  <c r="F263" i="17"/>
  <c r="E263" i="17"/>
  <c r="B262" i="17"/>
  <c r="A263" i="17"/>
  <c r="N262" i="17"/>
  <c r="L262" i="17"/>
  <c r="K262" i="17"/>
  <c r="J262" i="17"/>
  <c r="I262" i="17"/>
  <c r="H262" i="17"/>
  <c r="G262" i="17"/>
  <c r="F262" i="17"/>
  <c r="E262" i="17"/>
  <c r="B261" i="17"/>
  <c r="A262" i="17"/>
  <c r="N261" i="17"/>
  <c r="L261" i="17"/>
  <c r="K261" i="17"/>
  <c r="J261" i="17"/>
  <c r="I261" i="17"/>
  <c r="H261" i="17"/>
  <c r="G261" i="17"/>
  <c r="F261" i="17"/>
  <c r="E261" i="17"/>
  <c r="B260" i="17"/>
  <c r="A261" i="17"/>
  <c r="N260" i="17"/>
  <c r="L260" i="17"/>
  <c r="K260" i="17"/>
  <c r="J260" i="17"/>
  <c r="I260" i="17"/>
  <c r="H260" i="17"/>
  <c r="G260" i="17"/>
  <c r="F260" i="17"/>
  <c r="E260" i="17"/>
  <c r="B259" i="17"/>
  <c r="A260" i="17"/>
  <c r="N259" i="17"/>
  <c r="L259" i="17"/>
  <c r="K259" i="17"/>
  <c r="J259" i="17"/>
  <c r="I259" i="17"/>
  <c r="H259" i="17"/>
  <c r="G259" i="17"/>
  <c r="F259" i="17"/>
  <c r="E259" i="17"/>
  <c r="B258" i="17"/>
  <c r="A259" i="17"/>
  <c r="N258" i="17"/>
  <c r="L258" i="17"/>
  <c r="K258" i="17"/>
  <c r="J258" i="17"/>
  <c r="I258" i="17"/>
  <c r="H258" i="17"/>
  <c r="G258" i="17"/>
  <c r="F258" i="17"/>
  <c r="E258" i="17"/>
  <c r="B257" i="17"/>
  <c r="A258" i="17"/>
  <c r="N257" i="17"/>
  <c r="L257" i="17"/>
  <c r="K257" i="17"/>
  <c r="J257" i="17"/>
  <c r="I257" i="17"/>
  <c r="H257" i="17"/>
  <c r="G257" i="17"/>
  <c r="F257" i="17"/>
  <c r="E257" i="17"/>
  <c r="B256" i="17"/>
  <c r="A257" i="17"/>
  <c r="N256" i="17"/>
  <c r="L256" i="17"/>
  <c r="K256" i="17"/>
  <c r="J256" i="17"/>
  <c r="I256" i="17"/>
  <c r="H256" i="17"/>
  <c r="G256" i="17"/>
  <c r="F256" i="17"/>
  <c r="E256" i="17"/>
  <c r="B255" i="17"/>
  <c r="A256" i="17"/>
  <c r="N255" i="17"/>
  <c r="L255" i="17"/>
  <c r="K255" i="17"/>
  <c r="J255" i="17"/>
  <c r="I255" i="17"/>
  <c r="H255" i="17"/>
  <c r="G255" i="17"/>
  <c r="F255" i="17"/>
  <c r="E255" i="17"/>
  <c r="B254" i="17"/>
  <c r="A255" i="17"/>
  <c r="N254" i="17"/>
  <c r="L254" i="17"/>
  <c r="K254" i="17"/>
  <c r="J254" i="17"/>
  <c r="I254" i="17"/>
  <c r="H254" i="17"/>
  <c r="G254" i="17"/>
  <c r="F254" i="17"/>
  <c r="E254" i="17"/>
  <c r="B253" i="17"/>
  <c r="A254" i="17"/>
  <c r="N253" i="17"/>
  <c r="L253" i="17"/>
  <c r="K253" i="17"/>
  <c r="J253" i="17"/>
  <c r="I253" i="17"/>
  <c r="H253" i="17"/>
  <c r="G253" i="17"/>
  <c r="F253" i="17"/>
  <c r="E253" i="17"/>
  <c r="B252" i="17"/>
  <c r="A253" i="17"/>
  <c r="N252" i="17"/>
  <c r="L252" i="17"/>
  <c r="K252" i="17"/>
  <c r="J252" i="17"/>
  <c r="I252" i="17"/>
  <c r="H252" i="17"/>
  <c r="G252" i="17"/>
  <c r="F252" i="17"/>
  <c r="E252" i="17"/>
  <c r="B251" i="17"/>
  <c r="A252" i="17"/>
  <c r="N251" i="17"/>
  <c r="L251" i="17"/>
  <c r="K251" i="17"/>
  <c r="J251" i="17"/>
  <c r="I251" i="17"/>
  <c r="H251" i="17"/>
  <c r="G251" i="17"/>
  <c r="F251" i="17"/>
  <c r="E251" i="17"/>
  <c r="B250" i="17"/>
  <c r="A251" i="17"/>
  <c r="N250" i="17"/>
  <c r="L250" i="17"/>
  <c r="K250" i="17"/>
  <c r="J250" i="17"/>
  <c r="I250" i="17"/>
  <c r="H250" i="17"/>
  <c r="G250" i="17"/>
  <c r="F250" i="17"/>
  <c r="E250" i="17"/>
  <c r="B249" i="17"/>
  <c r="A250" i="17"/>
  <c r="N249" i="17"/>
  <c r="L249" i="17"/>
  <c r="K249" i="17"/>
  <c r="J249" i="17"/>
  <c r="I249" i="17"/>
  <c r="H249" i="17"/>
  <c r="G249" i="17"/>
  <c r="F249" i="17"/>
  <c r="E249" i="17"/>
  <c r="B248" i="17"/>
  <c r="A249" i="17"/>
  <c r="N248" i="17"/>
  <c r="L248" i="17"/>
  <c r="K248" i="17"/>
  <c r="J248" i="17"/>
  <c r="I248" i="17"/>
  <c r="H248" i="17"/>
  <c r="G248" i="17"/>
  <c r="F248" i="17"/>
  <c r="E248" i="17"/>
  <c r="B247" i="17"/>
  <c r="A248" i="17"/>
  <c r="N247" i="17"/>
  <c r="L247" i="17"/>
  <c r="K247" i="17"/>
  <c r="J247" i="17"/>
  <c r="I247" i="17"/>
  <c r="H247" i="17"/>
  <c r="G247" i="17"/>
  <c r="F247" i="17"/>
  <c r="E247" i="17"/>
  <c r="B246" i="17"/>
  <c r="A247" i="17"/>
  <c r="N246" i="17"/>
  <c r="L246" i="17"/>
  <c r="K246" i="17"/>
  <c r="J246" i="17"/>
  <c r="I246" i="17"/>
  <c r="H246" i="17"/>
  <c r="G246" i="17"/>
  <c r="F246" i="17"/>
  <c r="E246" i="17"/>
  <c r="B245" i="17"/>
  <c r="A246" i="17"/>
  <c r="N245" i="17"/>
  <c r="L245" i="17"/>
  <c r="K245" i="17"/>
  <c r="J245" i="17"/>
  <c r="I245" i="17"/>
  <c r="H245" i="17"/>
  <c r="G245" i="17"/>
  <c r="F245" i="17"/>
  <c r="E245" i="17"/>
  <c r="B244" i="17"/>
  <c r="A245" i="17"/>
  <c r="N244" i="17"/>
  <c r="L244" i="17"/>
  <c r="K244" i="17"/>
  <c r="J244" i="17"/>
  <c r="I244" i="17"/>
  <c r="H244" i="17"/>
  <c r="G244" i="17"/>
  <c r="F244" i="17"/>
  <c r="E244" i="17"/>
  <c r="B243" i="17"/>
  <c r="A244" i="17"/>
  <c r="N243" i="17"/>
  <c r="L243" i="17"/>
  <c r="K243" i="17"/>
  <c r="J243" i="17"/>
  <c r="I243" i="17"/>
  <c r="H243" i="17"/>
  <c r="G243" i="17"/>
  <c r="F243" i="17"/>
  <c r="E243" i="17"/>
  <c r="B242" i="17"/>
  <c r="A243" i="17"/>
  <c r="N242" i="17"/>
  <c r="L242" i="17"/>
  <c r="K242" i="17"/>
  <c r="J242" i="17"/>
  <c r="I242" i="17"/>
  <c r="H242" i="17"/>
  <c r="G242" i="17"/>
  <c r="F242" i="17"/>
  <c r="E242" i="17"/>
  <c r="B241" i="17"/>
  <c r="A242" i="17"/>
  <c r="N241" i="17"/>
  <c r="L241" i="17"/>
  <c r="K241" i="17"/>
  <c r="J241" i="17"/>
  <c r="I241" i="17"/>
  <c r="H241" i="17"/>
  <c r="G241" i="17"/>
  <c r="F241" i="17"/>
  <c r="E241" i="17"/>
  <c r="B240" i="17"/>
  <c r="A241" i="17"/>
  <c r="N240" i="17"/>
  <c r="L240" i="17"/>
  <c r="K240" i="17"/>
  <c r="J240" i="17"/>
  <c r="I240" i="17"/>
  <c r="H240" i="17"/>
  <c r="G240" i="17"/>
  <c r="F240" i="17"/>
  <c r="E240" i="17"/>
  <c r="B239" i="17"/>
  <c r="A240" i="17"/>
  <c r="N239" i="17"/>
  <c r="L239" i="17"/>
  <c r="K239" i="17"/>
  <c r="J239" i="17"/>
  <c r="I239" i="17"/>
  <c r="H239" i="17"/>
  <c r="G239" i="17"/>
  <c r="F239" i="17"/>
  <c r="E239" i="17"/>
  <c r="B238" i="17"/>
  <c r="A239" i="17"/>
  <c r="N238" i="17"/>
  <c r="L238" i="17"/>
  <c r="K238" i="17"/>
  <c r="J238" i="17"/>
  <c r="I238" i="17"/>
  <c r="H238" i="17"/>
  <c r="G238" i="17"/>
  <c r="F238" i="17"/>
  <c r="E238" i="17"/>
  <c r="B237" i="17"/>
  <c r="A238" i="17"/>
  <c r="N237" i="17"/>
  <c r="L237" i="17"/>
  <c r="K237" i="17"/>
  <c r="J237" i="17"/>
  <c r="I237" i="17"/>
  <c r="H237" i="17"/>
  <c r="G237" i="17"/>
  <c r="F237" i="17"/>
  <c r="E237" i="17"/>
  <c r="B236" i="17"/>
  <c r="A237" i="17"/>
  <c r="N236" i="17"/>
  <c r="L236" i="17"/>
  <c r="K236" i="17"/>
  <c r="J236" i="17"/>
  <c r="I236" i="17"/>
  <c r="H236" i="17"/>
  <c r="G236" i="17"/>
  <c r="F236" i="17"/>
  <c r="E236" i="17"/>
  <c r="B235" i="17"/>
  <c r="A236" i="17"/>
  <c r="N235" i="17"/>
  <c r="L235" i="17"/>
  <c r="K235" i="17"/>
  <c r="J235" i="17"/>
  <c r="I235" i="17"/>
  <c r="H235" i="17"/>
  <c r="G235" i="17"/>
  <c r="F235" i="17"/>
  <c r="E235" i="17"/>
  <c r="B234" i="17"/>
  <c r="A235" i="17"/>
  <c r="N234" i="17"/>
  <c r="L234" i="17"/>
  <c r="K234" i="17"/>
  <c r="J234" i="17"/>
  <c r="I234" i="17"/>
  <c r="H234" i="17"/>
  <c r="G234" i="17"/>
  <c r="F234" i="17"/>
  <c r="E234" i="17"/>
  <c r="B233" i="17"/>
  <c r="A234" i="17"/>
  <c r="N233" i="17"/>
  <c r="L233" i="17"/>
  <c r="K233" i="17"/>
  <c r="J233" i="17"/>
  <c r="I233" i="17"/>
  <c r="H233" i="17"/>
  <c r="G233" i="17"/>
  <c r="F233" i="17"/>
  <c r="E233" i="17"/>
  <c r="B232" i="17"/>
  <c r="A233" i="17"/>
  <c r="N232" i="17"/>
  <c r="L232" i="17"/>
  <c r="K232" i="17"/>
  <c r="J232" i="17"/>
  <c r="I232" i="17"/>
  <c r="H232" i="17"/>
  <c r="G232" i="17"/>
  <c r="F232" i="17"/>
  <c r="E232" i="17"/>
  <c r="B231" i="17"/>
  <c r="A232" i="17"/>
  <c r="N231" i="17"/>
  <c r="L231" i="17"/>
  <c r="K231" i="17"/>
  <c r="J231" i="17"/>
  <c r="I231" i="17"/>
  <c r="H231" i="17"/>
  <c r="G231" i="17"/>
  <c r="F231" i="17"/>
  <c r="E231" i="17"/>
  <c r="B230" i="17"/>
  <c r="A231" i="17"/>
  <c r="N230" i="17"/>
  <c r="L230" i="17"/>
  <c r="K230" i="17"/>
  <c r="J230" i="17"/>
  <c r="I230" i="17"/>
  <c r="H230" i="17"/>
  <c r="G230" i="17"/>
  <c r="F230" i="17"/>
  <c r="E230" i="17"/>
  <c r="B229" i="17"/>
  <c r="A230" i="17"/>
  <c r="N229" i="17"/>
  <c r="L229" i="17"/>
  <c r="K229" i="17"/>
  <c r="J229" i="17"/>
  <c r="I229" i="17"/>
  <c r="H229" i="17"/>
  <c r="G229" i="17"/>
  <c r="F229" i="17"/>
  <c r="E229" i="17"/>
  <c r="B228" i="17"/>
  <c r="A229" i="17"/>
  <c r="N228" i="17"/>
  <c r="L228" i="17"/>
  <c r="K228" i="17"/>
  <c r="J228" i="17"/>
  <c r="I228" i="17"/>
  <c r="H228" i="17"/>
  <c r="G228" i="17"/>
  <c r="F228" i="17"/>
  <c r="E228" i="17"/>
  <c r="B227" i="17"/>
  <c r="A228" i="17"/>
  <c r="N227" i="17"/>
  <c r="L227" i="17"/>
  <c r="K227" i="17"/>
  <c r="J227" i="17"/>
  <c r="I227" i="17"/>
  <c r="H227" i="17"/>
  <c r="G227" i="17"/>
  <c r="F227" i="17"/>
  <c r="E227" i="17"/>
  <c r="B226" i="17"/>
  <c r="A227" i="17"/>
  <c r="N226" i="17"/>
  <c r="L226" i="17"/>
  <c r="K226" i="17"/>
  <c r="J226" i="17"/>
  <c r="I226" i="17"/>
  <c r="H226" i="17"/>
  <c r="G226" i="17"/>
  <c r="F226" i="17"/>
  <c r="E226" i="17"/>
  <c r="B225" i="17"/>
  <c r="A226" i="17"/>
  <c r="N225" i="17"/>
  <c r="L225" i="17"/>
  <c r="K225" i="17"/>
  <c r="J225" i="17"/>
  <c r="I225" i="17"/>
  <c r="H225" i="17"/>
  <c r="G225" i="17"/>
  <c r="F225" i="17"/>
  <c r="E225" i="17"/>
  <c r="B224" i="17"/>
  <c r="A225" i="17"/>
  <c r="N224" i="17"/>
  <c r="L224" i="17"/>
  <c r="K224" i="17"/>
  <c r="J224" i="17"/>
  <c r="I224" i="17"/>
  <c r="H224" i="17"/>
  <c r="G224" i="17"/>
  <c r="F224" i="17"/>
  <c r="E224" i="17"/>
  <c r="B223" i="17"/>
  <c r="A224" i="17"/>
  <c r="N223" i="17"/>
  <c r="L223" i="17"/>
  <c r="K223" i="17"/>
  <c r="J223" i="17"/>
  <c r="I223" i="17"/>
  <c r="H223" i="17"/>
  <c r="G223" i="17"/>
  <c r="F223" i="17"/>
  <c r="E223" i="17"/>
  <c r="B222" i="17"/>
  <c r="A223" i="17"/>
  <c r="N222" i="17"/>
  <c r="L222" i="17"/>
  <c r="K222" i="17"/>
  <c r="J222" i="17"/>
  <c r="I222" i="17"/>
  <c r="H222" i="17"/>
  <c r="G222" i="17"/>
  <c r="F222" i="17"/>
  <c r="E222" i="17"/>
  <c r="B221" i="17"/>
  <c r="A222" i="17"/>
  <c r="N221" i="17"/>
  <c r="L221" i="17"/>
  <c r="K221" i="17"/>
  <c r="J221" i="17"/>
  <c r="I221" i="17"/>
  <c r="H221" i="17"/>
  <c r="G221" i="17"/>
  <c r="F221" i="17"/>
  <c r="E221" i="17"/>
  <c r="B220" i="17"/>
  <c r="A221" i="17"/>
  <c r="N220" i="17"/>
  <c r="L220" i="17"/>
  <c r="K220" i="17"/>
  <c r="J220" i="17"/>
  <c r="I220" i="17"/>
  <c r="H220" i="17"/>
  <c r="G220" i="17"/>
  <c r="F220" i="17"/>
  <c r="E220" i="17"/>
  <c r="B219" i="17"/>
  <c r="A220" i="17"/>
  <c r="N219" i="17"/>
  <c r="L219" i="17"/>
  <c r="K219" i="17"/>
  <c r="J219" i="17"/>
  <c r="I219" i="17"/>
  <c r="H219" i="17"/>
  <c r="G219" i="17"/>
  <c r="F219" i="17"/>
  <c r="E219" i="17"/>
  <c r="B218" i="17"/>
  <c r="A219" i="17"/>
  <c r="N218" i="17"/>
  <c r="L218" i="17"/>
  <c r="K218" i="17"/>
  <c r="J218" i="17"/>
  <c r="I218" i="17"/>
  <c r="H218" i="17"/>
  <c r="G218" i="17"/>
  <c r="F218" i="17"/>
  <c r="E218" i="17"/>
  <c r="B217" i="17"/>
  <c r="A218" i="17"/>
  <c r="N217" i="17"/>
  <c r="L217" i="17"/>
  <c r="K217" i="17"/>
  <c r="J217" i="17"/>
  <c r="I217" i="17"/>
  <c r="H217" i="17"/>
  <c r="G217" i="17"/>
  <c r="F217" i="17"/>
  <c r="E217" i="17"/>
  <c r="B216" i="17"/>
  <c r="A217" i="17"/>
  <c r="N216" i="17"/>
  <c r="L216" i="17"/>
  <c r="K216" i="17"/>
  <c r="J216" i="17"/>
  <c r="I216" i="17"/>
  <c r="H216" i="17"/>
  <c r="G216" i="17"/>
  <c r="F216" i="17"/>
  <c r="E216" i="17"/>
  <c r="B215" i="17"/>
  <c r="A216" i="17"/>
  <c r="N215" i="17"/>
  <c r="L215" i="17"/>
  <c r="K215" i="17"/>
  <c r="J215" i="17"/>
  <c r="I215" i="17"/>
  <c r="H215" i="17"/>
  <c r="G215" i="17"/>
  <c r="F215" i="17"/>
  <c r="E215" i="17"/>
  <c r="B214" i="17"/>
  <c r="A215" i="17"/>
  <c r="N214" i="17"/>
  <c r="L214" i="17"/>
  <c r="K214" i="17"/>
  <c r="J214" i="17"/>
  <c r="I214" i="17"/>
  <c r="H214" i="17"/>
  <c r="G214" i="17"/>
  <c r="F214" i="17"/>
  <c r="E214" i="17"/>
  <c r="B213" i="17"/>
  <c r="A214" i="17"/>
  <c r="N213" i="17"/>
  <c r="L213" i="17"/>
  <c r="K213" i="17"/>
  <c r="J213" i="17"/>
  <c r="I213" i="17"/>
  <c r="H213" i="17"/>
  <c r="G213" i="17"/>
  <c r="F213" i="17"/>
  <c r="E213" i="17"/>
  <c r="B212" i="17"/>
  <c r="A213" i="17"/>
  <c r="N212" i="17"/>
  <c r="L212" i="17"/>
  <c r="K212" i="17"/>
  <c r="J212" i="17"/>
  <c r="I212" i="17"/>
  <c r="H212" i="17"/>
  <c r="G212" i="17"/>
  <c r="F212" i="17"/>
  <c r="E212" i="17"/>
  <c r="B211" i="17"/>
  <c r="A212" i="17"/>
  <c r="N211" i="17"/>
  <c r="L211" i="17"/>
  <c r="K211" i="17"/>
  <c r="J211" i="17"/>
  <c r="I211" i="17"/>
  <c r="H211" i="17"/>
  <c r="G211" i="17"/>
  <c r="F211" i="17"/>
  <c r="E211" i="17"/>
  <c r="B210" i="17"/>
  <c r="A211" i="17"/>
  <c r="N210" i="17"/>
  <c r="L210" i="17"/>
  <c r="K210" i="17"/>
  <c r="J210" i="17"/>
  <c r="I210" i="17"/>
  <c r="H210" i="17"/>
  <c r="G210" i="17"/>
  <c r="F210" i="17"/>
  <c r="E210" i="17"/>
  <c r="B209" i="17"/>
  <c r="A210" i="17"/>
  <c r="N209" i="17"/>
  <c r="L209" i="17"/>
  <c r="K209" i="17"/>
  <c r="J209" i="17"/>
  <c r="I209" i="17"/>
  <c r="H209" i="17"/>
  <c r="G209" i="17"/>
  <c r="F209" i="17"/>
  <c r="E209" i="17"/>
  <c r="B208" i="17"/>
  <c r="A209" i="17"/>
  <c r="N208" i="17"/>
  <c r="L208" i="17"/>
  <c r="K208" i="17"/>
  <c r="J208" i="17"/>
  <c r="I208" i="17"/>
  <c r="H208" i="17"/>
  <c r="G208" i="17"/>
  <c r="F208" i="17"/>
  <c r="E208" i="17"/>
  <c r="B207" i="17"/>
  <c r="A208" i="17"/>
  <c r="N207" i="17"/>
  <c r="L207" i="17"/>
  <c r="K207" i="17"/>
  <c r="J207" i="17"/>
  <c r="I207" i="17"/>
  <c r="H207" i="17"/>
  <c r="G207" i="17"/>
  <c r="F207" i="17"/>
  <c r="E207" i="17"/>
  <c r="B206" i="17"/>
  <c r="A207" i="17"/>
  <c r="N206" i="17"/>
  <c r="L206" i="17"/>
  <c r="K206" i="17"/>
  <c r="J206" i="17"/>
  <c r="I206" i="17"/>
  <c r="H206" i="17"/>
  <c r="G206" i="17"/>
  <c r="F206" i="17"/>
  <c r="E206" i="17"/>
  <c r="B205" i="17"/>
  <c r="A206" i="17"/>
  <c r="N205" i="17"/>
  <c r="L205" i="17"/>
  <c r="K205" i="17"/>
  <c r="J205" i="17"/>
  <c r="I205" i="17"/>
  <c r="H205" i="17"/>
  <c r="G205" i="17"/>
  <c r="F205" i="17"/>
  <c r="E205" i="17"/>
  <c r="B204" i="17"/>
  <c r="A205" i="17"/>
  <c r="N204" i="17"/>
  <c r="L204" i="17"/>
  <c r="K204" i="17"/>
  <c r="J204" i="17"/>
  <c r="I204" i="17"/>
  <c r="H204" i="17"/>
  <c r="G204" i="17"/>
  <c r="F204" i="17"/>
  <c r="E204" i="17"/>
  <c r="B203" i="17"/>
  <c r="A204" i="17"/>
  <c r="N203" i="17"/>
  <c r="L203" i="17"/>
  <c r="K203" i="17"/>
  <c r="J203" i="17"/>
  <c r="I203" i="17"/>
  <c r="H203" i="17"/>
  <c r="G203" i="17"/>
  <c r="F203" i="17"/>
  <c r="E203" i="17"/>
  <c r="B202" i="17"/>
  <c r="A203" i="17"/>
  <c r="N202" i="17"/>
  <c r="L202" i="17"/>
  <c r="K202" i="17"/>
  <c r="J202" i="17"/>
  <c r="I202" i="17"/>
  <c r="H202" i="17"/>
  <c r="G202" i="17"/>
  <c r="F202" i="17"/>
  <c r="E202" i="17"/>
  <c r="B201" i="17"/>
  <c r="A202" i="17"/>
  <c r="N201" i="17"/>
  <c r="L201" i="17"/>
  <c r="K201" i="17"/>
  <c r="J201" i="17"/>
  <c r="I201" i="17"/>
  <c r="H201" i="17"/>
  <c r="G201" i="17"/>
  <c r="F201" i="17"/>
  <c r="E201" i="17"/>
  <c r="B200" i="17"/>
  <c r="A201" i="17"/>
  <c r="N200" i="17"/>
  <c r="L200" i="17"/>
  <c r="K200" i="17"/>
  <c r="J200" i="17"/>
  <c r="I200" i="17"/>
  <c r="H200" i="17"/>
  <c r="G200" i="17"/>
  <c r="F200" i="17"/>
  <c r="E200" i="17"/>
  <c r="B199" i="17"/>
  <c r="A200" i="17"/>
  <c r="N199" i="17"/>
  <c r="L199" i="17"/>
  <c r="K199" i="17"/>
  <c r="J199" i="17"/>
  <c r="I199" i="17"/>
  <c r="H199" i="17"/>
  <c r="G199" i="17"/>
  <c r="F199" i="17"/>
  <c r="B198" i="17"/>
  <c r="A199" i="17"/>
  <c r="N198" i="17"/>
  <c r="L198" i="17"/>
  <c r="K198" i="17"/>
  <c r="J198" i="17"/>
  <c r="I198" i="17"/>
  <c r="H198" i="17"/>
  <c r="G198" i="17"/>
  <c r="F198" i="17"/>
  <c r="B197" i="17"/>
  <c r="A198" i="17"/>
  <c r="N197" i="17"/>
  <c r="L197" i="17"/>
  <c r="K197" i="17"/>
  <c r="J197" i="17"/>
  <c r="I197" i="17"/>
  <c r="H197" i="17"/>
  <c r="G197" i="17"/>
  <c r="F197" i="17"/>
  <c r="B196" i="17"/>
  <c r="A197" i="17"/>
  <c r="N196" i="17"/>
  <c r="L196" i="17"/>
  <c r="K196" i="17"/>
  <c r="J196" i="17"/>
  <c r="I196" i="17"/>
  <c r="H196" i="17"/>
  <c r="G196" i="17"/>
  <c r="F196" i="17"/>
  <c r="B195" i="17"/>
  <c r="A196" i="17"/>
  <c r="N195" i="17"/>
  <c r="L195" i="17"/>
  <c r="K195" i="17"/>
  <c r="J195" i="17"/>
  <c r="I195" i="17"/>
  <c r="H195" i="17"/>
  <c r="G195" i="17"/>
  <c r="F195" i="17"/>
  <c r="B194" i="17"/>
  <c r="A195" i="17"/>
  <c r="N194" i="17"/>
  <c r="L194" i="17"/>
  <c r="K194" i="17"/>
  <c r="J194" i="17"/>
  <c r="I194" i="17"/>
  <c r="H194" i="17"/>
  <c r="G194" i="17"/>
  <c r="F194" i="17"/>
  <c r="B193" i="17"/>
  <c r="A194" i="17"/>
  <c r="N193" i="17"/>
  <c r="L193" i="17"/>
  <c r="K193" i="17"/>
  <c r="J193" i="17"/>
  <c r="I193" i="17"/>
  <c r="H193" i="17"/>
  <c r="G193" i="17"/>
  <c r="F193" i="17"/>
  <c r="B192" i="17"/>
  <c r="A193" i="17"/>
  <c r="N192" i="17"/>
  <c r="L192" i="17"/>
  <c r="K192" i="17"/>
  <c r="J192" i="17"/>
  <c r="I192" i="17"/>
  <c r="H192" i="17"/>
  <c r="G192" i="17"/>
  <c r="F192" i="17"/>
  <c r="B191" i="17"/>
  <c r="A192" i="17"/>
  <c r="N191" i="17"/>
  <c r="L191" i="17"/>
  <c r="K191" i="17"/>
  <c r="J191" i="17"/>
  <c r="I191" i="17"/>
  <c r="H191" i="17"/>
  <c r="G191" i="17"/>
  <c r="F191" i="17"/>
  <c r="B190" i="17"/>
  <c r="A191" i="17"/>
  <c r="N190" i="17"/>
  <c r="L190" i="17"/>
  <c r="K190" i="17"/>
  <c r="J190" i="17"/>
  <c r="I190" i="17"/>
  <c r="H190" i="17"/>
  <c r="G190" i="17"/>
  <c r="F190" i="17"/>
  <c r="B189" i="17"/>
  <c r="A190" i="17"/>
  <c r="N189" i="17"/>
  <c r="L189" i="17"/>
  <c r="K189" i="17"/>
  <c r="J189" i="17"/>
  <c r="I189" i="17"/>
  <c r="H189" i="17"/>
  <c r="G189" i="17"/>
  <c r="F189" i="17"/>
  <c r="B188" i="17"/>
  <c r="A189" i="17"/>
  <c r="N188" i="17"/>
  <c r="L188" i="17"/>
  <c r="K188" i="17"/>
  <c r="J188" i="17"/>
  <c r="I188" i="17"/>
  <c r="H188" i="17"/>
  <c r="G188" i="17"/>
  <c r="F188" i="17"/>
  <c r="B187" i="17"/>
  <c r="A188" i="17"/>
  <c r="N187" i="17"/>
  <c r="L187" i="17"/>
  <c r="K187" i="17"/>
  <c r="J187" i="17"/>
  <c r="I187" i="17"/>
  <c r="H187" i="17"/>
  <c r="G187" i="17"/>
  <c r="F187" i="17"/>
  <c r="B186" i="17"/>
  <c r="A187" i="17"/>
  <c r="N186" i="17"/>
  <c r="L186" i="17"/>
  <c r="K186" i="17"/>
  <c r="J186" i="17"/>
  <c r="I186" i="17"/>
  <c r="H186" i="17"/>
  <c r="G186" i="17"/>
  <c r="F186" i="17"/>
  <c r="B185" i="17"/>
  <c r="A186" i="17"/>
  <c r="N185" i="17"/>
  <c r="L185" i="17"/>
  <c r="K185" i="17"/>
  <c r="J185" i="17"/>
  <c r="I185" i="17"/>
  <c r="H185" i="17"/>
  <c r="G185" i="17"/>
  <c r="F185" i="17"/>
  <c r="B184" i="17"/>
  <c r="A185" i="17"/>
  <c r="N184" i="17"/>
  <c r="L184" i="17"/>
  <c r="K184" i="17"/>
  <c r="J184" i="17"/>
  <c r="I184" i="17"/>
  <c r="H184" i="17"/>
  <c r="G184" i="17"/>
  <c r="F184" i="17"/>
  <c r="B183" i="17"/>
  <c r="A184" i="17"/>
  <c r="N183" i="17"/>
  <c r="L183" i="17"/>
  <c r="K183" i="17"/>
  <c r="J183" i="17"/>
  <c r="I183" i="17"/>
  <c r="H183" i="17"/>
  <c r="G183" i="17"/>
  <c r="F183" i="17"/>
  <c r="B182" i="17"/>
  <c r="A183" i="17"/>
  <c r="N182" i="17"/>
  <c r="L182" i="17"/>
  <c r="K182" i="17"/>
  <c r="J182" i="17"/>
  <c r="I182" i="17"/>
  <c r="H182" i="17"/>
  <c r="G182" i="17"/>
  <c r="F182" i="17"/>
  <c r="B181" i="17"/>
  <c r="A182" i="17"/>
  <c r="N181" i="17"/>
  <c r="L181" i="17"/>
  <c r="K181" i="17"/>
  <c r="J181" i="17"/>
  <c r="I181" i="17"/>
  <c r="H181" i="17"/>
  <c r="G181" i="17"/>
  <c r="F181" i="17"/>
  <c r="B180" i="17"/>
  <c r="A181" i="17"/>
  <c r="N180" i="17"/>
  <c r="L180" i="17"/>
  <c r="K180" i="17"/>
  <c r="J180" i="17"/>
  <c r="I180" i="17"/>
  <c r="H180" i="17"/>
  <c r="G180" i="17"/>
  <c r="F180" i="17"/>
  <c r="B179" i="17"/>
  <c r="A180" i="17"/>
  <c r="N179" i="17"/>
  <c r="L179" i="17"/>
  <c r="K179" i="17"/>
  <c r="J179" i="17"/>
  <c r="I179" i="17"/>
  <c r="H179" i="17"/>
  <c r="G179" i="17"/>
  <c r="F179" i="17"/>
  <c r="B178" i="17"/>
  <c r="A179" i="17"/>
  <c r="N178" i="17"/>
  <c r="L178" i="17"/>
  <c r="K178" i="17"/>
  <c r="J178" i="17"/>
  <c r="I178" i="17"/>
  <c r="H178" i="17"/>
  <c r="G178" i="17"/>
  <c r="F178" i="17"/>
  <c r="B177" i="17"/>
  <c r="A178" i="17"/>
  <c r="N177" i="17"/>
  <c r="L177" i="17"/>
  <c r="K177" i="17"/>
  <c r="J177" i="17"/>
  <c r="I177" i="17"/>
  <c r="H177" i="17"/>
  <c r="G177" i="17"/>
  <c r="F177" i="17"/>
  <c r="B176" i="17"/>
  <c r="A177" i="17"/>
  <c r="N176" i="17"/>
  <c r="L176" i="17"/>
  <c r="K176" i="17"/>
  <c r="J176" i="17"/>
  <c r="I176" i="17"/>
  <c r="H176" i="17"/>
  <c r="G176" i="17"/>
  <c r="F176" i="17"/>
  <c r="B175" i="17"/>
  <c r="A176" i="17"/>
  <c r="N175" i="17"/>
  <c r="L175" i="17"/>
  <c r="K175" i="17"/>
  <c r="J175" i="17"/>
  <c r="I175" i="17"/>
  <c r="H175" i="17"/>
  <c r="G175" i="17"/>
  <c r="F175" i="17"/>
  <c r="B174" i="17"/>
  <c r="A175" i="17"/>
  <c r="N174" i="17"/>
  <c r="L174" i="17"/>
  <c r="K174" i="17"/>
  <c r="J174" i="17"/>
  <c r="I174" i="17"/>
  <c r="H174" i="17"/>
  <c r="G174" i="17"/>
  <c r="F174" i="17"/>
  <c r="B173" i="17"/>
  <c r="A174" i="17"/>
  <c r="N173" i="17"/>
  <c r="L173" i="17"/>
  <c r="K173" i="17"/>
  <c r="J173" i="17"/>
  <c r="I173" i="17"/>
  <c r="H173" i="17"/>
  <c r="G173" i="17"/>
  <c r="F173" i="17"/>
  <c r="B172" i="17"/>
  <c r="A173" i="17"/>
  <c r="N172" i="17"/>
  <c r="L172" i="17"/>
  <c r="K172" i="17"/>
  <c r="J172" i="17"/>
  <c r="I172" i="17"/>
  <c r="H172" i="17"/>
  <c r="G172" i="17"/>
  <c r="F172" i="17"/>
  <c r="B171" i="17"/>
  <c r="A172" i="17"/>
  <c r="N171" i="17"/>
  <c r="L171" i="17"/>
  <c r="K171" i="17"/>
  <c r="J171" i="17"/>
  <c r="I171" i="17"/>
  <c r="H171" i="17"/>
  <c r="G171" i="17"/>
  <c r="F171" i="17"/>
  <c r="B170" i="17"/>
  <c r="A171" i="17"/>
  <c r="N170" i="17"/>
  <c r="L170" i="17"/>
  <c r="K170" i="17"/>
  <c r="J170" i="17"/>
  <c r="I170" i="17"/>
  <c r="H170" i="17"/>
  <c r="G170" i="17"/>
  <c r="F170" i="17"/>
  <c r="A170" i="17"/>
  <c r="N169" i="17"/>
  <c r="L169" i="17"/>
  <c r="K169" i="17"/>
  <c r="J169" i="17"/>
  <c r="I169" i="17"/>
  <c r="H169" i="17"/>
  <c r="G169" i="17"/>
  <c r="F169" i="17"/>
  <c r="B168" i="17"/>
  <c r="A169" i="17"/>
  <c r="N168" i="17"/>
  <c r="L168" i="17"/>
  <c r="K168" i="17"/>
  <c r="J168" i="17"/>
  <c r="I168" i="17"/>
  <c r="H168" i="17"/>
  <c r="G168" i="17"/>
  <c r="F168" i="17"/>
  <c r="B167" i="17"/>
  <c r="A168" i="17"/>
  <c r="N167" i="17"/>
  <c r="L167" i="17"/>
  <c r="K167" i="17"/>
  <c r="J167" i="17"/>
  <c r="I167" i="17"/>
  <c r="H167" i="17"/>
  <c r="G167" i="17"/>
  <c r="F167" i="17"/>
  <c r="B166" i="17"/>
  <c r="A167" i="17"/>
  <c r="N166" i="17"/>
  <c r="L166" i="17"/>
  <c r="K166" i="17"/>
  <c r="J166" i="17"/>
  <c r="I166" i="17"/>
  <c r="H166" i="17"/>
  <c r="G166" i="17"/>
  <c r="F166" i="17"/>
  <c r="B165" i="17"/>
  <c r="A166" i="17"/>
  <c r="N165" i="17"/>
  <c r="L165" i="17"/>
  <c r="K165" i="17"/>
  <c r="J165" i="17"/>
  <c r="I165" i="17"/>
  <c r="H165" i="17"/>
  <c r="G165" i="17"/>
  <c r="F165" i="17"/>
  <c r="B164" i="17"/>
  <c r="A165" i="17"/>
  <c r="N164" i="17"/>
  <c r="L164" i="17"/>
  <c r="K164" i="17"/>
  <c r="J164" i="17"/>
  <c r="I164" i="17"/>
  <c r="H164" i="17"/>
  <c r="G164" i="17"/>
  <c r="F164" i="17"/>
  <c r="B163" i="17"/>
  <c r="A164" i="17"/>
  <c r="N163" i="17"/>
  <c r="L163" i="17"/>
  <c r="K163" i="17"/>
  <c r="J163" i="17"/>
  <c r="I163" i="17"/>
  <c r="H163" i="17"/>
  <c r="G163" i="17"/>
  <c r="F163" i="17"/>
  <c r="B162" i="17"/>
  <c r="A163" i="17"/>
  <c r="N162" i="17"/>
  <c r="L162" i="17"/>
  <c r="K162" i="17"/>
  <c r="J162" i="17"/>
  <c r="I162" i="17"/>
  <c r="H162" i="17"/>
  <c r="G162" i="17"/>
  <c r="F162" i="17"/>
  <c r="B161" i="17"/>
  <c r="A162" i="17"/>
  <c r="N161" i="17"/>
  <c r="L161" i="17"/>
  <c r="K161" i="17"/>
  <c r="J161" i="17"/>
  <c r="I161" i="17"/>
  <c r="H161" i="17"/>
  <c r="G161" i="17"/>
  <c r="F161" i="17"/>
  <c r="B160" i="17"/>
  <c r="A161" i="17"/>
  <c r="N160" i="17"/>
  <c r="L160" i="17"/>
  <c r="K160" i="17"/>
  <c r="J160" i="17"/>
  <c r="I160" i="17"/>
  <c r="H160" i="17"/>
  <c r="G160" i="17"/>
  <c r="F160" i="17"/>
  <c r="B159" i="17"/>
  <c r="A160" i="17"/>
  <c r="N159" i="17"/>
  <c r="L159" i="17"/>
  <c r="K159" i="17"/>
  <c r="J159" i="17"/>
  <c r="I159" i="17"/>
  <c r="H159" i="17"/>
  <c r="G159" i="17"/>
  <c r="F159" i="17"/>
  <c r="B158" i="17"/>
  <c r="A159" i="17"/>
  <c r="N158" i="17"/>
  <c r="L158" i="17"/>
  <c r="K158" i="17"/>
  <c r="J158" i="17"/>
  <c r="I158" i="17"/>
  <c r="H158" i="17"/>
  <c r="G158" i="17"/>
  <c r="F158" i="17"/>
  <c r="B157" i="17"/>
  <c r="A158" i="17"/>
  <c r="N157" i="17"/>
  <c r="L157" i="17"/>
  <c r="K157" i="17"/>
  <c r="J157" i="17"/>
  <c r="I157" i="17"/>
  <c r="H157" i="17"/>
  <c r="G157" i="17"/>
  <c r="F157" i="17"/>
  <c r="B156" i="17"/>
  <c r="A157" i="17"/>
  <c r="N156" i="17"/>
  <c r="L156" i="17"/>
  <c r="K156" i="17"/>
  <c r="J156" i="17"/>
  <c r="I156" i="17"/>
  <c r="H156" i="17"/>
  <c r="G156" i="17"/>
  <c r="F156" i="17"/>
  <c r="B155" i="17"/>
  <c r="A156" i="17"/>
  <c r="N155" i="17"/>
  <c r="L155" i="17"/>
  <c r="K155" i="17"/>
  <c r="J155" i="17"/>
  <c r="I155" i="17"/>
  <c r="H155" i="17"/>
  <c r="G155" i="17"/>
  <c r="F155" i="17"/>
  <c r="B154" i="17"/>
  <c r="A155" i="17"/>
  <c r="N154" i="17"/>
  <c r="L154" i="17"/>
  <c r="K154" i="17"/>
  <c r="J154" i="17"/>
  <c r="I154" i="17"/>
  <c r="H154" i="17"/>
  <c r="G154" i="17"/>
  <c r="F154" i="17"/>
  <c r="B153" i="17"/>
  <c r="A154" i="17"/>
  <c r="N153" i="17"/>
  <c r="L153" i="17"/>
  <c r="K153" i="17"/>
  <c r="J153" i="17"/>
  <c r="I153" i="17"/>
  <c r="H153" i="17"/>
  <c r="G153" i="17"/>
  <c r="F153" i="17"/>
  <c r="B152" i="17"/>
  <c r="A153" i="17"/>
  <c r="N152" i="17"/>
  <c r="L152" i="17"/>
  <c r="K152" i="17"/>
  <c r="J152" i="17"/>
  <c r="I152" i="17"/>
  <c r="H152" i="17"/>
  <c r="G152" i="17"/>
  <c r="F152" i="17"/>
  <c r="B151" i="17"/>
  <c r="A152" i="17"/>
  <c r="N151" i="17"/>
  <c r="L151" i="17"/>
  <c r="K151" i="17"/>
  <c r="J151" i="17"/>
  <c r="I151" i="17"/>
  <c r="H151" i="17"/>
  <c r="G151" i="17"/>
  <c r="F151" i="17"/>
  <c r="B150" i="17"/>
  <c r="A151" i="17"/>
  <c r="N150" i="17"/>
  <c r="L150" i="17"/>
  <c r="K150" i="17"/>
  <c r="J150" i="17"/>
  <c r="I150" i="17"/>
  <c r="H150" i="17"/>
  <c r="G150" i="17"/>
  <c r="F150" i="17"/>
  <c r="B149" i="17"/>
  <c r="A150" i="17"/>
  <c r="N149" i="17"/>
  <c r="L149" i="17"/>
  <c r="K149" i="17"/>
  <c r="J149" i="17"/>
  <c r="I149" i="17"/>
  <c r="H149" i="17"/>
  <c r="G149" i="17"/>
  <c r="F149" i="17"/>
  <c r="B148" i="17"/>
  <c r="A149" i="17"/>
  <c r="N148" i="17"/>
  <c r="L148" i="17"/>
  <c r="K148" i="17"/>
  <c r="J148" i="17"/>
  <c r="I148" i="17"/>
  <c r="H148" i="17"/>
  <c r="G148" i="17"/>
  <c r="F148" i="17"/>
  <c r="B147" i="17"/>
  <c r="A148" i="17"/>
  <c r="N147" i="17"/>
  <c r="L147" i="17"/>
  <c r="K147" i="17"/>
  <c r="J147" i="17"/>
  <c r="I147" i="17"/>
  <c r="H147" i="17"/>
  <c r="G147" i="17"/>
  <c r="F147" i="17"/>
  <c r="B146" i="17"/>
  <c r="A147" i="17"/>
  <c r="N146" i="17"/>
  <c r="L146" i="17"/>
  <c r="K146" i="17"/>
  <c r="J146" i="17"/>
  <c r="I146" i="17"/>
  <c r="H146" i="17"/>
  <c r="G146" i="17"/>
  <c r="F146" i="17"/>
  <c r="B145" i="17"/>
  <c r="A146" i="17"/>
  <c r="N145" i="17"/>
  <c r="L145" i="17"/>
  <c r="K145" i="17"/>
  <c r="J145" i="17"/>
  <c r="I145" i="17"/>
  <c r="H145" i="17"/>
  <c r="G145" i="17"/>
  <c r="F145" i="17"/>
  <c r="B144" i="17"/>
  <c r="A145" i="17"/>
  <c r="N144" i="17"/>
  <c r="L144" i="17"/>
  <c r="K144" i="17"/>
  <c r="J144" i="17"/>
  <c r="I144" i="17"/>
  <c r="H144" i="17"/>
  <c r="G144" i="17"/>
  <c r="F144" i="17"/>
  <c r="B143" i="17"/>
  <c r="A144" i="17"/>
  <c r="N143" i="17"/>
  <c r="L143" i="17"/>
  <c r="K143" i="17"/>
  <c r="J143" i="17"/>
  <c r="I143" i="17"/>
  <c r="H143" i="17"/>
  <c r="G143" i="17"/>
  <c r="F143" i="17"/>
  <c r="B142" i="17"/>
  <c r="A143" i="17"/>
  <c r="N142" i="17"/>
  <c r="L142" i="17"/>
  <c r="K142" i="17"/>
  <c r="J142" i="17"/>
  <c r="I142" i="17"/>
  <c r="H142" i="17"/>
  <c r="G142" i="17"/>
  <c r="F142" i="17"/>
  <c r="B141" i="17"/>
  <c r="A142" i="17"/>
  <c r="N141" i="17"/>
  <c r="L141" i="17"/>
  <c r="K141" i="17"/>
  <c r="J141" i="17"/>
  <c r="I141" i="17"/>
  <c r="H141" i="17"/>
  <c r="G141" i="17"/>
  <c r="F141" i="17"/>
  <c r="B140" i="17"/>
  <c r="A141" i="17"/>
  <c r="N140" i="17"/>
  <c r="L140" i="17"/>
  <c r="K140" i="17"/>
  <c r="J140" i="17"/>
  <c r="I140" i="17"/>
  <c r="H140" i="17"/>
  <c r="G140" i="17"/>
  <c r="F140" i="17"/>
  <c r="B139" i="17"/>
  <c r="A140" i="17"/>
  <c r="N139" i="17"/>
  <c r="L139" i="17"/>
  <c r="K139" i="17"/>
  <c r="J139" i="17"/>
  <c r="I139" i="17"/>
  <c r="H139" i="17"/>
  <c r="G139" i="17"/>
  <c r="F139" i="17"/>
  <c r="B138" i="17"/>
  <c r="A139" i="17"/>
  <c r="N138" i="17"/>
  <c r="L138" i="17"/>
  <c r="K138" i="17"/>
  <c r="J138" i="17"/>
  <c r="I138" i="17"/>
  <c r="H138" i="17"/>
  <c r="G138" i="17"/>
  <c r="F138" i="17"/>
  <c r="B137" i="17"/>
  <c r="A138" i="17"/>
  <c r="N137" i="17"/>
  <c r="L137" i="17"/>
  <c r="K137" i="17"/>
  <c r="J137" i="17"/>
  <c r="I137" i="17"/>
  <c r="H137" i="17"/>
  <c r="G137" i="17"/>
  <c r="F137" i="17"/>
  <c r="B136" i="17"/>
  <c r="A137" i="17"/>
  <c r="N136" i="17"/>
  <c r="L136" i="17"/>
  <c r="K136" i="17"/>
  <c r="J136" i="17"/>
  <c r="I136" i="17"/>
  <c r="H136" i="17"/>
  <c r="G136" i="17"/>
  <c r="F136" i="17"/>
  <c r="B135" i="17"/>
  <c r="A136" i="17"/>
  <c r="N135" i="17"/>
  <c r="L135" i="17"/>
  <c r="K135" i="17"/>
  <c r="J135" i="17"/>
  <c r="I135" i="17"/>
  <c r="H135" i="17"/>
  <c r="G135" i="17"/>
  <c r="F135" i="17"/>
  <c r="B134" i="17"/>
  <c r="A135" i="17"/>
  <c r="N134" i="17"/>
  <c r="L134" i="17"/>
  <c r="K134" i="17"/>
  <c r="J134" i="17"/>
  <c r="I134" i="17"/>
  <c r="H134" i="17"/>
  <c r="G134" i="17"/>
  <c r="F134" i="17"/>
  <c r="B133" i="17"/>
  <c r="A134" i="17"/>
  <c r="N133" i="17"/>
  <c r="L133" i="17"/>
  <c r="K133" i="17"/>
  <c r="J133" i="17"/>
  <c r="I133" i="17"/>
  <c r="H133" i="17"/>
  <c r="G133" i="17"/>
  <c r="F133" i="17"/>
  <c r="B132" i="17"/>
  <c r="A133" i="17"/>
  <c r="N132" i="17"/>
  <c r="L132" i="17"/>
  <c r="K132" i="17"/>
  <c r="J132" i="17"/>
  <c r="I132" i="17"/>
  <c r="H132" i="17"/>
  <c r="G132" i="17"/>
  <c r="F132" i="17"/>
  <c r="B131" i="17"/>
  <c r="A132" i="17"/>
  <c r="N131" i="17"/>
  <c r="L131" i="17"/>
  <c r="K131" i="17"/>
  <c r="J131" i="17"/>
  <c r="I131" i="17"/>
  <c r="H131" i="17"/>
  <c r="G131" i="17"/>
  <c r="F131" i="17"/>
  <c r="B130" i="17"/>
  <c r="A131" i="17"/>
  <c r="N130" i="17"/>
  <c r="L130" i="17"/>
  <c r="K130" i="17"/>
  <c r="J130" i="17"/>
  <c r="I130" i="17"/>
  <c r="H130" i="17"/>
  <c r="G130" i="17"/>
  <c r="F130" i="17"/>
  <c r="B129" i="17"/>
  <c r="A130" i="17"/>
  <c r="N129" i="17"/>
  <c r="L129" i="17"/>
  <c r="K129" i="17"/>
  <c r="J129" i="17"/>
  <c r="I129" i="17"/>
  <c r="H129" i="17"/>
  <c r="G129" i="17"/>
  <c r="F129" i="17"/>
  <c r="B128" i="17"/>
  <c r="A129" i="17"/>
  <c r="N128" i="17"/>
  <c r="L128" i="17"/>
  <c r="K128" i="17"/>
  <c r="J128" i="17"/>
  <c r="I128" i="17"/>
  <c r="H128" i="17"/>
  <c r="G128" i="17"/>
  <c r="F128" i="17"/>
  <c r="B127" i="17"/>
  <c r="A128" i="17"/>
  <c r="N127" i="17"/>
  <c r="L127" i="17"/>
  <c r="K127" i="17"/>
  <c r="J127" i="17"/>
  <c r="I127" i="17"/>
  <c r="H127" i="17"/>
  <c r="G127" i="17"/>
  <c r="F127" i="17"/>
  <c r="B126" i="17"/>
  <c r="A127" i="17"/>
  <c r="N126" i="17"/>
  <c r="L126" i="17"/>
  <c r="K126" i="17"/>
  <c r="J126" i="17"/>
  <c r="I126" i="17"/>
  <c r="H126" i="17"/>
  <c r="G126" i="17"/>
  <c r="F126" i="17"/>
  <c r="B125" i="17"/>
  <c r="A126" i="17"/>
  <c r="N125" i="17"/>
  <c r="L125" i="17"/>
  <c r="K125" i="17"/>
  <c r="J125" i="17"/>
  <c r="I125" i="17"/>
  <c r="H125" i="17"/>
  <c r="G125" i="17"/>
  <c r="F125" i="17"/>
  <c r="B124" i="17"/>
  <c r="A125" i="17"/>
  <c r="N124" i="17"/>
  <c r="L124" i="17"/>
  <c r="K124" i="17"/>
  <c r="J124" i="17"/>
  <c r="I124" i="17"/>
  <c r="H124" i="17"/>
  <c r="G124" i="17"/>
  <c r="F124" i="17"/>
  <c r="B123" i="17"/>
  <c r="A124" i="17"/>
  <c r="N123" i="17"/>
  <c r="L123" i="17"/>
  <c r="K123" i="17"/>
  <c r="J123" i="17"/>
  <c r="I123" i="17"/>
  <c r="H123" i="17"/>
  <c r="G123" i="17"/>
  <c r="F123" i="17"/>
  <c r="B122" i="17"/>
  <c r="A123" i="17"/>
  <c r="N122" i="17"/>
  <c r="L122" i="17"/>
  <c r="K122" i="17"/>
  <c r="J122" i="17"/>
  <c r="I122" i="17"/>
  <c r="H122" i="17"/>
  <c r="G122" i="17"/>
  <c r="F122" i="17"/>
  <c r="B121" i="17"/>
  <c r="A122" i="17"/>
  <c r="N121" i="17"/>
  <c r="L121" i="17"/>
  <c r="K121" i="17"/>
  <c r="J121" i="17"/>
  <c r="I121" i="17"/>
  <c r="H121" i="17"/>
  <c r="G121" i="17"/>
  <c r="F121" i="17"/>
  <c r="B120" i="17"/>
  <c r="A121" i="17"/>
  <c r="N120" i="17"/>
  <c r="L120" i="17"/>
  <c r="K120" i="17"/>
  <c r="J120" i="17"/>
  <c r="I120" i="17"/>
  <c r="H120" i="17"/>
  <c r="G120" i="17"/>
  <c r="F120" i="17"/>
  <c r="B119" i="17"/>
  <c r="A120" i="17"/>
  <c r="N119" i="17"/>
  <c r="L119" i="17"/>
  <c r="K119" i="17"/>
  <c r="J119" i="17"/>
  <c r="I119" i="17"/>
  <c r="H119" i="17"/>
  <c r="G119" i="17"/>
  <c r="F119" i="17"/>
  <c r="B118" i="17"/>
  <c r="A119" i="17"/>
  <c r="N118" i="17"/>
  <c r="L118" i="17"/>
  <c r="K118" i="17"/>
  <c r="J118" i="17"/>
  <c r="I118" i="17"/>
  <c r="H118" i="17"/>
  <c r="G118" i="17"/>
  <c r="F118" i="17"/>
  <c r="B117" i="17"/>
  <c r="A118" i="17"/>
  <c r="N117" i="17"/>
  <c r="L117" i="17"/>
  <c r="K117" i="17"/>
  <c r="J117" i="17"/>
  <c r="I117" i="17"/>
  <c r="H117" i="17"/>
  <c r="G117" i="17"/>
  <c r="F117" i="17"/>
  <c r="B116" i="17"/>
  <c r="A117" i="17"/>
  <c r="N116" i="17"/>
  <c r="L116" i="17"/>
  <c r="K116" i="17"/>
  <c r="J116" i="17"/>
  <c r="I116" i="17"/>
  <c r="H116" i="17"/>
  <c r="G116" i="17"/>
  <c r="F116" i="17"/>
  <c r="B115" i="17"/>
  <c r="A116" i="17"/>
  <c r="N115" i="17"/>
  <c r="L115" i="17"/>
  <c r="K115" i="17"/>
  <c r="J115" i="17"/>
  <c r="I115" i="17"/>
  <c r="H115" i="17"/>
  <c r="G115" i="17"/>
  <c r="F115" i="17"/>
  <c r="B114" i="17"/>
  <c r="A115" i="17"/>
  <c r="N114" i="17"/>
  <c r="L114" i="17"/>
  <c r="K114" i="17"/>
  <c r="J114" i="17"/>
  <c r="I114" i="17"/>
  <c r="H114" i="17"/>
  <c r="G114" i="17"/>
  <c r="F114" i="17"/>
  <c r="B113" i="17"/>
  <c r="A114" i="17"/>
  <c r="N113" i="17"/>
  <c r="L113" i="17"/>
  <c r="K113" i="17"/>
  <c r="J113" i="17"/>
  <c r="I113" i="17"/>
  <c r="H113" i="17"/>
  <c r="G113" i="17"/>
  <c r="F113" i="17"/>
  <c r="B112" i="17"/>
  <c r="A113" i="17"/>
  <c r="N112" i="17"/>
  <c r="L112" i="17"/>
  <c r="K112" i="17"/>
  <c r="J112" i="17"/>
  <c r="I112" i="17"/>
  <c r="H112" i="17"/>
  <c r="G112" i="17"/>
  <c r="F112" i="17"/>
  <c r="B111" i="17"/>
  <c r="A112" i="17"/>
  <c r="N111" i="17"/>
  <c r="L111" i="17"/>
  <c r="K111" i="17"/>
  <c r="J111" i="17"/>
  <c r="I111" i="17"/>
  <c r="H111" i="17"/>
  <c r="G111" i="17"/>
  <c r="F111" i="17"/>
  <c r="B110" i="17"/>
  <c r="A111" i="17"/>
  <c r="N110" i="17"/>
  <c r="L110" i="17"/>
  <c r="K110" i="17"/>
  <c r="J110" i="17"/>
  <c r="I110" i="17"/>
  <c r="H110" i="17"/>
  <c r="G110" i="17"/>
  <c r="F110" i="17"/>
  <c r="B109" i="17"/>
  <c r="A110" i="17"/>
  <c r="N109" i="17"/>
  <c r="L109" i="17"/>
  <c r="K109" i="17"/>
  <c r="J109" i="17"/>
  <c r="I109" i="17"/>
  <c r="H109" i="17"/>
  <c r="G109" i="17"/>
  <c r="F109" i="17"/>
  <c r="B108" i="17"/>
  <c r="A109" i="17"/>
  <c r="N108" i="17"/>
  <c r="L108" i="17"/>
  <c r="K108" i="17"/>
  <c r="J108" i="17"/>
  <c r="I108" i="17"/>
  <c r="H108" i="17"/>
  <c r="G108" i="17"/>
  <c r="F108" i="17"/>
  <c r="B107" i="17"/>
  <c r="A108" i="17"/>
  <c r="N107" i="17"/>
  <c r="L107" i="17"/>
  <c r="K107" i="17"/>
  <c r="J107" i="17"/>
  <c r="I107" i="17"/>
  <c r="H107" i="17"/>
  <c r="G107" i="17"/>
  <c r="F107" i="17"/>
  <c r="B106" i="17"/>
  <c r="A107" i="17"/>
  <c r="N106" i="17"/>
  <c r="L106" i="17"/>
  <c r="K106" i="17"/>
  <c r="J106" i="17"/>
  <c r="I106" i="17"/>
  <c r="H106" i="17"/>
  <c r="G106" i="17"/>
  <c r="F106" i="17"/>
  <c r="B105" i="17"/>
  <c r="A106" i="17"/>
  <c r="N105" i="17"/>
  <c r="L105" i="17"/>
  <c r="K105" i="17"/>
  <c r="J105" i="17"/>
  <c r="I105" i="17"/>
  <c r="H105" i="17"/>
  <c r="G105" i="17"/>
  <c r="F105" i="17"/>
  <c r="B104" i="17"/>
  <c r="A105" i="17"/>
  <c r="N104" i="17"/>
  <c r="L104" i="17"/>
  <c r="K104" i="17"/>
  <c r="J104" i="17"/>
  <c r="I104" i="17"/>
  <c r="H104" i="17"/>
  <c r="G104" i="17"/>
  <c r="F104" i="17"/>
  <c r="B103" i="17"/>
  <c r="A104" i="17"/>
  <c r="N103" i="17"/>
  <c r="L103" i="17"/>
  <c r="K103" i="17"/>
  <c r="J103" i="17"/>
  <c r="I103" i="17"/>
  <c r="H103" i="17"/>
  <c r="G103" i="17"/>
  <c r="F103" i="17"/>
  <c r="B102" i="17"/>
  <c r="A103" i="17"/>
  <c r="N102" i="17"/>
  <c r="L102" i="17"/>
  <c r="K102" i="17"/>
  <c r="J102" i="17"/>
  <c r="I102" i="17"/>
  <c r="H102" i="17"/>
  <c r="G102" i="17"/>
  <c r="F102" i="17"/>
  <c r="B101" i="17"/>
  <c r="A102" i="17"/>
  <c r="N101" i="17"/>
  <c r="L101" i="17"/>
  <c r="K101" i="17"/>
  <c r="J101" i="17"/>
  <c r="I101" i="17"/>
  <c r="H101" i="17"/>
  <c r="G101" i="17"/>
  <c r="F101" i="17"/>
  <c r="B100" i="17"/>
  <c r="A101" i="17"/>
  <c r="N100" i="17"/>
  <c r="L100" i="17"/>
  <c r="K100" i="17"/>
  <c r="J100" i="17"/>
  <c r="I100" i="17"/>
  <c r="H100" i="17"/>
  <c r="G100" i="17"/>
  <c r="F100" i="17"/>
  <c r="B99" i="17"/>
  <c r="A100" i="17"/>
  <c r="N99" i="17"/>
  <c r="L99" i="17"/>
  <c r="K99" i="17"/>
  <c r="J99" i="17"/>
  <c r="I99" i="17"/>
  <c r="H99" i="17"/>
  <c r="G99" i="17"/>
  <c r="F99" i="17"/>
  <c r="B98" i="17"/>
  <c r="A99" i="17"/>
  <c r="N98" i="17"/>
  <c r="L98" i="17"/>
  <c r="K98" i="17"/>
  <c r="J98" i="17"/>
  <c r="I98" i="17"/>
  <c r="H98" i="17"/>
  <c r="G98" i="17"/>
  <c r="F98" i="17"/>
  <c r="B97" i="17"/>
  <c r="A98" i="17"/>
  <c r="N97" i="17"/>
  <c r="L97" i="17"/>
  <c r="K97" i="17"/>
  <c r="J97" i="17"/>
  <c r="I97" i="17"/>
  <c r="H97" i="17"/>
  <c r="G97" i="17"/>
  <c r="F97" i="17"/>
  <c r="B96" i="17"/>
  <c r="A97" i="17"/>
  <c r="N96" i="17"/>
  <c r="L96" i="17"/>
  <c r="K96" i="17"/>
  <c r="J96" i="17"/>
  <c r="I96" i="17"/>
  <c r="H96" i="17"/>
  <c r="G96" i="17"/>
  <c r="F96" i="17"/>
  <c r="B95" i="17"/>
  <c r="A96" i="17"/>
  <c r="N95" i="17"/>
  <c r="L95" i="17"/>
  <c r="K95" i="17"/>
  <c r="J95" i="17"/>
  <c r="I95" i="17"/>
  <c r="H95" i="17"/>
  <c r="G95" i="17"/>
  <c r="F95" i="17"/>
  <c r="B94" i="17"/>
  <c r="A95" i="17"/>
  <c r="N94" i="17"/>
  <c r="L94" i="17"/>
  <c r="K94" i="17"/>
  <c r="J94" i="17"/>
  <c r="I94" i="17"/>
  <c r="H94" i="17"/>
  <c r="G94" i="17"/>
  <c r="F94" i="17"/>
  <c r="B93" i="17"/>
  <c r="A94" i="17"/>
  <c r="N93" i="17"/>
  <c r="L93" i="17"/>
  <c r="K93" i="17"/>
  <c r="J93" i="17"/>
  <c r="I93" i="17"/>
  <c r="H93" i="17"/>
  <c r="G93" i="17"/>
  <c r="F93" i="17"/>
  <c r="B92" i="17"/>
  <c r="A93" i="17"/>
  <c r="N92" i="17"/>
  <c r="L92" i="17"/>
  <c r="K92" i="17"/>
  <c r="J92" i="17"/>
  <c r="I92" i="17"/>
  <c r="H92" i="17"/>
  <c r="G92" i="17"/>
  <c r="F92" i="17"/>
  <c r="B91" i="17"/>
  <c r="A92" i="17"/>
  <c r="N91" i="17"/>
  <c r="L91" i="17"/>
  <c r="K91" i="17"/>
  <c r="J91" i="17"/>
  <c r="I91" i="17"/>
  <c r="H91" i="17"/>
  <c r="G91" i="17"/>
  <c r="F91" i="17"/>
  <c r="B90" i="17"/>
  <c r="A91" i="17"/>
  <c r="N90" i="17"/>
  <c r="L90" i="17"/>
  <c r="K90" i="17"/>
  <c r="J90" i="17"/>
  <c r="I90" i="17"/>
  <c r="H90" i="17"/>
  <c r="G90" i="17"/>
  <c r="F90" i="17"/>
  <c r="B89" i="17"/>
  <c r="A90" i="17"/>
  <c r="N89" i="17"/>
  <c r="L89" i="17"/>
  <c r="K89" i="17"/>
  <c r="J89" i="17"/>
  <c r="I89" i="17"/>
  <c r="H89" i="17"/>
  <c r="G89" i="17"/>
  <c r="F89" i="17"/>
  <c r="B88" i="17"/>
  <c r="A89" i="17"/>
  <c r="N88" i="17"/>
  <c r="L88" i="17"/>
  <c r="K88" i="17"/>
  <c r="J88" i="17"/>
  <c r="I88" i="17"/>
  <c r="H88" i="17"/>
  <c r="G88" i="17"/>
  <c r="F88" i="17"/>
  <c r="B87" i="17"/>
  <c r="A88" i="17"/>
  <c r="N87" i="17"/>
  <c r="L87" i="17"/>
  <c r="K87" i="17"/>
  <c r="J87" i="17"/>
  <c r="I87" i="17"/>
  <c r="H87" i="17"/>
  <c r="G87" i="17"/>
  <c r="F87" i="17"/>
  <c r="B86" i="17"/>
  <c r="A87" i="17"/>
  <c r="N86" i="17"/>
  <c r="L86" i="17"/>
  <c r="K86" i="17"/>
  <c r="J86" i="17"/>
  <c r="I86" i="17"/>
  <c r="H86" i="17"/>
  <c r="G86" i="17"/>
  <c r="F86" i="17"/>
  <c r="B85" i="17"/>
  <c r="A86" i="17"/>
  <c r="N85" i="17"/>
  <c r="L85" i="17"/>
  <c r="K85" i="17"/>
  <c r="J85" i="17"/>
  <c r="I85" i="17"/>
  <c r="H85" i="17"/>
  <c r="G85" i="17"/>
  <c r="F85" i="17"/>
  <c r="B84" i="17"/>
  <c r="A85" i="17"/>
  <c r="N84" i="17"/>
  <c r="L84" i="17"/>
  <c r="K84" i="17"/>
  <c r="J84" i="17"/>
  <c r="I84" i="17"/>
  <c r="H84" i="17"/>
  <c r="G84" i="17"/>
  <c r="F84" i="17"/>
  <c r="B83" i="17"/>
  <c r="A84" i="17"/>
  <c r="N83" i="17"/>
  <c r="L83" i="17"/>
  <c r="K83" i="17"/>
  <c r="J83" i="17"/>
  <c r="I83" i="17"/>
  <c r="H83" i="17"/>
  <c r="G83" i="17"/>
  <c r="F83" i="17"/>
  <c r="B82" i="17"/>
  <c r="A83" i="17"/>
  <c r="N82" i="17"/>
  <c r="L82" i="17"/>
  <c r="K82" i="17"/>
  <c r="J82" i="17"/>
  <c r="I82" i="17"/>
  <c r="H82" i="17"/>
  <c r="G82" i="17"/>
  <c r="F82" i="17"/>
  <c r="B81" i="17"/>
  <c r="A82" i="17"/>
  <c r="N81" i="17"/>
  <c r="L81" i="17"/>
  <c r="K81" i="17"/>
  <c r="J81" i="17"/>
  <c r="I81" i="17"/>
  <c r="H81" i="17"/>
  <c r="G81" i="17"/>
  <c r="F81" i="17"/>
  <c r="B80" i="17"/>
  <c r="A81" i="17"/>
  <c r="N80" i="17"/>
  <c r="L80" i="17"/>
  <c r="K80" i="17"/>
  <c r="J80" i="17"/>
  <c r="I80" i="17"/>
  <c r="H80" i="17"/>
  <c r="G80" i="17"/>
  <c r="F80" i="17"/>
  <c r="B79" i="17"/>
  <c r="A80" i="17"/>
  <c r="N79" i="17"/>
  <c r="L79" i="17"/>
  <c r="K79" i="17"/>
  <c r="J79" i="17"/>
  <c r="I79" i="17"/>
  <c r="H79" i="17"/>
  <c r="G79" i="17"/>
  <c r="F79" i="17"/>
  <c r="B78" i="17"/>
  <c r="A79" i="17"/>
  <c r="N78" i="17"/>
  <c r="L78" i="17"/>
  <c r="K78" i="17"/>
  <c r="J78" i="17"/>
  <c r="I78" i="17"/>
  <c r="H78" i="17"/>
  <c r="G78" i="17"/>
  <c r="F78" i="17"/>
  <c r="B77" i="17"/>
  <c r="A78" i="17"/>
  <c r="N77" i="17"/>
  <c r="L77" i="17"/>
  <c r="K77" i="17"/>
  <c r="J77" i="17"/>
  <c r="I77" i="17"/>
  <c r="H77" i="17"/>
  <c r="G77" i="17"/>
  <c r="F77" i="17"/>
  <c r="B76" i="17"/>
  <c r="A77" i="17"/>
  <c r="N76" i="17"/>
  <c r="L76" i="17"/>
  <c r="K76" i="17"/>
  <c r="J76" i="17"/>
  <c r="I76" i="17"/>
  <c r="H76" i="17"/>
  <c r="G76" i="17"/>
  <c r="F76" i="17"/>
  <c r="B75" i="17"/>
  <c r="A76" i="17"/>
  <c r="N75" i="17"/>
  <c r="L75" i="17"/>
  <c r="K75" i="17"/>
  <c r="J75" i="17"/>
  <c r="I75" i="17"/>
  <c r="H75" i="17"/>
  <c r="G75" i="17"/>
  <c r="F75" i="17"/>
  <c r="B74" i="17"/>
  <c r="A75" i="17"/>
  <c r="N74" i="17"/>
  <c r="L74" i="17"/>
  <c r="K74" i="17"/>
  <c r="J74" i="17"/>
  <c r="I74" i="17"/>
  <c r="H74" i="17"/>
  <c r="G74" i="17"/>
  <c r="F74" i="17"/>
  <c r="B73" i="17"/>
  <c r="A74" i="17"/>
  <c r="N73" i="17"/>
  <c r="L73" i="17"/>
  <c r="K73" i="17"/>
  <c r="J73" i="17"/>
  <c r="I73" i="17"/>
  <c r="H73" i="17"/>
  <c r="G73" i="17"/>
  <c r="F73" i="17"/>
  <c r="B72" i="17"/>
  <c r="A73" i="17"/>
  <c r="N72" i="17"/>
  <c r="L72" i="17"/>
  <c r="K72" i="17"/>
  <c r="J72" i="17"/>
  <c r="I72" i="17"/>
  <c r="H72" i="17"/>
  <c r="G72" i="17"/>
  <c r="F72" i="17"/>
  <c r="B71" i="17"/>
  <c r="A72" i="17"/>
  <c r="N71" i="17"/>
  <c r="L71" i="17"/>
  <c r="K71" i="17"/>
  <c r="J71" i="17"/>
  <c r="I71" i="17"/>
  <c r="H71" i="17"/>
  <c r="G71" i="17"/>
  <c r="F71" i="17"/>
  <c r="B70" i="17"/>
  <c r="A71" i="17"/>
  <c r="N70" i="17"/>
  <c r="L70" i="17"/>
  <c r="K70" i="17"/>
  <c r="J70" i="17"/>
  <c r="I70" i="17"/>
  <c r="H70" i="17"/>
  <c r="G70" i="17"/>
  <c r="F70" i="17"/>
  <c r="B69" i="17"/>
  <c r="A70" i="17"/>
  <c r="N69" i="17"/>
  <c r="L69" i="17"/>
  <c r="K69" i="17"/>
  <c r="J69" i="17"/>
  <c r="I69" i="17"/>
  <c r="H69" i="17"/>
  <c r="G69" i="17"/>
  <c r="F69" i="17"/>
  <c r="B68" i="17"/>
  <c r="A69" i="17"/>
  <c r="N68" i="17"/>
  <c r="L68" i="17"/>
  <c r="K68" i="17"/>
  <c r="J68" i="17"/>
  <c r="I68" i="17"/>
  <c r="H68" i="17"/>
  <c r="G68" i="17"/>
  <c r="F68" i="17"/>
  <c r="B67" i="17"/>
  <c r="A68" i="17"/>
  <c r="N67" i="17"/>
  <c r="L67" i="17"/>
  <c r="K67" i="17"/>
  <c r="J67" i="17"/>
  <c r="I67" i="17"/>
  <c r="H67" i="17"/>
  <c r="G67" i="17"/>
  <c r="F67" i="17"/>
  <c r="B66" i="17"/>
  <c r="A67" i="17"/>
  <c r="N66" i="17"/>
  <c r="L66" i="17"/>
  <c r="K66" i="17"/>
  <c r="J66" i="17"/>
  <c r="I66" i="17"/>
  <c r="H66" i="17"/>
  <c r="G66" i="17"/>
  <c r="F66" i="17"/>
  <c r="B65" i="17"/>
  <c r="A66" i="17"/>
  <c r="N65" i="17"/>
  <c r="L65" i="17"/>
  <c r="K65" i="17"/>
  <c r="J65" i="17"/>
  <c r="I65" i="17"/>
  <c r="H65" i="17"/>
  <c r="G65" i="17"/>
  <c r="F65" i="17"/>
  <c r="B64" i="17"/>
  <c r="A65" i="17"/>
  <c r="N64" i="17"/>
  <c r="L64" i="17"/>
  <c r="K64" i="17"/>
  <c r="J64" i="17"/>
  <c r="I64" i="17"/>
  <c r="H64" i="17"/>
  <c r="G64" i="17"/>
  <c r="F64" i="17"/>
  <c r="B63" i="17"/>
  <c r="A64" i="17"/>
  <c r="N63" i="17"/>
  <c r="L63" i="17"/>
  <c r="K63" i="17"/>
  <c r="J63" i="17"/>
  <c r="I63" i="17"/>
  <c r="H63" i="17"/>
  <c r="G63" i="17"/>
  <c r="F63" i="17"/>
  <c r="B62" i="17"/>
  <c r="A63" i="17"/>
  <c r="N62" i="17"/>
  <c r="L62" i="17"/>
  <c r="K62" i="17"/>
  <c r="J62" i="17"/>
  <c r="I62" i="17"/>
  <c r="H62" i="17"/>
  <c r="G62" i="17"/>
  <c r="F62" i="17"/>
  <c r="B61" i="17"/>
  <c r="A62" i="17"/>
  <c r="N61" i="17"/>
  <c r="L61" i="17"/>
  <c r="K61" i="17"/>
  <c r="J61" i="17"/>
  <c r="I61" i="17"/>
  <c r="H61" i="17"/>
  <c r="G61" i="17"/>
  <c r="F61" i="17"/>
  <c r="B60" i="17"/>
  <c r="A61" i="17"/>
  <c r="N60" i="17"/>
  <c r="L60" i="17"/>
  <c r="K60" i="17"/>
  <c r="J60" i="17"/>
  <c r="I60" i="17"/>
  <c r="H60" i="17"/>
  <c r="G60" i="17"/>
  <c r="F60" i="17"/>
  <c r="B59" i="17"/>
  <c r="A60" i="17"/>
  <c r="N59" i="17"/>
  <c r="L59" i="17"/>
  <c r="K59" i="17"/>
  <c r="J59" i="17"/>
  <c r="I59" i="17"/>
  <c r="H59" i="17"/>
  <c r="G59" i="17"/>
  <c r="F59" i="17"/>
  <c r="B58" i="17"/>
  <c r="A59" i="17"/>
  <c r="N58" i="17"/>
  <c r="L58" i="17"/>
  <c r="K58" i="17"/>
  <c r="J58" i="17"/>
  <c r="I58" i="17"/>
  <c r="H58" i="17"/>
  <c r="G58" i="17"/>
  <c r="F58" i="17"/>
  <c r="B57" i="17"/>
  <c r="A58" i="17"/>
  <c r="N57" i="17"/>
  <c r="L57" i="17"/>
  <c r="K57" i="17"/>
  <c r="J57" i="17"/>
  <c r="I57" i="17"/>
  <c r="H57" i="17"/>
  <c r="G57" i="17"/>
  <c r="F57" i="17"/>
  <c r="B56" i="17"/>
  <c r="A57" i="17"/>
  <c r="H56" i="17"/>
  <c r="G56" i="17"/>
  <c r="F56" i="17"/>
  <c r="B55" i="17"/>
  <c r="A56" i="17"/>
  <c r="H55" i="17"/>
  <c r="G55" i="17"/>
  <c r="F55" i="17"/>
  <c r="B54" i="17"/>
  <c r="A55" i="17"/>
  <c r="H54" i="17"/>
  <c r="G54" i="17"/>
  <c r="F54" i="17"/>
  <c r="B53" i="17"/>
  <c r="A54" i="17"/>
  <c r="H53" i="17"/>
  <c r="G53" i="17"/>
  <c r="F53" i="17"/>
  <c r="B52" i="17"/>
  <c r="A53" i="17"/>
  <c r="H52" i="17"/>
  <c r="G52" i="17"/>
  <c r="F52" i="17"/>
  <c r="B51" i="17"/>
  <c r="A52" i="17"/>
  <c r="H51" i="17"/>
  <c r="G51" i="17"/>
  <c r="F51" i="17"/>
  <c r="B50" i="17"/>
  <c r="A51" i="17"/>
  <c r="N50" i="17"/>
  <c r="L50" i="17"/>
  <c r="K50" i="17"/>
  <c r="J50" i="17"/>
  <c r="I50" i="17"/>
  <c r="H50" i="17"/>
  <c r="G50" i="17"/>
  <c r="F50" i="17"/>
  <c r="B49" i="17"/>
  <c r="A50" i="17"/>
  <c r="N49" i="17"/>
  <c r="K49" i="17"/>
  <c r="J49" i="17"/>
  <c r="I49" i="17"/>
  <c r="H49" i="17"/>
  <c r="G49" i="17"/>
  <c r="F49" i="17"/>
  <c r="B48" i="17"/>
  <c r="A49" i="17"/>
  <c r="N48" i="17"/>
  <c r="J48" i="17"/>
  <c r="I48" i="17"/>
  <c r="H48" i="17"/>
  <c r="G48" i="17"/>
  <c r="F48" i="17"/>
  <c r="B47" i="17"/>
  <c r="A48" i="17"/>
  <c r="N47" i="17"/>
  <c r="J47" i="17"/>
  <c r="I47" i="17"/>
  <c r="H47" i="17"/>
  <c r="G47" i="17"/>
  <c r="F47" i="17"/>
  <c r="B46" i="17"/>
  <c r="A47" i="17"/>
  <c r="N46" i="17"/>
  <c r="K46" i="17"/>
  <c r="J46" i="17"/>
  <c r="I46" i="17"/>
  <c r="H46" i="17"/>
  <c r="G46" i="17"/>
  <c r="F46" i="17"/>
  <c r="B45" i="17"/>
  <c r="A46" i="17"/>
  <c r="N45" i="17"/>
  <c r="J45" i="17"/>
  <c r="I45" i="17"/>
  <c r="H45" i="17"/>
  <c r="G45" i="17"/>
  <c r="F45" i="17"/>
  <c r="B44" i="17"/>
  <c r="A45" i="17"/>
  <c r="K44" i="17"/>
  <c r="J44" i="17"/>
  <c r="I44" i="17"/>
  <c r="H44" i="17"/>
  <c r="G44" i="17"/>
  <c r="F44" i="17"/>
  <c r="B43" i="17"/>
  <c r="A44" i="17"/>
  <c r="N43" i="17"/>
  <c r="K43" i="17"/>
  <c r="J43" i="17"/>
  <c r="I43" i="17"/>
  <c r="H43" i="17"/>
  <c r="G43" i="17"/>
  <c r="F43" i="17"/>
  <c r="B42" i="17"/>
  <c r="A43" i="17"/>
  <c r="N42" i="17"/>
  <c r="K42" i="17"/>
  <c r="J42" i="17"/>
  <c r="I42" i="17"/>
  <c r="H42" i="17"/>
  <c r="G42" i="17"/>
  <c r="F42" i="17"/>
  <c r="B41" i="17"/>
  <c r="A42" i="17"/>
  <c r="N41" i="17"/>
  <c r="K41" i="17"/>
  <c r="J41" i="17"/>
  <c r="I41" i="17"/>
  <c r="H41" i="17"/>
  <c r="G41" i="17"/>
  <c r="F41" i="17"/>
  <c r="B40" i="17"/>
  <c r="A41" i="17"/>
  <c r="N40" i="17"/>
  <c r="K40" i="17"/>
  <c r="J40" i="17"/>
  <c r="I40" i="17"/>
  <c r="H40" i="17"/>
  <c r="G40" i="17"/>
  <c r="F40" i="17"/>
  <c r="B39" i="17"/>
  <c r="A40" i="17"/>
  <c r="N39" i="17"/>
  <c r="K39" i="17"/>
  <c r="J39" i="17"/>
  <c r="I39" i="17"/>
  <c r="H39" i="17"/>
  <c r="G39" i="17"/>
  <c r="F39" i="17"/>
  <c r="B38" i="17"/>
  <c r="A39" i="17"/>
  <c r="N38" i="17"/>
  <c r="J38" i="17"/>
  <c r="I38" i="17"/>
  <c r="H38" i="17"/>
  <c r="G38" i="17"/>
  <c r="F38" i="17"/>
  <c r="B37" i="17"/>
  <c r="A38" i="17"/>
  <c r="I37" i="17"/>
  <c r="H37" i="17"/>
  <c r="G37" i="17"/>
  <c r="F37" i="17"/>
  <c r="B36" i="17"/>
  <c r="A37" i="17"/>
  <c r="N36" i="17"/>
  <c r="J36" i="17"/>
  <c r="H36" i="17"/>
  <c r="G36" i="17"/>
  <c r="F36" i="17"/>
  <c r="B35" i="17"/>
  <c r="A36" i="17"/>
  <c r="K35" i="17"/>
  <c r="J35" i="17"/>
  <c r="I35" i="17"/>
  <c r="H35" i="17"/>
  <c r="G35" i="17"/>
  <c r="F35" i="17"/>
  <c r="B34" i="17"/>
  <c r="A35" i="17"/>
  <c r="N34" i="17"/>
  <c r="K34" i="17"/>
  <c r="J34" i="17"/>
  <c r="I34" i="17"/>
  <c r="H34" i="17"/>
  <c r="G34" i="17"/>
  <c r="F34" i="17"/>
  <c r="B33" i="17"/>
  <c r="A34" i="17"/>
  <c r="N33" i="17"/>
  <c r="J33" i="17"/>
  <c r="I33" i="17"/>
  <c r="H33" i="17"/>
  <c r="G33" i="17"/>
  <c r="F33" i="17"/>
  <c r="B32" i="17"/>
  <c r="A33" i="17"/>
  <c r="I32" i="17"/>
  <c r="H32" i="17"/>
  <c r="G32" i="17"/>
  <c r="F32" i="17"/>
  <c r="B31" i="17"/>
  <c r="A32" i="17"/>
  <c r="H31" i="17"/>
  <c r="G31" i="17"/>
  <c r="F31" i="17"/>
  <c r="B30" i="17"/>
  <c r="A31" i="17"/>
  <c r="O30" i="17"/>
  <c r="N30" i="17"/>
  <c r="M36" i="18" s="1"/>
  <c r="H30" i="17"/>
  <c r="G30" i="17"/>
  <c r="F30" i="17"/>
  <c r="B29" i="17"/>
  <c r="A30" i="17"/>
  <c r="K29" i="17"/>
  <c r="J29" i="17"/>
  <c r="H29" i="17"/>
  <c r="G29" i="17"/>
  <c r="F29" i="17"/>
  <c r="B28" i="17"/>
  <c r="A29" i="17"/>
  <c r="K28" i="17"/>
  <c r="J28" i="17"/>
  <c r="I28" i="17"/>
  <c r="H28" i="17"/>
  <c r="G28" i="17"/>
  <c r="F28" i="17"/>
  <c r="B27" i="17"/>
  <c r="A28" i="17"/>
  <c r="K27" i="17"/>
  <c r="J27" i="17"/>
  <c r="I27" i="17"/>
  <c r="H27" i="17"/>
  <c r="G27" i="17"/>
  <c r="F27" i="17"/>
  <c r="B26" i="17"/>
  <c r="A27" i="17"/>
  <c r="J26" i="17"/>
  <c r="I26" i="17"/>
  <c r="H26" i="17"/>
  <c r="G26" i="17"/>
  <c r="F26" i="17"/>
  <c r="B25" i="17"/>
  <c r="A26" i="17"/>
  <c r="K25" i="17"/>
  <c r="I25" i="17"/>
  <c r="H25" i="17"/>
  <c r="G25" i="17"/>
  <c r="F25" i="17"/>
  <c r="B24" i="17"/>
  <c r="A25" i="17"/>
  <c r="K24" i="17"/>
  <c r="J24" i="17"/>
  <c r="H24" i="17"/>
  <c r="G24" i="17"/>
  <c r="F24" i="17"/>
  <c r="B23" i="17"/>
  <c r="A24" i="17"/>
  <c r="J23" i="17"/>
  <c r="I23" i="17"/>
  <c r="H23" i="17"/>
  <c r="G23" i="17"/>
  <c r="F23" i="17"/>
  <c r="B22" i="17"/>
  <c r="A23" i="17"/>
  <c r="I22" i="17"/>
  <c r="H22" i="17"/>
  <c r="G22" i="17"/>
  <c r="F22" i="17"/>
  <c r="B21" i="17"/>
  <c r="A22" i="17"/>
  <c r="H21" i="17"/>
  <c r="G21" i="17"/>
  <c r="F21" i="17"/>
  <c r="B20" i="17"/>
  <c r="A21" i="17"/>
  <c r="O21" i="17"/>
  <c r="H20" i="17"/>
  <c r="G20" i="17"/>
  <c r="F20" i="17"/>
  <c r="B19" i="17"/>
  <c r="A20" i="17"/>
  <c r="O18" i="17"/>
  <c r="H18" i="17"/>
  <c r="G18" i="17"/>
  <c r="F18" i="17"/>
  <c r="B18" i="17"/>
  <c r="A18" i="17"/>
  <c r="K17" i="17"/>
  <c r="H17" i="17"/>
  <c r="G17" i="17"/>
  <c r="F17" i="17"/>
  <c r="D17" i="17"/>
  <c r="C17" i="17"/>
  <c r="B17" i="17"/>
  <c r="A17" i="17"/>
  <c r="K16" i="17"/>
  <c r="J16" i="17"/>
  <c r="I16" i="17"/>
  <c r="H16" i="17"/>
  <c r="G16" i="17"/>
  <c r="F16" i="17"/>
  <c r="E16" i="17"/>
  <c r="D16" i="17"/>
  <c r="C16" i="17"/>
  <c r="B16" i="17"/>
  <c r="A16" i="17"/>
  <c r="K15" i="17"/>
  <c r="H15" i="17"/>
  <c r="F15" i="17"/>
  <c r="C15" i="17"/>
  <c r="B15" i="17"/>
  <c r="A15" i="17"/>
  <c r="N14" i="17"/>
  <c r="K14" i="17"/>
  <c r="J14" i="17"/>
  <c r="I14" i="17"/>
  <c r="H14" i="17"/>
  <c r="G14" i="17"/>
  <c r="F14" i="17"/>
  <c r="E14" i="17"/>
  <c r="D14" i="17"/>
  <c r="C14" i="17"/>
  <c r="A14" i="17"/>
  <c r="N13" i="17"/>
  <c r="J13" i="17"/>
  <c r="I13" i="17"/>
  <c r="H13" i="17"/>
  <c r="G13" i="17"/>
  <c r="B13" i="17"/>
  <c r="A13" i="17"/>
  <c r="N12" i="17"/>
  <c r="K12" i="17"/>
  <c r="J12" i="17"/>
  <c r="I12" i="17"/>
  <c r="H12" i="17"/>
  <c r="D12" i="17"/>
  <c r="C12" i="17"/>
  <c r="B12" i="17"/>
  <c r="A12" i="17"/>
  <c r="N11" i="17"/>
  <c r="K11" i="17"/>
  <c r="J11" i="17"/>
  <c r="I11" i="17"/>
  <c r="H11" i="17"/>
  <c r="G11" i="17"/>
  <c r="F11" i="17"/>
  <c r="E11" i="17"/>
  <c r="D11" i="17"/>
  <c r="C11" i="17"/>
  <c r="B11" i="17"/>
  <c r="A11" i="17"/>
  <c r="N10" i="17"/>
  <c r="K10" i="17"/>
  <c r="J10" i="17"/>
  <c r="I10" i="17"/>
  <c r="H10" i="17"/>
  <c r="G10" i="17"/>
  <c r="F10" i="17"/>
  <c r="E10" i="17"/>
  <c r="D10" i="17"/>
  <c r="C10" i="17"/>
  <c r="A10" i="17"/>
  <c r="N9" i="17"/>
  <c r="L9" i="17"/>
  <c r="J9" i="17"/>
  <c r="I9" i="17"/>
  <c r="H9" i="17"/>
  <c r="G9" i="17"/>
  <c r="F9" i="17"/>
  <c r="E9" i="17"/>
  <c r="D9" i="17"/>
  <c r="C9" i="17"/>
  <c r="B9" i="17"/>
  <c r="A9" i="17"/>
  <c r="N8" i="17"/>
  <c r="J8" i="17"/>
  <c r="I8" i="17"/>
  <c r="H8" i="17"/>
  <c r="B8" i="17"/>
  <c r="A8" i="17"/>
  <c r="P7" i="17"/>
  <c r="N7" i="17"/>
  <c r="J7" i="17"/>
  <c r="I7" i="17"/>
  <c r="H7" i="17"/>
  <c r="C7" i="17"/>
  <c r="A7" i="17"/>
  <c r="P6" i="17"/>
  <c r="N6" i="17"/>
  <c r="L6" i="17"/>
  <c r="J6" i="17"/>
  <c r="I6" i="17"/>
  <c r="H6" i="17"/>
  <c r="G6" i="17"/>
  <c r="F6" i="17"/>
  <c r="E6" i="17"/>
  <c r="D6" i="17"/>
  <c r="C6" i="17"/>
  <c r="B6" i="17"/>
  <c r="A6" i="17"/>
  <c r="R5" i="17"/>
  <c r="Q5" i="17"/>
  <c r="P5" i="17"/>
  <c r="K5" i="17"/>
  <c r="J5" i="17"/>
  <c r="R4" i="17"/>
  <c r="P4" i="17"/>
  <c r="N4" i="17"/>
  <c r="J4" i="17"/>
  <c r="I4" i="17"/>
  <c r="H4" i="17"/>
  <c r="G4" i="17"/>
  <c r="F4" i="17"/>
  <c r="E4" i="17"/>
  <c r="D4" i="17"/>
  <c r="C4" i="17"/>
  <c r="B4" i="17"/>
  <c r="N2" i="17"/>
  <c r="L2" i="17"/>
  <c r="K2" i="17"/>
  <c r="J2" i="17"/>
  <c r="I2" i="17"/>
  <c r="H2" i="17"/>
  <c r="G2" i="17"/>
  <c r="F2" i="17"/>
  <c r="E2" i="17"/>
  <c r="D2" i="17"/>
  <c r="T34" i="18" l="1"/>
  <c r="T66" i="18"/>
  <c r="T144" i="18"/>
  <c r="U144" i="18" s="1"/>
  <c r="T76" i="18"/>
  <c r="T58" i="18"/>
  <c r="T92" i="18"/>
  <c r="T120" i="18"/>
  <c r="T74" i="18"/>
  <c r="U74" i="18" s="1"/>
  <c r="T168" i="18"/>
  <c r="U168" i="18" s="1"/>
  <c r="T112" i="18"/>
  <c r="U112" i="18" s="1"/>
  <c r="T162" i="18"/>
  <c r="T52" i="18"/>
  <c r="U52" i="18" s="1"/>
  <c r="T116" i="18"/>
  <c r="U116" i="18" s="1"/>
  <c r="U58" i="18"/>
  <c r="Y58" i="18" s="1"/>
  <c r="U34" i="18"/>
  <c r="T35" i="18"/>
  <c r="U35" i="18" s="1"/>
  <c r="T108" i="18"/>
  <c r="U108" i="18" s="1"/>
  <c r="T28" i="18"/>
  <c r="U28" i="18" s="1"/>
  <c r="T45" i="18"/>
  <c r="U45" i="18" s="1"/>
  <c r="T136" i="18"/>
  <c r="U136" i="18" s="1"/>
  <c r="V136" i="18" s="1"/>
  <c r="T154" i="18"/>
  <c r="U154" i="18" s="1"/>
  <c r="T100" i="18"/>
  <c r="U100" i="18" s="1"/>
  <c r="T146" i="18"/>
  <c r="U146" i="18" s="1"/>
  <c r="T82" i="18"/>
  <c r="U82" i="18" s="1"/>
  <c r="T128" i="18"/>
  <c r="T98" i="18"/>
  <c r="U98" i="18" s="1"/>
  <c r="W98" i="18" s="1"/>
  <c r="X98" i="18" s="1"/>
  <c r="T140" i="18"/>
  <c r="T166" i="18"/>
  <c r="U166" i="18" s="1"/>
  <c r="Z166" i="18" s="1"/>
  <c r="T48" i="18"/>
  <c r="U48" i="18" s="1"/>
  <c r="T132" i="18"/>
  <c r="T158" i="18"/>
  <c r="U158" i="18" s="1"/>
  <c r="T41" i="18"/>
  <c r="U41" i="18" s="1"/>
  <c r="T90" i="18"/>
  <c r="U90" i="18" s="1"/>
  <c r="T124" i="18"/>
  <c r="U124" i="18" s="1"/>
  <c r="L16" i="18"/>
  <c r="L11" i="17" s="1"/>
  <c r="U140" i="18"/>
  <c r="Y140" i="18" s="1"/>
  <c r="T130" i="18"/>
  <c r="U130" i="18" s="1"/>
  <c r="L23" i="18"/>
  <c r="L18" i="17" s="1"/>
  <c r="T39" i="18"/>
  <c r="U39" i="18" s="1"/>
  <c r="T122" i="18"/>
  <c r="U122" i="18" s="1"/>
  <c r="T47" i="18"/>
  <c r="U47" i="18" s="1"/>
  <c r="T54" i="18"/>
  <c r="U54" i="18" s="1"/>
  <c r="T114" i="18"/>
  <c r="U114" i="18" s="1"/>
  <c r="T60" i="18"/>
  <c r="U60" i="18" s="1"/>
  <c r="T104" i="18"/>
  <c r="U104" i="18" s="1"/>
  <c r="Z104" i="18" s="1"/>
  <c r="T138" i="18"/>
  <c r="U138" i="18" s="1"/>
  <c r="V138" i="18" s="1"/>
  <c r="T62" i="18"/>
  <c r="U62" i="18" s="1"/>
  <c r="T106" i="18"/>
  <c r="U106" i="18" s="1"/>
  <c r="T9" i="18"/>
  <c r="T11" i="18" s="1"/>
  <c r="T15" i="18"/>
  <c r="U92" i="18"/>
  <c r="Y92" i="18" s="1"/>
  <c r="U132" i="18"/>
  <c r="Z132" i="18" s="1"/>
  <c r="T43" i="18"/>
  <c r="U43" i="18" s="1"/>
  <c r="T70" i="18"/>
  <c r="U70" i="18" s="1"/>
  <c r="T148" i="18"/>
  <c r="U148" i="18" s="1"/>
  <c r="U13" i="17"/>
  <c r="T49" i="18"/>
  <c r="U49" i="18" s="1"/>
  <c r="T110" i="18"/>
  <c r="U110" i="18" s="1"/>
  <c r="T37" i="18"/>
  <c r="U37" i="18" s="1"/>
  <c r="Y37" i="18" s="1"/>
  <c r="T118" i="18"/>
  <c r="U118" i="18" s="1"/>
  <c r="T126" i="18"/>
  <c r="U126" i="18" s="1"/>
  <c r="Z126" i="18" s="1"/>
  <c r="T134" i="18"/>
  <c r="U134" i="18" s="1"/>
  <c r="T32" i="18"/>
  <c r="U32" i="18" s="1"/>
  <c r="T56" i="18"/>
  <c r="U56" i="18" s="1"/>
  <c r="T142" i="18"/>
  <c r="U142" i="18" s="1"/>
  <c r="T156" i="18"/>
  <c r="U156" i="18" s="1"/>
  <c r="T64" i="18"/>
  <c r="U64" i="18" s="1"/>
  <c r="Y64" i="18" s="1"/>
  <c r="T150" i="18"/>
  <c r="U150" i="18" s="1"/>
  <c r="V150" i="18" s="1"/>
  <c r="T78" i="18"/>
  <c r="U78" i="18" s="1"/>
  <c r="T86" i="18"/>
  <c r="U86" i="18" s="1"/>
  <c r="Y86" i="18" s="1"/>
  <c r="T94" i="18"/>
  <c r="U94" i="18" s="1"/>
  <c r="T102" i="18"/>
  <c r="U102" i="18" s="1"/>
  <c r="T164" i="18"/>
  <c r="U164" i="18" s="1"/>
  <c r="Y164" i="18" s="1"/>
  <c r="T72" i="18"/>
  <c r="U72" i="18" s="1"/>
  <c r="T80" i="18"/>
  <c r="U80" i="18" s="1"/>
  <c r="T88" i="18"/>
  <c r="U88" i="18" s="1"/>
  <c r="T96" i="18"/>
  <c r="U96" i="18" s="1"/>
  <c r="V96" i="18" s="1"/>
  <c r="T89" i="18"/>
  <c r="U89" i="18" s="1"/>
  <c r="E92" i="18"/>
  <c r="T129" i="18"/>
  <c r="U129" i="18" s="1"/>
  <c r="E132" i="18"/>
  <c r="T167" i="18"/>
  <c r="U167" i="18" s="1"/>
  <c r="E170" i="18"/>
  <c r="D176" i="18"/>
  <c r="T59" i="18"/>
  <c r="U59" i="18" s="1"/>
  <c r="T99" i="18"/>
  <c r="U99" i="18" s="1"/>
  <c r="E102" i="18"/>
  <c r="U120" i="18"/>
  <c r="T139" i="18"/>
  <c r="U139" i="18" s="1"/>
  <c r="E142" i="18"/>
  <c r="U160" i="18"/>
  <c r="U170" i="18"/>
  <c r="T65" i="18"/>
  <c r="U65" i="18" s="1"/>
  <c r="T105" i="18"/>
  <c r="U105" i="18" s="1"/>
  <c r="E108" i="18"/>
  <c r="T53" i="18"/>
  <c r="U53" i="18" s="1"/>
  <c r="T93" i="18"/>
  <c r="U93" i="18" s="1"/>
  <c r="E96" i="18"/>
  <c r="T133" i="18"/>
  <c r="U133" i="18" s="1"/>
  <c r="E136" i="18"/>
  <c r="T161" i="18"/>
  <c r="U161" i="18" s="1"/>
  <c r="E164" i="18"/>
  <c r="T50" i="18"/>
  <c r="U50" i="18" s="1"/>
  <c r="U68" i="18"/>
  <c r="T87" i="18"/>
  <c r="U87" i="18" s="1"/>
  <c r="E90" i="18"/>
  <c r="T127" i="18"/>
  <c r="U127" i="18" s="1"/>
  <c r="E130" i="18"/>
  <c r="U30" i="18"/>
  <c r="T81" i="18"/>
  <c r="U81" i="18" s="1"/>
  <c r="E84" i="18"/>
  <c r="T121" i="18"/>
  <c r="U121" i="18" s="1"/>
  <c r="E124" i="18"/>
  <c r="U171" i="18"/>
  <c r="L22" i="18"/>
  <c r="L17" i="17" s="1"/>
  <c r="T23" i="18"/>
  <c r="U23" i="18" s="1"/>
  <c r="T69" i="18"/>
  <c r="U69" i="18" s="1"/>
  <c r="E72" i="18"/>
  <c r="T109" i="18"/>
  <c r="U109" i="18" s="1"/>
  <c r="E112" i="18"/>
  <c r="T149" i="18"/>
  <c r="U149" i="18" s="1"/>
  <c r="E152" i="18"/>
  <c r="T165" i="18"/>
  <c r="U165" i="18" s="1"/>
  <c r="E168" i="18"/>
  <c r="T145" i="18"/>
  <c r="U145" i="18" s="1"/>
  <c r="E148" i="18"/>
  <c r="T103" i="18"/>
  <c r="U103" i="18" s="1"/>
  <c r="E106" i="18"/>
  <c r="T143" i="18"/>
  <c r="E146" i="18"/>
  <c r="T137" i="18"/>
  <c r="U137" i="18" s="1"/>
  <c r="E140" i="18"/>
  <c r="U143" i="18"/>
  <c r="T131" i="18"/>
  <c r="U131" i="18" s="1"/>
  <c r="E134" i="18"/>
  <c r="U152" i="18"/>
  <c r="U66" i="18"/>
  <c r="T85" i="18"/>
  <c r="U85" i="18" s="1"/>
  <c r="E88" i="18"/>
  <c r="T125" i="18"/>
  <c r="U125" i="18" s="1"/>
  <c r="E128" i="18"/>
  <c r="T159" i="18"/>
  <c r="U159" i="18" s="1"/>
  <c r="E162" i="18"/>
  <c r="T169" i="18"/>
  <c r="U169" i="18" s="1"/>
  <c r="E172" i="18"/>
  <c r="T111" i="18"/>
  <c r="U111" i="18" s="1"/>
  <c r="E114" i="18"/>
  <c r="T151" i="18"/>
  <c r="U151" i="18" s="1"/>
  <c r="E154" i="18"/>
  <c r="T63" i="18"/>
  <c r="U63" i="18" s="1"/>
  <c r="T57" i="18"/>
  <c r="U57" i="18" s="1"/>
  <c r="T97" i="18"/>
  <c r="U97" i="18" s="1"/>
  <c r="E100" i="18"/>
  <c r="T91" i="18"/>
  <c r="U91" i="18" s="1"/>
  <c r="E94" i="18"/>
  <c r="T79" i="18"/>
  <c r="U79" i="18" s="1"/>
  <c r="E82" i="18"/>
  <c r="T119" i="18"/>
  <c r="U119" i="18" s="1"/>
  <c r="E122" i="18"/>
  <c r="T44" i="18"/>
  <c r="U44" i="18" s="1"/>
  <c r="U46" i="18"/>
  <c r="U33" i="18"/>
  <c r="U42" i="18"/>
  <c r="U20" i="18"/>
  <c r="U40" i="18"/>
  <c r="U29" i="18"/>
  <c r="U27" i="18"/>
  <c r="U36" i="18"/>
  <c r="U51" i="18"/>
  <c r="U38" i="18"/>
  <c r="U22" i="18"/>
  <c r="G20" i="18"/>
  <c r="G15" i="17" s="1"/>
  <c r="L21" i="18"/>
  <c r="L16" i="17" s="1"/>
  <c r="T31" i="18"/>
  <c r="U31" i="18" s="1"/>
  <c r="T73" i="18"/>
  <c r="U73" i="18" s="1"/>
  <c r="E76" i="18"/>
  <c r="T113" i="18"/>
  <c r="U113" i="18" s="1"/>
  <c r="E116" i="18"/>
  <c r="T153" i="18"/>
  <c r="U153" i="18" s="1"/>
  <c r="E156" i="18"/>
  <c r="T117" i="18"/>
  <c r="U117" i="18" s="1"/>
  <c r="E120" i="18"/>
  <c r="T157" i="18"/>
  <c r="U157" i="18" s="1"/>
  <c r="E160" i="18"/>
  <c r="T115" i="18"/>
  <c r="U115" i="18" s="1"/>
  <c r="E118" i="18"/>
  <c r="T155" i="18"/>
  <c r="U155" i="18" s="1"/>
  <c r="E158" i="18"/>
  <c r="U84" i="18"/>
  <c r="T67" i="18"/>
  <c r="U67" i="18" s="1"/>
  <c r="E70" i="18"/>
  <c r="T107" i="18"/>
  <c r="U107" i="18" s="1"/>
  <c r="E110" i="18"/>
  <c r="U128" i="18"/>
  <c r="T147" i="18"/>
  <c r="U147" i="18" s="1"/>
  <c r="E150" i="18"/>
  <c r="U162" i="18"/>
  <c r="C13" i="18"/>
  <c r="C8" i="17" s="1"/>
  <c r="U21" i="18"/>
  <c r="T61" i="18"/>
  <c r="U61" i="18" s="1"/>
  <c r="T101" i="18"/>
  <c r="U101" i="18" s="1"/>
  <c r="E104" i="18"/>
  <c r="T141" i="18"/>
  <c r="U141" i="18" s="1"/>
  <c r="E144" i="18"/>
  <c r="T163" i="18"/>
  <c r="U163" i="18" s="1"/>
  <c r="E166" i="18"/>
  <c r="T83" i="18"/>
  <c r="U83" i="18" s="1"/>
  <c r="E86" i="18"/>
  <c r="T123" i="18"/>
  <c r="U123" i="18" s="1"/>
  <c r="E126" i="18"/>
  <c r="T77" i="18"/>
  <c r="U77" i="18" s="1"/>
  <c r="E80" i="18"/>
  <c r="T71" i="18"/>
  <c r="U71" i="18" s="1"/>
  <c r="E74" i="18"/>
  <c r="T75" i="18"/>
  <c r="U75" i="18" s="1"/>
  <c r="E78" i="18"/>
  <c r="V6" i="18"/>
  <c r="T26" i="18"/>
  <c r="U26" i="18" s="1"/>
  <c r="T55" i="18"/>
  <c r="U55" i="18" s="1"/>
  <c r="U76" i="18"/>
  <c r="T95" i="18"/>
  <c r="U95" i="18" s="1"/>
  <c r="E98" i="18"/>
  <c r="T135" i="18"/>
  <c r="U135" i="18" s="1"/>
  <c r="E138" i="18"/>
  <c r="E174" i="18"/>
  <c r="V144" i="18" l="1"/>
  <c r="W144" i="18"/>
  <c r="X144" i="18" s="1"/>
  <c r="V166" i="18"/>
  <c r="Y166" i="18"/>
  <c r="W166" i="18"/>
  <c r="X166" i="18" s="1"/>
  <c r="Y34" i="18"/>
  <c r="Z34" i="18"/>
  <c r="V104" i="18"/>
  <c r="Z58" i="18"/>
  <c r="Y144" i="18"/>
  <c r="Z144" i="18"/>
  <c r="Z98" i="18"/>
  <c r="Y98" i="18"/>
  <c r="Y104" i="18"/>
  <c r="Z138" i="18"/>
  <c r="V92" i="18"/>
  <c r="W104" i="18"/>
  <c r="X104" i="18" s="1"/>
  <c r="W138" i="18"/>
  <c r="X138" i="18" s="1"/>
  <c r="Y138" i="18"/>
  <c r="Z140" i="18"/>
  <c r="V98" i="18"/>
  <c r="V110" i="18"/>
  <c r="Z110" i="18"/>
  <c r="W110" i="18"/>
  <c r="X110" i="18" s="1"/>
  <c r="Y110" i="18"/>
  <c r="V70" i="18"/>
  <c r="Z70" i="18"/>
  <c r="Y70" i="18"/>
  <c r="W70" i="18"/>
  <c r="X70" i="18" s="1"/>
  <c r="Z37" i="18"/>
  <c r="Z92" i="18"/>
  <c r="V86" i="18"/>
  <c r="W86" i="18"/>
  <c r="X86" i="18" s="1"/>
  <c r="W92" i="18"/>
  <c r="X92" i="18" s="1"/>
  <c r="V132" i="18"/>
  <c r="W136" i="18"/>
  <c r="X136" i="18" s="1"/>
  <c r="Y136" i="18"/>
  <c r="Z136" i="18"/>
  <c r="W140" i="18"/>
  <c r="X140" i="18" s="1"/>
  <c r="W132" i="18"/>
  <c r="X132" i="18" s="1"/>
  <c r="V140" i="18"/>
  <c r="Z32" i="18"/>
  <c r="Y32" i="18"/>
  <c r="Z56" i="18"/>
  <c r="Y56" i="18"/>
  <c r="W96" i="18"/>
  <c r="X96" i="18" s="1"/>
  <c r="Z164" i="18"/>
  <c r="Y96" i="18"/>
  <c r="Z64" i="18"/>
  <c r="V164" i="18"/>
  <c r="W164" i="18"/>
  <c r="X164" i="18" s="1"/>
  <c r="Z86" i="18"/>
  <c r="Z96" i="18"/>
  <c r="Y150" i="18"/>
  <c r="W126" i="18"/>
  <c r="X126" i="18" s="1"/>
  <c r="V126" i="18"/>
  <c r="Z150" i="18"/>
  <c r="Y126" i="18"/>
  <c r="Y132" i="18"/>
  <c r="W150" i="18"/>
  <c r="X150" i="18" s="1"/>
  <c r="Z139" i="18"/>
  <c r="Y139" i="18"/>
  <c r="W139" i="18"/>
  <c r="X139" i="18" s="1"/>
  <c r="V139" i="18"/>
  <c r="W73" i="18"/>
  <c r="X73" i="18" s="1"/>
  <c r="V73" i="18"/>
  <c r="Z73" i="18"/>
  <c r="Y73" i="18"/>
  <c r="Z91" i="18"/>
  <c r="Y91" i="18"/>
  <c r="W91" i="18"/>
  <c r="X91" i="18" s="1"/>
  <c r="V91" i="18"/>
  <c r="Y61" i="18"/>
  <c r="Z61" i="18"/>
  <c r="Z23" i="18"/>
  <c r="Y23" i="18"/>
  <c r="Y93" i="18"/>
  <c r="Z93" i="18"/>
  <c r="W93" i="18"/>
  <c r="X93" i="18" s="1"/>
  <c r="V93" i="18"/>
  <c r="Y87" i="18"/>
  <c r="Z87" i="18"/>
  <c r="V87" i="18"/>
  <c r="W87" i="18"/>
  <c r="X87" i="18" s="1"/>
  <c r="V115" i="18"/>
  <c r="Z115" i="18"/>
  <c r="W115" i="18"/>
  <c r="X115" i="18" s="1"/>
  <c r="Y115" i="18"/>
  <c r="Z69" i="18"/>
  <c r="Y69" i="18"/>
  <c r="V69" i="18"/>
  <c r="W69" i="18"/>
  <c r="X69" i="18" s="1"/>
  <c r="W119" i="18"/>
  <c r="X119" i="18" s="1"/>
  <c r="Z119" i="18"/>
  <c r="V119" i="18"/>
  <c r="Y119" i="18"/>
  <c r="Y145" i="18"/>
  <c r="Z145" i="18"/>
  <c r="W145" i="18"/>
  <c r="X145" i="18" s="1"/>
  <c r="V145" i="18"/>
  <c r="Y125" i="18"/>
  <c r="W125" i="18"/>
  <c r="X125" i="18" s="1"/>
  <c r="V125" i="18"/>
  <c r="Z125" i="18"/>
  <c r="Z109" i="18"/>
  <c r="Y109" i="18"/>
  <c r="W109" i="18"/>
  <c r="X109" i="18" s="1"/>
  <c r="V109" i="18"/>
  <c r="Z127" i="18"/>
  <c r="Y127" i="18"/>
  <c r="V127" i="18"/>
  <c r="W127" i="18"/>
  <c r="X127" i="18" s="1"/>
  <c r="W79" i="18"/>
  <c r="X79" i="18" s="1"/>
  <c r="Z79" i="18"/>
  <c r="V79" i="18"/>
  <c r="Y79" i="18"/>
  <c r="W159" i="18"/>
  <c r="X159" i="18" s="1"/>
  <c r="V159" i="18"/>
  <c r="Z159" i="18"/>
  <c r="Y159" i="18"/>
  <c r="W31" i="18"/>
  <c r="Z31" i="18"/>
  <c r="Y31" i="18"/>
  <c r="V155" i="18"/>
  <c r="Z155" i="18"/>
  <c r="Y155" i="18"/>
  <c r="W155" i="18"/>
  <c r="X155" i="18" s="1"/>
  <c r="Z131" i="18"/>
  <c r="Y131" i="18"/>
  <c r="W131" i="18"/>
  <c r="X131" i="18" s="1"/>
  <c r="V131" i="18"/>
  <c r="W169" i="18"/>
  <c r="X169" i="18" s="1"/>
  <c r="V169" i="18"/>
  <c r="Z169" i="18"/>
  <c r="Y169" i="18"/>
  <c r="Z137" i="18"/>
  <c r="Y137" i="18"/>
  <c r="W137" i="18"/>
  <c r="X137" i="18" s="1"/>
  <c r="V137" i="18"/>
  <c r="V67" i="18"/>
  <c r="Z67" i="18"/>
  <c r="Y67" i="18"/>
  <c r="W67" i="18"/>
  <c r="X67" i="18" s="1"/>
  <c r="Z94" i="18"/>
  <c r="Y94" i="18"/>
  <c r="W94" i="18"/>
  <c r="X94" i="18" s="1"/>
  <c r="V94" i="18"/>
  <c r="Y27" i="18"/>
  <c r="Z27" i="18"/>
  <c r="Z168" i="18"/>
  <c r="Y168" i="18"/>
  <c r="W168" i="18"/>
  <c r="X168" i="18" s="1"/>
  <c r="V168" i="18"/>
  <c r="Z165" i="18"/>
  <c r="Y165" i="18"/>
  <c r="W165" i="18"/>
  <c r="X165" i="18" s="1"/>
  <c r="V165" i="18"/>
  <c r="Z50" i="18"/>
  <c r="Y50" i="18"/>
  <c r="W50" i="18"/>
  <c r="Z156" i="18"/>
  <c r="Y156" i="18"/>
  <c r="W156" i="18"/>
  <c r="X156" i="18" s="1"/>
  <c r="V156" i="18"/>
  <c r="Y29" i="18"/>
  <c r="Z29" i="18"/>
  <c r="Z100" i="18"/>
  <c r="Y100" i="18"/>
  <c r="W100" i="18"/>
  <c r="X100" i="18" s="1"/>
  <c r="V100" i="18"/>
  <c r="Z152" i="18"/>
  <c r="Y152" i="18"/>
  <c r="W152" i="18"/>
  <c r="X152" i="18" s="1"/>
  <c r="V152" i="18"/>
  <c r="Z118" i="18"/>
  <c r="Y118" i="18"/>
  <c r="W118" i="18"/>
  <c r="X118" i="18" s="1"/>
  <c r="V118" i="18"/>
  <c r="Z90" i="18"/>
  <c r="Y90" i="18"/>
  <c r="W90" i="18"/>
  <c r="X90" i="18" s="1"/>
  <c r="V90" i="18"/>
  <c r="Y30" i="18"/>
  <c r="Z30" i="18"/>
  <c r="Z114" i="18"/>
  <c r="Y114" i="18"/>
  <c r="W114" i="18"/>
  <c r="X114" i="18" s="1"/>
  <c r="V114" i="18"/>
  <c r="Z149" i="18"/>
  <c r="Y149" i="18"/>
  <c r="V149" i="18"/>
  <c r="W149" i="18"/>
  <c r="X149" i="18" s="1"/>
  <c r="Z71" i="18"/>
  <c r="Y71" i="18"/>
  <c r="W71" i="18"/>
  <c r="X71" i="18" s="1"/>
  <c r="V71" i="18"/>
  <c r="Z97" i="18"/>
  <c r="Y97" i="18"/>
  <c r="W97" i="18"/>
  <c r="X97" i="18" s="1"/>
  <c r="V97" i="18"/>
  <c r="Z59" i="18"/>
  <c r="Y59" i="18"/>
  <c r="Z80" i="18"/>
  <c r="Y80" i="18"/>
  <c r="W80" i="18"/>
  <c r="X80" i="18" s="1"/>
  <c r="V80" i="18"/>
  <c r="W135" i="18"/>
  <c r="X135" i="18" s="1"/>
  <c r="V135" i="18"/>
  <c r="Y135" i="18"/>
  <c r="Z135" i="18"/>
  <c r="Z116" i="18"/>
  <c r="Y116" i="18"/>
  <c r="W116" i="18"/>
  <c r="X116" i="18" s="1"/>
  <c r="V116" i="18"/>
  <c r="Y141" i="18"/>
  <c r="Z141" i="18"/>
  <c r="W141" i="18"/>
  <c r="X141" i="18" s="1"/>
  <c r="V141" i="18"/>
  <c r="Z148" i="18"/>
  <c r="Y148" i="18"/>
  <c r="W148" i="18"/>
  <c r="X148" i="18" s="1"/>
  <c r="V148" i="18"/>
  <c r="Z21" i="18"/>
  <c r="Y21" i="18"/>
  <c r="W89" i="18"/>
  <c r="X89" i="18" s="1"/>
  <c r="V89" i="18"/>
  <c r="Z89" i="18"/>
  <c r="Y89" i="18"/>
  <c r="W95" i="18"/>
  <c r="X95" i="18" s="1"/>
  <c r="V95" i="18"/>
  <c r="Y95" i="18"/>
  <c r="Z95" i="18"/>
  <c r="V83" i="18"/>
  <c r="Z83" i="18"/>
  <c r="Y83" i="18"/>
  <c r="W83" i="18"/>
  <c r="X83" i="18" s="1"/>
  <c r="Y46" i="18"/>
  <c r="Z46" i="18"/>
  <c r="Z158" i="18"/>
  <c r="Y158" i="18"/>
  <c r="W158" i="18"/>
  <c r="X158" i="18" s="1"/>
  <c r="V158" i="18"/>
  <c r="Z171" i="18"/>
  <c r="V171" i="18"/>
  <c r="Y171" i="18"/>
  <c r="W171" i="18"/>
  <c r="X171" i="18" s="1"/>
  <c r="W55" i="18"/>
  <c r="Y55" i="18"/>
  <c r="Z55" i="18"/>
  <c r="V161" i="18"/>
  <c r="Z161" i="18"/>
  <c r="Y161" i="18"/>
  <c r="W161" i="18"/>
  <c r="X161" i="18" s="1"/>
  <c r="Y35" i="18"/>
  <c r="Z35" i="18"/>
  <c r="Z43" i="18"/>
  <c r="Y43" i="18"/>
  <c r="Z142" i="18"/>
  <c r="Y142" i="18"/>
  <c r="W142" i="18"/>
  <c r="X142" i="18" s="1"/>
  <c r="V142" i="18"/>
  <c r="V147" i="18"/>
  <c r="Y147" i="18"/>
  <c r="Z147" i="18"/>
  <c r="W147" i="18"/>
  <c r="X147" i="18" s="1"/>
  <c r="Z45" i="18"/>
  <c r="Y45" i="18"/>
  <c r="Y52" i="18"/>
  <c r="Z52" i="18"/>
  <c r="Z128" i="18"/>
  <c r="Y128" i="18"/>
  <c r="W128" i="18"/>
  <c r="X128" i="18" s="1"/>
  <c r="V128" i="18"/>
  <c r="Z54" i="18"/>
  <c r="Y54" i="18"/>
  <c r="W54" i="18"/>
  <c r="Z78" i="18"/>
  <c r="Y78" i="18"/>
  <c r="W78" i="18"/>
  <c r="X78" i="18" s="1"/>
  <c r="V78" i="18"/>
  <c r="Z47" i="18"/>
  <c r="Y47" i="18"/>
  <c r="Y85" i="18"/>
  <c r="W85" i="18"/>
  <c r="X85" i="18" s="1"/>
  <c r="V85" i="18"/>
  <c r="Z85" i="18"/>
  <c r="Z120" i="18"/>
  <c r="Y120" i="18"/>
  <c r="W120" i="18"/>
  <c r="X120" i="18" s="1"/>
  <c r="V120" i="18"/>
  <c r="Y39" i="18"/>
  <c r="Z39" i="18"/>
  <c r="Z60" i="18"/>
  <c r="Y60" i="18"/>
  <c r="W60" i="18"/>
  <c r="Z124" i="18"/>
  <c r="Y124" i="18"/>
  <c r="W124" i="18"/>
  <c r="X124" i="18" s="1"/>
  <c r="V124" i="18"/>
  <c r="Y40" i="18"/>
  <c r="Z40" i="18"/>
  <c r="Z99" i="18"/>
  <c r="Y99" i="18"/>
  <c r="W99" i="18"/>
  <c r="X99" i="18" s="1"/>
  <c r="V99" i="18"/>
  <c r="V20" i="18"/>
  <c r="V21" i="18" s="1"/>
  <c r="V22" i="18" s="1"/>
  <c r="V23" i="18" s="1"/>
  <c r="V26" i="18" s="1"/>
  <c r="V27" i="18" s="1"/>
  <c r="V28" i="18" s="1"/>
  <c r="V29" i="18" s="1"/>
  <c r="V30" i="18" s="1"/>
  <c r="V31" i="18" s="1"/>
  <c r="V32" i="18" s="1"/>
  <c r="V33" i="18" s="1"/>
  <c r="V34" i="18" s="1"/>
  <c r="V35" i="18" s="1"/>
  <c r="V36" i="18" s="1"/>
  <c r="V37" i="18" s="1"/>
  <c r="V38" i="18" s="1"/>
  <c r="V39" i="18" s="1"/>
  <c r="V40" i="18" s="1"/>
  <c r="V41" i="18" s="1"/>
  <c r="V42" i="18" s="1"/>
  <c r="V43" i="18" s="1"/>
  <c r="V44" i="18" s="1"/>
  <c r="V45" i="18" s="1"/>
  <c r="V46" i="18" s="1"/>
  <c r="V47" i="18" s="1"/>
  <c r="V48" i="18" s="1"/>
  <c r="V49" i="18" s="1"/>
  <c r="V50" i="18" s="1"/>
  <c r="V51" i="18" s="1"/>
  <c r="V52" i="18" s="1"/>
  <c r="V53" i="18" s="1"/>
  <c r="V54" i="18" s="1"/>
  <c r="V55" i="18" s="1"/>
  <c r="V56" i="18" s="1"/>
  <c r="V57" i="18" s="1"/>
  <c r="V58" i="18" s="1"/>
  <c r="V59" i="18" s="1"/>
  <c r="V60" i="18" s="1"/>
  <c r="V61" i="18" s="1"/>
  <c r="V62" i="18" s="1"/>
  <c r="V63" i="18" s="1"/>
  <c r="V64" i="18" s="1"/>
  <c r="V65" i="18" s="1"/>
  <c r="V66" i="18" s="1"/>
  <c r="U173" i="18"/>
  <c r="W21" i="18" s="1"/>
  <c r="Z20" i="18"/>
  <c r="Y20" i="18"/>
  <c r="Y133" i="18"/>
  <c r="W133" i="18"/>
  <c r="X133" i="18" s="1"/>
  <c r="Z133" i="18"/>
  <c r="V133" i="18"/>
  <c r="Z112" i="18"/>
  <c r="Y112" i="18"/>
  <c r="W112" i="18"/>
  <c r="X112" i="18" s="1"/>
  <c r="V112" i="18"/>
  <c r="Z74" i="18"/>
  <c r="Y74" i="18"/>
  <c r="W74" i="18"/>
  <c r="X74" i="18" s="1"/>
  <c r="V74" i="18"/>
  <c r="Z108" i="18"/>
  <c r="Y108" i="18"/>
  <c r="W108" i="18"/>
  <c r="X108" i="18" s="1"/>
  <c r="V108" i="18"/>
  <c r="Z33" i="18"/>
  <c r="Y33" i="18"/>
  <c r="Z76" i="18"/>
  <c r="Y76" i="18"/>
  <c r="W76" i="18"/>
  <c r="X76" i="18" s="1"/>
  <c r="V76" i="18"/>
  <c r="Z103" i="18"/>
  <c r="Y103" i="18"/>
  <c r="W103" i="18"/>
  <c r="X103" i="18" s="1"/>
  <c r="V103" i="18"/>
  <c r="Z84" i="18"/>
  <c r="Y84" i="18"/>
  <c r="W84" i="18"/>
  <c r="X84" i="18" s="1"/>
  <c r="V84" i="18"/>
  <c r="Z75" i="18"/>
  <c r="W75" i="18"/>
  <c r="X75" i="18" s="1"/>
  <c r="Y75" i="18"/>
  <c r="V75" i="18"/>
  <c r="Z53" i="18"/>
  <c r="Y53" i="18"/>
  <c r="Z77" i="18"/>
  <c r="Y77" i="18"/>
  <c r="V77" i="18"/>
  <c r="W77" i="18"/>
  <c r="X77" i="18" s="1"/>
  <c r="W101" i="18"/>
  <c r="X101" i="18" s="1"/>
  <c r="Y101" i="18"/>
  <c r="Z101" i="18"/>
  <c r="V101" i="18"/>
  <c r="Z42" i="18"/>
  <c r="Y42" i="18"/>
  <c r="Z44" i="18"/>
  <c r="Y44" i="18"/>
  <c r="Z72" i="18"/>
  <c r="Y72" i="18"/>
  <c r="W72" i="18"/>
  <c r="X72" i="18" s="1"/>
  <c r="V72" i="18"/>
  <c r="Y65" i="18"/>
  <c r="Z65" i="18"/>
  <c r="W65" i="18"/>
  <c r="V157" i="18"/>
  <c r="Z157" i="18"/>
  <c r="Y157" i="18"/>
  <c r="W157" i="18"/>
  <c r="X157" i="18" s="1"/>
  <c r="Z146" i="18"/>
  <c r="Y146" i="18"/>
  <c r="W146" i="18"/>
  <c r="X146" i="18" s="1"/>
  <c r="V146" i="18"/>
  <c r="Z117" i="18"/>
  <c r="Y117" i="18"/>
  <c r="V117" i="18"/>
  <c r="W117" i="18"/>
  <c r="X117" i="18" s="1"/>
  <c r="Z63" i="18"/>
  <c r="Y63" i="18"/>
  <c r="Z102" i="18"/>
  <c r="Y102" i="18"/>
  <c r="W102" i="18"/>
  <c r="X102" i="18" s="1"/>
  <c r="V102" i="18"/>
  <c r="Z22" i="18"/>
  <c r="Y22" i="18"/>
  <c r="Z88" i="18"/>
  <c r="Y88" i="18"/>
  <c r="W88" i="18"/>
  <c r="X88" i="18" s="1"/>
  <c r="V88" i="18"/>
  <c r="Z38" i="18"/>
  <c r="Y38" i="18"/>
  <c r="Z130" i="18"/>
  <c r="Y130" i="18"/>
  <c r="W130" i="18"/>
  <c r="X130" i="18" s="1"/>
  <c r="V130" i="18"/>
  <c r="Z154" i="18"/>
  <c r="Y154" i="18"/>
  <c r="W154" i="18"/>
  <c r="X154" i="18" s="1"/>
  <c r="V154" i="18"/>
  <c r="Z170" i="18"/>
  <c r="Y170" i="18"/>
  <c r="W170" i="18"/>
  <c r="X170" i="18" s="1"/>
  <c r="V170" i="18"/>
  <c r="Y105" i="18"/>
  <c r="Z105" i="18"/>
  <c r="W105" i="18"/>
  <c r="X105" i="18" s="1"/>
  <c r="V105" i="18"/>
  <c r="Z57" i="18"/>
  <c r="Y57" i="18"/>
  <c r="Z162" i="18"/>
  <c r="Y162" i="18"/>
  <c r="W162" i="18"/>
  <c r="X162" i="18" s="1"/>
  <c r="V162" i="18"/>
  <c r="W153" i="18"/>
  <c r="X153" i="18" s="1"/>
  <c r="Z153" i="18"/>
  <c r="V153" i="18"/>
  <c r="Y153" i="18"/>
  <c r="Z41" i="18"/>
  <c r="Y41" i="18"/>
  <c r="W163" i="18"/>
  <c r="X163" i="18" s="1"/>
  <c r="V163" i="18"/>
  <c r="Y163" i="18"/>
  <c r="Z163" i="18"/>
  <c r="Z68" i="18"/>
  <c r="Y68" i="18"/>
  <c r="W68" i="18"/>
  <c r="X68" i="18" s="1"/>
  <c r="V68" i="18"/>
  <c r="W113" i="18"/>
  <c r="X113" i="18" s="1"/>
  <c r="Z113" i="18"/>
  <c r="V113" i="18"/>
  <c r="Y113" i="18"/>
  <c r="Z49" i="18"/>
  <c r="Y49" i="18"/>
  <c r="W49" i="18"/>
  <c r="Z106" i="18"/>
  <c r="Y106" i="18"/>
  <c r="W106" i="18"/>
  <c r="X106" i="18" s="1"/>
  <c r="V106" i="18"/>
  <c r="W121" i="18"/>
  <c r="X121" i="18" s="1"/>
  <c r="Z121" i="18"/>
  <c r="Y121" i="18"/>
  <c r="V121" i="18"/>
  <c r="Z167" i="18"/>
  <c r="Y167" i="18"/>
  <c r="W167" i="18"/>
  <c r="X167" i="18" s="1"/>
  <c r="V167" i="18"/>
  <c r="Z122" i="18"/>
  <c r="Y122" i="18"/>
  <c r="W122" i="18"/>
  <c r="X122" i="18" s="1"/>
  <c r="V122" i="18"/>
  <c r="Z48" i="18"/>
  <c r="Y48" i="18"/>
  <c r="W48" i="18"/>
  <c r="Z134" i="18"/>
  <c r="Y134" i="18"/>
  <c r="W134" i="18"/>
  <c r="X134" i="18" s="1"/>
  <c r="V134" i="18"/>
  <c r="Z51" i="18"/>
  <c r="Y51" i="18"/>
  <c r="Z66" i="18"/>
  <c r="Y66" i="18"/>
  <c r="W66" i="18"/>
  <c r="W81" i="18"/>
  <c r="X81" i="18" s="1"/>
  <c r="Z81" i="18"/>
  <c r="Y81" i="18"/>
  <c r="V81" i="18"/>
  <c r="Z160" i="18"/>
  <c r="Y160" i="18"/>
  <c r="W160" i="18"/>
  <c r="X160" i="18" s="1"/>
  <c r="V160" i="18"/>
  <c r="Z151" i="18"/>
  <c r="Y151" i="18"/>
  <c r="W151" i="18"/>
  <c r="X151" i="18" s="1"/>
  <c r="V151" i="18"/>
  <c r="Z111" i="18"/>
  <c r="Y111" i="18"/>
  <c r="W111" i="18"/>
  <c r="X111" i="18" s="1"/>
  <c r="V111" i="18"/>
  <c r="V123" i="18"/>
  <c r="Z123" i="18"/>
  <c r="Y123" i="18"/>
  <c r="W123" i="18"/>
  <c r="X123" i="18" s="1"/>
  <c r="W28" i="18"/>
  <c r="Z28" i="18"/>
  <c r="Y28" i="18"/>
  <c r="Z143" i="18"/>
  <c r="Y143" i="18"/>
  <c r="V143" i="18"/>
  <c r="W143" i="18"/>
  <c r="X143" i="18" s="1"/>
  <c r="Z26" i="18"/>
  <c r="Y26" i="18"/>
  <c r="V107" i="18"/>
  <c r="Z107" i="18"/>
  <c r="Y107" i="18"/>
  <c r="W107" i="18"/>
  <c r="X107" i="18" s="1"/>
  <c r="Z82" i="18"/>
  <c r="Y82" i="18"/>
  <c r="W82" i="18"/>
  <c r="X82" i="18" s="1"/>
  <c r="V82" i="18"/>
  <c r="Z36" i="18"/>
  <c r="Y36" i="18"/>
  <c r="W36" i="18"/>
  <c r="Z62" i="18"/>
  <c r="Y62" i="18"/>
  <c r="W129" i="18"/>
  <c r="X129" i="18" s="1"/>
  <c r="V129" i="18"/>
  <c r="Z129" i="18"/>
  <c r="Y129" i="18"/>
  <c r="W37" i="18" l="1"/>
  <c r="W63" i="18"/>
  <c r="W33" i="18"/>
  <c r="W39" i="18"/>
  <c r="W56" i="18"/>
  <c r="W32" i="18"/>
  <c r="W23" i="18"/>
  <c r="W44" i="18"/>
  <c r="W51" i="18"/>
  <c r="W58" i="18"/>
  <c r="W38" i="18"/>
  <c r="W59" i="18"/>
  <c r="W29" i="18"/>
  <c r="W27" i="18"/>
  <c r="W61" i="18"/>
  <c r="W34" i="18"/>
  <c r="W52" i="18"/>
  <c r="W35" i="18"/>
  <c r="W53" i="18"/>
  <c r="W62" i="18"/>
  <c r="W42" i="18"/>
  <c r="W40" i="18"/>
  <c r="W43" i="18"/>
  <c r="W46" i="18"/>
  <c r="W57" i="18"/>
  <c r="W41" i="18"/>
  <c r="W26" i="18"/>
  <c r="W30" i="18"/>
  <c r="W22" i="18"/>
  <c r="X22" i="18" s="1"/>
  <c r="W47" i="18"/>
  <c r="W45" i="18"/>
  <c r="W64" i="18"/>
  <c r="Y173" i="18"/>
  <c r="U9" i="18" s="1"/>
  <c r="V9" i="18" s="1"/>
  <c r="Z173" i="18"/>
  <c r="U11" i="18" s="1"/>
  <c r="V11" i="18" s="1"/>
  <c r="L13" i="18" s="1"/>
  <c r="AC6" i="18" s="1"/>
  <c r="W173" i="18"/>
  <c r="U7" i="18"/>
  <c r="V7" i="18" s="1"/>
  <c r="L10" i="18" s="1"/>
  <c r="L5" i="17" s="1"/>
  <c r="W20" i="18"/>
  <c r="X20" i="18" s="1"/>
  <c r="X21" i="18" s="1"/>
  <c r="L50" i="18" l="1"/>
  <c r="N53" i="18"/>
  <c r="N54" i="18"/>
  <c r="L8" i="17"/>
  <c r="X23" i="18"/>
  <c r="X26" i="18" s="1"/>
  <c r="X27" i="18" s="1"/>
  <c r="X28" i="18" s="1"/>
  <c r="X29" i="18" s="1"/>
  <c r="X30" i="18" s="1"/>
  <c r="X31" i="18" s="1"/>
  <c r="X32" i="18" s="1"/>
  <c r="X33" i="18" s="1"/>
  <c r="X34" i="18" s="1"/>
  <c r="X35" i="18" s="1"/>
  <c r="X36" i="18" s="1"/>
  <c r="X37" i="18" s="1"/>
  <c r="X38" i="18" s="1"/>
  <c r="X39" i="18" s="1"/>
  <c r="X40" i="18" s="1"/>
  <c r="X41" i="18" s="1"/>
  <c r="X42" i="18" s="1"/>
  <c r="X43" i="18" s="1"/>
  <c r="X44" i="18" s="1"/>
  <c r="X45" i="18" s="1"/>
  <c r="X46" i="18" s="1"/>
  <c r="X47" i="18" s="1"/>
  <c r="X48" i="18" s="1"/>
  <c r="X49" i="18" s="1"/>
  <c r="X50" i="18" s="1"/>
  <c r="X51" i="18" s="1"/>
  <c r="X52" i="18" s="1"/>
  <c r="X53" i="18" s="1"/>
  <c r="X54" i="18" s="1"/>
  <c r="X55" i="18" s="1"/>
  <c r="X56" i="18" s="1"/>
  <c r="X57" i="18" s="1"/>
  <c r="X58" i="18" s="1"/>
  <c r="X59" i="18" s="1"/>
  <c r="X60" i="18" s="1"/>
  <c r="X61" i="18" s="1"/>
  <c r="X62" i="18" s="1"/>
  <c r="X63" i="18" s="1"/>
  <c r="X64" i="18" s="1"/>
  <c r="X65" i="18" s="1"/>
  <c r="X66" i="18" s="1"/>
  <c r="U12" i="18"/>
  <c r="V12" i="18" s="1"/>
  <c r="L15" i="18" s="1"/>
  <c r="L12" i="18" s="1"/>
  <c r="L43" i="17"/>
  <c r="L32" i="18"/>
  <c r="U13" i="18"/>
  <c r="L7" i="17" l="1"/>
  <c r="AC7" i="18"/>
  <c r="AC9" i="18" s="1"/>
  <c r="L48" i="18"/>
  <c r="L41" i="17" s="1"/>
  <c r="L10" i="17"/>
  <c r="U14" i="18"/>
  <c r="V13" i="18"/>
  <c r="L17" i="18" s="1"/>
  <c r="AC11" i="18"/>
  <c r="AC12" i="18" s="1"/>
  <c r="AC13" i="18" s="1"/>
  <c r="AC15" i="18"/>
  <c r="AC16" i="18" s="1"/>
  <c r="L26" i="17"/>
  <c r="L12" i="17" l="1"/>
  <c r="L56" i="18"/>
  <c r="L49" i="17" s="1"/>
  <c r="L49" i="18"/>
  <c r="U15" i="18"/>
  <c r="V15" i="18" s="1"/>
  <c r="L19" i="18" s="1"/>
  <c r="V14" i="18"/>
  <c r="L18" i="18" s="1"/>
  <c r="M41" i="18"/>
  <c r="N35" i="17" s="1"/>
  <c r="L13" i="17" l="1"/>
  <c r="K26" i="18"/>
  <c r="K21" i="17" s="1"/>
  <c r="L20" i="18"/>
  <c r="L15" i="17" s="1"/>
  <c r="Q11" i="18"/>
  <c r="R6" i="17" s="1"/>
  <c r="O26" i="18"/>
  <c r="P12" i="18"/>
  <c r="Q7" i="17" s="1"/>
  <c r="P26" i="18"/>
  <c r="L14" i="17"/>
  <c r="L35" i="18"/>
  <c r="L29" i="17" s="1"/>
  <c r="L40" i="18" s="1"/>
  <c r="L41" i="18" s="1"/>
  <c r="L34" i="18"/>
  <c r="L28" i="17" s="1"/>
  <c r="L33" i="18"/>
  <c r="L51" i="18"/>
  <c r="L44" i="17" s="1"/>
  <c r="L42" i="17"/>
  <c r="B1" i="12"/>
  <c r="L27" i="17" l="1"/>
  <c r="K37" i="18"/>
  <c r="K31" i="17" s="1"/>
  <c r="K36" i="18"/>
  <c r="K30" i="17" s="1"/>
  <c r="L35" i="17"/>
  <c r="K42" i="18"/>
  <c r="K36" i="17" s="1"/>
  <c r="E35" i="18"/>
  <c r="E55" i="18"/>
  <c r="E39" i="18"/>
  <c r="E45" i="18"/>
  <c r="E68" i="18"/>
  <c r="E67" i="18"/>
  <c r="E54" i="18"/>
  <c r="E34" i="18"/>
  <c r="E44" i="18"/>
  <c r="E53" i="18"/>
  <c r="E46" i="18"/>
  <c r="E40" i="18"/>
  <c r="E64" i="18"/>
  <c r="E58" i="18"/>
  <c r="E66" i="18"/>
  <c r="E61" i="18"/>
  <c r="E65" i="18"/>
  <c r="E31" i="18"/>
  <c r="E41" i="18"/>
  <c r="E27" i="18"/>
  <c r="E29" i="18"/>
  <c r="E50" i="18"/>
  <c r="E60" i="18"/>
  <c r="E59" i="18"/>
  <c r="E56" i="18"/>
  <c r="E42" i="18"/>
  <c r="E43" i="18"/>
  <c r="E62" i="18"/>
  <c r="E28" i="18"/>
  <c r="E47" i="18"/>
  <c r="E38" i="18"/>
  <c r="E32" i="18"/>
  <c r="E52" i="18"/>
  <c r="E49" i="18"/>
  <c r="E48" i="18"/>
  <c r="E51" i="18"/>
  <c r="E57" i="18"/>
  <c r="E69" i="18"/>
  <c r="E30" i="18"/>
  <c r="E33" i="18"/>
  <c r="E36" i="18"/>
  <c r="E63" i="18"/>
  <c r="E37" i="18"/>
  <c r="E23" i="18"/>
  <c r="E26" i="18"/>
  <c r="V3" i="12"/>
  <c r="G5" i="15"/>
  <c r="Q26" i="18" l="1"/>
  <c r="Q27" i="18" s="1"/>
  <c r="D515" i="14"/>
  <c r="C515" i="14"/>
  <c r="E515" i="14" s="1"/>
  <c r="D514" i="14"/>
  <c r="C514" i="14"/>
  <c r="E514" i="14" s="1"/>
  <c r="E512" i="12" s="1"/>
  <c r="D513" i="14"/>
  <c r="C513" i="14"/>
  <c r="E513" i="14" s="1"/>
  <c r="E511" i="12" s="1"/>
  <c r="D512" i="14"/>
  <c r="C512" i="14"/>
  <c r="D511" i="14"/>
  <c r="C511" i="14"/>
  <c r="E511" i="14" s="1"/>
  <c r="E509" i="12" s="1"/>
  <c r="D510" i="14"/>
  <c r="C510" i="14"/>
  <c r="E510" i="14" s="1"/>
  <c r="E508" i="12" s="1"/>
  <c r="D509" i="14"/>
  <c r="C509" i="14"/>
  <c r="D508" i="14"/>
  <c r="C508" i="14"/>
  <c r="E508" i="14" s="1"/>
  <c r="E506" i="12" s="1"/>
  <c r="D507" i="14"/>
  <c r="C507" i="14"/>
  <c r="D506" i="14"/>
  <c r="C506" i="14"/>
  <c r="D505" i="14"/>
  <c r="C505" i="14"/>
  <c r="E505" i="14" s="1"/>
  <c r="E503" i="12" s="1"/>
  <c r="D504" i="14"/>
  <c r="C504" i="14"/>
  <c r="D503" i="14"/>
  <c r="C503" i="14"/>
  <c r="E503" i="14" s="1"/>
  <c r="E501" i="12" s="1"/>
  <c r="D502" i="14"/>
  <c r="C502" i="14"/>
  <c r="D501" i="14"/>
  <c r="C501" i="14"/>
  <c r="E501" i="14" s="1"/>
  <c r="E499" i="12" s="1"/>
  <c r="D500" i="14"/>
  <c r="C500" i="14"/>
  <c r="E500" i="14" s="1"/>
  <c r="E498" i="12" s="1"/>
  <c r="D499" i="14"/>
  <c r="C499" i="14"/>
  <c r="E499" i="14" s="1"/>
  <c r="E497" i="12" s="1"/>
  <c r="D498" i="14"/>
  <c r="C498" i="14"/>
  <c r="E498" i="14" s="1"/>
  <c r="E496" i="12" s="1"/>
  <c r="D497" i="14"/>
  <c r="C497" i="14"/>
  <c r="D496" i="14"/>
  <c r="C496" i="14"/>
  <c r="E496" i="14" s="1"/>
  <c r="E494" i="12" s="1"/>
  <c r="D495" i="14"/>
  <c r="C495" i="14"/>
  <c r="E495" i="14" s="1"/>
  <c r="E493" i="12" s="1"/>
  <c r="D494" i="14"/>
  <c r="C494" i="14"/>
  <c r="E494" i="14" s="1"/>
  <c r="D493" i="14"/>
  <c r="C493" i="14"/>
  <c r="E493" i="14" s="1"/>
  <c r="E491" i="12" s="1"/>
  <c r="D492" i="14"/>
  <c r="C492" i="14"/>
  <c r="D491" i="14"/>
  <c r="C491" i="14"/>
  <c r="E491" i="14" s="1"/>
  <c r="E489" i="12" s="1"/>
  <c r="D490" i="14"/>
  <c r="C490" i="14"/>
  <c r="D489" i="14"/>
  <c r="C489" i="14"/>
  <c r="D488" i="14"/>
  <c r="C488" i="14"/>
  <c r="E488" i="14" s="1"/>
  <c r="E486" i="12" s="1"/>
  <c r="D487" i="14"/>
  <c r="C487" i="14"/>
  <c r="D486" i="14"/>
  <c r="C486" i="14"/>
  <c r="D485" i="14"/>
  <c r="C485" i="14"/>
  <c r="E485" i="14" s="1"/>
  <c r="E483" i="12" s="1"/>
  <c r="D484" i="14"/>
  <c r="C484" i="14"/>
  <c r="E484" i="14" s="1"/>
  <c r="E482" i="12" s="1"/>
  <c r="D483" i="14"/>
  <c r="C483" i="14"/>
  <c r="D482" i="14"/>
  <c r="C482" i="14"/>
  <c r="D481" i="14"/>
  <c r="C481" i="14"/>
  <c r="E481" i="14" s="1"/>
  <c r="E479" i="12" s="1"/>
  <c r="D480" i="14"/>
  <c r="C480" i="14"/>
  <c r="E480" i="14" s="1"/>
  <c r="E478" i="12" s="1"/>
  <c r="D479" i="14"/>
  <c r="C479" i="14"/>
  <c r="E479" i="14" s="1"/>
  <c r="E477" i="12" s="1"/>
  <c r="D478" i="14"/>
  <c r="C478" i="14"/>
  <c r="E478" i="14" s="1"/>
  <c r="E476" i="12" s="1"/>
  <c r="D477" i="14"/>
  <c r="C477" i="14"/>
  <c r="D476" i="14"/>
  <c r="C476" i="14"/>
  <c r="D475" i="14"/>
  <c r="C475" i="14"/>
  <c r="E475" i="14" s="1"/>
  <c r="E473" i="12" s="1"/>
  <c r="D474" i="14"/>
  <c r="C474" i="14"/>
  <c r="E474" i="14" s="1"/>
  <c r="E472" i="12" s="1"/>
  <c r="D473" i="14"/>
  <c r="C473" i="14"/>
  <c r="D472" i="14"/>
  <c r="C472" i="14"/>
  <c r="D471" i="14"/>
  <c r="C471" i="14"/>
  <c r="E471" i="14" s="1"/>
  <c r="E469" i="12" s="1"/>
  <c r="D470" i="14"/>
  <c r="C470" i="14"/>
  <c r="D469" i="14"/>
  <c r="C469" i="14"/>
  <c r="E469" i="14" s="1"/>
  <c r="E467" i="12" s="1"/>
  <c r="D468" i="14"/>
  <c r="C468" i="14"/>
  <c r="D467" i="14"/>
  <c r="C467" i="14"/>
  <c r="D466" i="14"/>
  <c r="C466" i="14"/>
  <c r="D465" i="14"/>
  <c r="C465" i="14"/>
  <c r="E465" i="14" s="1"/>
  <c r="E463" i="12" s="1"/>
  <c r="D464" i="14"/>
  <c r="C464" i="14"/>
  <c r="E464" i="14" s="1"/>
  <c r="E462" i="12" s="1"/>
  <c r="D463" i="14"/>
  <c r="C463" i="14"/>
  <c r="D462" i="14"/>
  <c r="C462" i="14"/>
  <c r="D461" i="14"/>
  <c r="C461" i="14"/>
  <c r="E461" i="14" s="1"/>
  <c r="E459" i="12" s="1"/>
  <c r="D460" i="14"/>
  <c r="C460" i="14"/>
  <c r="E460" i="14" s="1"/>
  <c r="E458" i="12" s="1"/>
  <c r="D459" i="14"/>
  <c r="C459" i="14"/>
  <c r="E459" i="14" s="1"/>
  <c r="E457" i="12" s="1"/>
  <c r="D458" i="14"/>
  <c r="C458" i="14"/>
  <c r="D457" i="14"/>
  <c r="C457" i="14"/>
  <c r="D456" i="14"/>
  <c r="C456" i="14"/>
  <c r="E456" i="14" s="1"/>
  <c r="E454" i="12" s="1"/>
  <c r="D455" i="14"/>
  <c r="C455" i="14"/>
  <c r="E455" i="14" s="1"/>
  <c r="E453" i="12" s="1"/>
  <c r="D454" i="14"/>
  <c r="C454" i="14"/>
  <c r="E454" i="14" s="1"/>
  <c r="E452" i="12" s="1"/>
  <c r="D453" i="14"/>
  <c r="C453" i="14"/>
  <c r="D452" i="14"/>
  <c r="C452" i="14"/>
  <c r="D451" i="14"/>
  <c r="C451" i="14"/>
  <c r="E451" i="14" s="1"/>
  <c r="E449" i="12" s="1"/>
  <c r="D450" i="14"/>
  <c r="C450" i="14"/>
  <c r="D449" i="14"/>
  <c r="C449" i="14"/>
  <c r="D448" i="14"/>
  <c r="C448" i="14"/>
  <c r="D447" i="14"/>
  <c r="C447" i="14"/>
  <c r="D446" i="14"/>
  <c r="C446" i="14"/>
  <c r="E446" i="14" s="1"/>
  <c r="E444" i="12" s="1"/>
  <c r="D445" i="14"/>
  <c r="C445" i="14"/>
  <c r="E445" i="14" s="1"/>
  <c r="E443" i="12" s="1"/>
  <c r="D444" i="14"/>
  <c r="C444" i="14"/>
  <c r="E444" i="14" s="1"/>
  <c r="E442" i="12" s="1"/>
  <c r="D443" i="14"/>
  <c r="C443" i="14"/>
  <c r="E443" i="14" s="1"/>
  <c r="E441" i="12" s="1"/>
  <c r="D442" i="14"/>
  <c r="C442" i="14"/>
  <c r="D441" i="14"/>
  <c r="C441" i="14"/>
  <c r="D440" i="14"/>
  <c r="C440" i="14"/>
  <c r="E440" i="14" s="1"/>
  <c r="E438" i="12" s="1"/>
  <c r="D439" i="14"/>
  <c r="C439" i="14"/>
  <c r="E439" i="14" s="1"/>
  <c r="E437" i="12" s="1"/>
  <c r="D438" i="14"/>
  <c r="C438" i="14"/>
  <c r="E438" i="14" s="1"/>
  <c r="E436" i="12" s="1"/>
  <c r="D437" i="14"/>
  <c r="C437" i="14"/>
  <c r="D436" i="14"/>
  <c r="C436" i="14"/>
  <c r="E436" i="14" s="1"/>
  <c r="D435" i="14"/>
  <c r="C435" i="14"/>
  <c r="E435" i="14" s="1"/>
  <c r="E433" i="12" s="1"/>
  <c r="D434" i="14"/>
  <c r="C434" i="14"/>
  <c r="D433" i="14"/>
  <c r="C433" i="14"/>
  <c r="E433" i="14" s="1"/>
  <c r="E431" i="12" s="1"/>
  <c r="D432" i="14"/>
  <c r="C432" i="14"/>
  <c r="D431" i="14"/>
  <c r="C431" i="14"/>
  <c r="E431" i="14" s="1"/>
  <c r="E429" i="12" s="1"/>
  <c r="D430" i="14"/>
  <c r="C430" i="14"/>
  <c r="E430" i="14" s="1"/>
  <c r="E428" i="12" s="1"/>
  <c r="D429" i="14"/>
  <c r="C429" i="14"/>
  <c r="D428" i="14"/>
  <c r="C428" i="14"/>
  <c r="E428" i="14" s="1"/>
  <c r="E426" i="12" s="1"/>
  <c r="D427" i="14"/>
  <c r="C427" i="14"/>
  <c r="D426" i="14"/>
  <c r="C426" i="14"/>
  <c r="D425" i="14"/>
  <c r="C425" i="14"/>
  <c r="E425" i="14" s="1"/>
  <c r="E423" i="12" s="1"/>
  <c r="D424" i="14"/>
  <c r="C424" i="14"/>
  <c r="D423" i="14"/>
  <c r="C423" i="14"/>
  <c r="D422" i="14"/>
  <c r="C422" i="14"/>
  <c r="D421" i="14"/>
  <c r="C421" i="14"/>
  <c r="E421" i="14" s="1"/>
  <c r="E419" i="12" s="1"/>
  <c r="D420" i="14"/>
  <c r="C420" i="14"/>
  <c r="E420" i="14" s="1"/>
  <c r="E418" i="12" s="1"/>
  <c r="D419" i="14"/>
  <c r="C419" i="14"/>
  <c r="E419" i="14" s="1"/>
  <c r="E417" i="12" s="1"/>
  <c r="D418" i="14"/>
  <c r="C418" i="14"/>
  <c r="D417" i="14"/>
  <c r="C417" i="14"/>
  <c r="E417" i="14" s="1"/>
  <c r="E415" i="12" s="1"/>
  <c r="D416" i="14"/>
  <c r="C416" i="14"/>
  <c r="E416" i="14" s="1"/>
  <c r="E414" i="12" s="1"/>
  <c r="D415" i="14"/>
  <c r="C415" i="14"/>
  <c r="D414" i="14"/>
  <c r="C414" i="14"/>
  <c r="D413" i="14"/>
  <c r="C413" i="14"/>
  <c r="E413" i="14" s="1"/>
  <c r="E411" i="12" s="1"/>
  <c r="D412" i="14"/>
  <c r="C412" i="14"/>
  <c r="D411" i="14"/>
  <c r="C411" i="14"/>
  <c r="D410" i="14"/>
  <c r="C410" i="14"/>
  <c r="D409" i="14"/>
  <c r="C409" i="14"/>
  <c r="D408" i="14"/>
  <c r="C408" i="14"/>
  <c r="E408" i="14" s="1"/>
  <c r="E406" i="12" s="1"/>
  <c r="D407" i="14"/>
  <c r="C407" i="14"/>
  <c r="E407" i="14" s="1"/>
  <c r="E405" i="12" s="1"/>
  <c r="D406" i="14"/>
  <c r="C406" i="14"/>
  <c r="D405" i="14"/>
  <c r="C405" i="14"/>
  <c r="E405" i="14" s="1"/>
  <c r="E403" i="12" s="1"/>
  <c r="D404" i="14"/>
  <c r="C404" i="14"/>
  <c r="D403" i="14"/>
  <c r="C403" i="14"/>
  <c r="D402" i="14"/>
  <c r="C402" i="14"/>
  <c r="D401" i="14"/>
  <c r="C401" i="14"/>
  <c r="E401" i="14" s="1"/>
  <c r="E399" i="12" s="1"/>
  <c r="D400" i="14"/>
  <c r="C400" i="14"/>
  <c r="D399" i="14"/>
  <c r="C399" i="14"/>
  <c r="E399" i="14" s="1"/>
  <c r="E397" i="12" s="1"/>
  <c r="D398" i="14"/>
  <c r="C398" i="14"/>
  <c r="E398" i="14" s="1"/>
  <c r="E396" i="12" s="1"/>
  <c r="D397" i="14"/>
  <c r="C397" i="14"/>
  <c r="D396" i="14"/>
  <c r="C396" i="14"/>
  <c r="D395" i="14"/>
  <c r="C395" i="14"/>
  <c r="E395" i="14" s="1"/>
  <c r="E393" i="12" s="1"/>
  <c r="D394" i="14"/>
  <c r="C394" i="14"/>
  <c r="D393" i="14"/>
  <c r="C393" i="14"/>
  <c r="E393" i="14" s="1"/>
  <c r="E391" i="12" s="1"/>
  <c r="D392" i="14"/>
  <c r="C392" i="14"/>
  <c r="D391" i="14"/>
  <c r="C391" i="14"/>
  <c r="D390" i="14"/>
  <c r="C390" i="14"/>
  <c r="D389" i="14"/>
  <c r="C389" i="14"/>
  <c r="E389" i="14" s="1"/>
  <c r="E387" i="12" s="1"/>
  <c r="D388" i="14"/>
  <c r="C388" i="14"/>
  <c r="E388" i="14" s="1"/>
  <c r="E386" i="12" s="1"/>
  <c r="D387" i="14"/>
  <c r="C387" i="14"/>
  <c r="D386" i="14"/>
  <c r="C386" i="14"/>
  <c r="D385" i="14"/>
  <c r="C385" i="14"/>
  <c r="E385" i="14" s="1"/>
  <c r="E383" i="12" s="1"/>
  <c r="D384" i="14"/>
  <c r="C384" i="14"/>
  <c r="D383" i="14"/>
  <c r="C383" i="14"/>
  <c r="E383" i="14" s="1"/>
  <c r="E381" i="12" s="1"/>
  <c r="D382" i="14"/>
  <c r="C382" i="14"/>
  <c r="D381" i="14"/>
  <c r="C381" i="14"/>
  <c r="E381" i="14" s="1"/>
  <c r="E379" i="12" s="1"/>
  <c r="D380" i="14"/>
  <c r="C380" i="14"/>
  <c r="E380" i="14" s="1"/>
  <c r="E378" i="12" s="1"/>
  <c r="D379" i="14"/>
  <c r="C379" i="14"/>
  <c r="D378" i="14"/>
  <c r="C378" i="14"/>
  <c r="E378" i="14" s="1"/>
  <c r="E376" i="12" s="1"/>
  <c r="D377" i="14"/>
  <c r="C377" i="14"/>
  <c r="E377" i="14" s="1"/>
  <c r="E375" i="12" s="1"/>
  <c r="D376" i="14"/>
  <c r="C376" i="14"/>
  <c r="E376" i="14" s="1"/>
  <c r="E374" i="12" s="1"/>
  <c r="D375" i="14"/>
  <c r="C375" i="14"/>
  <c r="D374" i="14"/>
  <c r="C374" i="14"/>
  <c r="E374" i="14" s="1"/>
  <c r="E372" i="12" s="1"/>
  <c r="D373" i="14"/>
  <c r="C373" i="14"/>
  <c r="E373" i="14" s="1"/>
  <c r="E371" i="12" s="1"/>
  <c r="D372" i="14"/>
  <c r="C372" i="14"/>
  <c r="D371" i="14"/>
  <c r="C371" i="14"/>
  <c r="D370" i="14"/>
  <c r="C370" i="14"/>
  <c r="E370" i="14" s="1"/>
  <c r="E368" i="12" s="1"/>
  <c r="D369" i="14"/>
  <c r="C369" i="14"/>
  <c r="D368" i="14"/>
  <c r="C368" i="14"/>
  <c r="E368" i="14" s="1"/>
  <c r="E366" i="12" s="1"/>
  <c r="D367" i="14"/>
  <c r="C367" i="14"/>
  <c r="E367" i="14" s="1"/>
  <c r="E365" i="12" s="1"/>
  <c r="D366" i="14"/>
  <c r="C366" i="14"/>
  <c r="E366" i="14" s="1"/>
  <c r="E364" i="12" s="1"/>
  <c r="D365" i="14"/>
  <c r="C365" i="14"/>
  <c r="D364" i="14"/>
  <c r="C364" i="14"/>
  <c r="D363" i="14"/>
  <c r="C363" i="14"/>
  <c r="E363" i="14" s="1"/>
  <c r="E361" i="12" s="1"/>
  <c r="D362" i="14"/>
  <c r="C362" i="14"/>
  <c r="D361" i="14"/>
  <c r="C361" i="14"/>
  <c r="D360" i="14"/>
  <c r="C360" i="14"/>
  <c r="D359" i="14"/>
  <c r="C359" i="14"/>
  <c r="D358" i="14"/>
  <c r="C358" i="14"/>
  <c r="E358" i="14" s="1"/>
  <c r="E356" i="12" s="1"/>
  <c r="D357" i="14"/>
  <c r="C357" i="14"/>
  <c r="D356" i="14"/>
  <c r="C356" i="14"/>
  <c r="E356" i="14" s="1"/>
  <c r="E354" i="12" s="1"/>
  <c r="D355" i="14"/>
  <c r="C355" i="14"/>
  <c r="E355" i="14" s="1"/>
  <c r="D354" i="14"/>
  <c r="C354" i="14"/>
  <c r="E354" i="14" s="1"/>
  <c r="E352" i="12" s="1"/>
  <c r="D353" i="14"/>
  <c r="C353" i="14"/>
  <c r="E353" i="14" s="1"/>
  <c r="E351" i="12" s="1"/>
  <c r="D352" i="14"/>
  <c r="C352" i="14"/>
  <c r="D351" i="14"/>
  <c r="C351" i="14"/>
  <c r="E351" i="14" s="1"/>
  <c r="E349" i="12" s="1"/>
  <c r="D350" i="14"/>
  <c r="C350" i="14"/>
  <c r="D349" i="14"/>
  <c r="C349" i="14"/>
  <c r="D348" i="14"/>
  <c r="C348" i="14"/>
  <c r="E348" i="14" s="1"/>
  <c r="E346" i="12" s="1"/>
  <c r="D347" i="14"/>
  <c r="C347" i="14"/>
  <c r="D346" i="14"/>
  <c r="C346" i="14"/>
  <c r="D345" i="14"/>
  <c r="C345" i="14"/>
  <c r="E345" i="14" s="1"/>
  <c r="E343" i="12" s="1"/>
  <c r="D344" i="14"/>
  <c r="C344" i="14"/>
  <c r="D343" i="14"/>
  <c r="C343" i="14"/>
  <c r="D342" i="14"/>
  <c r="C342" i="14"/>
  <c r="D341" i="14"/>
  <c r="C341" i="14"/>
  <c r="E341" i="14" s="1"/>
  <c r="E339" i="12" s="1"/>
  <c r="D340" i="14"/>
  <c r="C340" i="14"/>
  <c r="D339" i="14"/>
  <c r="C339" i="14"/>
  <c r="D338" i="14"/>
  <c r="C338" i="14"/>
  <c r="D337" i="14"/>
  <c r="C337" i="14"/>
  <c r="E337" i="14" s="1"/>
  <c r="E335" i="12" s="1"/>
  <c r="D336" i="14"/>
  <c r="C336" i="14"/>
  <c r="E336" i="14" s="1"/>
  <c r="E334" i="12" s="1"/>
  <c r="D335" i="14"/>
  <c r="C335" i="14"/>
  <c r="D334" i="14"/>
  <c r="C334" i="14"/>
  <c r="E334" i="14" s="1"/>
  <c r="D333" i="14"/>
  <c r="C333" i="14"/>
  <c r="E333" i="14" s="1"/>
  <c r="E331" i="12" s="1"/>
  <c r="D332" i="14"/>
  <c r="C332" i="14"/>
  <c r="D331" i="14"/>
  <c r="C331" i="14"/>
  <c r="D330" i="14"/>
  <c r="C330" i="14"/>
  <c r="D329" i="14"/>
  <c r="C329" i="14"/>
  <c r="D328" i="14"/>
  <c r="C328" i="14"/>
  <c r="E328" i="14" s="1"/>
  <c r="E326" i="12" s="1"/>
  <c r="D327" i="14"/>
  <c r="C327" i="14"/>
  <c r="E327" i="14" s="1"/>
  <c r="E325" i="12" s="1"/>
  <c r="D326" i="14"/>
  <c r="C326" i="14"/>
  <c r="D325" i="14"/>
  <c r="C325" i="14"/>
  <c r="E325" i="14" s="1"/>
  <c r="E323" i="12" s="1"/>
  <c r="D324" i="14"/>
  <c r="C324" i="14"/>
  <c r="D323" i="14"/>
  <c r="C323" i="14"/>
  <c r="D322" i="14"/>
  <c r="C322" i="14"/>
  <c r="D321" i="14"/>
  <c r="C321" i="14"/>
  <c r="E321" i="14" s="1"/>
  <c r="E319" i="12" s="1"/>
  <c r="D320" i="14"/>
  <c r="C320" i="14"/>
  <c r="D319" i="14"/>
  <c r="C319" i="14"/>
  <c r="D318" i="14"/>
  <c r="C318" i="14"/>
  <c r="E318" i="14" s="1"/>
  <c r="E316" i="12" s="1"/>
  <c r="D317" i="14"/>
  <c r="C317" i="14"/>
  <c r="D316" i="14"/>
  <c r="C316" i="14"/>
  <c r="D315" i="14"/>
  <c r="C315" i="14"/>
  <c r="E315" i="14" s="1"/>
  <c r="E313" i="12" s="1"/>
  <c r="D314" i="14"/>
  <c r="C314" i="14"/>
  <c r="E314" i="14" s="1"/>
  <c r="E312" i="12" s="1"/>
  <c r="D313" i="14"/>
  <c r="C313" i="14"/>
  <c r="E313" i="14" s="1"/>
  <c r="E311" i="12" s="1"/>
  <c r="D312" i="14"/>
  <c r="C312" i="14"/>
  <c r="D311" i="14"/>
  <c r="C311" i="14"/>
  <c r="D310" i="14"/>
  <c r="C310" i="14"/>
  <c r="D309" i="14"/>
  <c r="C309" i="14"/>
  <c r="D308" i="14"/>
  <c r="C308" i="14"/>
  <c r="E308" i="14" s="1"/>
  <c r="E306" i="12" s="1"/>
  <c r="D307" i="14"/>
  <c r="C307" i="14"/>
  <c r="D306" i="14"/>
  <c r="C306" i="14"/>
  <c r="D305" i="14"/>
  <c r="C305" i="14"/>
  <c r="E305" i="14" s="1"/>
  <c r="E303" i="12" s="1"/>
  <c r="D304" i="14"/>
  <c r="C304" i="14"/>
  <c r="E304" i="14" s="1"/>
  <c r="E302" i="12" s="1"/>
  <c r="D303" i="14"/>
  <c r="C303" i="14"/>
  <c r="E303" i="14" s="1"/>
  <c r="E301" i="12" s="1"/>
  <c r="D302" i="14"/>
  <c r="C302" i="14"/>
  <c r="D301" i="14"/>
  <c r="C301" i="14"/>
  <c r="E301" i="14" s="1"/>
  <c r="E299" i="12" s="1"/>
  <c r="D300" i="14"/>
  <c r="C300" i="14"/>
  <c r="E300" i="14" s="1"/>
  <c r="E298" i="12" s="1"/>
  <c r="D299" i="14"/>
  <c r="C299" i="14"/>
  <c r="E299" i="14" s="1"/>
  <c r="E297" i="12" s="1"/>
  <c r="D298" i="14"/>
  <c r="C298" i="14"/>
  <c r="E298" i="14" s="1"/>
  <c r="E296" i="12" s="1"/>
  <c r="D297" i="14"/>
  <c r="C297" i="14"/>
  <c r="E297" i="14" s="1"/>
  <c r="E295" i="12" s="1"/>
  <c r="D296" i="14"/>
  <c r="C296" i="14"/>
  <c r="D295" i="14"/>
  <c r="C295" i="14"/>
  <c r="E295" i="14" s="1"/>
  <c r="E293" i="12" s="1"/>
  <c r="D294" i="14"/>
  <c r="C294" i="14"/>
  <c r="E294" i="14" s="1"/>
  <c r="E292" i="12" s="1"/>
  <c r="D293" i="14"/>
  <c r="C293" i="14"/>
  <c r="E293" i="14" s="1"/>
  <c r="E291" i="12" s="1"/>
  <c r="D292" i="14"/>
  <c r="C292" i="14"/>
  <c r="D291" i="14"/>
  <c r="C291" i="14"/>
  <c r="D290" i="14"/>
  <c r="C290" i="14"/>
  <c r="D289" i="14"/>
  <c r="C289" i="14"/>
  <c r="D288" i="14"/>
  <c r="C288" i="14"/>
  <c r="E288" i="14" s="1"/>
  <c r="E286" i="12" s="1"/>
  <c r="D287" i="14"/>
  <c r="C287" i="14"/>
  <c r="E287" i="14" s="1"/>
  <c r="E285" i="12" s="1"/>
  <c r="D286" i="14"/>
  <c r="C286" i="14"/>
  <c r="E286" i="14" s="1"/>
  <c r="E284" i="12" s="1"/>
  <c r="D285" i="14"/>
  <c r="C285" i="14"/>
  <c r="D284" i="14"/>
  <c r="C284" i="14"/>
  <c r="D283" i="14"/>
  <c r="C283" i="14"/>
  <c r="E283" i="14" s="1"/>
  <c r="E281" i="12" s="1"/>
  <c r="D282" i="14"/>
  <c r="C282" i="14"/>
  <c r="D281" i="14"/>
  <c r="C281" i="14"/>
  <c r="D280" i="14"/>
  <c r="C280" i="14"/>
  <c r="E280" i="14" s="1"/>
  <c r="E278" i="12" s="1"/>
  <c r="D279" i="14"/>
  <c r="C279" i="14"/>
  <c r="E279" i="14" s="1"/>
  <c r="E277" i="12" s="1"/>
  <c r="D278" i="14"/>
  <c r="C278" i="14"/>
  <c r="E278" i="14" s="1"/>
  <c r="E276" i="12" s="1"/>
  <c r="D277" i="14"/>
  <c r="C277" i="14"/>
  <c r="D276" i="14"/>
  <c r="C276" i="14"/>
  <c r="E276" i="14" s="1"/>
  <c r="E274" i="12" s="1"/>
  <c r="D275" i="14"/>
  <c r="C275" i="14"/>
  <c r="E275" i="14" s="1"/>
  <c r="D274" i="14"/>
  <c r="C274" i="14"/>
  <c r="E274" i="14" s="1"/>
  <c r="E272" i="12" s="1"/>
  <c r="D273" i="14"/>
  <c r="C273" i="14"/>
  <c r="E273" i="14" s="1"/>
  <c r="E271" i="12" s="1"/>
  <c r="D272" i="14"/>
  <c r="C272" i="14"/>
  <c r="D271" i="14"/>
  <c r="C271" i="14"/>
  <c r="E271" i="14" s="1"/>
  <c r="E269" i="12" s="1"/>
  <c r="D270" i="14"/>
  <c r="C270" i="14"/>
  <c r="E270" i="14" s="1"/>
  <c r="E268" i="12" s="1"/>
  <c r="D269" i="14"/>
  <c r="C269" i="14"/>
  <c r="D268" i="14"/>
  <c r="C268" i="14"/>
  <c r="E268" i="14" s="1"/>
  <c r="E266" i="12" s="1"/>
  <c r="D267" i="14"/>
  <c r="C267" i="14"/>
  <c r="D266" i="14"/>
  <c r="C266" i="14"/>
  <c r="D265" i="14"/>
  <c r="C265" i="14"/>
  <c r="E265" i="14" s="1"/>
  <c r="E263" i="12" s="1"/>
  <c r="D264" i="14"/>
  <c r="C264" i="14"/>
  <c r="D263" i="14"/>
  <c r="C263" i="14"/>
  <c r="D262" i="14"/>
  <c r="C262" i="14"/>
  <c r="D261" i="14"/>
  <c r="C261" i="14"/>
  <c r="E261" i="14" s="1"/>
  <c r="E259" i="12" s="1"/>
  <c r="D260" i="14"/>
  <c r="C260" i="14"/>
  <c r="E260" i="14" s="1"/>
  <c r="E258" i="12" s="1"/>
  <c r="D259" i="14"/>
  <c r="C259" i="14"/>
  <c r="E259" i="14" s="1"/>
  <c r="E257" i="12" s="1"/>
  <c r="D258" i="14"/>
  <c r="C258" i="14"/>
  <c r="D257" i="14"/>
  <c r="C257" i="14"/>
  <c r="D256" i="14"/>
  <c r="C256" i="14"/>
  <c r="E256" i="14" s="1"/>
  <c r="E254" i="12" s="1"/>
  <c r="D255" i="14"/>
  <c r="C255" i="14"/>
  <c r="D254" i="14"/>
  <c r="C254" i="14"/>
  <c r="E254" i="14" s="1"/>
  <c r="E252" i="12" s="1"/>
  <c r="D253" i="14"/>
  <c r="C253" i="14"/>
  <c r="E253" i="14" s="1"/>
  <c r="E251" i="12" s="1"/>
  <c r="D252" i="14"/>
  <c r="C252" i="14"/>
  <c r="D251" i="14"/>
  <c r="C251" i="14"/>
  <c r="D250" i="14"/>
  <c r="C250" i="14"/>
  <c r="D249" i="14"/>
  <c r="C249" i="14"/>
  <c r="D248" i="14"/>
  <c r="C248" i="14"/>
  <c r="E248" i="14" s="1"/>
  <c r="E246" i="12" s="1"/>
  <c r="D247" i="14"/>
  <c r="C247" i="14"/>
  <c r="D246" i="14"/>
  <c r="C246" i="14"/>
  <c r="D245" i="14"/>
  <c r="C245" i="14"/>
  <c r="E245" i="14" s="1"/>
  <c r="E243" i="12" s="1"/>
  <c r="D244" i="14"/>
  <c r="C244" i="14"/>
  <c r="D243" i="14"/>
  <c r="C243" i="14"/>
  <c r="D242" i="14"/>
  <c r="C242" i="14"/>
  <c r="D241" i="14"/>
  <c r="C241" i="14"/>
  <c r="E241" i="14" s="1"/>
  <c r="E239" i="12" s="1"/>
  <c r="D240" i="14"/>
  <c r="C240" i="14"/>
  <c r="E240" i="14" s="1"/>
  <c r="E238" i="12" s="1"/>
  <c r="D239" i="14"/>
  <c r="C239" i="14"/>
  <c r="E239" i="14" s="1"/>
  <c r="E237" i="12" s="1"/>
  <c r="D238" i="14"/>
  <c r="C238" i="14"/>
  <c r="E238" i="14" s="1"/>
  <c r="E236" i="12" s="1"/>
  <c r="D237" i="14"/>
  <c r="C237" i="14"/>
  <c r="D236" i="14"/>
  <c r="C236" i="14"/>
  <c r="D235" i="14"/>
  <c r="C235" i="14"/>
  <c r="E235" i="14" s="1"/>
  <c r="E233" i="12" s="1"/>
  <c r="D234" i="14"/>
  <c r="C234" i="14"/>
  <c r="E234" i="14" s="1"/>
  <c r="E232" i="12" s="1"/>
  <c r="D233" i="14"/>
  <c r="C233" i="14"/>
  <c r="E233" i="14" s="1"/>
  <c r="E231" i="12" s="1"/>
  <c r="D232" i="14"/>
  <c r="C232" i="14"/>
  <c r="D231" i="14"/>
  <c r="C231" i="14"/>
  <c r="D230" i="14"/>
  <c r="C230" i="14"/>
  <c r="E230" i="14" s="1"/>
  <c r="E228" i="12" s="1"/>
  <c r="D229" i="14"/>
  <c r="C229" i="14"/>
  <c r="D228" i="14"/>
  <c r="C228" i="14"/>
  <c r="E228" i="14" s="1"/>
  <c r="E226" i="12" s="1"/>
  <c r="D227" i="14"/>
  <c r="C227" i="14"/>
  <c r="D226" i="14"/>
  <c r="C226" i="14"/>
  <c r="D225" i="14"/>
  <c r="C225" i="14"/>
  <c r="E225" i="14" s="1"/>
  <c r="E223" i="12" s="1"/>
  <c r="D224" i="14"/>
  <c r="C224" i="14"/>
  <c r="E224" i="14" s="1"/>
  <c r="E222" i="12" s="1"/>
  <c r="D223" i="14"/>
  <c r="C223" i="14"/>
  <c r="E223" i="14" s="1"/>
  <c r="E221" i="12" s="1"/>
  <c r="E222" i="14"/>
  <c r="E220" i="12" s="1"/>
  <c r="D222" i="14"/>
  <c r="C222" i="14"/>
  <c r="D221" i="14"/>
  <c r="C221" i="14"/>
  <c r="E221" i="14" s="1"/>
  <c r="E219" i="12" s="1"/>
  <c r="D220" i="14"/>
  <c r="C220" i="14"/>
  <c r="E220" i="14" s="1"/>
  <c r="E218" i="12" s="1"/>
  <c r="D219" i="14"/>
  <c r="C219" i="14"/>
  <c r="D218" i="14"/>
  <c r="C218" i="14"/>
  <c r="D217" i="14"/>
  <c r="C217" i="14"/>
  <c r="D216" i="14"/>
  <c r="C216" i="14"/>
  <c r="D215" i="14"/>
  <c r="C215" i="14"/>
  <c r="E215" i="14" s="1"/>
  <c r="E213" i="12" s="1"/>
  <c r="D214" i="14"/>
  <c r="C214" i="14"/>
  <c r="D213" i="14"/>
  <c r="C213" i="14"/>
  <c r="E213" i="14" s="1"/>
  <c r="E211" i="12" s="1"/>
  <c r="D212" i="14"/>
  <c r="C212" i="14"/>
  <c r="E212" i="14" s="1"/>
  <c r="E210" i="12" s="1"/>
  <c r="D211" i="14"/>
  <c r="C211" i="14"/>
  <c r="E211" i="14" s="1"/>
  <c r="E209" i="12" s="1"/>
  <c r="D210" i="14"/>
  <c r="C210" i="14"/>
  <c r="E210" i="14" s="1"/>
  <c r="E208" i="12" s="1"/>
  <c r="D209" i="14"/>
  <c r="C209" i="14"/>
  <c r="D208" i="14"/>
  <c r="C208" i="14"/>
  <c r="E208" i="14" s="1"/>
  <c r="E206" i="12" s="1"/>
  <c r="D207" i="14"/>
  <c r="C207" i="14"/>
  <c r="D206" i="14"/>
  <c r="C206" i="14"/>
  <c r="D205" i="14"/>
  <c r="C205" i="14"/>
  <c r="E205" i="14" s="1"/>
  <c r="E203" i="12" s="1"/>
  <c r="D204" i="14"/>
  <c r="C204" i="14"/>
  <c r="D203" i="14"/>
  <c r="C203" i="14"/>
  <c r="D202" i="14"/>
  <c r="C202" i="14"/>
  <c r="D201" i="14"/>
  <c r="C201" i="14"/>
  <c r="E201" i="14" s="1"/>
  <c r="E199" i="12" s="1"/>
  <c r="D200" i="14"/>
  <c r="C200" i="14"/>
  <c r="D199" i="14"/>
  <c r="C199" i="14"/>
  <c r="D198" i="14"/>
  <c r="C198" i="14"/>
  <c r="E198" i="14" s="1"/>
  <c r="E196" i="12" s="1"/>
  <c r="D197" i="14"/>
  <c r="C197" i="14"/>
  <c r="D196" i="14"/>
  <c r="C196" i="14"/>
  <c r="D195" i="14"/>
  <c r="C195" i="14"/>
  <c r="E195" i="14" s="1"/>
  <c r="E193" i="12" s="1"/>
  <c r="D194" i="14"/>
  <c r="C194" i="14"/>
  <c r="E194" i="14" s="1"/>
  <c r="E192" i="12" s="1"/>
  <c r="D193" i="14"/>
  <c r="C193" i="14"/>
  <c r="D192" i="14"/>
  <c r="C192" i="14"/>
  <c r="D191" i="14"/>
  <c r="C191" i="14"/>
  <c r="D190" i="14"/>
  <c r="C190" i="14"/>
  <c r="E190" i="14" s="1"/>
  <c r="E188" i="12" s="1"/>
  <c r="D189" i="14"/>
  <c r="C189" i="14"/>
  <c r="D188" i="14"/>
  <c r="C188" i="14"/>
  <c r="E188" i="14" s="1"/>
  <c r="E186" i="12" s="1"/>
  <c r="D187" i="14"/>
  <c r="C187" i="14"/>
  <c r="D186" i="14"/>
  <c r="C186" i="14"/>
  <c r="D185" i="14"/>
  <c r="C185" i="14"/>
  <c r="E185" i="14" s="1"/>
  <c r="E183" i="12" s="1"/>
  <c r="D184" i="14"/>
  <c r="C184" i="14"/>
  <c r="E184" i="14" s="1"/>
  <c r="E182" i="12" s="1"/>
  <c r="D183" i="14"/>
  <c r="C183" i="14"/>
  <c r="D182" i="14"/>
  <c r="C182" i="14"/>
  <c r="D181" i="14"/>
  <c r="C181" i="14"/>
  <c r="E181" i="14" s="1"/>
  <c r="E179" i="12" s="1"/>
  <c r="D180" i="14"/>
  <c r="C180" i="14"/>
  <c r="E180" i="14" s="1"/>
  <c r="E178" i="12" s="1"/>
  <c r="D179" i="14"/>
  <c r="C179" i="14"/>
  <c r="E179" i="14" s="1"/>
  <c r="E177" i="12" s="1"/>
  <c r="D178" i="14"/>
  <c r="C178" i="14"/>
  <c r="E178" i="14" s="1"/>
  <c r="E176" i="12" s="1"/>
  <c r="D177" i="14"/>
  <c r="C177" i="14"/>
  <c r="D176" i="14"/>
  <c r="C176" i="14"/>
  <c r="D175" i="14"/>
  <c r="C175" i="14"/>
  <c r="E175" i="14" s="1"/>
  <c r="E173" i="12" s="1"/>
  <c r="D174" i="14"/>
  <c r="C174" i="14"/>
  <c r="E174" i="14" s="1"/>
  <c r="E172" i="12" s="1"/>
  <c r="D173" i="14"/>
  <c r="C173" i="14"/>
  <c r="D172" i="14"/>
  <c r="C172" i="14"/>
  <c r="E172" i="14" s="1"/>
  <c r="E170" i="12" s="1"/>
  <c r="D171" i="14"/>
  <c r="C171" i="14"/>
  <c r="E171" i="14" s="1"/>
  <c r="E169" i="12" s="1"/>
  <c r="D170" i="14"/>
  <c r="C170" i="14"/>
  <c r="E170" i="14" s="1"/>
  <c r="E168" i="12" s="1"/>
  <c r="D169" i="14"/>
  <c r="C169" i="14"/>
  <c r="D168" i="14"/>
  <c r="C168" i="14"/>
  <c r="D167" i="14"/>
  <c r="C167" i="14"/>
  <c r="D166" i="14"/>
  <c r="C166" i="14"/>
  <c r="D165" i="14"/>
  <c r="C165" i="14"/>
  <c r="E165" i="14" s="1"/>
  <c r="E163" i="12" s="1"/>
  <c r="D164" i="14"/>
  <c r="C164" i="14"/>
  <c r="E164" i="14" s="1"/>
  <c r="E162" i="12" s="1"/>
  <c r="D163" i="14"/>
  <c r="C163" i="14"/>
  <c r="E163" i="14" s="1"/>
  <c r="E161" i="12" s="1"/>
  <c r="D162" i="14"/>
  <c r="C162" i="14"/>
  <c r="E162" i="14" s="1"/>
  <c r="E160" i="12" s="1"/>
  <c r="D161" i="14"/>
  <c r="C161" i="14"/>
  <c r="E161" i="14" s="1"/>
  <c r="E159" i="12" s="1"/>
  <c r="D160" i="14"/>
  <c r="C160" i="14"/>
  <c r="E160" i="14" s="1"/>
  <c r="E158" i="12" s="1"/>
  <c r="D159" i="14"/>
  <c r="C159" i="14"/>
  <c r="D158" i="14"/>
  <c r="C158" i="14"/>
  <c r="E158" i="14" s="1"/>
  <c r="E156" i="12" s="1"/>
  <c r="D157" i="14"/>
  <c r="C157" i="14"/>
  <c r="D156" i="14"/>
  <c r="C156" i="14"/>
  <c r="D155" i="14"/>
  <c r="C155" i="14"/>
  <c r="E155" i="14" s="1"/>
  <c r="E153" i="12" s="1"/>
  <c r="D154" i="14"/>
  <c r="C154" i="14"/>
  <c r="D153" i="14"/>
  <c r="C153" i="14"/>
  <c r="D152" i="14"/>
  <c r="C152" i="14"/>
  <c r="D151" i="14"/>
  <c r="C151" i="14"/>
  <c r="D150" i="14"/>
  <c r="C150" i="14"/>
  <c r="D149" i="14"/>
  <c r="C149" i="14"/>
  <c r="D148" i="14"/>
  <c r="C148" i="14"/>
  <c r="E148" i="14" s="1"/>
  <c r="E146" i="12" s="1"/>
  <c r="D147" i="14"/>
  <c r="C147" i="14"/>
  <c r="D146" i="14"/>
  <c r="C146" i="14"/>
  <c r="D145" i="14"/>
  <c r="C145" i="14"/>
  <c r="E145" i="14" s="1"/>
  <c r="E143" i="12" s="1"/>
  <c r="D144" i="14"/>
  <c r="C144" i="14"/>
  <c r="E144" i="14" s="1"/>
  <c r="E142" i="12" s="1"/>
  <c r="D143" i="14"/>
  <c r="C143" i="14"/>
  <c r="D142" i="14"/>
  <c r="C142" i="14"/>
  <c r="E142" i="14" s="1"/>
  <c r="E140" i="12" s="1"/>
  <c r="D141" i="14"/>
  <c r="C141" i="14"/>
  <c r="E141" i="14" s="1"/>
  <c r="E139" i="12" s="1"/>
  <c r="D140" i="14"/>
  <c r="C140" i="14"/>
  <c r="D139" i="14"/>
  <c r="C139" i="14"/>
  <c r="D138" i="14"/>
  <c r="C138" i="14"/>
  <c r="E138" i="14" s="1"/>
  <c r="E136" i="12" s="1"/>
  <c r="D137" i="14"/>
  <c r="C137" i="14"/>
  <c r="D136" i="14"/>
  <c r="C136" i="14"/>
  <c r="D135" i="14"/>
  <c r="C135" i="14"/>
  <c r="E135" i="14" s="1"/>
  <c r="E133" i="12" s="1"/>
  <c r="D134" i="14"/>
  <c r="C134" i="14"/>
  <c r="E134" i="14" s="1"/>
  <c r="E132" i="12" s="1"/>
  <c r="D133" i="14"/>
  <c r="C133" i="14"/>
  <c r="E133" i="14" s="1"/>
  <c r="E131" i="12" s="1"/>
  <c r="D132" i="14"/>
  <c r="C132" i="14"/>
  <c r="E132" i="14" s="1"/>
  <c r="E130" i="12" s="1"/>
  <c r="D131" i="14"/>
  <c r="C131" i="14"/>
  <c r="E131" i="14" s="1"/>
  <c r="E129" i="12" s="1"/>
  <c r="D130" i="14"/>
  <c r="C130" i="14"/>
  <c r="D129" i="14"/>
  <c r="C129" i="14"/>
  <c r="E129" i="14" s="1"/>
  <c r="E127" i="12" s="1"/>
  <c r="D128" i="14"/>
  <c r="C128" i="14"/>
  <c r="E128" i="14" s="1"/>
  <c r="E126" i="12" s="1"/>
  <c r="D127" i="14"/>
  <c r="C127" i="14"/>
  <c r="D126" i="14"/>
  <c r="C126" i="14"/>
  <c r="D125" i="14"/>
  <c r="C125" i="14"/>
  <c r="D124" i="14"/>
  <c r="C124" i="14"/>
  <c r="D123" i="14"/>
  <c r="C123" i="14"/>
  <c r="E123" i="14" s="1"/>
  <c r="E121" i="12" s="1"/>
  <c r="D122" i="14"/>
  <c r="C122" i="14"/>
  <c r="E122" i="14" s="1"/>
  <c r="E120" i="12" s="1"/>
  <c r="D121" i="14"/>
  <c r="C121" i="14"/>
  <c r="D120" i="14"/>
  <c r="C120" i="14"/>
  <c r="D119" i="14"/>
  <c r="C119" i="14"/>
  <c r="E119" i="14" s="1"/>
  <c r="E117" i="12" s="1"/>
  <c r="D118" i="14"/>
  <c r="C118" i="14"/>
  <c r="E118" i="14" s="1"/>
  <c r="E116" i="12" s="1"/>
  <c r="D117" i="14"/>
  <c r="C117" i="14"/>
  <c r="D116" i="14"/>
  <c r="C116" i="14"/>
  <c r="D115" i="14"/>
  <c r="C115" i="14"/>
  <c r="E115" i="14" s="1"/>
  <c r="E113" i="12" s="1"/>
  <c r="D114" i="14"/>
  <c r="C114" i="14"/>
  <c r="D113" i="14"/>
  <c r="C113" i="14"/>
  <c r="D112" i="14"/>
  <c r="C112" i="14"/>
  <c r="E112" i="14" s="1"/>
  <c r="E110" i="12" s="1"/>
  <c r="D111" i="14"/>
  <c r="C111" i="14"/>
  <c r="D110" i="14"/>
  <c r="C110" i="14"/>
  <c r="E110" i="14" s="1"/>
  <c r="E108" i="12" s="1"/>
  <c r="D109" i="14"/>
  <c r="C109" i="14"/>
  <c r="D108" i="14"/>
  <c r="C108" i="14"/>
  <c r="E108" i="14" s="1"/>
  <c r="E106" i="12" s="1"/>
  <c r="D107" i="14"/>
  <c r="C107" i="14"/>
  <c r="D106" i="14"/>
  <c r="C106" i="14"/>
  <c r="D105" i="14"/>
  <c r="C105" i="14"/>
  <c r="D104" i="14"/>
  <c r="C104" i="14"/>
  <c r="E104" i="14" s="1"/>
  <c r="E102" i="12" s="1"/>
  <c r="D103" i="14"/>
  <c r="C103" i="14"/>
  <c r="E103" i="14" s="1"/>
  <c r="E101" i="12" s="1"/>
  <c r="D102" i="14"/>
  <c r="C102" i="14"/>
  <c r="E102" i="14" s="1"/>
  <c r="E100" i="12" s="1"/>
  <c r="D101" i="14"/>
  <c r="C101" i="14"/>
  <c r="E101" i="14" s="1"/>
  <c r="D100" i="14"/>
  <c r="C100" i="14"/>
  <c r="D99" i="14"/>
  <c r="C99" i="14"/>
  <c r="E99" i="14" s="1"/>
  <c r="E97" i="12" s="1"/>
  <c r="D98" i="14"/>
  <c r="C98" i="14"/>
  <c r="E98" i="14" s="1"/>
  <c r="E96" i="12" s="1"/>
  <c r="D97" i="14"/>
  <c r="C97" i="14"/>
  <c r="D96" i="14"/>
  <c r="C96" i="14"/>
  <c r="D95" i="14"/>
  <c r="C95" i="14"/>
  <c r="D94" i="14"/>
  <c r="C94" i="14"/>
  <c r="D93" i="14"/>
  <c r="C93" i="14"/>
  <c r="E93" i="14" s="1"/>
  <c r="E91" i="12" s="1"/>
  <c r="D92" i="14"/>
  <c r="C92" i="14"/>
  <c r="E92" i="14" s="1"/>
  <c r="E90" i="12" s="1"/>
  <c r="D91" i="14"/>
  <c r="C91" i="14"/>
  <c r="E91" i="14" s="1"/>
  <c r="E89" i="12" s="1"/>
  <c r="D90" i="14"/>
  <c r="C90" i="14"/>
  <c r="E90" i="14" s="1"/>
  <c r="E88" i="12" s="1"/>
  <c r="D89" i="14"/>
  <c r="C89" i="14"/>
  <c r="E89" i="14" s="1"/>
  <c r="E87" i="12" s="1"/>
  <c r="D88" i="14"/>
  <c r="C88" i="14"/>
  <c r="E88" i="14" s="1"/>
  <c r="E86" i="12" s="1"/>
  <c r="D87" i="14"/>
  <c r="C87" i="14"/>
  <c r="D86" i="14"/>
  <c r="C86" i="14"/>
  <c r="D85" i="14"/>
  <c r="C85" i="14"/>
  <c r="D84" i="14"/>
  <c r="C84" i="14"/>
  <c r="E84" i="14" s="1"/>
  <c r="E82" i="12" s="1"/>
  <c r="D83" i="14"/>
  <c r="C83" i="14"/>
  <c r="D82" i="14"/>
  <c r="C82" i="14"/>
  <c r="E82" i="14" s="1"/>
  <c r="E80" i="12" s="1"/>
  <c r="D81" i="14"/>
  <c r="C81" i="14"/>
  <c r="E81" i="14" s="1"/>
  <c r="E79" i="12" s="1"/>
  <c r="D80" i="14"/>
  <c r="C80" i="14"/>
  <c r="E80" i="14" s="1"/>
  <c r="E78" i="12" s="1"/>
  <c r="D79" i="14"/>
  <c r="C79" i="14"/>
  <c r="E79" i="14" s="1"/>
  <c r="E77" i="12" s="1"/>
  <c r="D78" i="14"/>
  <c r="C78" i="14"/>
  <c r="D77" i="14"/>
  <c r="C77" i="14"/>
  <c r="D76" i="14"/>
  <c r="C76" i="14"/>
  <c r="D75" i="14"/>
  <c r="C75" i="14"/>
  <c r="D74" i="14"/>
  <c r="C74" i="14"/>
  <c r="E74" i="14" s="1"/>
  <c r="E72" i="12" s="1"/>
  <c r="D73" i="14"/>
  <c r="C73" i="14"/>
  <c r="D72" i="14"/>
  <c r="C72" i="14"/>
  <c r="E72" i="14" s="1"/>
  <c r="E70" i="12" s="1"/>
  <c r="D71" i="14"/>
  <c r="C71" i="14"/>
  <c r="E71" i="14" s="1"/>
  <c r="E69" i="12" s="1"/>
  <c r="D70" i="14"/>
  <c r="C70" i="14"/>
  <c r="E70" i="14" s="1"/>
  <c r="E68" i="12" s="1"/>
  <c r="D69" i="14"/>
  <c r="C69" i="14"/>
  <c r="D68" i="14"/>
  <c r="C68" i="14"/>
  <c r="E68" i="14" s="1"/>
  <c r="E66" i="12" s="1"/>
  <c r="D67" i="14"/>
  <c r="C67" i="14"/>
  <c r="D66" i="14"/>
  <c r="C66" i="14"/>
  <c r="D65" i="14"/>
  <c r="C65" i="14"/>
  <c r="E65" i="14" s="1"/>
  <c r="E63" i="12" s="1"/>
  <c r="D64" i="14"/>
  <c r="C64" i="14"/>
  <c r="E64" i="14" s="1"/>
  <c r="E62" i="12" s="1"/>
  <c r="D63" i="14"/>
  <c r="C63" i="14"/>
  <c r="E63" i="14" s="1"/>
  <c r="E61" i="12" s="1"/>
  <c r="D62" i="14"/>
  <c r="C62" i="14"/>
  <c r="D61" i="14"/>
  <c r="C61" i="14"/>
  <c r="E61" i="14" s="1"/>
  <c r="E59" i="12" s="1"/>
  <c r="D60" i="14"/>
  <c r="C60" i="14"/>
  <c r="E60" i="14" s="1"/>
  <c r="E58" i="12" s="1"/>
  <c r="D59" i="14"/>
  <c r="C59" i="14"/>
  <c r="D58" i="14"/>
  <c r="C58" i="14"/>
  <c r="D57" i="14"/>
  <c r="C57" i="14"/>
  <c r="D56" i="14"/>
  <c r="C56" i="14"/>
  <c r="D55" i="14"/>
  <c r="C55" i="14"/>
  <c r="E55" i="14" s="1"/>
  <c r="E53" i="12" s="1"/>
  <c r="D54" i="14"/>
  <c r="C54" i="14"/>
  <c r="E54" i="14" s="1"/>
  <c r="E52" i="12" s="1"/>
  <c r="D53" i="14"/>
  <c r="C53" i="14"/>
  <c r="D52" i="14"/>
  <c r="C52" i="14"/>
  <c r="D51" i="14"/>
  <c r="C51" i="14"/>
  <c r="D50" i="14"/>
  <c r="C50" i="14"/>
  <c r="D49" i="14"/>
  <c r="C49" i="14"/>
  <c r="D48" i="14"/>
  <c r="C48" i="14"/>
  <c r="E48" i="14" s="1"/>
  <c r="E46" i="12" s="1"/>
  <c r="D47" i="14"/>
  <c r="C47" i="14"/>
  <c r="D46" i="14"/>
  <c r="C46" i="14"/>
  <c r="D45" i="14"/>
  <c r="C45" i="14"/>
  <c r="E45" i="14" s="1"/>
  <c r="E43" i="12" s="1"/>
  <c r="D44" i="14"/>
  <c r="C44" i="14"/>
  <c r="D43" i="14"/>
  <c r="C43" i="14"/>
  <c r="D42" i="14"/>
  <c r="C42" i="14"/>
  <c r="D41" i="14"/>
  <c r="C41" i="14"/>
  <c r="D40" i="14"/>
  <c r="C40" i="14"/>
  <c r="D39" i="14"/>
  <c r="C39" i="14"/>
  <c r="D38" i="14"/>
  <c r="C38" i="14"/>
  <c r="E38" i="14" s="1"/>
  <c r="E36" i="12" s="1"/>
  <c r="D37" i="14"/>
  <c r="C37" i="14"/>
  <c r="S36" i="14"/>
  <c r="N36" i="14"/>
  <c r="N31" i="12" s="1"/>
  <c r="M36" i="14"/>
  <c r="D36" i="14"/>
  <c r="C36" i="14"/>
  <c r="E36" i="14" s="1"/>
  <c r="E34" i="12" s="1"/>
  <c r="M35" i="14"/>
  <c r="D35" i="14"/>
  <c r="C35" i="14"/>
  <c r="E35" i="14" s="1"/>
  <c r="E33" i="12" s="1"/>
  <c r="M34" i="14"/>
  <c r="M51" i="13" s="1"/>
  <c r="D34" i="14"/>
  <c r="C34" i="14"/>
  <c r="E34" i="14" s="1"/>
  <c r="E32" i="12" s="1"/>
  <c r="M33" i="14"/>
  <c r="D33" i="14"/>
  <c r="C33" i="14"/>
  <c r="E33" i="14" s="1"/>
  <c r="E31" i="12" s="1"/>
  <c r="D32" i="14"/>
  <c r="C32" i="14"/>
  <c r="E32" i="14" s="1"/>
  <c r="E30" i="12" s="1"/>
  <c r="D31" i="14"/>
  <c r="C31" i="14"/>
  <c r="E31" i="14" s="1"/>
  <c r="E29" i="12" s="1"/>
  <c r="D30" i="14"/>
  <c r="C30" i="14"/>
  <c r="L29" i="14"/>
  <c r="O29" i="14" s="1"/>
  <c r="D29" i="14"/>
  <c r="C29" i="14"/>
  <c r="D28" i="14"/>
  <c r="C28" i="14"/>
  <c r="E28" i="14" s="1"/>
  <c r="E26" i="12" s="1"/>
  <c r="D27" i="14"/>
  <c r="C27" i="14"/>
  <c r="D26" i="14"/>
  <c r="C26" i="14"/>
  <c r="D25" i="14"/>
  <c r="C25" i="14"/>
  <c r="E25" i="14" s="1"/>
  <c r="E23" i="12" s="1"/>
  <c r="D24" i="14"/>
  <c r="C24" i="14"/>
  <c r="D23" i="14"/>
  <c r="C23" i="14"/>
  <c r="D22" i="14"/>
  <c r="C22" i="14"/>
  <c r="AC21" i="14"/>
  <c r="D21" i="14"/>
  <c r="C21" i="14"/>
  <c r="D20" i="14"/>
  <c r="C20" i="14"/>
  <c r="D19" i="14"/>
  <c r="C19" i="14"/>
  <c r="D18" i="14"/>
  <c r="C18" i="14"/>
  <c r="M17" i="14"/>
  <c r="D17" i="14"/>
  <c r="C17" i="14"/>
  <c r="D16" i="14"/>
  <c r="C16" i="14"/>
  <c r="D15" i="14"/>
  <c r="C15" i="14"/>
  <c r="AC11" i="14"/>
  <c r="D11" i="14"/>
  <c r="F32" i="13" s="1"/>
  <c r="D10" i="14"/>
  <c r="O9" i="14"/>
  <c r="P9" i="14" s="1"/>
  <c r="R9" i="14" s="1"/>
  <c r="P4" i="12" s="1"/>
  <c r="C7" i="14"/>
  <c r="E31" i="13" s="1"/>
  <c r="C6" i="14"/>
  <c r="D31" i="13" s="1"/>
  <c r="H53" i="13"/>
  <c r="G53" i="13"/>
  <c r="B53" i="13"/>
  <c r="B54" i="13" s="1"/>
  <c r="E54" i="13" s="1"/>
  <c r="H52" i="13"/>
  <c r="G52" i="13"/>
  <c r="E51" i="13"/>
  <c r="C51" i="13"/>
  <c r="C7" i="13" s="1"/>
  <c r="B51" i="13"/>
  <c r="B52" i="13" s="1"/>
  <c r="E52" i="13" s="1"/>
  <c r="F49" i="13"/>
  <c r="C49" i="13"/>
  <c r="C50" i="13" s="1"/>
  <c r="B48" i="13"/>
  <c r="K47" i="13"/>
  <c r="O46" i="13"/>
  <c r="O45" i="13"/>
  <c r="K45" i="13"/>
  <c r="H45" i="13"/>
  <c r="G45" i="13"/>
  <c r="G47" i="13" s="1"/>
  <c r="E45" i="13"/>
  <c r="B44" i="13"/>
  <c r="B46" i="13" s="1"/>
  <c r="H42" i="13"/>
  <c r="G42" i="13"/>
  <c r="B42" i="13"/>
  <c r="B40" i="13"/>
  <c r="B31" i="13"/>
  <c r="M30" i="13"/>
  <c r="L30" i="13"/>
  <c r="I30" i="13"/>
  <c r="C6" i="13"/>
  <c r="C5" i="13"/>
  <c r="C4" i="13"/>
  <c r="C3" i="13"/>
  <c r="G571" i="12"/>
  <c r="F571" i="12"/>
  <c r="E571" i="12"/>
  <c r="B571" i="12"/>
  <c r="A571" i="12"/>
  <c r="G570" i="12"/>
  <c r="F570" i="12"/>
  <c r="E570" i="12"/>
  <c r="B570" i="12"/>
  <c r="A570" i="12"/>
  <c r="G569" i="12"/>
  <c r="F569" i="12"/>
  <c r="E569" i="12"/>
  <c r="B569" i="12"/>
  <c r="A569" i="12"/>
  <c r="G568" i="12"/>
  <c r="F568" i="12"/>
  <c r="E568" i="12"/>
  <c r="B568" i="12"/>
  <c r="A568" i="12"/>
  <c r="G567" i="12"/>
  <c r="F567" i="12"/>
  <c r="E567" i="12"/>
  <c r="B567" i="12"/>
  <c r="A567" i="12"/>
  <c r="G566" i="12"/>
  <c r="F566" i="12"/>
  <c r="E566" i="12"/>
  <c r="B566" i="12"/>
  <c r="A566" i="12"/>
  <c r="G565" i="12"/>
  <c r="F565" i="12"/>
  <c r="E565" i="12"/>
  <c r="B565" i="12"/>
  <c r="A565" i="12"/>
  <c r="G564" i="12"/>
  <c r="F564" i="12"/>
  <c r="E564" i="12"/>
  <c r="B564" i="12"/>
  <c r="A564" i="12"/>
  <c r="G563" i="12"/>
  <c r="F563" i="12"/>
  <c r="E563" i="12"/>
  <c r="B563" i="12"/>
  <c r="A563" i="12"/>
  <c r="G562" i="12"/>
  <c r="F562" i="12"/>
  <c r="E562" i="12"/>
  <c r="B562" i="12"/>
  <c r="A562" i="12"/>
  <c r="G561" i="12"/>
  <c r="F561" i="12"/>
  <c r="E561" i="12"/>
  <c r="B561" i="12"/>
  <c r="A561" i="12"/>
  <c r="G560" i="12"/>
  <c r="F560" i="12"/>
  <c r="E560" i="12"/>
  <c r="B560" i="12"/>
  <c r="A560" i="12"/>
  <c r="G559" i="12"/>
  <c r="F559" i="12"/>
  <c r="E559" i="12"/>
  <c r="B559" i="12"/>
  <c r="A559" i="12"/>
  <c r="G558" i="12"/>
  <c r="F558" i="12"/>
  <c r="E558" i="12"/>
  <c r="B558" i="12"/>
  <c r="A558" i="12"/>
  <c r="G557" i="12"/>
  <c r="F557" i="12"/>
  <c r="E557" i="12"/>
  <c r="B557" i="12"/>
  <c r="A557" i="12"/>
  <c r="G556" i="12"/>
  <c r="F556" i="12"/>
  <c r="E556" i="12"/>
  <c r="B556" i="12"/>
  <c r="A556" i="12"/>
  <c r="G555" i="12"/>
  <c r="F555" i="12"/>
  <c r="E555" i="12"/>
  <c r="B555" i="12"/>
  <c r="A555" i="12"/>
  <c r="G554" i="12"/>
  <c r="F554" i="12"/>
  <c r="E554" i="12"/>
  <c r="B554" i="12"/>
  <c r="A554" i="12"/>
  <c r="G553" i="12"/>
  <c r="F553" i="12"/>
  <c r="E553" i="12"/>
  <c r="B553" i="12"/>
  <c r="A553" i="12"/>
  <c r="G552" i="12"/>
  <c r="F552" i="12"/>
  <c r="E552" i="12"/>
  <c r="B552" i="12"/>
  <c r="A552" i="12"/>
  <c r="G551" i="12"/>
  <c r="F551" i="12"/>
  <c r="E551" i="12"/>
  <c r="B551" i="12"/>
  <c r="A551" i="12"/>
  <c r="G550" i="12"/>
  <c r="F550" i="12"/>
  <c r="E550" i="12"/>
  <c r="B550" i="12"/>
  <c r="A550" i="12"/>
  <c r="G549" i="12"/>
  <c r="F549" i="12"/>
  <c r="E549" i="12"/>
  <c r="B549" i="12"/>
  <c r="A549" i="12"/>
  <c r="G548" i="12"/>
  <c r="F548" i="12"/>
  <c r="E548" i="12"/>
  <c r="B548" i="12"/>
  <c r="A548" i="12"/>
  <c r="G547" i="12"/>
  <c r="F547" i="12"/>
  <c r="E547" i="12"/>
  <c r="B547" i="12"/>
  <c r="A547" i="12"/>
  <c r="G546" i="12"/>
  <c r="F546" i="12"/>
  <c r="E546" i="12"/>
  <c r="B546" i="12"/>
  <c r="A546" i="12"/>
  <c r="G545" i="12"/>
  <c r="F545" i="12"/>
  <c r="E545" i="12"/>
  <c r="B545" i="12"/>
  <c r="A545" i="12"/>
  <c r="G544" i="12"/>
  <c r="F544" i="12"/>
  <c r="E544" i="12"/>
  <c r="B544" i="12"/>
  <c r="A544" i="12"/>
  <c r="G543" i="12"/>
  <c r="F543" i="12"/>
  <c r="E543" i="12"/>
  <c r="B543" i="12"/>
  <c r="A543" i="12"/>
  <c r="G542" i="12"/>
  <c r="F542" i="12"/>
  <c r="E542" i="12"/>
  <c r="B542" i="12"/>
  <c r="A542" i="12"/>
  <c r="G541" i="12"/>
  <c r="F541" i="12"/>
  <c r="E541" i="12"/>
  <c r="B541" i="12"/>
  <c r="A541" i="12"/>
  <c r="G540" i="12"/>
  <c r="F540" i="12"/>
  <c r="E540" i="12"/>
  <c r="B540" i="12"/>
  <c r="A540" i="12"/>
  <c r="G539" i="12"/>
  <c r="F539" i="12"/>
  <c r="E539" i="12"/>
  <c r="B539" i="12"/>
  <c r="A539" i="12"/>
  <c r="G538" i="12"/>
  <c r="F538" i="12"/>
  <c r="E538" i="12"/>
  <c r="B538" i="12"/>
  <c r="A538" i="12"/>
  <c r="G537" i="12"/>
  <c r="F537" i="12"/>
  <c r="E537" i="12"/>
  <c r="B537" i="12"/>
  <c r="A537" i="12"/>
  <c r="G536" i="12"/>
  <c r="F536" i="12"/>
  <c r="E536" i="12"/>
  <c r="B536" i="12"/>
  <c r="A536" i="12"/>
  <c r="G535" i="12"/>
  <c r="F535" i="12"/>
  <c r="E535" i="12"/>
  <c r="B535" i="12"/>
  <c r="A535" i="12"/>
  <c r="G534" i="12"/>
  <c r="F534" i="12"/>
  <c r="E534" i="12"/>
  <c r="B534" i="12"/>
  <c r="A534" i="12"/>
  <c r="G533" i="12"/>
  <c r="F533" i="12"/>
  <c r="E533" i="12"/>
  <c r="B533" i="12"/>
  <c r="A533" i="12"/>
  <c r="G532" i="12"/>
  <c r="F532" i="12"/>
  <c r="E532" i="12"/>
  <c r="B532" i="12"/>
  <c r="A532" i="12"/>
  <c r="G531" i="12"/>
  <c r="F531" i="12"/>
  <c r="E531" i="12"/>
  <c r="B531" i="12"/>
  <c r="A531" i="12"/>
  <c r="G530" i="12"/>
  <c r="F530" i="12"/>
  <c r="E530" i="12"/>
  <c r="B530" i="12"/>
  <c r="A530" i="12"/>
  <c r="G529" i="12"/>
  <c r="F529" i="12"/>
  <c r="E529" i="12"/>
  <c r="B529" i="12"/>
  <c r="A529" i="12"/>
  <c r="G528" i="12"/>
  <c r="F528" i="12"/>
  <c r="E528" i="12"/>
  <c r="B528" i="12"/>
  <c r="A528" i="12"/>
  <c r="G527" i="12"/>
  <c r="F527" i="12"/>
  <c r="E527" i="12"/>
  <c r="B527" i="12"/>
  <c r="A527" i="12"/>
  <c r="G526" i="12"/>
  <c r="F526" i="12"/>
  <c r="E526" i="12"/>
  <c r="B526" i="12"/>
  <c r="A526" i="12"/>
  <c r="G525" i="12"/>
  <c r="F525" i="12"/>
  <c r="E525" i="12"/>
  <c r="B525" i="12"/>
  <c r="A525" i="12"/>
  <c r="G524" i="12"/>
  <c r="F524" i="12"/>
  <c r="E524" i="12"/>
  <c r="B524" i="12"/>
  <c r="A524" i="12"/>
  <c r="G523" i="12"/>
  <c r="F523" i="12"/>
  <c r="E523" i="12"/>
  <c r="B523" i="12"/>
  <c r="A523" i="12"/>
  <c r="G522" i="12"/>
  <c r="F522" i="12"/>
  <c r="E522" i="12"/>
  <c r="B522" i="12"/>
  <c r="A522" i="12"/>
  <c r="G521" i="12"/>
  <c r="F521" i="12"/>
  <c r="E521" i="12"/>
  <c r="B521" i="12"/>
  <c r="A521" i="12"/>
  <c r="G520" i="12"/>
  <c r="F520" i="12"/>
  <c r="E520" i="12"/>
  <c r="B520" i="12"/>
  <c r="A520" i="12"/>
  <c r="G519" i="12"/>
  <c r="F519" i="12"/>
  <c r="E519" i="12"/>
  <c r="B519" i="12"/>
  <c r="A519" i="12"/>
  <c r="G518" i="12"/>
  <c r="F518" i="12"/>
  <c r="E518" i="12"/>
  <c r="B518" i="12"/>
  <c r="A518" i="12"/>
  <c r="G517" i="12"/>
  <c r="F517" i="12"/>
  <c r="E517" i="12"/>
  <c r="B517" i="12"/>
  <c r="A517" i="12"/>
  <c r="A516" i="12"/>
  <c r="A515" i="12"/>
  <c r="A514" i="12"/>
  <c r="A513" i="12"/>
  <c r="G512" i="12"/>
  <c r="F512" i="12"/>
  <c r="B512" i="12"/>
  <c r="A512" i="12"/>
  <c r="G511" i="12"/>
  <c r="F511" i="12"/>
  <c r="B511" i="12"/>
  <c r="A511" i="12"/>
  <c r="G510" i="12"/>
  <c r="F510" i="12"/>
  <c r="B510" i="12"/>
  <c r="A510" i="12"/>
  <c r="G509" i="12"/>
  <c r="F509" i="12"/>
  <c r="B509" i="12"/>
  <c r="A509" i="12"/>
  <c r="G508" i="12"/>
  <c r="F508" i="12"/>
  <c r="B508" i="12"/>
  <c r="A508" i="12"/>
  <c r="G507" i="12"/>
  <c r="F507" i="12"/>
  <c r="B507" i="12"/>
  <c r="A507" i="12"/>
  <c r="G506" i="12"/>
  <c r="F506" i="12"/>
  <c r="B506" i="12"/>
  <c r="A506" i="12"/>
  <c r="G505" i="12"/>
  <c r="F505" i="12"/>
  <c r="B505" i="12"/>
  <c r="A505" i="12"/>
  <c r="G504" i="12"/>
  <c r="F504" i="12"/>
  <c r="B504" i="12"/>
  <c r="A504" i="12"/>
  <c r="G503" i="12"/>
  <c r="F503" i="12"/>
  <c r="B503" i="12"/>
  <c r="A503" i="12"/>
  <c r="G502" i="12"/>
  <c r="F502" i="12"/>
  <c r="B502" i="12"/>
  <c r="A502" i="12"/>
  <c r="G501" i="12"/>
  <c r="F501" i="12"/>
  <c r="B501" i="12"/>
  <c r="A501" i="12"/>
  <c r="G500" i="12"/>
  <c r="F500" i="12"/>
  <c r="B500" i="12"/>
  <c r="A500" i="12"/>
  <c r="G499" i="12"/>
  <c r="F499" i="12"/>
  <c r="B499" i="12"/>
  <c r="A499" i="12"/>
  <c r="G498" i="12"/>
  <c r="F498" i="12"/>
  <c r="B498" i="12"/>
  <c r="A498" i="12"/>
  <c r="G497" i="12"/>
  <c r="F497" i="12"/>
  <c r="B497" i="12"/>
  <c r="A497" i="12"/>
  <c r="G496" i="12"/>
  <c r="F496" i="12"/>
  <c r="B496" i="12"/>
  <c r="A496" i="12"/>
  <c r="G495" i="12"/>
  <c r="F495" i="12"/>
  <c r="B495" i="12"/>
  <c r="A495" i="12"/>
  <c r="G494" i="12"/>
  <c r="F494" i="12"/>
  <c r="B494" i="12"/>
  <c r="A494" i="12"/>
  <c r="G493" i="12"/>
  <c r="F493" i="12"/>
  <c r="B493" i="12"/>
  <c r="A493" i="12"/>
  <c r="G492" i="12"/>
  <c r="F492" i="12"/>
  <c r="E492" i="12"/>
  <c r="B492" i="12"/>
  <c r="A492" i="12"/>
  <c r="G491" i="12"/>
  <c r="F491" i="12"/>
  <c r="B491" i="12"/>
  <c r="A491" i="12"/>
  <c r="G490" i="12"/>
  <c r="F490" i="12"/>
  <c r="B490" i="12"/>
  <c r="A490" i="12"/>
  <c r="G489" i="12"/>
  <c r="F489" i="12"/>
  <c r="B489" i="12"/>
  <c r="A489" i="12"/>
  <c r="G488" i="12"/>
  <c r="F488" i="12"/>
  <c r="B488" i="12"/>
  <c r="A488" i="12"/>
  <c r="G487" i="12"/>
  <c r="F487" i="12"/>
  <c r="B487" i="12"/>
  <c r="A487" i="12"/>
  <c r="G486" i="12"/>
  <c r="F486" i="12"/>
  <c r="B486" i="12"/>
  <c r="A486" i="12"/>
  <c r="G485" i="12"/>
  <c r="F485" i="12"/>
  <c r="B485" i="12"/>
  <c r="A485" i="12"/>
  <c r="G484" i="12"/>
  <c r="F484" i="12"/>
  <c r="B484" i="12"/>
  <c r="A484" i="12"/>
  <c r="G483" i="12"/>
  <c r="F483" i="12"/>
  <c r="B483" i="12"/>
  <c r="A483" i="12"/>
  <c r="G482" i="12"/>
  <c r="F482" i="12"/>
  <c r="B482" i="12"/>
  <c r="A482" i="12"/>
  <c r="G481" i="12"/>
  <c r="F481" i="12"/>
  <c r="B481" i="12"/>
  <c r="A481" i="12"/>
  <c r="G480" i="12"/>
  <c r="F480" i="12"/>
  <c r="B480" i="12"/>
  <c r="A480" i="12"/>
  <c r="G479" i="12"/>
  <c r="F479" i="12"/>
  <c r="B479" i="12"/>
  <c r="A479" i="12"/>
  <c r="G478" i="12"/>
  <c r="F478" i="12"/>
  <c r="B478" i="12"/>
  <c r="A478" i="12"/>
  <c r="G477" i="12"/>
  <c r="F477" i="12"/>
  <c r="B477" i="12"/>
  <c r="A477" i="12"/>
  <c r="G476" i="12"/>
  <c r="F476" i="12"/>
  <c r="B476" i="12"/>
  <c r="A476" i="12"/>
  <c r="G475" i="12"/>
  <c r="F475" i="12"/>
  <c r="B475" i="12"/>
  <c r="A475" i="12"/>
  <c r="G474" i="12"/>
  <c r="F474" i="12"/>
  <c r="B474" i="12"/>
  <c r="A474" i="12"/>
  <c r="G473" i="12"/>
  <c r="F473" i="12"/>
  <c r="B473" i="12"/>
  <c r="A473" i="12"/>
  <c r="G472" i="12"/>
  <c r="F472" i="12"/>
  <c r="B472" i="12"/>
  <c r="A472" i="12"/>
  <c r="G471" i="12"/>
  <c r="F471" i="12"/>
  <c r="B471" i="12"/>
  <c r="A471" i="12"/>
  <c r="G470" i="12"/>
  <c r="F470" i="12"/>
  <c r="B470" i="12"/>
  <c r="A470" i="12"/>
  <c r="G469" i="12"/>
  <c r="F469" i="12"/>
  <c r="B469" i="12"/>
  <c r="A469" i="12"/>
  <c r="G468" i="12"/>
  <c r="F468" i="12"/>
  <c r="B468" i="12"/>
  <c r="A468" i="12"/>
  <c r="G467" i="12"/>
  <c r="F467" i="12"/>
  <c r="B467" i="12"/>
  <c r="A467" i="12"/>
  <c r="G466" i="12"/>
  <c r="F466" i="12"/>
  <c r="B466" i="12"/>
  <c r="A466" i="12"/>
  <c r="G465" i="12"/>
  <c r="F465" i="12"/>
  <c r="B465" i="12"/>
  <c r="A465" i="12"/>
  <c r="G464" i="12"/>
  <c r="F464" i="12"/>
  <c r="B464" i="12"/>
  <c r="A464" i="12"/>
  <c r="G463" i="12"/>
  <c r="F463" i="12"/>
  <c r="B463" i="12"/>
  <c r="A463" i="12"/>
  <c r="G462" i="12"/>
  <c r="F462" i="12"/>
  <c r="B462" i="12"/>
  <c r="A462" i="12"/>
  <c r="G461" i="12"/>
  <c r="F461" i="12"/>
  <c r="B461" i="12"/>
  <c r="A461" i="12"/>
  <c r="G460" i="12"/>
  <c r="F460" i="12"/>
  <c r="B460" i="12"/>
  <c r="A460" i="12"/>
  <c r="G459" i="12"/>
  <c r="F459" i="12"/>
  <c r="B459" i="12"/>
  <c r="A459" i="12"/>
  <c r="G458" i="12"/>
  <c r="F458" i="12"/>
  <c r="B458" i="12"/>
  <c r="A458" i="12"/>
  <c r="G457" i="12"/>
  <c r="F457" i="12"/>
  <c r="B457" i="12"/>
  <c r="A457" i="12"/>
  <c r="G456" i="12"/>
  <c r="F456" i="12"/>
  <c r="B456" i="12"/>
  <c r="A456" i="12"/>
  <c r="G455" i="12"/>
  <c r="F455" i="12"/>
  <c r="B455" i="12"/>
  <c r="A455" i="12"/>
  <c r="G454" i="12"/>
  <c r="F454" i="12"/>
  <c r="B454" i="12"/>
  <c r="A454" i="12"/>
  <c r="G453" i="12"/>
  <c r="F453" i="12"/>
  <c r="B453" i="12"/>
  <c r="A453" i="12"/>
  <c r="G452" i="12"/>
  <c r="F452" i="12"/>
  <c r="B452" i="12"/>
  <c r="A452" i="12"/>
  <c r="G451" i="12"/>
  <c r="F451" i="12"/>
  <c r="B451" i="12"/>
  <c r="A451" i="12"/>
  <c r="G450" i="12"/>
  <c r="F450" i="12"/>
  <c r="B450" i="12"/>
  <c r="A450" i="12"/>
  <c r="G449" i="12"/>
  <c r="F449" i="12"/>
  <c r="B449" i="12"/>
  <c r="A449" i="12"/>
  <c r="G448" i="12"/>
  <c r="F448" i="12"/>
  <c r="B448" i="12"/>
  <c r="A448" i="12"/>
  <c r="G447" i="12"/>
  <c r="F447" i="12"/>
  <c r="B447" i="12"/>
  <c r="A447" i="12"/>
  <c r="G446" i="12"/>
  <c r="F446" i="12"/>
  <c r="B446" i="12"/>
  <c r="A446" i="12"/>
  <c r="G445" i="12"/>
  <c r="F445" i="12"/>
  <c r="B445" i="12"/>
  <c r="A445" i="12"/>
  <c r="G444" i="12"/>
  <c r="F444" i="12"/>
  <c r="B444" i="12"/>
  <c r="A444" i="12"/>
  <c r="G443" i="12"/>
  <c r="F443" i="12"/>
  <c r="B443" i="12"/>
  <c r="A443" i="12"/>
  <c r="G442" i="12"/>
  <c r="F442" i="12"/>
  <c r="B442" i="12"/>
  <c r="A442" i="12"/>
  <c r="G441" i="12"/>
  <c r="F441" i="12"/>
  <c r="B441" i="12"/>
  <c r="A441" i="12"/>
  <c r="G440" i="12"/>
  <c r="F440" i="12"/>
  <c r="B440" i="12"/>
  <c r="A440" i="12"/>
  <c r="G439" i="12"/>
  <c r="F439" i="12"/>
  <c r="B439" i="12"/>
  <c r="A439" i="12"/>
  <c r="G438" i="12"/>
  <c r="F438" i="12"/>
  <c r="B438" i="12"/>
  <c r="A438" i="12"/>
  <c r="G437" i="12"/>
  <c r="F437" i="12"/>
  <c r="B437" i="12"/>
  <c r="A437" i="12"/>
  <c r="G436" i="12"/>
  <c r="F436" i="12"/>
  <c r="B436" i="12"/>
  <c r="A436" i="12"/>
  <c r="G435" i="12"/>
  <c r="F435" i="12"/>
  <c r="B435" i="12"/>
  <c r="A435" i="12"/>
  <c r="G434" i="12"/>
  <c r="F434" i="12"/>
  <c r="E434" i="12"/>
  <c r="B434" i="12"/>
  <c r="A434" i="12"/>
  <c r="G433" i="12"/>
  <c r="F433" i="12"/>
  <c r="B433" i="12"/>
  <c r="A433" i="12"/>
  <c r="G432" i="12"/>
  <c r="F432" i="12"/>
  <c r="B432" i="12"/>
  <c r="A432" i="12"/>
  <c r="G431" i="12"/>
  <c r="F431" i="12"/>
  <c r="B431" i="12"/>
  <c r="A431" i="12"/>
  <c r="G430" i="12"/>
  <c r="F430" i="12"/>
  <c r="B430" i="12"/>
  <c r="A430" i="12"/>
  <c r="G429" i="12"/>
  <c r="F429" i="12"/>
  <c r="B429" i="12"/>
  <c r="A429" i="12"/>
  <c r="G428" i="12"/>
  <c r="F428" i="12"/>
  <c r="B428" i="12"/>
  <c r="A428" i="12"/>
  <c r="G427" i="12"/>
  <c r="F427" i="12"/>
  <c r="B427" i="12"/>
  <c r="A427" i="12"/>
  <c r="G426" i="12"/>
  <c r="F426" i="12"/>
  <c r="B426" i="12"/>
  <c r="A426" i="12"/>
  <c r="G425" i="12"/>
  <c r="F425" i="12"/>
  <c r="B425" i="12"/>
  <c r="A425" i="12"/>
  <c r="G424" i="12"/>
  <c r="F424" i="12"/>
  <c r="B424" i="12"/>
  <c r="A424" i="12"/>
  <c r="G423" i="12"/>
  <c r="F423" i="12"/>
  <c r="B423" i="12"/>
  <c r="A423" i="12"/>
  <c r="G422" i="12"/>
  <c r="F422" i="12"/>
  <c r="B422" i="12"/>
  <c r="A422" i="12"/>
  <c r="G421" i="12"/>
  <c r="F421" i="12"/>
  <c r="B421" i="12"/>
  <c r="A421" i="12"/>
  <c r="G420" i="12"/>
  <c r="F420" i="12"/>
  <c r="B420" i="12"/>
  <c r="A420" i="12"/>
  <c r="G419" i="12"/>
  <c r="F419" i="12"/>
  <c r="B419" i="12"/>
  <c r="A419" i="12"/>
  <c r="G418" i="12"/>
  <c r="F418" i="12"/>
  <c r="B418" i="12"/>
  <c r="A418" i="12"/>
  <c r="G417" i="12"/>
  <c r="F417" i="12"/>
  <c r="B417" i="12"/>
  <c r="A417" i="12"/>
  <c r="G416" i="12"/>
  <c r="F416" i="12"/>
  <c r="B416" i="12"/>
  <c r="A416" i="12"/>
  <c r="G415" i="12"/>
  <c r="F415" i="12"/>
  <c r="B415" i="12"/>
  <c r="A415" i="12"/>
  <c r="G414" i="12"/>
  <c r="F414" i="12"/>
  <c r="B414" i="12"/>
  <c r="A414" i="12"/>
  <c r="G413" i="12"/>
  <c r="F413" i="12"/>
  <c r="B413" i="12"/>
  <c r="A413" i="12"/>
  <c r="G412" i="12"/>
  <c r="F412" i="12"/>
  <c r="B412" i="12"/>
  <c r="A412" i="12"/>
  <c r="G411" i="12"/>
  <c r="F411" i="12"/>
  <c r="B411" i="12"/>
  <c r="A411" i="12"/>
  <c r="G410" i="12"/>
  <c r="F410" i="12"/>
  <c r="B410" i="12"/>
  <c r="A410" i="12"/>
  <c r="G409" i="12"/>
  <c r="F409" i="12"/>
  <c r="B409" i="12"/>
  <c r="A409" i="12"/>
  <c r="G408" i="12"/>
  <c r="F408" i="12"/>
  <c r="B408" i="12"/>
  <c r="A408" i="12"/>
  <c r="G407" i="12"/>
  <c r="F407" i="12"/>
  <c r="B407" i="12"/>
  <c r="A407" i="12"/>
  <c r="G406" i="12"/>
  <c r="F406" i="12"/>
  <c r="B406" i="12"/>
  <c r="A406" i="12"/>
  <c r="G405" i="12"/>
  <c r="F405" i="12"/>
  <c r="B405" i="12"/>
  <c r="A405" i="12"/>
  <c r="G404" i="12"/>
  <c r="F404" i="12"/>
  <c r="B404" i="12"/>
  <c r="A404" i="12"/>
  <c r="G403" i="12"/>
  <c r="F403" i="12"/>
  <c r="B403" i="12"/>
  <c r="A403" i="12"/>
  <c r="G402" i="12"/>
  <c r="F402" i="12"/>
  <c r="B402" i="12"/>
  <c r="A402" i="12"/>
  <c r="G401" i="12"/>
  <c r="F401" i="12"/>
  <c r="B401" i="12"/>
  <c r="A401" i="12"/>
  <c r="G400" i="12"/>
  <c r="F400" i="12"/>
  <c r="B400" i="12"/>
  <c r="A400" i="12"/>
  <c r="G399" i="12"/>
  <c r="F399" i="12"/>
  <c r="B399" i="12"/>
  <c r="A399" i="12"/>
  <c r="G398" i="12"/>
  <c r="F398" i="12"/>
  <c r="B398" i="12"/>
  <c r="A398" i="12"/>
  <c r="G397" i="12"/>
  <c r="F397" i="12"/>
  <c r="B397" i="12"/>
  <c r="A397" i="12"/>
  <c r="G396" i="12"/>
  <c r="F396" i="12"/>
  <c r="B396" i="12"/>
  <c r="A396" i="12"/>
  <c r="G395" i="12"/>
  <c r="F395" i="12"/>
  <c r="B395" i="12"/>
  <c r="A395" i="12"/>
  <c r="G394" i="12"/>
  <c r="F394" i="12"/>
  <c r="B394" i="12"/>
  <c r="A394" i="12"/>
  <c r="G393" i="12"/>
  <c r="F393" i="12"/>
  <c r="B393" i="12"/>
  <c r="A393" i="12"/>
  <c r="G392" i="12"/>
  <c r="F392" i="12"/>
  <c r="B392" i="12"/>
  <c r="A392" i="12"/>
  <c r="G391" i="12"/>
  <c r="F391" i="12"/>
  <c r="B391" i="12"/>
  <c r="A391" i="12"/>
  <c r="G390" i="12"/>
  <c r="F390" i="12"/>
  <c r="B390" i="12"/>
  <c r="A390" i="12"/>
  <c r="G389" i="12"/>
  <c r="F389" i="12"/>
  <c r="B389" i="12"/>
  <c r="A389" i="12"/>
  <c r="G388" i="12"/>
  <c r="F388" i="12"/>
  <c r="B388" i="12"/>
  <c r="A388" i="12"/>
  <c r="G387" i="12"/>
  <c r="F387" i="12"/>
  <c r="B387" i="12"/>
  <c r="A387" i="12"/>
  <c r="G386" i="12"/>
  <c r="F386" i="12"/>
  <c r="B386" i="12"/>
  <c r="A386" i="12"/>
  <c r="G385" i="12"/>
  <c r="F385" i="12"/>
  <c r="B385" i="12"/>
  <c r="A385" i="12"/>
  <c r="G384" i="12"/>
  <c r="F384" i="12"/>
  <c r="B384" i="12"/>
  <c r="A384" i="12"/>
  <c r="G383" i="12"/>
  <c r="F383" i="12"/>
  <c r="B383" i="12"/>
  <c r="A383" i="12"/>
  <c r="G382" i="12"/>
  <c r="F382" i="12"/>
  <c r="B382" i="12"/>
  <c r="A382" i="12"/>
  <c r="G381" i="12"/>
  <c r="F381" i="12"/>
  <c r="B381" i="12"/>
  <c r="A381" i="12"/>
  <c r="G380" i="12"/>
  <c r="F380" i="12"/>
  <c r="B380" i="12"/>
  <c r="A380" i="12"/>
  <c r="G379" i="12"/>
  <c r="F379" i="12"/>
  <c r="B379" i="12"/>
  <c r="A379" i="12"/>
  <c r="G378" i="12"/>
  <c r="F378" i="12"/>
  <c r="B378" i="12"/>
  <c r="A378" i="12"/>
  <c r="G377" i="12"/>
  <c r="F377" i="12"/>
  <c r="B377" i="12"/>
  <c r="A377" i="12"/>
  <c r="G376" i="12"/>
  <c r="F376" i="12"/>
  <c r="B376" i="12"/>
  <c r="A376" i="12"/>
  <c r="G375" i="12"/>
  <c r="F375" i="12"/>
  <c r="B375" i="12"/>
  <c r="A375" i="12"/>
  <c r="G374" i="12"/>
  <c r="F374" i="12"/>
  <c r="B374" i="12"/>
  <c r="A374" i="12"/>
  <c r="G373" i="12"/>
  <c r="F373" i="12"/>
  <c r="B373" i="12"/>
  <c r="A373" i="12"/>
  <c r="G372" i="12"/>
  <c r="F372" i="12"/>
  <c r="B372" i="12"/>
  <c r="A372" i="12"/>
  <c r="G371" i="12"/>
  <c r="F371" i="12"/>
  <c r="B371" i="12"/>
  <c r="A371" i="12"/>
  <c r="G370" i="12"/>
  <c r="F370" i="12"/>
  <c r="B370" i="12"/>
  <c r="A370" i="12"/>
  <c r="G369" i="12"/>
  <c r="F369" i="12"/>
  <c r="B369" i="12"/>
  <c r="A369" i="12"/>
  <c r="G368" i="12"/>
  <c r="F368" i="12"/>
  <c r="B368" i="12"/>
  <c r="A368" i="12"/>
  <c r="G367" i="12"/>
  <c r="F367" i="12"/>
  <c r="B367" i="12"/>
  <c r="A367" i="12"/>
  <c r="G366" i="12"/>
  <c r="F366" i="12"/>
  <c r="B366" i="12"/>
  <c r="A366" i="12"/>
  <c r="G365" i="12"/>
  <c r="F365" i="12"/>
  <c r="B365" i="12"/>
  <c r="A365" i="12"/>
  <c r="G364" i="12"/>
  <c r="F364" i="12"/>
  <c r="B364" i="12"/>
  <c r="A364" i="12"/>
  <c r="G363" i="12"/>
  <c r="F363" i="12"/>
  <c r="B363" i="12"/>
  <c r="A363" i="12"/>
  <c r="G362" i="12"/>
  <c r="F362" i="12"/>
  <c r="B362" i="12"/>
  <c r="A362" i="12"/>
  <c r="G361" i="12"/>
  <c r="F361" i="12"/>
  <c r="B361" i="12"/>
  <c r="A361" i="12"/>
  <c r="G360" i="12"/>
  <c r="F360" i="12"/>
  <c r="B360" i="12"/>
  <c r="A360" i="12"/>
  <c r="G359" i="12"/>
  <c r="F359" i="12"/>
  <c r="B359" i="12"/>
  <c r="A359" i="12"/>
  <c r="G358" i="12"/>
  <c r="F358" i="12"/>
  <c r="B358" i="12"/>
  <c r="A358" i="12"/>
  <c r="G357" i="12"/>
  <c r="F357" i="12"/>
  <c r="B357" i="12"/>
  <c r="A357" i="12"/>
  <c r="G356" i="12"/>
  <c r="F356" i="12"/>
  <c r="B356" i="12"/>
  <c r="A356" i="12"/>
  <c r="G355" i="12"/>
  <c r="F355" i="12"/>
  <c r="B355" i="12"/>
  <c r="A355" i="12"/>
  <c r="G354" i="12"/>
  <c r="F354" i="12"/>
  <c r="B354" i="12"/>
  <c r="A354" i="12"/>
  <c r="G353" i="12"/>
  <c r="F353" i="12"/>
  <c r="E353" i="12"/>
  <c r="B353" i="12"/>
  <c r="A353" i="12"/>
  <c r="G352" i="12"/>
  <c r="F352" i="12"/>
  <c r="B352" i="12"/>
  <c r="A352" i="12"/>
  <c r="G351" i="12"/>
  <c r="F351" i="12"/>
  <c r="B351" i="12"/>
  <c r="A351" i="12"/>
  <c r="G350" i="12"/>
  <c r="F350" i="12"/>
  <c r="B350" i="12"/>
  <c r="A350" i="12"/>
  <c r="G349" i="12"/>
  <c r="F349" i="12"/>
  <c r="B349" i="12"/>
  <c r="A349" i="12"/>
  <c r="G348" i="12"/>
  <c r="F348" i="12"/>
  <c r="B348" i="12"/>
  <c r="A348" i="12"/>
  <c r="G347" i="12"/>
  <c r="F347" i="12"/>
  <c r="B347" i="12"/>
  <c r="A347" i="12"/>
  <c r="G346" i="12"/>
  <c r="F346" i="12"/>
  <c r="B346" i="12"/>
  <c r="A346" i="12"/>
  <c r="G345" i="12"/>
  <c r="F345" i="12"/>
  <c r="B345" i="12"/>
  <c r="A345" i="12"/>
  <c r="G344" i="12"/>
  <c r="F344" i="12"/>
  <c r="B344" i="12"/>
  <c r="A344" i="12"/>
  <c r="G343" i="12"/>
  <c r="F343" i="12"/>
  <c r="B343" i="12"/>
  <c r="A343" i="12"/>
  <c r="G342" i="12"/>
  <c r="F342" i="12"/>
  <c r="B342" i="12"/>
  <c r="A342" i="12"/>
  <c r="G341" i="12"/>
  <c r="F341" i="12"/>
  <c r="B341" i="12"/>
  <c r="A341" i="12"/>
  <c r="G340" i="12"/>
  <c r="F340" i="12"/>
  <c r="B340" i="12"/>
  <c r="A340" i="12"/>
  <c r="G339" i="12"/>
  <c r="F339" i="12"/>
  <c r="B339" i="12"/>
  <c r="A339" i="12"/>
  <c r="G338" i="12"/>
  <c r="F338" i="12"/>
  <c r="B338" i="12"/>
  <c r="A338" i="12"/>
  <c r="G337" i="12"/>
  <c r="F337" i="12"/>
  <c r="B337" i="12"/>
  <c r="A337" i="12"/>
  <c r="G336" i="12"/>
  <c r="F336" i="12"/>
  <c r="B336" i="12"/>
  <c r="A336" i="12"/>
  <c r="G335" i="12"/>
  <c r="F335" i="12"/>
  <c r="B335" i="12"/>
  <c r="A335" i="12"/>
  <c r="G334" i="12"/>
  <c r="F334" i="12"/>
  <c r="B334" i="12"/>
  <c r="A334" i="12"/>
  <c r="G333" i="12"/>
  <c r="F333" i="12"/>
  <c r="B333" i="12"/>
  <c r="A333" i="12"/>
  <c r="G332" i="12"/>
  <c r="F332" i="12"/>
  <c r="E332" i="12"/>
  <c r="B332" i="12"/>
  <c r="A332" i="12"/>
  <c r="G331" i="12"/>
  <c r="F331" i="12"/>
  <c r="B331" i="12"/>
  <c r="A331" i="12"/>
  <c r="G330" i="12"/>
  <c r="F330" i="12"/>
  <c r="B330" i="12"/>
  <c r="A330" i="12"/>
  <c r="G329" i="12"/>
  <c r="F329" i="12"/>
  <c r="B329" i="12"/>
  <c r="A329" i="12"/>
  <c r="G328" i="12"/>
  <c r="F328" i="12"/>
  <c r="B328" i="12"/>
  <c r="A328" i="12"/>
  <c r="G327" i="12"/>
  <c r="F327" i="12"/>
  <c r="B327" i="12"/>
  <c r="A327" i="12"/>
  <c r="G326" i="12"/>
  <c r="F326" i="12"/>
  <c r="B326" i="12"/>
  <c r="A326" i="12"/>
  <c r="G325" i="12"/>
  <c r="F325" i="12"/>
  <c r="B325" i="12"/>
  <c r="A325" i="12"/>
  <c r="G324" i="12"/>
  <c r="F324" i="12"/>
  <c r="B324" i="12"/>
  <c r="A324" i="12"/>
  <c r="G323" i="12"/>
  <c r="F323" i="12"/>
  <c r="B323" i="12"/>
  <c r="A323" i="12"/>
  <c r="G322" i="12"/>
  <c r="F322" i="12"/>
  <c r="B322" i="12"/>
  <c r="A322" i="12"/>
  <c r="G321" i="12"/>
  <c r="F321" i="12"/>
  <c r="B321" i="12"/>
  <c r="A321" i="12"/>
  <c r="G320" i="12"/>
  <c r="F320" i="12"/>
  <c r="B320" i="12"/>
  <c r="A320" i="12"/>
  <c r="G319" i="12"/>
  <c r="F319" i="12"/>
  <c r="B319" i="12"/>
  <c r="A319" i="12"/>
  <c r="G318" i="12"/>
  <c r="F318" i="12"/>
  <c r="B318" i="12"/>
  <c r="A318" i="12"/>
  <c r="G317" i="12"/>
  <c r="F317" i="12"/>
  <c r="B317" i="12"/>
  <c r="A317" i="12"/>
  <c r="G316" i="12"/>
  <c r="F316" i="12"/>
  <c r="B316" i="12"/>
  <c r="A316" i="12"/>
  <c r="G315" i="12"/>
  <c r="F315" i="12"/>
  <c r="B315" i="12"/>
  <c r="A315" i="12"/>
  <c r="G314" i="12"/>
  <c r="F314" i="12"/>
  <c r="B314" i="12"/>
  <c r="A314" i="12"/>
  <c r="G313" i="12"/>
  <c r="F313" i="12"/>
  <c r="B313" i="12"/>
  <c r="A313" i="12"/>
  <c r="G312" i="12"/>
  <c r="F312" i="12"/>
  <c r="B312" i="12"/>
  <c r="A312" i="12"/>
  <c r="G311" i="12"/>
  <c r="F311" i="12"/>
  <c r="B311" i="12"/>
  <c r="A311" i="12"/>
  <c r="G310" i="12"/>
  <c r="F310" i="12"/>
  <c r="B310" i="12"/>
  <c r="A310" i="12"/>
  <c r="G309" i="12"/>
  <c r="F309" i="12"/>
  <c r="B309" i="12"/>
  <c r="A309" i="12"/>
  <c r="G308" i="12"/>
  <c r="F308" i="12"/>
  <c r="B308" i="12"/>
  <c r="A308" i="12"/>
  <c r="G307" i="12"/>
  <c r="F307" i="12"/>
  <c r="B307" i="12"/>
  <c r="A307" i="12"/>
  <c r="G306" i="12"/>
  <c r="F306" i="12"/>
  <c r="B306" i="12"/>
  <c r="A306" i="12"/>
  <c r="G305" i="12"/>
  <c r="F305" i="12"/>
  <c r="B305" i="12"/>
  <c r="A305" i="12"/>
  <c r="G304" i="12"/>
  <c r="F304" i="12"/>
  <c r="B304" i="12"/>
  <c r="A304" i="12"/>
  <c r="G303" i="12"/>
  <c r="F303" i="12"/>
  <c r="B303" i="12"/>
  <c r="A303" i="12"/>
  <c r="G302" i="12"/>
  <c r="F302" i="12"/>
  <c r="B302" i="12"/>
  <c r="A302" i="12"/>
  <c r="G301" i="12"/>
  <c r="F301" i="12"/>
  <c r="B301" i="12"/>
  <c r="A301" i="12"/>
  <c r="G300" i="12"/>
  <c r="F300" i="12"/>
  <c r="B300" i="12"/>
  <c r="A300" i="12"/>
  <c r="G299" i="12"/>
  <c r="F299" i="12"/>
  <c r="B299" i="12"/>
  <c r="A299" i="12"/>
  <c r="G298" i="12"/>
  <c r="F298" i="12"/>
  <c r="B298" i="12"/>
  <c r="A298" i="12"/>
  <c r="G297" i="12"/>
  <c r="F297" i="12"/>
  <c r="B297" i="12"/>
  <c r="A297" i="12"/>
  <c r="G296" i="12"/>
  <c r="F296" i="12"/>
  <c r="B296" i="12"/>
  <c r="A296" i="12"/>
  <c r="G295" i="12"/>
  <c r="F295" i="12"/>
  <c r="B295" i="12"/>
  <c r="A295" i="12"/>
  <c r="G294" i="12"/>
  <c r="F294" i="12"/>
  <c r="B294" i="12"/>
  <c r="A294" i="12"/>
  <c r="G293" i="12"/>
  <c r="F293" i="12"/>
  <c r="B293" i="12"/>
  <c r="A293" i="12"/>
  <c r="G292" i="12"/>
  <c r="F292" i="12"/>
  <c r="B292" i="12"/>
  <c r="A292" i="12"/>
  <c r="G291" i="12"/>
  <c r="F291" i="12"/>
  <c r="B291" i="12"/>
  <c r="A291" i="12"/>
  <c r="G290" i="12"/>
  <c r="F290" i="12"/>
  <c r="B290" i="12"/>
  <c r="A290" i="12"/>
  <c r="G289" i="12"/>
  <c r="F289" i="12"/>
  <c r="B289" i="12"/>
  <c r="A289" i="12"/>
  <c r="G288" i="12"/>
  <c r="F288" i="12"/>
  <c r="B288" i="12"/>
  <c r="A288" i="12"/>
  <c r="G287" i="12"/>
  <c r="F287" i="12"/>
  <c r="B287" i="12"/>
  <c r="A287" i="12"/>
  <c r="G286" i="12"/>
  <c r="F286" i="12"/>
  <c r="B286" i="12"/>
  <c r="A286" i="12"/>
  <c r="G285" i="12"/>
  <c r="F285" i="12"/>
  <c r="B285" i="12"/>
  <c r="A285" i="12"/>
  <c r="G284" i="12"/>
  <c r="F284" i="12"/>
  <c r="B284" i="12"/>
  <c r="A284" i="12"/>
  <c r="G283" i="12"/>
  <c r="F283" i="12"/>
  <c r="B283" i="12"/>
  <c r="A283" i="12"/>
  <c r="G282" i="12"/>
  <c r="F282" i="12"/>
  <c r="B282" i="12"/>
  <c r="A282" i="12"/>
  <c r="G281" i="12"/>
  <c r="F281" i="12"/>
  <c r="B281" i="12"/>
  <c r="A281" i="12"/>
  <c r="G280" i="12"/>
  <c r="F280" i="12"/>
  <c r="B280" i="12"/>
  <c r="A280" i="12"/>
  <c r="G279" i="12"/>
  <c r="F279" i="12"/>
  <c r="B279" i="12"/>
  <c r="A279" i="12"/>
  <c r="G278" i="12"/>
  <c r="F278" i="12"/>
  <c r="B278" i="12"/>
  <c r="A278" i="12"/>
  <c r="G277" i="12"/>
  <c r="F277" i="12"/>
  <c r="B277" i="12"/>
  <c r="A277" i="12"/>
  <c r="G276" i="12"/>
  <c r="F276" i="12"/>
  <c r="B276" i="12"/>
  <c r="A276" i="12"/>
  <c r="G275" i="12"/>
  <c r="F275" i="12"/>
  <c r="B275" i="12"/>
  <c r="A275" i="12"/>
  <c r="G274" i="12"/>
  <c r="F274" i="12"/>
  <c r="B274" i="12"/>
  <c r="A274" i="12"/>
  <c r="G273" i="12"/>
  <c r="F273" i="12"/>
  <c r="E273" i="12"/>
  <c r="B273" i="12"/>
  <c r="A273" i="12"/>
  <c r="G272" i="12"/>
  <c r="F272" i="12"/>
  <c r="B272" i="12"/>
  <c r="A272" i="12"/>
  <c r="G271" i="12"/>
  <c r="F271" i="12"/>
  <c r="B271" i="12"/>
  <c r="A271" i="12"/>
  <c r="G270" i="12"/>
  <c r="F270" i="12"/>
  <c r="B270" i="12"/>
  <c r="A270" i="12"/>
  <c r="G269" i="12"/>
  <c r="F269" i="12"/>
  <c r="B269" i="12"/>
  <c r="A269" i="12"/>
  <c r="G268" i="12"/>
  <c r="F268" i="12"/>
  <c r="B268" i="12"/>
  <c r="A268" i="12"/>
  <c r="G267" i="12"/>
  <c r="F267" i="12"/>
  <c r="B267" i="12"/>
  <c r="A267" i="12"/>
  <c r="G266" i="12"/>
  <c r="F266" i="12"/>
  <c r="B266" i="12"/>
  <c r="A266" i="12"/>
  <c r="G265" i="12"/>
  <c r="F265" i="12"/>
  <c r="B265" i="12"/>
  <c r="A265" i="12"/>
  <c r="G264" i="12"/>
  <c r="F264" i="12"/>
  <c r="B264" i="12"/>
  <c r="A264" i="12"/>
  <c r="G263" i="12"/>
  <c r="F263" i="12"/>
  <c r="B263" i="12"/>
  <c r="A263" i="12"/>
  <c r="G262" i="12"/>
  <c r="F262" i="12"/>
  <c r="B262" i="12"/>
  <c r="A262" i="12"/>
  <c r="G261" i="12"/>
  <c r="F261" i="12"/>
  <c r="B261" i="12"/>
  <c r="A261" i="12"/>
  <c r="G260" i="12"/>
  <c r="F260" i="12"/>
  <c r="B260" i="12"/>
  <c r="A260" i="12"/>
  <c r="G259" i="12"/>
  <c r="F259" i="12"/>
  <c r="B259" i="12"/>
  <c r="A259" i="12"/>
  <c r="G258" i="12"/>
  <c r="F258" i="12"/>
  <c r="B258" i="12"/>
  <c r="A258" i="12"/>
  <c r="G257" i="12"/>
  <c r="F257" i="12"/>
  <c r="B257" i="12"/>
  <c r="A257" i="12"/>
  <c r="G256" i="12"/>
  <c r="F256" i="12"/>
  <c r="B256" i="12"/>
  <c r="A256" i="12"/>
  <c r="G255" i="12"/>
  <c r="F255" i="12"/>
  <c r="B255" i="12"/>
  <c r="A255" i="12"/>
  <c r="G254" i="12"/>
  <c r="F254" i="12"/>
  <c r="B254" i="12"/>
  <c r="A254" i="12"/>
  <c r="G253" i="12"/>
  <c r="F253" i="12"/>
  <c r="B253" i="12"/>
  <c r="A253" i="12"/>
  <c r="G252" i="12"/>
  <c r="F252" i="12"/>
  <c r="B252" i="12"/>
  <c r="A252" i="12"/>
  <c r="G251" i="12"/>
  <c r="F251" i="12"/>
  <c r="B251" i="12"/>
  <c r="A251" i="12"/>
  <c r="G250" i="12"/>
  <c r="F250" i="12"/>
  <c r="B250" i="12"/>
  <c r="A250" i="12"/>
  <c r="G249" i="12"/>
  <c r="F249" i="12"/>
  <c r="B249" i="12"/>
  <c r="A249" i="12"/>
  <c r="G248" i="12"/>
  <c r="F248" i="12"/>
  <c r="B248" i="12"/>
  <c r="A248" i="12"/>
  <c r="G247" i="12"/>
  <c r="F247" i="12"/>
  <c r="B247" i="12"/>
  <c r="A247" i="12"/>
  <c r="G246" i="12"/>
  <c r="F246" i="12"/>
  <c r="B246" i="12"/>
  <c r="A246" i="12"/>
  <c r="G245" i="12"/>
  <c r="F245" i="12"/>
  <c r="B245" i="12"/>
  <c r="A245" i="12"/>
  <c r="G244" i="12"/>
  <c r="F244" i="12"/>
  <c r="B244" i="12"/>
  <c r="A244" i="12"/>
  <c r="G243" i="12"/>
  <c r="F243" i="12"/>
  <c r="B243" i="12"/>
  <c r="A243" i="12"/>
  <c r="G242" i="12"/>
  <c r="F242" i="12"/>
  <c r="B242" i="12"/>
  <c r="A242" i="12"/>
  <c r="G241" i="12"/>
  <c r="F241" i="12"/>
  <c r="B241" i="12"/>
  <c r="A241" i="12"/>
  <c r="G240" i="12"/>
  <c r="F240" i="12"/>
  <c r="B240" i="12"/>
  <c r="A240" i="12"/>
  <c r="G239" i="12"/>
  <c r="F239" i="12"/>
  <c r="B239" i="12"/>
  <c r="A239" i="12"/>
  <c r="G238" i="12"/>
  <c r="F238" i="12"/>
  <c r="B238" i="12"/>
  <c r="A238" i="12"/>
  <c r="G237" i="12"/>
  <c r="F237" i="12"/>
  <c r="B237" i="12"/>
  <c r="A237" i="12"/>
  <c r="G236" i="12"/>
  <c r="F236" i="12"/>
  <c r="B236" i="12"/>
  <c r="A236" i="12"/>
  <c r="G235" i="12"/>
  <c r="F235" i="12"/>
  <c r="B235" i="12"/>
  <c r="A235" i="12"/>
  <c r="G234" i="12"/>
  <c r="F234" i="12"/>
  <c r="B234" i="12"/>
  <c r="A234" i="12"/>
  <c r="G233" i="12"/>
  <c r="F233" i="12"/>
  <c r="B233" i="12"/>
  <c r="A233" i="12"/>
  <c r="G232" i="12"/>
  <c r="F232" i="12"/>
  <c r="B232" i="12"/>
  <c r="A232" i="12"/>
  <c r="G231" i="12"/>
  <c r="F231" i="12"/>
  <c r="B231" i="12"/>
  <c r="A231" i="12"/>
  <c r="G230" i="12"/>
  <c r="F230" i="12"/>
  <c r="B230" i="12"/>
  <c r="A230" i="12"/>
  <c r="G229" i="12"/>
  <c r="F229" i="12"/>
  <c r="B229" i="12"/>
  <c r="A229" i="12"/>
  <c r="G228" i="12"/>
  <c r="F228" i="12"/>
  <c r="B228" i="12"/>
  <c r="A228" i="12"/>
  <c r="G227" i="12"/>
  <c r="F227" i="12"/>
  <c r="B227" i="12"/>
  <c r="A227" i="12"/>
  <c r="G226" i="12"/>
  <c r="F226" i="12"/>
  <c r="B226" i="12"/>
  <c r="A226" i="12"/>
  <c r="G225" i="12"/>
  <c r="F225" i="12"/>
  <c r="B225" i="12"/>
  <c r="A225" i="12"/>
  <c r="G224" i="12"/>
  <c r="F224" i="12"/>
  <c r="B224" i="12"/>
  <c r="A224" i="12"/>
  <c r="G223" i="12"/>
  <c r="F223" i="12"/>
  <c r="B223" i="12"/>
  <c r="A223" i="12"/>
  <c r="G222" i="12"/>
  <c r="F222" i="12"/>
  <c r="B222" i="12"/>
  <c r="A222" i="12"/>
  <c r="G221" i="12"/>
  <c r="F221" i="12"/>
  <c r="B221" i="12"/>
  <c r="A221" i="12"/>
  <c r="G220" i="12"/>
  <c r="F220" i="12"/>
  <c r="B220" i="12"/>
  <c r="A220" i="12"/>
  <c r="G219" i="12"/>
  <c r="F219" i="12"/>
  <c r="B219" i="12"/>
  <c r="A219" i="12"/>
  <c r="G218" i="12"/>
  <c r="F218" i="12"/>
  <c r="B218" i="12"/>
  <c r="A218" i="12"/>
  <c r="G217" i="12"/>
  <c r="F217" i="12"/>
  <c r="B217" i="12"/>
  <c r="A217" i="12"/>
  <c r="G216" i="12"/>
  <c r="F216" i="12"/>
  <c r="B216" i="12"/>
  <c r="A216" i="12"/>
  <c r="G215" i="12"/>
  <c r="F215" i="12"/>
  <c r="B215" i="12"/>
  <c r="A215" i="12"/>
  <c r="G214" i="12"/>
  <c r="F214" i="12"/>
  <c r="B214" i="12"/>
  <c r="A214" i="12"/>
  <c r="G213" i="12"/>
  <c r="F213" i="12"/>
  <c r="B213" i="12"/>
  <c r="A213" i="12"/>
  <c r="G212" i="12"/>
  <c r="F212" i="12"/>
  <c r="B212" i="12"/>
  <c r="A212" i="12"/>
  <c r="G211" i="12"/>
  <c r="F211" i="12"/>
  <c r="B211" i="12"/>
  <c r="A211" i="12"/>
  <c r="G210" i="12"/>
  <c r="F210" i="12"/>
  <c r="B210" i="12"/>
  <c r="A210" i="12"/>
  <c r="G209" i="12"/>
  <c r="F209" i="12"/>
  <c r="B209" i="12"/>
  <c r="A209" i="12"/>
  <c r="G208" i="12"/>
  <c r="F208" i="12"/>
  <c r="B208" i="12"/>
  <c r="A208" i="12"/>
  <c r="G207" i="12"/>
  <c r="F207" i="12"/>
  <c r="B207" i="12"/>
  <c r="A207" i="12"/>
  <c r="G206" i="12"/>
  <c r="F206" i="12"/>
  <c r="B206" i="12"/>
  <c r="A206" i="12"/>
  <c r="G205" i="12"/>
  <c r="F205" i="12"/>
  <c r="B205" i="12"/>
  <c r="A205" i="12"/>
  <c r="G204" i="12"/>
  <c r="F204" i="12"/>
  <c r="B204" i="12"/>
  <c r="A204" i="12"/>
  <c r="G203" i="12"/>
  <c r="F203" i="12"/>
  <c r="B203" i="12"/>
  <c r="A203" i="12"/>
  <c r="G202" i="12"/>
  <c r="F202" i="12"/>
  <c r="B202" i="12"/>
  <c r="A202" i="12"/>
  <c r="G201" i="12"/>
  <c r="F201" i="12"/>
  <c r="B201" i="12"/>
  <c r="A201" i="12"/>
  <c r="G200" i="12"/>
  <c r="F200" i="12"/>
  <c r="B200" i="12"/>
  <c r="A200" i="12"/>
  <c r="G199" i="12"/>
  <c r="F199" i="12"/>
  <c r="B199" i="12"/>
  <c r="A199" i="12"/>
  <c r="G198" i="12"/>
  <c r="F198" i="12"/>
  <c r="B198" i="12"/>
  <c r="A198" i="12"/>
  <c r="G197" i="12"/>
  <c r="F197" i="12"/>
  <c r="B197" i="12"/>
  <c r="A197" i="12"/>
  <c r="G196" i="12"/>
  <c r="F196" i="12"/>
  <c r="B196" i="12"/>
  <c r="A196" i="12"/>
  <c r="G195" i="12"/>
  <c r="F195" i="12"/>
  <c r="B195" i="12"/>
  <c r="A195" i="12"/>
  <c r="G194" i="12"/>
  <c r="F194" i="12"/>
  <c r="B194" i="12"/>
  <c r="A194" i="12"/>
  <c r="G193" i="12"/>
  <c r="F193" i="12"/>
  <c r="B193" i="12"/>
  <c r="A193" i="12"/>
  <c r="G192" i="12"/>
  <c r="F192" i="12"/>
  <c r="B192" i="12"/>
  <c r="A192" i="12"/>
  <c r="G191" i="12"/>
  <c r="F191" i="12"/>
  <c r="B191" i="12"/>
  <c r="A191" i="12"/>
  <c r="G190" i="12"/>
  <c r="F190" i="12"/>
  <c r="B190" i="12"/>
  <c r="A190" i="12"/>
  <c r="G189" i="12"/>
  <c r="F189" i="12"/>
  <c r="B189" i="12"/>
  <c r="A189" i="12"/>
  <c r="G188" i="12"/>
  <c r="F188" i="12"/>
  <c r="B188" i="12"/>
  <c r="A188" i="12"/>
  <c r="G187" i="12"/>
  <c r="F187" i="12"/>
  <c r="B187" i="12"/>
  <c r="A187" i="12"/>
  <c r="G186" i="12"/>
  <c r="F186" i="12"/>
  <c r="B186" i="12"/>
  <c r="A186" i="12"/>
  <c r="G185" i="12"/>
  <c r="F185" i="12"/>
  <c r="B185" i="12"/>
  <c r="A185" i="12"/>
  <c r="G184" i="12"/>
  <c r="F184" i="12"/>
  <c r="B184" i="12"/>
  <c r="A184" i="12"/>
  <c r="G183" i="12"/>
  <c r="F183" i="12"/>
  <c r="B183" i="12"/>
  <c r="A183" i="12"/>
  <c r="G182" i="12"/>
  <c r="F182" i="12"/>
  <c r="B182" i="12"/>
  <c r="A182" i="12"/>
  <c r="G181" i="12"/>
  <c r="F181" i="12"/>
  <c r="B181" i="12"/>
  <c r="A181" i="12"/>
  <c r="G180" i="12"/>
  <c r="F180" i="12"/>
  <c r="B180" i="12"/>
  <c r="A180" i="12"/>
  <c r="G179" i="12"/>
  <c r="F179" i="12"/>
  <c r="B179" i="12"/>
  <c r="A179" i="12"/>
  <c r="G178" i="12"/>
  <c r="F178" i="12"/>
  <c r="B178" i="12"/>
  <c r="A178" i="12"/>
  <c r="G177" i="12"/>
  <c r="F177" i="12"/>
  <c r="B177" i="12"/>
  <c r="A177" i="12"/>
  <c r="G176" i="12"/>
  <c r="F176" i="12"/>
  <c r="B176" i="12"/>
  <c r="A176" i="12"/>
  <c r="G175" i="12"/>
  <c r="F175" i="12"/>
  <c r="B175" i="12"/>
  <c r="A175" i="12"/>
  <c r="G174" i="12"/>
  <c r="F174" i="12"/>
  <c r="B174" i="12"/>
  <c r="A174" i="12"/>
  <c r="G173" i="12"/>
  <c r="F173" i="12"/>
  <c r="B173" i="12"/>
  <c r="A173" i="12"/>
  <c r="G172" i="12"/>
  <c r="F172" i="12"/>
  <c r="B172" i="12"/>
  <c r="A172" i="12"/>
  <c r="G171" i="12"/>
  <c r="F171" i="12"/>
  <c r="B171" i="12"/>
  <c r="A171" i="12"/>
  <c r="G170" i="12"/>
  <c r="F170" i="12"/>
  <c r="B170" i="12"/>
  <c r="A170" i="12"/>
  <c r="G169" i="12"/>
  <c r="F169" i="12"/>
  <c r="B169" i="12"/>
  <c r="A169" i="12"/>
  <c r="G168" i="12"/>
  <c r="F168" i="12"/>
  <c r="B168" i="12"/>
  <c r="A168" i="12"/>
  <c r="G167" i="12"/>
  <c r="F167" i="12"/>
  <c r="B167" i="12"/>
  <c r="A167" i="12"/>
  <c r="G166" i="12"/>
  <c r="F166" i="12"/>
  <c r="B166" i="12"/>
  <c r="A166" i="12"/>
  <c r="G165" i="12"/>
  <c r="F165" i="12"/>
  <c r="B165" i="12"/>
  <c r="A165" i="12"/>
  <c r="G164" i="12"/>
  <c r="F164" i="12"/>
  <c r="B164" i="12"/>
  <c r="A164" i="12"/>
  <c r="G163" i="12"/>
  <c r="F163" i="12"/>
  <c r="B163" i="12"/>
  <c r="A163" i="12"/>
  <c r="G162" i="12"/>
  <c r="F162" i="12"/>
  <c r="B162" i="12"/>
  <c r="A162" i="12"/>
  <c r="G161" i="12"/>
  <c r="F161" i="12"/>
  <c r="B161" i="12"/>
  <c r="A161" i="12"/>
  <c r="G160" i="12"/>
  <c r="F160" i="12"/>
  <c r="B160" i="12"/>
  <c r="A160" i="12"/>
  <c r="G159" i="12"/>
  <c r="F159" i="12"/>
  <c r="B159" i="12"/>
  <c r="A159" i="12"/>
  <c r="G158" i="12"/>
  <c r="F158" i="12"/>
  <c r="B158" i="12"/>
  <c r="A158" i="12"/>
  <c r="G157" i="12"/>
  <c r="F157" i="12"/>
  <c r="B157" i="12"/>
  <c r="A157" i="12"/>
  <c r="G156" i="12"/>
  <c r="F156" i="12"/>
  <c r="B156" i="12"/>
  <c r="A156" i="12"/>
  <c r="G155" i="12"/>
  <c r="F155" i="12"/>
  <c r="B155" i="12"/>
  <c r="A155" i="12"/>
  <c r="G154" i="12"/>
  <c r="F154" i="12"/>
  <c r="B154" i="12"/>
  <c r="A154" i="12"/>
  <c r="G153" i="12"/>
  <c r="F153" i="12"/>
  <c r="B153" i="12"/>
  <c r="A153" i="12"/>
  <c r="G152" i="12"/>
  <c r="F152" i="12"/>
  <c r="B152" i="12"/>
  <c r="A152" i="12"/>
  <c r="G151" i="12"/>
  <c r="F151" i="12"/>
  <c r="B151" i="12"/>
  <c r="A151" i="12"/>
  <c r="G150" i="12"/>
  <c r="F150" i="12"/>
  <c r="B150" i="12"/>
  <c r="A150" i="12"/>
  <c r="G149" i="12"/>
  <c r="F149" i="12"/>
  <c r="B149" i="12"/>
  <c r="A149" i="12"/>
  <c r="G148" i="12"/>
  <c r="F148" i="12"/>
  <c r="B148" i="12"/>
  <c r="A148" i="12"/>
  <c r="G147" i="12"/>
  <c r="F147" i="12"/>
  <c r="B147" i="12"/>
  <c r="A147" i="12"/>
  <c r="G146" i="12"/>
  <c r="F146" i="12"/>
  <c r="B146" i="12"/>
  <c r="A146" i="12"/>
  <c r="G145" i="12"/>
  <c r="F145" i="12"/>
  <c r="B145" i="12"/>
  <c r="A145" i="12"/>
  <c r="G144" i="12"/>
  <c r="F144" i="12"/>
  <c r="B144" i="12"/>
  <c r="A144" i="12"/>
  <c r="G143" i="12"/>
  <c r="F143" i="12"/>
  <c r="B143" i="12"/>
  <c r="A143" i="12"/>
  <c r="G142" i="12"/>
  <c r="F142" i="12"/>
  <c r="B142" i="12"/>
  <c r="A142" i="12"/>
  <c r="G141" i="12"/>
  <c r="F141" i="12"/>
  <c r="B141" i="12"/>
  <c r="A141" i="12"/>
  <c r="G140" i="12"/>
  <c r="F140" i="12"/>
  <c r="B140" i="12"/>
  <c r="A140" i="12"/>
  <c r="G139" i="12"/>
  <c r="F139" i="12"/>
  <c r="B139" i="12"/>
  <c r="A139" i="12"/>
  <c r="G138" i="12"/>
  <c r="F138" i="12"/>
  <c r="B138" i="12"/>
  <c r="A138" i="12"/>
  <c r="G137" i="12"/>
  <c r="F137" i="12"/>
  <c r="B137" i="12"/>
  <c r="A137" i="12"/>
  <c r="G136" i="12"/>
  <c r="F136" i="12"/>
  <c r="B136" i="12"/>
  <c r="A136" i="12"/>
  <c r="G135" i="12"/>
  <c r="F135" i="12"/>
  <c r="B135" i="12"/>
  <c r="A135" i="12"/>
  <c r="G134" i="12"/>
  <c r="F134" i="12"/>
  <c r="B134" i="12"/>
  <c r="A134" i="12"/>
  <c r="G133" i="12"/>
  <c r="F133" i="12"/>
  <c r="B133" i="12"/>
  <c r="A133" i="12"/>
  <c r="G132" i="12"/>
  <c r="F132" i="12"/>
  <c r="B132" i="12"/>
  <c r="A132" i="12"/>
  <c r="G131" i="12"/>
  <c r="F131" i="12"/>
  <c r="B131" i="12"/>
  <c r="A131" i="12"/>
  <c r="G130" i="12"/>
  <c r="F130" i="12"/>
  <c r="B130" i="12"/>
  <c r="A130" i="12"/>
  <c r="G129" i="12"/>
  <c r="F129" i="12"/>
  <c r="B129" i="12"/>
  <c r="A129" i="12"/>
  <c r="G128" i="12"/>
  <c r="F128" i="12"/>
  <c r="B128" i="12"/>
  <c r="A128" i="12"/>
  <c r="G127" i="12"/>
  <c r="F127" i="12"/>
  <c r="B127" i="12"/>
  <c r="A127" i="12"/>
  <c r="G126" i="12"/>
  <c r="F126" i="12"/>
  <c r="B126" i="12"/>
  <c r="A126" i="12"/>
  <c r="G125" i="12"/>
  <c r="F125" i="12"/>
  <c r="B125" i="12"/>
  <c r="A125" i="12"/>
  <c r="G124" i="12"/>
  <c r="F124" i="12"/>
  <c r="B124" i="12"/>
  <c r="A124" i="12"/>
  <c r="G123" i="12"/>
  <c r="F123" i="12"/>
  <c r="B123" i="12"/>
  <c r="A123" i="12"/>
  <c r="G122" i="12"/>
  <c r="F122" i="12"/>
  <c r="B122" i="12"/>
  <c r="A122" i="12"/>
  <c r="G121" i="12"/>
  <c r="F121" i="12"/>
  <c r="B121" i="12"/>
  <c r="A121" i="12"/>
  <c r="G120" i="12"/>
  <c r="F120" i="12"/>
  <c r="B120" i="12"/>
  <c r="A120" i="12"/>
  <c r="G119" i="12"/>
  <c r="F119" i="12"/>
  <c r="B119" i="12"/>
  <c r="A119" i="12"/>
  <c r="G118" i="12"/>
  <c r="F118" i="12"/>
  <c r="B118" i="12"/>
  <c r="A118" i="12"/>
  <c r="G117" i="12"/>
  <c r="F117" i="12"/>
  <c r="B117" i="12"/>
  <c r="A117" i="12"/>
  <c r="G116" i="12"/>
  <c r="F116" i="12"/>
  <c r="B116" i="12"/>
  <c r="A116" i="12"/>
  <c r="G115" i="12"/>
  <c r="F115" i="12"/>
  <c r="B115" i="12"/>
  <c r="A115" i="12"/>
  <c r="G114" i="12"/>
  <c r="F114" i="12"/>
  <c r="B114" i="12"/>
  <c r="A114" i="12"/>
  <c r="G113" i="12"/>
  <c r="F113" i="12"/>
  <c r="B113" i="12"/>
  <c r="A113" i="12"/>
  <c r="G112" i="12"/>
  <c r="F112" i="12"/>
  <c r="B112" i="12"/>
  <c r="A112" i="12"/>
  <c r="G111" i="12"/>
  <c r="F111" i="12"/>
  <c r="B111" i="12"/>
  <c r="A111" i="12"/>
  <c r="G110" i="12"/>
  <c r="F110" i="12"/>
  <c r="B110" i="12"/>
  <c r="A110" i="12"/>
  <c r="G109" i="12"/>
  <c r="F109" i="12"/>
  <c r="B109" i="12"/>
  <c r="A109" i="12"/>
  <c r="G108" i="12"/>
  <c r="F108" i="12"/>
  <c r="B108" i="12"/>
  <c r="A108" i="12"/>
  <c r="G107" i="12"/>
  <c r="F107" i="12"/>
  <c r="B107" i="12"/>
  <c r="A107" i="12"/>
  <c r="G106" i="12"/>
  <c r="F106" i="12"/>
  <c r="B106" i="12"/>
  <c r="A106" i="12"/>
  <c r="G105" i="12"/>
  <c r="F105" i="12"/>
  <c r="B105" i="12"/>
  <c r="A105" i="12"/>
  <c r="G104" i="12"/>
  <c r="F104" i="12"/>
  <c r="B104" i="12"/>
  <c r="A104" i="12"/>
  <c r="G103" i="12"/>
  <c r="F103" i="12"/>
  <c r="B103" i="12"/>
  <c r="A103" i="12"/>
  <c r="G102" i="12"/>
  <c r="F102" i="12"/>
  <c r="B102" i="12"/>
  <c r="A102" i="12"/>
  <c r="G101" i="12"/>
  <c r="F101" i="12"/>
  <c r="B101" i="12"/>
  <c r="A101" i="12"/>
  <c r="G100" i="12"/>
  <c r="F100" i="12"/>
  <c r="B100" i="12"/>
  <c r="A100" i="12"/>
  <c r="G99" i="12"/>
  <c r="F99" i="12"/>
  <c r="E99" i="12"/>
  <c r="B99" i="12"/>
  <c r="A99" i="12"/>
  <c r="G98" i="12"/>
  <c r="F98" i="12"/>
  <c r="B98" i="12"/>
  <c r="A98" i="12"/>
  <c r="G97" i="12"/>
  <c r="F97" i="12"/>
  <c r="B97" i="12"/>
  <c r="A97" i="12"/>
  <c r="G96" i="12"/>
  <c r="F96" i="12"/>
  <c r="B96" i="12"/>
  <c r="A96" i="12"/>
  <c r="G95" i="12"/>
  <c r="F95" i="12"/>
  <c r="B95" i="12"/>
  <c r="A95" i="12"/>
  <c r="G94" i="12"/>
  <c r="F94" i="12"/>
  <c r="B94" i="12"/>
  <c r="A94" i="12"/>
  <c r="G93" i="12"/>
  <c r="F93" i="12"/>
  <c r="B93" i="12"/>
  <c r="A93" i="12"/>
  <c r="G92" i="12"/>
  <c r="F92" i="12"/>
  <c r="B92" i="12"/>
  <c r="A92" i="12"/>
  <c r="G91" i="12"/>
  <c r="F91" i="12"/>
  <c r="B91" i="12"/>
  <c r="A91" i="12"/>
  <c r="G90" i="12"/>
  <c r="F90" i="12"/>
  <c r="B90" i="12"/>
  <c r="A90" i="12"/>
  <c r="G89" i="12"/>
  <c r="F89" i="12"/>
  <c r="B89" i="12"/>
  <c r="A89" i="12"/>
  <c r="G88" i="12"/>
  <c r="F88" i="12"/>
  <c r="B88" i="12"/>
  <c r="A88" i="12"/>
  <c r="G87" i="12"/>
  <c r="F87" i="12"/>
  <c r="B87" i="12"/>
  <c r="A87" i="12"/>
  <c r="G86" i="12"/>
  <c r="F86" i="12"/>
  <c r="B86" i="12"/>
  <c r="A86" i="12"/>
  <c r="G85" i="12"/>
  <c r="F85" i="12"/>
  <c r="B85" i="12"/>
  <c r="A85" i="12"/>
  <c r="G84" i="12"/>
  <c r="F84" i="12"/>
  <c r="B84" i="12"/>
  <c r="A84" i="12"/>
  <c r="G83" i="12"/>
  <c r="F83" i="12"/>
  <c r="B83" i="12"/>
  <c r="A83" i="12"/>
  <c r="G82" i="12"/>
  <c r="F82" i="12"/>
  <c r="B82" i="12"/>
  <c r="A82" i="12"/>
  <c r="G81" i="12"/>
  <c r="F81" i="12"/>
  <c r="B81" i="12"/>
  <c r="A81" i="12"/>
  <c r="G80" i="12"/>
  <c r="F80" i="12"/>
  <c r="B80" i="12"/>
  <c r="A80" i="12"/>
  <c r="G79" i="12"/>
  <c r="F79" i="12"/>
  <c r="B79" i="12"/>
  <c r="A79" i="12"/>
  <c r="G78" i="12"/>
  <c r="F78" i="12"/>
  <c r="B78" i="12"/>
  <c r="A78" i="12"/>
  <c r="G77" i="12"/>
  <c r="F77" i="12"/>
  <c r="B77" i="12"/>
  <c r="A77" i="12"/>
  <c r="G76" i="12"/>
  <c r="F76" i="12"/>
  <c r="B76" i="12"/>
  <c r="A76" i="12"/>
  <c r="G75" i="12"/>
  <c r="F75" i="12"/>
  <c r="B75" i="12"/>
  <c r="A75" i="12"/>
  <c r="G74" i="12"/>
  <c r="F74" i="12"/>
  <c r="B74" i="12"/>
  <c r="A74" i="12"/>
  <c r="G73" i="12"/>
  <c r="F73" i="12"/>
  <c r="B73" i="12"/>
  <c r="A73" i="12"/>
  <c r="G72" i="12"/>
  <c r="F72" i="12"/>
  <c r="B72" i="12"/>
  <c r="A72" i="12"/>
  <c r="G71" i="12"/>
  <c r="F71" i="12"/>
  <c r="B71" i="12"/>
  <c r="A71" i="12"/>
  <c r="G70" i="12"/>
  <c r="F70" i="12"/>
  <c r="B70" i="12"/>
  <c r="A70" i="12"/>
  <c r="G69" i="12"/>
  <c r="F69" i="12"/>
  <c r="B69" i="12"/>
  <c r="A69" i="12"/>
  <c r="G68" i="12"/>
  <c r="F68" i="12"/>
  <c r="B68" i="12"/>
  <c r="A68" i="12"/>
  <c r="G67" i="12"/>
  <c r="F67" i="12"/>
  <c r="B67" i="12"/>
  <c r="A67" i="12"/>
  <c r="G66" i="12"/>
  <c r="F66" i="12"/>
  <c r="B66" i="12"/>
  <c r="A66" i="12"/>
  <c r="G65" i="12"/>
  <c r="F65" i="12"/>
  <c r="B65" i="12"/>
  <c r="A65" i="12"/>
  <c r="G64" i="12"/>
  <c r="F64" i="12"/>
  <c r="B64" i="12"/>
  <c r="A64" i="12"/>
  <c r="G63" i="12"/>
  <c r="F63" i="12"/>
  <c r="B63" i="12"/>
  <c r="A63" i="12"/>
  <c r="G62" i="12"/>
  <c r="F62" i="12"/>
  <c r="B62" i="12"/>
  <c r="A62" i="12"/>
  <c r="G61" i="12"/>
  <c r="F61" i="12"/>
  <c r="B61" i="12"/>
  <c r="A61" i="12"/>
  <c r="G60" i="12"/>
  <c r="F60" i="12"/>
  <c r="B60" i="12"/>
  <c r="A60" i="12"/>
  <c r="G59" i="12"/>
  <c r="F59" i="12"/>
  <c r="B59" i="12"/>
  <c r="A59" i="12"/>
  <c r="G58" i="12"/>
  <c r="F58" i="12"/>
  <c r="B58" i="12"/>
  <c r="A58" i="12"/>
  <c r="G57" i="12"/>
  <c r="F57" i="12"/>
  <c r="B57" i="12"/>
  <c r="A57" i="12"/>
  <c r="G56" i="12"/>
  <c r="F56" i="12"/>
  <c r="B56" i="12"/>
  <c r="A56" i="12"/>
  <c r="G55" i="12"/>
  <c r="F55" i="12"/>
  <c r="B55" i="12"/>
  <c r="A55" i="12"/>
  <c r="G54" i="12"/>
  <c r="F54" i="12"/>
  <c r="B54" i="12"/>
  <c r="A54" i="12"/>
  <c r="G53" i="12"/>
  <c r="F53" i="12"/>
  <c r="B53" i="12"/>
  <c r="A53" i="12"/>
  <c r="G52" i="12"/>
  <c r="F52" i="12"/>
  <c r="B52" i="12"/>
  <c r="A52" i="12"/>
  <c r="G51" i="12"/>
  <c r="F51" i="12"/>
  <c r="B51" i="12"/>
  <c r="A51" i="12"/>
  <c r="G50" i="12"/>
  <c r="F50" i="12"/>
  <c r="B50" i="12"/>
  <c r="A50" i="12"/>
  <c r="G49" i="12"/>
  <c r="F49" i="12"/>
  <c r="B49" i="12"/>
  <c r="A49" i="12"/>
  <c r="G48" i="12"/>
  <c r="F48" i="12"/>
  <c r="B48" i="12"/>
  <c r="A48" i="12"/>
  <c r="G47" i="12"/>
  <c r="F47" i="12"/>
  <c r="B47" i="12"/>
  <c r="A47" i="12"/>
  <c r="G46" i="12"/>
  <c r="F46" i="12"/>
  <c r="B46" i="12"/>
  <c r="A46" i="12"/>
  <c r="G45" i="12"/>
  <c r="F45" i="12"/>
  <c r="B45" i="12"/>
  <c r="A45" i="12"/>
  <c r="G44" i="12"/>
  <c r="F44" i="12"/>
  <c r="B44" i="12"/>
  <c r="A44" i="12"/>
  <c r="G43" i="12"/>
  <c r="F43" i="12"/>
  <c r="B43" i="12"/>
  <c r="A43" i="12"/>
  <c r="R42" i="12"/>
  <c r="Q42" i="12"/>
  <c r="P42" i="12"/>
  <c r="O42" i="12"/>
  <c r="N42" i="12"/>
  <c r="M42" i="12"/>
  <c r="L42" i="12"/>
  <c r="K42" i="12"/>
  <c r="J42" i="12"/>
  <c r="I42" i="12"/>
  <c r="H42" i="12"/>
  <c r="G42" i="12"/>
  <c r="F42" i="12"/>
  <c r="B42" i="12"/>
  <c r="A42" i="12"/>
  <c r="R41" i="12"/>
  <c r="Q41" i="12"/>
  <c r="P41" i="12"/>
  <c r="O41" i="12"/>
  <c r="N41" i="12"/>
  <c r="M41" i="12"/>
  <c r="L41" i="12"/>
  <c r="K41" i="12"/>
  <c r="J41" i="12"/>
  <c r="I41" i="12"/>
  <c r="H41" i="12"/>
  <c r="G41" i="12"/>
  <c r="F41" i="12"/>
  <c r="B41" i="12"/>
  <c r="A41" i="12"/>
  <c r="H40" i="12"/>
  <c r="G40" i="12"/>
  <c r="F40" i="12"/>
  <c r="B40" i="12"/>
  <c r="A40" i="12"/>
  <c r="H39" i="12"/>
  <c r="G39" i="12"/>
  <c r="F39" i="12"/>
  <c r="B39" i="12"/>
  <c r="A39" i="12"/>
  <c r="H38" i="12"/>
  <c r="G38" i="12"/>
  <c r="F38" i="12"/>
  <c r="B38" i="12"/>
  <c r="A38" i="12"/>
  <c r="H37" i="12"/>
  <c r="G37" i="12"/>
  <c r="F37" i="12"/>
  <c r="B37" i="12"/>
  <c r="A37" i="12"/>
  <c r="H36" i="12"/>
  <c r="G36" i="12"/>
  <c r="F36" i="12"/>
  <c r="B36" i="12"/>
  <c r="A36" i="12"/>
  <c r="H35" i="12"/>
  <c r="G35" i="12"/>
  <c r="F35" i="12"/>
  <c r="B35" i="12"/>
  <c r="A35" i="12"/>
  <c r="R34" i="12"/>
  <c r="H34" i="12"/>
  <c r="G34" i="12"/>
  <c r="F34" i="12"/>
  <c r="B34" i="12"/>
  <c r="A34" i="12"/>
  <c r="N33" i="12"/>
  <c r="I33" i="12"/>
  <c r="H33" i="12"/>
  <c r="G33" i="12"/>
  <c r="F33" i="12"/>
  <c r="B33" i="12"/>
  <c r="A33" i="12"/>
  <c r="K32" i="12"/>
  <c r="J32" i="12"/>
  <c r="I32" i="12"/>
  <c r="H32" i="12"/>
  <c r="G32" i="12"/>
  <c r="F32" i="12"/>
  <c r="B32" i="12"/>
  <c r="A32" i="12"/>
  <c r="P31" i="12"/>
  <c r="M31" i="12"/>
  <c r="H31" i="12"/>
  <c r="G31" i="12"/>
  <c r="F31" i="12"/>
  <c r="B31" i="12"/>
  <c r="A31" i="12"/>
  <c r="R30" i="12"/>
  <c r="Q30" i="12"/>
  <c r="N30" i="12"/>
  <c r="L30" i="12"/>
  <c r="J30" i="12"/>
  <c r="I30" i="12"/>
  <c r="H30" i="12"/>
  <c r="G30" i="12"/>
  <c r="F30" i="12"/>
  <c r="B30" i="12"/>
  <c r="A30" i="12"/>
  <c r="R29" i="12"/>
  <c r="Q29" i="12"/>
  <c r="L29" i="12"/>
  <c r="J29" i="12"/>
  <c r="I29" i="12"/>
  <c r="H29" i="12"/>
  <c r="G29" i="12"/>
  <c r="F29" i="12"/>
  <c r="B29" i="12"/>
  <c r="A29" i="12"/>
  <c r="R28" i="12"/>
  <c r="Q28" i="12"/>
  <c r="L28" i="12"/>
  <c r="J28" i="12"/>
  <c r="I28" i="12"/>
  <c r="H28" i="12"/>
  <c r="G28" i="12"/>
  <c r="F28" i="12"/>
  <c r="B28" i="12"/>
  <c r="A28" i="12"/>
  <c r="R27" i="12"/>
  <c r="Q27" i="12"/>
  <c r="P27" i="12"/>
  <c r="O27" i="12"/>
  <c r="N27" i="12"/>
  <c r="M27" i="12"/>
  <c r="J27" i="12"/>
  <c r="I27" i="12"/>
  <c r="H27" i="12"/>
  <c r="G27" i="12"/>
  <c r="F27" i="12"/>
  <c r="B27" i="12"/>
  <c r="A27" i="12"/>
  <c r="R26" i="12"/>
  <c r="Q26" i="12"/>
  <c r="P26" i="12"/>
  <c r="O26" i="12"/>
  <c r="N26" i="12"/>
  <c r="M26" i="12"/>
  <c r="L26" i="12"/>
  <c r="K26" i="12"/>
  <c r="J26" i="12"/>
  <c r="I26" i="12"/>
  <c r="H26" i="12"/>
  <c r="G26" i="12"/>
  <c r="F26" i="12"/>
  <c r="B26" i="12"/>
  <c r="A26" i="12"/>
  <c r="I25" i="12"/>
  <c r="H25" i="12"/>
  <c r="G25" i="12"/>
  <c r="F25" i="12"/>
  <c r="B25" i="12"/>
  <c r="A25" i="12"/>
  <c r="R24" i="12"/>
  <c r="O24" i="12"/>
  <c r="J24" i="12"/>
  <c r="I24" i="12"/>
  <c r="H24" i="12"/>
  <c r="G24" i="12"/>
  <c r="F24" i="12"/>
  <c r="B24" i="12"/>
  <c r="A24" i="12"/>
  <c r="R23" i="12"/>
  <c r="Q23" i="12"/>
  <c r="P23" i="12"/>
  <c r="O23" i="12"/>
  <c r="N23" i="12"/>
  <c r="M23" i="12"/>
  <c r="L23" i="12"/>
  <c r="K23" i="12"/>
  <c r="J23" i="12"/>
  <c r="I23" i="12"/>
  <c r="H23" i="12"/>
  <c r="G23" i="12"/>
  <c r="F23" i="12"/>
  <c r="B23" i="12"/>
  <c r="A23" i="12"/>
  <c r="R22" i="12"/>
  <c r="Q22" i="12"/>
  <c r="P22" i="12"/>
  <c r="O22" i="12"/>
  <c r="N22" i="12"/>
  <c r="M22" i="12"/>
  <c r="J22" i="12"/>
  <c r="I22" i="12"/>
  <c r="H22" i="12"/>
  <c r="G22" i="12"/>
  <c r="F22" i="12"/>
  <c r="B22" i="12"/>
  <c r="A22" i="12"/>
  <c r="R21" i="12"/>
  <c r="Q21" i="12"/>
  <c r="P21" i="12"/>
  <c r="O21" i="12"/>
  <c r="N21" i="12"/>
  <c r="M21" i="12"/>
  <c r="L21" i="12"/>
  <c r="K21" i="12"/>
  <c r="J21" i="12"/>
  <c r="I21" i="12"/>
  <c r="H21" i="12"/>
  <c r="G21" i="12"/>
  <c r="F21" i="12"/>
  <c r="B21" i="12"/>
  <c r="A21" i="12"/>
  <c r="R20" i="12"/>
  <c r="Q20" i="12"/>
  <c r="P20" i="12"/>
  <c r="O20" i="12"/>
  <c r="J20" i="12"/>
  <c r="I20" i="12"/>
  <c r="H20" i="12"/>
  <c r="G20" i="12"/>
  <c r="F20" i="12"/>
  <c r="B20" i="12"/>
  <c r="A20" i="12"/>
  <c r="R19" i="12"/>
  <c r="Q19" i="12"/>
  <c r="P19" i="12"/>
  <c r="O19" i="12"/>
  <c r="N19" i="12"/>
  <c r="M19" i="12"/>
  <c r="L19" i="12"/>
  <c r="K19" i="12"/>
  <c r="I19" i="12"/>
  <c r="H19" i="12"/>
  <c r="G19" i="12"/>
  <c r="F19" i="12"/>
  <c r="B19" i="12"/>
  <c r="A19" i="12"/>
  <c r="R18" i="12"/>
  <c r="Q18" i="12"/>
  <c r="P18" i="12"/>
  <c r="O18" i="12"/>
  <c r="J18" i="12"/>
  <c r="I18" i="12"/>
  <c r="H18" i="12"/>
  <c r="G18" i="12"/>
  <c r="F18" i="12"/>
  <c r="B18" i="12"/>
  <c r="A18" i="12"/>
  <c r="R17" i="12"/>
  <c r="Q17" i="12"/>
  <c r="P17" i="12"/>
  <c r="O17" i="12"/>
  <c r="N17" i="12"/>
  <c r="M17" i="12"/>
  <c r="L17" i="12"/>
  <c r="K17" i="12"/>
  <c r="J17" i="12"/>
  <c r="I17" i="12"/>
  <c r="H17" i="12"/>
  <c r="G17" i="12"/>
  <c r="F17" i="12"/>
  <c r="B17" i="12"/>
  <c r="A17" i="12"/>
  <c r="R16" i="12"/>
  <c r="I16" i="12"/>
  <c r="H16" i="12"/>
  <c r="G16" i="12"/>
  <c r="F16" i="12"/>
  <c r="B16" i="12"/>
  <c r="A16" i="12"/>
  <c r="R15" i="12"/>
  <c r="Q15" i="12"/>
  <c r="P15" i="12"/>
  <c r="I15" i="12"/>
  <c r="H15" i="12"/>
  <c r="G15" i="12"/>
  <c r="F15" i="12"/>
  <c r="B15" i="12"/>
  <c r="A15" i="12"/>
  <c r="R14" i="12"/>
  <c r="Q14" i="12"/>
  <c r="P14" i="12"/>
  <c r="I14" i="12"/>
  <c r="H14" i="12"/>
  <c r="G14" i="12"/>
  <c r="F14" i="12"/>
  <c r="B14" i="12"/>
  <c r="A14" i="12"/>
  <c r="R13" i="12"/>
  <c r="Q13" i="12"/>
  <c r="P13" i="12"/>
  <c r="O13" i="12"/>
  <c r="N13" i="12"/>
  <c r="M13" i="12"/>
  <c r="L13" i="12"/>
  <c r="K13" i="12"/>
  <c r="J13" i="12"/>
  <c r="I13" i="12"/>
  <c r="H13" i="12"/>
  <c r="G13" i="12"/>
  <c r="F13" i="12"/>
  <c r="B13" i="12"/>
  <c r="A13" i="12"/>
  <c r="R12" i="12"/>
  <c r="Q12" i="12"/>
  <c r="L12" i="12"/>
  <c r="K12" i="12"/>
  <c r="J12" i="12"/>
  <c r="I12" i="12"/>
  <c r="H12" i="12"/>
  <c r="G12" i="12"/>
  <c r="F12" i="12"/>
  <c r="E12" i="12"/>
  <c r="B12" i="12"/>
  <c r="A12" i="12"/>
  <c r="R11" i="12"/>
  <c r="Q11" i="12"/>
  <c r="P11" i="12"/>
  <c r="O11" i="12"/>
  <c r="J11" i="12"/>
  <c r="I11" i="12"/>
  <c r="H11" i="12"/>
  <c r="G11" i="12"/>
  <c r="F11" i="12"/>
  <c r="E11" i="12"/>
  <c r="C11" i="12"/>
  <c r="B11" i="12"/>
  <c r="A11" i="12"/>
  <c r="R10" i="12"/>
  <c r="Q10" i="12"/>
  <c r="P10" i="12"/>
  <c r="O10" i="12"/>
  <c r="N10" i="12"/>
  <c r="M10" i="12"/>
  <c r="L10" i="12"/>
  <c r="K10" i="12"/>
  <c r="J10" i="12"/>
  <c r="I10" i="12"/>
  <c r="H10" i="12"/>
  <c r="G10" i="12"/>
  <c r="F10" i="12"/>
  <c r="E10" i="12"/>
  <c r="C10" i="12"/>
  <c r="B10" i="12"/>
  <c r="A10" i="12"/>
  <c r="K9" i="12"/>
  <c r="I9" i="12"/>
  <c r="H9" i="12"/>
  <c r="C9" i="12"/>
  <c r="B9" i="12"/>
  <c r="A9" i="12"/>
  <c r="K8" i="12"/>
  <c r="I8" i="12"/>
  <c r="H8" i="12"/>
  <c r="C8" i="12"/>
  <c r="B8" i="12"/>
  <c r="A8" i="12"/>
  <c r="K7" i="12"/>
  <c r="I7" i="12"/>
  <c r="G7" i="12"/>
  <c r="F7" i="12"/>
  <c r="E7" i="12"/>
  <c r="D7" i="12"/>
  <c r="C7" i="12"/>
  <c r="A7" i="12"/>
  <c r="S6" i="12"/>
  <c r="R6" i="12"/>
  <c r="Q6" i="12"/>
  <c r="P6" i="12"/>
  <c r="O6" i="12"/>
  <c r="N6" i="12"/>
  <c r="M6" i="12"/>
  <c r="L6" i="12"/>
  <c r="J6" i="12"/>
  <c r="I6" i="12"/>
  <c r="A6" i="12"/>
  <c r="R5" i="12"/>
  <c r="Q5" i="12"/>
  <c r="P5" i="12"/>
  <c r="O5" i="12"/>
  <c r="N5" i="12"/>
  <c r="M5" i="12"/>
  <c r="L5" i="12"/>
  <c r="K5" i="12"/>
  <c r="J5" i="12"/>
  <c r="I5" i="12"/>
  <c r="A5" i="12"/>
  <c r="S4" i="12"/>
  <c r="M4" i="12"/>
  <c r="J4" i="12"/>
  <c r="I4" i="12"/>
  <c r="C4" i="12"/>
  <c r="B4" i="12"/>
  <c r="A4" i="12"/>
  <c r="R3" i="12"/>
  <c r="Q3" i="12"/>
  <c r="P3" i="12"/>
  <c r="O3" i="12"/>
  <c r="N3" i="12"/>
  <c r="M3" i="12"/>
  <c r="L3" i="12"/>
  <c r="K3" i="12"/>
  <c r="J3" i="12"/>
  <c r="I3" i="12"/>
  <c r="H3" i="12"/>
  <c r="G3" i="12"/>
  <c r="F3" i="12"/>
  <c r="E3" i="12"/>
  <c r="D3" i="12"/>
  <c r="C3" i="12"/>
  <c r="B3" i="12"/>
  <c r="A3" i="12"/>
  <c r="U3" i="5"/>
  <c r="E320" i="14" l="1"/>
  <c r="E318" i="12" s="1"/>
  <c r="E291" i="14"/>
  <c r="E289" i="12" s="1"/>
  <c r="E182" i="14"/>
  <c r="E180" i="12" s="1"/>
  <c r="E202" i="14"/>
  <c r="E200" i="12" s="1"/>
  <c r="E242" i="14"/>
  <c r="E240" i="12" s="1"/>
  <c r="E252" i="14"/>
  <c r="E250" i="12" s="1"/>
  <c r="E262" i="14"/>
  <c r="E260" i="12" s="1"/>
  <c r="E272" i="14"/>
  <c r="E270" i="12" s="1"/>
  <c r="E282" i="14"/>
  <c r="E280" i="12" s="1"/>
  <c r="E292" i="14"/>
  <c r="E290" i="12" s="1"/>
  <c r="E302" i="14"/>
  <c r="E300" i="12" s="1"/>
  <c r="E322" i="14"/>
  <c r="E320" i="12" s="1"/>
  <c r="E332" i="14"/>
  <c r="E330" i="12" s="1"/>
  <c r="E342" i="14"/>
  <c r="E340" i="12" s="1"/>
  <c r="E352" i="14"/>
  <c r="E350" i="12" s="1"/>
  <c r="E362" i="14"/>
  <c r="E360" i="12" s="1"/>
  <c r="E372" i="14"/>
  <c r="E370" i="12" s="1"/>
  <c r="E382" i="14"/>
  <c r="E380" i="12" s="1"/>
  <c r="E402" i="14"/>
  <c r="E400" i="12" s="1"/>
  <c r="E412" i="14"/>
  <c r="E410" i="12" s="1"/>
  <c r="E422" i="14"/>
  <c r="E420" i="12" s="1"/>
  <c r="E432" i="14"/>
  <c r="E430" i="12" s="1"/>
  <c r="E442" i="14"/>
  <c r="E440" i="12" s="1"/>
  <c r="E452" i="14"/>
  <c r="E450" i="12" s="1"/>
  <c r="E482" i="14"/>
  <c r="E480" i="12" s="1"/>
  <c r="E492" i="14"/>
  <c r="E490" i="12" s="1"/>
  <c r="E183" i="14"/>
  <c r="E181" i="12" s="1"/>
  <c r="E329" i="14"/>
  <c r="E327" i="12" s="1"/>
  <c r="E56" i="14"/>
  <c r="E54" i="12" s="1"/>
  <c r="E116" i="14"/>
  <c r="E114" i="12" s="1"/>
  <c r="E126" i="14"/>
  <c r="E124" i="12" s="1"/>
  <c r="E166" i="14"/>
  <c r="E164" i="12" s="1"/>
  <c r="E176" i="14"/>
  <c r="E174" i="12" s="1"/>
  <c r="E186" i="14"/>
  <c r="E184" i="12" s="1"/>
  <c r="E196" i="14"/>
  <c r="E194" i="12" s="1"/>
  <c r="E206" i="14"/>
  <c r="E204" i="12" s="1"/>
  <c r="E216" i="14"/>
  <c r="E214" i="12" s="1"/>
  <c r="E458" i="14"/>
  <c r="E456" i="12" s="1"/>
  <c r="E37" i="14"/>
  <c r="E35" i="12" s="1"/>
  <c r="E47" i="14"/>
  <c r="E45" i="12" s="1"/>
  <c r="E57" i="14"/>
  <c r="E55" i="12" s="1"/>
  <c r="E67" i="14"/>
  <c r="E65" i="12" s="1"/>
  <c r="E87" i="14"/>
  <c r="E85" i="12" s="1"/>
  <c r="E97" i="14"/>
  <c r="E95" i="12" s="1"/>
  <c r="E117" i="14"/>
  <c r="E115" i="12" s="1"/>
  <c r="E127" i="14"/>
  <c r="E125" i="12" s="1"/>
  <c r="E147" i="14"/>
  <c r="E145" i="12" s="1"/>
  <c r="E157" i="14"/>
  <c r="E155" i="12" s="1"/>
  <c r="E167" i="14"/>
  <c r="E165" i="12" s="1"/>
  <c r="E187" i="14"/>
  <c r="E185" i="12" s="1"/>
  <c r="E197" i="14"/>
  <c r="E195" i="12" s="1"/>
  <c r="E217" i="14"/>
  <c r="E215" i="12" s="1"/>
  <c r="V14" i="14"/>
  <c r="E50" i="14"/>
  <c r="E48" i="12" s="1"/>
  <c r="E236" i="14"/>
  <c r="E234" i="12" s="1"/>
  <c r="D49" i="13"/>
  <c r="E49" i="13" s="1"/>
  <c r="E149" i="14"/>
  <c r="E147" i="12" s="1"/>
  <c r="E246" i="14"/>
  <c r="E244" i="12" s="1"/>
  <c r="E423" i="14"/>
  <c r="E421" i="12" s="1"/>
  <c r="E462" i="14"/>
  <c r="E460" i="12" s="1"/>
  <c r="E42" i="14"/>
  <c r="E40" i="12" s="1"/>
  <c r="E52" i="14"/>
  <c r="E50" i="12" s="1"/>
  <c r="E62" i="14"/>
  <c r="E60" i="12" s="1"/>
  <c r="E111" i="14"/>
  <c r="E109" i="12" s="1"/>
  <c r="E121" i="14"/>
  <c r="E119" i="12" s="1"/>
  <c r="E159" i="14"/>
  <c r="E157" i="12" s="1"/>
  <c r="E169" i="14"/>
  <c r="E167" i="12" s="1"/>
  <c r="E247" i="14"/>
  <c r="E245" i="12" s="1"/>
  <c r="E257" i="14"/>
  <c r="E255" i="12" s="1"/>
  <c r="E375" i="14"/>
  <c r="E373" i="12" s="1"/>
  <c r="E384" i="14"/>
  <c r="E382" i="12" s="1"/>
  <c r="E394" i="14"/>
  <c r="E392" i="12" s="1"/>
  <c r="E414" i="14"/>
  <c r="E412" i="12" s="1"/>
  <c r="E434" i="14"/>
  <c r="E432" i="12" s="1"/>
  <c r="E463" i="14"/>
  <c r="E461" i="12" s="1"/>
  <c r="E473" i="14"/>
  <c r="E471" i="12" s="1"/>
  <c r="E502" i="14"/>
  <c r="E500" i="12" s="1"/>
  <c r="E512" i="14"/>
  <c r="E510" i="12" s="1"/>
  <c r="E449" i="14"/>
  <c r="E447" i="12" s="1"/>
  <c r="E391" i="14"/>
  <c r="E389" i="12" s="1"/>
  <c r="E316" i="14"/>
  <c r="E314" i="12" s="1"/>
  <c r="E83" i="14"/>
  <c r="E81" i="12" s="1"/>
  <c r="E396" i="14"/>
  <c r="E394" i="12" s="1"/>
  <c r="E58" i="14"/>
  <c r="E56" i="12" s="1"/>
  <c r="E263" i="14"/>
  <c r="E261" i="12" s="1"/>
  <c r="E400" i="14"/>
  <c r="E398" i="12" s="1"/>
  <c r="E69" i="14"/>
  <c r="E67" i="12" s="1"/>
  <c r="E343" i="14"/>
  <c r="E341" i="12" s="1"/>
  <c r="E209" i="14"/>
  <c r="E207" i="12" s="1"/>
  <c r="E326" i="14"/>
  <c r="E324" i="12" s="1"/>
  <c r="E53" i="14"/>
  <c r="E51" i="12" s="1"/>
  <c r="E249" i="14"/>
  <c r="E247" i="12" s="1"/>
  <c r="E406" i="14"/>
  <c r="E404" i="12" s="1"/>
  <c r="E85" i="14"/>
  <c r="E83" i="12" s="1"/>
  <c r="E95" i="14"/>
  <c r="E93" i="12" s="1"/>
  <c r="E192" i="14"/>
  <c r="E190" i="12" s="1"/>
  <c r="E290" i="14"/>
  <c r="E288" i="12" s="1"/>
  <c r="E309" i="14"/>
  <c r="E307" i="12" s="1"/>
  <c r="E319" i="14"/>
  <c r="E317" i="12" s="1"/>
  <c r="E339" i="14"/>
  <c r="E337" i="12" s="1"/>
  <c r="E359" i="14"/>
  <c r="E357" i="12" s="1"/>
  <c r="E447" i="14"/>
  <c r="E445" i="12" s="1"/>
  <c r="E457" i="14"/>
  <c r="E455" i="12" s="1"/>
  <c r="E204" i="14"/>
  <c r="E202" i="12" s="1"/>
  <c r="E311" i="14"/>
  <c r="E309" i="12" s="1"/>
  <c r="E371" i="14"/>
  <c r="E369" i="12" s="1"/>
  <c r="E66" i="14"/>
  <c r="E64" i="12" s="1"/>
  <c r="E76" i="14"/>
  <c r="E74" i="12" s="1"/>
  <c r="E86" i="14"/>
  <c r="E84" i="12" s="1"/>
  <c r="E96" i="14"/>
  <c r="E94" i="12" s="1"/>
  <c r="E173" i="14"/>
  <c r="E171" i="12" s="1"/>
  <c r="E193" i="14"/>
  <c r="E191" i="12" s="1"/>
  <c r="E203" i="14"/>
  <c r="E201" i="12" s="1"/>
  <c r="E232" i="14"/>
  <c r="E230" i="12" s="1"/>
  <c r="E340" i="14"/>
  <c r="E338" i="12" s="1"/>
  <c r="E350" i="14"/>
  <c r="E348" i="12" s="1"/>
  <c r="E360" i="14"/>
  <c r="E358" i="12" s="1"/>
  <c r="E379" i="14"/>
  <c r="E377" i="12" s="1"/>
  <c r="E448" i="14"/>
  <c r="E446" i="12" s="1"/>
  <c r="E477" i="14"/>
  <c r="E475" i="12" s="1"/>
  <c r="E277" i="14"/>
  <c r="E275" i="12" s="1"/>
  <c r="E44" i="14"/>
  <c r="E42" i="12" s="1"/>
  <c r="E143" i="14"/>
  <c r="E141" i="12" s="1"/>
  <c r="E357" i="14"/>
  <c r="E355" i="12" s="1"/>
  <c r="E177" i="14"/>
  <c r="E175" i="12" s="1"/>
  <c r="C14" i="14"/>
  <c r="J12" i="14" s="1"/>
  <c r="U12" i="14" s="1"/>
  <c r="F31" i="13"/>
  <c r="G31" i="13" s="1"/>
  <c r="E22" i="14"/>
  <c r="E20" i="12" s="1"/>
  <c r="E409" i="14"/>
  <c r="E407" i="12" s="1"/>
  <c r="E153" i="14"/>
  <c r="E151" i="12" s="1"/>
  <c r="E330" i="14"/>
  <c r="E328" i="12" s="1"/>
  <c r="E107" i="14"/>
  <c r="E105" i="12" s="1"/>
  <c r="E136" i="14"/>
  <c r="E134" i="12" s="1"/>
  <c r="E100" i="14"/>
  <c r="E98" i="12" s="1"/>
  <c r="E109" i="14"/>
  <c r="E107" i="12" s="1"/>
  <c r="E137" i="14"/>
  <c r="E135" i="12" s="1"/>
  <c r="E146" i="14"/>
  <c r="E144" i="12" s="1"/>
  <c r="E243" i="14"/>
  <c r="E241" i="12" s="1"/>
  <c r="E323" i="14"/>
  <c r="E321" i="12" s="1"/>
  <c r="E403" i="14"/>
  <c r="E401" i="12" s="1"/>
  <c r="E483" i="14"/>
  <c r="E481" i="12" s="1"/>
  <c r="E226" i="14"/>
  <c r="E224" i="12" s="1"/>
  <c r="E306" i="14"/>
  <c r="E304" i="12" s="1"/>
  <c r="E386" i="14"/>
  <c r="E384" i="12" s="1"/>
  <c r="E26" i="14"/>
  <c r="E24" i="12" s="1"/>
  <c r="E39" i="14"/>
  <c r="E37" i="12" s="1"/>
  <c r="E120" i="14"/>
  <c r="E118" i="12" s="1"/>
  <c r="E191" i="14"/>
  <c r="E189" i="12" s="1"/>
  <c r="E200" i="14"/>
  <c r="E198" i="12" s="1"/>
  <c r="E218" i="14"/>
  <c r="E216" i="12" s="1"/>
  <c r="E227" i="14"/>
  <c r="E225" i="12" s="1"/>
  <c r="E244" i="14"/>
  <c r="E242" i="12" s="1"/>
  <c r="E281" i="14"/>
  <c r="E279" i="12" s="1"/>
  <c r="E289" i="14"/>
  <c r="E287" i="12" s="1"/>
  <c r="E324" i="14"/>
  <c r="E322" i="12" s="1"/>
  <c r="E361" i="14"/>
  <c r="E359" i="12" s="1"/>
  <c r="E369" i="14"/>
  <c r="E367" i="12" s="1"/>
  <c r="E404" i="14"/>
  <c r="E402" i="12" s="1"/>
  <c r="E441" i="14"/>
  <c r="E439" i="12" s="1"/>
  <c r="E466" i="14"/>
  <c r="E464" i="12" s="1"/>
  <c r="E437" i="14"/>
  <c r="E435" i="12" s="1"/>
  <c r="E269" i="14"/>
  <c r="E267" i="12" s="1"/>
  <c r="E349" i="14"/>
  <c r="E347" i="12" s="1"/>
  <c r="E429" i="14"/>
  <c r="E427" i="12" s="1"/>
  <c r="E189" i="14"/>
  <c r="E187" i="12" s="1"/>
  <c r="E18" i="14"/>
  <c r="E16" i="12" s="1"/>
  <c r="E40" i="14"/>
  <c r="E38" i="12" s="1"/>
  <c r="E49" i="14"/>
  <c r="E47" i="12" s="1"/>
  <c r="E139" i="14"/>
  <c r="E137" i="12" s="1"/>
  <c r="E476" i="14"/>
  <c r="E474" i="12" s="1"/>
  <c r="E41" i="14"/>
  <c r="E39" i="12" s="1"/>
  <c r="E59" i="14"/>
  <c r="E57" i="12" s="1"/>
  <c r="E75" i="14"/>
  <c r="E73" i="12" s="1"/>
  <c r="E130" i="14"/>
  <c r="E128" i="12" s="1"/>
  <c r="E140" i="14"/>
  <c r="E138" i="12" s="1"/>
  <c r="E237" i="14"/>
  <c r="E235" i="12" s="1"/>
  <c r="E255" i="14"/>
  <c r="E253" i="12" s="1"/>
  <c r="E264" i="14"/>
  <c r="E262" i="12" s="1"/>
  <c r="E317" i="14"/>
  <c r="E315" i="12" s="1"/>
  <c r="E335" i="14"/>
  <c r="E333" i="12" s="1"/>
  <c r="E344" i="14"/>
  <c r="E342" i="12" s="1"/>
  <c r="E397" i="14"/>
  <c r="E395" i="12" s="1"/>
  <c r="E415" i="14"/>
  <c r="E413" i="12" s="1"/>
  <c r="E424" i="14"/>
  <c r="E422" i="12" s="1"/>
  <c r="E468" i="14"/>
  <c r="E466" i="12" s="1"/>
  <c r="E504" i="14"/>
  <c r="E502" i="12" s="1"/>
  <c r="E486" i="14"/>
  <c r="E484" i="12" s="1"/>
  <c r="E20" i="14"/>
  <c r="E18" i="12" s="1"/>
  <c r="E51" i="14"/>
  <c r="E49" i="12" s="1"/>
  <c r="E150" i="14"/>
  <c r="E148" i="12" s="1"/>
  <c r="E23" i="14"/>
  <c r="E21" i="12" s="1"/>
  <c r="E509" i="14"/>
  <c r="E507" i="12" s="1"/>
  <c r="E24" i="14"/>
  <c r="E22" i="12" s="1"/>
  <c r="E156" i="14"/>
  <c r="E154" i="12" s="1"/>
  <c r="E229" i="14"/>
  <c r="E227" i="12" s="1"/>
  <c r="E77" i="14"/>
  <c r="E75" i="12" s="1"/>
  <c r="E151" i="14"/>
  <c r="E149" i="12" s="1"/>
  <c r="E266" i="14"/>
  <c r="E264" i="12" s="1"/>
  <c r="E284" i="14"/>
  <c r="E282" i="12" s="1"/>
  <c r="E346" i="14"/>
  <c r="E344" i="12" s="1"/>
  <c r="E364" i="14"/>
  <c r="E362" i="12" s="1"/>
  <c r="E426" i="14"/>
  <c r="E424" i="12" s="1"/>
  <c r="E497" i="14"/>
  <c r="E495" i="12" s="1"/>
  <c r="E506" i="14"/>
  <c r="E504" i="12" s="1"/>
  <c r="E489" i="14"/>
  <c r="E487" i="12" s="1"/>
  <c r="E250" i="14"/>
  <c r="E248" i="12" s="1"/>
  <c r="E410" i="14"/>
  <c r="E408" i="12" s="1"/>
  <c r="E490" i="14"/>
  <c r="E488" i="12" s="1"/>
  <c r="E46" i="14"/>
  <c r="E44" i="12" s="1"/>
  <c r="E251" i="14"/>
  <c r="E249" i="12" s="1"/>
  <c r="E331" i="14"/>
  <c r="E329" i="12" s="1"/>
  <c r="E411" i="14"/>
  <c r="E409" i="12" s="1"/>
  <c r="E207" i="14"/>
  <c r="E205" i="12" s="1"/>
  <c r="E21" i="14"/>
  <c r="E19" i="12" s="1"/>
  <c r="E43" i="14"/>
  <c r="E41" i="12" s="1"/>
  <c r="E78" i="14"/>
  <c r="E76" i="12" s="1"/>
  <c r="E105" i="14"/>
  <c r="E103" i="12" s="1"/>
  <c r="E124" i="14"/>
  <c r="E122" i="12" s="1"/>
  <c r="E152" i="14"/>
  <c r="E150" i="12" s="1"/>
  <c r="E168" i="14"/>
  <c r="E166" i="12" s="1"/>
  <c r="E231" i="14"/>
  <c r="E229" i="12" s="1"/>
  <c r="E258" i="14"/>
  <c r="E256" i="12" s="1"/>
  <c r="E267" i="14"/>
  <c r="E265" i="12" s="1"/>
  <c r="E285" i="14"/>
  <c r="E283" i="12" s="1"/>
  <c r="E338" i="14"/>
  <c r="E336" i="12" s="1"/>
  <c r="E347" i="14"/>
  <c r="E345" i="12" s="1"/>
  <c r="E365" i="14"/>
  <c r="E363" i="12" s="1"/>
  <c r="E418" i="14"/>
  <c r="E416" i="12" s="1"/>
  <c r="E427" i="14"/>
  <c r="E425" i="12" s="1"/>
  <c r="E453" i="14"/>
  <c r="E451" i="12" s="1"/>
  <c r="E507" i="14"/>
  <c r="E505" i="12" s="1"/>
  <c r="AB15" i="14"/>
  <c r="S13" i="14" s="1"/>
  <c r="S8" i="12" s="1"/>
  <c r="D37" i="13"/>
  <c r="D36" i="13"/>
  <c r="E219" i="14"/>
  <c r="E217" i="12" s="1"/>
  <c r="E19" i="14"/>
  <c r="E17" i="12" s="1"/>
  <c r="AA14" i="14"/>
  <c r="AB12" i="14"/>
  <c r="L13" i="14" s="1"/>
  <c r="E125" i="14"/>
  <c r="E123" i="12" s="1"/>
  <c r="E450" i="14"/>
  <c r="E448" i="12" s="1"/>
  <c r="AB14" i="14"/>
  <c r="D14" i="14"/>
  <c r="E27" i="14"/>
  <c r="E25" i="12" s="1"/>
  <c r="D48" i="13"/>
  <c r="E48" i="13" s="1"/>
  <c r="T39" i="14"/>
  <c r="S39" i="14"/>
  <c r="L50" i="13"/>
  <c r="E94" i="14"/>
  <c r="E92" i="12" s="1"/>
  <c r="E307" i="14"/>
  <c r="E305" i="12" s="1"/>
  <c r="E387" i="14"/>
  <c r="E385" i="12" s="1"/>
  <c r="E467" i="14"/>
  <c r="E465" i="12" s="1"/>
  <c r="D34" i="13"/>
  <c r="E30" i="14"/>
  <c r="E28" i="12" s="1"/>
  <c r="B41" i="13"/>
  <c r="AA15" i="14"/>
  <c r="S12" i="14" s="1"/>
  <c r="S7" i="12" s="1"/>
  <c r="T36" i="14"/>
  <c r="E53" i="13"/>
  <c r="E310" i="14"/>
  <c r="E308" i="12" s="1"/>
  <c r="E390" i="14"/>
  <c r="E388" i="12" s="1"/>
  <c r="E470" i="14"/>
  <c r="E468" i="12" s="1"/>
  <c r="K25" i="14"/>
  <c r="K20" i="12" s="1"/>
  <c r="E73" i="14"/>
  <c r="E71" i="12" s="1"/>
  <c r="E113" i="14"/>
  <c r="E111" i="12" s="1"/>
  <c r="E199" i="14"/>
  <c r="E197" i="12" s="1"/>
  <c r="E487" i="14"/>
  <c r="E485" i="12" s="1"/>
  <c r="AB13" i="14"/>
  <c r="AB19" i="14"/>
  <c r="Q13" i="14" s="1"/>
  <c r="Q8" i="12" s="1"/>
  <c r="E16" i="14"/>
  <c r="E14" i="12" s="1"/>
  <c r="K50" i="13"/>
  <c r="E106" i="14"/>
  <c r="E104" i="12" s="1"/>
  <c r="E296" i="14"/>
  <c r="E294" i="12" s="1"/>
  <c r="AA18" i="14"/>
  <c r="P12" i="14" s="1"/>
  <c r="P7" i="12" s="1"/>
  <c r="AB18" i="14"/>
  <c r="P13" i="14" s="1"/>
  <c r="P8" i="12" s="1"/>
  <c r="AB16" i="14"/>
  <c r="T13" i="14" s="1"/>
  <c r="T8" i="12" s="1"/>
  <c r="E17" i="14"/>
  <c r="E15" i="12" s="1"/>
  <c r="AA16" i="14"/>
  <c r="T12" i="14" s="1"/>
  <c r="T7" i="12" s="1"/>
  <c r="AA12" i="14"/>
  <c r="L12" i="14" s="1"/>
  <c r="AA19" i="14"/>
  <c r="Q12" i="14" s="1"/>
  <c r="Q7" i="12" s="1"/>
  <c r="E154" i="14"/>
  <c r="E152" i="12" s="1"/>
  <c r="E312" i="14"/>
  <c r="E310" i="12" s="1"/>
  <c r="E392" i="14"/>
  <c r="E390" i="12" s="1"/>
  <c r="E472" i="14"/>
  <c r="E470" i="12" s="1"/>
  <c r="E114" i="14"/>
  <c r="E112" i="12" s="1"/>
  <c r="E214" i="14"/>
  <c r="E212" i="12" s="1"/>
  <c r="E29" i="14"/>
  <c r="E27" i="12" s="1"/>
  <c r="D33" i="13"/>
  <c r="E33" i="13" s="1"/>
  <c r="F33" i="13" s="1"/>
  <c r="Q9" i="14"/>
  <c r="J14" i="14" s="1"/>
  <c r="AA13" i="14"/>
  <c r="E15" i="14"/>
  <c r="E26" i="2"/>
  <c r="E28" i="2"/>
  <c r="E29" i="2"/>
  <c r="E30" i="2"/>
  <c r="E32" i="2"/>
  <c r="D34" i="2"/>
  <c r="E34" i="2"/>
  <c r="E36" i="2"/>
  <c r="E37" i="2"/>
  <c r="E38" i="2"/>
  <c r="E25" i="2"/>
  <c r="E31" i="2"/>
  <c r="E33" i="2"/>
  <c r="D31" i="2"/>
  <c r="D26" i="2"/>
  <c r="D33" i="2"/>
  <c r="D10" i="2"/>
  <c r="D28" i="2"/>
  <c r="D29" i="2"/>
  <c r="D32" i="2"/>
  <c r="T39" i="6"/>
  <c r="U39" i="6" s="1"/>
  <c r="B61" i="6"/>
  <c r="B58" i="6"/>
  <c r="B53" i="6"/>
  <c r="B43" i="6"/>
  <c r="B45" i="6"/>
  <c r="C7" i="6"/>
  <c r="C6" i="6"/>
  <c r="C5" i="6"/>
  <c r="C4" i="6"/>
  <c r="C3" i="6"/>
  <c r="O39" i="6"/>
  <c r="N39" i="6"/>
  <c r="P57" i="6"/>
  <c r="P58" i="6" s="1"/>
  <c r="R4" i="5"/>
  <c r="T3" i="5"/>
  <c r="F40" i="6"/>
  <c r="H40" i="6"/>
  <c r="E18" i="2"/>
  <c r="E19" i="2"/>
  <c r="F18" i="2"/>
  <c r="L39" i="6"/>
  <c r="L43" i="5"/>
  <c r="K71" i="5"/>
  <c r="L71" i="5"/>
  <c r="M71" i="5"/>
  <c r="N71" i="5"/>
  <c r="O71" i="5"/>
  <c r="P71" i="5"/>
  <c r="Q71" i="5"/>
  <c r="R71" i="5"/>
  <c r="S71" i="5"/>
  <c r="T71" i="5"/>
  <c r="I61" i="6"/>
  <c r="K61" i="6" s="1"/>
  <c r="M61" i="6" s="1"/>
  <c r="F61" i="6"/>
  <c r="Q61" i="6" s="1"/>
  <c r="E61" i="6"/>
  <c r="G7" i="2"/>
  <c r="G61" i="6" s="1"/>
  <c r="E6" i="2"/>
  <c r="C23" i="2" s="1"/>
  <c r="C21" i="5" s="1"/>
  <c r="N13" i="5"/>
  <c r="L63" i="5"/>
  <c r="M61" i="5"/>
  <c r="O62" i="5"/>
  <c r="N63" i="2"/>
  <c r="N58" i="5"/>
  <c r="O58" i="5"/>
  <c r="M59" i="5"/>
  <c r="M60" i="5"/>
  <c r="M62" i="5"/>
  <c r="N62" i="5"/>
  <c r="L59" i="5"/>
  <c r="L60" i="5"/>
  <c r="L62" i="5"/>
  <c r="S13" i="5"/>
  <c r="Q7" i="5"/>
  <c r="F25" i="5"/>
  <c r="F26" i="5"/>
  <c r="F27" i="5"/>
  <c r="F28" i="5"/>
  <c r="G29" i="5"/>
  <c r="F33" i="5"/>
  <c r="F34" i="5"/>
  <c r="F35" i="5"/>
  <c r="G35" i="5"/>
  <c r="F36" i="5"/>
  <c r="G36" i="5"/>
  <c r="F37" i="5"/>
  <c r="G37" i="5"/>
  <c r="S10" i="2"/>
  <c r="N49" i="2"/>
  <c r="Q49" i="2" s="1"/>
  <c r="Q63" i="2" s="1"/>
  <c r="N50" i="2"/>
  <c r="T50" i="2" s="1"/>
  <c r="N48" i="2"/>
  <c r="Q62" i="2" s="1"/>
  <c r="P59" i="5" s="1"/>
  <c r="M32" i="2"/>
  <c r="M16" i="2"/>
  <c r="R17" i="2" s="1"/>
  <c r="R13" i="5" s="1"/>
  <c r="G14" i="2"/>
  <c r="F19" i="2"/>
  <c r="G13" i="2"/>
  <c r="G18" i="2"/>
  <c r="G19" i="2"/>
  <c r="D9" i="2"/>
  <c r="C13" i="2" s="1"/>
  <c r="D27" i="2"/>
  <c r="E27" i="2"/>
  <c r="D30" i="2"/>
  <c r="D35" i="2"/>
  <c r="E35" i="2"/>
  <c r="D36" i="2"/>
  <c r="D37" i="2"/>
  <c r="D38" i="2"/>
  <c r="D39" i="2"/>
  <c r="E39" i="2"/>
  <c r="D40" i="2"/>
  <c r="E40" i="2"/>
  <c r="D41" i="2"/>
  <c r="E41" i="2"/>
  <c r="D42" i="2"/>
  <c r="E42" i="2"/>
  <c r="D43" i="2"/>
  <c r="E43" i="2"/>
  <c r="D44" i="2"/>
  <c r="E44" i="2"/>
  <c r="D45" i="2"/>
  <c r="E45" i="2"/>
  <c r="D46" i="2"/>
  <c r="E46" i="2"/>
  <c r="D47" i="2"/>
  <c r="E47" i="2"/>
  <c r="D48" i="2"/>
  <c r="E48" i="2"/>
  <c r="D49" i="2"/>
  <c r="E49" i="2"/>
  <c r="D50" i="2"/>
  <c r="E50" i="2"/>
  <c r="D51" i="2"/>
  <c r="E51" i="2"/>
  <c r="D52" i="2"/>
  <c r="E52" i="2"/>
  <c r="D53" i="2"/>
  <c r="E53" i="2"/>
  <c r="D54" i="2"/>
  <c r="E54" i="2"/>
  <c r="D55" i="2"/>
  <c r="E55" i="2"/>
  <c r="D56" i="2"/>
  <c r="E56" i="2"/>
  <c r="D57" i="2"/>
  <c r="E57" i="2"/>
  <c r="D58" i="2"/>
  <c r="E58" i="2"/>
  <c r="D59" i="2"/>
  <c r="E59" i="2"/>
  <c r="D60" i="2"/>
  <c r="E60" i="2"/>
  <c r="D61" i="2"/>
  <c r="E61" i="2"/>
  <c r="D62" i="2"/>
  <c r="E62" i="2"/>
  <c r="D63" i="2"/>
  <c r="E63" i="2"/>
  <c r="D64" i="2"/>
  <c r="E64" i="2"/>
  <c r="D65" i="2"/>
  <c r="E65" i="2"/>
  <c r="D66" i="2"/>
  <c r="E66" i="2"/>
  <c r="D67" i="2"/>
  <c r="E67" i="2"/>
  <c r="D68" i="2"/>
  <c r="E68" i="2"/>
  <c r="D69" i="2"/>
  <c r="E69" i="2"/>
  <c r="D70" i="2"/>
  <c r="E70" i="2"/>
  <c r="D71" i="2"/>
  <c r="E71" i="2"/>
  <c r="D72" i="2"/>
  <c r="E72" i="2"/>
  <c r="D73" i="2"/>
  <c r="E73" i="2"/>
  <c r="D74" i="2"/>
  <c r="E74" i="2"/>
  <c r="D75" i="2"/>
  <c r="E75" i="2"/>
  <c r="D76" i="2"/>
  <c r="E76" i="2"/>
  <c r="D77" i="2"/>
  <c r="E77" i="2"/>
  <c r="D78" i="2"/>
  <c r="E78" i="2"/>
  <c r="D79" i="2"/>
  <c r="E79" i="2"/>
  <c r="D80" i="2"/>
  <c r="E80" i="2"/>
  <c r="D81" i="2"/>
  <c r="E81" i="2"/>
  <c r="D82" i="2"/>
  <c r="E82" i="2"/>
  <c r="D83" i="2"/>
  <c r="E83" i="2"/>
  <c r="D84" i="2"/>
  <c r="E84" i="2"/>
  <c r="D85" i="2"/>
  <c r="E85" i="2"/>
  <c r="D86" i="2"/>
  <c r="E86" i="2"/>
  <c r="D87" i="2"/>
  <c r="E87" i="2"/>
  <c r="D88" i="2"/>
  <c r="E88" i="2"/>
  <c r="D89" i="2"/>
  <c r="E89" i="2"/>
  <c r="D90" i="2"/>
  <c r="E90" i="2"/>
  <c r="D91" i="2"/>
  <c r="E91" i="2"/>
  <c r="D92" i="2"/>
  <c r="E92" i="2"/>
  <c r="D93" i="2"/>
  <c r="E93" i="2"/>
  <c r="D94" i="2"/>
  <c r="E94" i="2"/>
  <c r="D95" i="2"/>
  <c r="E95" i="2"/>
  <c r="D96" i="2"/>
  <c r="E96" i="2"/>
  <c r="D97" i="2"/>
  <c r="E97" i="2"/>
  <c r="D98" i="2"/>
  <c r="E98" i="2"/>
  <c r="D99" i="2"/>
  <c r="E99" i="2"/>
  <c r="D100" i="2"/>
  <c r="E100" i="2"/>
  <c r="D101" i="2"/>
  <c r="E101" i="2"/>
  <c r="D102" i="2"/>
  <c r="E102" i="2"/>
  <c r="D103" i="2"/>
  <c r="E103" i="2"/>
  <c r="D104" i="2"/>
  <c r="E104" i="2"/>
  <c r="D105" i="2"/>
  <c r="E105" i="2"/>
  <c r="D106" i="2"/>
  <c r="E106" i="2"/>
  <c r="D107" i="2"/>
  <c r="E107" i="2"/>
  <c r="D108" i="2"/>
  <c r="E108" i="2"/>
  <c r="D109" i="2"/>
  <c r="E109" i="2"/>
  <c r="D110" i="2"/>
  <c r="E110" i="2"/>
  <c r="D111" i="2"/>
  <c r="E111" i="2"/>
  <c r="D112" i="2"/>
  <c r="E112" i="2"/>
  <c r="D113" i="2"/>
  <c r="E113" i="2"/>
  <c r="D114" i="2"/>
  <c r="E114" i="2"/>
  <c r="D115" i="2"/>
  <c r="E115" i="2"/>
  <c r="D116" i="2"/>
  <c r="E116" i="2"/>
  <c r="D117" i="2"/>
  <c r="E117" i="2"/>
  <c r="D118" i="2"/>
  <c r="E118" i="2"/>
  <c r="D119" i="2"/>
  <c r="E119" i="2"/>
  <c r="D120" i="2"/>
  <c r="E120" i="2"/>
  <c r="D121" i="2"/>
  <c r="E121" i="2"/>
  <c r="D122" i="2"/>
  <c r="E122" i="2"/>
  <c r="D123" i="2"/>
  <c r="E123" i="2"/>
  <c r="D124" i="2"/>
  <c r="E124" i="2"/>
  <c r="D125" i="2"/>
  <c r="E125" i="2"/>
  <c r="D126" i="2"/>
  <c r="E126" i="2"/>
  <c r="D127" i="2"/>
  <c r="E127" i="2"/>
  <c r="D128" i="2"/>
  <c r="E128" i="2"/>
  <c r="D129" i="2"/>
  <c r="E129" i="2"/>
  <c r="D130" i="2"/>
  <c r="E130" i="2"/>
  <c r="D131" i="2"/>
  <c r="E131" i="2"/>
  <c r="D132" i="2"/>
  <c r="E132" i="2"/>
  <c r="D133" i="2"/>
  <c r="E133" i="2"/>
  <c r="D134" i="2"/>
  <c r="E134" i="2"/>
  <c r="D135" i="2"/>
  <c r="E135" i="2"/>
  <c r="D136" i="2"/>
  <c r="E136" i="2"/>
  <c r="D137" i="2"/>
  <c r="E137" i="2"/>
  <c r="D138" i="2"/>
  <c r="E138" i="2"/>
  <c r="D139" i="2"/>
  <c r="E139" i="2"/>
  <c r="D140" i="2"/>
  <c r="E140" i="2"/>
  <c r="D141" i="2"/>
  <c r="E141" i="2"/>
  <c r="D142" i="2"/>
  <c r="E142" i="2"/>
  <c r="D143" i="2"/>
  <c r="E143" i="2"/>
  <c r="D144" i="2"/>
  <c r="E144" i="2"/>
  <c r="D145" i="2"/>
  <c r="E145" i="2"/>
  <c r="D146" i="2"/>
  <c r="E146" i="2"/>
  <c r="D147" i="2"/>
  <c r="E147" i="2"/>
  <c r="D148" i="2"/>
  <c r="E148" i="2"/>
  <c r="D149" i="2"/>
  <c r="E149" i="2"/>
  <c r="D150" i="2"/>
  <c r="E150" i="2"/>
  <c r="D151" i="2"/>
  <c r="E151" i="2"/>
  <c r="D152" i="2"/>
  <c r="E152" i="2"/>
  <c r="D153" i="2"/>
  <c r="E153" i="2"/>
  <c r="D154" i="2"/>
  <c r="E154" i="2"/>
  <c r="D155" i="2"/>
  <c r="E155" i="2"/>
  <c r="D156" i="2"/>
  <c r="E156" i="2"/>
  <c r="D157" i="2"/>
  <c r="E157" i="2"/>
  <c r="D158" i="2"/>
  <c r="E158" i="2"/>
  <c r="D159" i="2"/>
  <c r="E159" i="2"/>
  <c r="D160" i="2"/>
  <c r="E160" i="2"/>
  <c r="D161" i="2"/>
  <c r="E161" i="2"/>
  <c r="D162" i="2"/>
  <c r="E162" i="2"/>
  <c r="D163" i="2"/>
  <c r="E163" i="2"/>
  <c r="D164" i="2"/>
  <c r="E164" i="2"/>
  <c r="D165" i="2"/>
  <c r="E165" i="2"/>
  <c r="D166" i="2"/>
  <c r="E166" i="2"/>
  <c r="D167" i="2"/>
  <c r="E167" i="2"/>
  <c r="D168" i="2"/>
  <c r="E168" i="2"/>
  <c r="D169" i="2"/>
  <c r="E169" i="2"/>
  <c r="D170" i="2"/>
  <c r="E170" i="2"/>
  <c r="D171" i="2"/>
  <c r="E171" i="2"/>
  <c r="D172" i="2"/>
  <c r="E172" i="2"/>
  <c r="D173" i="2"/>
  <c r="E173" i="2"/>
  <c r="D174" i="2"/>
  <c r="E174" i="2"/>
  <c r="D175" i="2"/>
  <c r="E175" i="2"/>
  <c r="D176" i="2"/>
  <c r="E176" i="2"/>
  <c r="D177" i="2"/>
  <c r="E177" i="2"/>
  <c r="D178" i="2"/>
  <c r="E178" i="2"/>
  <c r="D179" i="2"/>
  <c r="E179" i="2"/>
  <c r="D180" i="2"/>
  <c r="E180" i="2"/>
  <c r="D181" i="2"/>
  <c r="E181" i="2"/>
  <c r="D182" i="2"/>
  <c r="E182" i="2"/>
  <c r="D183" i="2"/>
  <c r="E183" i="2"/>
  <c r="D184" i="2"/>
  <c r="E184" i="2"/>
  <c r="D185" i="2"/>
  <c r="E185" i="2"/>
  <c r="D186" i="2"/>
  <c r="E186" i="2"/>
  <c r="D187" i="2"/>
  <c r="E187" i="2"/>
  <c r="D188" i="2"/>
  <c r="E188" i="2"/>
  <c r="D189" i="2"/>
  <c r="E189" i="2"/>
  <c r="D190" i="2"/>
  <c r="E190" i="2"/>
  <c r="D191" i="2"/>
  <c r="E191" i="2"/>
  <c r="D192" i="2"/>
  <c r="E192" i="2"/>
  <c r="D193" i="2"/>
  <c r="E193" i="2"/>
  <c r="D194" i="2"/>
  <c r="E194" i="2"/>
  <c r="D195" i="2"/>
  <c r="E195" i="2"/>
  <c r="D196" i="2"/>
  <c r="E196" i="2"/>
  <c r="D197" i="2"/>
  <c r="E197" i="2"/>
  <c r="D198" i="2"/>
  <c r="E198" i="2"/>
  <c r="D199" i="2"/>
  <c r="E199" i="2"/>
  <c r="D200" i="2"/>
  <c r="E200" i="2"/>
  <c r="D201" i="2"/>
  <c r="E201" i="2"/>
  <c r="D202" i="2"/>
  <c r="E202" i="2"/>
  <c r="D203" i="2"/>
  <c r="E203" i="2"/>
  <c r="D204" i="2"/>
  <c r="E204" i="2"/>
  <c r="D205" i="2"/>
  <c r="E205" i="2"/>
  <c r="D206" i="2"/>
  <c r="E206" i="2"/>
  <c r="D207" i="2"/>
  <c r="E207" i="2"/>
  <c r="D208" i="2"/>
  <c r="E208" i="2"/>
  <c r="D209" i="2"/>
  <c r="E209" i="2"/>
  <c r="D210" i="2"/>
  <c r="E210" i="2"/>
  <c r="D211" i="2"/>
  <c r="E211" i="2"/>
  <c r="D212" i="2"/>
  <c r="E212" i="2"/>
  <c r="D213" i="2"/>
  <c r="E213" i="2"/>
  <c r="D214" i="2"/>
  <c r="E214" i="2"/>
  <c r="D215" i="2"/>
  <c r="E215" i="2"/>
  <c r="D216" i="2"/>
  <c r="E216" i="2"/>
  <c r="D217" i="2"/>
  <c r="E217" i="2"/>
  <c r="D218" i="2"/>
  <c r="E218" i="2"/>
  <c r="D219" i="2"/>
  <c r="E219" i="2"/>
  <c r="D220" i="2"/>
  <c r="E220" i="2"/>
  <c r="D221" i="2"/>
  <c r="E221" i="2"/>
  <c r="D222" i="2"/>
  <c r="E222" i="2"/>
  <c r="D223" i="2"/>
  <c r="E223" i="2"/>
  <c r="D224" i="2"/>
  <c r="E224" i="2"/>
  <c r="D225" i="2"/>
  <c r="E225" i="2"/>
  <c r="D226" i="2"/>
  <c r="E226" i="2"/>
  <c r="D227" i="2"/>
  <c r="E227" i="2"/>
  <c r="D228" i="2"/>
  <c r="E228" i="2"/>
  <c r="D229" i="2"/>
  <c r="E229" i="2"/>
  <c r="D230" i="2"/>
  <c r="E230" i="2"/>
  <c r="D231" i="2"/>
  <c r="E231" i="2"/>
  <c r="D232" i="2"/>
  <c r="E232" i="2"/>
  <c r="D233" i="2"/>
  <c r="E233" i="2"/>
  <c r="D234" i="2"/>
  <c r="E234" i="2"/>
  <c r="D235" i="2"/>
  <c r="E235" i="2"/>
  <c r="D236" i="2"/>
  <c r="E236" i="2"/>
  <c r="D237" i="2"/>
  <c r="E237" i="2"/>
  <c r="D238" i="2"/>
  <c r="E238" i="2"/>
  <c r="D239" i="2"/>
  <c r="E239" i="2"/>
  <c r="D240" i="2"/>
  <c r="E240" i="2"/>
  <c r="D241" i="2"/>
  <c r="E241" i="2"/>
  <c r="D242" i="2"/>
  <c r="E242" i="2"/>
  <c r="D243" i="2"/>
  <c r="E243" i="2"/>
  <c r="D244" i="2"/>
  <c r="E244" i="2"/>
  <c r="D245" i="2"/>
  <c r="E245" i="2"/>
  <c r="D246" i="2"/>
  <c r="E246" i="2"/>
  <c r="D247" i="2"/>
  <c r="E247" i="2"/>
  <c r="D248" i="2"/>
  <c r="E248" i="2"/>
  <c r="D249" i="2"/>
  <c r="E249" i="2"/>
  <c r="D250" i="2"/>
  <c r="E250" i="2"/>
  <c r="D251" i="2"/>
  <c r="E251" i="2"/>
  <c r="D252" i="2"/>
  <c r="E252" i="2"/>
  <c r="D253" i="2"/>
  <c r="E253" i="2"/>
  <c r="D254" i="2"/>
  <c r="E254" i="2"/>
  <c r="D255" i="2"/>
  <c r="E255" i="2"/>
  <c r="D256" i="2"/>
  <c r="E256" i="2"/>
  <c r="D257" i="2"/>
  <c r="E257" i="2"/>
  <c r="D258" i="2"/>
  <c r="E258" i="2"/>
  <c r="D259" i="2"/>
  <c r="E259" i="2"/>
  <c r="D260" i="2"/>
  <c r="E260" i="2"/>
  <c r="D261" i="2"/>
  <c r="E261" i="2"/>
  <c r="D262" i="2"/>
  <c r="E262" i="2"/>
  <c r="D263" i="2"/>
  <c r="E263" i="2"/>
  <c r="D264" i="2"/>
  <c r="E264" i="2"/>
  <c r="D265" i="2"/>
  <c r="E265" i="2"/>
  <c r="D266" i="2"/>
  <c r="E266" i="2"/>
  <c r="D267" i="2"/>
  <c r="E267" i="2"/>
  <c r="D268" i="2"/>
  <c r="E268" i="2"/>
  <c r="D269" i="2"/>
  <c r="E269" i="2"/>
  <c r="D270" i="2"/>
  <c r="E270" i="2"/>
  <c r="D271" i="2"/>
  <c r="E271" i="2"/>
  <c r="D272" i="2"/>
  <c r="E272" i="2"/>
  <c r="D273" i="2"/>
  <c r="E273" i="2"/>
  <c r="D274" i="2"/>
  <c r="E274" i="2"/>
  <c r="D275" i="2"/>
  <c r="E275" i="2"/>
  <c r="D276" i="2"/>
  <c r="E276" i="2"/>
  <c r="D277" i="2"/>
  <c r="E277" i="2"/>
  <c r="D278" i="2"/>
  <c r="E278" i="2"/>
  <c r="D279" i="2"/>
  <c r="E279" i="2"/>
  <c r="D280" i="2"/>
  <c r="E280" i="2"/>
  <c r="D281" i="2"/>
  <c r="E281" i="2"/>
  <c r="D282" i="2"/>
  <c r="E282" i="2"/>
  <c r="D283" i="2"/>
  <c r="E283" i="2"/>
  <c r="D284" i="2"/>
  <c r="E284" i="2"/>
  <c r="D285" i="2"/>
  <c r="E285" i="2"/>
  <c r="D286" i="2"/>
  <c r="E286" i="2"/>
  <c r="D287" i="2"/>
  <c r="E287" i="2"/>
  <c r="D288" i="2"/>
  <c r="E288" i="2"/>
  <c r="D289" i="2"/>
  <c r="E289" i="2"/>
  <c r="D290" i="2"/>
  <c r="E290" i="2"/>
  <c r="D291" i="2"/>
  <c r="E291" i="2"/>
  <c r="D292" i="2"/>
  <c r="E292" i="2"/>
  <c r="D293" i="2"/>
  <c r="E293" i="2"/>
  <c r="D294" i="2"/>
  <c r="E294" i="2"/>
  <c r="D295" i="2"/>
  <c r="E295" i="2"/>
  <c r="D296" i="2"/>
  <c r="E296" i="2"/>
  <c r="D297" i="2"/>
  <c r="E297" i="2"/>
  <c r="D298" i="2"/>
  <c r="E298" i="2"/>
  <c r="D299" i="2"/>
  <c r="E299" i="2"/>
  <c r="D300" i="2"/>
  <c r="E300" i="2"/>
  <c r="D301" i="2"/>
  <c r="E301" i="2"/>
  <c r="D302" i="2"/>
  <c r="E302" i="2"/>
  <c r="D303" i="2"/>
  <c r="E303" i="2"/>
  <c r="D304" i="2"/>
  <c r="E304" i="2"/>
  <c r="D305" i="2"/>
  <c r="E305" i="2"/>
  <c r="D306" i="2"/>
  <c r="E306" i="2"/>
  <c r="D307" i="2"/>
  <c r="E307" i="2"/>
  <c r="D308" i="2"/>
  <c r="E308" i="2"/>
  <c r="D309" i="2"/>
  <c r="E309" i="2"/>
  <c r="D310" i="2"/>
  <c r="E310" i="2"/>
  <c r="D311" i="2"/>
  <c r="E311" i="2"/>
  <c r="D312" i="2"/>
  <c r="E312" i="2"/>
  <c r="D313" i="2"/>
  <c r="E313" i="2"/>
  <c r="D314" i="2"/>
  <c r="E314" i="2"/>
  <c r="D315" i="2"/>
  <c r="E315" i="2"/>
  <c r="D316" i="2"/>
  <c r="E316" i="2"/>
  <c r="D317" i="2"/>
  <c r="E317" i="2"/>
  <c r="D318" i="2"/>
  <c r="E318" i="2"/>
  <c r="D319" i="2"/>
  <c r="E319" i="2"/>
  <c r="D320" i="2"/>
  <c r="E320" i="2"/>
  <c r="D321" i="2"/>
  <c r="E321" i="2"/>
  <c r="D322" i="2"/>
  <c r="E322" i="2"/>
  <c r="D323" i="2"/>
  <c r="E323" i="2"/>
  <c r="D324" i="2"/>
  <c r="E324" i="2"/>
  <c r="D325" i="2"/>
  <c r="E325" i="2"/>
  <c r="D326" i="2"/>
  <c r="E326" i="2"/>
  <c r="D327" i="2"/>
  <c r="E327" i="2"/>
  <c r="D328" i="2"/>
  <c r="E328" i="2"/>
  <c r="D329" i="2"/>
  <c r="E329" i="2"/>
  <c r="D330" i="2"/>
  <c r="E330" i="2"/>
  <c r="D331" i="2"/>
  <c r="E331" i="2"/>
  <c r="D332" i="2"/>
  <c r="E332" i="2"/>
  <c r="D333" i="2"/>
  <c r="E333" i="2"/>
  <c r="D334" i="2"/>
  <c r="E334" i="2"/>
  <c r="D335" i="2"/>
  <c r="E335" i="2"/>
  <c r="D336" i="2"/>
  <c r="E336" i="2"/>
  <c r="D337" i="2"/>
  <c r="E337" i="2"/>
  <c r="D338" i="2"/>
  <c r="E338" i="2"/>
  <c r="D339" i="2"/>
  <c r="E339" i="2"/>
  <c r="D340" i="2"/>
  <c r="E340" i="2"/>
  <c r="D341" i="2"/>
  <c r="E341" i="2"/>
  <c r="D342" i="2"/>
  <c r="E342" i="2"/>
  <c r="D343" i="2"/>
  <c r="E343" i="2"/>
  <c r="D344" i="2"/>
  <c r="E344" i="2"/>
  <c r="D345" i="2"/>
  <c r="E345" i="2"/>
  <c r="D346" i="2"/>
  <c r="E346" i="2"/>
  <c r="D347" i="2"/>
  <c r="E347" i="2"/>
  <c r="D348" i="2"/>
  <c r="E348" i="2"/>
  <c r="D349" i="2"/>
  <c r="E349" i="2"/>
  <c r="D350" i="2"/>
  <c r="E350" i="2"/>
  <c r="D351" i="2"/>
  <c r="E351" i="2"/>
  <c r="D352" i="2"/>
  <c r="E352" i="2"/>
  <c r="D353" i="2"/>
  <c r="E353" i="2"/>
  <c r="D354" i="2"/>
  <c r="E354" i="2"/>
  <c r="D355" i="2"/>
  <c r="E355" i="2"/>
  <c r="D356" i="2"/>
  <c r="E356" i="2"/>
  <c r="D357" i="2"/>
  <c r="E357" i="2"/>
  <c r="D358" i="2"/>
  <c r="E358" i="2"/>
  <c r="D359" i="2"/>
  <c r="E359" i="2"/>
  <c r="D360" i="2"/>
  <c r="E360" i="2"/>
  <c r="D361" i="2"/>
  <c r="E361" i="2"/>
  <c r="D362" i="2"/>
  <c r="E362" i="2"/>
  <c r="D363" i="2"/>
  <c r="E363" i="2"/>
  <c r="D364" i="2"/>
  <c r="E364" i="2"/>
  <c r="D365" i="2"/>
  <c r="E365" i="2"/>
  <c r="D366" i="2"/>
  <c r="E366" i="2"/>
  <c r="D367" i="2"/>
  <c r="E367" i="2"/>
  <c r="D368" i="2"/>
  <c r="E368" i="2"/>
  <c r="D369" i="2"/>
  <c r="E369" i="2"/>
  <c r="D370" i="2"/>
  <c r="E370" i="2"/>
  <c r="D371" i="2"/>
  <c r="E371" i="2"/>
  <c r="D372" i="2"/>
  <c r="E372" i="2"/>
  <c r="D373" i="2"/>
  <c r="E373" i="2"/>
  <c r="D374" i="2"/>
  <c r="E374" i="2"/>
  <c r="D375" i="2"/>
  <c r="E375" i="2"/>
  <c r="D376" i="2"/>
  <c r="E376" i="2"/>
  <c r="D377" i="2"/>
  <c r="E377" i="2"/>
  <c r="D378" i="2"/>
  <c r="E378" i="2"/>
  <c r="D379" i="2"/>
  <c r="E379" i="2"/>
  <c r="D380" i="2"/>
  <c r="E380" i="2"/>
  <c r="D381" i="2"/>
  <c r="E381" i="2"/>
  <c r="D382" i="2"/>
  <c r="E382" i="2"/>
  <c r="D383" i="2"/>
  <c r="E383" i="2"/>
  <c r="D384" i="2"/>
  <c r="E384" i="2"/>
  <c r="D385" i="2"/>
  <c r="E385" i="2"/>
  <c r="D386" i="2"/>
  <c r="E386" i="2"/>
  <c r="D387" i="2"/>
  <c r="E387" i="2"/>
  <c r="D388" i="2"/>
  <c r="E388" i="2"/>
  <c r="D389" i="2"/>
  <c r="E389" i="2"/>
  <c r="D390" i="2"/>
  <c r="E390" i="2"/>
  <c r="D391" i="2"/>
  <c r="E391" i="2"/>
  <c r="D392" i="2"/>
  <c r="E392" i="2"/>
  <c r="D393" i="2"/>
  <c r="E393" i="2"/>
  <c r="D394" i="2"/>
  <c r="E394" i="2"/>
  <c r="D395" i="2"/>
  <c r="E395" i="2"/>
  <c r="D396" i="2"/>
  <c r="E396" i="2"/>
  <c r="D397" i="2"/>
  <c r="E397" i="2"/>
  <c r="D398" i="2"/>
  <c r="E398" i="2"/>
  <c r="D399" i="2"/>
  <c r="E399" i="2"/>
  <c r="D400" i="2"/>
  <c r="E400" i="2"/>
  <c r="D401" i="2"/>
  <c r="E401" i="2"/>
  <c r="D402" i="2"/>
  <c r="E402" i="2"/>
  <c r="D403" i="2"/>
  <c r="E403" i="2"/>
  <c r="D404" i="2"/>
  <c r="E404" i="2"/>
  <c r="D405" i="2"/>
  <c r="E405" i="2"/>
  <c r="D406" i="2"/>
  <c r="E406" i="2"/>
  <c r="D407" i="2"/>
  <c r="E407" i="2"/>
  <c r="D408" i="2"/>
  <c r="E408" i="2"/>
  <c r="D409" i="2"/>
  <c r="E409" i="2"/>
  <c r="D410" i="2"/>
  <c r="E410" i="2"/>
  <c r="D411" i="2"/>
  <c r="E411" i="2"/>
  <c r="D412" i="2"/>
  <c r="E412" i="2"/>
  <c r="D413" i="2"/>
  <c r="E413" i="2"/>
  <c r="D414" i="2"/>
  <c r="E414" i="2"/>
  <c r="D415" i="2"/>
  <c r="E415" i="2"/>
  <c r="D416" i="2"/>
  <c r="E416" i="2"/>
  <c r="D417" i="2"/>
  <c r="E417" i="2"/>
  <c r="D418" i="2"/>
  <c r="E418" i="2"/>
  <c r="D419" i="2"/>
  <c r="E419" i="2"/>
  <c r="D420" i="2"/>
  <c r="E420" i="2"/>
  <c r="D421" i="2"/>
  <c r="E421" i="2"/>
  <c r="D422" i="2"/>
  <c r="E422" i="2"/>
  <c r="D423" i="2"/>
  <c r="E423" i="2"/>
  <c r="D424" i="2"/>
  <c r="E424" i="2"/>
  <c r="D425" i="2"/>
  <c r="E425" i="2"/>
  <c r="D426" i="2"/>
  <c r="E426" i="2"/>
  <c r="D427" i="2"/>
  <c r="E427" i="2"/>
  <c r="D428" i="2"/>
  <c r="E428" i="2"/>
  <c r="D429" i="2"/>
  <c r="E429" i="2"/>
  <c r="D430" i="2"/>
  <c r="E430" i="2"/>
  <c r="D431" i="2"/>
  <c r="E431" i="2"/>
  <c r="D432" i="2"/>
  <c r="E432" i="2"/>
  <c r="D433" i="2"/>
  <c r="E433" i="2"/>
  <c r="D434" i="2"/>
  <c r="E434" i="2"/>
  <c r="D435" i="2"/>
  <c r="E435" i="2"/>
  <c r="D436" i="2"/>
  <c r="E436" i="2"/>
  <c r="D437" i="2"/>
  <c r="E437" i="2"/>
  <c r="D438" i="2"/>
  <c r="E438" i="2"/>
  <c r="D439" i="2"/>
  <c r="E439" i="2"/>
  <c r="D440" i="2"/>
  <c r="E440" i="2"/>
  <c r="D441" i="2"/>
  <c r="E441" i="2"/>
  <c r="D442" i="2"/>
  <c r="E442" i="2"/>
  <c r="D443" i="2"/>
  <c r="E443" i="2"/>
  <c r="D444" i="2"/>
  <c r="E444" i="2"/>
  <c r="D445" i="2"/>
  <c r="E445" i="2"/>
  <c r="D446" i="2"/>
  <c r="E446" i="2"/>
  <c r="D447" i="2"/>
  <c r="E447" i="2"/>
  <c r="D448" i="2"/>
  <c r="E448" i="2"/>
  <c r="D449" i="2"/>
  <c r="E449" i="2"/>
  <c r="D450" i="2"/>
  <c r="E450" i="2"/>
  <c r="D451" i="2"/>
  <c r="E451" i="2"/>
  <c r="D452" i="2"/>
  <c r="E452" i="2"/>
  <c r="D453" i="2"/>
  <c r="E453" i="2"/>
  <c r="D454" i="2"/>
  <c r="E454" i="2"/>
  <c r="D455" i="2"/>
  <c r="E455" i="2"/>
  <c r="D456" i="2"/>
  <c r="E456" i="2"/>
  <c r="D457" i="2"/>
  <c r="E457" i="2"/>
  <c r="D458" i="2"/>
  <c r="E458" i="2"/>
  <c r="D459" i="2"/>
  <c r="E459" i="2"/>
  <c r="D460" i="2"/>
  <c r="E460" i="2"/>
  <c r="D461" i="2"/>
  <c r="E461" i="2"/>
  <c r="D462" i="2"/>
  <c r="E462" i="2"/>
  <c r="D463" i="2"/>
  <c r="E463" i="2"/>
  <c r="D464" i="2"/>
  <c r="E464" i="2"/>
  <c r="D465" i="2"/>
  <c r="E465" i="2"/>
  <c r="D466" i="2"/>
  <c r="E466" i="2"/>
  <c r="D467" i="2"/>
  <c r="E467" i="2"/>
  <c r="D468" i="2"/>
  <c r="E468" i="2"/>
  <c r="D469" i="2"/>
  <c r="E469" i="2"/>
  <c r="D470" i="2"/>
  <c r="E470" i="2"/>
  <c r="D471" i="2"/>
  <c r="E471" i="2"/>
  <c r="D472" i="2"/>
  <c r="E472" i="2"/>
  <c r="D473" i="2"/>
  <c r="E473" i="2"/>
  <c r="D474" i="2"/>
  <c r="E474" i="2"/>
  <c r="D475" i="2"/>
  <c r="E475" i="2"/>
  <c r="D476" i="2"/>
  <c r="E476" i="2"/>
  <c r="D477" i="2"/>
  <c r="E477" i="2"/>
  <c r="D478" i="2"/>
  <c r="E478" i="2"/>
  <c r="D479" i="2"/>
  <c r="E479" i="2"/>
  <c r="D480" i="2"/>
  <c r="E480" i="2"/>
  <c r="D481" i="2"/>
  <c r="E481" i="2"/>
  <c r="D482" i="2"/>
  <c r="E482" i="2"/>
  <c r="D483" i="2"/>
  <c r="E483" i="2"/>
  <c r="D484" i="2"/>
  <c r="E484" i="2"/>
  <c r="D485" i="2"/>
  <c r="E485" i="2"/>
  <c r="D486" i="2"/>
  <c r="E486" i="2"/>
  <c r="D487" i="2"/>
  <c r="E487" i="2"/>
  <c r="D488" i="2"/>
  <c r="E488" i="2"/>
  <c r="D489" i="2"/>
  <c r="E489" i="2"/>
  <c r="D490" i="2"/>
  <c r="E490" i="2"/>
  <c r="D491" i="2"/>
  <c r="E491" i="2"/>
  <c r="D492" i="2"/>
  <c r="E492" i="2"/>
  <c r="D493" i="2"/>
  <c r="E493" i="2"/>
  <c r="D494" i="2"/>
  <c r="E494" i="2"/>
  <c r="D495" i="2"/>
  <c r="E495" i="2"/>
  <c r="D496" i="2"/>
  <c r="E496" i="2"/>
  <c r="D497" i="2"/>
  <c r="E497" i="2"/>
  <c r="D498" i="2"/>
  <c r="E498" i="2"/>
  <c r="D499" i="2"/>
  <c r="E499" i="2"/>
  <c r="D500" i="2"/>
  <c r="E500" i="2"/>
  <c r="D501" i="2"/>
  <c r="E501" i="2"/>
  <c r="D502" i="2"/>
  <c r="E502" i="2"/>
  <c r="D503" i="2"/>
  <c r="E503" i="2"/>
  <c r="D504" i="2"/>
  <c r="E504" i="2"/>
  <c r="D505" i="2"/>
  <c r="E505" i="2"/>
  <c r="D506" i="2"/>
  <c r="E506" i="2"/>
  <c r="D507" i="2"/>
  <c r="E507" i="2"/>
  <c r="D508" i="2"/>
  <c r="E508" i="2"/>
  <c r="D509" i="2"/>
  <c r="E509" i="2"/>
  <c r="D510" i="2"/>
  <c r="E510" i="2"/>
  <c r="D511" i="2"/>
  <c r="E511" i="2"/>
  <c r="D512" i="2"/>
  <c r="E512" i="2"/>
  <c r="D513" i="2"/>
  <c r="E513" i="2"/>
  <c r="D514" i="2"/>
  <c r="E514" i="2"/>
  <c r="D515" i="2"/>
  <c r="E515" i="2"/>
  <c r="D516" i="2"/>
  <c r="E516" i="2"/>
  <c r="D517" i="2"/>
  <c r="E517" i="2"/>
  <c r="D518" i="2"/>
  <c r="E518" i="2"/>
  <c r="D519" i="2"/>
  <c r="E519" i="2"/>
  <c r="D520" i="2"/>
  <c r="E520" i="2"/>
  <c r="D521" i="2"/>
  <c r="E521" i="2"/>
  <c r="D522" i="2"/>
  <c r="E522" i="2"/>
  <c r="D523" i="2"/>
  <c r="E523" i="2"/>
  <c r="D524" i="2"/>
  <c r="E524" i="2"/>
  <c r="D25" i="2"/>
  <c r="H4" i="5"/>
  <c r="I4" i="5"/>
  <c r="AA4" i="5"/>
  <c r="AB4" i="5"/>
  <c r="AC4" i="5"/>
  <c r="AD4" i="5"/>
  <c r="AE4" i="5"/>
  <c r="AF4" i="5"/>
  <c r="AG4" i="5"/>
  <c r="AH4" i="5"/>
  <c r="AI4" i="5"/>
  <c r="AJ4" i="5"/>
  <c r="AK4" i="5"/>
  <c r="AL4" i="5"/>
  <c r="AM4" i="5"/>
  <c r="AN4" i="5"/>
  <c r="AO4" i="5"/>
  <c r="AP4" i="5"/>
  <c r="AQ4" i="5"/>
  <c r="AR4" i="5"/>
  <c r="AS4" i="5"/>
  <c r="AT4" i="5"/>
  <c r="AU4" i="5"/>
  <c r="AV4" i="5"/>
  <c r="AW4" i="5"/>
  <c r="AX4" i="5"/>
  <c r="AY4" i="5"/>
  <c r="AZ4" i="5"/>
  <c r="BA4" i="5"/>
  <c r="BB4" i="5"/>
  <c r="BC4" i="5"/>
  <c r="B5" i="5"/>
  <c r="C5" i="5"/>
  <c r="D5" i="5"/>
  <c r="E5" i="5"/>
  <c r="H5" i="5"/>
  <c r="I5" i="5"/>
  <c r="J3" i="5"/>
  <c r="K3" i="5"/>
  <c r="L3" i="5"/>
  <c r="M3" i="5"/>
  <c r="N3" i="5"/>
  <c r="O3" i="5"/>
  <c r="P3" i="5"/>
  <c r="Q3" i="5"/>
  <c r="R3" i="5"/>
  <c r="AA5" i="5"/>
  <c r="AB5" i="5"/>
  <c r="AC5" i="5"/>
  <c r="AD5" i="5"/>
  <c r="AE5" i="5"/>
  <c r="AF5" i="5"/>
  <c r="AG5" i="5"/>
  <c r="AH5" i="5"/>
  <c r="AI5" i="5"/>
  <c r="AJ5" i="5"/>
  <c r="AK5" i="5"/>
  <c r="AL5" i="5"/>
  <c r="AM5" i="5"/>
  <c r="AN5" i="5"/>
  <c r="AO5" i="5"/>
  <c r="AP5" i="5"/>
  <c r="AQ5" i="5"/>
  <c r="AR5" i="5"/>
  <c r="AS5" i="5"/>
  <c r="AT5" i="5"/>
  <c r="AU5" i="5"/>
  <c r="AV5" i="5"/>
  <c r="AW5" i="5"/>
  <c r="AX5" i="5"/>
  <c r="AY5" i="5"/>
  <c r="AZ5" i="5"/>
  <c r="BA5" i="5"/>
  <c r="BB5" i="5"/>
  <c r="BC5" i="5"/>
  <c r="B4" i="5"/>
  <c r="C6" i="5"/>
  <c r="F6" i="5"/>
  <c r="G6" i="5"/>
  <c r="H6" i="5"/>
  <c r="I6" i="5"/>
  <c r="J4" i="5"/>
  <c r="K4" i="5"/>
  <c r="O4" i="5"/>
  <c r="P4" i="5"/>
  <c r="AA6" i="5"/>
  <c r="AB6" i="5"/>
  <c r="AC6" i="5"/>
  <c r="AD6" i="5"/>
  <c r="AE6" i="5"/>
  <c r="AF6" i="5"/>
  <c r="AG6" i="5"/>
  <c r="AH6" i="5"/>
  <c r="AI6" i="5"/>
  <c r="AJ6" i="5"/>
  <c r="AK6" i="5"/>
  <c r="AL6" i="5"/>
  <c r="AM6" i="5"/>
  <c r="AN6" i="5"/>
  <c r="AO6" i="5"/>
  <c r="AP6" i="5"/>
  <c r="AQ6" i="5"/>
  <c r="AR6" i="5"/>
  <c r="AS6" i="5"/>
  <c r="AT6" i="5"/>
  <c r="AU6" i="5"/>
  <c r="AV6" i="5"/>
  <c r="AW6" i="5"/>
  <c r="AX6" i="5"/>
  <c r="AY6" i="5"/>
  <c r="AZ6" i="5"/>
  <c r="BA6" i="5"/>
  <c r="BB6" i="5"/>
  <c r="BC6" i="5"/>
  <c r="B7" i="5"/>
  <c r="C7" i="5"/>
  <c r="H7" i="5"/>
  <c r="I7" i="5"/>
  <c r="J5" i="5"/>
  <c r="K5" i="5"/>
  <c r="L5" i="5"/>
  <c r="M5" i="5"/>
  <c r="N5" i="5"/>
  <c r="O5" i="5"/>
  <c r="P5" i="5"/>
  <c r="Q5" i="5"/>
  <c r="R5" i="5"/>
  <c r="S5" i="5"/>
  <c r="T5" i="5"/>
  <c r="AA7" i="5"/>
  <c r="AB7" i="5"/>
  <c r="AC7" i="5"/>
  <c r="AD7" i="5"/>
  <c r="AE7" i="5"/>
  <c r="AF7" i="5"/>
  <c r="AG7" i="5"/>
  <c r="AH7" i="5"/>
  <c r="AI7" i="5"/>
  <c r="AJ7" i="5"/>
  <c r="AK7" i="5"/>
  <c r="AL7" i="5"/>
  <c r="AM7" i="5"/>
  <c r="AN7" i="5"/>
  <c r="AO7" i="5"/>
  <c r="AP7" i="5"/>
  <c r="AQ7" i="5"/>
  <c r="AR7" i="5"/>
  <c r="AS7" i="5"/>
  <c r="AT7" i="5"/>
  <c r="AU7" i="5"/>
  <c r="AV7" i="5"/>
  <c r="AW7" i="5"/>
  <c r="AX7" i="5"/>
  <c r="AY7" i="5"/>
  <c r="AZ7" i="5"/>
  <c r="BA7" i="5"/>
  <c r="BB7" i="5"/>
  <c r="BC7" i="5"/>
  <c r="B8" i="5"/>
  <c r="C8" i="5"/>
  <c r="H8" i="5"/>
  <c r="I8" i="5"/>
  <c r="J6" i="5"/>
  <c r="K6" i="5"/>
  <c r="L6" i="5"/>
  <c r="N6" i="5"/>
  <c r="O6" i="5"/>
  <c r="R6" i="5"/>
  <c r="T6" i="5"/>
  <c r="AA8" i="5"/>
  <c r="AB8" i="5"/>
  <c r="AC8" i="5"/>
  <c r="AD8" i="5"/>
  <c r="AE8" i="5"/>
  <c r="AF8" i="5"/>
  <c r="AG8" i="5"/>
  <c r="AH8" i="5"/>
  <c r="AI8" i="5"/>
  <c r="AJ8" i="5"/>
  <c r="AK8" i="5"/>
  <c r="AL8" i="5"/>
  <c r="AM8" i="5"/>
  <c r="AN8" i="5"/>
  <c r="AO8" i="5"/>
  <c r="AP8" i="5"/>
  <c r="AQ8" i="5"/>
  <c r="AR8" i="5"/>
  <c r="AS8" i="5"/>
  <c r="AT8" i="5"/>
  <c r="AU8" i="5"/>
  <c r="AV8" i="5"/>
  <c r="AW8" i="5"/>
  <c r="AX8" i="5"/>
  <c r="AY8" i="5"/>
  <c r="AZ8" i="5"/>
  <c r="BA8" i="5"/>
  <c r="BB8" i="5"/>
  <c r="BC8" i="5"/>
  <c r="B9" i="5"/>
  <c r="C9" i="5"/>
  <c r="D9" i="5"/>
  <c r="E9" i="5"/>
  <c r="F9" i="5"/>
  <c r="G9" i="5"/>
  <c r="H9" i="5"/>
  <c r="I9" i="5"/>
  <c r="J7" i="5"/>
  <c r="K7" i="5"/>
  <c r="L7" i="5"/>
  <c r="M11" i="2"/>
  <c r="M7" i="5" s="1"/>
  <c r="N11" i="2"/>
  <c r="N7" i="5" s="1"/>
  <c r="O7" i="5"/>
  <c r="P7" i="5"/>
  <c r="R7" i="5"/>
  <c r="S7" i="5"/>
  <c r="T7" i="5"/>
  <c r="AA9" i="5"/>
  <c r="AB9" i="5"/>
  <c r="AC9" i="5"/>
  <c r="AD9" i="5"/>
  <c r="AE9" i="5"/>
  <c r="AF9" i="5"/>
  <c r="AG9" i="5"/>
  <c r="AH9" i="5"/>
  <c r="AI9" i="5"/>
  <c r="AJ9" i="5"/>
  <c r="AK9" i="5"/>
  <c r="AL9" i="5"/>
  <c r="AM9" i="5"/>
  <c r="AN9" i="5"/>
  <c r="AO9" i="5"/>
  <c r="AP9" i="5"/>
  <c r="AQ9" i="5"/>
  <c r="AR9" i="5"/>
  <c r="AS9" i="5"/>
  <c r="AT9" i="5"/>
  <c r="AU9" i="5"/>
  <c r="AV9" i="5"/>
  <c r="AW9" i="5"/>
  <c r="AX9" i="5"/>
  <c r="AY9" i="5"/>
  <c r="AZ9" i="5"/>
  <c r="BA9" i="5"/>
  <c r="BB9" i="5"/>
  <c r="BC9" i="5"/>
  <c r="B10" i="5"/>
  <c r="C10" i="5"/>
  <c r="H10" i="5"/>
  <c r="I10" i="5"/>
  <c r="J8" i="5"/>
  <c r="K8" i="5"/>
  <c r="T8" i="5"/>
  <c r="AA10" i="5"/>
  <c r="AB10" i="5"/>
  <c r="AC10" i="5"/>
  <c r="AD10" i="5"/>
  <c r="AE10" i="5"/>
  <c r="AF10" i="5"/>
  <c r="AG10" i="5"/>
  <c r="AH10" i="5"/>
  <c r="AI10" i="5"/>
  <c r="AJ10" i="5"/>
  <c r="AK10" i="5"/>
  <c r="AL10" i="5"/>
  <c r="AM10" i="5"/>
  <c r="AN10" i="5"/>
  <c r="AO10" i="5"/>
  <c r="AP10" i="5"/>
  <c r="AQ10" i="5"/>
  <c r="AR10" i="5"/>
  <c r="AS10" i="5"/>
  <c r="AT10" i="5"/>
  <c r="AU10" i="5"/>
  <c r="AV10" i="5"/>
  <c r="AW10" i="5"/>
  <c r="AX10" i="5"/>
  <c r="AY10" i="5"/>
  <c r="AZ10" i="5"/>
  <c r="BA10" i="5"/>
  <c r="BB10" i="5"/>
  <c r="BC10" i="5"/>
  <c r="B11" i="5"/>
  <c r="D11" i="5"/>
  <c r="E11" i="5"/>
  <c r="F11" i="5"/>
  <c r="H11" i="5"/>
  <c r="I11" i="5"/>
  <c r="J9" i="5"/>
  <c r="K9" i="5"/>
  <c r="T9" i="5"/>
  <c r="AA11" i="5"/>
  <c r="AB11" i="5"/>
  <c r="AC11" i="5"/>
  <c r="AD11" i="5"/>
  <c r="AE11" i="5"/>
  <c r="AF11" i="5"/>
  <c r="AG11" i="5"/>
  <c r="AH11" i="5"/>
  <c r="AI11" i="5"/>
  <c r="AJ11" i="5"/>
  <c r="AK11" i="5"/>
  <c r="AL11" i="5"/>
  <c r="AM11" i="5"/>
  <c r="AN11" i="5"/>
  <c r="AO11" i="5"/>
  <c r="AP11" i="5"/>
  <c r="AQ11" i="5"/>
  <c r="AR11" i="5"/>
  <c r="AS11" i="5"/>
  <c r="AT11" i="5"/>
  <c r="AU11" i="5"/>
  <c r="AV11" i="5"/>
  <c r="AW11" i="5"/>
  <c r="AX11" i="5"/>
  <c r="AY11" i="5"/>
  <c r="AZ11" i="5"/>
  <c r="BA11" i="5"/>
  <c r="BB11" i="5"/>
  <c r="BC11" i="5"/>
  <c r="B12" i="5"/>
  <c r="D12" i="5"/>
  <c r="E12" i="5"/>
  <c r="F12" i="5"/>
  <c r="H12" i="5"/>
  <c r="I12" i="5"/>
  <c r="J10" i="5"/>
  <c r="K10" i="5"/>
  <c r="L10" i="5"/>
  <c r="M10" i="5"/>
  <c r="N10" i="5"/>
  <c r="O10" i="5"/>
  <c r="P10" i="5"/>
  <c r="Q10" i="5"/>
  <c r="R10" i="5"/>
  <c r="S10" i="5"/>
  <c r="T10" i="5"/>
  <c r="AA12" i="5"/>
  <c r="AB12" i="5"/>
  <c r="AC12" i="5"/>
  <c r="AD12" i="5"/>
  <c r="AE12" i="5"/>
  <c r="AF12" i="5"/>
  <c r="AG12" i="5"/>
  <c r="AH12" i="5"/>
  <c r="AI12" i="5"/>
  <c r="AJ12" i="5"/>
  <c r="AK12" i="5"/>
  <c r="AL12" i="5"/>
  <c r="AM12" i="5"/>
  <c r="AN12" i="5"/>
  <c r="AO12" i="5"/>
  <c r="AP12" i="5"/>
  <c r="AQ12" i="5"/>
  <c r="AR12" i="5"/>
  <c r="AS12" i="5"/>
  <c r="AT12" i="5"/>
  <c r="AU12" i="5"/>
  <c r="AV12" i="5"/>
  <c r="AW12" i="5"/>
  <c r="AX12" i="5"/>
  <c r="AY12" i="5"/>
  <c r="AZ12" i="5"/>
  <c r="BA12" i="5"/>
  <c r="BB12" i="5"/>
  <c r="BC12" i="5"/>
  <c r="B13" i="5"/>
  <c r="C13" i="5"/>
  <c r="D13" i="5"/>
  <c r="E13" i="5"/>
  <c r="F13" i="5"/>
  <c r="G13" i="5"/>
  <c r="H13" i="5"/>
  <c r="I13" i="5"/>
  <c r="J11" i="5"/>
  <c r="K11" i="5"/>
  <c r="L11" i="5"/>
  <c r="N11" i="5"/>
  <c r="O11" i="5"/>
  <c r="P11" i="5"/>
  <c r="Q11" i="5"/>
  <c r="R11" i="5"/>
  <c r="S11" i="5"/>
  <c r="T11" i="5"/>
  <c r="AA13" i="5"/>
  <c r="AB13" i="5"/>
  <c r="AF13" i="5"/>
  <c r="AG13" i="5"/>
  <c r="AH13" i="5"/>
  <c r="AI13" i="5"/>
  <c r="AJ13" i="5"/>
  <c r="AK13" i="5"/>
  <c r="AL13" i="5"/>
  <c r="AM13" i="5"/>
  <c r="AN13" i="5"/>
  <c r="AO13" i="5"/>
  <c r="AP13" i="5"/>
  <c r="AQ13" i="5"/>
  <c r="AR13" i="5"/>
  <c r="AS13" i="5"/>
  <c r="AT13" i="5"/>
  <c r="AU13" i="5"/>
  <c r="AV13" i="5"/>
  <c r="AW13" i="5"/>
  <c r="AX13" i="5"/>
  <c r="AY13" i="5"/>
  <c r="AZ13" i="5"/>
  <c r="BA13" i="5"/>
  <c r="BB13" i="5"/>
  <c r="BC13" i="5"/>
  <c r="B14" i="5"/>
  <c r="D14" i="5"/>
  <c r="E14" i="5"/>
  <c r="F14" i="5"/>
  <c r="G14" i="5"/>
  <c r="H14" i="5"/>
  <c r="I14" i="5"/>
  <c r="J12" i="5"/>
  <c r="K12" i="5"/>
  <c r="L12" i="5"/>
  <c r="P12" i="5"/>
  <c r="Q12" i="5"/>
  <c r="R12" i="5"/>
  <c r="S12" i="5"/>
  <c r="T12" i="5"/>
  <c r="AA14" i="5"/>
  <c r="AB14" i="5"/>
  <c r="AF14" i="5"/>
  <c r="AG14" i="5"/>
  <c r="AH14" i="5"/>
  <c r="AI14" i="5"/>
  <c r="AJ14" i="5"/>
  <c r="AK14" i="5"/>
  <c r="AL14" i="5"/>
  <c r="AM14" i="5"/>
  <c r="AN14" i="5"/>
  <c r="AO14" i="5"/>
  <c r="AP14" i="5"/>
  <c r="AQ14" i="5"/>
  <c r="AR14" i="5"/>
  <c r="AS14" i="5"/>
  <c r="AT14" i="5"/>
  <c r="AU14" i="5"/>
  <c r="AV14" i="5"/>
  <c r="AW14" i="5"/>
  <c r="AX14" i="5"/>
  <c r="AY14" i="5"/>
  <c r="AZ14" i="5"/>
  <c r="BA14" i="5"/>
  <c r="BB14" i="5"/>
  <c r="BC14" i="5"/>
  <c r="B15" i="5"/>
  <c r="C15" i="5"/>
  <c r="D15" i="5"/>
  <c r="E15" i="5"/>
  <c r="F15" i="5"/>
  <c r="G15" i="5"/>
  <c r="H15" i="5"/>
  <c r="I15" i="5"/>
  <c r="J13" i="5"/>
  <c r="K13" i="5"/>
  <c r="L13" i="5"/>
  <c r="M13" i="5"/>
  <c r="O13" i="5"/>
  <c r="P13" i="5"/>
  <c r="Q13" i="5"/>
  <c r="T13" i="5"/>
  <c r="AA15" i="5"/>
  <c r="AB15" i="5"/>
  <c r="AF15" i="5"/>
  <c r="AG15" i="5"/>
  <c r="AH15" i="5"/>
  <c r="AI15" i="5"/>
  <c r="AJ15" i="5"/>
  <c r="AK15" i="5"/>
  <c r="AL15" i="5"/>
  <c r="AM15" i="5"/>
  <c r="AN15" i="5"/>
  <c r="AO15" i="5"/>
  <c r="AP15" i="5"/>
  <c r="AQ15" i="5"/>
  <c r="AR15" i="5"/>
  <c r="AS15" i="5"/>
  <c r="AT15" i="5"/>
  <c r="AU15" i="5"/>
  <c r="AV15" i="5"/>
  <c r="AW15" i="5"/>
  <c r="AX15" i="5"/>
  <c r="AY15" i="5"/>
  <c r="AZ15" i="5"/>
  <c r="BA15" i="5"/>
  <c r="BB15" i="5"/>
  <c r="BC15" i="5"/>
  <c r="B16" i="5"/>
  <c r="D16" i="5"/>
  <c r="H16" i="5"/>
  <c r="I16" i="5"/>
  <c r="J14" i="5"/>
  <c r="K14" i="5"/>
  <c r="T14" i="5"/>
  <c r="AA16" i="5"/>
  <c r="AB16" i="5"/>
  <c r="AF16" i="5"/>
  <c r="AG16" i="5"/>
  <c r="AH16" i="5"/>
  <c r="AI16" i="5"/>
  <c r="AJ16" i="5"/>
  <c r="AK16" i="5"/>
  <c r="AL16" i="5"/>
  <c r="AM16" i="5"/>
  <c r="AN16" i="5"/>
  <c r="AO16" i="5"/>
  <c r="AP16" i="5"/>
  <c r="AQ16" i="5"/>
  <c r="AR16" i="5"/>
  <c r="AS16" i="5"/>
  <c r="AT16" i="5"/>
  <c r="AU16" i="5"/>
  <c r="AV16" i="5"/>
  <c r="AW16" i="5"/>
  <c r="AX16" i="5"/>
  <c r="AY16" i="5"/>
  <c r="AZ16" i="5"/>
  <c r="BA16" i="5"/>
  <c r="BB16" i="5"/>
  <c r="BC16" i="5"/>
  <c r="B17" i="5"/>
  <c r="D17" i="5"/>
  <c r="H17" i="5"/>
  <c r="I17" i="5"/>
  <c r="J15" i="5"/>
  <c r="K15" i="5"/>
  <c r="T15" i="5"/>
  <c r="AA17" i="5"/>
  <c r="AB17" i="5"/>
  <c r="AF17" i="5"/>
  <c r="AG17" i="5"/>
  <c r="AH17" i="5"/>
  <c r="AI17" i="5"/>
  <c r="AJ17" i="5"/>
  <c r="AK17" i="5"/>
  <c r="AL17" i="5"/>
  <c r="AM17" i="5"/>
  <c r="AN17" i="5"/>
  <c r="AO17" i="5"/>
  <c r="AP17" i="5"/>
  <c r="AQ17" i="5"/>
  <c r="AR17" i="5"/>
  <c r="AS17" i="5"/>
  <c r="AT17" i="5"/>
  <c r="AU17" i="5"/>
  <c r="AV17" i="5"/>
  <c r="AW17" i="5"/>
  <c r="AX17" i="5"/>
  <c r="AY17" i="5"/>
  <c r="AZ17" i="5"/>
  <c r="BA17" i="5"/>
  <c r="BB17" i="5"/>
  <c r="BC17" i="5"/>
  <c r="B18" i="5"/>
  <c r="C18" i="5"/>
  <c r="D18" i="5"/>
  <c r="E18" i="5"/>
  <c r="F18" i="5"/>
  <c r="G18" i="5"/>
  <c r="H18" i="5"/>
  <c r="I18" i="5"/>
  <c r="J16" i="5"/>
  <c r="K16" i="5"/>
  <c r="L16" i="5"/>
  <c r="AA18" i="5"/>
  <c r="AB18" i="5"/>
  <c r="AF18" i="5"/>
  <c r="AG18" i="5"/>
  <c r="AH18" i="5"/>
  <c r="AI18" i="5"/>
  <c r="AJ18" i="5"/>
  <c r="AK18" i="5"/>
  <c r="AL18" i="5"/>
  <c r="AM18" i="5"/>
  <c r="AN18" i="5"/>
  <c r="AO18" i="5"/>
  <c r="AP18" i="5"/>
  <c r="AQ18" i="5"/>
  <c r="AR18" i="5"/>
  <c r="AS18" i="5"/>
  <c r="AT18" i="5"/>
  <c r="AU18" i="5"/>
  <c r="AV18" i="5"/>
  <c r="AW18" i="5"/>
  <c r="AX18" i="5"/>
  <c r="AY18" i="5"/>
  <c r="AZ18" i="5"/>
  <c r="BA18" i="5"/>
  <c r="BB18" i="5"/>
  <c r="BC18" i="5"/>
  <c r="B19" i="5"/>
  <c r="C19" i="5"/>
  <c r="D19" i="5"/>
  <c r="E19" i="5"/>
  <c r="F19" i="5"/>
  <c r="G19" i="5"/>
  <c r="H19" i="5"/>
  <c r="I19" i="5"/>
  <c r="J17" i="5"/>
  <c r="K17" i="5"/>
  <c r="L17" i="5"/>
  <c r="M17" i="5"/>
  <c r="P17" i="5"/>
  <c r="Q17" i="5"/>
  <c r="R17" i="5"/>
  <c r="AA19" i="5"/>
  <c r="AB19" i="5"/>
  <c r="AF19" i="5"/>
  <c r="AG19" i="5"/>
  <c r="AH19" i="5"/>
  <c r="AI19" i="5"/>
  <c r="AJ19" i="5"/>
  <c r="AK19" i="5"/>
  <c r="AL19" i="5"/>
  <c r="AM19" i="5"/>
  <c r="AN19" i="5"/>
  <c r="AO19" i="5"/>
  <c r="AP19" i="5"/>
  <c r="AQ19" i="5"/>
  <c r="AR19" i="5"/>
  <c r="AS19" i="5"/>
  <c r="AT19" i="5"/>
  <c r="AU19" i="5"/>
  <c r="AV19" i="5"/>
  <c r="AW19" i="5"/>
  <c r="AX19" i="5"/>
  <c r="AY19" i="5"/>
  <c r="AZ19" i="5"/>
  <c r="BA19" i="5"/>
  <c r="BB19" i="5"/>
  <c r="BC19" i="5"/>
  <c r="B20" i="5"/>
  <c r="C20" i="5"/>
  <c r="D20" i="5"/>
  <c r="E20" i="5"/>
  <c r="F20" i="5"/>
  <c r="G20" i="5"/>
  <c r="H20" i="5"/>
  <c r="I20" i="5"/>
  <c r="J18" i="5"/>
  <c r="K18" i="5"/>
  <c r="L18" i="5"/>
  <c r="N18" i="5"/>
  <c r="O18" i="5"/>
  <c r="P18" i="5"/>
  <c r="Q18" i="5"/>
  <c r="AA20" i="5"/>
  <c r="AB20" i="5"/>
  <c r="AF20" i="5"/>
  <c r="AG20" i="5"/>
  <c r="AH20" i="5"/>
  <c r="AI20" i="5"/>
  <c r="AJ20" i="5"/>
  <c r="AK20" i="5"/>
  <c r="AL20" i="5"/>
  <c r="AM20" i="5"/>
  <c r="AN20" i="5"/>
  <c r="AO20" i="5"/>
  <c r="AP20" i="5"/>
  <c r="AQ20" i="5"/>
  <c r="AR20" i="5"/>
  <c r="AS20" i="5"/>
  <c r="AT20" i="5"/>
  <c r="AU20" i="5"/>
  <c r="AV20" i="5"/>
  <c r="AW20" i="5"/>
  <c r="AX20" i="5"/>
  <c r="AY20" i="5"/>
  <c r="AZ20" i="5"/>
  <c r="BA20" i="5"/>
  <c r="BB20" i="5"/>
  <c r="BC20" i="5"/>
  <c r="B21" i="5"/>
  <c r="D21" i="5"/>
  <c r="E21" i="5"/>
  <c r="F21" i="5"/>
  <c r="G21" i="5"/>
  <c r="H21" i="5"/>
  <c r="I21" i="5"/>
  <c r="J19" i="5"/>
  <c r="K19" i="5"/>
  <c r="L19" i="5"/>
  <c r="M19" i="5"/>
  <c r="N19" i="5"/>
  <c r="O19" i="5"/>
  <c r="P19" i="5"/>
  <c r="Q19" i="5"/>
  <c r="AA21" i="5"/>
  <c r="AB21" i="5"/>
  <c r="AC21" i="5"/>
  <c r="AD21" i="5"/>
  <c r="AE21" i="5"/>
  <c r="AF21" i="5"/>
  <c r="AG21" i="5"/>
  <c r="AH21" i="5"/>
  <c r="AI21" i="5"/>
  <c r="AJ21" i="5"/>
  <c r="AK21" i="5"/>
  <c r="AL21" i="5"/>
  <c r="AM21" i="5"/>
  <c r="AN21" i="5"/>
  <c r="AO21" i="5"/>
  <c r="AP21" i="5"/>
  <c r="AQ21" i="5"/>
  <c r="AR21" i="5"/>
  <c r="AS21" i="5"/>
  <c r="AT21" i="5"/>
  <c r="AU21" i="5"/>
  <c r="AV21" i="5"/>
  <c r="AW21" i="5"/>
  <c r="AX21" i="5"/>
  <c r="AY21" i="5"/>
  <c r="AZ21" i="5"/>
  <c r="BA21" i="5"/>
  <c r="BB21" i="5"/>
  <c r="BC21" i="5"/>
  <c r="B22" i="5"/>
  <c r="C23" i="5"/>
  <c r="F22" i="5"/>
  <c r="G22" i="5"/>
  <c r="H22" i="5"/>
  <c r="I22" i="5"/>
  <c r="J20" i="5"/>
  <c r="K20" i="5"/>
  <c r="L20" i="5"/>
  <c r="AA22" i="5"/>
  <c r="AB22" i="5"/>
  <c r="AC22" i="5"/>
  <c r="AD22" i="5"/>
  <c r="AE22" i="5"/>
  <c r="AF22" i="5"/>
  <c r="AG22" i="5"/>
  <c r="AH22" i="5"/>
  <c r="AI22" i="5"/>
  <c r="AJ22" i="5"/>
  <c r="AK22" i="5"/>
  <c r="AL22" i="5"/>
  <c r="AM22" i="5"/>
  <c r="AN22" i="5"/>
  <c r="AO22" i="5"/>
  <c r="AP22" i="5"/>
  <c r="AQ22" i="5"/>
  <c r="AR22" i="5"/>
  <c r="AS22" i="5"/>
  <c r="AT22" i="5"/>
  <c r="AU22" i="5"/>
  <c r="AV22" i="5"/>
  <c r="AW22" i="5"/>
  <c r="AX22" i="5"/>
  <c r="AY22" i="5"/>
  <c r="AZ22" i="5"/>
  <c r="BA22" i="5"/>
  <c r="BB22" i="5"/>
  <c r="BC22" i="5"/>
  <c r="B23" i="5"/>
  <c r="C24" i="5"/>
  <c r="G23" i="5"/>
  <c r="H23" i="5"/>
  <c r="I23" i="5"/>
  <c r="J21" i="5"/>
  <c r="K22" i="5"/>
  <c r="AA23" i="5"/>
  <c r="AB23" i="5"/>
  <c r="AC23" i="5"/>
  <c r="AD23" i="5"/>
  <c r="AE23" i="5"/>
  <c r="AF23" i="5"/>
  <c r="AG23" i="5"/>
  <c r="AH23" i="5"/>
  <c r="AI23" i="5"/>
  <c r="AJ23" i="5"/>
  <c r="AK23" i="5"/>
  <c r="AL23" i="5"/>
  <c r="AM23" i="5"/>
  <c r="AN23" i="5"/>
  <c r="AO23" i="5"/>
  <c r="AP23" i="5"/>
  <c r="AQ23" i="5"/>
  <c r="AR23" i="5"/>
  <c r="AS23" i="5"/>
  <c r="AT23" i="5"/>
  <c r="AU23" i="5"/>
  <c r="AV23" i="5"/>
  <c r="AW23" i="5"/>
  <c r="AX23" i="5"/>
  <c r="AY23" i="5"/>
  <c r="AZ23" i="5"/>
  <c r="BA23" i="5"/>
  <c r="BB23" i="5"/>
  <c r="BC23" i="5"/>
  <c r="B24" i="5"/>
  <c r="C25" i="5"/>
  <c r="F24" i="5"/>
  <c r="H24" i="5"/>
  <c r="I24" i="5"/>
  <c r="J22" i="5"/>
  <c r="K23" i="5"/>
  <c r="L23" i="5"/>
  <c r="P23" i="5"/>
  <c r="Q22" i="5"/>
  <c r="R22" i="5"/>
  <c r="S22" i="5"/>
  <c r="T22" i="5"/>
  <c r="AA24" i="5"/>
  <c r="AB24" i="5"/>
  <c r="AC24" i="5"/>
  <c r="AD24" i="5"/>
  <c r="AE24" i="5"/>
  <c r="AF24" i="5"/>
  <c r="AG24" i="5"/>
  <c r="AH24" i="5"/>
  <c r="AI24" i="5"/>
  <c r="AJ24" i="5"/>
  <c r="AK24" i="5"/>
  <c r="AL24" i="5"/>
  <c r="AM24" i="5"/>
  <c r="AN24" i="5"/>
  <c r="AO24" i="5"/>
  <c r="AP24" i="5"/>
  <c r="AQ24" i="5"/>
  <c r="AR24" i="5"/>
  <c r="AS24" i="5"/>
  <c r="AT24" i="5"/>
  <c r="AU24" i="5"/>
  <c r="AV24" i="5"/>
  <c r="AW24" i="5"/>
  <c r="AX24" i="5"/>
  <c r="AY24" i="5"/>
  <c r="AZ24" i="5"/>
  <c r="BA24" i="5"/>
  <c r="BB24" i="5"/>
  <c r="BC24" i="5"/>
  <c r="B25" i="5"/>
  <c r="C26" i="5"/>
  <c r="H25" i="5"/>
  <c r="I25" i="5"/>
  <c r="J23" i="5"/>
  <c r="K24" i="5"/>
  <c r="L24" i="5"/>
  <c r="M24" i="5"/>
  <c r="N24" i="5"/>
  <c r="O24" i="5"/>
  <c r="P24" i="5"/>
  <c r="Q23" i="5"/>
  <c r="R23" i="5"/>
  <c r="S23" i="5"/>
  <c r="T23" i="5"/>
  <c r="AA25" i="5"/>
  <c r="AB25" i="5"/>
  <c r="AC25" i="5"/>
  <c r="AD25" i="5"/>
  <c r="AE25" i="5"/>
  <c r="AF25" i="5"/>
  <c r="AG25" i="5"/>
  <c r="AH25" i="5"/>
  <c r="AI25" i="5"/>
  <c r="AJ25" i="5"/>
  <c r="AK25" i="5"/>
  <c r="AL25" i="5"/>
  <c r="AM25" i="5"/>
  <c r="AN25" i="5"/>
  <c r="AO25" i="5"/>
  <c r="AP25" i="5"/>
  <c r="AQ25" i="5"/>
  <c r="AR25" i="5"/>
  <c r="AS25" i="5"/>
  <c r="AT25" i="5"/>
  <c r="AU25" i="5"/>
  <c r="AV25" i="5"/>
  <c r="AW25" i="5"/>
  <c r="AX25" i="5"/>
  <c r="AY25" i="5"/>
  <c r="AZ25" i="5"/>
  <c r="BA25" i="5"/>
  <c r="BB25" i="5"/>
  <c r="BC25" i="5"/>
  <c r="B26" i="5"/>
  <c r="C27" i="5"/>
  <c r="H26" i="5"/>
  <c r="I26" i="5"/>
  <c r="J24" i="5"/>
  <c r="K25" i="5"/>
  <c r="L25" i="5"/>
  <c r="P25" i="5"/>
  <c r="Q24" i="5"/>
  <c r="R24" i="5"/>
  <c r="S24" i="5"/>
  <c r="T24" i="5"/>
  <c r="AA26" i="5"/>
  <c r="AB26" i="5"/>
  <c r="AC26" i="5"/>
  <c r="AD26" i="5"/>
  <c r="AE26" i="5"/>
  <c r="AF26" i="5"/>
  <c r="AG26" i="5"/>
  <c r="AH26" i="5"/>
  <c r="AI26" i="5"/>
  <c r="AJ26" i="5"/>
  <c r="AK26" i="5"/>
  <c r="AL26" i="5"/>
  <c r="AM26" i="5"/>
  <c r="AN26" i="5"/>
  <c r="AO26" i="5"/>
  <c r="AP26" i="5"/>
  <c r="AQ26" i="5"/>
  <c r="AR26" i="5"/>
  <c r="AS26" i="5"/>
  <c r="AT26" i="5"/>
  <c r="AU26" i="5"/>
  <c r="AV26" i="5"/>
  <c r="AW26" i="5"/>
  <c r="AX26" i="5"/>
  <c r="AY26" i="5"/>
  <c r="AZ26" i="5"/>
  <c r="BA26" i="5"/>
  <c r="BB26" i="5"/>
  <c r="BC26" i="5"/>
  <c r="B27" i="5"/>
  <c r="C28" i="5"/>
  <c r="H27" i="5"/>
  <c r="I27" i="5"/>
  <c r="J25" i="5"/>
  <c r="K26" i="5"/>
  <c r="Q25" i="5"/>
  <c r="R25" i="5"/>
  <c r="S25" i="5"/>
  <c r="T25" i="5"/>
  <c r="AA27" i="5"/>
  <c r="AB27" i="5"/>
  <c r="AC27" i="5"/>
  <c r="AD27" i="5"/>
  <c r="AE27" i="5"/>
  <c r="AF27" i="5"/>
  <c r="AG27" i="5"/>
  <c r="AH27" i="5"/>
  <c r="AI27" i="5"/>
  <c r="AJ27" i="5"/>
  <c r="AK27" i="5"/>
  <c r="AL27" i="5"/>
  <c r="AM27" i="5"/>
  <c r="AN27" i="5"/>
  <c r="AO27" i="5"/>
  <c r="AP27" i="5"/>
  <c r="AQ27" i="5"/>
  <c r="AR27" i="5"/>
  <c r="AS27" i="5"/>
  <c r="AT27" i="5"/>
  <c r="AU27" i="5"/>
  <c r="AV27" i="5"/>
  <c r="AW27" i="5"/>
  <c r="AX27" i="5"/>
  <c r="AY27" i="5"/>
  <c r="AZ27" i="5"/>
  <c r="BA27" i="5"/>
  <c r="BB27" i="5"/>
  <c r="BC27" i="5"/>
  <c r="B28" i="5"/>
  <c r="C29" i="5"/>
  <c r="H28" i="5"/>
  <c r="I28" i="5"/>
  <c r="J26" i="5"/>
  <c r="K27" i="5"/>
  <c r="Q26" i="5"/>
  <c r="R26" i="5"/>
  <c r="S26" i="5"/>
  <c r="T26" i="5"/>
  <c r="AA28" i="5"/>
  <c r="AB28" i="5"/>
  <c r="AC28" i="5"/>
  <c r="AD28" i="5"/>
  <c r="AE28" i="5"/>
  <c r="AF28" i="5"/>
  <c r="AG28" i="5"/>
  <c r="AH28" i="5"/>
  <c r="AI28" i="5"/>
  <c r="AJ28" i="5"/>
  <c r="AK28" i="5"/>
  <c r="AL28" i="5"/>
  <c r="AM28" i="5"/>
  <c r="AN28" i="5"/>
  <c r="AO28" i="5"/>
  <c r="AP28" i="5"/>
  <c r="AQ28" i="5"/>
  <c r="AR28" i="5"/>
  <c r="AS28" i="5"/>
  <c r="AT28" i="5"/>
  <c r="AU28" i="5"/>
  <c r="AV28" i="5"/>
  <c r="AW28" i="5"/>
  <c r="AX28" i="5"/>
  <c r="AY28" i="5"/>
  <c r="AZ28" i="5"/>
  <c r="BA28" i="5"/>
  <c r="BB28" i="5"/>
  <c r="BC28" i="5"/>
  <c r="B29" i="5"/>
  <c r="C30" i="5"/>
  <c r="F32" i="2"/>
  <c r="F30" i="5" s="1"/>
  <c r="H29" i="5"/>
  <c r="I29" i="5"/>
  <c r="J27" i="5"/>
  <c r="K28" i="5"/>
  <c r="L28" i="5"/>
  <c r="Q27" i="5"/>
  <c r="R27" i="5"/>
  <c r="S27" i="5"/>
  <c r="T27" i="5"/>
  <c r="AA29" i="5"/>
  <c r="AB29" i="5"/>
  <c r="AC29" i="5"/>
  <c r="AD29" i="5"/>
  <c r="AE29" i="5"/>
  <c r="AF29" i="5"/>
  <c r="AG29" i="5"/>
  <c r="AH29" i="5"/>
  <c r="AI29" i="5"/>
  <c r="AJ29" i="5"/>
  <c r="AK29" i="5"/>
  <c r="AL29" i="5"/>
  <c r="AM29" i="5"/>
  <c r="AN29" i="5"/>
  <c r="AO29" i="5"/>
  <c r="AP29" i="5"/>
  <c r="AQ29" i="5"/>
  <c r="AR29" i="5"/>
  <c r="AS29" i="5"/>
  <c r="AT29" i="5"/>
  <c r="AU29" i="5"/>
  <c r="AV29" i="5"/>
  <c r="AW29" i="5"/>
  <c r="AX29" i="5"/>
  <c r="AY29" i="5"/>
  <c r="AZ29" i="5"/>
  <c r="BA29" i="5"/>
  <c r="BB29" i="5"/>
  <c r="BC29" i="5"/>
  <c r="B30" i="5"/>
  <c r="C31" i="5"/>
  <c r="F33" i="2"/>
  <c r="F31" i="5" s="1"/>
  <c r="H30" i="5"/>
  <c r="I30" i="5"/>
  <c r="J28" i="5"/>
  <c r="K29" i="5"/>
  <c r="L29" i="5"/>
  <c r="M29" i="5"/>
  <c r="N29" i="5"/>
  <c r="O29" i="5"/>
  <c r="P29" i="5"/>
  <c r="R28" i="5"/>
  <c r="S28" i="5"/>
  <c r="T28" i="5"/>
  <c r="AA30" i="5"/>
  <c r="AB30" i="5"/>
  <c r="AC30" i="5"/>
  <c r="AD30" i="5"/>
  <c r="AE30" i="5"/>
  <c r="AF30" i="5"/>
  <c r="AG30" i="5"/>
  <c r="AH30" i="5"/>
  <c r="AI30" i="5"/>
  <c r="AJ30" i="5"/>
  <c r="AK30" i="5"/>
  <c r="AL30" i="5"/>
  <c r="AM30" i="5"/>
  <c r="AN30" i="5"/>
  <c r="AO30" i="5"/>
  <c r="AP30" i="5"/>
  <c r="AQ30" i="5"/>
  <c r="AR30" i="5"/>
  <c r="AS30" i="5"/>
  <c r="AT30" i="5"/>
  <c r="AU30" i="5"/>
  <c r="AV30" i="5"/>
  <c r="AW30" i="5"/>
  <c r="AX30" i="5"/>
  <c r="AY30" i="5"/>
  <c r="AZ30" i="5"/>
  <c r="BA30" i="5"/>
  <c r="BB30" i="5"/>
  <c r="BC30" i="5"/>
  <c r="B31" i="5"/>
  <c r="C32" i="5"/>
  <c r="F34" i="2"/>
  <c r="F32" i="5" s="1"/>
  <c r="H31" i="5"/>
  <c r="I31" i="5"/>
  <c r="J29" i="5"/>
  <c r="L30" i="5"/>
  <c r="Q29" i="5"/>
  <c r="R29" i="5"/>
  <c r="S29" i="5"/>
  <c r="T29" i="5"/>
  <c r="AA31" i="5"/>
  <c r="AB31" i="5"/>
  <c r="AC31" i="5"/>
  <c r="AD31" i="5"/>
  <c r="AE31" i="5"/>
  <c r="AF31" i="5"/>
  <c r="AG31" i="5"/>
  <c r="AH31" i="5"/>
  <c r="AI31" i="5"/>
  <c r="AJ31" i="5"/>
  <c r="AK31" i="5"/>
  <c r="AL31" i="5"/>
  <c r="AM31" i="5"/>
  <c r="AN31" i="5"/>
  <c r="AO31" i="5"/>
  <c r="AP31" i="5"/>
  <c r="AQ31" i="5"/>
  <c r="AR31" i="5"/>
  <c r="AS31" i="5"/>
  <c r="AT31" i="5"/>
  <c r="AU31" i="5"/>
  <c r="AV31" i="5"/>
  <c r="AW31" i="5"/>
  <c r="AX31" i="5"/>
  <c r="AY31" i="5"/>
  <c r="AZ31" i="5"/>
  <c r="BA31" i="5"/>
  <c r="BB31" i="5"/>
  <c r="BC31" i="5"/>
  <c r="B32" i="5"/>
  <c r="C33" i="5"/>
  <c r="H32" i="5"/>
  <c r="I32" i="5"/>
  <c r="J30" i="5"/>
  <c r="K31" i="5"/>
  <c r="L31" i="5"/>
  <c r="M31" i="5"/>
  <c r="N31" i="5"/>
  <c r="O31" i="5"/>
  <c r="P31" i="5"/>
  <c r="Q30" i="5"/>
  <c r="R30" i="5"/>
  <c r="S30" i="5"/>
  <c r="T30" i="5"/>
  <c r="AA32" i="5"/>
  <c r="AB32" i="5"/>
  <c r="AC32" i="5"/>
  <c r="AD32" i="5"/>
  <c r="AE32" i="5"/>
  <c r="AF32" i="5"/>
  <c r="AG32" i="5"/>
  <c r="AH32" i="5"/>
  <c r="AI32" i="5"/>
  <c r="AJ32" i="5"/>
  <c r="AK32" i="5"/>
  <c r="AL32" i="5"/>
  <c r="AM32" i="5"/>
  <c r="AN32" i="5"/>
  <c r="AO32" i="5"/>
  <c r="AP32" i="5"/>
  <c r="AQ32" i="5"/>
  <c r="AR32" i="5"/>
  <c r="AS32" i="5"/>
  <c r="AT32" i="5"/>
  <c r="AU32" i="5"/>
  <c r="AV32" i="5"/>
  <c r="AW32" i="5"/>
  <c r="AX32" i="5"/>
  <c r="AY32" i="5"/>
  <c r="AZ32" i="5"/>
  <c r="BA32" i="5"/>
  <c r="BB32" i="5"/>
  <c r="BC32" i="5"/>
  <c r="B33" i="5"/>
  <c r="C34" i="5"/>
  <c r="H33" i="5"/>
  <c r="I33" i="5"/>
  <c r="J31" i="5"/>
  <c r="L32" i="5"/>
  <c r="Q31" i="5"/>
  <c r="R31" i="5"/>
  <c r="S31" i="5"/>
  <c r="T31" i="5"/>
  <c r="AA33" i="5"/>
  <c r="AB33" i="5"/>
  <c r="AC33" i="5"/>
  <c r="AD33" i="5"/>
  <c r="AE33" i="5"/>
  <c r="AF33" i="5"/>
  <c r="AG33" i="5"/>
  <c r="AH33" i="5"/>
  <c r="AI33" i="5"/>
  <c r="AJ33" i="5"/>
  <c r="AK33" i="5"/>
  <c r="AL33" i="5"/>
  <c r="AM33" i="5"/>
  <c r="AN33" i="5"/>
  <c r="AO33" i="5"/>
  <c r="AP33" i="5"/>
  <c r="AQ33" i="5"/>
  <c r="AR33" i="5"/>
  <c r="AS33" i="5"/>
  <c r="AT33" i="5"/>
  <c r="AU33" i="5"/>
  <c r="AV33" i="5"/>
  <c r="AW33" i="5"/>
  <c r="AX33" i="5"/>
  <c r="AY33" i="5"/>
  <c r="AZ33" i="5"/>
  <c r="BA33" i="5"/>
  <c r="BB33" i="5"/>
  <c r="BC33" i="5"/>
  <c r="B34" i="5"/>
  <c r="C35" i="5"/>
  <c r="H34" i="5"/>
  <c r="I34" i="5"/>
  <c r="J32" i="5"/>
  <c r="K33" i="5"/>
  <c r="Q32" i="5"/>
  <c r="R32" i="5"/>
  <c r="S32" i="5"/>
  <c r="T32" i="5"/>
  <c r="AA34" i="5"/>
  <c r="AB34" i="5"/>
  <c r="AC34" i="5"/>
  <c r="AD34" i="5"/>
  <c r="AE34" i="5"/>
  <c r="AF34" i="5"/>
  <c r="AG34" i="5"/>
  <c r="AH34" i="5"/>
  <c r="AI34" i="5"/>
  <c r="AJ34" i="5"/>
  <c r="AK34" i="5"/>
  <c r="AL34" i="5"/>
  <c r="AM34" i="5"/>
  <c r="AN34" i="5"/>
  <c r="AO34" i="5"/>
  <c r="AP34" i="5"/>
  <c r="AQ34" i="5"/>
  <c r="AR34" i="5"/>
  <c r="AS34" i="5"/>
  <c r="AT34" i="5"/>
  <c r="AU34" i="5"/>
  <c r="AV34" i="5"/>
  <c r="AW34" i="5"/>
  <c r="AX34" i="5"/>
  <c r="AY34" i="5"/>
  <c r="AZ34" i="5"/>
  <c r="BA34" i="5"/>
  <c r="BB34" i="5"/>
  <c r="BC34" i="5"/>
  <c r="B35" i="5"/>
  <c r="C36" i="5"/>
  <c r="H35" i="5"/>
  <c r="I35" i="5"/>
  <c r="J33" i="5"/>
  <c r="K34" i="5"/>
  <c r="L34" i="5"/>
  <c r="M34" i="5"/>
  <c r="N34" i="5"/>
  <c r="O34" i="5"/>
  <c r="P34" i="5"/>
  <c r="Q33" i="5"/>
  <c r="R33" i="5"/>
  <c r="S33" i="5"/>
  <c r="T33" i="5"/>
  <c r="U35" i="5"/>
  <c r="V35" i="5"/>
  <c r="W35" i="5"/>
  <c r="X35" i="5"/>
  <c r="Y35" i="5"/>
  <c r="Z35" i="5"/>
  <c r="AA35" i="5"/>
  <c r="AB35" i="5"/>
  <c r="AC35" i="5"/>
  <c r="AD35" i="5"/>
  <c r="AE35" i="5"/>
  <c r="AF35" i="5"/>
  <c r="AG35" i="5"/>
  <c r="AH35" i="5"/>
  <c r="AI35" i="5"/>
  <c r="AJ35" i="5"/>
  <c r="AK35" i="5"/>
  <c r="AL35" i="5"/>
  <c r="AM35" i="5"/>
  <c r="AN35" i="5"/>
  <c r="AO35" i="5"/>
  <c r="AP35" i="5"/>
  <c r="AQ35" i="5"/>
  <c r="AR35" i="5"/>
  <c r="AS35" i="5"/>
  <c r="AT35" i="5"/>
  <c r="AU35" i="5"/>
  <c r="AV35" i="5"/>
  <c r="AW35" i="5"/>
  <c r="AX35" i="5"/>
  <c r="AY35" i="5"/>
  <c r="AZ35" i="5"/>
  <c r="BA35" i="5"/>
  <c r="BB35" i="5"/>
  <c r="BC35" i="5"/>
  <c r="B36" i="5"/>
  <c r="C37" i="5"/>
  <c r="H36" i="5"/>
  <c r="I36" i="5"/>
  <c r="J34" i="5"/>
  <c r="K35" i="5"/>
  <c r="L35" i="5"/>
  <c r="Q34" i="5"/>
  <c r="R34" i="5"/>
  <c r="S34" i="5"/>
  <c r="T34" i="5"/>
  <c r="U36" i="5"/>
  <c r="V36" i="5"/>
  <c r="W36" i="5"/>
  <c r="X36" i="5"/>
  <c r="Y36" i="5"/>
  <c r="Z36" i="5"/>
  <c r="AA36" i="5"/>
  <c r="AB36" i="5"/>
  <c r="AC36" i="5"/>
  <c r="AD36" i="5"/>
  <c r="AE36" i="5"/>
  <c r="AF36" i="5"/>
  <c r="AG36" i="5"/>
  <c r="AH36" i="5"/>
  <c r="AI36" i="5"/>
  <c r="AJ36" i="5"/>
  <c r="AK36" i="5"/>
  <c r="AL36" i="5"/>
  <c r="AM36" i="5"/>
  <c r="AN36" i="5"/>
  <c r="AO36" i="5"/>
  <c r="AP36" i="5"/>
  <c r="AQ36" i="5"/>
  <c r="AR36" i="5"/>
  <c r="AS36" i="5"/>
  <c r="AT36" i="5"/>
  <c r="AU36" i="5"/>
  <c r="AV36" i="5"/>
  <c r="AW36" i="5"/>
  <c r="AX36" i="5"/>
  <c r="AY36" i="5"/>
  <c r="AZ36" i="5"/>
  <c r="BA36" i="5"/>
  <c r="BB36" i="5"/>
  <c r="BC36" i="5"/>
  <c r="B37" i="5"/>
  <c r="C38" i="5"/>
  <c r="H37" i="5"/>
  <c r="I37" i="5"/>
  <c r="J35" i="5"/>
  <c r="K36" i="5"/>
  <c r="L36" i="5"/>
  <c r="M36" i="5"/>
  <c r="N36" i="5"/>
  <c r="O36" i="5"/>
  <c r="P36" i="5"/>
  <c r="Q35" i="5"/>
  <c r="R35" i="5"/>
  <c r="S35" i="5"/>
  <c r="T35" i="5"/>
  <c r="U37" i="5"/>
  <c r="V37" i="5"/>
  <c r="W37" i="5"/>
  <c r="X37" i="5"/>
  <c r="Y37" i="5"/>
  <c r="Z37" i="5"/>
  <c r="AA37" i="5"/>
  <c r="AB37" i="5"/>
  <c r="AC37" i="5"/>
  <c r="AD37" i="5"/>
  <c r="AE37" i="5"/>
  <c r="AF37" i="5"/>
  <c r="AG37" i="5"/>
  <c r="AH37" i="5"/>
  <c r="AI37" i="5"/>
  <c r="AJ37" i="5"/>
  <c r="AK37" i="5"/>
  <c r="AL37" i="5"/>
  <c r="AM37" i="5"/>
  <c r="AN37" i="5"/>
  <c r="AO37" i="5"/>
  <c r="AP37" i="5"/>
  <c r="AQ37" i="5"/>
  <c r="AR37" i="5"/>
  <c r="AS37" i="5"/>
  <c r="AT37" i="5"/>
  <c r="AU37" i="5"/>
  <c r="AV37" i="5"/>
  <c r="AW37" i="5"/>
  <c r="AX37" i="5"/>
  <c r="AY37" i="5"/>
  <c r="AZ37" i="5"/>
  <c r="BA37" i="5"/>
  <c r="BB37" i="5"/>
  <c r="BC37" i="5"/>
  <c r="B38" i="5"/>
  <c r="C39" i="5"/>
  <c r="F38" i="5"/>
  <c r="G38" i="5"/>
  <c r="H38" i="5"/>
  <c r="I38" i="5"/>
  <c r="J36" i="5"/>
  <c r="K37" i="5"/>
  <c r="L37" i="5"/>
  <c r="Q36" i="5"/>
  <c r="R36" i="5"/>
  <c r="S36" i="5"/>
  <c r="T36" i="5"/>
  <c r="U38" i="5"/>
  <c r="V38" i="5"/>
  <c r="W38" i="5"/>
  <c r="X38" i="5"/>
  <c r="Y38" i="5"/>
  <c r="Z38" i="5"/>
  <c r="AA38" i="5"/>
  <c r="AB38" i="5"/>
  <c r="AC38" i="5"/>
  <c r="AD38" i="5"/>
  <c r="AE38" i="5"/>
  <c r="AF38" i="5"/>
  <c r="AG38" i="5"/>
  <c r="AH38" i="5"/>
  <c r="AI38" i="5"/>
  <c r="AJ38" i="5"/>
  <c r="AK38" i="5"/>
  <c r="AL38" i="5"/>
  <c r="AM38" i="5"/>
  <c r="AN38" i="5"/>
  <c r="AO38" i="5"/>
  <c r="AP38" i="5"/>
  <c r="AQ38" i="5"/>
  <c r="AR38" i="5"/>
  <c r="AS38" i="5"/>
  <c r="AT38" i="5"/>
  <c r="AU38" i="5"/>
  <c r="AV38" i="5"/>
  <c r="AW38" i="5"/>
  <c r="AX38" i="5"/>
  <c r="AY38" i="5"/>
  <c r="AZ38" i="5"/>
  <c r="BA38" i="5"/>
  <c r="BB38" i="5"/>
  <c r="BC38" i="5"/>
  <c r="B39" i="5"/>
  <c r="C40" i="5"/>
  <c r="F39" i="5"/>
  <c r="G39" i="5"/>
  <c r="H39" i="5"/>
  <c r="I39" i="5"/>
  <c r="J37" i="5"/>
  <c r="K38" i="5"/>
  <c r="L38" i="5"/>
  <c r="M38" i="5"/>
  <c r="N38" i="5"/>
  <c r="O38" i="5"/>
  <c r="P38" i="5"/>
  <c r="Q37" i="5"/>
  <c r="R37" i="5"/>
  <c r="S37" i="5"/>
  <c r="T37" i="5"/>
  <c r="U39" i="5"/>
  <c r="V39" i="5"/>
  <c r="W39" i="5"/>
  <c r="X39" i="5"/>
  <c r="Y39" i="5"/>
  <c r="Z39" i="5"/>
  <c r="AA39" i="5"/>
  <c r="AB39" i="5"/>
  <c r="AC39" i="5"/>
  <c r="AD39" i="5"/>
  <c r="AE39" i="5"/>
  <c r="AF39" i="5"/>
  <c r="AG39" i="5"/>
  <c r="AH39" i="5"/>
  <c r="AI39" i="5"/>
  <c r="AJ39" i="5"/>
  <c r="AK39" i="5"/>
  <c r="AL39" i="5"/>
  <c r="AM39" i="5"/>
  <c r="AN39" i="5"/>
  <c r="AO39" i="5"/>
  <c r="AP39" i="5"/>
  <c r="AQ39" i="5"/>
  <c r="AR39" i="5"/>
  <c r="AS39" i="5"/>
  <c r="AT39" i="5"/>
  <c r="AU39" i="5"/>
  <c r="AV39" i="5"/>
  <c r="AW39" i="5"/>
  <c r="AX39" i="5"/>
  <c r="AY39" i="5"/>
  <c r="AZ39" i="5"/>
  <c r="BA39" i="5"/>
  <c r="BB39" i="5"/>
  <c r="BC39" i="5"/>
  <c r="B40" i="5"/>
  <c r="C41" i="5"/>
  <c r="F40" i="5"/>
  <c r="G40" i="5"/>
  <c r="H40" i="5"/>
  <c r="I40" i="5"/>
  <c r="J38" i="5"/>
  <c r="K39" i="5"/>
  <c r="L39" i="5"/>
  <c r="Q38" i="5"/>
  <c r="R38" i="5"/>
  <c r="S38" i="5"/>
  <c r="T38" i="5"/>
  <c r="U40" i="5"/>
  <c r="V40" i="5"/>
  <c r="W40" i="5"/>
  <c r="X40" i="5"/>
  <c r="Y40" i="5"/>
  <c r="Z40" i="5"/>
  <c r="AA40" i="5"/>
  <c r="AB40" i="5"/>
  <c r="AC40" i="5"/>
  <c r="AD40" i="5"/>
  <c r="AE40" i="5"/>
  <c r="AF40" i="5"/>
  <c r="AG40" i="5"/>
  <c r="AH40" i="5"/>
  <c r="AI40" i="5"/>
  <c r="AJ40" i="5"/>
  <c r="AK40" i="5"/>
  <c r="AL40" i="5"/>
  <c r="AM40" i="5"/>
  <c r="AN40" i="5"/>
  <c r="AO40" i="5"/>
  <c r="AP40" i="5"/>
  <c r="AQ40" i="5"/>
  <c r="AR40" i="5"/>
  <c r="AS40" i="5"/>
  <c r="AT40" i="5"/>
  <c r="AU40" i="5"/>
  <c r="AV40" i="5"/>
  <c r="AW40" i="5"/>
  <c r="AX40" i="5"/>
  <c r="AY40" i="5"/>
  <c r="AZ40" i="5"/>
  <c r="BA40" i="5"/>
  <c r="BB40" i="5"/>
  <c r="BC40" i="5"/>
  <c r="B41" i="5"/>
  <c r="C42" i="5"/>
  <c r="F41" i="5"/>
  <c r="G41" i="5"/>
  <c r="H41" i="5"/>
  <c r="I41" i="5"/>
  <c r="J39" i="5"/>
  <c r="K40" i="5"/>
  <c r="L40" i="5"/>
  <c r="M40" i="5"/>
  <c r="N40" i="5"/>
  <c r="O40" i="5"/>
  <c r="P40" i="5"/>
  <c r="Q39" i="5"/>
  <c r="R39" i="5"/>
  <c r="S39" i="5"/>
  <c r="T39" i="5"/>
  <c r="U41" i="5"/>
  <c r="V41" i="5"/>
  <c r="W41" i="5"/>
  <c r="X41" i="5"/>
  <c r="Y41" i="5"/>
  <c r="Z41" i="5"/>
  <c r="AA41" i="5"/>
  <c r="AB41" i="5"/>
  <c r="AC41" i="5"/>
  <c r="AD41" i="5"/>
  <c r="AE41" i="5"/>
  <c r="AF41" i="5"/>
  <c r="AG41" i="5"/>
  <c r="AH41" i="5"/>
  <c r="AI41" i="5"/>
  <c r="AJ41" i="5"/>
  <c r="AK41" i="5"/>
  <c r="AL41" i="5"/>
  <c r="AM41" i="5"/>
  <c r="AN41" i="5"/>
  <c r="AO41" i="5"/>
  <c r="AP41" i="5"/>
  <c r="AQ41" i="5"/>
  <c r="AR41" i="5"/>
  <c r="AS41" i="5"/>
  <c r="AT41" i="5"/>
  <c r="AU41" i="5"/>
  <c r="AV41" i="5"/>
  <c r="AW41" i="5"/>
  <c r="AX41" i="5"/>
  <c r="AY41" i="5"/>
  <c r="AZ41" i="5"/>
  <c r="BA41" i="5"/>
  <c r="BB41" i="5"/>
  <c r="BC41" i="5"/>
  <c r="B42" i="5"/>
  <c r="C43" i="5"/>
  <c r="F42" i="5"/>
  <c r="G42" i="5"/>
  <c r="H42" i="5"/>
  <c r="I42" i="5"/>
  <c r="J40" i="5"/>
  <c r="K41" i="5"/>
  <c r="L41" i="5"/>
  <c r="M41" i="5"/>
  <c r="N41" i="5"/>
  <c r="O41" i="5"/>
  <c r="P41" i="5"/>
  <c r="X42" i="5"/>
  <c r="Y42" i="5"/>
  <c r="Z42" i="5"/>
  <c r="AA42" i="5"/>
  <c r="AB42" i="5"/>
  <c r="AC42" i="5"/>
  <c r="AD42" i="5"/>
  <c r="AE42" i="5"/>
  <c r="AF42" i="5"/>
  <c r="AG42" i="5"/>
  <c r="AH42" i="5"/>
  <c r="AI42" i="5"/>
  <c r="AJ42" i="5"/>
  <c r="AK42" i="5"/>
  <c r="AL42" i="5"/>
  <c r="AM42" i="5"/>
  <c r="AN42" i="5"/>
  <c r="AO42" i="5"/>
  <c r="AP42" i="5"/>
  <c r="AQ42" i="5"/>
  <c r="AR42" i="5"/>
  <c r="AS42" i="5"/>
  <c r="AT42" i="5"/>
  <c r="AU42" i="5"/>
  <c r="AV42" i="5"/>
  <c r="AW42" i="5"/>
  <c r="AX42" i="5"/>
  <c r="AY42" i="5"/>
  <c r="AZ42" i="5"/>
  <c r="BA42" i="5"/>
  <c r="BB42" i="5"/>
  <c r="BC42" i="5"/>
  <c r="B43" i="5"/>
  <c r="C44" i="5"/>
  <c r="F43" i="5"/>
  <c r="G43" i="5"/>
  <c r="H43" i="5"/>
  <c r="I43" i="5"/>
  <c r="J41" i="5"/>
  <c r="K42" i="5"/>
  <c r="X43" i="5"/>
  <c r="Y43" i="5"/>
  <c r="Z43" i="5"/>
  <c r="AA43" i="5"/>
  <c r="AB43" i="5"/>
  <c r="AC43" i="5"/>
  <c r="AD43" i="5"/>
  <c r="AE43" i="5"/>
  <c r="AF43" i="5"/>
  <c r="AG43" i="5"/>
  <c r="AH43" i="5"/>
  <c r="AI43" i="5"/>
  <c r="AJ43" i="5"/>
  <c r="AK43" i="5"/>
  <c r="AL43" i="5"/>
  <c r="AM43" i="5"/>
  <c r="AN43" i="5"/>
  <c r="AO43" i="5"/>
  <c r="AP43" i="5"/>
  <c r="AQ43" i="5"/>
  <c r="AR43" i="5"/>
  <c r="AS43" i="5"/>
  <c r="AT43" i="5"/>
  <c r="AU43" i="5"/>
  <c r="AV43" i="5"/>
  <c r="AW43" i="5"/>
  <c r="AX43" i="5"/>
  <c r="AY43" i="5"/>
  <c r="AZ43" i="5"/>
  <c r="BA43" i="5"/>
  <c r="BB43" i="5"/>
  <c r="BC43" i="5"/>
  <c r="B44" i="5"/>
  <c r="C45" i="5"/>
  <c r="F44" i="5"/>
  <c r="G44" i="5"/>
  <c r="H44" i="5"/>
  <c r="I44" i="5"/>
  <c r="J42" i="5"/>
  <c r="K44" i="5"/>
  <c r="L46" i="5"/>
  <c r="M46" i="5"/>
  <c r="O44" i="5"/>
  <c r="P44" i="5"/>
  <c r="X44" i="5"/>
  <c r="Y44" i="5"/>
  <c r="Z44" i="5"/>
  <c r="AA44" i="5"/>
  <c r="AB44" i="5"/>
  <c r="AC44" i="5"/>
  <c r="AD44" i="5"/>
  <c r="AE44" i="5"/>
  <c r="AF44" i="5"/>
  <c r="AG44" i="5"/>
  <c r="AH44" i="5"/>
  <c r="AI44" i="5"/>
  <c r="AJ44" i="5"/>
  <c r="AK44" i="5"/>
  <c r="AL44" i="5"/>
  <c r="AM44" i="5"/>
  <c r="AN44" i="5"/>
  <c r="AO44" i="5"/>
  <c r="AP44" i="5"/>
  <c r="AQ44" i="5"/>
  <c r="AR44" i="5"/>
  <c r="AS44" i="5"/>
  <c r="AT44" i="5"/>
  <c r="AU44" i="5"/>
  <c r="AV44" i="5"/>
  <c r="AW44" i="5"/>
  <c r="AX44" i="5"/>
  <c r="AY44" i="5"/>
  <c r="AZ44" i="5"/>
  <c r="BA44" i="5"/>
  <c r="BB44" i="5"/>
  <c r="BC44" i="5"/>
  <c r="B45" i="5"/>
  <c r="C46" i="5"/>
  <c r="F45" i="5"/>
  <c r="G45" i="5"/>
  <c r="H45" i="5"/>
  <c r="I45" i="5"/>
  <c r="J43" i="5"/>
  <c r="K45" i="5"/>
  <c r="L44" i="5"/>
  <c r="M44" i="5"/>
  <c r="X45" i="5"/>
  <c r="Y45" i="5"/>
  <c r="Z45" i="5"/>
  <c r="AA45" i="5"/>
  <c r="AB45" i="5"/>
  <c r="AC45" i="5"/>
  <c r="AD45" i="5"/>
  <c r="AE45" i="5"/>
  <c r="AF45" i="5"/>
  <c r="AG45" i="5"/>
  <c r="AH45" i="5"/>
  <c r="AI45" i="5"/>
  <c r="AJ45" i="5"/>
  <c r="AK45" i="5"/>
  <c r="AL45" i="5"/>
  <c r="AM45" i="5"/>
  <c r="AN45" i="5"/>
  <c r="AO45" i="5"/>
  <c r="AP45" i="5"/>
  <c r="AQ45" i="5"/>
  <c r="AR45" i="5"/>
  <c r="AS45" i="5"/>
  <c r="AT45" i="5"/>
  <c r="AU45" i="5"/>
  <c r="AV45" i="5"/>
  <c r="AW45" i="5"/>
  <c r="AX45" i="5"/>
  <c r="AY45" i="5"/>
  <c r="AZ45" i="5"/>
  <c r="BA45" i="5"/>
  <c r="BB45" i="5"/>
  <c r="BC45" i="5"/>
  <c r="B46" i="5"/>
  <c r="C47" i="5"/>
  <c r="F46" i="5"/>
  <c r="G46" i="5"/>
  <c r="H46" i="5"/>
  <c r="I46" i="5"/>
  <c r="J44" i="5"/>
  <c r="K46" i="5"/>
  <c r="L45" i="5"/>
  <c r="M45" i="5"/>
  <c r="X46" i="5"/>
  <c r="Y46" i="5"/>
  <c r="Z46" i="5"/>
  <c r="AA46" i="5"/>
  <c r="AB46" i="5"/>
  <c r="AC46" i="5"/>
  <c r="AD46" i="5"/>
  <c r="AE46" i="5"/>
  <c r="AF46" i="5"/>
  <c r="AG46" i="5"/>
  <c r="AH46" i="5"/>
  <c r="AI46" i="5"/>
  <c r="AJ46" i="5"/>
  <c r="AK46" i="5"/>
  <c r="AL46" i="5"/>
  <c r="AM46" i="5"/>
  <c r="AN46" i="5"/>
  <c r="AO46" i="5"/>
  <c r="AP46" i="5"/>
  <c r="AQ46" i="5"/>
  <c r="AR46" i="5"/>
  <c r="AS46" i="5"/>
  <c r="AT46" i="5"/>
  <c r="AU46" i="5"/>
  <c r="AV46" i="5"/>
  <c r="AW46" i="5"/>
  <c r="AX46" i="5"/>
  <c r="AY46" i="5"/>
  <c r="AZ46" i="5"/>
  <c r="BA46" i="5"/>
  <c r="BB46" i="5"/>
  <c r="BC46" i="5"/>
  <c r="B47" i="5"/>
  <c r="C48" i="5"/>
  <c r="F47" i="5"/>
  <c r="G47" i="5"/>
  <c r="H47" i="5"/>
  <c r="I47" i="5"/>
  <c r="J45" i="5"/>
  <c r="K47" i="5"/>
  <c r="X47" i="5"/>
  <c r="Y47" i="5"/>
  <c r="Z47" i="5"/>
  <c r="AA47" i="5"/>
  <c r="AB47" i="5"/>
  <c r="AC47" i="5"/>
  <c r="AD47" i="5"/>
  <c r="AE47" i="5"/>
  <c r="AF47" i="5"/>
  <c r="AG47" i="5"/>
  <c r="AH47" i="5"/>
  <c r="AI47" i="5"/>
  <c r="AJ47" i="5"/>
  <c r="AK47" i="5"/>
  <c r="AL47" i="5"/>
  <c r="AM47" i="5"/>
  <c r="AN47" i="5"/>
  <c r="AO47" i="5"/>
  <c r="AP47" i="5"/>
  <c r="AQ47" i="5"/>
  <c r="AR47" i="5"/>
  <c r="AS47" i="5"/>
  <c r="AT47" i="5"/>
  <c r="AU47" i="5"/>
  <c r="AV47" i="5"/>
  <c r="AW47" i="5"/>
  <c r="AX47" i="5"/>
  <c r="AY47" i="5"/>
  <c r="AZ47" i="5"/>
  <c r="BA47" i="5"/>
  <c r="BB47" i="5"/>
  <c r="BC47" i="5"/>
  <c r="B48" i="5"/>
  <c r="C49" i="5"/>
  <c r="F48" i="5"/>
  <c r="G48" i="5"/>
  <c r="H48" i="5"/>
  <c r="I48" i="5"/>
  <c r="J46" i="5"/>
  <c r="K50" i="5"/>
  <c r="L50" i="5"/>
  <c r="X48" i="5"/>
  <c r="Y48" i="5"/>
  <c r="Z48" i="5"/>
  <c r="AA48" i="5"/>
  <c r="AB48" i="5"/>
  <c r="AC48" i="5"/>
  <c r="AD48" i="5"/>
  <c r="AE48" i="5"/>
  <c r="AF48" i="5"/>
  <c r="AG48" i="5"/>
  <c r="AH48" i="5"/>
  <c r="AI48" i="5"/>
  <c r="AJ48" i="5"/>
  <c r="AK48" i="5"/>
  <c r="AL48" i="5"/>
  <c r="AM48" i="5"/>
  <c r="AN48" i="5"/>
  <c r="AO48" i="5"/>
  <c r="AP48" i="5"/>
  <c r="AQ48" i="5"/>
  <c r="AR48" i="5"/>
  <c r="AS48" i="5"/>
  <c r="AT48" i="5"/>
  <c r="AU48" i="5"/>
  <c r="AV48" i="5"/>
  <c r="AW48" i="5"/>
  <c r="AX48" i="5"/>
  <c r="AY48" i="5"/>
  <c r="AZ48" i="5"/>
  <c r="BA48" i="5"/>
  <c r="BB48" i="5"/>
  <c r="BC48" i="5"/>
  <c r="B49" i="5"/>
  <c r="C50" i="5"/>
  <c r="F49" i="5"/>
  <c r="G49" i="5"/>
  <c r="H49" i="5"/>
  <c r="I49" i="5"/>
  <c r="J47" i="5"/>
  <c r="K51" i="5"/>
  <c r="L51" i="5"/>
  <c r="M51" i="5"/>
  <c r="Q50" i="5"/>
  <c r="U49" i="5"/>
  <c r="V49" i="5"/>
  <c r="W49" i="5"/>
  <c r="X49" i="5"/>
  <c r="Y49" i="5"/>
  <c r="Z49" i="5"/>
  <c r="AA49" i="5"/>
  <c r="AB49" i="5"/>
  <c r="AC49" i="5"/>
  <c r="AD49" i="5"/>
  <c r="AE49" i="5"/>
  <c r="AF49" i="5"/>
  <c r="AG49" i="5"/>
  <c r="AH49" i="5"/>
  <c r="AI49" i="5"/>
  <c r="AJ49" i="5"/>
  <c r="AK49" i="5"/>
  <c r="AL49" i="5"/>
  <c r="AM49" i="5"/>
  <c r="AN49" i="5"/>
  <c r="AO49" i="5"/>
  <c r="AP49" i="5"/>
  <c r="AQ49" i="5"/>
  <c r="AR49" i="5"/>
  <c r="AS49" i="5"/>
  <c r="AT49" i="5"/>
  <c r="AU49" i="5"/>
  <c r="AV49" i="5"/>
  <c r="AW49" i="5"/>
  <c r="AX49" i="5"/>
  <c r="AY49" i="5"/>
  <c r="AZ49" i="5"/>
  <c r="BA49" i="5"/>
  <c r="BB49" i="5"/>
  <c r="BC49" i="5"/>
  <c r="B50" i="5"/>
  <c r="C51" i="5"/>
  <c r="F50" i="5"/>
  <c r="G50" i="5"/>
  <c r="H50" i="5"/>
  <c r="I50" i="5"/>
  <c r="J48" i="5"/>
  <c r="K52" i="5"/>
  <c r="L52" i="5"/>
  <c r="M52" i="5"/>
  <c r="Q51" i="5"/>
  <c r="U50" i="5"/>
  <c r="V50" i="5"/>
  <c r="W50" i="5"/>
  <c r="X50" i="5"/>
  <c r="Y50" i="5"/>
  <c r="Z50" i="5"/>
  <c r="AA50" i="5"/>
  <c r="AB50" i="5"/>
  <c r="AC50" i="5"/>
  <c r="AD50" i="5"/>
  <c r="AE50" i="5"/>
  <c r="AF50" i="5"/>
  <c r="AG50" i="5"/>
  <c r="AH50" i="5"/>
  <c r="AI50" i="5"/>
  <c r="AJ50" i="5"/>
  <c r="AK50" i="5"/>
  <c r="AL50" i="5"/>
  <c r="AM50" i="5"/>
  <c r="AN50" i="5"/>
  <c r="AO50" i="5"/>
  <c r="AP50" i="5"/>
  <c r="AQ50" i="5"/>
  <c r="AR50" i="5"/>
  <c r="AS50" i="5"/>
  <c r="AT50" i="5"/>
  <c r="AU50" i="5"/>
  <c r="AV50" i="5"/>
  <c r="AW50" i="5"/>
  <c r="AX50" i="5"/>
  <c r="AY50" i="5"/>
  <c r="AZ50" i="5"/>
  <c r="BA50" i="5"/>
  <c r="BB50" i="5"/>
  <c r="BC50" i="5"/>
  <c r="B51" i="5"/>
  <c r="C52" i="5"/>
  <c r="F51" i="5"/>
  <c r="G51" i="5"/>
  <c r="H51" i="5"/>
  <c r="I51" i="5"/>
  <c r="J49" i="5"/>
  <c r="K53" i="5"/>
  <c r="L53" i="5"/>
  <c r="M53" i="5"/>
  <c r="O53" i="5"/>
  <c r="Q52" i="5"/>
  <c r="T51" i="5"/>
  <c r="U51" i="5"/>
  <c r="V51" i="5"/>
  <c r="W51" i="5"/>
  <c r="X51" i="5"/>
  <c r="Y51" i="5"/>
  <c r="Z51" i="5"/>
  <c r="AA51" i="5"/>
  <c r="AB51" i="5"/>
  <c r="AC51" i="5"/>
  <c r="AD51" i="5"/>
  <c r="AE51" i="5"/>
  <c r="AF51" i="5"/>
  <c r="AG51" i="5"/>
  <c r="AH51" i="5"/>
  <c r="AI51" i="5"/>
  <c r="AJ51" i="5"/>
  <c r="AK51" i="5"/>
  <c r="AL51" i="5"/>
  <c r="AM51" i="5"/>
  <c r="AN51" i="5"/>
  <c r="AO51" i="5"/>
  <c r="AP51" i="5"/>
  <c r="AQ51" i="5"/>
  <c r="AR51" i="5"/>
  <c r="AS51" i="5"/>
  <c r="AT51" i="5"/>
  <c r="AU51" i="5"/>
  <c r="AV51" i="5"/>
  <c r="AW51" i="5"/>
  <c r="AX51" i="5"/>
  <c r="AY51" i="5"/>
  <c r="AZ51" i="5"/>
  <c r="BA51" i="5"/>
  <c r="BB51" i="5"/>
  <c r="BC51" i="5"/>
  <c r="B52" i="5"/>
  <c r="C53" i="5"/>
  <c r="F52" i="5"/>
  <c r="G52" i="5"/>
  <c r="H52" i="5"/>
  <c r="I52" i="5"/>
  <c r="J50" i="5"/>
  <c r="K54" i="5"/>
  <c r="L54" i="5"/>
  <c r="M54" i="5"/>
  <c r="N54" i="5"/>
  <c r="O54" i="5"/>
  <c r="P54" i="5"/>
  <c r="Q53" i="5"/>
  <c r="U52" i="5"/>
  <c r="V52" i="5"/>
  <c r="W52" i="5"/>
  <c r="X52" i="5"/>
  <c r="Y52" i="5"/>
  <c r="Z52" i="5"/>
  <c r="AA52" i="5"/>
  <c r="AB52" i="5"/>
  <c r="AC52" i="5"/>
  <c r="AD52" i="5"/>
  <c r="AE52" i="5"/>
  <c r="AF52" i="5"/>
  <c r="AG52" i="5"/>
  <c r="AH52" i="5"/>
  <c r="AI52" i="5"/>
  <c r="AJ52" i="5"/>
  <c r="AK52" i="5"/>
  <c r="AL52" i="5"/>
  <c r="AM52" i="5"/>
  <c r="AN52" i="5"/>
  <c r="AO52" i="5"/>
  <c r="AP52" i="5"/>
  <c r="AQ52" i="5"/>
  <c r="AR52" i="5"/>
  <c r="AS52" i="5"/>
  <c r="AT52" i="5"/>
  <c r="AU52" i="5"/>
  <c r="AV52" i="5"/>
  <c r="AW52" i="5"/>
  <c r="AX52" i="5"/>
  <c r="AY52" i="5"/>
  <c r="AZ52" i="5"/>
  <c r="BA52" i="5"/>
  <c r="BB52" i="5"/>
  <c r="BC52" i="5"/>
  <c r="B53" i="5"/>
  <c r="C54" i="5"/>
  <c r="F53" i="5"/>
  <c r="G53" i="5"/>
  <c r="H53" i="5"/>
  <c r="I53" i="5"/>
  <c r="J51" i="5"/>
  <c r="K55" i="5"/>
  <c r="L55" i="5"/>
  <c r="M55" i="5"/>
  <c r="N55" i="5"/>
  <c r="O55" i="5"/>
  <c r="P55" i="5"/>
  <c r="Q54" i="5"/>
  <c r="U53" i="5"/>
  <c r="V53" i="5"/>
  <c r="W53" i="5"/>
  <c r="X53" i="5"/>
  <c r="Y53" i="5"/>
  <c r="Z53" i="5"/>
  <c r="AA53" i="5"/>
  <c r="AB53" i="5"/>
  <c r="AC53" i="5"/>
  <c r="AD53" i="5"/>
  <c r="AE53" i="5"/>
  <c r="AF53" i="5"/>
  <c r="AG53" i="5"/>
  <c r="AH53" i="5"/>
  <c r="AI53" i="5"/>
  <c r="AJ53" i="5"/>
  <c r="AK53" i="5"/>
  <c r="AL53" i="5"/>
  <c r="AM53" i="5"/>
  <c r="AN53" i="5"/>
  <c r="AO53" i="5"/>
  <c r="AP53" i="5"/>
  <c r="AQ53" i="5"/>
  <c r="AR53" i="5"/>
  <c r="AS53" i="5"/>
  <c r="AT53" i="5"/>
  <c r="AU53" i="5"/>
  <c r="AV53" i="5"/>
  <c r="AW53" i="5"/>
  <c r="AX53" i="5"/>
  <c r="AY53" i="5"/>
  <c r="AZ53" i="5"/>
  <c r="BA53" i="5"/>
  <c r="BB53" i="5"/>
  <c r="BC53" i="5"/>
  <c r="B54" i="5"/>
  <c r="C55" i="5"/>
  <c r="F54" i="5"/>
  <c r="G54" i="5"/>
  <c r="H54" i="5"/>
  <c r="I54" i="5"/>
  <c r="J52" i="5"/>
  <c r="K56" i="5"/>
  <c r="L56" i="5"/>
  <c r="P56" i="5"/>
  <c r="Q55" i="5"/>
  <c r="U54" i="5"/>
  <c r="V54" i="5"/>
  <c r="W54" i="5"/>
  <c r="X54" i="5"/>
  <c r="Y54" i="5"/>
  <c r="Z54" i="5"/>
  <c r="AA54" i="5"/>
  <c r="AB54" i="5"/>
  <c r="AC54" i="5"/>
  <c r="AD54" i="5"/>
  <c r="AE54" i="5"/>
  <c r="AF54" i="5"/>
  <c r="AG54" i="5"/>
  <c r="AH54" i="5"/>
  <c r="AI54" i="5"/>
  <c r="AJ54" i="5"/>
  <c r="AK54" i="5"/>
  <c r="AL54" i="5"/>
  <c r="AM54" i="5"/>
  <c r="AN54" i="5"/>
  <c r="AO54" i="5"/>
  <c r="AP54" i="5"/>
  <c r="AQ54" i="5"/>
  <c r="AR54" i="5"/>
  <c r="AS54" i="5"/>
  <c r="AT54" i="5"/>
  <c r="AU54" i="5"/>
  <c r="AV54" i="5"/>
  <c r="AW54" i="5"/>
  <c r="AX54" i="5"/>
  <c r="AY54" i="5"/>
  <c r="AZ54" i="5"/>
  <c r="BA54" i="5"/>
  <c r="BB54" i="5"/>
  <c r="BC54" i="5"/>
  <c r="B55" i="5"/>
  <c r="C56" i="5"/>
  <c r="F55" i="5"/>
  <c r="G55" i="5"/>
  <c r="H55" i="5"/>
  <c r="I55" i="5"/>
  <c r="J53" i="5"/>
  <c r="K57" i="5"/>
  <c r="L57" i="5"/>
  <c r="M57" i="5"/>
  <c r="N57" i="5"/>
  <c r="O57" i="5"/>
  <c r="U55" i="5"/>
  <c r="V55" i="5"/>
  <c r="W55" i="5"/>
  <c r="X55" i="5"/>
  <c r="Y55" i="5"/>
  <c r="Z55" i="5"/>
  <c r="AA55" i="5"/>
  <c r="AB55" i="5"/>
  <c r="AC55" i="5"/>
  <c r="AD55" i="5"/>
  <c r="AE55" i="5"/>
  <c r="AF55" i="5"/>
  <c r="AG55" i="5"/>
  <c r="AH55" i="5"/>
  <c r="AI55" i="5"/>
  <c r="AJ55" i="5"/>
  <c r="AK55" i="5"/>
  <c r="AL55" i="5"/>
  <c r="AM55" i="5"/>
  <c r="AN55" i="5"/>
  <c r="AO55" i="5"/>
  <c r="AP55" i="5"/>
  <c r="AQ55" i="5"/>
  <c r="AR55" i="5"/>
  <c r="AS55" i="5"/>
  <c r="AT55" i="5"/>
  <c r="AU55" i="5"/>
  <c r="AV55" i="5"/>
  <c r="AW55" i="5"/>
  <c r="AX55" i="5"/>
  <c r="AY55" i="5"/>
  <c r="AZ55" i="5"/>
  <c r="BA55" i="5"/>
  <c r="BB55" i="5"/>
  <c r="BC55" i="5"/>
  <c r="B56" i="5"/>
  <c r="C57" i="5"/>
  <c r="F56" i="5"/>
  <c r="G56" i="5"/>
  <c r="H56" i="5"/>
  <c r="I56" i="5"/>
  <c r="J54" i="5"/>
  <c r="K58" i="5"/>
  <c r="Q57" i="5"/>
  <c r="U56" i="5"/>
  <c r="V56" i="5"/>
  <c r="W56" i="5"/>
  <c r="X56" i="5"/>
  <c r="Y56" i="5"/>
  <c r="Z56" i="5"/>
  <c r="AA56" i="5"/>
  <c r="AB56" i="5"/>
  <c r="AC56" i="5"/>
  <c r="AD56" i="5"/>
  <c r="AE56" i="5"/>
  <c r="AF56" i="5"/>
  <c r="AG56" i="5"/>
  <c r="AH56" i="5"/>
  <c r="AI56" i="5"/>
  <c r="AJ56" i="5"/>
  <c r="AK56" i="5"/>
  <c r="AL56" i="5"/>
  <c r="AM56" i="5"/>
  <c r="AN56" i="5"/>
  <c r="AO56" i="5"/>
  <c r="AP56" i="5"/>
  <c r="AQ56" i="5"/>
  <c r="AR56" i="5"/>
  <c r="AS56" i="5"/>
  <c r="AT56" i="5"/>
  <c r="AU56" i="5"/>
  <c r="AV56" i="5"/>
  <c r="AW56" i="5"/>
  <c r="AX56" i="5"/>
  <c r="AY56" i="5"/>
  <c r="AZ56" i="5"/>
  <c r="BA56" i="5"/>
  <c r="BB56" i="5"/>
  <c r="BC56" i="5"/>
  <c r="B57" i="5"/>
  <c r="C58" i="5"/>
  <c r="F57" i="5"/>
  <c r="G57" i="5"/>
  <c r="H57" i="5"/>
  <c r="I57" i="5"/>
  <c r="J55" i="5"/>
  <c r="U57" i="5"/>
  <c r="V57" i="5"/>
  <c r="W57" i="5"/>
  <c r="X57" i="5"/>
  <c r="Y57" i="5"/>
  <c r="Z57" i="5"/>
  <c r="AA57" i="5"/>
  <c r="AB57" i="5"/>
  <c r="AC57" i="5"/>
  <c r="AD57" i="5"/>
  <c r="AE57" i="5"/>
  <c r="AF57" i="5"/>
  <c r="AG57" i="5"/>
  <c r="AH57" i="5"/>
  <c r="AI57" i="5"/>
  <c r="AJ57" i="5"/>
  <c r="AK57" i="5"/>
  <c r="AL57" i="5"/>
  <c r="AM57" i="5"/>
  <c r="AN57" i="5"/>
  <c r="AO57" i="5"/>
  <c r="AP57" i="5"/>
  <c r="AQ57" i="5"/>
  <c r="AR57" i="5"/>
  <c r="AS57" i="5"/>
  <c r="AT57" i="5"/>
  <c r="AU57" i="5"/>
  <c r="AV57" i="5"/>
  <c r="AW57" i="5"/>
  <c r="AX57" i="5"/>
  <c r="AY57" i="5"/>
  <c r="AZ57" i="5"/>
  <c r="BA57" i="5"/>
  <c r="BB57" i="5"/>
  <c r="BC57" i="5"/>
  <c r="B58" i="5"/>
  <c r="C59" i="5"/>
  <c r="F58" i="5"/>
  <c r="G58" i="5"/>
  <c r="H58" i="5"/>
  <c r="I58" i="5"/>
  <c r="J56" i="5"/>
  <c r="U58" i="5"/>
  <c r="V58" i="5"/>
  <c r="W58" i="5"/>
  <c r="X58" i="5"/>
  <c r="Y58" i="5"/>
  <c r="Z58" i="5"/>
  <c r="AA58" i="5"/>
  <c r="AB58" i="5"/>
  <c r="AC58" i="5"/>
  <c r="AD58" i="5"/>
  <c r="AE58" i="5"/>
  <c r="AF58" i="5"/>
  <c r="AG58" i="5"/>
  <c r="AH58" i="5"/>
  <c r="AI58" i="5"/>
  <c r="AJ58" i="5"/>
  <c r="AK58" i="5"/>
  <c r="AL58" i="5"/>
  <c r="AM58" i="5"/>
  <c r="AN58" i="5"/>
  <c r="AO58" i="5"/>
  <c r="AP58" i="5"/>
  <c r="AQ58" i="5"/>
  <c r="AR58" i="5"/>
  <c r="AS58" i="5"/>
  <c r="AT58" i="5"/>
  <c r="AU58" i="5"/>
  <c r="AV58" i="5"/>
  <c r="AW58" i="5"/>
  <c r="AX58" i="5"/>
  <c r="AY58" i="5"/>
  <c r="AZ58" i="5"/>
  <c r="BA58" i="5"/>
  <c r="BB58" i="5"/>
  <c r="BC58" i="5"/>
  <c r="B59" i="5"/>
  <c r="C60" i="5"/>
  <c r="F59" i="5"/>
  <c r="G59" i="5"/>
  <c r="H59" i="5"/>
  <c r="I59" i="5"/>
  <c r="J57" i="5"/>
  <c r="U59" i="5"/>
  <c r="V59" i="5"/>
  <c r="W59" i="5"/>
  <c r="X59" i="5"/>
  <c r="Y59" i="5"/>
  <c r="Z59" i="5"/>
  <c r="AA59" i="5"/>
  <c r="AB59" i="5"/>
  <c r="AC59" i="5"/>
  <c r="AD59" i="5"/>
  <c r="AE59" i="5"/>
  <c r="AF59" i="5"/>
  <c r="AG59" i="5"/>
  <c r="AH59" i="5"/>
  <c r="AI59" i="5"/>
  <c r="AJ59" i="5"/>
  <c r="AK59" i="5"/>
  <c r="AL59" i="5"/>
  <c r="AM59" i="5"/>
  <c r="AN59" i="5"/>
  <c r="AO59" i="5"/>
  <c r="AP59" i="5"/>
  <c r="AQ59" i="5"/>
  <c r="AR59" i="5"/>
  <c r="AS59" i="5"/>
  <c r="AT59" i="5"/>
  <c r="AU59" i="5"/>
  <c r="AV59" i="5"/>
  <c r="AW59" i="5"/>
  <c r="AX59" i="5"/>
  <c r="AY59" i="5"/>
  <c r="AZ59" i="5"/>
  <c r="BA59" i="5"/>
  <c r="BB59" i="5"/>
  <c r="BC59" i="5"/>
  <c r="B60" i="5"/>
  <c r="C61" i="5"/>
  <c r="F60" i="5"/>
  <c r="G60" i="5"/>
  <c r="H60" i="5"/>
  <c r="I60" i="5"/>
  <c r="J58" i="5"/>
  <c r="U60" i="5"/>
  <c r="V60" i="5"/>
  <c r="W60" i="5"/>
  <c r="X60" i="5"/>
  <c r="Y60" i="5"/>
  <c r="Z60" i="5"/>
  <c r="AA60" i="5"/>
  <c r="AB60" i="5"/>
  <c r="AC60" i="5"/>
  <c r="AD60" i="5"/>
  <c r="AE60" i="5"/>
  <c r="AF60" i="5"/>
  <c r="AG60" i="5"/>
  <c r="AH60" i="5"/>
  <c r="AI60" i="5"/>
  <c r="AJ60" i="5"/>
  <c r="AK60" i="5"/>
  <c r="AL60" i="5"/>
  <c r="AM60" i="5"/>
  <c r="AN60" i="5"/>
  <c r="AO60" i="5"/>
  <c r="AP60" i="5"/>
  <c r="AQ60" i="5"/>
  <c r="AR60" i="5"/>
  <c r="AS60" i="5"/>
  <c r="AT60" i="5"/>
  <c r="AU60" i="5"/>
  <c r="AV60" i="5"/>
  <c r="AW60" i="5"/>
  <c r="AX60" i="5"/>
  <c r="AY60" i="5"/>
  <c r="AZ60" i="5"/>
  <c r="BA60" i="5"/>
  <c r="BB60" i="5"/>
  <c r="BC60" i="5"/>
  <c r="B61" i="5"/>
  <c r="C62" i="5"/>
  <c r="F61" i="5"/>
  <c r="G61" i="5"/>
  <c r="H61" i="5"/>
  <c r="I61" i="5"/>
  <c r="J59" i="5"/>
  <c r="U61" i="5"/>
  <c r="V61" i="5"/>
  <c r="W61" i="5"/>
  <c r="X61" i="5"/>
  <c r="Y61" i="5"/>
  <c r="Z61" i="5"/>
  <c r="AA61" i="5"/>
  <c r="AB61" i="5"/>
  <c r="AC61" i="5"/>
  <c r="AD61" i="5"/>
  <c r="AE61" i="5"/>
  <c r="AF61" i="5"/>
  <c r="AG61" i="5"/>
  <c r="AH61" i="5"/>
  <c r="AI61" i="5"/>
  <c r="AJ61" i="5"/>
  <c r="AK61" i="5"/>
  <c r="AL61" i="5"/>
  <c r="AM61" i="5"/>
  <c r="AN61" i="5"/>
  <c r="AO61" i="5"/>
  <c r="AP61" i="5"/>
  <c r="AQ61" i="5"/>
  <c r="AR61" i="5"/>
  <c r="AS61" i="5"/>
  <c r="AT61" i="5"/>
  <c r="AU61" i="5"/>
  <c r="AV61" i="5"/>
  <c r="AW61" i="5"/>
  <c r="AX61" i="5"/>
  <c r="AY61" i="5"/>
  <c r="AZ61" i="5"/>
  <c r="BA61" i="5"/>
  <c r="BB61" i="5"/>
  <c r="BC61" i="5"/>
  <c r="B62" i="5"/>
  <c r="C63" i="5"/>
  <c r="F62" i="5"/>
  <c r="G62" i="5"/>
  <c r="H62" i="5"/>
  <c r="I62" i="5"/>
  <c r="J60" i="5"/>
  <c r="U62" i="5"/>
  <c r="V62" i="5"/>
  <c r="W62" i="5"/>
  <c r="X62" i="5"/>
  <c r="Y62" i="5"/>
  <c r="Z62" i="5"/>
  <c r="AA62" i="5"/>
  <c r="AB62" i="5"/>
  <c r="AC62" i="5"/>
  <c r="AD62" i="5"/>
  <c r="AE62" i="5"/>
  <c r="AF62" i="5"/>
  <c r="AG62" i="5"/>
  <c r="AH62" i="5"/>
  <c r="AI62" i="5"/>
  <c r="AJ62" i="5"/>
  <c r="AK62" i="5"/>
  <c r="AL62" i="5"/>
  <c r="AM62" i="5"/>
  <c r="AN62" i="5"/>
  <c r="AO62" i="5"/>
  <c r="AP62" i="5"/>
  <c r="AQ62" i="5"/>
  <c r="AR62" i="5"/>
  <c r="AS62" i="5"/>
  <c r="AT62" i="5"/>
  <c r="AU62" i="5"/>
  <c r="AV62" i="5"/>
  <c r="AW62" i="5"/>
  <c r="AX62" i="5"/>
  <c r="AY62" i="5"/>
  <c r="AZ62" i="5"/>
  <c r="BA62" i="5"/>
  <c r="BB62" i="5"/>
  <c r="BC62" i="5"/>
  <c r="B63" i="5"/>
  <c r="C64" i="5"/>
  <c r="F63" i="5"/>
  <c r="G63" i="5"/>
  <c r="H63" i="5"/>
  <c r="I63" i="5"/>
  <c r="J61" i="5"/>
  <c r="U63" i="5"/>
  <c r="V63" i="5"/>
  <c r="W63" i="5"/>
  <c r="X63" i="5"/>
  <c r="Y63" i="5"/>
  <c r="Z63" i="5"/>
  <c r="AA63" i="5"/>
  <c r="AB63" i="5"/>
  <c r="AC63" i="5"/>
  <c r="AD63" i="5"/>
  <c r="AE63" i="5"/>
  <c r="AF63" i="5"/>
  <c r="AG63" i="5"/>
  <c r="AH63" i="5"/>
  <c r="AI63" i="5"/>
  <c r="AJ63" i="5"/>
  <c r="AK63" i="5"/>
  <c r="AL63" i="5"/>
  <c r="AM63" i="5"/>
  <c r="AN63" i="5"/>
  <c r="AO63" i="5"/>
  <c r="AP63" i="5"/>
  <c r="AQ63" i="5"/>
  <c r="AR63" i="5"/>
  <c r="AS63" i="5"/>
  <c r="AT63" i="5"/>
  <c r="AU63" i="5"/>
  <c r="AV63" i="5"/>
  <c r="AW63" i="5"/>
  <c r="AX63" i="5"/>
  <c r="AY63" i="5"/>
  <c r="AZ63" i="5"/>
  <c r="BA63" i="5"/>
  <c r="BB63" i="5"/>
  <c r="BC63" i="5"/>
  <c r="B64" i="5"/>
  <c r="C65" i="5"/>
  <c r="F64" i="5"/>
  <c r="G64" i="5"/>
  <c r="H64" i="5"/>
  <c r="I64" i="5"/>
  <c r="J62" i="5"/>
  <c r="U64" i="5"/>
  <c r="V64" i="5"/>
  <c r="W64" i="5"/>
  <c r="X64" i="5"/>
  <c r="Y64" i="5"/>
  <c r="Z64" i="5"/>
  <c r="AA64" i="5"/>
  <c r="AB64" i="5"/>
  <c r="AC64" i="5"/>
  <c r="AD64" i="5"/>
  <c r="AE64" i="5"/>
  <c r="AF64" i="5"/>
  <c r="AG64" i="5"/>
  <c r="AH64" i="5"/>
  <c r="AI64" i="5"/>
  <c r="AJ64" i="5"/>
  <c r="AK64" i="5"/>
  <c r="AL64" i="5"/>
  <c r="AM64" i="5"/>
  <c r="AN64" i="5"/>
  <c r="AO64" i="5"/>
  <c r="AP64" i="5"/>
  <c r="AQ64" i="5"/>
  <c r="AR64" i="5"/>
  <c r="AS64" i="5"/>
  <c r="AT64" i="5"/>
  <c r="AU64" i="5"/>
  <c r="AV64" i="5"/>
  <c r="AW64" i="5"/>
  <c r="AX64" i="5"/>
  <c r="AY64" i="5"/>
  <c r="AZ64" i="5"/>
  <c r="BA64" i="5"/>
  <c r="BB64" i="5"/>
  <c r="BC64" i="5"/>
  <c r="B65" i="5"/>
  <c r="C66" i="5"/>
  <c r="F65" i="5"/>
  <c r="G65" i="5"/>
  <c r="H65" i="5"/>
  <c r="I65" i="5"/>
  <c r="J63" i="5"/>
  <c r="U65" i="5"/>
  <c r="V65" i="5"/>
  <c r="W65" i="5"/>
  <c r="X65" i="5"/>
  <c r="Y65" i="5"/>
  <c r="Z65" i="5"/>
  <c r="AA65" i="5"/>
  <c r="AB65" i="5"/>
  <c r="AC65" i="5"/>
  <c r="AD65" i="5"/>
  <c r="AE65" i="5"/>
  <c r="AF65" i="5"/>
  <c r="AG65" i="5"/>
  <c r="AH65" i="5"/>
  <c r="AI65" i="5"/>
  <c r="AJ65" i="5"/>
  <c r="AK65" i="5"/>
  <c r="AL65" i="5"/>
  <c r="AM65" i="5"/>
  <c r="AN65" i="5"/>
  <c r="AO65" i="5"/>
  <c r="AP65" i="5"/>
  <c r="AQ65" i="5"/>
  <c r="AR65" i="5"/>
  <c r="AS65" i="5"/>
  <c r="AT65" i="5"/>
  <c r="AU65" i="5"/>
  <c r="AV65" i="5"/>
  <c r="AW65" i="5"/>
  <c r="AX65" i="5"/>
  <c r="AY65" i="5"/>
  <c r="AZ65" i="5"/>
  <c r="BA65" i="5"/>
  <c r="BB65" i="5"/>
  <c r="BC65" i="5"/>
  <c r="B66" i="5"/>
  <c r="C67" i="5"/>
  <c r="F66" i="5"/>
  <c r="G66" i="5"/>
  <c r="H66" i="5"/>
  <c r="I66" i="5"/>
  <c r="J64" i="5"/>
  <c r="U66" i="5"/>
  <c r="V66" i="5"/>
  <c r="W66" i="5"/>
  <c r="X66" i="5"/>
  <c r="Y66" i="5"/>
  <c r="Z66" i="5"/>
  <c r="AA66" i="5"/>
  <c r="AB66" i="5"/>
  <c r="AC66" i="5"/>
  <c r="AD66" i="5"/>
  <c r="AE66" i="5"/>
  <c r="AF66" i="5"/>
  <c r="AG66" i="5"/>
  <c r="AH66" i="5"/>
  <c r="AI66" i="5"/>
  <c r="AJ66" i="5"/>
  <c r="AK66" i="5"/>
  <c r="AL66" i="5"/>
  <c r="AM66" i="5"/>
  <c r="AN66" i="5"/>
  <c r="AO66" i="5"/>
  <c r="AP66" i="5"/>
  <c r="AQ66" i="5"/>
  <c r="AR66" i="5"/>
  <c r="AS66" i="5"/>
  <c r="AT66" i="5"/>
  <c r="AU66" i="5"/>
  <c r="AV66" i="5"/>
  <c r="AW66" i="5"/>
  <c r="AX66" i="5"/>
  <c r="AY66" i="5"/>
  <c r="AZ66" i="5"/>
  <c r="BA66" i="5"/>
  <c r="BB66" i="5"/>
  <c r="BC66" i="5"/>
  <c r="B67" i="5"/>
  <c r="C68" i="5"/>
  <c r="F67" i="5"/>
  <c r="G67" i="5"/>
  <c r="H67" i="5"/>
  <c r="I67" i="5"/>
  <c r="J65" i="5"/>
  <c r="U67" i="5"/>
  <c r="V67" i="5"/>
  <c r="W67" i="5"/>
  <c r="X67" i="5"/>
  <c r="Y67" i="5"/>
  <c r="Z67" i="5"/>
  <c r="AA67" i="5"/>
  <c r="AB67" i="5"/>
  <c r="AC67" i="5"/>
  <c r="AD67" i="5"/>
  <c r="AE67" i="5"/>
  <c r="AF67" i="5"/>
  <c r="AG67" i="5"/>
  <c r="AH67" i="5"/>
  <c r="AI67" i="5"/>
  <c r="AJ67" i="5"/>
  <c r="AK67" i="5"/>
  <c r="AL67" i="5"/>
  <c r="AM67" i="5"/>
  <c r="AN67" i="5"/>
  <c r="AO67" i="5"/>
  <c r="AP67" i="5"/>
  <c r="AQ67" i="5"/>
  <c r="AR67" i="5"/>
  <c r="AS67" i="5"/>
  <c r="AT67" i="5"/>
  <c r="AU67" i="5"/>
  <c r="AV67" i="5"/>
  <c r="AW67" i="5"/>
  <c r="AX67" i="5"/>
  <c r="AY67" i="5"/>
  <c r="AZ67" i="5"/>
  <c r="BA67" i="5"/>
  <c r="BB67" i="5"/>
  <c r="BC67" i="5"/>
  <c r="B68" i="5"/>
  <c r="C69" i="5"/>
  <c r="F68" i="5"/>
  <c r="G68" i="5"/>
  <c r="H68" i="5"/>
  <c r="I68" i="5"/>
  <c r="J66" i="5"/>
  <c r="U68" i="5"/>
  <c r="V68" i="5"/>
  <c r="W68" i="5"/>
  <c r="X68" i="5"/>
  <c r="Y68" i="5"/>
  <c r="Z68" i="5"/>
  <c r="AA68" i="5"/>
  <c r="AB68" i="5"/>
  <c r="AC68" i="5"/>
  <c r="AD68" i="5"/>
  <c r="AE68" i="5"/>
  <c r="AF68" i="5"/>
  <c r="AG68" i="5"/>
  <c r="AH68" i="5"/>
  <c r="AI68" i="5"/>
  <c r="AJ68" i="5"/>
  <c r="AK68" i="5"/>
  <c r="AL68" i="5"/>
  <c r="AM68" i="5"/>
  <c r="AN68" i="5"/>
  <c r="AO68" i="5"/>
  <c r="AP68" i="5"/>
  <c r="AQ68" i="5"/>
  <c r="AR68" i="5"/>
  <c r="AS68" i="5"/>
  <c r="AT68" i="5"/>
  <c r="AU68" i="5"/>
  <c r="AV68" i="5"/>
  <c r="AW68" i="5"/>
  <c r="AX68" i="5"/>
  <c r="AY68" i="5"/>
  <c r="AZ68" i="5"/>
  <c r="BA68" i="5"/>
  <c r="BB68" i="5"/>
  <c r="BC68" i="5"/>
  <c r="B69" i="5"/>
  <c r="C70" i="5"/>
  <c r="F69" i="5"/>
  <c r="G69" i="5"/>
  <c r="H69" i="5"/>
  <c r="I69" i="5"/>
  <c r="J67" i="5"/>
  <c r="U69" i="5"/>
  <c r="V69" i="5"/>
  <c r="W69" i="5"/>
  <c r="X69" i="5"/>
  <c r="Y69" i="5"/>
  <c r="Z69" i="5"/>
  <c r="AA69" i="5"/>
  <c r="AB69" i="5"/>
  <c r="AC69" i="5"/>
  <c r="AD69" i="5"/>
  <c r="AE69" i="5"/>
  <c r="AF69" i="5"/>
  <c r="AG69" i="5"/>
  <c r="AH69" i="5"/>
  <c r="AI69" i="5"/>
  <c r="AJ69" i="5"/>
  <c r="AK69" i="5"/>
  <c r="AL69" i="5"/>
  <c r="AM69" i="5"/>
  <c r="AN69" i="5"/>
  <c r="AO69" i="5"/>
  <c r="AP69" i="5"/>
  <c r="AQ69" i="5"/>
  <c r="AR69" i="5"/>
  <c r="AS69" i="5"/>
  <c r="AT69" i="5"/>
  <c r="AU69" i="5"/>
  <c r="AV69" i="5"/>
  <c r="AW69" i="5"/>
  <c r="AX69" i="5"/>
  <c r="AY69" i="5"/>
  <c r="AZ69" i="5"/>
  <c r="BA69" i="5"/>
  <c r="BB69" i="5"/>
  <c r="BC69" i="5"/>
  <c r="B70" i="5"/>
  <c r="C71" i="5"/>
  <c r="F70" i="5"/>
  <c r="G70" i="5"/>
  <c r="H70" i="5"/>
  <c r="I70" i="5"/>
  <c r="J68" i="5"/>
  <c r="U70" i="5"/>
  <c r="V70" i="5"/>
  <c r="W70" i="5"/>
  <c r="X70" i="5"/>
  <c r="Y70" i="5"/>
  <c r="Z70" i="5"/>
  <c r="AA70" i="5"/>
  <c r="AB70" i="5"/>
  <c r="AC70" i="5"/>
  <c r="AD70" i="5"/>
  <c r="AE70" i="5"/>
  <c r="AF70" i="5"/>
  <c r="AG70" i="5"/>
  <c r="AH70" i="5"/>
  <c r="AI70" i="5"/>
  <c r="AJ70" i="5"/>
  <c r="AK70" i="5"/>
  <c r="AL70" i="5"/>
  <c r="AM70" i="5"/>
  <c r="AN70" i="5"/>
  <c r="AO70" i="5"/>
  <c r="AP70" i="5"/>
  <c r="AQ70" i="5"/>
  <c r="AR70" i="5"/>
  <c r="AS70" i="5"/>
  <c r="AT70" i="5"/>
  <c r="AU70" i="5"/>
  <c r="AV70" i="5"/>
  <c r="AW70" i="5"/>
  <c r="AX70" i="5"/>
  <c r="AY70" i="5"/>
  <c r="AZ70" i="5"/>
  <c r="BA70" i="5"/>
  <c r="BB70" i="5"/>
  <c r="BC70" i="5"/>
  <c r="B71" i="5"/>
  <c r="C72" i="5"/>
  <c r="F71" i="5"/>
  <c r="G71" i="5"/>
  <c r="H71" i="5"/>
  <c r="I71" i="5"/>
  <c r="J69" i="5"/>
  <c r="U71" i="5"/>
  <c r="V71" i="5"/>
  <c r="W71" i="5"/>
  <c r="X71" i="5"/>
  <c r="Y71" i="5"/>
  <c r="Z71" i="5"/>
  <c r="AA71" i="5"/>
  <c r="AB71" i="5"/>
  <c r="AC71" i="5"/>
  <c r="AD71" i="5"/>
  <c r="AE71" i="5"/>
  <c r="AF71" i="5"/>
  <c r="AG71" i="5"/>
  <c r="AH71" i="5"/>
  <c r="AI71" i="5"/>
  <c r="AJ71" i="5"/>
  <c r="AK71" i="5"/>
  <c r="AL71" i="5"/>
  <c r="AM71" i="5"/>
  <c r="AN71" i="5"/>
  <c r="AO71" i="5"/>
  <c r="AP71" i="5"/>
  <c r="AQ71" i="5"/>
  <c r="AR71" i="5"/>
  <c r="AS71" i="5"/>
  <c r="AT71" i="5"/>
  <c r="AU71" i="5"/>
  <c r="AV71" i="5"/>
  <c r="AW71" i="5"/>
  <c r="AX71" i="5"/>
  <c r="AY71" i="5"/>
  <c r="AZ71" i="5"/>
  <c r="BA71" i="5"/>
  <c r="BB71" i="5"/>
  <c r="BC71" i="5"/>
  <c r="B72" i="5"/>
  <c r="C73" i="5"/>
  <c r="F72" i="5"/>
  <c r="G72" i="5"/>
  <c r="H72" i="5"/>
  <c r="I72" i="5"/>
  <c r="J70" i="5"/>
  <c r="U72" i="5"/>
  <c r="V72" i="5"/>
  <c r="W72" i="5"/>
  <c r="X72" i="5"/>
  <c r="Y72" i="5"/>
  <c r="Z72" i="5"/>
  <c r="AA72" i="5"/>
  <c r="AB72" i="5"/>
  <c r="AC72" i="5"/>
  <c r="AD72" i="5"/>
  <c r="AE72" i="5"/>
  <c r="AF72" i="5"/>
  <c r="AG72" i="5"/>
  <c r="AH72" i="5"/>
  <c r="AI72" i="5"/>
  <c r="AJ72" i="5"/>
  <c r="AK72" i="5"/>
  <c r="AL72" i="5"/>
  <c r="AM72" i="5"/>
  <c r="AN72" i="5"/>
  <c r="AO72" i="5"/>
  <c r="AP72" i="5"/>
  <c r="AQ72" i="5"/>
  <c r="AR72" i="5"/>
  <c r="AS72" i="5"/>
  <c r="AT72" i="5"/>
  <c r="AU72" i="5"/>
  <c r="AV72" i="5"/>
  <c r="AW72" i="5"/>
  <c r="AX72" i="5"/>
  <c r="AY72" i="5"/>
  <c r="AZ72" i="5"/>
  <c r="BA72" i="5"/>
  <c r="BB72" i="5"/>
  <c r="BC72" i="5"/>
  <c r="B73" i="5"/>
  <c r="C74" i="5"/>
  <c r="F73" i="5"/>
  <c r="G73" i="5"/>
  <c r="H73" i="5"/>
  <c r="I73" i="5"/>
  <c r="J71" i="5"/>
  <c r="U73" i="5"/>
  <c r="V73" i="5"/>
  <c r="W73" i="5"/>
  <c r="X73" i="5"/>
  <c r="Y73" i="5"/>
  <c r="Z73" i="5"/>
  <c r="AA73" i="5"/>
  <c r="AB73" i="5"/>
  <c r="AC73" i="5"/>
  <c r="AD73" i="5"/>
  <c r="AE73" i="5"/>
  <c r="AF73" i="5"/>
  <c r="AG73" i="5"/>
  <c r="AH73" i="5"/>
  <c r="AI73" i="5"/>
  <c r="AJ73" i="5"/>
  <c r="AK73" i="5"/>
  <c r="AL73" i="5"/>
  <c r="AM73" i="5"/>
  <c r="AN73" i="5"/>
  <c r="AO73" i="5"/>
  <c r="AP73" i="5"/>
  <c r="AQ73" i="5"/>
  <c r="AR73" i="5"/>
  <c r="AS73" i="5"/>
  <c r="AT73" i="5"/>
  <c r="AU73" i="5"/>
  <c r="AV73" i="5"/>
  <c r="AW73" i="5"/>
  <c r="AX73" i="5"/>
  <c r="AY73" i="5"/>
  <c r="AZ73" i="5"/>
  <c r="BA73" i="5"/>
  <c r="BB73" i="5"/>
  <c r="BC73" i="5"/>
  <c r="B74" i="5"/>
  <c r="C75" i="5"/>
  <c r="F74" i="5"/>
  <c r="G74" i="5"/>
  <c r="H74" i="5"/>
  <c r="I74" i="5"/>
  <c r="J72" i="5"/>
  <c r="K72" i="5"/>
  <c r="L72" i="5"/>
  <c r="M72" i="5"/>
  <c r="N72" i="5"/>
  <c r="O72" i="5"/>
  <c r="P72" i="5"/>
  <c r="Q72" i="5"/>
  <c r="R72" i="5"/>
  <c r="S72" i="5"/>
  <c r="T72" i="5"/>
  <c r="U74" i="5"/>
  <c r="V74" i="5"/>
  <c r="W74" i="5"/>
  <c r="X74" i="5"/>
  <c r="Y74" i="5"/>
  <c r="Z74" i="5"/>
  <c r="AA74" i="5"/>
  <c r="AB74" i="5"/>
  <c r="AC74" i="5"/>
  <c r="AD74" i="5"/>
  <c r="AE74" i="5"/>
  <c r="AF74" i="5"/>
  <c r="AG74" i="5"/>
  <c r="AH74" i="5"/>
  <c r="AI74" i="5"/>
  <c r="AJ74" i="5"/>
  <c r="AK74" i="5"/>
  <c r="AL74" i="5"/>
  <c r="AM74" i="5"/>
  <c r="AN74" i="5"/>
  <c r="AO74" i="5"/>
  <c r="AP74" i="5"/>
  <c r="AQ74" i="5"/>
  <c r="AR74" i="5"/>
  <c r="AS74" i="5"/>
  <c r="AT74" i="5"/>
  <c r="AU74" i="5"/>
  <c r="AV74" i="5"/>
  <c r="AW74" i="5"/>
  <c r="AX74" i="5"/>
  <c r="AY74" i="5"/>
  <c r="AZ74" i="5"/>
  <c r="BA74" i="5"/>
  <c r="BB74" i="5"/>
  <c r="BC74" i="5"/>
  <c r="B75" i="5"/>
  <c r="C76" i="5"/>
  <c r="F75" i="5"/>
  <c r="G75" i="5"/>
  <c r="H75" i="5"/>
  <c r="I75" i="5"/>
  <c r="J73" i="5"/>
  <c r="K73" i="5"/>
  <c r="L73" i="5"/>
  <c r="M73" i="5"/>
  <c r="N73" i="5"/>
  <c r="O73" i="5"/>
  <c r="P73" i="5"/>
  <c r="Q73" i="5"/>
  <c r="R73" i="5"/>
  <c r="S73" i="5"/>
  <c r="T73" i="5"/>
  <c r="U75" i="5"/>
  <c r="V75" i="5"/>
  <c r="W75" i="5"/>
  <c r="X75" i="5"/>
  <c r="Y75" i="5"/>
  <c r="Z75" i="5"/>
  <c r="AA75" i="5"/>
  <c r="AB75" i="5"/>
  <c r="AC75" i="5"/>
  <c r="AD75" i="5"/>
  <c r="AE75" i="5"/>
  <c r="AF75" i="5"/>
  <c r="AG75" i="5"/>
  <c r="AH75" i="5"/>
  <c r="AI75" i="5"/>
  <c r="AJ75" i="5"/>
  <c r="AK75" i="5"/>
  <c r="AL75" i="5"/>
  <c r="AM75" i="5"/>
  <c r="AN75" i="5"/>
  <c r="AO75" i="5"/>
  <c r="AP75" i="5"/>
  <c r="AQ75" i="5"/>
  <c r="AR75" i="5"/>
  <c r="AS75" i="5"/>
  <c r="AT75" i="5"/>
  <c r="AU75" i="5"/>
  <c r="AV75" i="5"/>
  <c r="AW75" i="5"/>
  <c r="AX75" i="5"/>
  <c r="AY75" i="5"/>
  <c r="AZ75" i="5"/>
  <c r="BA75" i="5"/>
  <c r="BB75" i="5"/>
  <c r="BC75" i="5"/>
  <c r="B76" i="5"/>
  <c r="C77" i="5"/>
  <c r="F76" i="5"/>
  <c r="G76" i="5"/>
  <c r="H76" i="5"/>
  <c r="I76" i="5"/>
  <c r="J74" i="5"/>
  <c r="K74" i="5"/>
  <c r="L74" i="5"/>
  <c r="M74" i="5"/>
  <c r="N74" i="5"/>
  <c r="O74" i="5"/>
  <c r="P74" i="5"/>
  <c r="Q74" i="5"/>
  <c r="R74" i="5"/>
  <c r="S74" i="5"/>
  <c r="T74" i="5"/>
  <c r="U76" i="5"/>
  <c r="V76" i="5"/>
  <c r="W76" i="5"/>
  <c r="X76" i="5"/>
  <c r="Y76" i="5"/>
  <c r="Z76" i="5"/>
  <c r="AA76" i="5"/>
  <c r="AB76" i="5"/>
  <c r="AC76" i="5"/>
  <c r="AD76" i="5"/>
  <c r="AE76" i="5"/>
  <c r="AF76" i="5"/>
  <c r="AG76" i="5"/>
  <c r="AH76" i="5"/>
  <c r="AI76" i="5"/>
  <c r="AJ76" i="5"/>
  <c r="AK76" i="5"/>
  <c r="AL76" i="5"/>
  <c r="AM76" i="5"/>
  <c r="AN76" i="5"/>
  <c r="AO76" i="5"/>
  <c r="AP76" i="5"/>
  <c r="AQ76" i="5"/>
  <c r="AR76" i="5"/>
  <c r="AS76" i="5"/>
  <c r="AT76" i="5"/>
  <c r="AU76" i="5"/>
  <c r="AV76" i="5"/>
  <c r="AW76" i="5"/>
  <c r="AX76" i="5"/>
  <c r="AY76" i="5"/>
  <c r="AZ76" i="5"/>
  <c r="BA76" i="5"/>
  <c r="BB76" i="5"/>
  <c r="BC76" i="5"/>
  <c r="B77" i="5"/>
  <c r="C78" i="5"/>
  <c r="F77" i="5"/>
  <c r="G77" i="5"/>
  <c r="H77" i="5"/>
  <c r="I77" i="5"/>
  <c r="J75" i="5"/>
  <c r="K75" i="5"/>
  <c r="L75" i="5"/>
  <c r="M75" i="5"/>
  <c r="N75" i="5"/>
  <c r="O75" i="5"/>
  <c r="P75" i="5"/>
  <c r="Q75" i="5"/>
  <c r="R75" i="5"/>
  <c r="S75" i="5"/>
  <c r="T75" i="5"/>
  <c r="U77" i="5"/>
  <c r="V77" i="5"/>
  <c r="W77" i="5"/>
  <c r="X77" i="5"/>
  <c r="Y77" i="5"/>
  <c r="Z77" i="5"/>
  <c r="AA77" i="5"/>
  <c r="AB77" i="5"/>
  <c r="AC77" i="5"/>
  <c r="AD77" i="5"/>
  <c r="AE77" i="5"/>
  <c r="AF77" i="5"/>
  <c r="AG77" i="5"/>
  <c r="AH77" i="5"/>
  <c r="AI77" i="5"/>
  <c r="AJ77" i="5"/>
  <c r="AK77" i="5"/>
  <c r="AL77" i="5"/>
  <c r="AM77" i="5"/>
  <c r="AN77" i="5"/>
  <c r="AO77" i="5"/>
  <c r="AP77" i="5"/>
  <c r="AQ77" i="5"/>
  <c r="AR77" i="5"/>
  <c r="AS77" i="5"/>
  <c r="AT77" i="5"/>
  <c r="AU77" i="5"/>
  <c r="AV77" i="5"/>
  <c r="AW77" i="5"/>
  <c r="AX77" i="5"/>
  <c r="AY77" i="5"/>
  <c r="AZ77" i="5"/>
  <c r="BA77" i="5"/>
  <c r="BB77" i="5"/>
  <c r="BC77" i="5"/>
  <c r="B78" i="5"/>
  <c r="C79" i="5"/>
  <c r="F78" i="5"/>
  <c r="G78" i="5"/>
  <c r="H78" i="5"/>
  <c r="I78" i="5"/>
  <c r="J76" i="5"/>
  <c r="K76" i="5"/>
  <c r="L76" i="5"/>
  <c r="M76" i="5"/>
  <c r="N76" i="5"/>
  <c r="O76" i="5"/>
  <c r="P76" i="5"/>
  <c r="Q76" i="5"/>
  <c r="R76" i="5"/>
  <c r="S76" i="5"/>
  <c r="T76" i="5"/>
  <c r="U78" i="5"/>
  <c r="V78" i="5"/>
  <c r="W78" i="5"/>
  <c r="X78" i="5"/>
  <c r="Y78" i="5"/>
  <c r="Z78" i="5"/>
  <c r="AA78" i="5"/>
  <c r="AB78" i="5"/>
  <c r="AC78" i="5"/>
  <c r="AD78" i="5"/>
  <c r="AE78" i="5"/>
  <c r="AF78" i="5"/>
  <c r="AG78" i="5"/>
  <c r="AH78" i="5"/>
  <c r="AI78" i="5"/>
  <c r="AJ78" i="5"/>
  <c r="AK78" i="5"/>
  <c r="AL78" i="5"/>
  <c r="AM78" i="5"/>
  <c r="AN78" i="5"/>
  <c r="AO78" i="5"/>
  <c r="AP78" i="5"/>
  <c r="AQ78" i="5"/>
  <c r="AR78" i="5"/>
  <c r="AS78" i="5"/>
  <c r="AT78" i="5"/>
  <c r="AU78" i="5"/>
  <c r="AV78" i="5"/>
  <c r="AW78" i="5"/>
  <c r="AX78" i="5"/>
  <c r="AY78" i="5"/>
  <c r="AZ78" i="5"/>
  <c r="BA78" i="5"/>
  <c r="BB78" i="5"/>
  <c r="BC78" i="5"/>
  <c r="B79" i="5"/>
  <c r="C80" i="5"/>
  <c r="F79" i="5"/>
  <c r="G79" i="5"/>
  <c r="H79" i="5"/>
  <c r="I79" i="5"/>
  <c r="J77" i="5"/>
  <c r="K77" i="5"/>
  <c r="L77" i="5"/>
  <c r="M77" i="5"/>
  <c r="N77" i="5"/>
  <c r="O77" i="5"/>
  <c r="P77" i="5"/>
  <c r="Q77" i="5"/>
  <c r="R77" i="5"/>
  <c r="S77" i="5"/>
  <c r="T77" i="5"/>
  <c r="U79" i="5"/>
  <c r="V79" i="5"/>
  <c r="W79" i="5"/>
  <c r="X79" i="5"/>
  <c r="Y79" i="5"/>
  <c r="Z79" i="5"/>
  <c r="AA79" i="5"/>
  <c r="AB79" i="5"/>
  <c r="AC79" i="5"/>
  <c r="AD79" i="5"/>
  <c r="AE79" i="5"/>
  <c r="AF79" i="5"/>
  <c r="AG79" i="5"/>
  <c r="AH79" i="5"/>
  <c r="AI79" i="5"/>
  <c r="AJ79" i="5"/>
  <c r="AK79" i="5"/>
  <c r="AL79" i="5"/>
  <c r="AM79" i="5"/>
  <c r="AN79" i="5"/>
  <c r="AO79" i="5"/>
  <c r="AP79" i="5"/>
  <c r="AQ79" i="5"/>
  <c r="AR79" i="5"/>
  <c r="AS79" i="5"/>
  <c r="AT79" i="5"/>
  <c r="AU79" i="5"/>
  <c r="AV79" i="5"/>
  <c r="AW79" i="5"/>
  <c r="AX79" i="5"/>
  <c r="AY79" i="5"/>
  <c r="AZ79" i="5"/>
  <c r="BA79" i="5"/>
  <c r="BB79" i="5"/>
  <c r="BC79" i="5"/>
  <c r="B80" i="5"/>
  <c r="C81" i="5"/>
  <c r="F80" i="5"/>
  <c r="G80" i="5"/>
  <c r="H80" i="5"/>
  <c r="I80" i="5"/>
  <c r="J78" i="5"/>
  <c r="K78" i="5"/>
  <c r="L78" i="5"/>
  <c r="M78" i="5"/>
  <c r="N78" i="5"/>
  <c r="O78" i="5"/>
  <c r="P78" i="5"/>
  <c r="Q78" i="5"/>
  <c r="R78" i="5"/>
  <c r="S78" i="5"/>
  <c r="T78" i="5"/>
  <c r="U80" i="5"/>
  <c r="V80" i="5"/>
  <c r="W80" i="5"/>
  <c r="X80" i="5"/>
  <c r="Y80" i="5"/>
  <c r="Z80" i="5"/>
  <c r="AA80" i="5"/>
  <c r="AB80" i="5"/>
  <c r="AC80" i="5"/>
  <c r="AD80" i="5"/>
  <c r="AE80" i="5"/>
  <c r="AF80" i="5"/>
  <c r="AG80" i="5"/>
  <c r="AH80" i="5"/>
  <c r="AI80" i="5"/>
  <c r="AJ80" i="5"/>
  <c r="AK80" i="5"/>
  <c r="AL80" i="5"/>
  <c r="AM80" i="5"/>
  <c r="AN80" i="5"/>
  <c r="AO80" i="5"/>
  <c r="AP80" i="5"/>
  <c r="AQ80" i="5"/>
  <c r="AR80" i="5"/>
  <c r="AS80" i="5"/>
  <c r="AT80" i="5"/>
  <c r="AU80" i="5"/>
  <c r="AV80" i="5"/>
  <c r="AW80" i="5"/>
  <c r="AX80" i="5"/>
  <c r="AY80" i="5"/>
  <c r="AZ80" i="5"/>
  <c r="BA80" i="5"/>
  <c r="BB80" i="5"/>
  <c r="BC80" i="5"/>
  <c r="B81" i="5"/>
  <c r="C82" i="5"/>
  <c r="F81" i="5"/>
  <c r="G81" i="5"/>
  <c r="H81" i="5"/>
  <c r="I81" i="5"/>
  <c r="J79" i="5"/>
  <c r="K79" i="5"/>
  <c r="L79" i="5"/>
  <c r="M79" i="5"/>
  <c r="N79" i="5"/>
  <c r="O79" i="5"/>
  <c r="P79" i="5"/>
  <c r="Q79" i="5"/>
  <c r="R79" i="5"/>
  <c r="S79" i="5"/>
  <c r="T79" i="5"/>
  <c r="U81" i="5"/>
  <c r="V81" i="5"/>
  <c r="W81" i="5"/>
  <c r="X81" i="5"/>
  <c r="Y81" i="5"/>
  <c r="Z81" i="5"/>
  <c r="AA81" i="5"/>
  <c r="AB81" i="5"/>
  <c r="AC81" i="5"/>
  <c r="AD81" i="5"/>
  <c r="AE81" i="5"/>
  <c r="AF81" i="5"/>
  <c r="AG81" i="5"/>
  <c r="AH81" i="5"/>
  <c r="AI81" i="5"/>
  <c r="AJ81" i="5"/>
  <c r="AK81" i="5"/>
  <c r="AL81" i="5"/>
  <c r="AM81" i="5"/>
  <c r="AN81" i="5"/>
  <c r="AO81" i="5"/>
  <c r="AP81" i="5"/>
  <c r="AQ81" i="5"/>
  <c r="AR81" i="5"/>
  <c r="AS81" i="5"/>
  <c r="AT81" i="5"/>
  <c r="AU81" i="5"/>
  <c r="AV81" i="5"/>
  <c r="AW81" i="5"/>
  <c r="AX81" i="5"/>
  <c r="AY81" i="5"/>
  <c r="AZ81" i="5"/>
  <c r="BA81" i="5"/>
  <c r="BB81" i="5"/>
  <c r="BC81" i="5"/>
  <c r="B82" i="5"/>
  <c r="C83" i="5"/>
  <c r="F82" i="5"/>
  <c r="G82" i="5"/>
  <c r="H82" i="5"/>
  <c r="I82" i="5"/>
  <c r="J80" i="5"/>
  <c r="K80" i="5"/>
  <c r="L80" i="5"/>
  <c r="M80" i="5"/>
  <c r="N80" i="5"/>
  <c r="O80" i="5"/>
  <c r="P80" i="5"/>
  <c r="Q80" i="5"/>
  <c r="R80" i="5"/>
  <c r="S80" i="5"/>
  <c r="T80" i="5"/>
  <c r="U82" i="5"/>
  <c r="V82" i="5"/>
  <c r="W82" i="5"/>
  <c r="X82" i="5"/>
  <c r="Y82" i="5"/>
  <c r="Z82" i="5"/>
  <c r="AA82" i="5"/>
  <c r="AB82" i="5"/>
  <c r="AC82" i="5"/>
  <c r="AD82" i="5"/>
  <c r="AE82" i="5"/>
  <c r="AF82" i="5"/>
  <c r="AG82" i="5"/>
  <c r="AH82" i="5"/>
  <c r="AI82" i="5"/>
  <c r="AJ82" i="5"/>
  <c r="AK82" i="5"/>
  <c r="AL82" i="5"/>
  <c r="AM82" i="5"/>
  <c r="AN82" i="5"/>
  <c r="AO82" i="5"/>
  <c r="AP82" i="5"/>
  <c r="AQ82" i="5"/>
  <c r="AR82" i="5"/>
  <c r="AS82" i="5"/>
  <c r="AT82" i="5"/>
  <c r="AU82" i="5"/>
  <c r="AV82" i="5"/>
  <c r="AW82" i="5"/>
  <c r="AX82" i="5"/>
  <c r="AY82" i="5"/>
  <c r="AZ82" i="5"/>
  <c r="BA82" i="5"/>
  <c r="BB82" i="5"/>
  <c r="BC82" i="5"/>
  <c r="B83" i="5"/>
  <c r="C84" i="5"/>
  <c r="F83" i="5"/>
  <c r="G83" i="5"/>
  <c r="H83" i="5"/>
  <c r="I83" i="5"/>
  <c r="J81" i="5"/>
  <c r="K81" i="5"/>
  <c r="L81" i="5"/>
  <c r="M81" i="5"/>
  <c r="N81" i="5"/>
  <c r="O81" i="5"/>
  <c r="P81" i="5"/>
  <c r="Q81" i="5"/>
  <c r="R81" i="5"/>
  <c r="S81" i="5"/>
  <c r="T81" i="5"/>
  <c r="U83" i="5"/>
  <c r="V83" i="5"/>
  <c r="W83" i="5"/>
  <c r="X83" i="5"/>
  <c r="Y83" i="5"/>
  <c r="Z83" i="5"/>
  <c r="AA83" i="5"/>
  <c r="AB83" i="5"/>
  <c r="AC83" i="5"/>
  <c r="AD83" i="5"/>
  <c r="AE83" i="5"/>
  <c r="AF83" i="5"/>
  <c r="AG83" i="5"/>
  <c r="AH83" i="5"/>
  <c r="AI83" i="5"/>
  <c r="AJ83" i="5"/>
  <c r="AK83" i="5"/>
  <c r="AL83" i="5"/>
  <c r="AM83" i="5"/>
  <c r="AN83" i="5"/>
  <c r="AO83" i="5"/>
  <c r="AP83" i="5"/>
  <c r="AQ83" i="5"/>
  <c r="AR83" i="5"/>
  <c r="AS83" i="5"/>
  <c r="AT83" i="5"/>
  <c r="AU83" i="5"/>
  <c r="AV83" i="5"/>
  <c r="AW83" i="5"/>
  <c r="AX83" i="5"/>
  <c r="AY83" i="5"/>
  <c r="AZ83" i="5"/>
  <c r="BA83" i="5"/>
  <c r="BB83" i="5"/>
  <c r="BC83" i="5"/>
  <c r="B84" i="5"/>
  <c r="C85" i="5"/>
  <c r="F84" i="5"/>
  <c r="G84" i="5"/>
  <c r="H84" i="5"/>
  <c r="I84" i="5"/>
  <c r="J82" i="5"/>
  <c r="K82" i="5"/>
  <c r="L82" i="5"/>
  <c r="M82" i="5"/>
  <c r="N82" i="5"/>
  <c r="O82" i="5"/>
  <c r="P82" i="5"/>
  <c r="Q82" i="5"/>
  <c r="R82" i="5"/>
  <c r="S82" i="5"/>
  <c r="T82" i="5"/>
  <c r="U84" i="5"/>
  <c r="V84" i="5"/>
  <c r="W84" i="5"/>
  <c r="X84" i="5"/>
  <c r="Y84" i="5"/>
  <c r="Z84" i="5"/>
  <c r="AA84" i="5"/>
  <c r="AB84" i="5"/>
  <c r="AC84" i="5"/>
  <c r="AD84" i="5"/>
  <c r="AE84" i="5"/>
  <c r="AF84" i="5"/>
  <c r="AG84" i="5"/>
  <c r="AH84" i="5"/>
  <c r="AI84" i="5"/>
  <c r="AJ84" i="5"/>
  <c r="AK84" i="5"/>
  <c r="AL84" i="5"/>
  <c r="AM84" i="5"/>
  <c r="AN84" i="5"/>
  <c r="AO84" i="5"/>
  <c r="AP84" i="5"/>
  <c r="AQ84" i="5"/>
  <c r="AR84" i="5"/>
  <c r="AS84" i="5"/>
  <c r="AT84" i="5"/>
  <c r="AU84" i="5"/>
  <c r="AV84" i="5"/>
  <c r="AW84" i="5"/>
  <c r="AX84" i="5"/>
  <c r="AY84" i="5"/>
  <c r="AZ84" i="5"/>
  <c r="BA84" i="5"/>
  <c r="BB84" i="5"/>
  <c r="BC84" i="5"/>
  <c r="B85" i="5"/>
  <c r="C86" i="5"/>
  <c r="F85" i="5"/>
  <c r="G85" i="5"/>
  <c r="H85" i="5"/>
  <c r="I85" i="5"/>
  <c r="J83" i="5"/>
  <c r="K83" i="5"/>
  <c r="L83" i="5"/>
  <c r="M83" i="5"/>
  <c r="N83" i="5"/>
  <c r="O83" i="5"/>
  <c r="P83" i="5"/>
  <c r="Q83" i="5"/>
  <c r="R83" i="5"/>
  <c r="S83" i="5"/>
  <c r="T83" i="5"/>
  <c r="U85" i="5"/>
  <c r="V85" i="5"/>
  <c r="W85" i="5"/>
  <c r="X85" i="5"/>
  <c r="Y85" i="5"/>
  <c r="Z85" i="5"/>
  <c r="AA85" i="5"/>
  <c r="AB85" i="5"/>
  <c r="AC85" i="5"/>
  <c r="AD85" i="5"/>
  <c r="AE85" i="5"/>
  <c r="AF85" i="5"/>
  <c r="AG85" i="5"/>
  <c r="AH85" i="5"/>
  <c r="AI85" i="5"/>
  <c r="AJ85" i="5"/>
  <c r="AK85" i="5"/>
  <c r="AL85" i="5"/>
  <c r="AM85" i="5"/>
  <c r="AN85" i="5"/>
  <c r="AO85" i="5"/>
  <c r="AP85" i="5"/>
  <c r="AQ85" i="5"/>
  <c r="AR85" i="5"/>
  <c r="AS85" i="5"/>
  <c r="AT85" i="5"/>
  <c r="AU85" i="5"/>
  <c r="AV85" i="5"/>
  <c r="AW85" i="5"/>
  <c r="AX85" i="5"/>
  <c r="AY85" i="5"/>
  <c r="AZ85" i="5"/>
  <c r="BA85" i="5"/>
  <c r="BB85" i="5"/>
  <c r="BC85" i="5"/>
  <c r="B86" i="5"/>
  <c r="C87" i="5"/>
  <c r="F86" i="5"/>
  <c r="G86" i="5"/>
  <c r="H86" i="5"/>
  <c r="I86" i="5"/>
  <c r="J84" i="5"/>
  <c r="K84" i="5"/>
  <c r="L84" i="5"/>
  <c r="M84" i="5"/>
  <c r="N84" i="5"/>
  <c r="O84" i="5"/>
  <c r="P84" i="5"/>
  <c r="Q84" i="5"/>
  <c r="R84" i="5"/>
  <c r="S84" i="5"/>
  <c r="T84" i="5"/>
  <c r="U86" i="5"/>
  <c r="V86" i="5"/>
  <c r="W86" i="5"/>
  <c r="X86" i="5"/>
  <c r="Y86" i="5"/>
  <c r="Z86" i="5"/>
  <c r="AA86" i="5"/>
  <c r="AB86" i="5"/>
  <c r="AC86" i="5"/>
  <c r="AD86" i="5"/>
  <c r="AE86" i="5"/>
  <c r="AF86" i="5"/>
  <c r="AG86" i="5"/>
  <c r="AH86" i="5"/>
  <c r="AI86" i="5"/>
  <c r="AJ86" i="5"/>
  <c r="AK86" i="5"/>
  <c r="AL86" i="5"/>
  <c r="AM86" i="5"/>
  <c r="AN86" i="5"/>
  <c r="AO86" i="5"/>
  <c r="AP86" i="5"/>
  <c r="AQ86" i="5"/>
  <c r="AR86" i="5"/>
  <c r="AS86" i="5"/>
  <c r="AT86" i="5"/>
  <c r="AU86" i="5"/>
  <c r="AV86" i="5"/>
  <c r="AW86" i="5"/>
  <c r="AX86" i="5"/>
  <c r="AY86" i="5"/>
  <c r="AZ86" i="5"/>
  <c r="BA86" i="5"/>
  <c r="BB86" i="5"/>
  <c r="BC86" i="5"/>
  <c r="B87" i="5"/>
  <c r="C88" i="5"/>
  <c r="F87" i="5"/>
  <c r="G87" i="5"/>
  <c r="H87" i="5"/>
  <c r="I87" i="5"/>
  <c r="J85" i="5"/>
  <c r="K85" i="5"/>
  <c r="L85" i="5"/>
  <c r="M85" i="5"/>
  <c r="N85" i="5"/>
  <c r="O85" i="5"/>
  <c r="P85" i="5"/>
  <c r="Q85" i="5"/>
  <c r="R85" i="5"/>
  <c r="S85" i="5"/>
  <c r="T85" i="5"/>
  <c r="U87" i="5"/>
  <c r="V87" i="5"/>
  <c r="W87" i="5"/>
  <c r="X87" i="5"/>
  <c r="Y87" i="5"/>
  <c r="Z87" i="5"/>
  <c r="AA87" i="5"/>
  <c r="AB87" i="5"/>
  <c r="AC87" i="5"/>
  <c r="AD87" i="5"/>
  <c r="AE87" i="5"/>
  <c r="AF87" i="5"/>
  <c r="AG87" i="5"/>
  <c r="AH87" i="5"/>
  <c r="AI87" i="5"/>
  <c r="AJ87" i="5"/>
  <c r="AK87" i="5"/>
  <c r="AL87" i="5"/>
  <c r="AM87" i="5"/>
  <c r="AN87" i="5"/>
  <c r="AO87" i="5"/>
  <c r="AP87" i="5"/>
  <c r="AQ87" i="5"/>
  <c r="AR87" i="5"/>
  <c r="AS87" i="5"/>
  <c r="AT87" i="5"/>
  <c r="AU87" i="5"/>
  <c r="AV87" i="5"/>
  <c r="AW87" i="5"/>
  <c r="AX87" i="5"/>
  <c r="AY87" i="5"/>
  <c r="AZ87" i="5"/>
  <c r="BA87" i="5"/>
  <c r="BB87" i="5"/>
  <c r="BC87" i="5"/>
  <c r="B88" i="5"/>
  <c r="C89" i="5"/>
  <c r="F88" i="5"/>
  <c r="G88" i="5"/>
  <c r="H88" i="5"/>
  <c r="I88" i="5"/>
  <c r="J86" i="5"/>
  <c r="K86" i="5"/>
  <c r="L86" i="5"/>
  <c r="M86" i="5"/>
  <c r="N86" i="5"/>
  <c r="O86" i="5"/>
  <c r="P86" i="5"/>
  <c r="Q86" i="5"/>
  <c r="R86" i="5"/>
  <c r="S86" i="5"/>
  <c r="T86" i="5"/>
  <c r="U88" i="5"/>
  <c r="V88" i="5"/>
  <c r="W88" i="5"/>
  <c r="X88" i="5"/>
  <c r="Y88" i="5"/>
  <c r="Z88" i="5"/>
  <c r="AA88" i="5"/>
  <c r="AB88" i="5"/>
  <c r="AC88" i="5"/>
  <c r="AD88" i="5"/>
  <c r="AE88" i="5"/>
  <c r="AF88" i="5"/>
  <c r="AG88" i="5"/>
  <c r="AH88" i="5"/>
  <c r="AI88" i="5"/>
  <c r="AJ88" i="5"/>
  <c r="AK88" i="5"/>
  <c r="AL88" i="5"/>
  <c r="AM88" i="5"/>
  <c r="AN88" i="5"/>
  <c r="AO88" i="5"/>
  <c r="AP88" i="5"/>
  <c r="AQ88" i="5"/>
  <c r="AR88" i="5"/>
  <c r="AS88" i="5"/>
  <c r="AT88" i="5"/>
  <c r="AU88" i="5"/>
  <c r="AV88" i="5"/>
  <c r="AW88" i="5"/>
  <c r="AX88" i="5"/>
  <c r="AY88" i="5"/>
  <c r="AZ88" i="5"/>
  <c r="BA88" i="5"/>
  <c r="BB88" i="5"/>
  <c r="BC88" i="5"/>
  <c r="B89" i="5"/>
  <c r="C90" i="5"/>
  <c r="F89" i="5"/>
  <c r="G89" i="5"/>
  <c r="H89" i="5"/>
  <c r="I89" i="5"/>
  <c r="J87" i="5"/>
  <c r="K87" i="5"/>
  <c r="L87" i="5"/>
  <c r="M87" i="5"/>
  <c r="N87" i="5"/>
  <c r="O87" i="5"/>
  <c r="P87" i="5"/>
  <c r="Q87" i="5"/>
  <c r="R87" i="5"/>
  <c r="S87" i="5"/>
  <c r="T87" i="5"/>
  <c r="U89" i="5"/>
  <c r="V89" i="5"/>
  <c r="W89" i="5"/>
  <c r="X89" i="5"/>
  <c r="Y89" i="5"/>
  <c r="Z89" i="5"/>
  <c r="AA89" i="5"/>
  <c r="AB89" i="5"/>
  <c r="AC89" i="5"/>
  <c r="AD89" i="5"/>
  <c r="AE89" i="5"/>
  <c r="AF89" i="5"/>
  <c r="AG89" i="5"/>
  <c r="AH89" i="5"/>
  <c r="AI89" i="5"/>
  <c r="AJ89" i="5"/>
  <c r="AK89" i="5"/>
  <c r="AL89" i="5"/>
  <c r="AM89" i="5"/>
  <c r="AN89" i="5"/>
  <c r="AO89" i="5"/>
  <c r="AP89" i="5"/>
  <c r="AQ89" i="5"/>
  <c r="AR89" i="5"/>
  <c r="AS89" i="5"/>
  <c r="AT89" i="5"/>
  <c r="AU89" i="5"/>
  <c r="AV89" i="5"/>
  <c r="AW89" i="5"/>
  <c r="AX89" i="5"/>
  <c r="AY89" i="5"/>
  <c r="AZ89" i="5"/>
  <c r="BA89" i="5"/>
  <c r="BB89" i="5"/>
  <c r="BC89" i="5"/>
  <c r="B90" i="5"/>
  <c r="C91" i="5"/>
  <c r="F90" i="5"/>
  <c r="G90" i="5"/>
  <c r="H90" i="5"/>
  <c r="I90" i="5"/>
  <c r="J88" i="5"/>
  <c r="K88" i="5"/>
  <c r="L88" i="5"/>
  <c r="M88" i="5"/>
  <c r="N88" i="5"/>
  <c r="O88" i="5"/>
  <c r="P88" i="5"/>
  <c r="Q88" i="5"/>
  <c r="R88" i="5"/>
  <c r="S88" i="5"/>
  <c r="T88" i="5"/>
  <c r="U90" i="5"/>
  <c r="V90" i="5"/>
  <c r="W90" i="5"/>
  <c r="X90" i="5"/>
  <c r="Y90" i="5"/>
  <c r="Z90" i="5"/>
  <c r="AA90" i="5"/>
  <c r="AB90" i="5"/>
  <c r="AC90" i="5"/>
  <c r="AD90" i="5"/>
  <c r="AE90" i="5"/>
  <c r="AF90" i="5"/>
  <c r="AG90" i="5"/>
  <c r="AH90" i="5"/>
  <c r="AI90" i="5"/>
  <c r="AJ90" i="5"/>
  <c r="AK90" i="5"/>
  <c r="AL90" i="5"/>
  <c r="AM90" i="5"/>
  <c r="AN90" i="5"/>
  <c r="AO90" i="5"/>
  <c r="AP90" i="5"/>
  <c r="AQ90" i="5"/>
  <c r="AR90" i="5"/>
  <c r="AS90" i="5"/>
  <c r="AT90" i="5"/>
  <c r="AU90" i="5"/>
  <c r="AV90" i="5"/>
  <c r="AW90" i="5"/>
  <c r="AX90" i="5"/>
  <c r="AY90" i="5"/>
  <c r="AZ90" i="5"/>
  <c r="BA90" i="5"/>
  <c r="BB90" i="5"/>
  <c r="BC90" i="5"/>
  <c r="B91" i="5"/>
  <c r="C92" i="5"/>
  <c r="F91" i="5"/>
  <c r="G91" i="5"/>
  <c r="H91" i="5"/>
  <c r="I91" i="5"/>
  <c r="J89" i="5"/>
  <c r="K89" i="5"/>
  <c r="L89" i="5"/>
  <c r="M89" i="5"/>
  <c r="N89" i="5"/>
  <c r="O89" i="5"/>
  <c r="P89" i="5"/>
  <c r="Q89" i="5"/>
  <c r="R89" i="5"/>
  <c r="S89" i="5"/>
  <c r="T89" i="5"/>
  <c r="U91" i="5"/>
  <c r="V91" i="5"/>
  <c r="W91" i="5"/>
  <c r="X91" i="5"/>
  <c r="Y91" i="5"/>
  <c r="Z91" i="5"/>
  <c r="AA91" i="5"/>
  <c r="AB91" i="5"/>
  <c r="AC91" i="5"/>
  <c r="AD91" i="5"/>
  <c r="AE91" i="5"/>
  <c r="AF91" i="5"/>
  <c r="AG91" i="5"/>
  <c r="AH91" i="5"/>
  <c r="AI91" i="5"/>
  <c r="AJ91" i="5"/>
  <c r="AK91" i="5"/>
  <c r="AL91" i="5"/>
  <c r="AM91" i="5"/>
  <c r="AN91" i="5"/>
  <c r="AO91" i="5"/>
  <c r="AP91" i="5"/>
  <c r="AQ91" i="5"/>
  <c r="AR91" i="5"/>
  <c r="AS91" i="5"/>
  <c r="AT91" i="5"/>
  <c r="AU91" i="5"/>
  <c r="AV91" i="5"/>
  <c r="AW91" i="5"/>
  <c r="AX91" i="5"/>
  <c r="AY91" i="5"/>
  <c r="AZ91" i="5"/>
  <c r="BA91" i="5"/>
  <c r="BB91" i="5"/>
  <c r="BC91" i="5"/>
  <c r="B92" i="5"/>
  <c r="C93" i="5"/>
  <c r="F92" i="5"/>
  <c r="G92" i="5"/>
  <c r="H92" i="5"/>
  <c r="I92" i="5"/>
  <c r="J90" i="5"/>
  <c r="K90" i="5"/>
  <c r="L90" i="5"/>
  <c r="M90" i="5"/>
  <c r="N90" i="5"/>
  <c r="O90" i="5"/>
  <c r="P90" i="5"/>
  <c r="Q90" i="5"/>
  <c r="R90" i="5"/>
  <c r="S90" i="5"/>
  <c r="T90" i="5"/>
  <c r="U92" i="5"/>
  <c r="V92" i="5"/>
  <c r="W92" i="5"/>
  <c r="X92" i="5"/>
  <c r="Y92" i="5"/>
  <c r="Z92" i="5"/>
  <c r="AA92" i="5"/>
  <c r="AB92" i="5"/>
  <c r="AC92" i="5"/>
  <c r="AD92" i="5"/>
  <c r="AE92" i="5"/>
  <c r="AF92" i="5"/>
  <c r="AG92" i="5"/>
  <c r="AH92" i="5"/>
  <c r="AI92" i="5"/>
  <c r="AJ92" i="5"/>
  <c r="AK92" i="5"/>
  <c r="AL92" i="5"/>
  <c r="AM92" i="5"/>
  <c r="AN92" i="5"/>
  <c r="AO92" i="5"/>
  <c r="AP92" i="5"/>
  <c r="AQ92" i="5"/>
  <c r="AR92" i="5"/>
  <c r="AS92" i="5"/>
  <c r="AT92" i="5"/>
  <c r="AU92" i="5"/>
  <c r="AV92" i="5"/>
  <c r="AW92" i="5"/>
  <c r="AX92" i="5"/>
  <c r="AY92" i="5"/>
  <c r="AZ92" i="5"/>
  <c r="BA92" i="5"/>
  <c r="BB92" i="5"/>
  <c r="BC92" i="5"/>
  <c r="B93" i="5"/>
  <c r="C94" i="5"/>
  <c r="F93" i="5"/>
  <c r="G93" i="5"/>
  <c r="H93" i="5"/>
  <c r="I93" i="5"/>
  <c r="J91" i="5"/>
  <c r="K91" i="5"/>
  <c r="L91" i="5"/>
  <c r="M91" i="5"/>
  <c r="N91" i="5"/>
  <c r="O91" i="5"/>
  <c r="P91" i="5"/>
  <c r="Q91" i="5"/>
  <c r="R91" i="5"/>
  <c r="S91" i="5"/>
  <c r="T91" i="5"/>
  <c r="U93" i="5"/>
  <c r="V93" i="5"/>
  <c r="W93" i="5"/>
  <c r="X93" i="5"/>
  <c r="Y93" i="5"/>
  <c r="Z93" i="5"/>
  <c r="AA93" i="5"/>
  <c r="AB93" i="5"/>
  <c r="AC93" i="5"/>
  <c r="AD93" i="5"/>
  <c r="AE93" i="5"/>
  <c r="AF93" i="5"/>
  <c r="AG93" i="5"/>
  <c r="AH93" i="5"/>
  <c r="AI93" i="5"/>
  <c r="AJ93" i="5"/>
  <c r="AK93" i="5"/>
  <c r="AL93" i="5"/>
  <c r="AM93" i="5"/>
  <c r="AN93" i="5"/>
  <c r="AO93" i="5"/>
  <c r="AP93" i="5"/>
  <c r="AQ93" i="5"/>
  <c r="AR93" i="5"/>
  <c r="AS93" i="5"/>
  <c r="AT93" i="5"/>
  <c r="AU93" i="5"/>
  <c r="AV93" i="5"/>
  <c r="AW93" i="5"/>
  <c r="AX93" i="5"/>
  <c r="AY93" i="5"/>
  <c r="AZ93" i="5"/>
  <c r="BA93" i="5"/>
  <c r="BB93" i="5"/>
  <c r="BC93" i="5"/>
  <c r="B94" i="5"/>
  <c r="C95" i="5"/>
  <c r="F94" i="5"/>
  <c r="G94" i="5"/>
  <c r="H94" i="5"/>
  <c r="I94" i="5"/>
  <c r="J92" i="5"/>
  <c r="K92" i="5"/>
  <c r="L92" i="5"/>
  <c r="M92" i="5"/>
  <c r="N92" i="5"/>
  <c r="O92" i="5"/>
  <c r="P92" i="5"/>
  <c r="Q92" i="5"/>
  <c r="R92" i="5"/>
  <c r="S92" i="5"/>
  <c r="T92" i="5"/>
  <c r="U94" i="5"/>
  <c r="V94" i="5"/>
  <c r="W94" i="5"/>
  <c r="X94" i="5"/>
  <c r="Y94" i="5"/>
  <c r="Z94" i="5"/>
  <c r="AA94" i="5"/>
  <c r="AB94" i="5"/>
  <c r="AC94" i="5"/>
  <c r="AD94" i="5"/>
  <c r="AE94" i="5"/>
  <c r="AF94" i="5"/>
  <c r="AG94" i="5"/>
  <c r="AH94" i="5"/>
  <c r="AI94" i="5"/>
  <c r="AJ94" i="5"/>
  <c r="AK94" i="5"/>
  <c r="AL94" i="5"/>
  <c r="AM94" i="5"/>
  <c r="AN94" i="5"/>
  <c r="AO94" i="5"/>
  <c r="AP94" i="5"/>
  <c r="AQ94" i="5"/>
  <c r="AR94" i="5"/>
  <c r="AS94" i="5"/>
  <c r="AT94" i="5"/>
  <c r="AU94" i="5"/>
  <c r="AV94" i="5"/>
  <c r="AW94" i="5"/>
  <c r="AX94" i="5"/>
  <c r="AY94" i="5"/>
  <c r="AZ94" i="5"/>
  <c r="BA94" i="5"/>
  <c r="BB94" i="5"/>
  <c r="BC94" i="5"/>
  <c r="B95" i="5"/>
  <c r="C96" i="5"/>
  <c r="F95" i="5"/>
  <c r="G95" i="5"/>
  <c r="H95" i="5"/>
  <c r="I95" i="5"/>
  <c r="J93" i="5"/>
  <c r="K93" i="5"/>
  <c r="L93" i="5"/>
  <c r="M93" i="5"/>
  <c r="N93" i="5"/>
  <c r="O93" i="5"/>
  <c r="P93" i="5"/>
  <c r="Q93" i="5"/>
  <c r="R93" i="5"/>
  <c r="S93" i="5"/>
  <c r="T93" i="5"/>
  <c r="U95" i="5"/>
  <c r="V95" i="5"/>
  <c r="W95" i="5"/>
  <c r="X95" i="5"/>
  <c r="Y95" i="5"/>
  <c r="Z95" i="5"/>
  <c r="AA95" i="5"/>
  <c r="AB95" i="5"/>
  <c r="AC95" i="5"/>
  <c r="AD95" i="5"/>
  <c r="AE95" i="5"/>
  <c r="AF95" i="5"/>
  <c r="AG95" i="5"/>
  <c r="AH95" i="5"/>
  <c r="AI95" i="5"/>
  <c r="AJ95" i="5"/>
  <c r="AK95" i="5"/>
  <c r="AL95" i="5"/>
  <c r="AM95" i="5"/>
  <c r="AN95" i="5"/>
  <c r="AO95" i="5"/>
  <c r="AP95" i="5"/>
  <c r="AQ95" i="5"/>
  <c r="AR95" i="5"/>
  <c r="AS95" i="5"/>
  <c r="AT95" i="5"/>
  <c r="AU95" i="5"/>
  <c r="AV95" i="5"/>
  <c r="AW95" i="5"/>
  <c r="AX95" i="5"/>
  <c r="AY95" i="5"/>
  <c r="AZ95" i="5"/>
  <c r="BA95" i="5"/>
  <c r="BB95" i="5"/>
  <c r="BC95" i="5"/>
  <c r="B96" i="5"/>
  <c r="C97" i="5"/>
  <c r="F96" i="5"/>
  <c r="G96" i="5"/>
  <c r="H96" i="5"/>
  <c r="I96" i="5"/>
  <c r="J94" i="5"/>
  <c r="K94" i="5"/>
  <c r="L94" i="5"/>
  <c r="M94" i="5"/>
  <c r="N94" i="5"/>
  <c r="O94" i="5"/>
  <c r="P94" i="5"/>
  <c r="Q94" i="5"/>
  <c r="R94" i="5"/>
  <c r="S94" i="5"/>
  <c r="T94" i="5"/>
  <c r="U96" i="5"/>
  <c r="V96" i="5"/>
  <c r="W96" i="5"/>
  <c r="X96" i="5"/>
  <c r="Y96" i="5"/>
  <c r="Z96" i="5"/>
  <c r="AA96" i="5"/>
  <c r="AB96" i="5"/>
  <c r="AC96" i="5"/>
  <c r="AD96" i="5"/>
  <c r="AE96" i="5"/>
  <c r="AF96" i="5"/>
  <c r="AG96" i="5"/>
  <c r="AH96" i="5"/>
  <c r="AI96" i="5"/>
  <c r="AJ96" i="5"/>
  <c r="AK96" i="5"/>
  <c r="AL96" i="5"/>
  <c r="AM96" i="5"/>
  <c r="AN96" i="5"/>
  <c r="AO96" i="5"/>
  <c r="AP96" i="5"/>
  <c r="AQ96" i="5"/>
  <c r="AR96" i="5"/>
  <c r="AS96" i="5"/>
  <c r="AT96" i="5"/>
  <c r="AU96" i="5"/>
  <c r="AV96" i="5"/>
  <c r="AW96" i="5"/>
  <c r="AX96" i="5"/>
  <c r="AY96" i="5"/>
  <c r="AZ96" i="5"/>
  <c r="BA96" i="5"/>
  <c r="BB96" i="5"/>
  <c r="BC96" i="5"/>
  <c r="B97" i="5"/>
  <c r="C98" i="5"/>
  <c r="F97" i="5"/>
  <c r="G97" i="5"/>
  <c r="H97" i="5"/>
  <c r="I97" i="5"/>
  <c r="J95" i="5"/>
  <c r="K95" i="5"/>
  <c r="L95" i="5"/>
  <c r="M95" i="5"/>
  <c r="N95" i="5"/>
  <c r="O95" i="5"/>
  <c r="P95" i="5"/>
  <c r="Q95" i="5"/>
  <c r="R95" i="5"/>
  <c r="S95" i="5"/>
  <c r="T95" i="5"/>
  <c r="U97" i="5"/>
  <c r="V97" i="5"/>
  <c r="W97" i="5"/>
  <c r="X97" i="5"/>
  <c r="Y97" i="5"/>
  <c r="Z97" i="5"/>
  <c r="AA97" i="5"/>
  <c r="AB97" i="5"/>
  <c r="AC97" i="5"/>
  <c r="AD97" i="5"/>
  <c r="AE97" i="5"/>
  <c r="AF97" i="5"/>
  <c r="AG97" i="5"/>
  <c r="AH97" i="5"/>
  <c r="AI97" i="5"/>
  <c r="AJ97" i="5"/>
  <c r="AK97" i="5"/>
  <c r="AL97" i="5"/>
  <c r="AM97" i="5"/>
  <c r="AN97" i="5"/>
  <c r="AO97" i="5"/>
  <c r="AP97" i="5"/>
  <c r="AQ97" i="5"/>
  <c r="AR97" i="5"/>
  <c r="AS97" i="5"/>
  <c r="AT97" i="5"/>
  <c r="AU97" i="5"/>
  <c r="AV97" i="5"/>
  <c r="AW97" i="5"/>
  <c r="AX97" i="5"/>
  <c r="AY97" i="5"/>
  <c r="AZ97" i="5"/>
  <c r="BA97" i="5"/>
  <c r="BB97" i="5"/>
  <c r="BC97" i="5"/>
  <c r="B98" i="5"/>
  <c r="C99" i="5"/>
  <c r="F98" i="5"/>
  <c r="G98" i="5"/>
  <c r="H98" i="5"/>
  <c r="I98" i="5"/>
  <c r="J96" i="5"/>
  <c r="K96" i="5"/>
  <c r="L96" i="5"/>
  <c r="M96" i="5"/>
  <c r="N96" i="5"/>
  <c r="O96" i="5"/>
  <c r="P96" i="5"/>
  <c r="Q96" i="5"/>
  <c r="R96" i="5"/>
  <c r="S96" i="5"/>
  <c r="T96" i="5"/>
  <c r="U98" i="5"/>
  <c r="V98" i="5"/>
  <c r="W98" i="5"/>
  <c r="X98" i="5"/>
  <c r="Y98" i="5"/>
  <c r="Z98" i="5"/>
  <c r="AA98" i="5"/>
  <c r="AB98" i="5"/>
  <c r="AC98" i="5"/>
  <c r="AD98" i="5"/>
  <c r="AE98" i="5"/>
  <c r="AF98" i="5"/>
  <c r="AG98" i="5"/>
  <c r="AH98" i="5"/>
  <c r="AI98" i="5"/>
  <c r="AJ98" i="5"/>
  <c r="AK98" i="5"/>
  <c r="AL98" i="5"/>
  <c r="AM98" i="5"/>
  <c r="AN98" i="5"/>
  <c r="AO98" i="5"/>
  <c r="AP98" i="5"/>
  <c r="AQ98" i="5"/>
  <c r="AR98" i="5"/>
  <c r="AS98" i="5"/>
  <c r="AT98" i="5"/>
  <c r="AU98" i="5"/>
  <c r="AV98" i="5"/>
  <c r="AW98" i="5"/>
  <c r="AX98" i="5"/>
  <c r="AY98" i="5"/>
  <c r="AZ98" i="5"/>
  <c r="BA98" i="5"/>
  <c r="BB98" i="5"/>
  <c r="BC98" i="5"/>
  <c r="B99" i="5"/>
  <c r="C100" i="5"/>
  <c r="F99" i="5"/>
  <c r="G99" i="5"/>
  <c r="H99" i="5"/>
  <c r="I99" i="5"/>
  <c r="J97" i="5"/>
  <c r="K97" i="5"/>
  <c r="L97" i="5"/>
  <c r="M97" i="5"/>
  <c r="N97" i="5"/>
  <c r="O97" i="5"/>
  <c r="P97" i="5"/>
  <c r="Q97" i="5"/>
  <c r="R97" i="5"/>
  <c r="S97" i="5"/>
  <c r="T97" i="5"/>
  <c r="U99" i="5"/>
  <c r="V99" i="5"/>
  <c r="W99" i="5"/>
  <c r="X99" i="5"/>
  <c r="Y99" i="5"/>
  <c r="Z99" i="5"/>
  <c r="AA99" i="5"/>
  <c r="AB99" i="5"/>
  <c r="AC99" i="5"/>
  <c r="AD99" i="5"/>
  <c r="AE99" i="5"/>
  <c r="AF99" i="5"/>
  <c r="AG99" i="5"/>
  <c r="AH99" i="5"/>
  <c r="AI99" i="5"/>
  <c r="AJ99" i="5"/>
  <c r="AK99" i="5"/>
  <c r="AL99" i="5"/>
  <c r="AM99" i="5"/>
  <c r="AN99" i="5"/>
  <c r="AO99" i="5"/>
  <c r="AP99" i="5"/>
  <c r="AQ99" i="5"/>
  <c r="AR99" i="5"/>
  <c r="AS99" i="5"/>
  <c r="AT99" i="5"/>
  <c r="AU99" i="5"/>
  <c r="AV99" i="5"/>
  <c r="AW99" i="5"/>
  <c r="AX99" i="5"/>
  <c r="AY99" i="5"/>
  <c r="AZ99" i="5"/>
  <c r="BA99" i="5"/>
  <c r="BB99" i="5"/>
  <c r="BC99" i="5"/>
  <c r="B100" i="5"/>
  <c r="C101" i="5"/>
  <c r="F100" i="5"/>
  <c r="G100" i="5"/>
  <c r="H100" i="5"/>
  <c r="I100" i="5"/>
  <c r="J98" i="5"/>
  <c r="K98" i="5"/>
  <c r="L98" i="5"/>
  <c r="M98" i="5"/>
  <c r="N98" i="5"/>
  <c r="O98" i="5"/>
  <c r="P98" i="5"/>
  <c r="Q98" i="5"/>
  <c r="R98" i="5"/>
  <c r="S98" i="5"/>
  <c r="T98" i="5"/>
  <c r="U100" i="5"/>
  <c r="V100" i="5"/>
  <c r="W100" i="5"/>
  <c r="X100" i="5"/>
  <c r="Y100" i="5"/>
  <c r="Z100" i="5"/>
  <c r="AA100" i="5"/>
  <c r="AB100" i="5"/>
  <c r="AC100" i="5"/>
  <c r="AD100" i="5"/>
  <c r="AE100" i="5"/>
  <c r="AF100" i="5"/>
  <c r="AG100" i="5"/>
  <c r="AH100" i="5"/>
  <c r="AI100" i="5"/>
  <c r="AJ100" i="5"/>
  <c r="AK100" i="5"/>
  <c r="AL100" i="5"/>
  <c r="AM100" i="5"/>
  <c r="AN100" i="5"/>
  <c r="AO100" i="5"/>
  <c r="AP100" i="5"/>
  <c r="AQ100" i="5"/>
  <c r="AR100" i="5"/>
  <c r="AS100" i="5"/>
  <c r="AT100" i="5"/>
  <c r="AU100" i="5"/>
  <c r="AV100" i="5"/>
  <c r="AW100" i="5"/>
  <c r="AX100" i="5"/>
  <c r="AY100" i="5"/>
  <c r="AZ100" i="5"/>
  <c r="BA100" i="5"/>
  <c r="BB100" i="5"/>
  <c r="BC100" i="5"/>
  <c r="B101" i="5"/>
  <c r="C102" i="5"/>
  <c r="F101" i="5"/>
  <c r="G101" i="5"/>
  <c r="H101" i="5"/>
  <c r="I101" i="5"/>
  <c r="J99" i="5"/>
  <c r="K99" i="5"/>
  <c r="L99" i="5"/>
  <c r="M99" i="5"/>
  <c r="N99" i="5"/>
  <c r="O99" i="5"/>
  <c r="P99" i="5"/>
  <c r="Q99" i="5"/>
  <c r="R99" i="5"/>
  <c r="S99" i="5"/>
  <c r="T99" i="5"/>
  <c r="U101" i="5"/>
  <c r="V101" i="5"/>
  <c r="W101" i="5"/>
  <c r="X101" i="5"/>
  <c r="Y101" i="5"/>
  <c r="Z101" i="5"/>
  <c r="AA101" i="5"/>
  <c r="AB101" i="5"/>
  <c r="AC101" i="5"/>
  <c r="AD101" i="5"/>
  <c r="AE101" i="5"/>
  <c r="AF101" i="5"/>
  <c r="AG101" i="5"/>
  <c r="AH101" i="5"/>
  <c r="AI101" i="5"/>
  <c r="AJ101" i="5"/>
  <c r="AK101" i="5"/>
  <c r="AL101" i="5"/>
  <c r="AM101" i="5"/>
  <c r="AN101" i="5"/>
  <c r="AO101" i="5"/>
  <c r="AP101" i="5"/>
  <c r="AQ101" i="5"/>
  <c r="AR101" i="5"/>
  <c r="AS101" i="5"/>
  <c r="AT101" i="5"/>
  <c r="AU101" i="5"/>
  <c r="AV101" i="5"/>
  <c r="AW101" i="5"/>
  <c r="AX101" i="5"/>
  <c r="AY101" i="5"/>
  <c r="AZ101" i="5"/>
  <c r="BA101" i="5"/>
  <c r="BB101" i="5"/>
  <c r="BC101" i="5"/>
  <c r="B102" i="5"/>
  <c r="C103" i="5"/>
  <c r="F102" i="5"/>
  <c r="G102" i="5"/>
  <c r="H102" i="5"/>
  <c r="I102" i="5"/>
  <c r="J100" i="5"/>
  <c r="K100" i="5"/>
  <c r="L100" i="5"/>
  <c r="M100" i="5"/>
  <c r="N100" i="5"/>
  <c r="O100" i="5"/>
  <c r="P100" i="5"/>
  <c r="Q100" i="5"/>
  <c r="R100" i="5"/>
  <c r="S100" i="5"/>
  <c r="T100" i="5"/>
  <c r="U102" i="5"/>
  <c r="V102" i="5"/>
  <c r="W102" i="5"/>
  <c r="X102" i="5"/>
  <c r="Y102" i="5"/>
  <c r="Z102" i="5"/>
  <c r="AA102" i="5"/>
  <c r="AB102" i="5"/>
  <c r="AC102" i="5"/>
  <c r="AD102" i="5"/>
  <c r="AE102" i="5"/>
  <c r="AF102" i="5"/>
  <c r="AG102" i="5"/>
  <c r="AH102" i="5"/>
  <c r="AI102" i="5"/>
  <c r="AJ102" i="5"/>
  <c r="AK102" i="5"/>
  <c r="AL102" i="5"/>
  <c r="AM102" i="5"/>
  <c r="AN102" i="5"/>
  <c r="AO102" i="5"/>
  <c r="AP102" i="5"/>
  <c r="AQ102" i="5"/>
  <c r="AR102" i="5"/>
  <c r="AS102" i="5"/>
  <c r="AT102" i="5"/>
  <c r="AU102" i="5"/>
  <c r="AV102" i="5"/>
  <c r="AW102" i="5"/>
  <c r="AX102" i="5"/>
  <c r="AY102" i="5"/>
  <c r="AZ102" i="5"/>
  <c r="BA102" i="5"/>
  <c r="BB102" i="5"/>
  <c r="BC102" i="5"/>
  <c r="B103" i="5"/>
  <c r="C104" i="5"/>
  <c r="F103" i="5"/>
  <c r="G103" i="5"/>
  <c r="H103" i="5"/>
  <c r="I103" i="5"/>
  <c r="J101" i="5"/>
  <c r="K101" i="5"/>
  <c r="L101" i="5"/>
  <c r="M101" i="5"/>
  <c r="N101" i="5"/>
  <c r="O101" i="5"/>
  <c r="P101" i="5"/>
  <c r="Q101" i="5"/>
  <c r="R101" i="5"/>
  <c r="S101" i="5"/>
  <c r="T101" i="5"/>
  <c r="U103" i="5"/>
  <c r="V103" i="5"/>
  <c r="W103" i="5"/>
  <c r="X103" i="5"/>
  <c r="Y103" i="5"/>
  <c r="Z103" i="5"/>
  <c r="AA103" i="5"/>
  <c r="AB103" i="5"/>
  <c r="AC103" i="5"/>
  <c r="AD103" i="5"/>
  <c r="AE103" i="5"/>
  <c r="AF103" i="5"/>
  <c r="AG103" i="5"/>
  <c r="AH103" i="5"/>
  <c r="AI103" i="5"/>
  <c r="AJ103" i="5"/>
  <c r="AK103" i="5"/>
  <c r="AL103" i="5"/>
  <c r="AM103" i="5"/>
  <c r="AN103" i="5"/>
  <c r="AO103" i="5"/>
  <c r="AP103" i="5"/>
  <c r="AQ103" i="5"/>
  <c r="AR103" i="5"/>
  <c r="AS103" i="5"/>
  <c r="AT103" i="5"/>
  <c r="AU103" i="5"/>
  <c r="AV103" i="5"/>
  <c r="AW103" i="5"/>
  <c r="AX103" i="5"/>
  <c r="AY103" i="5"/>
  <c r="AZ103" i="5"/>
  <c r="BA103" i="5"/>
  <c r="BB103" i="5"/>
  <c r="BC103" i="5"/>
  <c r="B104" i="5"/>
  <c r="C105" i="5"/>
  <c r="F104" i="5"/>
  <c r="G104" i="5"/>
  <c r="H104" i="5"/>
  <c r="I104" i="5"/>
  <c r="J102" i="5"/>
  <c r="K102" i="5"/>
  <c r="L102" i="5"/>
  <c r="M102" i="5"/>
  <c r="N102" i="5"/>
  <c r="O102" i="5"/>
  <c r="P102" i="5"/>
  <c r="Q102" i="5"/>
  <c r="R102" i="5"/>
  <c r="S102" i="5"/>
  <c r="T102" i="5"/>
  <c r="U104" i="5"/>
  <c r="V104" i="5"/>
  <c r="W104" i="5"/>
  <c r="X104" i="5"/>
  <c r="Y104" i="5"/>
  <c r="Z104" i="5"/>
  <c r="AA104" i="5"/>
  <c r="AB104" i="5"/>
  <c r="AC104" i="5"/>
  <c r="AD104" i="5"/>
  <c r="AE104" i="5"/>
  <c r="AF104" i="5"/>
  <c r="AG104" i="5"/>
  <c r="AH104" i="5"/>
  <c r="AI104" i="5"/>
  <c r="AJ104" i="5"/>
  <c r="AK104" i="5"/>
  <c r="AL104" i="5"/>
  <c r="AM104" i="5"/>
  <c r="AN104" i="5"/>
  <c r="AO104" i="5"/>
  <c r="AP104" i="5"/>
  <c r="AQ104" i="5"/>
  <c r="AR104" i="5"/>
  <c r="AS104" i="5"/>
  <c r="AT104" i="5"/>
  <c r="AU104" i="5"/>
  <c r="AV104" i="5"/>
  <c r="AW104" i="5"/>
  <c r="AX104" i="5"/>
  <c r="AY104" i="5"/>
  <c r="AZ104" i="5"/>
  <c r="BA104" i="5"/>
  <c r="BB104" i="5"/>
  <c r="BC104" i="5"/>
  <c r="B105" i="5"/>
  <c r="C106" i="5"/>
  <c r="F105" i="5"/>
  <c r="G105" i="5"/>
  <c r="H105" i="5"/>
  <c r="I105" i="5"/>
  <c r="J103" i="5"/>
  <c r="K103" i="5"/>
  <c r="L103" i="5"/>
  <c r="M103" i="5"/>
  <c r="N103" i="5"/>
  <c r="O103" i="5"/>
  <c r="P103" i="5"/>
  <c r="Q103" i="5"/>
  <c r="R103" i="5"/>
  <c r="S103" i="5"/>
  <c r="T103" i="5"/>
  <c r="U105" i="5"/>
  <c r="V105" i="5"/>
  <c r="W105" i="5"/>
  <c r="X105" i="5"/>
  <c r="Y105" i="5"/>
  <c r="Z105" i="5"/>
  <c r="AA105" i="5"/>
  <c r="AB105" i="5"/>
  <c r="AC105" i="5"/>
  <c r="AD105" i="5"/>
  <c r="AE105" i="5"/>
  <c r="AF105" i="5"/>
  <c r="AG105" i="5"/>
  <c r="AH105" i="5"/>
  <c r="AI105" i="5"/>
  <c r="AJ105" i="5"/>
  <c r="AK105" i="5"/>
  <c r="AL105" i="5"/>
  <c r="AM105" i="5"/>
  <c r="AN105" i="5"/>
  <c r="AO105" i="5"/>
  <c r="AP105" i="5"/>
  <c r="AQ105" i="5"/>
  <c r="AR105" i="5"/>
  <c r="AS105" i="5"/>
  <c r="AT105" i="5"/>
  <c r="AU105" i="5"/>
  <c r="AV105" i="5"/>
  <c r="AW105" i="5"/>
  <c r="AX105" i="5"/>
  <c r="AY105" i="5"/>
  <c r="AZ105" i="5"/>
  <c r="BA105" i="5"/>
  <c r="BB105" i="5"/>
  <c r="BC105" i="5"/>
  <c r="B106" i="5"/>
  <c r="C107" i="5"/>
  <c r="F106" i="5"/>
  <c r="G106" i="5"/>
  <c r="H106" i="5"/>
  <c r="I106" i="5"/>
  <c r="J104" i="5"/>
  <c r="K104" i="5"/>
  <c r="L104" i="5"/>
  <c r="M104" i="5"/>
  <c r="N104" i="5"/>
  <c r="O104" i="5"/>
  <c r="P104" i="5"/>
  <c r="Q104" i="5"/>
  <c r="R104" i="5"/>
  <c r="S104" i="5"/>
  <c r="T104" i="5"/>
  <c r="U106" i="5"/>
  <c r="V106" i="5"/>
  <c r="W106" i="5"/>
  <c r="X106" i="5"/>
  <c r="Y106" i="5"/>
  <c r="Z106" i="5"/>
  <c r="AA106" i="5"/>
  <c r="AB106" i="5"/>
  <c r="AC106" i="5"/>
  <c r="AD106" i="5"/>
  <c r="AE106" i="5"/>
  <c r="AF106" i="5"/>
  <c r="AG106" i="5"/>
  <c r="AH106" i="5"/>
  <c r="AI106" i="5"/>
  <c r="AJ106" i="5"/>
  <c r="AK106" i="5"/>
  <c r="AL106" i="5"/>
  <c r="AM106" i="5"/>
  <c r="AN106" i="5"/>
  <c r="AO106" i="5"/>
  <c r="AP106" i="5"/>
  <c r="AQ106" i="5"/>
  <c r="AR106" i="5"/>
  <c r="AS106" i="5"/>
  <c r="AT106" i="5"/>
  <c r="AU106" i="5"/>
  <c r="AV106" i="5"/>
  <c r="AW106" i="5"/>
  <c r="AX106" i="5"/>
  <c r="AY106" i="5"/>
  <c r="AZ106" i="5"/>
  <c r="BA106" i="5"/>
  <c r="BB106" i="5"/>
  <c r="BC106" i="5"/>
  <c r="B107" i="5"/>
  <c r="C108" i="5"/>
  <c r="F107" i="5"/>
  <c r="G107" i="5"/>
  <c r="H107" i="5"/>
  <c r="I107" i="5"/>
  <c r="J105" i="5"/>
  <c r="K105" i="5"/>
  <c r="L105" i="5"/>
  <c r="M105" i="5"/>
  <c r="N105" i="5"/>
  <c r="O105" i="5"/>
  <c r="P105" i="5"/>
  <c r="Q105" i="5"/>
  <c r="R105" i="5"/>
  <c r="S105" i="5"/>
  <c r="T105" i="5"/>
  <c r="U107" i="5"/>
  <c r="V107" i="5"/>
  <c r="W107" i="5"/>
  <c r="X107" i="5"/>
  <c r="Y107" i="5"/>
  <c r="Z107" i="5"/>
  <c r="AA107" i="5"/>
  <c r="AB107" i="5"/>
  <c r="AC107" i="5"/>
  <c r="AD107" i="5"/>
  <c r="AE107" i="5"/>
  <c r="AF107" i="5"/>
  <c r="AG107" i="5"/>
  <c r="AH107" i="5"/>
  <c r="AI107" i="5"/>
  <c r="AJ107" i="5"/>
  <c r="AK107" i="5"/>
  <c r="AL107" i="5"/>
  <c r="AM107" i="5"/>
  <c r="AN107" i="5"/>
  <c r="AO107" i="5"/>
  <c r="AP107" i="5"/>
  <c r="AQ107" i="5"/>
  <c r="AR107" i="5"/>
  <c r="AS107" i="5"/>
  <c r="AT107" i="5"/>
  <c r="AU107" i="5"/>
  <c r="AV107" i="5"/>
  <c r="AW107" i="5"/>
  <c r="AX107" i="5"/>
  <c r="AY107" i="5"/>
  <c r="AZ107" i="5"/>
  <c r="BA107" i="5"/>
  <c r="BB107" i="5"/>
  <c r="BC107" i="5"/>
  <c r="B108" i="5"/>
  <c r="C109" i="5"/>
  <c r="F108" i="5"/>
  <c r="G108" i="5"/>
  <c r="H108" i="5"/>
  <c r="I108" i="5"/>
  <c r="J106" i="5"/>
  <c r="K106" i="5"/>
  <c r="L106" i="5"/>
  <c r="M106" i="5"/>
  <c r="N106" i="5"/>
  <c r="O106" i="5"/>
  <c r="P106" i="5"/>
  <c r="Q106" i="5"/>
  <c r="R106" i="5"/>
  <c r="S106" i="5"/>
  <c r="T106" i="5"/>
  <c r="U108" i="5"/>
  <c r="V108" i="5"/>
  <c r="W108" i="5"/>
  <c r="X108" i="5"/>
  <c r="Y108" i="5"/>
  <c r="Z108" i="5"/>
  <c r="AA108" i="5"/>
  <c r="AB108" i="5"/>
  <c r="AC108" i="5"/>
  <c r="AD108" i="5"/>
  <c r="AE108" i="5"/>
  <c r="AF108" i="5"/>
  <c r="AG108" i="5"/>
  <c r="AH108" i="5"/>
  <c r="AI108" i="5"/>
  <c r="AJ108" i="5"/>
  <c r="AK108" i="5"/>
  <c r="AL108" i="5"/>
  <c r="AM108" i="5"/>
  <c r="AN108" i="5"/>
  <c r="AO108" i="5"/>
  <c r="AP108" i="5"/>
  <c r="AQ108" i="5"/>
  <c r="AR108" i="5"/>
  <c r="AS108" i="5"/>
  <c r="AT108" i="5"/>
  <c r="AU108" i="5"/>
  <c r="AV108" i="5"/>
  <c r="AW108" i="5"/>
  <c r="AX108" i="5"/>
  <c r="AY108" i="5"/>
  <c r="AZ108" i="5"/>
  <c r="BA108" i="5"/>
  <c r="BB108" i="5"/>
  <c r="BC108" i="5"/>
  <c r="B109" i="5"/>
  <c r="C110" i="5"/>
  <c r="F109" i="5"/>
  <c r="G109" i="5"/>
  <c r="H109" i="5"/>
  <c r="I109" i="5"/>
  <c r="J107" i="5"/>
  <c r="K107" i="5"/>
  <c r="L107" i="5"/>
  <c r="M107" i="5"/>
  <c r="N107" i="5"/>
  <c r="O107" i="5"/>
  <c r="P107" i="5"/>
  <c r="Q107" i="5"/>
  <c r="R107" i="5"/>
  <c r="S107" i="5"/>
  <c r="T107" i="5"/>
  <c r="U109" i="5"/>
  <c r="V109" i="5"/>
  <c r="W109" i="5"/>
  <c r="X109" i="5"/>
  <c r="Y109" i="5"/>
  <c r="Z109" i="5"/>
  <c r="AA109" i="5"/>
  <c r="AB109" i="5"/>
  <c r="AC109" i="5"/>
  <c r="AD109" i="5"/>
  <c r="AE109" i="5"/>
  <c r="AF109" i="5"/>
  <c r="AG109" i="5"/>
  <c r="AH109" i="5"/>
  <c r="AI109" i="5"/>
  <c r="AJ109" i="5"/>
  <c r="AK109" i="5"/>
  <c r="AL109" i="5"/>
  <c r="AM109" i="5"/>
  <c r="AN109" i="5"/>
  <c r="AO109" i="5"/>
  <c r="AP109" i="5"/>
  <c r="AQ109" i="5"/>
  <c r="AR109" i="5"/>
  <c r="AS109" i="5"/>
  <c r="AT109" i="5"/>
  <c r="AU109" i="5"/>
  <c r="AV109" i="5"/>
  <c r="AW109" i="5"/>
  <c r="AX109" i="5"/>
  <c r="AY109" i="5"/>
  <c r="AZ109" i="5"/>
  <c r="BA109" i="5"/>
  <c r="BB109" i="5"/>
  <c r="BC109" i="5"/>
  <c r="B110" i="5"/>
  <c r="C111" i="5"/>
  <c r="F110" i="5"/>
  <c r="G110" i="5"/>
  <c r="H110" i="5"/>
  <c r="I110" i="5"/>
  <c r="J108" i="5"/>
  <c r="K108" i="5"/>
  <c r="L108" i="5"/>
  <c r="M108" i="5"/>
  <c r="N108" i="5"/>
  <c r="O108" i="5"/>
  <c r="P108" i="5"/>
  <c r="Q108" i="5"/>
  <c r="R108" i="5"/>
  <c r="S108" i="5"/>
  <c r="T108" i="5"/>
  <c r="U110" i="5"/>
  <c r="V110" i="5"/>
  <c r="W110" i="5"/>
  <c r="X110" i="5"/>
  <c r="Y110" i="5"/>
  <c r="Z110" i="5"/>
  <c r="AA110" i="5"/>
  <c r="AB110" i="5"/>
  <c r="AC110" i="5"/>
  <c r="AD110" i="5"/>
  <c r="AE110" i="5"/>
  <c r="AF110" i="5"/>
  <c r="AG110" i="5"/>
  <c r="AH110" i="5"/>
  <c r="AI110" i="5"/>
  <c r="AJ110" i="5"/>
  <c r="AK110" i="5"/>
  <c r="AL110" i="5"/>
  <c r="AM110" i="5"/>
  <c r="AN110" i="5"/>
  <c r="AO110" i="5"/>
  <c r="AP110" i="5"/>
  <c r="AQ110" i="5"/>
  <c r="AR110" i="5"/>
  <c r="AS110" i="5"/>
  <c r="AT110" i="5"/>
  <c r="AU110" i="5"/>
  <c r="AV110" i="5"/>
  <c r="AW110" i="5"/>
  <c r="AX110" i="5"/>
  <c r="AY110" i="5"/>
  <c r="AZ110" i="5"/>
  <c r="BA110" i="5"/>
  <c r="BB110" i="5"/>
  <c r="BC110" i="5"/>
  <c r="B111" i="5"/>
  <c r="C112" i="5"/>
  <c r="F111" i="5"/>
  <c r="G111" i="5"/>
  <c r="H111" i="5"/>
  <c r="I111" i="5"/>
  <c r="J109" i="5"/>
  <c r="K109" i="5"/>
  <c r="L109" i="5"/>
  <c r="M109" i="5"/>
  <c r="N109" i="5"/>
  <c r="O109" i="5"/>
  <c r="P109" i="5"/>
  <c r="Q109" i="5"/>
  <c r="R109" i="5"/>
  <c r="S109" i="5"/>
  <c r="T109" i="5"/>
  <c r="U111" i="5"/>
  <c r="V111" i="5"/>
  <c r="W111" i="5"/>
  <c r="X111" i="5"/>
  <c r="Y111" i="5"/>
  <c r="Z111" i="5"/>
  <c r="AA111" i="5"/>
  <c r="AB111" i="5"/>
  <c r="AC111" i="5"/>
  <c r="AD111" i="5"/>
  <c r="AE111" i="5"/>
  <c r="AF111" i="5"/>
  <c r="AG111" i="5"/>
  <c r="AH111" i="5"/>
  <c r="AI111" i="5"/>
  <c r="AJ111" i="5"/>
  <c r="AK111" i="5"/>
  <c r="AL111" i="5"/>
  <c r="AM111" i="5"/>
  <c r="AN111" i="5"/>
  <c r="AO111" i="5"/>
  <c r="AP111" i="5"/>
  <c r="AQ111" i="5"/>
  <c r="AR111" i="5"/>
  <c r="AS111" i="5"/>
  <c r="AT111" i="5"/>
  <c r="AU111" i="5"/>
  <c r="AV111" i="5"/>
  <c r="AW111" i="5"/>
  <c r="AX111" i="5"/>
  <c r="AY111" i="5"/>
  <c r="AZ111" i="5"/>
  <c r="BA111" i="5"/>
  <c r="BB111" i="5"/>
  <c r="BC111" i="5"/>
  <c r="B112" i="5"/>
  <c r="C113" i="5"/>
  <c r="F112" i="5"/>
  <c r="G112" i="5"/>
  <c r="H112" i="5"/>
  <c r="I112" i="5"/>
  <c r="J110" i="5"/>
  <c r="K110" i="5"/>
  <c r="L110" i="5"/>
  <c r="M110" i="5"/>
  <c r="N110" i="5"/>
  <c r="O110" i="5"/>
  <c r="P110" i="5"/>
  <c r="Q110" i="5"/>
  <c r="R110" i="5"/>
  <c r="S110" i="5"/>
  <c r="T110" i="5"/>
  <c r="U112" i="5"/>
  <c r="V112" i="5"/>
  <c r="W112" i="5"/>
  <c r="X112" i="5"/>
  <c r="Y112" i="5"/>
  <c r="Z112" i="5"/>
  <c r="AA112" i="5"/>
  <c r="AB112" i="5"/>
  <c r="AC112" i="5"/>
  <c r="AD112" i="5"/>
  <c r="AE112" i="5"/>
  <c r="AF112" i="5"/>
  <c r="AG112" i="5"/>
  <c r="AH112" i="5"/>
  <c r="AI112" i="5"/>
  <c r="AJ112" i="5"/>
  <c r="AK112" i="5"/>
  <c r="AL112" i="5"/>
  <c r="AM112" i="5"/>
  <c r="AN112" i="5"/>
  <c r="AO112" i="5"/>
  <c r="AP112" i="5"/>
  <c r="AQ112" i="5"/>
  <c r="AR112" i="5"/>
  <c r="AS112" i="5"/>
  <c r="AT112" i="5"/>
  <c r="AU112" i="5"/>
  <c r="AV112" i="5"/>
  <c r="AW112" i="5"/>
  <c r="AX112" i="5"/>
  <c r="AY112" i="5"/>
  <c r="AZ112" i="5"/>
  <c r="BA112" i="5"/>
  <c r="BB112" i="5"/>
  <c r="BC112" i="5"/>
  <c r="B113" i="5"/>
  <c r="C114" i="5"/>
  <c r="F113" i="5"/>
  <c r="G113" i="5"/>
  <c r="H113" i="5"/>
  <c r="I113" i="5"/>
  <c r="J111" i="5"/>
  <c r="K111" i="5"/>
  <c r="L111" i="5"/>
  <c r="M111" i="5"/>
  <c r="N111" i="5"/>
  <c r="O111" i="5"/>
  <c r="P111" i="5"/>
  <c r="Q111" i="5"/>
  <c r="R111" i="5"/>
  <c r="S111" i="5"/>
  <c r="T111" i="5"/>
  <c r="U113" i="5"/>
  <c r="V113" i="5"/>
  <c r="W113" i="5"/>
  <c r="X113" i="5"/>
  <c r="Y113" i="5"/>
  <c r="Z113" i="5"/>
  <c r="AA113" i="5"/>
  <c r="AB113" i="5"/>
  <c r="AC113" i="5"/>
  <c r="AD113" i="5"/>
  <c r="AE113" i="5"/>
  <c r="AF113" i="5"/>
  <c r="AG113" i="5"/>
  <c r="AH113" i="5"/>
  <c r="AI113" i="5"/>
  <c r="AJ113" i="5"/>
  <c r="AK113" i="5"/>
  <c r="AL113" i="5"/>
  <c r="AM113" i="5"/>
  <c r="AN113" i="5"/>
  <c r="AO113" i="5"/>
  <c r="AP113" i="5"/>
  <c r="AQ113" i="5"/>
  <c r="AR113" i="5"/>
  <c r="AS113" i="5"/>
  <c r="AT113" i="5"/>
  <c r="AU113" i="5"/>
  <c r="AV113" i="5"/>
  <c r="AW113" i="5"/>
  <c r="AX113" i="5"/>
  <c r="AY113" i="5"/>
  <c r="AZ113" i="5"/>
  <c r="BA113" i="5"/>
  <c r="BB113" i="5"/>
  <c r="BC113" i="5"/>
  <c r="B114" i="5"/>
  <c r="C115" i="5"/>
  <c r="F114" i="5"/>
  <c r="G114" i="5"/>
  <c r="H114" i="5"/>
  <c r="I114" i="5"/>
  <c r="J112" i="5"/>
  <c r="K112" i="5"/>
  <c r="L112" i="5"/>
  <c r="M112" i="5"/>
  <c r="N112" i="5"/>
  <c r="O112" i="5"/>
  <c r="P112" i="5"/>
  <c r="Q112" i="5"/>
  <c r="R112" i="5"/>
  <c r="S112" i="5"/>
  <c r="T112" i="5"/>
  <c r="U114" i="5"/>
  <c r="V114" i="5"/>
  <c r="W114" i="5"/>
  <c r="X114" i="5"/>
  <c r="Y114" i="5"/>
  <c r="Z114" i="5"/>
  <c r="AA114" i="5"/>
  <c r="AB114" i="5"/>
  <c r="AC114" i="5"/>
  <c r="AD114" i="5"/>
  <c r="AE114" i="5"/>
  <c r="AF114" i="5"/>
  <c r="AG114" i="5"/>
  <c r="AH114" i="5"/>
  <c r="AI114" i="5"/>
  <c r="AJ114" i="5"/>
  <c r="AK114" i="5"/>
  <c r="AL114" i="5"/>
  <c r="AM114" i="5"/>
  <c r="AN114" i="5"/>
  <c r="AO114" i="5"/>
  <c r="AP114" i="5"/>
  <c r="AQ114" i="5"/>
  <c r="AR114" i="5"/>
  <c r="AS114" i="5"/>
  <c r="AT114" i="5"/>
  <c r="AU114" i="5"/>
  <c r="AV114" i="5"/>
  <c r="AW114" i="5"/>
  <c r="AX114" i="5"/>
  <c r="AY114" i="5"/>
  <c r="AZ114" i="5"/>
  <c r="BA114" i="5"/>
  <c r="BB114" i="5"/>
  <c r="BC114" i="5"/>
  <c r="B115" i="5"/>
  <c r="C116" i="5"/>
  <c r="F115" i="5"/>
  <c r="G115" i="5"/>
  <c r="H115" i="5"/>
  <c r="I115" i="5"/>
  <c r="J113" i="5"/>
  <c r="K113" i="5"/>
  <c r="L113" i="5"/>
  <c r="M113" i="5"/>
  <c r="N113" i="5"/>
  <c r="O113" i="5"/>
  <c r="P113" i="5"/>
  <c r="Q113" i="5"/>
  <c r="R113" i="5"/>
  <c r="S113" i="5"/>
  <c r="T113" i="5"/>
  <c r="U115" i="5"/>
  <c r="V115" i="5"/>
  <c r="W115" i="5"/>
  <c r="X115" i="5"/>
  <c r="Y115" i="5"/>
  <c r="Z115" i="5"/>
  <c r="AA115" i="5"/>
  <c r="AB115" i="5"/>
  <c r="AC115" i="5"/>
  <c r="AD115" i="5"/>
  <c r="AE115" i="5"/>
  <c r="AF115" i="5"/>
  <c r="AG115" i="5"/>
  <c r="AH115" i="5"/>
  <c r="AI115" i="5"/>
  <c r="AJ115" i="5"/>
  <c r="AK115" i="5"/>
  <c r="AL115" i="5"/>
  <c r="AM115" i="5"/>
  <c r="AN115" i="5"/>
  <c r="AO115" i="5"/>
  <c r="AP115" i="5"/>
  <c r="AQ115" i="5"/>
  <c r="AR115" i="5"/>
  <c r="AS115" i="5"/>
  <c r="AT115" i="5"/>
  <c r="AU115" i="5"/>
  <c r="AV115" i="5"/>
  <c r="AW115" i="5"/>
  <c r="AX115" i="5"/>
  <c r="AY115" i="5"/>
  <c r="AZ115" i="5"/>
  <c r="BA115" i="5"/>
  <c r="BB115" i="5"/>
  <c r="BC115" i="5"/>
  <c r="B116" i="5"/>
  <c r="C117" i="5"/>
  <c r="F116" i="5"/>
  <c r="G116" i="5"/>
  <c r="H116" i="5"/>
  <c r="I116" i="5"/>
  <c r="J114" i="5"/>
  <c r="K114" i="5"/>
  <c r="L114" i="5"/>
  <c r="M114" i="5"/>
  <c r="N114" i="5"/>
  <c r="O114" i="5"/>
  <c r="P114" i="5"/>
  <c r="Q114" i="5"/>
  <c r="R114" i="5"/>
  <c r="S114" i="5"/>
  <c r="T114" i="5"/>
  <c r="U116" i="5"/>
  <c r="V116" i="5"/>
  <c r="W116" i="5"/>
  <c r="X116" i="5"/>
  <c r="Y116" i="5"/>
  <c r="Z116" i="5"/>
  <c r="AA116" i="5"/>
  <c r="AB116" i="5"/>
  <c r="AC116" i="5"/>
  <c r="AD116" i="5"/>
  <c r="AE116" i="5"/>
  <c r="AF116" i="5"/>
  <c r="AG116" i="5"/>
  <c r="AH116" i="5"/>
  <c r="AI116" i="5"/>
  <c r="AJ116" i="5"/>
  <c r="AK116" i="5"/>
  <c r="AL116" i="5"/>
  <c r="AM116" i="5"/>
  <c r="AN116" i="5"/>
  <c r="AO116" i="5"/>
  <c r="AP116" i="5"/>
  <c r="AQ116" i="5"/>
  <c r="AR116" i="5"/>
  <c r="AS116" i="5"/>
  <c r="AT116" i="5"/>
  <c r="AU116" i="5"/>
  <c r="AV116" i="5"/>
  <c r="AW116" i="5"/>
  <c r="AX116" i="5"/>
  <c r="AY116" i="5"/>
  <c r="AZ116" i="5"/>
  <c r="BA116" i="5"/>
  <c r="BB116" i="5"/>
  <c r="BC116" i="5"/>
  <c r="B117" i="5"/>
  <c r="C118" i="5"/>
  <c r="F117" i="5"/>
  <c r="G117" i="5"/>
  <c r="H117" i="5"/>
  <c r="I117" i="5"/>
  <c r="J115" i="5"/>
  <c r="K115" i="5"/>
  <c r="L115" i="5"/>
  <c r="M115" i="5"/>
  <c r="N115" i="5"/>
  <c r="O115" i="5"/>
  <c r="P115" i="5"/>
  <c r="Q115" i="5"/>
  <c r="R115" i="5"/>
  <c r="S115" i="5"/>
  <c r="T115" i="5"/>
  <c r="U117" i="5"/>
  <c r="V117" i="5"/>
  <c r="W117" i="5"/>
  <c r="X117" i="5"/>
  <c r="Y117" i="5"/>
  <c r="Z117" i="5"/>
  <c r="AA117" i="5"/>
  <c r="AB117" i="5"/>
  <c r="AC117" i="5"/>
  <c r="AD117" i="5"/>
  <c r="AE117" i="5"/>
  <c r="AF117" i="5"/>
  <c r="AG117" i="5"/>
  <c r="AH117" i="5"/>
  <c r="AI117" i="5"/>
  <c r="AJ117" i="5"/>
  <c r="AK117" i="5"/>
  <c r="AL117" i="5"/>
  <c r="AM117" i="5"/>
  <c r="AN117" i="5"/>
  <c r="AO117" i="5"/>
  <c r="AP117" i="5"/>
  <c r="AQ117" i="5"/>
  <c r="AR117" i="5"/>
  <c r="AS117" i="5"/>
  <c r="AT117" i="5"/>
  <c r="AU117" i="5"/>
  <c r="AV117" i="5"/>
  <c r="AW117" i="5"/>
  <c r="AX117" i="5"/>
  <c r="AY117" i="5"/>
  <c r="AZ117" i="5"/>
  <c r="BA117" i="5"/>
  <c r="BB117" i="5"/>
  <c r="BC117" i="5"/>
  <c r="B118" i="5"/>
  <c r="C119" i="5"/>
  <c r="F118" i="5"/>
  <c r="G118" i="5"/>
  <c r="H118" i="5"/>
  <c r="I118" i="5"/>
  <c r="J116" i="5"/>
  <c r="K116" i="5"/>
  <c r="L116" i="5"/>
  <c r="M116" i="5"/>
  <c r="N116" i="5"/>
  <c r="O116" i="5"/>
  <c r="P116" i="5"/>
  <c r="Q116" i="5"/>
  <c r="R116" i="5"/>
  <c r="S116" i="5"/>
  <c r="T116" i="5"/>
  <c r="U118" i="5"/>
  <c r="V118" i="5"/>
  <c r="W118" i="5"/>
  <c r="X118" i="5"/>
  <c r="Y118" i="5"/>
  <c r="Z118" i="5"/>
  <c r="AA118" i="5"/>
  <c r="AB118" i="5"/>
  <c r="AC118" i="5"/>
  <c r="AD118" i="5"/>
  <c r="AE118" i="5"/>
  <c r="AF118" i="5"/>
  <c r="AG118" i="5"/>
  <c r="AH118" i="5"/>
  <c r="AI118" i="5"/>
  <c r="AJ118" i="5"/>
  <c r="AK118" i="5"/>
  <c r="AL118" i="5"/>
  <c r="AM118" i="5"/>
  <c r="AN118" i="5"/>
  <c r="AO118" i="5"/>
  <c r="AP118" i="5"/>
  <c r="AQ118" i="5"/>
  <c r="AR118" i="5"/>
  <c r="AS118" i="5"/>
  <c r="AT118" i="5"/>
  <c r="AU118" i="5"/>
  <c r="AV118" i="5"/>
  <c r="AW118" i="5"/>
  <c r="AX118" i="5"/>
  <c r="AY118" i="5"/>
  <c r="AZ118" i="5"/>
  <c r="BA118" i="5"/>
  <c r="BB118" i="5"/>
  <c r="BC118" i="5"/>
  <c r="B119" i="5"/>
  <c r="C120" i="5"/>
  <c r="F119" i="5"/>
  <c r="G119" i="5"/>
  <c r="H119" i="5"/>
  <c r="I119" i="5"/>
  <c r="J117" i="5"/>
  <c r="K117" i="5"/>
  <c r="L117" i="5"/>
  <c r="M117" i="5"/>
  <c r="N117" i="5"/>
  <c r="O117" i="5"/>
  <c r="P117" i="5"/>
  <c r="Q117" i="5"/>
  <c r="R117" i="5"/>
  <c r="S117" i="5"/>
  <c r="T117" i="5"/>
  <c r="U119" i="5"/>
  <c r="V119" i="5"/>
  <c r="W119" i="5"/>
  <c r="X119" i="5"/>
  <c r="Y119" i="5"/>
  <c r="Z119" i="5"/>
  <c r="AA119" i="5"/>
  <c r="AB119" i="5"/>
  <c r="AC119" i="5"/>
  <c r="AD119" i="5"/>
  <c r="AE119" i="5"/>
  <c r="AF119" i="5"/>
  <c r="AG119" i="5"/>
  <c r="AH119" i="5"/>
  <c r="AI119" i="5"/>
  <c r="AJ119" i="5"/>
  <c r="AK119" i="5"/>
  <c r="AL119" i="5"/>
  <c r="AM119" i="5"/>
  <c r="AN119" i="5"/>
  <c r="AO119" i="5"/>
  <c r="AP119" i="5"/>
  <c r="AQ119" i="5"/>
  <c r="AR119" i="5"/>
  <c r="AS119" i="5"/>
  <c r="AT119" i="5"/>
  <c r="AU119" i="5"/>
  <c r="AV119" i="5"/>
  <c r="AW119" i="5"/>
  <c r="AX119" i="5"/>
  <c r="AY119" i="5"/>
  <c r="AZ119" i="5"/>
  <c r="BA119" i="5"/>
  <c r="BB119" i="5"/>
  <c r="BC119" i="5"/>
  <c r="B120" i="5"/>
  <c r="C121" i="5"/>
  <c r="F120" i="5"/>
  <c r="G120" i="5"/>
  <c r="H120" i="5"/>
  <c r="I120" i="5"/>
  <c r="J118" i="5"/>
  <c r="K118" i="5"/>
  <c r="L118" i="5"/>
  <c r="M118" i="5"/>
  <c r="N118" i="5"/>
  <c r="O118" i="5"/>
  <c r="P118" i="5"/>
  <c r="Q118" i="5"/>
  <c r="R118" i="5"/>
  <c r="S118" i="5"/>
  <c r="T118" i="5"/>
  <c r="U120" i="5"/>
  <c r="V120" i="5"/>
  <c r="W120" i="5"/>
  <c r="X120" i="5"/>
  <c r="Y120" i="5"/>
  <c r="Z120" i="5"/>
  <c r="AA120" i="5"/>
  <c r="AB120" i="5"/>
  <c r="AC120" i="5"/>
  <c r="AD120" i="5"/>
  <c r="AE120" i="5"/>
  <c r="AF120" i="5"/>
  <c r="AG120" i="5"/>
  <c r="AH120" i="5"/>
  <c r="AI120" i="5"/>
  <c r="AJ120" i="5"/>
  <c r="AK120" i="5"/>
  <c r="AL120" i="5"/>
  <c r="AM120" i="5"/>
  <c r="AN120" i="5"/>
  <c r="AO120" i="5"/>
  <c r="AP120" i="5"/>
  <c r="AQ120" i="5"/>
  <c r="AR120" i="5"/>
  <c r="AS120" i="5"/>
  <c r="AT120" i="5"/>
  <c r="AU120" i="5"/>
  <c r="AV120" i="5"/>
  <c r="AW120" i="5"/>
  <c r="AX120" i="5"/>
  <c r="AY120" i="5"/>
  <c r="AZ120" i="5"/>
  <c r="BA120" i="5"/>
  <c r="BB120" i="5"/>
  <c r="BC120" i="5"/>
  <c r="B121" i="5"/>
  <c r="C122" i="5"/>
  <c r="F121" i="5"/>
  <c r="G121" i="5"/>
  <c r="H121" i="5"/>
  <c r="I121" i="5"/>
  <c r="J119" i="5"/>
  <c r="K119" i="5"/>
  <c r="L119" i="5"/>
  <c r="M119" i="5"/>
  <c r="N119" i="5"/>
  <c r="O119" i="5"/>
  <c r="P119" i="5"/>
  <c r="Q119" i="5"/>
  <c r="R119" i="5"/>
  <c r="S119" i="5"/>
  <c r="T119" i="5"/>
  <c r="U121" i="5"/>
  <c r="V121" i="5"/>
  <c r="W121" i="5"/>
  <c r="X121" i="5"/>
  <c r="Y121" i="5"/>
  <c r="Z121" i="5"/>
  <c r="AA121" i="5"/>
  <c r="AB121" i="5"/>
  <c r="AC121" i="5"/>
  <c r="AD121" i="5"/>
  <c r="AE121" i="5"/>
  <c r="AF121" i="5"/>
  <c r="AG121" i="5"/>
  <c r="AH121" i="5"/>
  <c r="AI121" i="5"/>
  <c r="AJ121" i="5"/>
  <c r="AK121" i="5"/>
  <c r="AL121" i="5"/>
  <c r="AM121" i="5"/>
  <c r="AN121" i="5"/>
  <c r="AO121" i="5"/>
  <c r="AP121" i="5"/>
  <c r="AQ121" i="5"/>
  <c r="AR121" i="5"/>
  <c r="AS121" i="5"/>
  <c r="AT121" i="5"/>
  <c r="AU121" i="5"/>
  <c r="AV121" i="5"/>
  <c r="AW121" i="5"/>
  <c r="AX121" i="5"/>
  <c r="AY121" i="5"/>
  <c r="AZ121" i="5"/>
  <c r="BA121" i="5"/>
  <c r="BB121" i="5"/>
  <c r="BC121" i="5"/>
  <c r="B122" i="5"/>
  <c r="C123" i="5"/>
  <c r="F122" i="5"/>
  <c r="G122" i="5"/>
  <c r="H122" i="5"/>
  <c r="I122" i="5"/>
  <c r="J120" i="5"/>
  <c r="K120" i="5"/>
  <c r="L120" i="5"/>
  <c r="M120" i="5"/>
  <c r="N120" i="5"/>
  <c r="O120" i="5"/>
  <c r="P120" i="5"/>
  <c r="Q120" i="5"/>
  <c r="R120" i="5"/>
  <c r="S120" i="5"/>
  <c r="T120" i="5"/>
  <c r="U122" i="5"/>
  <c r="V122" i="5"/>
  <c r="W122" i="5"/>
  <c r="X122" i="5"/>
  <c r="Y122" i="5"/>
  <c r="Z122" i="5"/>
  <c r="AA122" i="5"/>
  <c r="AB122" i="5"/>
  <c r="AC122" i="5"/>
  <c r="AD122" i="5"/>
  <c r="AE122" i="5"/>
  <c r="AF122" i="5"/>
  <c r="AG122" i="5"/>
  <c r="AH122" i="5"/>
  <c r="AI122" i="5"/>
  <c r="AJ122" i="5"/>
  <c r="AK122" i="5"/>
  <c r="AL122" i="5"/>
  <c r="AM122" i="5"/>
  <c r="AN122" i="5"/>
  <c r="AO122" i="5"/>
  <c r="AP122" i="5"/>
  <c r="AQ122" i="5"/>
  <c r="AR122" i="5"/>
  <c r="AS122" i="5"/>
  <c r="AT122" i="5"/>
  <c r="AU122" i="5"/>
  <c r="AV122" i="5"/>
  <c r="AW122" i="5"/>
  <c r="AX122" i="5"/>
  <c r="AY122" i="5"/>
  <c r="AZ122" i="5"/>
  <c r="BA122" i="5"/>
  <c r="BB122" i="5"/>
  <c r="BC122" i="5"/>
  <c r="B123" i="5"/>
  <c r="C124" i="5"/>
  <c r="F123" i="5"/>
  <c r="G123" i="5"/>
  <c r="H123" i="5"/>
  <c r="I123" i="5"/>
  <c r="J121" i="5"/>
  <c r="K121" i="5"/>
  <c r="L121" i="5"/>
  <c r="M121" i="5"/>
  <c r="N121" i="5"/>
  <c r="O121" i="5"/>
  <c r="P121" i="5"/>
  <c r="Q121" i="5"/>
  <c r="R121" i="5"/>
  <c r="S121" i="5"/>
  <c r="T121" i="5"/>
  <c r="U123" i="5"/>
  <c r="V123" i="5"/>
  <c r="W123" i="5"/>
  <c r="X123" i="5"/>
  <c r="Y123" i="5"/>
  <c r="Z123" i="5"/>
  <c r="AA123" i="5"/>
  <c r="AB123" i="5"/>
  <c r="AC123" i="5"/>
  <c r="AD123" i="5"/>
  <c r="AE123" i="5"/>
  <c r="AF123" i="5"/>
  <c r="AG123" i="5"/>
  <c r="AH123" i="5"/>
  <c r="AI123" i="5"/>
  <c r="AJ123" i="5"/>
  <c r="AK123" i="5"/>
  <c r="AL123" i="5"/>
  <c r="AM123" i="5"/>
  <c r="AN123" i="5"/>
  <c r="AO123" i="5"/>
  <c r="AP123" i="5"/>
  <c r="AQ123" i="5"/>
  <c r="AR123" i="5"/>
  <c r="AS123" i="5"/>
  <c r="AT123" i="5"/>
  <c r="AU123" i="5"/>
  <c r="AV123" i="5"/>
  <c r="AW123" i="5"/>
  <c r="AX123" i="5"/>
  <c r="AY123" i="5"/>
  <c r="AZ123" i="5"/>
  <c r="BA123" i="5"/>
  <c r="BB123" i="5"/>
  <c r="BC123" i="5"/>
  <c r="B124" i="5"/>
  <c r="C125" i="5"/>
  <c r="F124" i="5"/>
  <c r="G124" i="5"/>
  <c r="H124" i="5"/>
  <c r="I124" i="5"/>
  <c r="J122" i="5"/>
  <c r="K122" i="5"/>
  <c r="L122" i="5"/>
  <c r="M122" i="5"/>
  <c r="N122" i="5"/>
  <c r="O122" i="5"/>
  <c r="P122" i="5"/>
  <c r="Q122" i="5"/>
  <c r="R122" i="5"/>
  <c r="S122" i="5"/>
  <c r="T122" i="5"/>
  <c r="U124" i="5"/>
  <c r="V124" i="5"/>
  <c r="W124" i="5"/>
  <c r="X124" i="5"/>
  <c r="Y124" i="5"/>
  <c r="Z124" i="5"/>
  <c r="AA124" i="5"/>
  <c r="AB124" i="5"/>
  <c r="AC124" i="5"/>
  <c r="AD124" i="5"/>
  <c r="AE124" i="5"/>
  <c r="AF124" i="5"/>
  <c r="AG124" i="5"/>
  <c r="AH124" i="5"/>
  <c r="AI124" i="5"/>
  <c r="AJ124" i="5"/>
  <c r="AK124" i="5"/>
  <c r="AL124" i="5"/>
  <c r="AM124" i="5"/>
  <c r="AN124" i="5"/>
  <c r="AO124" i="5"/>
  <c r="AP124" i="5"/>
  <c r="AQ124" i="5"/>
  <c r="AR124" i="5"/>
  <c r="AS124" i="5"/>
  <c r="AT124" i="5"/>
  <c r="AU124" i="5"/>
  <c r="AV124" i="5"/>
  <c r="AW124" i="5"/>
  <c r="AX124" i="5"/>
  <c r="AY124" i="5"/>
  <c r="AZ124" i="5"/>
  <c r="BA124" i="5"/>
  <c r="BB124" i="5"/>
  <c r="BC124" i="5"/>
  <c r="B125" i="5"/>
  <c r="C126" i="5"/>
  <c r="F125" i="5"/>
  <c r="G125" i="5"/>
  <c r="H125" i="5"/>
  <c r="I125" i="5"/>
  <c r="J123" i="5"/>
  <c r="K123" i="5"/>
  <c r="L123" i="5"/>
  <c r="M123" i="5"/>
  <c r="N123" i="5"/>
  <c r="O123" i="5"/>
  <c r="P123" i="5"/>
  <c r="Q123" i="5"/>
  <c r="R123" i="5"/>
  <c r="S123" i="5"/>
  <c r="T123" i="5"/>
  <c r="U125" i="5"/>
  <c r="V125" i="5"/>
  <c r="W125" i="5"/>
  <c r="X125" i="5"/>
  <c r="Y125" i="5"/>
  <c r="Z125" i="5"/>
  <c r="AA125" i="5"/>
  <c r="AB125" i="5"/>
  <c r="AC125" i="5"/>
  <c r="AD125" i="5"/>
  <c r="AE125" i="5"/>
  <c r="AF125" i="5"/>
  <c r="AG125" i="5"/>
  <c r="AH125" i="5"/>
  <c r="AI125" i="5"/>
  <c r="AJ125" i="5"/>
  <c r="AK125" i="5"/>
  <c r="AL125" i="5"/>
  <c r="AM125" i="5"/>
  <c r="AN125" i="5"/>
  <c r="AO125" i="5"/>
  <c r="AP125" i="5"/>
  <c r="AQ125" i="5"/>
  <c r="AR125" i="5"/>
  <c r="AS125" i="5"/>
  <c r="AT125" i="5"/>
  <c r="AU125" i="5"/>
  <c r="AV125" i="5"/>
  <c r="AW125" i="5"/>
  <c r="AX125" i="5"/>
  <c r="AY125" i="5"/>
  <c r="AZ125" i="5"/>
  <c r="BA125" i="5"/>
  <c r="BB125" i="5"/>
  <c r="BC125" i="5"/>
  <c r="B126" i="5"/>
  <c r="C127" i="5"/>
  <c r="F126" i="5"/>
  <c r="G126" i="5"/>
  <c r="H126" i="5"/>
  <c r="I126" i="5"/>
  <c r="J124" i="5"/>
  <c r="K124" i="5"/>
  <c r="L124" i="5"/>
  <c r="M124" i="5"/>
  <c r="N124" i="5"/>
  <c r="O124" i="5"/>
  <c r="P124" i="5"/>
  <c r="Q124" i="5"/>
  <c r="R124" i="5"/>
  <c r="S124" i="5"/>
  <c r="T124" i="5"/>
  <c r="U126" i="5"/>
  <c r="V126" i="5"/>
  <c r="W126" i="5"/>
  <c r="X126" i="5"/>
  <c r="Y126" i="5"/>
  <c r="Z126" i="5"/>
  <c r="AA126" i="5"/>
  <c r="AB126" i="5"/>
  <c r="AC126" i="5"/>
  <c r="AD126" i="5"/>
  <c r="AE126" i="5"/>
  <c r="AF126" i="5"/>
  <c r="AG126" i="5"/>
  <c r="AH126" i="5"/>
  <c r="AI126" i="5"/>
  <c r="AJ126" i="5"/>
  <c r="AK126" i="5"/>
  <c r="AL126" i="5"/>
  <c r="AM126" i="5"/>
  <c r="AN126" i="5"/>
  <c r="AO126" i="5"/>
  <c r="AP126" i="5"/>
  <c r="AQ126" i="5"/>
  <c r="AR126" i="5"/>
  <c r="AS126" i="5"/>
  <c r="AT126" i="5"/>
  <c r="AU126" i="5"/>
  <c r="AV126" i="5"/>
  <c r="AW126" i="5"/>
  <c r="AX126" i="5"/>
  <c r="AY126" i="5"/>
  <c r="AZ126" i="5"/>
  <c r="BA126" i="5"/>
  <c r="BB126" i="5"/>
  <c r="BC126" i="5"/>
  <c r="B127" i="5"/>
  <c r="C128" i="5"/>
  <c r="F127" i="5"/>
  <c r="G127" i="5"/>
  <c r="H127" i="5"/>
  <c r="I127" i="5"/>
  <c r="J125" i="5"/>
  <c r="K125" i="5"/>
  <c r="L125" i="5"/>
  <c r="M125" i="5"/>
  <c r="N125" i="5"/>
  <c r="O125" i="5"/>
  <c r="P125" i="5"/>
  <c r="Q125" i="5"/>
  <c r="R125" i="5"/>
  <c r="S125" i="5"/>
  <c r="T125" i="5"/>
  <c r="U127" i="5"/>
  <c r="V127" i="5"/>
  <c r="W127" i="5"/>
  <c r="X127" i="5"/>
  <c r="Y127" i="5"/>
  <c r="Z127" i="5"/>
  <c r="AA127" i="5"/>
  <c r="AB127" i="5"/>
  <c r="AC127" i="5"/>
  <c r="AD127" i="5"/>
  <c r="AE127" i="5"/>
  <c r="AF127" i="5"/>
  <c r="AG127" i="5"/>
  <c r="AH127" i="5"/>
  <c r="AI127" i="5"/>
  <c r="AJ127" i="5"/>
  <c r="AK127" i="5"/>
  <c r="AL127" i="5"/>
  <c r="AM127" i="5"/>
  <c r="AN127" i="5"/>
  <c r="AO127" i="5"/>
  <c r="AP127" i="5"/>
  <c r="AQ127" i="5"/>
  <c r="AR127" i="5"/>
  <c r="AS127" i="5"/>
  <c r="AT127" i="5"/>
  <c r="AU127" i="5"/>
  <c r="AV127" i="5"/>
  <c r="AW127" i="5"/>
  <c r="AX127" i="5"/>
  <c r="AY127" i="5"/>
  <c r="AZ127" i="5"/>
  <c r="BA127" i="5"/>
  <c r="BB127" i="5"/>
  <c r="BC127" i="5"/>
  <c r="B128" i="5"/>
  <c r="C129" i="5"/>
  <c r="F128" i="5"/>
  <c r="G128" i="5"/>
  <c r="H128" i="5"/>
  <c r="I128" i="5"/>
  <c r="J126" i="5"/>
  <c r="K126" i="5"/>
  <c r="L126" i="5"/>
  <c r="M126" i="5"/>
  <c r="N126" i="5"/>
  <c r="O126" i="5"/>
  <c r="P126" i="5"/>
  <c r="Q126" i="5"/>
  <c r="R126" i="5"/>
  <c r="S126" i="5"/>
  <c r="T126" i="5"/>
  <c r="U128" i="5"/>
  <c r="V128" i="5"/>
  <c r="W128" i="5"/>
  <c r="X128" i="5"/>
  <c r="Y128" i="5"/>
  <c r="Z128" i="5"/>
  <c r="AA128" i="5"/>
  <c r="AB128" i="5"/>
  <c r="AC128" i="5"/>
  <c r="AD128" i="5"/>
  <c r="AE128" i="5"/>
  <c r="AF128" i="5"/>
  <c r="AG128" i="5"/>
  <c r="AH128" i="5"/>
  <c r="AI128" i="5"/>
  <c r="AJ128" i="5"/>
  <c r="AK128" i="5"/>
  <c r="AL128" i="5"/>
  <c r="AM128" i="5"/>
  <c r="AN128" i="5"/>
  <c r="AO128" i="5"/>
  <c r="AP128" i="5"/>
  <c r="AQ128" i="5"/>
  <c r="AR128" i="5"/>
  <c r="AS128" i="5"/>
  <c r="AT128" i="5"/>
  <c r="AU128" i="5"/>
  <c r="AV128" i="5"/>
  <c r="AW128" i="5"/>
  <c r="AX128" i="5"/>
  <c r="AY128" i="5"/>
  <c r="AZ128" i="5"/>
  <c r="BA128" i="5"/>
  <c r="BB128" i="5"/>
  <c r="BC128" i="5"/>
  <c r="B129" i="5"/>
  <c r="C130" i="5"/>
  <c r="F129" i="5"/>
  <c r="G129" i="5"/>
  <c r="H129" i="5"/>
  <c r="I129" i="5"/>
  <c r="J127" i="5"/>
  <c r="K127" i="5"/>
  <c r="L127" i="5"/>
  <c r="M127" i="5"/>
  <c r="N127" i="5"/>
  <c r="O127" i="5"/>
  <c r="P127" i="5"/>
  <c r="Q127" i="5"/>
  <c r="R127" i="5"/>
  <c r="S127" i="5"/>
  <c r="T127" i="5"/>
  <c r="U129" i="5"/>
  <c r="V129" i="5"/>
  <c r="W129" i="5"/>
  <c r="X129" i="5"/>
  <c r="Y129" i="5"/>
  <c r="Z129" i="5"/>
  <c r="AA129" i="5"/>
  <c r="AB129" i="5"/>
  <c r="AC129" i="5"/>
  <c r="AD129" i="5"/>
  <c r="AE129" i="5"/>
  <c r="AF129" i="5"/>
  <c r="AG129" i="5"/>
  <c r="AH129" i="5"/>
  <c r="AI129" i="5"/>
  <c r="AJ129" i="5"/>
  <c r="AK129" i="5"/>
  <c r="AL129" i="5"/>
  <c r="AM129" i="5"/>
  <c r="AN129" i="5"/>
  <c r="AO129" i="5"/>
  <c r="AP129" i="5"/>
  <c r="AQ129" i="5"/>
  <c r="AR129" i="5"/>
  <c r="AS129" i="5"/>
  <c r="AT129" i="5"/>
  <c r="AU129" i="5"/>
  <c r="AV129" i="5"/>
  <c r="AW129" i="5"/>
  <c r="AX129" i="5"/>
  <c r="AY129" i="5"/>
  <c r="AZ129" i="5"/>
  <c r="BA129" i="5"/>
  <c r="BB129" i="5"/>
  <c r="BC129" i="5"/>
  <c r="B130" i="5"/>
  <c r="C131" i="5"/>
  <c r="F130" i="5"/>
  <c r="G130" i="5"/>
  <c r="H130" i="5"/>
  <c r="I130" i="5"/>
  <c r="J128" i="5"/>
  <c r="K128" i="5"/>
  <c r="L128" i="5"/>
  <c r="M128" i="5"/>
  <c r="N128" i="5"/>
  <c r="O128" i="5"/>
  <c r="P128" i="5"/>
  <c r="Q128" i="5"/>
  <c r="R128" i="5"/>
  <c r="S128" i="5"/>
  <c r="T128" i="5"/>
  <c r="U130" i="5"/>
  <c r="V130" i="5"/>
  <c r="W130" i="5"/>
  <c r="X130" i="5"/>
  <c r="Y130" i="5"/>
  <c r="Z130" i="5"/>
  <c r="AA130" i="5"/>
  <c r="AB130" i="5"/>
  <c r="AC130" i="5"/>
  <c r="AD130" i="5"/>
  <c r="AE130" i="5"/>
  <c r="AF130" i="5"/>
  <c r="AG130" i="5"/>
  <c r="AH130" i="5"/>
  <c r="AI130" i="5"/>
  <c r="AJ130" i="5"/>
  <c r="AK130" i="5"/>
  <c r="AL130" i="5"/>
  <c r="AM130" i="5"/>
  <c r="AN130" i="5"/>
  <c r="AO130" i="5"/>
  <c r="AP130" i="5"/>
  <c r="AQ130" i="5"/>
  <c r="AR130" i="5"/>
  <c r="AS130" i="5"/>
  <c r="AT130" i="5"/>
  <c r="AU130" i="5"/>
  <c r="AV130" i="5"/>
  <c r="AW130" i="5"/>
  <c r="AX130" i="5"/>
  <c r="AY130" i="5"/>
  <c r="AZ130" i="5"/>
  <c r="BA130" i="5"/>
  <c r="BB130" i="5"/>
  <c r="BC130" i="5"/>
  <c r="B131" i="5"/>
  <c r="C132" i="5"/>
  <c r="F131" i="5"/>
  <c r="G131" i="5"/>
  <c r="H131" i="5"/>
  <c r="I131" i="5"/>
  <c r="J129" i="5"/>
  <c r="K129" i="5"/>
  <c r="L129" i="5"/>
  <c r="M129" i="5"/>
  <c r="N129" i="5"/>
  <c r="O129" i="5"/>
  <c r="P129" i="5"/>
  <c r="Q129" i="5"/>
  <c r="R129" i="5"/>
  <c r="S129" i="5"/>
  <c r="T129" i="5"/>
  <c r="U131" i="5"/>
  <c r="V131" i="5"/>
  <c r="W131" i="5"/>
  <c r="X131" i="5"/>
  <c r="Y131" i="5"/>
  <c r="Z131" i="5"/>
  <c r="AA131" i="5"/>
  <c r="AB131" i="5"/>
  <c r="AC131" i="5"/>
  <c r="AD131" i="5"/>
  <c r="AE131" i="5"/>
  <c r="AF131" i="5"/>
  <c r="AG131" i="5"/>
  <c r="AH131" i="5"/>
  <c r="AI131" i="5"/>
  <c r="AJ131" i="5"/>
  <c r="AK131" i="5"/>
  <c r="AL131" i="5"/>
  <c r="AM131" i="5"/>
  <c r="AN131" i="5"/>
  <c r="AO131" i="5"/>
  <c r="AP131" i="5"/>
  <c r="AQ131" i="5"/>
  <c r="AR131" i="5"/>
  <c r="AS131" i="5"/>
  <c r="AT131" i="5"/>
  <c r="AU131" i="5"/>
  <c r="AV131" i="5"/>
  <c r="AW131" i="5"/>
  <c r="AX131" i="5"/>
  <c r="AY131" i="5"/>
  <c r="AZ131" i="5"/>
  <c r="BA131" i="5"/>
  <c r="BB131" i="5"/>
  <c r="BC131" i="5"/>
  <c r="B132" i="5"/>
  <c r="C133" i="5"/>
  <c r="F132" i="5"/>
  <c r="G132" i="5"/>
  <c r="H132" i="5"/>
  <c r="I132" i="5"/>
  <c r="J130" i="5"/>
  <c r="K130" i="5"/>
  <c r="L130" i="5"/>
  <c r="M130" i="5"/>
  <c r="N130" i="5"/>
  <c r="O130" i="5"/>
  <c r="P130" i="5"/>
  <c r="Q130" i="5"/>
  <c r="R130" i="5"/>
  <c r="S130" i="5"/>
  <c r="T130" i="5"/>
  <c r="U132" i="5"/>
  <c r="V132" i="5"/>
  <c r="W132" i="5"/>
  <c r="X132" i="5"/>
  <c r="Y132" i="5"/>
  <c r="Z132" i="5"/>
  <c r="AA132" i="5"/>
  <c r="AB132" i="5"/>
  <c r="AC132" i="5"/>
  <c r="AD132" i="5"/>
  <c r="AE132" i="5"/>
  <c r="AF132" i="5"/>
  <c r="AG132" i="5"/>
  <c r="AH132" i="5"/>
  <c r="AI132" i="5"/>
  <c r="AJ132" i="5"/>
  <c r="AK132" i="5"/>
  <c r="AL132" i="5"/>
  <c r="AM132" i="5"/>
  <c r="AN132" i="5"/>
  <c r="AO132" i="5"/>
  <c r="AP132" i="5"/>
  <c r="AQ132" i="5"/>
  <c r="AR132" i="5"/>
  <c r="AS132" i="5"/>
  <c r="AT132" i="5"/>
  <c r="AU132" i="5"/>
  <c r="AV132" i="5"/>
  <c r="AW132" i="5"/>
  <c r="AX132" i="5"/>
  <c r="AY132" i="5"/>
  <c r="AZ132" i="5"/>
  <c r="BA132" i="5"/>
  <c r="BB132" i="5"/>
  <c r="BC132" i="5"/>
  <c r="B133" i="5"/>
  <c r="C134" i="5"/>
  <c r="F133" i="5"/>
  <c r="G133" i="5"/>
  <c r="H133" i="5"/>
  <c r="I133" i="5"/>
  <c r="J131" i="5"/>
  <c r="K131" i="5"/>
  <c r="L131" i="5"/>
  <c r="M131" i="5"/>
  <c r="N131" i="5"/>
  <c r="O131" i="5"/>
  <c r="P131" i="5"/>
  <c r="Q131" i="5"/>
  <c r="R131" i="5"/>
  <c r="S131" i="5"/>
  <c r="T131" i="5"/>
  <c r="U133" i="5"/>
  <c r="V133" i="5"/>
  <c r="W133" i="5"/>
  <c r="X133" i="5"/>
  <c r="Y133" i="5"/>
  <c r="Z133" i="5"/>
  <c r="AA133" i="5"/>
  <c r="AB133" i="5"/>
  <c r="AC133" i="5"/>
  <c r="AD133" i="5"/>
  <c r="AE133" i="5"/>
  <c r="AF133" i="5"/>
  <c r="AG133" i="5"/>
  <c r="AH133" i="5"/>
  <c r="AI133" i="5"/>
  <c r="AJ133" i="5"/>
  <c r="AK133" i="5"/>
  <c r="AL133" i="5"/>
  <c r="AM133" i="5"/>
  <c r="AN133" i="5"/>
  <c r="AO133" i="5"/>
  <c r="AP133" i="5"/>
  <c r="AQ133" i="5"/>
  <c r="AR133" i="5"/>
  <c r="AS133" i="5"/>
  <c r="AT133" i="5"/>
  <c r="AU133" i="5"/>
  <c r="AV133" i="5"/>
  <c r="AW133" i="5"/>
  <c r="AX133" i="5"/>
  <c r="AY133" i="5"/>
  <c r="AZ133" i="5"/>
  <c r="BA133" i="5"/>
  <c r="BB133" i="5"/>
  <c r="BC133" i="5"/>
  <c r="B134" i="5"/>
  <c r="C135" i="5"/>
  <c r="F134" i="5"/>
  <c r="G134" i="5"/>
  <c r="H134" i="5"/>
  <c r="I134" i="5"/>
  <c r="J132" i="5"/>
  <c r="K132" i="5"/>
  <c r="L132" i="5"/>
  <c r="M132" i="5"/>
  <c r="N132" i="5"/>
  <c r="O132" i="5"/>
  <c r="P132" i="5"/>
  <c r="Q132" i="5"/>
  <c r="R132" i="5"/>
  <c r="S132" i="5"/>
  <c r="T132" i="5"/>
  <c r="U134" i="5"/>
  <c r="V134" i="5"/>
  <c r="W134" i="5"/>
  <c r="X134" i="5"/>
  <c r="Y134" i="5"/>
  <c r="Z134" i="5"/>
  <c r="AA134" i="5"/>
  <c r="AB134" i="5"/>
  <c r="AC134" i="5"/>
  <c r="AD134" i="5"/>
  <c r="AE134" i="5"/>
  <c r="AF134" i="5"/>
  <c r="AG134" i="5"/>
  <c r="AH134" i="5"/>
  <c r="AI134" i="5"/>
  <c r="AJ134" i="5"/>
  <c r="AK134" i="5"/>
  <c r="AL134" i="5"/>
  <c r="AM134" i="5"/>
  <c r="AN134" i="5"/>
  <c r="AO134" i="5"/>
  <c r="AP134" i="5"/>
  <c r="AQ134" i="5"/>
  <c r="AR134" i="5"/>
  <c r="AS134" i="5"/>
  <c r="AT134" i="5"/>
  <c r="AU134" i="5"/>
  <c r="AV134" i="5"/>
  <c r="AW134" i="5"/>
  <c r="AX134" i="5"/>
  <c r="AY134" i="5"/>
  <c r="AZ134" i="5"/>
  <c r="BA134" i="5"/>
  <c r="BB134" i="5"/>
  <c r="BC134" i="5"/>
  <c r="B135" i="5"/>
  <c r="C136" i="5"/>
  <c r="F135" i="5"/>
  <c r="G135" i="5"/>
  <c r="H135" i="5"/>
  <c r="I135" i="5"/>
  <c r="J133" i="5"/>
  <c r="K133" i="5"/>
  <c r="L133" i="5"/>
  <c r="M133" i="5"/>
  <c r="N133" i="5"/>
  <c r="O133" i="5"/>
  <c r="P133" i="5"/>
  <c r="Q133" i="5"/>
  <c r="R133" i="5"/>
  <c r="S133" i="5"/>
  <c r="T133" i="5"/>
  <c r="U135" i="5"/>
  <c r="V135" i="5"/>
  <c r="W135" i="5"/>
  <c r="X135" i="5"/>
  <c r="Y135" i="5"/>
  <c r="Z135" i="5"/>
  <c r="AA135" i="5"/>
  <c r="AB135" i="5"/>
  <c r="AC135" i="5"/>
  <c r="AD135" i="5"/>
  <c r="AE135" i="5"/>
  <c r="AF135" i="5"/>
  <c r="AG135" i="5"/>
  <c r="AH135" i="5"/>
  <c r="AI135" i="5"/>
  <c r="AJ135" i="5"/>
  <c r="AK135" i="5"/>
  <c r="AL135" i="5"/>
  <c r="AM135" i="5"/>
  <c r="AN135" i="5"/>
  <c r="AO135" i="5"/>
  <c r="AP135" i="5"/>
  <c r="AQ135" i="5"/>
  <c r="AR135" i="5"/>
  <c r="AS135" i="5"/>
  <c r="AT135" i="5"/>
  <c r="AU135" i="5"/>
  <c r="AV135" i="5"/>
  <c r="AW135" i="5"/>
  <c r="AX135" i="5"/>
  <c r="AY135" i="5"/>
  <c r="AZ135" i="5"/>
  <c r="BA135" i="5"/>
  <c r="BB135" i="5"/>
  <c r="BC135" i="5"/>
  <c r="B136" i="5"/>
  <c r="C137" i="5"/>
  <c r="F136" i="5"/>
  <c r="G136" i="5"/>
  <c r="H136" i="5"/>
  <c r="I136" i="5"/>
  <c r="J134" i="5"/>
  <c r="K134" i="5"/>
  <c r="L134" i="5"/>
  <c r="M134" i="5"/>
  <c r="N134" i="5"/>
  <c r="O134" i="5"/>
  <c r="P134" i="5"/>
  <c r="Q134" i="5"/>
  <c r="R134" i="5"/>
  <c r="S134" i="5"/>
  <c r="T134" i="5"/>
  <c r="U136" i="5"/>
  <c r="V136" i="5"/>
  <c r="W136" i="5"/>
  <c r="X136" i="5"/>
  <c r="Y136" i="5"/>
  <c r="Z136" i="5"/>
  <c r="AA136" i="5"/>
  <c r="AB136" i="5"/>
  <c r="AC136" i="5"/>
  <c r="AD136" i="5"/>
  <c r="AE136" i="5"/>
  <c r="AF136" i="5"/>
  <c r="AG136" i="5"/>
  <c r="AH136" i="5"/>
  <c r="AI136" i="5"/>
  <c r="AJ136" i="5"/>
  <c r="AK136" i="5"/>
  <c r="AL136" i="5"/>
  <c r="AM136" i="5"/>
  <c r="AN136" i="5"/>
  <c r="AO136" i="5"/>
  <c r="AP136" i="5"/>
  <c r="AQ136" i="5"/>
  <c r="AR136" i="5"/>
  <c r="AS136" i="5"/>
  <c r="AT136" i="5"/>
  <c r="AU136" i="5"/>
  <c r="AV136" i="5"/>
  <c r="AW136" i="5"/>
  <c r="AX136" i="5"/>
  <c r="AY136" i="5"/>
  <c r="AZ136" i="5"/>
  <c r="BA136" i="5"/>
  <c r="BB136" i="5"/>
  <c r="BC136" i="5"/>
  <c r="B137" i="5"/>
  <c r="C138" i="5"/>
  <c r="F137" i="5"/>
  <c r="G137" i="5"/>
  <c r="H137" i="5"/>
  <c r="I137" i="5"/>
  <c r="J135" i="5"/>
  <c r="K135" i="5"/>
  <c r="L135" i="5"/>
  <c r="M135" i="5"/>
  <c r="N135" i="5"/>
  <c r="O135" i="5"/>
  <c r="P135" i="5"/>
  <c r="Q135" i="5"/>
  <c r="R135" i="5"/>
  <c r="S135" i="5"/>
  <c r="T135" i="5"/>
  <c r="U137" i="5"/>
  <c r="V137" i="5"/>
  <c r="W137" i="5"/>
  <c r="X137" i="5"/>
  <c r="Y137" i="5"/>
  <c r="Z137" i="5"/>
  <c r="AA137" i="5"/>
  <c r="AB137" i="5"/>
  <c r="AC137" i="5"/>
  <c r="AD137" i="5"/>
  <c r="AE137" i="5"/>
  <c r="AF137" i="5"/>
  <c r="AG137" i="5"/>
  <c r="AH137" i="5"/>
  <c r="AI137" i="5"/>
  <c r="AJ137" i="5"/>
  <c r="AK137" i="5"/>
  <c r="AL137" i="5"/>
  <c r="AM137" i="5"/>
  <c r="AN137" i="5"/>
  <c r="AO137" i="5"/>
  <c r="AP137" i="5"/>
  <c r="AQ137" i="5"/>
  <c r="AR137" i="5"/>
  <c r="AS137" i="5"/>
  <c r="AT137" i="5"/>
  <c r="AU137" i="5"/>
  <c r="AV137" i="5"/>
  <c r="AW137" i="5"/>
  <c r="AX137" i="5"/>
  <c r="AY137" i="5"/>
  <c r="AZ137" i="5"/>
  <c r="BA137" i="5"/>
  <c r="BB137" i="5"/>
  <c r="BC137" i="5"/>
  <c r="B138" i="5"/>
  <c r="C139" i="5"/>
  <c r="F138" i="5"/>
  <c r="G138" i="5"/>
  <c r="H138" i="5"/>
  <c r="I138" i="5"/>
  <c r="J136" i="5"/>
  <c r="K136" i="5"/>
  <c r="L136" i="5"/>
  <c r="M136" i="5"/>
  <c r="N136" i="5"/>
  <c r="O136" i="5"/>
  <c r="P136" i="5"/>
  <c r="Q136" i="5"/>
  <c r="R136" i="5"/>
  <c r="S136" i="5"/>
  <c r="T136" i="5"/>
  <c r="U138" i="5"/>
  <c r="V138" i="5"/>
  <c r="W138" i="5"/>
  <c r="X138" i="5"/>
  <c r="Y138" i="5"/>
  <c r="Z138" i="5"/>
  <c r="AA138" i="5"/>
  <c r="AB138" i="5"/>
  <c r="AC138" i="5"/>
  <c r="AD138" i="5"/>
  <c r="AE138" i="5"/>
  <c r="AF138" i="5"/>
  <c r="AG138" i="5"/>
  <c r="AH138" i="5"/>
  <c r="AI138" i="5"/>
  <c r="AJ138" i="5"/>
  <c r="AK138" i="5"/>
  <c r="AL138" i="5"/>
  <c r="AM138" i="5"/>
  <c r="AN138" i="5"/>
  <c r="AO138" i="5"/>
  <c r="AP138" i="5"/>
  <c r="AQ138" i="5"/>
  <c r="AR138" i="5"/>
  <c r="AS138" i="5"/>
  <c r="AT138" i="5"/>
  <c r="AU138" i="5"/>
  <c r="AV138" i="5"/>
  <c r="AW138" i="5"/>
  <c r="AX138" i="5"/>
  <c r="AY138" i="5"/>
  <c r="AZ138" i="5"/>
  <c r="BA138" i="5"/>
  <c r="BB138" i="5"/>
  <c r="BC138" i="5"/>
  <c r="B139" i="5"/>
  <c r="C140" i="5"/>
  <c r="F139" i="5"/>
  <c r="G139" i="5"/>
  <c r="H139" i="5"/>
  <c r="I139" i="5"/>
  <c r="J137" i="5"/>
  <c r="K137" i="5"/>
  <c r="L137" i="5"/>
  <c r="M137" i="5"/>
  <c r="N137" i="5"/>
  <c r="O137" i="5"/>
  <c r="P137" i="5"/>
  <c r="Q137" i="5"/>
  <c r="R137" i="5"/>
  <c r="S137" i="5"/>
  <c r="T137" i="5"/>
  <c r="U139" i="5"/>
  <c r="V139" i="5"/>
  <c r="W139" i="5"/>
  <c r="X139" i="5"/>
  <c r="Y139" i="5"/>
  <c r="Z139" i="5"/>
  <c r="AA139" i="5"/>
  <c r="AB139" i="5"/>
  <c r="AC139" i="5"/>
  <c r="AD139" i="5"/>
  <c r="AE139" i="5"/>
  <c r="AF139" i="5"/>
  <c r="AG139" i="5"/>
  <c r="AH139" i="5"/>
  <c r="AI139" i="5"/>
  <c r="AJ139" i="5"/>
  <c r="AK139" i="5"/>
  <c r="AL139" i="5"/>
  <c r="AM139" i="5"/>
  <c r="AN139" i="5"/>
  <c r="AO139" i="5"/>
  <c r="AP139" i="5"/>
  <c r="AQ139" i="5"/>
  <c r="AR139" i="5"/>
  <c r="AS139" i="5"/>
  <c r="AT139" i="5"/>
  <c r="AU139" i="5"/>
  <c r="AV139" i="5"/>
  <c r="AW139" i="5"/>
  <c r="AX139" i="5"/>
  <c r="AY139" i="5"/>
  <c r="AZ139" i="5"/>
  <c r="BA139" i="5"/>
  <c r="BB139" i="5"/>
  <c r="BC139" i="5"/>
  <c r="B140" i="5"/>
  <c r="C141" i="5"/>
  <c r="F140" i="5"/>
  <c r="G140" i="5"/>
  <c r="H140" i="5"/>
  <c r="I140" i="5"/>
  <c r="J138" i="5"/>
  <c r="K138" i="5"/>
  <c r="L138" i="5"/>
  <c r="M138" i="5"/>
  <c r="N138" i="5"/>
  <c r="O138" i="5"/>
  <c r="P138" i="5"/>
  <c r="Q138" i="5"/>
  <c r="R138" i="5"/>
  <c r="S138" i="5"/>
  <c r="T138" i="5"/>
  <c r="U140" i="5"/>
  <c r="V140" i="5"/>
  <c r="W140" i="5"/>
  <c r="X140" i="5"/>
  <c r="Y140" i="5"/>
  <c r="Z140" i="5"/>
  <c r="AA140" i="5"/>
  <c r="AB140" i="5"/>
  <c r="AC140" i="5"/>
  <c r="AD140" i="5"/>
  <c r="AE140" i="5"/>
  <c r="AF140" i="5"/>
  <c r="AG140" i="5"/>
  <c r="AH140" i="5"/>
  <c r="AI140" i="5"/>
  <c r="AJ140" i="5"/>
  <c r="AK140" i="5"/>
  <c r="AL140" i="5"/>
  <c r="AM140" i="5"/>
  <c r="AN140" i="5"/>
  <c r="AO140" i="5"/>
  <c r="AP140" i="5"/>
  <c r="AQ140" i="5"/>
  <c r="AR140" i="5"/>
  <c r="AS140" i="5"/>
  <c r="AT140" i="5"/>
  <c r="AU140" i="5"/>
  <c r="AV140" i="5"/>
  <c r="AW140" i="5"/>
  <c r="AX140" i="5"/>
  <c r="AY140" i="5"/>
  <c r="AZ140" i="5"/>
  <c r="BA140" i="5"/>
  <c r="BB140" i="5"/>
  <c r="BC140" i="5"/>
  <c r="B141" i="5"/>
  <c r="C142" i="5"/>
  <c r="F141" i="5"/>
  <c r="G141" i="5"/>
  <c r="H141" i="5"/>
  <c r="I141" i="5"/>
  <c r="J139" i="5"/>
  <c r="K139" i="5"/>
  <c r="L139" i="5"/>
  <c r="M139" i="5"/>
  <c r="N139" i="5"/>
  <c r="O139" i="5"/>
  <c r="P139" i="5"/>
  <c r="Q139" i="5"/>
  <c r="R139" i="5"/>
  <c r="S139" i="5"/>
  <c r="T139" i="5"/>
  <c r="U141" i="5"/>
  <c r="V141" i="5"/>
  <c r="W141" i="5"/>
  <c r="X141" i="5"/>
  <c r="Y141" i="5"/>
  <c r="Z141" i="5"/>
  <c r="AA141" i="5"/>
  <c r="AB141" i="5"/>
  <c r="AC141" i="5"/>
  <c r="AD141" i="5"/>
  <c r="AE141" i="5"/>
  <c r="AF141" i="5"/>
  <c r="AG141" i="5"/>
  <c r="AH141" i="5"/>
  <c r="AI141" i="5"/>
  <c r="AJ141" i="5"/>
  <c r="AK141" i="5"/>
  <c r="AL141" i="5"/>
  <c r="AM141" i="5"/>
  <c r="AN141" i="5"/>
  <c r="AO141" i="5"/>
  <c r="AP141" i="5"/>
  <c r="AQ141" i="5"/>
  <c r="AR141" i="5"/>
  <c r="AS141" i="5"/>
  <c r="AT141" i="5"/>
  <c r="AU141" i="5"/>
  <c r="AV141" i="5"/>
  <c r="AW141" i="5"/>
  <c r="AX141" i="5"/>
  <c r="AY141" i="5"/>
  <c r="AZ141" i="5"/>
  <c r="BA141" i="5"/>
  <c r="BB141" i="5"/>
  <c r="BC141" i="5"/>
  <c r="B142" i="5"/>
  <c r="C143" i="5"/>
  <c r="F142" i="5"/>
  <c r="G142" i="5"/>
  <c r="H142" i="5"/>
  <c r="I142" i="5"/>
  <c r="J140" i="5"/>
  <c r="K140" i="5"/>
  <c r="L140" i="5"/>
  <c r="M140" i="5"/>
  <c r="N140" i="5"/>
  <c r="O140" i="5"/>
  <c r="P140" i="5"/>
  <c r="Q140" i="5"/>
  <c r="R140" i="5"/>
  <c r="S140" i="5"/>
  <c r="T140" i="5"/>
  <c r="U142" i="5"/>
  <c r="V142" i="5"/>
  <c r="W142" i="5"/>
  <c r="X142" i="5"/>
  <c r="Y142" i="5"/>
  <c r="Z142" i="5"/>
  <c r="AA142" i="5"/>
  <c r="AB142" i="5"/>
  <c r="AC142" i="5"/>
  <c r="AD142" i="5"/>
  <c r="AE142" i="5"/>
  <c r="AF142" i="5"/>
  <c r="AG142" i="5"/>
  <c r="AH142" i="5"/>
  <c r="AI142" i="5"/>
  <c r="AJ142" i="5"/>
  <c r="AK142" i="5"/>
  <c r="AL142" i="5"/>
  <c r="AM142" i="5"/>
  <c r="AN142" i="5"/>
  <c r="AO142" i="5"/>
  <c r="AP142" i="5"/>
  <c r="AQ142" i="5"/>
  <c r="AR142" i="5"/>
  <c r="AS142" i="5"/>
  <c r="AT142" i="5"/>
  <c r="AU142" i="5"/>
  <c r="AV142" i="5"/>
  <c r="AW142" i="5"/>
  <c r="AX142" i="5"/>
  <c r="AY142" i="5"/>
  <c r="AZ142" i="5"/>
  <c r="BA142" i="5"/>
  <c r="BB142" i="5"/>
  <c r="BC142" i="5"/>
  <c r="B143" i="5"/>
  <c r="C144" i="5"/>
  <c r="F143" i="5"/>
  <c r="G143" i="5"/>
  <c r="H143" i="5"/>
  <c r="I143" i="5"/>
  <c r="J141" i="5"/>
  <c r="K141" i="5"/>
  <c r="L141" i="5"/>
  <c r="M141" i="5"/>
  <c r="N141" i="5"/>
  <c r="O141" i="5"/>
  <c r="P141" i="5"/>
  <c r="Q141" i="5"/>
  <c r="R141" i="5"/>
  <c r="S141" i="5"/>
  <c r="T141" i="5"/>
  <c r="U143" i="5"/>
  <c r="V143" i="5"/>
  <c r="W143" i="5"/>
  <c r="X143" i="5"/>
  <c r="Y143" i="5"/>
  <c r="Z143" i="5"/>
  <c r="AA143" i="5"/>
  <c r="AB143" i="5"/>
  <c r="AC143" i="5"/>
  <c r="AD143" i="5"/>
  <c r="AE143" i="5"/>
  <c r="AF143" i="5"/>
  <c r="AG143" i="5"/>
  <c r="AH143" i="5"/>
  <c r="AI143" i="5"/>
  <c r="AJ143" i="5"/>
  <c r="AK143" i="5"/>
  <c r="AL143" i="5"/>
  <c r="AM143" i="5"/>
  <c r="AN143" i="5"/>
  <c r="AO143" i="5"/>
  <c r="AP143" i="5"/>
  <c r="AQ143" i="5"/>
  <c r="AR143" i="5"/>
  <c r="AS143" i="5"/>
  <c r="AT143" i="5"/>
  <c r="AU143" i="5"/>
  <c r="AV143" i="5"/>
  <c r="AW143" i="5"/>
  <c r="AX143" i="5"/>
  <c r="AY143" i="5"/>
  <c r="AZ143" i="5"/>
  <c r="BA143" i="5"/>
  <c r="BB143" i="5"/>
  <c r="BC143" i="5"/>
  <c r="B144" i="5"/>
  <c r="C145" i="5"/>
  <c r="F144" i="5"/>
  <c r="G144" i="5"/>
  <c r="H144" i="5"/>
  <c r="I144" i="5"/>
  <c r="J142" i="5"/>
  <c r="K142" i="5"/>
  <c r="L142" i="5"/>
  <c r="M142" i="5"/>
  <c r="N142" i="5"/>
  <c r="O142" i="5"/>
  <c r="P142" i="5"/>
  <c r="Q142" i="5"/>
  <c r="R142" i="5"/>
  <c r="S142" i="5"/>
  <c r="T142" i="5"/>
  <c r="U144" i="5"/>
  <c r="V144" i="5"/>
  <c r="W144" i="5"/>
  <c r="X144" i="5"/>
  <c r="Y144" i="5"/>
  <c r="Z144" i="5"/>
  <c r="AA144" i="5"/>
  <c r="AB144" i="5"/>
  <c r="AC144" i="5"/>
  <c r="AD144" i="5"/>
  <c r="AE144" i="5"/>
  <c r="AF144" i="5"/>
  <c r="AG144" i="5"/>
  <c r="AH144" i="5"/>
  <c r="AI144" i="5"/>
  <c r="AJ144" i="5"/>
  <c r="AK144" i="5"/>
  <c r="AL144" i="5"/>
  <c r="AM144" i="5"/>
  <c r="AN144" i="5"/>
  <c r="AO144" i="5"/>
  <c r="AP144" i="5"/>
  <c r="AQ144" i="5"/>
  <c r="AR144" i="5"/>
  <c r="AS144" i="5"/>
  <c r="AT144" i="5"/>
  <c r="AU144" i="5"/>
  <c r="AV144" i="5"/>
  <c r="AW144" i="5"/>
  <c r="AX144" i="5"/>
  <c r="AY144" i="5"/>
  <c r="AZ144" i="5"/>
  <c r="BA144" i="5"/>
  <c r="BB144" i="5"/>
  <c r="BC144" i="5"/>
  <c r="B145" i="5"/>
  <c r="C146" i="5"/>
  <c r="F145" i="5"/>
  <c r="G145" i="5"/>
  <c r="H145" i="5"/>
  <c r="I145" i="5"/>
  <c r="J143" i="5"/>
  <c r="K143" i="5"/>
  <c r="L143" i="5"/>
  <c r="M143" i="5"/>
  <c r="N143" i="5"/>
  <c r="O143" i="5"/>
  <c r="P143" i="5"/>
  <c r="Q143" i="5"/>
  <c r="R143" i="5"/>
  <c r="S143" i="5"/>
  <c r="T143" i="5"/>
  <c r="U145" i="5"/>
  <c r="V145" i="5"/>
  <c r="W145" i="5"/>
  <c r="X145" i="5"/>
  <c r="Y145" i="5"/>
  <c r="Z145" i="5"/>
  <c r="AA145" i="5"/>
  <c r="AB145" i="5"/>
  <c r="AC145" i="5"/>
  <c r="AD145" i="5"/>
  <c r="AE145" i="5"/>
  <c r="AF145" i="5"/>
  <c r="AG145" i="5"/>
  <c r="AH145" i="5"/>
  <c r="AI145" i="5"/>
  <c r="AJ145" i="5"/>
  <c r="AK145" i="5"/>
  <c r="AL145" i="5"/>
  <c r="AM145" i="5"/>
  <c r="AN145" i="5"/>
  <c r="AO145" i="5"/>
  <c r="AP145" i="5"/>
  <c r="AQ145" i="5"/>
  <c r="AR145" i="5"/>
  <c r="AS145" i="5"/>
  <c r="AT145" i="5"/>
  <c r="AU145" i="5"/>
  <c r="AV145" i="5"/>
  <c r="AW145" i="5"/>
  <c r="AX145" i="5"/>
  <c r="AY145" i="5"/>
  <c r="AZ145" i="5"/>
  <c r="BA145" i="5"/>
  <c r="BB145" i="5"/>
  <c r="BC145" i="5"/>
  <c r="B146" i="5"/>
  <c r="C147" i="5"/>
  <c r="F146" i="5"/>
  <c r="G146" i="5"/>
  <c r="H146" i="5"/>
  <c r="I146" i="5"/>
  <c r="J144" i="5"/>
  <c r="K144" i="5"/>
  <c r="L144" i="5"/>
  <c r="M144" i="5"/>
  <c r="N144" i="5"/>
  <c r="O144" i="5"/>
  <c r="P144" i="5"/>
  <c r="Q144" i="5"/>
  <c r="R144" i="5"/>
  <c r="S144" i="5"/>
  <c r="T144" i="5"/>
  <c r="U146" i="5"/>
  <c r="V146" i="5"/>
  <c r="W146" i="5"/>
  <c r="X146" i="5"/>
  <c r="Y146" i="5"/>
  <c r="Z146" i="5"/>
  <c r="AA146" i="5"/>
  <c r="AB146" i="5"/>
  <c r="AC146" i="5"/>
  <c r="AD146" i="5"/>
  <c r="AE146" i="5"/>
  <c r="AF146" i="5"/>
  <c r="AG146" i="5"/>
  <c r="AH146" i="5"/>
  <c r="AI146" i="5"/>
  <c r="AJ146" i="5"/>
  <c r="AK146" i="5"/>
  <c r="AL146" i="5"/>
  <c r="AM146" i="5"/>
  <c r="AN146" i="5"/>
  <c r="AO146" i="5"/>
  <c r="AP146" i="5"/>
  <c r="AQ146" i="5"/>
  <c r="AR146" i="5"/>
  <c r="AS146" i="5"/>
  <c r="AT146" i="5"/>
  <c r="AU146" i="5"/>
  <c r="AV146" i="5"/>
  <c r="AW146" i="5"/>
  <c r="AX146" i="5"/>
  <c r="AY146" i="5"/>
  <c r="AZ146" i="5"/>
  <c r="BA146" i="5"/>
  <c r="BB146" i="5"/>
  <c r="BC146" i="5"/>
  <c r="B147" i="5"/>
  <c r="C148" i="5"/>
  <c r="F147" i="5"/>
  <c r="G147" i="5"/>
  <c r="H147" i="5"/>
  <c r="I147" i="5"/>
  <c r="J145" i="5"/>
  <c r="K145" i="5"/>
  <c r="L145" i="5"/>
  <c r="M145" i="5"/>
  <c r="N145" i="5"/>
  <c r="O145" i="5"/>
  <c r="P145" i="5"/>
  <c r="Q145" i="5"/>
  <c r="R145" i="5"/>
  <c r="S145" i="5"/>
  <c r="T145" i="5"/>
  <c r="U147" i="5"/>
  <c r="V147" i="5"/>
  <c r="W147" i="5"/>
  <c r="X147" i="5"/>
  <c r="Y147" i="5"/>
  <c r="Z147" i="5"/>
  <c r="AA147" i="5"/>
  <c r="AB147" i="5"/>
  <c r="AC147" i="5"/>
  <c r="AD147" i="5"/>
  <c r="AE147" i="5"/>
  <c r="AF147" i="5"/>
  <c r="AG147" i="5"/>
  <c r="AH147" i="5"/>
  <c r="AI147" i="5"/>
  <c r="AJ147" i="5"/>
  <c r="AK147" i="5"/>
  <c r="AL147" i="5"/>
  <c r="AM147" i="5"/>
  <c r="AN147" i="5"/>
  <c r="AO147" i="5"/>
  <c r="AP147" i="5"/>
  <c r="AQ147" i="5"/>
  <c r="AR147" i="5"/>
  <c r="AS147" i="5"/>
  <c r="AT147" i="5"/>
  <c r="AU147" i="5"/>
  <c r="AV147" i="5"/>
  <c r="AW147" i="5"/>
  <c r="AX147" i="5"/>
  <c r="AY147" i="5"/>
  <c r="AZ147" i="5"/>
  <c r="BA147" i="5"/>
  <c r="BB147" i="5"/>
  <c r="BC147" i="5"/>
  <c r="B148" i="5"/>
  <c r="C149" i="5"/>
  <c r="F148" i="5"/>
  <c r="G148" i="5"/>
  <c r="H148" i="5"/>
  <c r="I148" i="5"/>
  <c r="J146" i="5"/>
  <c r="K146" i="5"/>
  <c r="L146" i="5"/>
  <c r="M146" i="5"/>
  <c r="N146" i="5"/>
  <c r="O146" i="5"/>
  <c r="P146" i="5"/>
  <c r="Q146" i="5"/>
  <c r="R146" i="5"/>
  <c r="S146" i="5"/>
  <c r="T146" i="5"/>
  <c r="U148" i="5"/>
  <c r="V148" i="5"/>
  <c r="W148" i="5"/>
  <c r="X148" i="5"/>
  <c r="Y148" i="5"/>
  <c r="Z148" i="5"/>
  <c r="AA148" i="5"/>
  <c r="AB148" i="5"/>
  <c r="AC148" i="5"/>
  <c r="AD148" i="5"/>
  <c r="AE148" i="5"/>
  <c r="AF148" i="5"/>
  <c r="AG148" i="5"/>
  <c r="AH148" i="5"/>
  <c r="AI148" i="5"/>
  <c r="AJ148" i="5"/>
  <c r="AK148" i="5"/>
  <c r="AL148" i="5"/>
  <c r="AM148" i="5"/>
  <c r="AN148" i="5"/>
  <c r="AO148" i="5"/>
  <c r="AP148" i="5"/>
  <c r="AQ148" i="5"/>
  <c r="AR148" i="5"/>
  <c r="AS148" i="5"/>
  <c r="AT148" i="5"/>
  <c r="AU148" i="5"/>
  <c r="AV148" i="5"/>
  <c r="AW148" i="5"/>
  <c r="AX148" i="5"/>
  <c r="AY148" i="5"/>
  <c r="AZ148" i="5"/>
  <c r="BA148" i="5"/>
  <c r="BB148" i="5"/>
  <c r="BC148" i="5"/>
  <c r="B149" i="5"/>
  <c r="C150" i="5"/>
  <c r="F149" i="5"/>
  <c r="G149" i="5"/>
  <c r="H149" i="5"/>
  <c r="I149" i="5"/>
  <c r="J147" i="5"/>
  <c r="K147" i="5"/>
  <c r="L147" i="5"/>
  <c r="M147" i="5"/>
  <c r="N147" i="5"/>
  <c r="O147" i="5"/>
  <c r="P147" i="5"/>
  <c r="Q147" i="5"/>
  <c r="R147" i="5"/>
  <c r="S147" i="5"/>
  <c r="T147" i="5"/>
  <c r="U149" i="5"/>
  <c r="V149" i="5"/>
  <c r="W149" i="5"/>
  <c r="X149" i="5"/>
  <c r="Y149" i="5"/>
  <c r="Z149" i="5"/>
  <c r="AA149" i="5"/>
  <c r="AB149" i="5"/>
  <c r="AC149" i="5"/>
  <c r="AD149" i="5"/>
  <c r="AE149" i="5"/>
  <c r="AF149" i="5"/>
  <c r="AG149" i="5"/>
  <c r="AH149" i="5"/>
  <c r="AI149" i="5"/>
  <c r="AJ149" i="5"/>
  <c r="AK149" i="5"/>
  <c r="AL149" i="5"/>
  <c r="AM149" i="5"/>
  <c r="AN149" i="5"/>
  <c r="AO149" i="5"/>
  <c r="AP149" i="5"/>
  <c r="AQ149" i="5"/>
  <c r="AR149" i="5"/>
  <c r="AS149" i="5"/>
  <c r="AT149" i="5"/>
  <c r="AU149" i="5"/>
  <c r="AV149" i="5"/>
  <c r="AW149" i="5"/>
  <c r="AX149" i="5"/>
  <c r="AY149" i="5"/>
  <c r="AZ149" i="5"/>
  <c r="BA149" i="5"/>
  <c r="BB149" i="5"/>
  <c r="BC149" i="5"/>
  <c r="B150" i="5"/>
  <c r="C151" i="5"/>
  <c r="F150" i="5"/>
  <c r="G150" i="5"/>
  <c r="H150" i="5"/>
  <c r="I150" i="5"/>
  <c r="J148" i="5"/>
  <c r="K148" i="5"/>
  <c r="L148" i="5"/>
  <c r="M148" i="5"/>
  <c r="N148" i="5"/>
  <c r="O148" i="5"/>
  <c r="P148" i="5"/>
  <c r="Q148" i="5"/>
  <c r="R148" i="5"/>
  <c r="S148" i="5"/>
  <c r="T148" i="5"/>
  <c r="U150" i="5"/>
  <c r="V150" i="5"/>
  <c r="W150" i="5"/>
  <c r="X150" i="5"/>
  <c r="Y150" i="5"/>
  <c r="Z150" i="5"/>
  <c r="AA150" i="5"/>
  <c r="AB150" i="5"/>
  <c r="AC150" i="5"/>
  <c r="AD150" i="5"/>
  <c r="AE150" i="5"/>
  <c r="AF150" i="5"/>
  <c r="AG150" i="5"/>
  <c r="AH150" i="5"/>
  <c r="AI150" i="5"/>
  <c r="AJ150" i="5"/>
  <c r="AK150" i="5"/>
  <c r="AL150" i="5"/>
  <c r="AM150" i="5"/>
  <c r="AN150" i="5"/>
  <c r="AO150" i="5"/>
  <c r="AP150" i="5"/>
  <c r="AQ150" i="5"/>
  <c r="AR150" i="5"/>
  <c r="AS150" i="5"/>
  <c r="AT150" i="5"/>
  <c r="AU150" i="5"/>
  <c r="AV150" i="5"/>
  <c r="AW150" i="5"/>
  <c r="AX150" i="5"/>
  <c r="AY150" i="5"/>
  <c r="AZ150" i="5"/>
  <c r="BA150" i="5"/>
  <c r="BB150" i="5"/>
  <c r="BC150" i="5"/>
  <c r="B151" i="5"/>
  <c r="C152" i="5"/>
  <c r="F151" i="5"/>
  <c r="G151" i="5"/>
  <c r="H151" i="5"/>
  <c r="I151" i="5"/>
  <c r="J149" i="5"/>
  <c r="K149" i="5"/>
  <c r="L149" i="5"/>
  <c r="M149" i="5"/>
  <c r="N149" i="5"/>
  <c r="O149" i="5"/>
  <c r="P149" i="5"/>
  <c r="Q149" i="5"/>
  <c r="R149" i="5"/>
  <c r="S149" i="5"/>
  <c r="T149" i="5"/>
  <c r="U151" i="5"/>
  <c r="V151" i="5"/>
  <c r="W151" i="5"/>
  <c r="X151" i="5"/>
  <c r="Y151" i="5"/>
  <c r="Z151" i="5"/>
  <c r="AA151" i="5"/>
  <c r="AB151" i="5"/>
  <c r="AC151" i="5"/>
  <c r="AD151" i="5"/>
  <c r="AE151" i="5"/>
  <c r="AF151" i="5"/>
  <c r="AG151" i="5"/>
  <c r="AH151" i="5"/>
  <c r="AI151" i="5"/>
  <c r="AJ151" i="5"/>
  <c r="AK151" i="5"/>
  <c r="AL151" i="5"/>
  <c r="AM151" i="5"/>
  <c r="AN151" i="5"/>
  <c r="AO151" i="5"/>
  <c r="AP151" i="5"/>
  <c r="AQ151" i="5"/>
  <c r="AR151" i="5"/>
  <c r="AS151" i="5"/>
  <c r="AT151" i="5"/>
  <c r="AU151" i="5"/>
  <c r="AV151" i="5"/>
  <c r="AW151" i="5"/>
  <c r="AX151" i="5"/>
  <c r="AY151" i="5"/>
  <c r="AZ151" i="5"/>
  <c r="BA151" i="5"/>
  <c r="BB151" i="5"/>
  <c r="BC151" i="5"/>
  <c r="B152" i="5"/>
  <c r="C153" i="5"/>
  <c r="F152" i="5"/>
  <c r="G152" i="5"/>
  <c r="H152" i="5"/>
  <c r="I152" i="5"/>
  <c r="J150" i="5"/>
  <c r="K150" i="5"/>
  <c r="L150" i="5"/>
  <c r="M150" i="5"/>
  <c r="N150" i="5"/>
  <c r="O150" i="5"/>
  <c r="P150" i="5"/>
  <c r="Q150" i="5"/>
  <c r="R150" i="5"/>
  <c r="S150" i="5"/>
  <c r="T150" i="5"/>
  <c r="U152" i="5"/>
  <c r="V152" i="5"/>
  <c r="W152" i="5"/>
  <c r="X152" i="5"/>
  <c r="Y152" i="5"/>
  <c r="Z152" i="5"/>
  <c r="AA152" i="5"/>
  <c r="AB152" i="5"/>
  <c r="AC152" i="5"/>
  <c r="AD152" i="5"/>
  <c r="AE152" i="5"/>
  <c r="AF152" i="5"/>
  <c r="AG152" i="5"/>
  <c r="AH152" i="5"/>
  <c r="AI152" i="5"/>
  <c r="AJ152" i="5"/>
  <c r="AK152" i="5"/>
  <c r="AL152" i="5"/>
  <c r="AM152" i="5"/>
  <c r="AN152" i="5"/>
  <c r="AO152" i="5"/>
  <c r="AP152" i="5"/>
  <c r="AQ152" i="5"/>
  <c r="AR152" i="5"/>
  <c r="AS152" i="5"/>
  <c r="AT152" i="5"/>
  <c r="AU152" i="5"/>
  <c r="AV152" i="5"/>
  <c r="AW152" i="5"/>
  <c r="AX152" i="5"/>
  <c r="AY152" i="5"/>
  <c r="AZ152" i="5"/>
  <c r="BA152" i="5"/>
  <c r="BB152" i="5"/>
  <c r="BC152" i="5"/>
  <c r="B153" i="5"/>
  <c r="C154" i="5"/>
  <c r="F153" i="5"/>
  <c r="G153" i="5"/>
  <c r="H153" i="5"/>
  <c r="I153" i="5"/>
  <c r="J151" i="5"/>
  <c r="K151" i="5"/>
  <c r="L151" i="5"/>
  <c r="M151" i="5"/>
  <c r="N151" i="5"/>
  <c r="O151" i="5"/>
  <c r="P151" i="5"/>
  <c r="Q151" i="5"/>
  <c r="R151" i="5"/>
  <c r="S151" i="5"/>
  <c r="T151" i="5"/>
  <c r="U153" i="5"/>
  <c r="V153" i="5"/>
  <c r="W153" i="5"/>
  <c r="X153" i="5"/>
  <c r="Y153" i="5"/>
  <c r="Z153" i="5"/>
  <c r="AA153" i="5"/>
  <c r="AB153" i="5"/>
  <c r="AC153" i="5"/>
  <c r="AD153" i="5"/>
  <c r="AE153" i="5"/>
  <c r="AF153" i="5"/>
  <c r="AG153" i="5"/>
  <c r="AH153" i="5"/>
  <c r="AI153" i="5"/>
  <c r="AJ153" i="5"/>
  <c r="AK153" i="5"/>
  <c r="AL153" i="5"/>
  <c r="AM153" i="5"/>
  <c r="AN153" i="5"/>
  <c r="AO153" i="5"/>
  <c r="AP153" i="5"/>
  <c r="AQ153" i="5"/>
  <c r="AR153" i="5"/>
  <c r="AS153" i="5"/>
  <c r="AT153" i="5"/>
  <c r="AU153" i="5"/>
  <c r="AV153" i="5"/>
  <c r="AW153" i="5"/>
  <c r="AX153" i="5"/>
  <c r="AY153" i="5"/>
  <c r="AZ153" i="5"/>
  <c r="BA153" i="5"/>
  <c r="BB153" i="5"/>
  <c r="BC153" i="5"/>
  <c r="B154" i="5"/>
  <c r="C155" i="5"/>
  <c r="F154" i="5"/>
  <c r="G154" i="5"/>
  <c r="H154" i="5"/>
  <c r="I154" i="5"/>
  <c r="J152" i="5"/>
  <c r="K152" i="5"/>
  <c r="L152" i="5"/>
  <c r="M152" i="5"/>
  <c r="N152" i="5"/>
  <c r="O152" i="5"/>
  <c r="P152" i="5"/>
  <c r="Q152" i="5"/>
  <c r="R152" i="5"/>
  <c r="S152" i="5"/>
  <c r="T152" i="5"/>
  <c r="U154" i="5"/>
  <c r="V154" i="5"/>
  <c r="W154" i="5"/>
  <c r="X154" i="5"/>
  <c r="Y154" i="5"/>
  <c r="Z154" i="5"/>
  <c r="AA154" i="5"/>
  <c r="AB154" i="5"/>
  <c r="AC154" i="5"/>
  <c r="AD154" i="5"/>
  <c r="AE154" i="5"/>
  <c r="AF154" i="5"/>
  <c r="AG154" i="5"/>
  <c r="AH154" i="5"/>
  <c r="AI154" i="5"/>
  <c r="AJ154" i="5"/>
  <c r="AK154" i="5"/>
  <c r="AL154" i="5"/>
  <c r="AM154" i="5"/>
  <c r="AN154" i="5"/>
  <c r="AO154" i="5"/>
  <c r="AP154" i="5"/>
  <c r="AQ154" i="5"/>
  <c r="AR154" i="5"/>
  <c r="AS154" i="5"/>
  <c r="AT154" i="5"/>
  <c r="AU154" i="5"/>
  <c r="AV154" i="5"/>
  <c r="AW154" i="5"/>
  <c r="AX154" i="5"/>
  <c r="AY154" i="5"/>
  <c r="AZ154" i="5"/>
  <c r="BA154" i="5"/>
  <c r="BB154" i="5"/>
  <c r="BC154" i="5"/>
  <c r="B155" i="5"/>
  <c r="C156" i="5"/>
  <c r="F155" i="5"/>
  <c r="G155" i="5"/>
  <c r="H155" i="5"/>
  <c r="I155" i="5"/>
  <c r="J153" i="5"/>
  <c r="K153" i="5"/>
  <c r="L153" i="5"/>
  <c r="M153" i="5"/>
  <c r="N153" i="5"/>
  <c r="O153" i="5"/>
  <c r="P153" i="5"/>
  <c r="Q153" i="5"/>
  <c r="R153" i="5"/>
  <c r="S153" i="5"/>
  <c r="T153" i="5"/>
  <c r="U155" i="5"/>
  <c r="V155" i="5"/>
  <c r="W155" i="5"/>
  <c r="X155" i="5"/>
  <c r="Y155" i="5"/>
  <c r="Z155" i="5"/>
  <c r="AA155" i="5"/>
  <c r="AB155" i="5"/>
  <c r="AC155" i="5"/>
  <c r="AD155" i="5"/>
  <c r="AE155" i="5"/>
  <c r="AF155" i="5"/>
  <c r="AG155" i="5"/>
  <c r="AH155" i="5"/>
  <c r="AI155" i="5"/>
  <c r="AJ155" i="5"/>
  <c r="AK155" i="5"/>
  <c r="AL155" i="5"/>
  <c r="AM155" i="5"/>
  <c r="AN155" i="5"/>
  <c r="AO155" i="5"/>
  <c r="AP155" i="5"/>
  <c r="AQ155" i="5"/>
  <c r="AR155" i="5"/>
  <c r="AS155" i="5"/>
  <c r="AT155" i="5"/>
  <c r="AU155" i="5"/>
  <c r="AV155" i="5"/>
  <c r="AW155" i="5"/>
  <c r="AX155" i="5"/>
  <c r="AY155" i="5"/>
  <c r="AZ155" i="5"/>
  <c r="BA155" i="5"/>
  <c r="BB155" i="5"/>
  <c r="BC155" i="5"/>
  <c r="B156" i="5"/>
  <c r="C157" i="5"/>
  <c r="F156" i="5"/>
  <c r="G156" i="5"/>
  <c r="H156" i="5"/>
  <c r="I156" i="5"/>
  <c r="J154" i="5"/>
  <c r="K154" i="5"/>
  <c r="L154" i="5"/>
  <c r="M154" i="5"/>
  <c r="N154" i="5"/>
  <c r="O154" i="5"/>
  <c r="P154" i="5"/>
  <c r="Q154" i="5"/>
  <c r="R154" i="5"/>
  <c r="S154" i="5"/>
  <c r="T154" i="5"/>
  <c r="U156" i="5"/>
  <c r="V156" i="5"/>
  <c r="W156" i="5"/>
  <c r="X156" i="5"/>
  <c r="Y156" i="5"/>
  <c r="Z156" i="5"/>
  <c r="AA156" i="5"/>
  <c r="AB156" i="5"/>
  <c r="AC156" i="5"/>
  <c r="AD156" i="5"/>
  <c r="AE156" i="5"/>
  <c r="AF156" i="5"/>
  <c r="AG156" i="5"/>
  <c r="AH156" i="5"/>
  <c r="AI156" i="5"/>
  <c r="AJ156" i="5"/>
  <c r="AK156" i="5"/>
  <c r="AL156" i="5"/>
  <c r="AM156" i="5"/>
  <c r="AN156" i="5"/>
  <c r="AO156" i="5"/>
  <c r="AP156" i="5"/>
  <c r="AQ156" i="5"/>
  <c r="AR156" i="5"/>
  <c r="AS156" i="5"/>
  <c r="AT156" i="5"/>
  <c r="AU156" i="5"/>
  <c r="AV156" i="5"/>
  <c r="AW156" i="5"/>
  <c r="AX156" i="5"/>
  <c r="AY156" i="5"/>
  <c r="AZ156" i="5"/>
  <c r="BA156" i="5"/>
  <c r="BB156" i="5"/>
  <c r="BC156" i="5"/>
  <c r="B157" i="5"/>
  <c r="C158" i="5"/>
  <c r="F157" i="5"/>
  <c r="G157" i="5"/>
  <c r="H157" i="5"/>
  <c r="I157" i="5"/>
  <c r="J155" i="5"/>
  <c r="K155" i="5"/>
  <c r="L155" i="5"/>
  <c r="M155" i="5"/>
  <c r="N155" i="5"/>
  <c r="O155" i="5"/>
  <c r="P155" i="5"/>
  <c r="Q155" i="5"/>
  <c r="R155" i="5"/>
  <c r="S155" i="5"/>
  <c r="T155" i="5"/>
  <c r="U157" i="5"/>
  <c r="V157" i="5"/>
  <c r="W157" i="5"/>
  <c r="X157" i="5"/>
  <c r="Y157" i="5"/>
  <c r="Z157" i="5"/>
  <c r="AA157" i="5"/>
  <c r="AB157" i="5"/>
  <c r="AC157" i="5"/>
  <c r="AD157" i="5"/>
  <c r="AE157" i="5"/>
  <c r="AF157" i="5"/>
  <c r="AG157" i="5"/>
  <c r="AH157" i="5"/>
  <c r="AI157" i="5"/>
  <c r="AJ157" i="5"/>
  <c r="AK157" i="5"/>
  <c r="AL157" i="5"/>
  <c r="AM157" i="5"/>
  <c r="AN157" i="5"/>
  <c r="AO157" i="5"/>
  <c r="AP157" i="5"/>
  <c r="AQ157" i="5"/>
  <c r="AR157" i="5"/>
  <c r="AS157" i="5"/>
  <c r="AT157" i="5"/>
  <c r="AU157" i="5"/>
  <c r="AV157" i="5"/>
  <c r="AW157" i="5"/>
  <c r="AX157" i="5"/>
  <c r="AY157" i="5"/>
  <c r="AZ157" i="5"/>
  <c r="BA157" i="5"/>
  <c r="BB157" i="5"/>
  <c r="BC157" i="5"/>
  <c r="B158" i="5"/>
  <c r="C159" i="5"/>
  <c r="F158" i="5"/>
  <c r="G158" i="5"/>
  <c r="H158" i="5"/>
  <c r="I158" i="5"/>
  <c r="J156" i="5"/>
  <c r="K156" i="5"/>
  <c r="L156" i="5"/>
  <c r="M156" i="5"/>
  <c r="N156" i="5"/>
  <c r="O156" i="5"/>
  <c r="P156" i="5"/>
  <c r="Q156" i="5"/>
  <c r="R156" i="5"/>
  <c r="S156" i="5"/>
  <c r="T156" i="5"/>
  <c r="U158" i="5"/>
  <c r="V158" i="5"/>
  <c r="W158" i="5"/>
  <c r="X158" i="5"/>
  <c r="Y158" i="5"/>
  <c r="Z158" i="5"/>
  <c r="AA158" i="5"/>
  <c r="AB158" i="5"/>
  <c r="AC158" i="5"/>
  <c r="AD158" i="5"/>
  <c r="AE158" i="5"/>
  <c r="AF158" i="5"/>
  <c r="AG158" i="5"/>
  <c r="AH158" i="5"/>
  <c r="AI158" i="5"/>
  <c r="AJ158" i="5"/>
  <c r="AK158" i="5"/>
  <c r="AL158" i="5"/>
  <c r="AM158" i="5"/>
  <c r="AN158" i="5"/>
  <c r="AO158" i="5"/>
  <c r="AP158" i="5"/>
  <c r="AQ158" i="5"/>
  <c r="AR158" i="5"/>
  <c r="AS158" i="5"/>
  <c r="AT158" i="5"/>
  <c r="AU158" i="5"/>
  <c r="AV158" i="5"/>
  <c r="AW158" i="5"/>
  <c r="AX158" i="5"/>
  <c r="AY158" i="5"/>
  <c r="AZ158" i="5"/>
  <c r="BA158" i="5"/>
  <c r="BB158" i="5"/>
  <c r="BC158" i="5"/>
  <c r="B159" i="5"/>
  <c r="C160" i="5"/>
  <c r="F159" i="5"/>
  <c r="G159" i="5"/>
  <c r="H159" i="5"/>
  <c r="I159" i="5"/>
  <c r="J157" i="5"/>
  <c r="K157" i="5"/>
  <c r="L157" i="5"/>
  <c r="M157" i="5"/>
  <c r="N157" i="5"/>
  <c r="O157" i="5"/>
  <c r="P157" i="5"/>
  <c r="Q157" i="5"/>
  <c r="R157" i="5"/>
  <c r="S157" i="5"/>
  <c r="T157" i="5"/>
  <c r="U159" i="5"/>
  <c r="V159" i="5"/>
  <c r="W159" i="5"/>
  <c r="X159" i="5"/>
  <c r="Y159" i="5"/>
  <c r="Z159" i="5"/>
  <c r="AA159" i="5"/>
  <c r="AB159" i="5"/>
  <c r="AC159" i="5"/>
  <c r="AD159" i="5"/>
  <c r="AE159" i="5"/>
  <c r="AF159" i="5"/>
  <c r="AG159" i="5"/>
  <c r="AH159" i="5"/>
  <c r="AI159" i="5"/>
  <c r="AJ159" i="5"/>
  <c r="AK159" i="5"/>
  <c r="AL159" i="5"/>
  <c r="AM159" i="5"/>
  <c r="AN159" i="5"/>
  <c r="AO159" i="5"/>
  <c r="AP159" i="5"/>
  <c r="AQ159" i="5"/>
  <c r="AR159" i="5"/>
  <c r="AS159" i="5"/>
  <c r="AT159" i="5"/>
  <c r="AU159" i="5"/>
  <c r="AV159" i="5"/>
  <c r="AW159" i="5"/>
  <c r="AX159" i="5"/>
  <c r="AY159" i="5"/>
  <c r="AZ159" i="5"/>
  <c r="BA159" i="5"/>
  <c r="BB159" i="5"/>
  <c r="BC159" i="5"/>
  <c r="B160" i="5"/>
  <c r="C161" i="5"/>
  <c r="F160" i="5"/>
  <c r="G160" i="5"/>
  <c r="H160" i="5"/>
  <c r="I160" i="5"/>
  <c r="J158" i="5"/>
  <c r="K158" i="5"/>
  <c r="L158" i="5"/>
  <c r="M158" i="5"/>
  <c r="N158" i="5"/>
  <c r="O158" i="5"/>
  <c r="P158" i="5"/>
  <c r="Q158" i="5"/>
  <c r="R158" i="5"/>
  <c r="S158" i="5"/>
  <c r="T158" i="5"/>
  <c r="U160" i="5"/>
  <c r="V160" i="5"/>
  <c r="W160" i="5"/>
  <c r="X160" i="5"/>
  <c r="Y160" i="5"/>
  <c r="Z160" i="5"/>
  <c r="AA160" i="5"/>
  <c r="AB160" i="5"/>
  <c r="AC160" i="5"/>
  <c r="AD160" i="5"/>
  <c r="AE160" i="5"/>
  <c r="AF160" i="5"/>
  <c r="AG160" i="5"/>
  <c r="AH160" i="5"/>
  <c r="AI160" i="5"/>
  <c r="AJ160" i="5"/>
  <c r="AK160" i="5"/>
  <c r="AL160" i="5"/>
  <c r="AM160" i="5"/>
  <c r="AN160" i="5"/>
  <c r="AO160" i="5"/>
  <c r="AP160" i="5"/>
  <c r="AQ160" i="5"/>
  <c r="AR160" i="5"/>
  <c r="AS160" i="5"/>
  <c r="AT160" i="5"/>
  <c r="AU160" i="5"/>
  <c r="AV160" i="5"/>
  <c r="AW160" i="5"/>
  <c r="AX160" i="5"/>
  <c r="AY160" i="5"/>
  <c r="AZ160" i="5"/>
  <c r="BA160" i="5"/>
  <c r="BB160" i="5"/>
  <c r="BC160" i="5"/>
  <c r="B161" i="5"/>
  <c r="C162" i="5"/>
  <c r="F161" i="5"/>
  <c r="G161" i="5"/>
  <c r="H161" i="5"/>
  <c r="I161" i="5"/>
  <c r="J159" i="5"/>
  <c r="K159" i="5"/>
  <c r="L159" i="5"/>
  <c r="M159" i="5"/>
  <c r="N159" i="5"/>
  <c r="O159" i="5"/>
  <c r="P159" i="5"/>
  <c r="Q159" i="5"/>
  <c r="R159" i="5"/>
  <c r="S159" i="5"/>
  <c r="T159" i="5"/>
  <c r="U161" i="5"/>
  <c r="V161" i="5"/>
  <c r="W161" i="5"/>
  <c r="X161" i="5"/>
  <c r="Y161" i="5"/>
  <c r="Z161" i="5"/>
  <c r="AA161" i="5"/>
  <c r="AB161" i="5"/>
  <c r="AC161" i="5"/>
  <c r="AD161" i="5"/>
  <c r="AE161" i="5"/>
  <c r="AF161" i="5"/>
  <c r="AG161" i="5"/>
  <c r="AH161" i="5"/>
  <c r="AI161" i="5"/>
  <c r="AJ161" i="5"/>
  <c r="AK161" i="5"/>
  <c r="AL161" i="5"/>
  <c r="AM161" i="5"/>
  <c r="AN161" i="5"/>
  <c r="AO161" i="5"/>
  <c r="AP161" i="5"/>
  <c r="AQ161" i="5"/>
  <c r="AR161" i="5"/>
  <c r="AS161" i="5"/>
  <c r="AT161" i="5"/>
  <c r="AU161" i="5"/>
  <c r="AV161" i="5"/>
  <c r="AW161" i="5"/>
  <c r="AX161" i="5"/>
  <c r="AY161" i="5"/>
  <c r="AZ161" i="5"/>
  <c r="BA161" i="5"/>
  <c r="BB161" i="5"/>
  <c r="BC161" i="5"/>
  <c r="B162" i="5"/>
  <c r="C163" i="5"/>
  <c r="F162" i="5"/>
  <c r="G162" i="5"/>
  <c r="H162" i="5"/>
  <c r="I162" i="5"/>
  <c r="J160" i="5"/>
  <c r="K160" i="5"/>
  <c r="L160" i="5"/>
  <c r="M160" i="5"/>
  <c r="N160" i="5"/>
  <c r="O160" i="5"/>
  <c r="P160" i="5"/>
  <c r="Q160" i="5"/>
  <c r="R160" i="5"/>
  <c r="S160" i="5"/>
  <c r="T160" i="5"/>
  <c r="U162" i="5"/>
  <c r="V162" i="5"/>
  <c r="W162" i="5"/>
  <c r="X162" i="5"/>
  <c r="Y162" i="5"/>
  <c r="Z162" i="5"/>
  <c r="AA162" i="5"/>
  <c r="AB162" i="5"/>
  <c r="AC162" i="5"/>
  <c r="AD162" i="5"/>
  <c r="AE162" i="5"/>
  <c r="AF162" i="5"/>
  <c r="AG162" i="5"/>
  <c r="AH162" i="5"/>
  <c r="AI162" i="5"/>
  <c r="AJ162" i="5"/>
  <c r="AK162" i="5"/>
  <c r="AL162" i="5"/>
  <c r="AM162" i="5"/>
  <c r="AN162" i="5"/>
  <c r="AO162" i="5"/>
  <c r="AP162" i="5"/>
  <c r="AQ162" i="5"/>
  <c r="AR162" i="5"/>
  <c r="AS162" i="5"/>
  <c r="AT162" i="5"/>
  <c r="AU162" i="5"/>
  <c r="AV162" i="5"/>
  <c r="AW162" i="5"/>
  <c r="AX162" i="5"/>
  <c r="AY162" i="5"/>
  <c r="AZ162" i="5"/>
  <c r="BA162" i="5"/>
  <c r="BB162" i="5"/>
  <c r="BC162" i="5"/>
  <c r="B163" i="5"/>
  <c r="C164" i="5"/>
  <c r="F163" i="5"/>
  <c r="G163" i="5"/>
  <c r="H163" i="5"/>
  <c r="I163" i="5"/>
  <c r="J161" i="5"/>
  <c r="K161" i="5"/>
  <c r="L161" i="5"/>
  <c r="M161" i="5"/>
  <c r="N161" i="5"/>
  <c r="O161" i="5"/>
  <c r="P161" i="5"/>
  <c r="Q161" i="5"/>
  <c r="R161" i="5"/>
  <c r="S161" i="5"/>
  <c r="T161" i="5"/>
  <c r="U163" i="5"/>
  <c r="V163" i="5"/>
  <c r="W163" i="5"/>
  <c r="X163" i="5"/>
  <c r="Y163" i="5"/>
  <c r="Z163" i="5"/>
  <c r="AA163" i="5"/>
  <c r="AB163" i="5"/>
  <c r="AC163" i="5"/>
  <c r="AD163" i="5"/>
  <c r="AE163" i="5"/>
  <c r="AF163" i="5"/>
  <c r="AG163" i="5"/>
  <c r="AH163" i="5"/>
  <c r="AI163" i="5"/>
  <c r="AJ163" i="5"/>
  <c r="AK163" i="5"/>
  <c r="AL163" i="5"/>
  <c r="AM163" i="5"/>
  <c r="AN163" i="5"/>
  <c r="AO163" i="5"/>
  <c r="AP163" i="5"/>
  <c r="AQ163" i="5"/>
  <c r="AR163" i="5"/>
  <c r="AS163" i="5"/>
  <c r="AT163" i="5"/>
  <c r="AU163" i="5"/>
  <c r="AV163" i="5"/>
  <c r="AW163" i="5"/>
  <c r="AX163" i="5"/>
  <c r="AY163" i="5"/>
  <c r="AZ163" i="5"/>
  <c r="BA163" i="5"/>
  <c r="BB163" i="5"/>
  <c r="BC163" i="5"/>
  <c r="B164" i="5"/>
  <c r="C165" i="5"/>
  <c r="F164" i="5"/>
  <c r="G164" i="5"/>
  <c r="H164" i="5"/>
  <c r="I164" i="5"/>
  <c r="J162" i="5"/>
  <c r="K162" i="5"/>
  <c r="L162" i="5"/>
  <c r="M162" i="5"/>
  <c r="N162" i="5"/>
  <c r="O162" i="5"/>
  <c r="P162" i="5"/>
  <c r="Q162" i="5"/>
  <c r="R162" i="5"/>
  <c r="S162" i="5"/>
  <c r="T162" i="5"/>
  <c r="U164" i="5"/>
  <c r="V164" i="5"/>
  <c r="W164" i="5"/>
  <c r="X164" i="5"/>
  <c r="Y164" i="5"/>
  <c r="Z164" i="5"/>
  <c r="AA164" i="5"/>
  <c r="AB164" i="5"/>
  <c r="AC164" i="5"/>
  <c r="AD164" i="5"/>
  <c r="AE164" i="5"/>
  <c r="AF164" i="5"/>
  <c r="AG164" i="5"/>
  <c r="AH164" i="5"/>
  <c r="AI164" i="5"/>
  <c r="AJ164" i="5"/>
  <c r="AK164" i="5"/>
  <c r="AL164" i="5"/>
  <c r="AM164" i="5"/>
  <c r="AN164" i="5"/>
  <c r="AO164" i="5"/>
  <c r="AP164" i="5"/>
  <c r="AQ164" i="5"/>
  <c r="AR164" i="5"/>
  <c r="AS164" i="5"/>
  <c r="AT164" i="5"/>
  <c r="AU164" i="5"/>
  <c r="AV164" i="5"/>
  <c r="AW164" i="5"/>
  <c r="AX164" i="5"/>
  <c r="AY164" i="5"/>
  <c r="AZ164" i="5"/>
  <c r="BA164" i="5"/>
  <c r="BB164" i="5"/>
  <c r="BC164" i="5"/>
  <c r="B165" i="5"/>
  <c r="C166" i="5"/>
  <c r="F165" i="5"/>
  <c r="G165" i="5"/>
  <c r="H165" i="5"/>
  <c r="I165" i="5"/>
  <c r="J163" i="5"/>
  <c r="K163" i="5"/>
  <c r="L163" i="5"/>
  <c r="M163" i="5"/>
  <c r="N163" i="5"/>
  <c r="O163" i="5"/>
  <c r="P163" i="5"/>
  <c r="Q163" i="5"/>
  <c r="R163" i="5"/>
  <c r="S163" i="5"/>
  <c r="T163" i="5"/>
  <c r="U165" i="5"/>
  <c r="V165" i="5"/>
  <c r="W165" i="5"/>
  <c r="X165" i="5"/>
  <c r="Y165" i="5"/>
  <c r="Z165" i="5"/>
  <c r="AA165" i="5"/>
  <c r="AB165" i="5"/>
  <c r="AC165" i="5"/>
  <c r="AD165" i="5"/>
  <c r="AE165" i="5"/>
  <c r="AF165" i="5"/>
  <c r="AG165" i="5"/>
  <c r="AH165" i="5"/>
  <c r="AI165" i="5"/>
  <c r="AJ165" i="5"/>
  <c r="AK165" i="5"/>
  <c r="AL165" i="5"/>
  <c r="AM165" i="5"/>
  <c r="AN165" i="5"/>
  <c r="AO165" i="5"/>
  <c r="AP165" i="5"/>
  <c r="AQ165" i="5"/>
  <c r="AR165" i="5"/>
  <c r="AS165" i="5"/>
  <c r="AT165" i="5"/>
  <c r="AU165" i="5"/>
  <c r="AV165" i="5"/>
  <c r="AW165" i="5"/>
  <c r="AX165" i="5"/>
  <c r="AY165" i="5"/>
  <c r="AZ165" i="5"/>
  <c r="BA165" i="5"/>
  <c r="BB165" i="5"/>
  <c r="BC165" i="5"/>
  <c r="B166" i="5"/>
  <c r="C167" i="5"/>
  <c r="F166" i="5"/>
  <c r="G166" i="5"/>
  <c r="H166" i="5"/>
  <c r="I166" i="5"/>
  <c r="J164" i="5"/>
  <c r="K164" i="5"/>
  <c r="L164" i="5"/>
  <c r="M164" i="5"/>
  <c r="N164" i="5"/>
  <c r="O164" i="5"/>
  <c r="P164" i="5"/>
  <c r="Q164" i="5"/>
  <c r="R164" i="5"/>
  <c r="S164" i="5"/>
  <c r="T164" i="5"/>
  <c r="U166" i="5"/>
  <c r="V166" i="5"/>
  <c r="W166" i="5"/>
  <c r="X166" i="5"/>
  <c r="Y166" i="5"/>
  <c r="Z166" i="5"/>
  <c r="AA166" i="5"/>
  <c r="AB166" i="5"/>
  <c r="AC166" i="5"/>
  <c r="AD166" i="5"/>
  <c r="AE166" i="5"/>
  <c r="AF166" i="5"/>
  <c r="AG166" i="5"/>
  <c r="AH166" i="5"/>
  <c r="AI166" i="5"/>
  <c r="AJ166" i="5"/>
  <c r="AK166" i="5"/>
  <c r="AL166" i="5"/>
  <c r="AM166" i="5"/>
  <c r="AN166" i="5"/>
  <c r="AO166" i="5"/>
  <c r="AP166" i="5"/>
  <c r="AQ166" i="5"/>
  <c r="AR166" i="5"/>
  <c r="AS166" i="5"/>
  <c r="AT166" i="5"/>
  <c r="AU166" i="5"/>
  <c r="AV166" i="5"/>
  <c r="AW166" i="5"/>
  <c r="AX166" i="5"/>
  <c r="AY166" i="5"/>
  <c r="AZ166" i="5"/>
  <c r="BA166" i="5"/>
  <c r="BB166" i="5"/>
  <c r="BC166" i="5"/>
  <c r="B167" i="5"/>
  <c r="C168" i="5"/>
  <c r="F167" i="5"/>
  <c r="G167" i="5"/>
  <c r="H167" i="5"/>
  <c r="I167" i="5"/>
  <c r="J165" i="5"/>
  <c r="K165" i="5"/>
  <c r="L165" i="5"/>
  <c r="M165" i="5"/>
  <c r="N165" i="5"/>
  <c r="O165" i="5"/>
  <c r="P165" i="5"/>
  <c r="Q165" i="5"/>
  <c r="R165" i="5"/>
  <c r="S165" i="5"/>
  <c r="T165" i="5"/>
  <c r="U167" i="5"/>
  <c r="V167" i="5"/>
  <c r="W167" i="5"/>
  <c r="X167" i="5"/>
  <c r="Y167" i="5"/>
  <c r="Z167" i="5"/>
  <c r="AA167" i="5"/>
  <c r="AB167" i="5"/>
  <c r="AC167" i="5"/>
  <c r="AD167" i="5"/>
  <c r="AE167" i="5"/>
  <c r="AF167" i="5"/>
  <c r="AG167" i="5"/>
  <c r="AH167" i="5"/>
  <c r="AI167" i="5"/>
  <c r="AJ167" i="5"/>
  <c r="AK167" i="5"/>
  <c r="AL167" i="5"/>
  <c r="AM167" i="5"/>
  <c r="AN167" i="5"/>
  <c r="AO167" i="5"/>
  <c r="AP167" i="5"/>
  <c r="AQ167" i="5"/>
  <c r="AR167" i="5"/>
  <c r="AS167" i="5"/>
  <c r="AT167" i="5"/>
  <c r="AU167" i="5"/>
  <c r="AV167" i="5"/>
  <c r="AW167" i="5"/>
  <c r="AX167" i="5"/>
  <c r="AY167" i="5"/>
  <c r="AZ167" i="5"/>
  <c r="BA167" i="5"/>
  <c r="BB167" i="5"/>
  <c r="BC167" i="5"/>
  <c r="B168" i="5"/>
  <c r="C169" i="5"/>
  <c r="F168" i="5"/>
  <c r="G168" i="5"/>
  <c r="H168" i="5"/>
  <c r="I168" i="5"/>
  <c r="J166" i="5"/>
  <c r="K166" i="5"/>
  <c r="L166" i="5"/>
  <c r="M166" i="5"/>
  <c r="N166" i="5"/>
  <c r="O166" i="5"/>
  <c r="P166" i="5"/>
  <c r="Q166" i="5"/>
  <c r="R166" i="5"/>
  <c r="S166" i="5"/>
  <c r="T166" i="5"/>
  <c r="U168" i="5"/>
  <c r="V168" i="5"/>
  <c r="W168" i="5"/>
  <c r="X168" i="5"/>
  <c r="Y168" i="5"/>
  <c r="Z168" i="5"/>
  <c r="AA168" i="5"/>
  <c r="AB168" i="5"/>
  <c r="AC168" i="5"/>
  <c r="AD168" i="5"/>
  <c r="AE168" i="5"/>
  <c r="AF168" i="5"/>
  <c r="AG168" i="5"/>
  <c r="AH168" i="5"/>
  <c r="AI168" i="5"/>
  <c r="AJ168" i="5"/>
  <c r="AK168" i="5"/>
  <c r="AL168" i="5"/>
  <c r="AM168" i="5"/>
  <c r="AN168" i="5"/>
  <c r="AO168" i="5"/>
  <c r="AP168" i="5"/>
  <c r="AQ168" i="5"/>
  <c r="AR168" i="5"/>
  <c r="AS168" i="5"/>
  <c r="AT168" i="5"/>
  <c r="AU168" i="5"/>
  <c r="AV168" i="5"/>
  <c r="AW168" i="5"/>
  <c r="AX168" i="5"/>
  <c r="AY168" i="5"/>
  <c r="AZ168" i="5"/>
  <c r="BA168" i="5"/>
  <c r="BB168" i="5"/>
  <c r="BC168" i="5"/>
  <c r="B169" i="5"/>
  <c r="C170" i="5"/>
  <c r="F169" i="5"/>
  <c r="G169" i="5"/>
  <c r="H169" i="5"/>
  <c r="I169" i="5"/>
  <c r="J167" i="5"/>
  <c r="K167" i="5"/>
  <c r="L167" i="5"/>
  <c r="M167" i="5"/>
  <c r="N167" i="5"/>
  <c r="O167" i="5"/>
  <c r="P167" i="5"/>
  <c r="Q167" i="5"/>
  <c r="R167" i="5"/>
  <c r="S167" i="5"/>
  <c r="T167" i="5"/>
  <c r="U169" i="5"/>
  <c r="V169" i="5"/>
  <c r="W169" i="5"/>
  <c r="X169" i="5"/>
  <c r="Y169" i="5"/>
  <c r="Z169" i="5"/>
  <c r="AA169" i="5"/>
  <c r="AB169" i="5"/>
  <c r="AC169" i="5"/>
  <c r="AD169" i="5"/>
  <c r="AE169" i="5"/>
  <c r="AF169" i="5"/>
  <c r="AG169" i="5"/>
  <c r="AH169" i="5"/>
  <c r="AI169" i="5"/>
  <c r="AJ169" i="5"/>
  <c r="AK169" i="5"/>
  <c r="AL169" i="5"/>
  <c r="AM169" i="5"/>
  <c r="AN169" i="5"/>
  <c r="AO169" i="5"/>
  <c r="AP169" i="5"/>
  <c r="AQ169" i="5"/>
  <c r="AR169" i="5"/>
  <c r="AS169" i="5"/>
  <c r="AT169" i="5"/>
  <c r="AU169" i="5"/>
  <c r="AV169" i="5"/>
  <c r="AW169" i="5"/>
  <c r="AX169" i="5"/>
  <c r="AY169" i="5"/>
  <c r="AZ169" i="5"/>
  <c r="BA169" i="5"/>
  <c r="BB169" i="5"/>
  <c r="BC169" i="5"/>
  <c r="B170" i="5"/>
  <c r="C171" i="5"/>
  <c r="F170" i="5"/>
  <c r="G170" i="5"/>
  <c r="H170" i="5"/>
  <c r="I170" i="5"/>
  <c r="J168" i="5"/>
  <c r="K168" i="5"/>
  <c r="L168" i="5"/>
  <c r="M168" i="5"/>
  <c r="N168" i="5"/>
  <c r="O168" i="5"/>
  <c r="P168" i="5"/>
  <c r="Q168" i="5"/>
  <c r="R168" i="5"/>
  <c r="S168" i="5"/>
  <c r="T168" i="5"/>
  <c r="U170" i="5"/>
  <c r="V170" i="5"/>
  <c r="W170" i="5"/>
  <c r="X170" i="5"/>
  <c r="Y170" i="5"/>
  <c r="Z170" i="5"/>
  <c r="AA170" i="5"/>
  <c r="AB170" i="5"/>
  <c r="AC170" i="5"/>
  <c r="AD170" i="5"/>
  <c r="AE170" i="5"/>
  <c r="AF170" i="5"/>
  <c r="AG170" i="5"/>
  <c r="AH170" i="5"/>
  <c r="AI170" i="5"/>
  <c r="AJ170" i="5"/>
  <c r="AK170" i="5"/>
  <c r="AL170" i="5"/>
  <c r="AM170" i="5"/>
  <c r="AN170" i="5"/>
  <c r="AO170" i="5"/>
  <c r="AP170" i="5"/>
  <c r="AQ170" i="5"/>
  <c r="AR170" i="5"/>
  <c r="AS170" i="5"/>
  <c r="AT170" i="5"/>
  <c r="AU170" i="5"/>
  <c r="AV170" i="5"/>
  <c r="AW170" i="5"/>
  <c r="AX170" i="5"/>
  <c r="AY170" i="5"/>
  <c r="AZ170" i="5"/>
  <c r="BA170" i="5"/>
  <c r="BB170" i="5"/>
  <c r="BC170" i="5"/>
  <c r="B171" i="5"/>
  <c r="C172" i="5"/>
  <c r="F171" i="5"/>
  <c r="G171" i="5"/>
  <c r="H171" i="5"/>
  <c r="I171" i="5"/>
  <c r="J169" i="5"/>
  <c r="K169" i="5"/>
  <c r="L169" i="5"/>
  <c r="M169" i="5"/>
  <c r="N169" i="5"/>
  <c r="O169" i="5"/>
  <c r="P169" i="5"/>
  <c r="Q169" i="5"/>
  <c r="R169" i="5"/>
  <c r="S169" i="5"/>
  <c r="T169" i="5"/>
  <c r="U171" i="5"/>
  <c r="V171" i="5"/>
  <c r="W171" i="5"/>
  <c r="X171" i="5"/>
  <c r="Y171" i="5"/>
  <c r="Z171" i="5"/>
  <c r="AA171" i="5"/>
  <c r="AB171" i="5"/>
  <c r="AC171" i="5"/>
  <c r="AD171" i="5"/>
  <c r="AE171" i="5"/>
  <c r="AF171" i="5"/>
  <c r="AG171" i="5"/>
  <c r="AH171" i="5"/>
  <c r="AI171" i="5"/>
  <c r="AJ171" i="5"/>
  <c r="AK171" i="5"/>
  <c r="AL171" i="5"/>
  <c r="AM171" i="5"/>
  <c r="AN171" i="5"/>
  <c r="AO171" i="5"/>
  <c r="AP171" i="5"/>
  <c r="AQ171" i="5"/>
  <c r="AR171" i="5"/>
  <c r="AS171" i="5"/>
  <c r="AT171" i="5"/>
  <c r="AU171" i="5"/>
  <c r="AV171" i="5"/>
  <c r="AW171" i="5"/>
  <c r="AX171" i="5"/>
  <c r="AY171" i="5"/>
  <c r="AZ171" i="5"/>
  <c r="BA171" i="5"/>
  <c r="BB171" i="5"/>
  <c r="BC171" i="5"/>
  <c r="B172" i="5"/>
  <c r="C173" i="5"/>
  <c r="F172" i="5"/>
  <c r="G172" i="5"/>
  <c r="H172" i="5"/>
  <c r="I172" i="5"/>
  <c r="J170" i="5"/>
  <c r="K170" i="5"/>
  <c r="L170" i="5"/>
  <c r="M170" i="5"/>
  <c r="N170" i="5"/>
  <c r="O170" i="5"/>
  <c r="P170" i="5"/>
  <c r="Q170" i="5"/>
  <c r="R170" i="5"/>
  <c r="S170" i="5"/>
  <c r="T170" i="5"/>
  <c r="U172" i="5"/>
  <c r="V172" i="5"/>
  <c r="W172" i="5"/>
  <c r="X172" i="5"/>
  <c r="Y172" i="5"/>
  <c r="Z172" i="5"/>
  <c r="AA172" i="5"/>
  <c r="AB172" i="5"/>
  <c r="AC172" i="5"/>
  <c r="AD172" i="5"/>
  <c r="AE172" i="5"/>
  <c r="AF172" i="5"/>
  <c r="AG172" i="5"/>
  <c r="AH172" i="5"/>
  <c r="AI172" i="5"/>
  <c r="AJ172" i="5"/>
  <c r="AK172" i="5"/>
  <c r="AL172" i="5"/>
  <c r="AM172" i="5"/>
  <c r="AN172" i="5"/>
  <c r="AO172" i="5"/>
  <c r="AP172" i="5"/>
  <c r="AQ172" i="5"/>
  <c r="AR172" i="5"/>
  <c r="AS172" i="5"/>
  <c r="AT172" i="5"/>
  <c r="AU172" i="5"/>
  <c r="AV172" i="5"/>
  <c r="AW172" i="5"/>
  <c r="AX172" i="5"/>
  <c r="AY172" i="5"/>
  <c r="AZ172" i="5"/>
  <c r="BA172" i="5"/>
  <c r="BB172" i="5"/>
  <c r="BC172" i="5"/>
  <c r="B173" i="5"/>
  <c r="C174" i="5"/>
  <c r="F173" i="5"/>
  <c r="G173" i="5"/>
  <c r="H173" i="5"/>
  <c r="I173" i="5"/>
  <c r="J171" i="5"/>
  <c r="K171" i="5"/>
  <c r="L171" i="5"/>
  <c r="M171" i="5"/>
  <c r="N171" i="5"/>
  <c r="O171" i="5"/>
  <c r="P171" i="5"/>
  <c r="Q171" i="5"/>
  <c r="R171" i="5"/>
  <c r="S171" i="5"/>
  <c r="T171" i="5"/>
  <c r="U173" i="5"/>
  <c r="V173" i="5"/>
  <c r="W173" i="5"/>
  <c r="X173" i="5"/>
  <c r="Y173" i="5"/>
  <c r="Z173" i="5"/>
  <c r="AA173" i="5"/>
  <c r="AB173" i="5"/>
  <c r="AC173" i="5"/>
  <c r="AD173" i="5"/>
  <c r="AE173" i="5"/>
  <c r="AF173" i="5"/>
  <c r="AG173" i="5"/>
  <c r="AH173" i="5"/>
  <c r="AI173" i="5"/>
  <c r="AJ173" i="5"/>
  <c r="AK173" i="5"/>
  <c r="AL173" i="5"/>
  <c r="AM173" i="5"/>
  <c r="AN173" i="5"/>
  <c r="AO173" i="5"/>
  <c r="AP173" i="5"/>
  <c r="AQ173" i="5"/>
  <c r="AR173" i="5"/>
  <c r="AS173" i="5"/>
  <c r="AT173" i="5"/>
  <c r="AU173" i="5"/>
  <c r="AV173" i="5"/>
  <c r="AW173" i="5"/>
  <c r="AX173" i="5"/>
  <c r="AY173" i="5"/>
  <c r="AZ173" i="5"/>
  <c r="BA173" i="5"/>
  <c r="BB173" i="5"/>
  <c r="BC173" i="5"/>
  <c r="B174" i="5"/>
  <c r="C175" i="5"/>
  <c r="F174" i="5"/>
  <c r="G174" i="5"/>
  <c r="H174" i="5"/>
  <c r="I174" i="5"/>
  <c r="J172" i="5"/>
  <c r="K172" i="5"/>
  <c r="L172" i="5"/>
  <c r="M172" i="5"/>
  <c r="N172" i="5"/>
  <c r="O172" i="5"/>
  <c r="P172" i="5"/>
  <c r="Q172" i="5"/>
  <c r="R172" i="5"/>
  <c r="S172" i="5"/>
  <c r="T172" i="5"/>
  <c r="U174" i="5"/>
  <c r="V174" i="5"/>
  <c r="W174" i="5"/>
  <c r="X174" i="5"/>
  <c r="Y174" i="5"/>
  <c r="Z174" i="5"/>
  <c r="AA174" i="5"/>
  <c r="AB174" i="5"/>
  <c r="AC174" i="5"/>
  <c r="AD174" i="5"/>
  <c r="AE174" i="5"/>
  <c r="AF174" i="5"/>
  <c r="AG174" i="5"/>
  <c r="AH174" i="5"/>
  <c r="AI174" i="5"/>
  <c r="AJ174" i="5"/>
  <c r="AK174" i="5"/>
  <c r="AL174" i="5"/>
  <c r="AM174" i="5"/>
  <c r="AN174" i="5"/>
  <c r="AO174" i="5"/>
  <c r="AP174" i="5"/>
  <c r="AQ174" i="5"/>
  <c r="AR174" i="5"/>
  <c r="AS174" i="5"/>
  <c r="AT174" i="5"/>
  <c r="AU174" i="5"/>
  <c r="AV174" i="5"/>
  <c r="AW174" i="5"/>
  <c r="AX174" i="5"/>
  <c r="AY174" i="5"/>
  <c r="AZ174" i="5"/>
  <c r="BA174" i="5"/>
  <c r="BB174" i="5"/>
  <c r="BC174" i="5"/>
  <c r="B175" i="5"/>
  <c r="C176" i="5"/>
  <c r="F175" i="5"/>
  <c r="G175" i="5"/>
  <c r="H175" i="5"/>
  <c r="I175" i="5"/>
  <c r="J173" i="5"/>
  <c r="K173" i="5"/>
  <c r="L173" i="5"/>
  <c r="M173" i="5"/>
  <c r="N173" i="5"/>
  <c r="O173" i="5"/>
  <c r="P173" i="5"/>
  <c r="Q173" i="5"/>
  <c r="R173" i="5"/>
  <c r="S173" i="5"/>
  <c r="T173" i="5"/>
  <c r="U175" i="5"/>
  <c r="V175" i="5"/>
  <c r="W175" i="5"/>
  <c r="X175" i="5"/>
  <c r="Y175" i="5"/>
  <c r="Z175" i="5"/>
  <c r="AA175" i="5"/>
  <c r="AB175" i="5"/>
  <c r="AC175" i="5"/>
  <c r="AD175" i="5"/>
  <c r="AE175" i="5"/>
  <c r="AF175" i="5"/>
  <c r="AG175" i="5"/>
  <c r="AH175" i="5"/>
  <c r="AI175" i="5"/>
  <c r="AJ175" i="5"/>
  <c r="AK175" i="5"/>
  <c r="AL175" i="5"/>
  <c r="AM175" i="5"/>
  <c r="AN175" i="5"/>
  <c r="AO175" i="5"/>
  <c r="AP175" i="5"/>
  <c r="AQ175" i="5"/>
  <c r="AR175" i="5"/>
  <c r="AS175" i="5"/>
  <c r="AT175" i="5"/>
  <c r="AU175" i="5"/>
  <c r="AV175" i="5"/>
  <c r="AW175" i="5"/>
  <c r="AX175" i="5"/>
  <c r="AY175" i="5"/>
  <c r="AZ175" i="5"/>
  <c r="BA175" i="5"/>
  <c r="BB175" i="5"/>
  <c r="BC175" i="5"/>
  <c r="B176" i="5"/>
  <c r="C177" i="5"/>
  <c r="F176" i="5"/>
  <c r="G176" i="5"/>
  <c r="H176" i="5"/>
  <c r="I176" i="5"/>
  <c r="J174" i="5"/>
  <c r="K174" i="5"/>
  <c r="L174" i="5"/>
  <c r="M174" i="5"/>
  <c r="N174" i="5"/>
  <c r="O174" i="5"/>
  <c r="P174" i="5"/>
  <c r="Q174" i="5"/>
  <c r="R174" i="5"/>
  <c r="S174" i="5"/>
  <c r="T174" i="5"/>
  <c r="U176" i="5"/>
  <c r="V176" i="5"/>
  <c r="W176" i="5"/>
  <c r="X176" i="5"/>
  <c r="Y176" i="5"/>
  <c r="Z176" i="5"/>
  <c r="AA176" i="5"/>
  <c r="AB176" i="5"/>
  <c r="AC176" i="5"/>
  <c r="AD176" i="5"/>
  <c r="AE176" i="5"/>
  <c r="AF176" i="5"/>
  <c r="AG176" i="5"/>
  <c r="AH176" i="5"/>
  <c r="AI176" i="5"/>
  <c r="AJ176" i="5"/>
  <c r="AK176" i="5"/>
  <c r="AL176" i="5"/>
  <c r="AM176" i="5"/>
  <c r="AN176" i="5"/>
  <c r="AO176" i="5"/>
  <c r="AP176" i="5"/>
  <c r="AQ176" i="5"/>
  <c r="AR176" i="5"/>
  <c r="AS176" i="5"/>
  <c r="AT176" i="5"/>
  <c r="AU176" i="5"/>
  <c r="AV176" i="5"/>
  <c r="AW176" i="5"/>
  <c r="AX176" i="5"/>
  <c r="AY176" i="5"/>
  <c r="AZ176" i="5"/>
  <c r="BA176" i="5"/>
  <c r="BB176" i="5"/>
  <c r="BC176" i="5"/>
  <c r="B177" i="5"/>
  <c r="C178" i="5"/>
  <c r="F177" i="5"/>
  <c r="G177" i="5"/>
  <c r="H177" i="5"/>
  <c r="I177" i="5"/>
  <c r="J175" i="5"/>
  <c r="K175" i="5"/>
  <c r="L175" i="5"/>
  <c r="M175" i="5"/>
  <c r="N175" i="5"/>
  <c r="O175" i="5"/>
  <c r="P175" i="5"/>
  <c r="Q175" i="5"/>
  <c r="R175" i="5"/>
  <c r="S175" i="5"/>
  <c r="T175" i="5"/>
  <c r="U177" i="5"/>
  <c r="V177" i="5"/>
  <c r="W177" i="5"/>
  <c r="X177" i="5"/>
  <c r="Y177" i="5"/>
  <c r="Z177" i="5"/>
  <c r="AA177" i="5"/>
  <c r="AB177" i="5"/>
  <c r="AC177" i="5"/>
  <c r="AD177" i="5"/>
  <c r="AE177" i="5"/>
  <c r="AF177" i="5"/>
  <c r="AG177" i="5"/>
  <c r="AH177" i="5"/>
  <c r="AI177" i="5"/>
  <c r="AJ177" i="5"/>
  <c r="AK177" i="5"/>
  <c r="AL177" i="5"/>
  <c r="AM177" i="5"/>
  <c r="AN177" i="5"/>
  <c r="AO177" i="5"/>
  <c r="AP177" i="5"/>
  <c r="AQ177" i="5"/>
  <c r="AR177" i="5"/>
  <c r="AS177" i="5"/>
  <c r="AT177" i="5"/>
  <c r="AU177" i="5"/>
  <c r="AV177" i="5"/>
  <c r="AW177" i="5"/>
  <c r="AX177" i="5"/>
  <c r="AY177" i="5"/>
  <c r="AZ177" i="5"/>
  <c r="BA177" i="5"/>
  <c r="BB177" i="5"/>
  <c r="BC177" i="5"/>
  <c r="B178" i="5"/>
  <c r="C179" i="5"/>
  <c r="F178" i="5"/>
  <c r="G178" i="5"/>
  <c r="H178" i="5"/>
  <c r="I178" i="5"/>
  <c r="J176" i="5"/>
  <c r="K176" i="5"/>
  <c r="L176" i="5"/>
  <c r="M176" i="5"/>
  <c r="N176" i="5"/>
  <c r="O176" i="5"/>
  <c r="P176" i="5"/>
  <c r="Q176" i="5"/>
  <c r="R176" i="5"/>
  <c r="S176" i="5"/>
  <c r="T176" i="5"/>
  <c r="U178" i="5"/>
  <c r="V178" i="5"/>
  <c r="W178" i="5"/>
  <c r="X178" i="5"/>
  <c r="Y178" i="5"/>
  <c r="Z178" i="5"/>
  <c r="AA178" i="5"/>
  <c r="AB178" i="5"/>
  <c r="AC178" i="5"/>
  <c r="AD178" i="5"/>
  <c r="AE178" i="5"/>
  <c r="AF178" i="5"/>
  <c r="AG178" i="5"/>
  <c r="AH178" i="5"/>
  <c r="AI178" i="5"/>
  <c r="AJ178" i="5"/>
  <c r="AK178" i="5"/>
  <c r="AL178" i="5"/>
  <c r="AM178" i="5"/>
  <c r="AN178" i="5"/>
  <c r="AO178" i="5"/>
  <c r="AP178" i="5"/>
  <c r="AQ178" i="5"/>
  <c r="AR178" i="5"/>
  <c r="AS178" i="5"/>
  <c r="AT178" i="5"/>
  <c r="AU178" i="5"/>
  <c r="AV178" i="5"/>
  <c r="AW178" i="5"/>
  <c r="AX178" i="5"/>
  <c r="AY178" i="5"/>
  <c r="AZ178" i="5"/>
  <c r="BA178" i="5"/>
  <c r="BB178" i="5"/>
  <c r="BC178" i="5"/>
  <c r="B179" i="5"/>
  <c r="C180" i="5"/>
  <c r="F179" i="5"/>
  <c r="G179" i="5"/>
  <c r="H179" i="5"/>
  <c r="I179" i="5"/>
  <c r="J177" i="5"/>
  <c r="K177" i="5"/>
  <c r="L177" i="5"/>
  <c r="M177" i="5"/>
  <c r="N177" i="5"/>
  <c r="O177" i="5"/>
  <c r="P177" i="5"/>
  <c r="Q177" i="5"/>
  <c r="R177" i="5"/>
  <c r="S177" i="5"/>
  <c r="T177" i="5"/>
  <c r="U179" i="5"/>
  <c r="V179" i="5"/>
  <c r="W179" i="5"/>
  <c r="X179" i="5"/>
  <c r="Y179" i="5"/>
  <c r="Z179" i="5"/>
  <c r="AA179" i="5"/>
  <c r="AB179" i="5"/>
  <c r="AC179" i="5"/>
  <c r="AD179" i="5"/>
  <c r="AE179" i="5"/>
  <c r="AF179" i="5"/>
  <c r="AG179" i="5"/>
  <c r="AH179" i="5"/>
  <c r="AI179" i="5"/>
  <c r="AJ179" i="5"/>
  <c r="AK179" i="5"/>
  <c r="AL179" i="5"/>
  <c r="AM179" i="5"/>
  <c r="AN179" i="5"/>
  <c r="AO179" i="5"/>
  <c r="AP179" i="5"/>
  <c r="AQ179" i="5"/>
  <c r="AR179" i="5"/>
  <c r="AS179" i="5"/>
  <c r="AT179" i="5"/>
  <c r="AU179" i="5"/>
  <c r="AV179" i="5"/>
  <c r="AW179" i="5"/>
  <c r="AX179" i="5"/>
  <c r="AY179" i="5"/>
  <c r="AZ179" i="5"/>
  <c r="BA179" i="5"/>
  <c r="BB179" i="5"/>
  <c r="BC179" i="5"/>
  <c r="B180" i="5"/>
  <c r="C181" i="5"/>
  <c r="F180" i="5"/>
  <c r="G180" i="5"/>
  <c r="H180" i="5"/>
  <c r="I180" i="5"/>
  <c r="J178" i="5"/>
  <c r="K178" i="5"/>
  <c r="L178" i="5"/>
  <c r="M178" i="5"/>
  <c r="N178" i="5"/>
  <c r="O178" i="5"/>
  <c r="P178" i="5"/>
  <c r="Q178" i="5"/>
  <c r="R178" i="5"/>
  <c r="S178" i="5"/>
  <c r="T178" i="5"/>
  <c r="U180" i="5"/>
  <c r="V180" i="5"/>
  <c r="W180" i="5"/>
  <c r="X180" i="5"/>
  <c r="Y180" i="5"/>
  <c r="Z180" i="5"/>
  <c r="AA180" i="5"/>
  <c r="AB180" i="5"/>
  <c r="AC180" i="5"/>
  <c r="AD180" i="5"/>
  <c r="AE180" i="5"/>
  <c r="AF180" i="5"/>
  <c r="AG180" i="5"/>
  <c r="AH180" i="5"/>
  <c r="AI180" i="5"/>
  <c r="AJ180" i="5"/>
  <c r="AK180" i="5"/>
  <c r="AL180" i="5"/>
  <c r="AM180" i="5"/>
  <c r="AN180" i="5"/>
  <c r="AO180" i="5"/>
  <c r="AP180" i="5"/>
  <c r="AQ180" i="5"/>
  <c r="AR180" i="5"/>
  <c r="AS180" i="5"/>
  <c r="AT180" i="5"/>
  <c r="AU180" i="5"/>
  <c r="AV180" i="5"/>
  <c r="AW180" i="5"/>
  <c r="AX180" i="5"/>
  <c r="AY180" i="5"/>
  <c r="AZ180" i="5"/>
  <c r="BA180" i="5"/>
  <c r="BB180" i="5"/>
  <c r="BC180" i="5"/>
  <c r="B181" i="5"/>
  <c r="C182" i="5"/>
  <c r="F181" i="5"/>
  <c r="G181" i="5"/>
  <c r="H181" i="5"/>
  <c r="I181" i="5"/>
  <c r="J179" i="5"/>
  <c r="K179" i="5"/>
  <c r="L179" i="5"/>
  <c r="M179" i="5"/>
  <c r="N179" i="5"/>
  <c r="O179" i="5"/>
  <c r="P179" i="5"/>
  <c r="Q179" i="5"/>
  <c r="R179" i="5"/>
  <c r="S179" i="5"/>
  <c r="T179" i="5"/>
  <c r="U181" i="5"/>
  <c r="V181" i="5"/>
  <c r="W181" i="5"/>
  <c r="X181" i="5"/>
  <c r="Y181" i="5"/>
  <c r="Z181" i="5"/>
  <c r="AA181" i="5"/>
  <c r="AB181" i="5"/>
  <c r="AC181" i="5"/>
  <c r="AD181" i="5"/>
  <c r="AE181" i="5"/>
  <c r="AF181" i="5"/>
  <c r="AG181" i="5"/>
  <c r="AH181" i="5"/>
  <c r="AI181" i="5"/>
  <c r="AJ181" i="5"/>
  <c r="AK181" i="5"/>
  <c r="AL181" i="5"/>
  <c r="AM181" i="5"/>
  <c r="AN181" i="5"/>
  <c r="AO181" i="5"/>
  <c r="AP181" i="5"/>
  <c r="AQ181" i="5"/>
  <c r="AR181" i="5"/>
  <c r="AS181" i="5"/>
  <c r="AT181" i="5"/>
  <c r="AU181" i="5"/>
  <c r="AV181" i="5"/>
  <c r="AW181" i="5"/>
  <c r="AX181" i="5"/>
  <c r="AY181" i="5"/>
  <c r="AZ181" i="5"/>
  <c r="BA181" i="5"/>
  <c r="BB181" i="5"/>
  <c r="BC181" i="5"/>
  <c r="B182" i="5"/>
  <c r="C183" i="5"/>
  <c r="F182" i="5"/>
  <c r="G182" i="5"/>
  <c r="H182" i="5"/>
  <c r="I182" i="5"/>
  <c r="J180" i="5"/>
  <c r="K180" i="5"/>
  <c r="L180" i="5"/>
  <c r="M180" i="5"/>
  <c r="N180" i="5"/>
  <c r="O180" i="5"/>
  <c r="P180" i="5"/>
  <c r="Q180" i="5"/>
  <c r="R180" i="5"/>
  <c r="S180" i="5"/>
  <c r="T180" i="5"/>
  <c r="U182" i="5"/>
  <c r="V182" i="5"/>
  <c r="W182" i="5"/>
  <c r="X182" i="5"/>
  <c r="Y182" i="5"/>
  <c r="Z182" i="5"/>
  <c r="AA182" i="5"/>
  <c r="AB182" i="5"/>
  <c r="AC182" i="5"/>
  <c r="AD182" i="5"/>
  <c r="AE182" i="5"/>
  <c r="AF182" i="5"/>
  <c r="AG182" i="5"/>
  <c r="AH182" i="5"/>
  <c r="AI182" i="5"/>
  <c r="AJ182" i="5"/>
  <c r="AK182" i="5"/>
  <c r="AL182" i="5"/>
  <c r="AM182" i="5"/>
  <c r="AN182" i="5"/>
  <c r="AO182" i="5"/>
  <c r="AP182" i="5"/>
  <c r="AQ182" i="5"/>
  <c r="AR182" i="5"/>
  <c r="AS182" i="5"/>
  <c r="AT182" i="5"/>
  <c r="AU182" i="5"/>
  <c r="AV182" i="5"/>
  <c r="AW182" i="5"/>
  <c r="AX182" i="5"/>
  <c r="AY182" i="5"/>
  <c r="AZ182" i="5"/>
  <c r="BA182" i="5"/>
  <c r="BB182" i="5"/>
  <c r="BC182" i="5"/>
  <c r="B183" i="5"/>
  <c r="C184" i="5"/>
  <c r="F183" i="5"/>
  <c r="G183" i="5"/>
  <c r="H183" i="5"/>
  <c r="I183" i="5"/>
  <c r="J181" i="5"/>
  <c r="K181" i="5"/>
  <c r="L181" i="5"/>
  <c r="M181" i="5"/>
  <c r="N181" i="5"/>
  <c r="O181" i="5"/>
  <c r="P181" i="5"/>
  <c r="Q181" i="5"/>
  <c r="R181" i="5"/>
  <c r="S181" i="5"/>
  <c r="T181" i="5"/>
  <c r="U183" i="5"/>
  <c r="V183" i="5"/>
  <c r="W183" i="5"/>
  <c r="X183" i="5"/>
  <c r="Y183" i="5"/>
  <c r="Z183" i="5"/>
  <c r="AA183" i="5"/>
  <c r="AB183" i="5"/>
  <c r="AC183" i="5"/>
  <c r="AD183" i="5"/>
  <c r="AE183" i="5"/>
  <c r="AF183" i="5"/>
  <c r="AG183" i="5"/>
  <c r="AH183" i="5"/>
  <c r="AI183" i="5"/>
  <c r="AJ183" i="5"/>
  <c r="AK183" i="5"/>
  <c r="AL183" i="5"/>
  <c r="AM183" i="5"/>
  <c r="AN183" i="5"/>
  <c r="AO183" i="5"/>
  <c r="AP183" i="5"/>
  <c r="AQ183" i="5"/>
  <c r="AR183" i="5"/>
  <c r="AS183" i="5"/>
  <c r="AT183" i="5"/>
  <c r="AU183" i="5"/>
  <c r="AV183" i="5"/>
  <c r="AW183" i="5"/>
  <c r="AX183" i="5"/>
  <c r="AY183" i="5"/>
  <c r="AZ183" i="5"/>
  <c r="BA183" i="5"/>
  <c r="BB183" i="5"/>
  <c r="BC183" i="5"/>
  <c r="B184" i="5"/>
  <c r="C185" i="5"/>
  <c r="F184" i="5"/>
  <c r="G184" i="5"/>
  <c r="H184" i="5"/>
  <c r="I184" i="5"/>
  <c r="J182" i="5"/>
  <c r="K182" i="5"/>
  <c r="L182" i="5"/>
  <c r="M182" i="5"/>
  <c r="N182" i="5"/>
  <c r="O182" i="5"/>
  <c r="P182" i="5"/>
  <c r="Q182" i="5"/>
  <c r="R182" i="5"/>
  <c r="S182" i="5"/>
  <c r="T182" i="5"/>
  <c r="U184" i="5"/>
  <c r="V184" i="5"/>
  <c r="W184" i="5"/>
  <c r="X184" i="5"/>
  <c r="Y184" i="5"/>
  <c r="Z184" i="5"/>
  <c r="AA184" i="5"/>
  <c r="AB184" i="5"/>
  <c r="AC184" i="5"/>
  <c r="AD184" i="5"/>
  <c r="AE184" i="5"/>
  <c r="AF184" i="5"/>
  <c r="AG184" i="5"/>
  <c r="AH184" i="5"/>
  <c r="AI184" i="5"/>
  <c r="AJ184" i="5"/>
  <c r="AK184" i="5"/>
  <c r="AL184" i="5"/>
  <c r="AM184" i="5"/>
  <c r="AN184" i="5"/>
  <c r="AO184" i="5"/>
  <c r="AP184" i="5"/>
  <c r="AQ184" i="5"/>
  <c r="AR184" i="5"/>
  <c r="AS184" i="5"/>
  <c r="AT184" i="5"/>
  <c r="AU184" i="5"/>
  <c r="AV184" i="5"/>
  <c r="AW184" i="5"/>
  <c r="AX184" i="5"/>
  <c r="AY184" i="5"/>
  <c r="AZ184" i="5"/>
  <c r="BA184" i="5"/>
  <c r="BB184" i="5"/>
  <c r="BC184" i="5"/>
  <c r="B185" i="5"/>
  <c r="C186" i="5"/>
  <c r="F185" i="5"/>
  <c r="G185" i="5"/>
  <c r="H185" i="5"/>
  <c r="I185" i="5"/>
  <c r="J183" i="5"/>
  <c r="K183" i="5"/>
  <c r="L183" i="5"/>
  <c r="M183" i="5"/>
  <c r="N183" i="5"/>
  <c r="O183" i="5"/>
  <c r="P183" i="5"/>
  <c r="Q183" i="5"/>
  <c r="R183" i="5"/>
  <c r="S183" i="5"/>
  <c r="T183" i="5"/>
  <c r="U185" i="5"/>
  <c r="V185" i="5"/>
  <c r="W185" i="5"/>
  <c r="X185" i="5"/>
  <c r="Y185" i="5"/>
  <c r="Z185" i="5"/>
  <c r="AA185" i="5"/>
  <c r="AB185" i="5"/>
  <c r="AC185" i="5"/>
  <c r="AD185" i="5"/>
  <c r="AE185" i="5"/>
  <c r="AF185" i="5"/>
  <c r="AG185" i="5"/>
  <c r="AH185" i="5"/>
  <c r="AI185" i="5"/>
  <c r="AJ185" i="5"/>
  <c r="AK185" i="5"/>
  <c r="AL185" i="5"/>
  <c r="AM185" i="5"/>
  <c r="AN185" i="5"/>
  <c r="AO185" i="5"/>
  <c r="AP185" i="5"/>
  <c r="AQ185" i="5"/>
  <c r="AR185" i="5"/>
  <c r="AS185" i="5"/>
  <c r="AT185" i="5"/>
  <c r="AU185" i="5"/>
  <c r="AV185" i="5"/>
  <c r="AW185" i="5"/>
  <c r="AX185" i="5"/>
  <c r="AY185" i="5"/>
  <c r="AZ185" i="5"/>
  <c r="BA185" i="5"/>
  <c r="BB185" i="5"/>
  <c r="BC185" i="5"/>
  <c r="B186" i="5"/>
  <c r="C187" i="5"/>
  <c r="F186" i="5"/>
  <c r="G186" i="5"/>
  <c r="H186" i="5"/>
  <c r="I186" i="5"/>
  <c r="J184" i="5"/>
  <c r="K184" i="5"/>
  <c r="L184" i="5"/>
  <c r="M184" i="5"/>
  <c r="N184" i="5"/>
  <c r="O184" i="5"/>
  <c r="P184" i="5"/>
  <c r="Q184" i="5"/>
  <c r="R184" i="5"/>
  <c r="S184" i="5"/>
  <c r="T184" i="5"/>
  <c r="U186" i="5"/>
  <c r="V186" i="5"/>
  <c r="W186" i="5"/>
  <c r="X186" i="5"/>
  <c r="Y186" i="5"/>
  <c r="Z186" i="5"/>
  <c r="AA186" i="5"/>
  <c r="AB186" i="5"/>
  <c r="AC186" i="5"/>
  <c r="AD186" i="5"/>
  <c r="AE186" i="5"/>
  <c r="AF186" i="5"/>
  <c r="AG186" i="5"/>
  <c r="AH186" i="5"/>
  <c r="AI186" i="5"/>
  <c r="AJ186" i="5"/>
  <c r="AK186" i="5"/>
  <c r="AL186" i="5"/>
  <c r="AM186" i="5"/>
  <c r="AN186" i="5"/>
  <c r="AO186" i="5"/>
  <c r="AP186" i="5"/>
  <c r="AQ186" i="5"/>
  <c r="AR186" i="5"/>
  <c r="AS186" i="5"/>
  <c r="AT186" i="5"/>
  <c r="AU186" i="5"/>
  <c r="AV186" i="5"/>
  <c r="AW186" i="5"/>
  <c r="AX186" i="5"/>
  <c r="AY186" i="5"/>
  <c r="AZ186" i="5"/>
  <c r="BA186" i="5"/>
  <c r="BB186" i="5"/>
  <c r="BC186" i="5"/>
  <c r="B187" i="5"/>
  <c r="C188" i="5"/>
  <c r="F187" i="5"/>
  <c r="G187" i="5"/>
  <c r="H187" i="5"/>
  <c r="I187" i="5"/>
  <c r="J185" i="5"/>
  <c r="K185" i="5"/>
  <c r="L185" i="5"/>
  <c r="M185" i="5"/>
  <c r="N185" i="5"/>
  <c r="O185" i="5"/>
  <c r="P185" i="5"/>
  <c r="Q185" i="5"/>
  <c r="R185" i="5"/>
  <c r="S185" i="5"/>
  <c r="T185" i="5"/>
  <c r="U187" i="5"/>
  <c r="V187" i="5"/>
  <c r="W187" i="5"/>
  <c r="X187" i="5"/>
  <c r="Y187" i="5"/>
  <c r="Z187" i="5"/>
  <c r="AA187" i="5"/>
  <c r="AB187" i="5"/>
  <c r="AC187" i="5"/>
  <c r="AD187" i="5"/>
  <c r="AE187" i="5"/>
  <c r="AF187" i="5"/>
  <c r="AG187" i="5"/>
  <c r="AH187" i="5"/>
  <c r="AI187" i="5"/>
  <c r="AJ187" i="5"/>
  <c r="AK187" i="5"/>
  <c r="AL187" i="5"/>
  <c r="AM187" i="5"/>
  <c r="AN187" i="5"/>
  <c r="AO187" i="5"/>
  <c r="AP187" i="5"/>
  <c r="AQ187" i="5"/>
  <c r="AR187" i="5"/>
  <c r="AS187" i="5"/>
  <c r="AT187" i="5"/>
  <c r="AU187" i="5"/>
  <c r="AV187" i="5"/>
  <c r="AW187" i="5"/>
  <c r="AX187" i="5"/>
  <c r="AY187" i="5"/>
  <c r="AZ187" i="5"/>
  <c r="BA187" i="5"/>
  <c r="BB187" i="5"/>
  <c r="BC187" i="5"/>
  <c r="B188" i="5"/>
  <c r="C189" i="5"/>
  <c r="F188" i="5"/>
  <c r="G188" i="5"/>
  <c r="H188" i="5"/>
  <c r="I188" i="5"/>
  <c r="J186" i="5"/>
  <c r="K186" i="5"/>
  <c r="L186" i="5"/>
  <c r="M186" i="5"/>
  <c r="N186" i="5"/>
  <c r="O186" i="5"/>
  <c r="P186" i="5"/>
  <c r="Q186" i="5"/>
  <c r="R186" i="5"/>
  <c r="S186" i="5"/>
  <c r="T186" i="5"/>
  <c r="U188" i="5"/>
  <c r="V188" i="5"/>
  <c r="W188" i="5"/>
  <c r="X188" i="5"/>
  <c r="Y188" i="5"/>
  <c r="Z188" i="5"/>
  <c r="AA188" i="5"/>
  <c r="AB188" i="5"/>
  <c r="AC188" i="5"/>
  <c r="AD188" i="5"/>
  <c r="AE188" i="5"/>
  <c r="AF188" i="5"/>
  <c r="AG188" i="5"/>
  <c r="AH188" i="5"/>
  <c r="AI188" i="5"/>
  <c r="AJ188" i="5"/>
  <c r="AK188" i="5"/>
  <c r="AL188" i="5"/>
  <c r="AM188" i="5"/>
  <c r="AN188" i="5"/>
  <c r="AO188" i="5"/>
  <c r="AP188" i="5"/>
  <c r="AQ188" i="5"/>
  <c r="AR188" i="5"/>
  <c r="AS188" i="5"/>
  <c r="AT188" i="5"/>
  <c r="AU188" i="5"/>
  <c r="AV188" i="5"/>
  <c r="AW188" i="5"/>
  <c r="AX188" i="5"/>
  <c r="AY188" i="5"/>
  <c r="AZ188" i="5"/>
  <c r="BA188" i="5"/>
  <c r="BB188" i="5"/>
  <c r="BC188" i="5"/>
  <c r="B189" i="5"/>
  <c r="C190" i="5"/>
  <c r="F189" i="5"/>
  <c r="G189" i="5"/>
  <c r="H189" i="5"/>
  <c r="I189" i="5"/>
  <c r="J187" i="5"/>
  <c r="K187" i="5"/>
  <c r="L187" i="5"/>
  <c r="M187" i="5"/>
  <c r="N187" i="5"/>
  <c r="O187" i="5"/>
  <c r="P187" i="5"/>
  <c r="Q187" i="5"/>
  <c r="R187" i="5"/>
  <c r="S187" i="5"/>
  <c r="T187" i="5"/>
  <c r="U189" i="5"/>
  <c r="V189" i="5"/>
  <c r="W189" i="5"/>
  <c r="X189" i="5"/>
  <c r="Y189" i="5"/>
  <c r="Z189" i="5"/>
  <c r="AA189" i="5"/>
  <c r="AB189" i="5"/>
  <c r="AC189" i="5"/>
  <c r="AD189" i="5"/>
  <c r="AE189" i="5"/>
  <c r="AF189" i="5"/>
  <c r="AG189" i="5"/>
  <c r="AH189" i="5"/>
  <c r="AI189" i="5"/>
  <c r="AJ189" i="5"/>
  <c r="AK189" i="5"/>
  <c r="AL189" i="5"/>
  <c r="AM189" i="5"/>
  <c r="AN189" i="5"/>
  <c r="AO189" i="5"/>
  <c r="AP189" i="5"/>
  <c r="AQ189" i="5"/>
  <c r="AR189" i="5"/>
  <c r="AS189" i="5"/>
  <c r="AT189" i="5"/>
  <c r="AU189" i="5"/>
  <c r="AV189" i="5"/>
  <c r="AW189" i="5"/>
  <c r="AX189" i="5"/>
  <c r="AY189" i="5"/>
  <c r="AZ189" i="5"/>
  <c r="BA189" i="5"/>
  <c r="BB189" i="5"/>
  <c r="BC189" i="5"/>
  <c r="B190" i="5"/>
  <c r="C191" i="5"/>
  <c r="F190" i="5"/>
  <c r="G190" i="5"/>
  <c r="H190" i="5"/>
  <c r="I190" i="5"/>
  <c r="J188" i="5"/>
  <c r="K188" i="5"/>
  <c r="L188" i="5"/>
  <c r="M188" i="5"/>
  <c r="N188" i="5"/>
  <c r="O188" i="5"/>
  <c r="P188" i="5"/>
  <c r="Q188" i="5"/>
  <c r="R188" i="5"/>
  <c r="S188" i="5"/>
  <c r="T188" i="5"/>
  <c r="U190" i="5"/>
  <c r="V190" i="5"/>
  <c r="W190" i="5"/>
  <c r="X190" i="5"/>
  <c r="Y190" i="5"/>
  <c r="Z190" i="5"/>
  <c r="AA190" i="5"/>
  <c r="AB190" i="5"/>
  <c r="AC190" i="5"/>
  <c r="AD190" i="5"/>
  <c r="AE190" i="5"/>
  <c r="AF190" i="5"/>
  <c r="AG190" i="5"/>
  <c r="AH190" i="5"/>
  <c r="AI190" i="5"/>
  <c r="AJ190" i="5"/>
  <c r="AK190" i="5"/>
  <c r="AL190" i="5"/>
  <c r="AM190" i="5"/>
  <c r="AN190" i="5"/>
  <c r="AO190" i="5"/>
  <c r="AP190" i="5"/>
  <c r="AQ190" i="5"/>
  <c r="AR190" i="5"/>
  <c r="AS190" i="5"/>
  <c r="AT190" i="5"/>
  <c r="AU190" i="5"/>
  <c r="AV190" i="5"/>
  <c r="AW190" i="5"/>
  <c r="AX190" i="5"/>
  <c r="AY190" i="5"/>
  <c r="AZ190" i="5"/>
  <c r="BA190" i="5"/>
  <c r="BB190" i="5"/>
  <c r="BC190" i="5"/>
  <c r="B191" i="5"/>
  <c r="C192" i="5"/>
  <c r="F191" i="5"/>
  <c r="G191" i="5"/>
  <c r="H191" i="5"/>
  <c r="I191" i="5"/>
  <c r="J189" i="5"/>
  <c r="K189" i="5"/>
  <c r="L189" i="5"/>
  <c r="M189" i="5"/>
  <c r="N189" i="5"/>
  <c r="O189" i="5"/>
  <c r="P189" i="5"/>
  <c r="Q189" i="5"/>
  <c r="R189" i="5"/>
  <c r="S189" i="5"/>
  <c r="T189" i="5"/>
  <c r="U191" i="5"/>
  <c r="V191" i="5"/>
  <c r="W191" i="5"/>
  <c r="X191" i="5"/>
  <c r="Y191" i="5"/>
  <c r="Z191" i="5"/>
  <c r="AA191" i="5"/>
  <c r="AB191" i="5"/>
  <c r="AC191" i="5"/>
  <c r="AD191" i="5"/>
  <c r="AE191" i="5"/>
  <c r="AF191" i="5"/>
  <c r="AG191" i="5"/>
  <c r="AH191" i="5"/>
  <c r="AI191" i="5"/>
  <c r="AJ191" i="5"/>
  <c r="AK191" i="5"/>
  <c r="AL191" i="5"/>
  <c r="AM191" i="5"/>
  <c r="AN191" i="5"/>
  <c r="AO191" i="5"/>
  <c r="AP191" i="5"/>
  <c r="AQ191" i="5"/>
  <c r="AR191" i="5"/>
  <c r="AS191" i="5"/>
  <c r="AT191" i="5"/>
  <c r="AU191" i="5"/>
  <c r="AV191" i="5"/>
  <c r="AW191" i="5"/>
  <c r="AX191" i="5"/>
  <c r="AY191" i="5"/>
  <c r="AZ191" i="5"/>
  <c r="BA191" i="5"/>
  <c r="BB191" i="5"/>
  <c r="BC191" i="5"/>
  <c r="B192" i="5"/>
  <c r="C193" i="5"/>
  <c r="F192" i="5"/>
  <c r="G192" i="5"/>
  <c r="H192" i="5"/>
  <c r="I192" i="5"/>
  <c r="J190" i="5"/>
  <c r="K190" i="5"/>
  <c r="L190" i="5"/>
  <c r="M190" i="5"/>
  <c r="N190" i="5"/>
  <c r="O190" i="5"/>
  <c r="P190" i="5"/>
  <c r="Q190" i="5"/>
  <c r="R190" i="5"/>
  <c r="S190" i="5"/>
  <c r="T190" i="5"/>
  <c r="U192" i="5"/>
  <c r="V192" i="5"/>
  <c r="W192" i="5"/>
  <c r="X192" i="5"/>
  <c r="Y192" i="5"/>
  <c r="Z192" i="5"/>
  <c r="AA192" i="5"/>
  <c r="AB192" i="5"/>
  <c r="AC192" i="5"/>
  <c r="AD192" i="5"/>
  <c r="AE192" i="5"/>
  <c r="AF192" i="5"/>
  <c r="AG192" i="5"/>
  <c r="AH192" i="5"/>
  <c r="AI192" i="5"/>
  <c r="AJ192" i="5"/>
  <c r="AK192" i="5"/>
  <c r="AL192" i="5"/>
  <c r="AM192" i="5"/>
  <c r="AN192" i="5"/>
  <c r="AO192" i="5"/>
  <c r="AP192" i="5"/>
  <c r="AQ192" i="5"/>
  <c r="AR192" i="5"/>
  <c r="AS192" i="5"/>
  <c r="AT192" i="5"/>
  <c r="AU192" i="5"/>
  <c r="AV192" i="5"/>
  <c r="AW192" i="5"/>
  <c r="AX192" i="5"/>
  <c r="AY192" i="5"/>
  <c r="AZ192" i="5"/>
  <c r="BA192" i="5"/>
  <c r="BB192" i="5"/>
  <c r="BC192" i="5"/>
  <c r="B193" i="5"/>
  <c r="C194" i="5"/>
  <c r="F193" i="5"/>
  <c r="G193" i="5"/>
  <c r="H193" i="5"/>
  <c r="I193" i="5"/>
  <c r="J191" i="5"/>
  <c r="K191" i="5"/>
  <c r="L191" i="5"/>
  <c r="M191" i="5"/>
  <c r="N191" i="5"/>
  <c r="O191" i="5"/>
  <c r="P191" i="5"/>
  <c r="Q191" i="5"/>
  <c r="R191" i="5"/>
  <c r="S191" i="5"/>
  <c r="T191" i="5"/>
  <c r="U193" i="5"/>
  <c r="V193" i="5"/>
  <c r="W193" i="5"/>
  <c r="X193" i="5"/>
  <c r="Y193" i="5"/>
  <c r="Z193" i="5"/>
  <c r="AA193" i="5"/>
  <c r="AB193" i="5"/>
  <c r="AC193" i="5"/>
  <c r="AD193" i="5"/>
  <c r="AE193" i="5"/>
  <c r="AF193" i="5"/>
  <c r="AG193" i="5"/>
  <c r="AH193" i="5"/>
  <c r="AI193" i="5"/>
  <c r="AJ193" i="5"/>
  <c r="AK193" i="5"/>
  <c r="AL193" i="5"/>
  <c r="AM193" i="5"/>
  <c r="AN193" i="5"/>
  <c r="AO193" i="5"/>
  <c r="AP193" i="5"/>
  <c r="AQ193" i="5"/>
  <c r="AR193" i="5"/>
  <c r="AS193" i="5"/>
  <c r="AT193" i="5"/>
  <c r="AU193" i="5"/>
  <c r="AV193" i="5"/>
  <c r="AW193" i="5"/>
  <c r="AX193" i="5"/>
  <c r="AY193" i="5"/>
  <c r="AZ193" i="5"/>
  <c r="BA193" i="5"/>
  <c r="BB193" i="5"/>
  <c r="BC193" i="5"/>
  <c r="B194" i="5"/>
  <c r="C195" i="5"/>
  <c r="F194" i="5"/>
  <c r="G194" i="5"/>
  <c r="H194" i="5"/>
  <c r="I194" i="5"/>
  <c r="J192" i="5"/>
  <c r="K192" i="5"/>
  <c r="L192" i="5"/>
  <c r="M192" i="5"/>
  <c r="N192" i="5"/>
  <c r="O192" i="5"/>
  <c r="P192" i="5"/>
  <c r="Q192" i="5"/>
  <c r="R192" i="5"/>
  <c r="S192" i="5"/>
  <c r="T192" i="5"/>
  <c r="U194" i="5"/>
  <c r="V194" i="5"/>
  <c r="W194" i="5"/>
  <c r="X194" i="5"/>
  <c r="Y194" i="5"/>
  <c r="Z194" i="5"/>
  <c r="AA194" i="5"/>
  <c r="AB194" i="5"/>
  <c r="AC194" i="5"/>
  <c r="AD194" i="5"/>
  <c r="AE194" i="5"/>
  <c r="AF194" i="5"/>
  <c r="AG194" i="5"/>
  <c r="AH194" i="5"/>
  <c r="AI194" i="5"/>
  <c r="AJ194" i="5"/>
  <c r="AK194" i="5"/>
  <c r="AL194" i="5"/>
  <c r="AM194" i="5"/>
  <c r="AN194" i="5"/>
  <c r="AO194" i="5"/>
  <c r="AP194" i="5"/>
  <c r="AQ194" i="5"/>
  <c r="AR194" i="5"/>
  <c r="AS194" i="5"/>
  <c r="AT194" i="5"/>
  <c r="AU194" i="5"/>
  <c r="AV194" i="5"/>
  <c r="AW194" i="5"/>
  <c r="AX194" i="5"/>
  <c r="AY194" i="5"/>
  <c r="AZ194" i="5"/>
  <c r="BA194" i="5"/>
  <c r="BB194" i="5"/>
  <c r="BC194" i="5"/>
  <c r="B195" i="5"/>
  <c r="C196" i="5"/>
  <c r="F195" i="5"/>
  <c r="G195" i="5"/>
  <c r="H195" i="5"/>
  <c r="I195" i="5"/>
  <c r="J193" i="5"/>
  <c r="K193" i="5"/>
  <c r="L193" i="5"/>
  <c r="M193" i="5"/>
  <c r="N193" i="5"/>
  <c r="O193" i="5"/>
  <c r="P193" i="5"/>
  <c r="Q193" i="5"/>
  <c r="R193" i="5"/>
  <c r="S193" i="5"/>
  <c r="T193" i="5"/>
  <c r="U195" i="5"/>
  <c r="V195" i="5"/>
  <c r="W195" i="5"/>
  <c r="X195" i="5"/>
  <c r="Y195" i="5"/>
  <c r="Z195" i="5"/>
  <c r="AA195" i="5"/>
  <c r="AB195" i="5"/>
  <c r="AC195" i="5"/>
  <c r="AD195" i="5"/>
  <c r="AE195" i="5"/>
  <c r="AF195" i="5"/>
  <c r="AG195" i="5"/>
  <c r="AH195" i="5"/>
  <c r="AI195" i="5"/>
  <c r="AJ195" i="5"/>
  <c r="AK195" i="5"/>
  <c r="AL195" i="5"/>
  <c r="AM195" i="5"/>
  <c r="AN195" i="5"/>
  <c r="AO195" i="5"/>
  <c r="AP195" i="5"/>
  <c r="AQ195" i="5"/>
  <c r="AR195" i="5"/>
  <c r="AS195" i="5"/>
  <c r="AT195" i="5"/>
  <c r="AU195" i="5"/>
  <c r="AV195" i="5"/>
  <c r="AW195" i="5"/>
  <c r="AX195" i="5"/>
  <c r="AY195" i="5"/>
  <c r="AZ195" i="5"/>
  <c r="BA195" i="5"/>
  <c r="BB195" i="5"/>
  <c r="BC195" i="5"/>
  <c r="B196" i="5"/>
  <c r="C197" i="5"/>
  <c r="F196" i="5"/>
  <c r="G196" i="5"/>
  <c r="H196" i="5"/>
  <c r="I196" i="5"/>
  <c r="J194" i="5"/>
  <c r="K194" i="5"/>
  <c r="L194" i="5"/>
  <c r="M194" i="5"/>
  <c r="N194" i="5"/>
  <c r="O194" i="5"/>
  <c r="P194" i="5"/>
  <c r="Q194" i="5"/>
  <c r="R194" i="5"/>
  <c r="S194" i="5"/>
  <c r="T194" i="5"/>
  <c r="U196" i="5"/>
  <c r="V196" i="5"/>
  <c r="W196" i="5"/>
  <c r="X196" i="5"/>
  <c r="Y196" i="5"/>
  <c r="Z196" i="5"/>
  <c r="AA196" i="5"/>
  <c r="AB196" i="5"/>
  <c r="AC196" i="5"/>
  <c r="AD196" i="5"/>
  <c r="AE196" i="5"/>
  <c r="AF196" i="5"/>
  <c r="AG196" i="5"/>
  <c r="AH196" i="5"/>
  <c r="AI196" i="5"/>
  <c r="AJ196" i="5"/>
  <c r="AK196" i="5"/>
  <c r="AL196" i="5"/>
  <c r="AM196" i="5"/>
  <c r="AN196" i="5"/>
  <c r="AO196" i="5"/>
  <c r="AP196" i="5"/>
  <c r="AQ196" i="5"/>
  <c r="AR196" i="5"/>
  <c r="AS196" i="5"/>
  <c r="AT196" i="5"/>
  <c r="AU196" i="5"/>
  <c r="AV196" i="5"/>
  <c r="AW196" i="5"/>
  <c r="AX196" i="5"/>
  <c r="AY196" i="5"/>
  <c r="AZ196" i="5"/>
  <c r="BA196" i="5"/>
  <c r="BB196" i="5"/>
  <c r="BC196" i="5"/>
  <c r="B197" i="5"/>
  <c r="C198" i="5"/>
  <c r="F197" i="5"/>
  <c r="G197" i="5"/>
  <c r="H197" i="5"/>
  <c r="I197" i="5"/>
  <c r="J195" i="5"/>
  <c r="K195" i="5"/>
  <c r="L195" i="5"/>
  <c r="M195" i="5"/>
  <c r="N195" i="5"/>
  <c r="O195" i="5"/>
  <c r="P195" i="5"/>
  <c r="Q195" i="5"/>
  <c r="R195" i="5"/>
  <c r="S195" i="5"/>
  <c r="T195" i="5"/>
  <c r="U197" i="5"/>
  <c r="V197" i="5"/>
  <c r="W197" i="5"/>
  <c r="X197" i="5"/>
  <c r="Y197" i="5"/>
  <c r="Z197" i="5"/>
  <c r="AA197" i="5"/>
  <c r="AB197" i="5"/>
  <c r="AC197" i="5"/>
  <c r="AD197" i="5"/>
  <c r="AE197" i="5"/>
  <c r="AF197" i="5"/>
  <c r="AG197" i="5"/>
  <c r="AH197" i="5"/>
  <c r="AI197" i="5"/>
  <c r="AJ197" i="5"/>
  <c r="AK197" i="5"/>
  <c r="AL197" i="5"/>
  <c r="AM197" i="5"/>
  <c r="AN197" i="5"/>
  <c r="AO197" i="5"/>
  <c r="AP197" i="5"/>
  <c r="AQ197" i="5"/>
  <c r="AR197" i="5"/>
  <c r="AS197" i="5"/>
  <c r="AT197" i="5"/>
  <c r="AU197" i="5"/>
  <c r="AV197" i="5"/>
  <c r="AW197" i="5"/>
  <c r="AX197" i="5"/>
  <c r="AY197" i="5"/>
  <c r="AZ197" i="5"/>
  <c r="BA197" i="5"/>
  <c r="BB197" i="5"/>
  <c r="BC197" i="5"/>
  <c r="B198" i="5"/>
  <c r="C199" i="5"/>
  <c r="F198" i="5"/>
  <c r="G198" i="5"/>
  <c r="H198" i="5"/>
  <c r="I198" i="5"/>
  <c r="J196" i="5"/>
  <c r="K196" i="5"/>
  <c r="L196" i="5"/>
  <c r="M196" i="5"/>
  <c r="N196" i="5"/>
  <c r="O196" i="5"/>
  <c r="P196" i="5"/>
  <c r="Q196" i="5"/>
  <c r="R196" i="5"/>
  <c r="S196" i="5"/>
  <c r="T196" i="5"/>
  <c r="U198" i="5"/>
  <c r="V198" i="5"/>
  <c r="W198" i="5"/>
  <c r="X198" i="5"/>
  <c r="Y198" i="5"/>
  <c r="Z198" i="5"/>
  <c r="AA198" i="5"/>
  <c r="AB198" i="5"/>
  <c r="AC198" i="5"/>
  <c r="AD198" i="5"/>
  <c r="AE198" i="5"/>
  <c r="AF198" i="5"/>
  <c r="AG198" i="5"/>
  <c r="AH198" i="5"/>
  <c r="AI198" i="5"/>
  <c r="AJ198" i="5"/>
  <c r="AK198" i="5"/>
  <c r="AL198" i="5"/>
  <c r="AM198" i="5"/>
  <c r="AN198" i="5"/>
  <c r="AO198" i="5"/>
  <c r="AP198" i="5"/>
  <c r="AQ198" i="5"/>
  <c r="AR198" i="5"/>
  <c r="AS198" i="5"/>
  <c r="AT198" i="5"/>
  <c r="AU198" i="5"/>
  <c r="AV198" i="5"/>
  <c r="AW198" i="5"/>
  <c r="AX198" i="5"/>
  <c r="AY198" i="5"/>
  <c r="AZ198" i="5"/>
  <c r="BA198" i="5"/>
  <c r="BB198" i="5"/>
  <c r="BC198" i="5"/>
  <c r="B199" i="5"/>
  <c r="C200" i="5"/>
  <c r="F199" i="5"/>
  <c r="G199" i="5"/>
  <c r="H199" i="5"/>
  <c r="I199" i="5"/>
  <c r="J197" i="5"/>
  <c r="K197" i="5"/>
  <c r="L197" i="5"/>
  <c r="M197" i="5"/>
  <c r="N197" i="5"/>
  <c r="O197" i="5"/>
  <c r="P197" i="5"/>
  <c r="Q197" i="5"/>
  <c r="R197" i="5"/>
  <c r="S197" i="5"/>
  <c r="T197" i="5"/>
  <c r="U199" i="5"/>
  <c r="V199" i="5"/>
  <c r="W199" i="5"/>
  <c r="X199" i="5"/>
  <c r="Y199" i="5"/>
  <c r="Z199" i="5"/>
  <c r="AA199" i="5"/>
  <c r="AB199" i="5"/>
  <c r="AC199" i="5"/>
  <c r="AD199" i="5"/>
  <c r="AE199" i="5"/>
  <c r="AF199" i="5"/>
  <c r="AG199" i="5"/>
  <c r="AH199" i="5"/>
  <c r="AI199" i="5"/>
  <c r="AJ199" i="5"/>
  <c r="AK199" i="5"/>
  <c r="AL199" i="5"/>
  <c r="AM199" i="5"/>
  <c r="AN199" i="5"/>
  <c r="AO199" i="5"/>
  <c r="AP199" i="5"/>
  <c r="AQ199" i="5"/>
  <c r="AR199" i="5"/>
  <c r="AS199" i="5"/>
  <c r="AT199" i="5"/>
  <c r="AU199" i="5"/>
  <c r="AV199" i="5"/>
  <c r="AW199" i="5"/>
  <c r="AX199" i="5"/>
  <c r="AY199" i="5"/>
  <c r="AZ199" i="5"/>
  <c r="BA199" i="5"/>
  <c r="BB199" i="5"/>
  <c r="BC199" i="5"/>
  <c r="B200" i="5"/>
  <c r="C201" i="5"/>
  <c r="F200" i="5"/>
  <c r="G200" i="5"/>
  <c r="H200" i="5"/>
  <c r="I200" i="5"/>
  <c r="J198" i="5"/>
  <c r="K198" i="5"/>
  <c r="L198" i="5"/>
  <c r="M198" i="5"/>
  <c r="N198" i="5"/>
  <c r="O198" i="5"/>
  <c r="P198" i="5"/>
  <c r="Q198" i="5"/>
  <c r="R198" i="5"/>
  <c r="S198" i="5"/>
  <c r="T198" i="5"/>
  <c r="U200" i="5"/>
  <c r="V200" i="5"/>
  <c r="W200" i="5"/>
  <c r="X200" i="5"/>
  <c r="Y200" i="5"/>
  <c r="Z200" i="5"/>
  <c r="AA200" i="5"/>
  <c r="AB200" i="5"/>
  <c r="AC200" i="5"/>
  <c r="AD200" i="5"/>
  <c r="AE200" i="5"/>
  <c r="AF200" i="5"/>
  <c r="AG200" i="5"/>
  <c r="AH200" i="5"/>
  <c r="AI200" i="5"/>
  <c r="AJ200" i="5"/>
  <c r="AK200" i="5"/>
  <c r="AL200" i="5"/>
  <c r="AM200" i="5"/>
  <c r="AN200" i="5"/>
  <c r="AO200" i="5"/>
  <c r="AP200" i="5"/>
  <c r="AQ200" i="5"/>
  <c r="AR200" i="5"/>
  <c r="AS200" i="5"/>
  <c r="AT200" i="5"/>
  <c r="AU200" i="5"/>
  <c r="AV200" i="5"/>
  <c r="AW200" i="5"/>
  <c r="AX200" i="5"/>
  <c r="AY200" i="5"/>
  <c r="AZ200" i="5"/>
  <c r="BA200" i="5"/>
  <c r="BB200" i="5"/>
  <c r="BC200" i="5"/>
  <c r="B201" i="5"/>
  <c r="C202" i="5"/>
  <c r="F201" i="5"/>
  <c r="G201" i="5"/>
  <c r="H201" i="5"/>
  <c r="I201" i="5"/>
  <c r="J199" i="5"/>
  <c r="K199" i="5"/>
  <c r="L199" i="5"/>
  <c r="M199" i="5"/>
  <c r="N199" i="5"/>
  <c r="O199" i="5"/>
  <c r="P199" i="5"/>
  <c r="Q199" i="5"/>
  <c r="R199" i="5"/>
  <c r="S199" i="5"/>
  <c r="T199" i="5"/>
  <c r="U201" i="5"/>
  <c r="V201" i="5"/>
  <c r="W201" i="5"/>
  <c r="X201" i="5"/>
  <c r="Y201" i="5"/>
  <c r="Z201" i="5"/>
  <c r="AA201" i="5"/>
  <c r="AB201" i="5"/>
  <c r="AC201" i="5"/>
  <c r="AD201" i="5"/>
  <c r="AE201" i="5"/>
  <c r="AF201" i="5"/>
  <c r="AG201" i="5"/>
  <c r="AH201" i="5"/>
  <c r="AI201" i="5"/>
  <c r="AJ201" i="5"/>
  <c r="AK201" i="5"/>
  <c r="AL201" i="5"/>
  <c r="AM201" i="5"/>
  <c r="AN201" i="5"/>
  <c r="AO201" i="5"/>
  <c r="AP201" i="5"/>
  <c r="AQ201" i="5"/>
  <c r="AR201" i="5"/>
  <c r="AS201" i="5"/>
  <c r="AT201" i="5"/>
  <c r="AU201" i="5"/>
  <c r="AV201" i="5"/>
  <c r="AW201" i="5"/>
  <c r="AX201" i="5"/>
  <c r="AY201" i="5"/>
  <c r="AZ201" i="5"/>
  <c r="BA201" i="5"/>
  <c r="BB201" i="5"/>
  <c r="BC201" i="5"/>
  <c r="B202" i="5"/>
  <c r="C203" i="5"/>
  <c r="F202" i="5"/>
  <c r="G202" i="5"/>
  <c r="H202" i="5"/>
  <c r="I202" i="5"/>
  <c r="J200" i="5"/>
  <c r="K200" i="5"/>
  <c r="L200" i="5"/>
  <c r="M200" i="5"/>
  <c r="N200" i="5"/>
  <c r="O200" i="5"/>
  <c r="P200" i="5"/>
  <c r="Q200" i="5"/>
  <c r="R200" i="5"/>
  <c r="S200" i="5"/>
  <c r="T200" i="5"/>
  <c r="U202" i="5"/>
  <c r="V202" i="5"/>
  <c r="W202" i="5"/>
  <c r="X202" i="5"/>
  <c r="Y202" i="5"/>
  <c r="Z202" i="5"/>
  <c r="AA202" i="5"/>
  <c r="AB202" i="5"/>
  <c r="AC202" i="5"/>
  <c r="AD202" i="5"/>
  <c r="AE202" i="5"/>
  <c r="AF202" i="5"/>
  <c r="AG202" i="5"/>
  <c r="AH202" i="5"/>
  <c r="AI202" i="5"/>
  <c r="AJ202" i="5"/>
  <c r="AK202" i="5"/>
  <c r="AL202" i="5"/>
  <c r="AM202" i="5"/>
  <c r="AN202" i="5"/>
  <c r="AO202" i="5"/>
  <c r="AP202" i="5"/>
  <c r="AQ202" i="5"/>
  <c r="AR202" i="5"/>
  <c r="AS202" i="5"/>
  <c r="AT202" i="5"/>
  <c r="AU202" i="5"/>
  <c r="AV202" i="5"/>
  <c r="AW202" i="5"/>
  <c r="AX202" i="5"/>
  <c r="AY202" i="5"/>
  <c r="AZ202" i="5"/>
  <c r="BA202" i="5"/>
  <c r="BB202" i="5"/>
  <c r="BC202" i="5"/>
  <c r="B203" i="5"/>
  <c r="C204" i="5"/>
  <c r="F203" i="5"/>
  <c r="G203" i="5"/>
  <c r="H203" i="5"/>
  <c r="I203" i="5"/>
  <c r="J201" i="5"/>
  <c r="K201" i="5"/>
  <c r="L201" i="5"/>
  <c r="M201" i="5"/>
  <c r="N201" i="5"/>
  <c r="O201" i="5"/>
  <c r="P201" i="5"/>
  <c r="Q201" i="5"/>
  <c r="R201" i="5"/>
  <c r="S201" i="5"/>
  <c r="T201" i="5"/>
  <c r="U203" i="5"/>
  <c r="V203" i="5"/>
  <c r="W203" i="5"/>
  <c r="X203" i="5"/>
  <c r="Y203" i="5"/>
  <c r="Z203" i="5"/>
  <c r="AA203" i="5"/>
  <c r="AB203" i="5"/>
  <c r="AC203" i="5"/>
  <c r="AD203" i="5"/>
  <c r="AE203" i="5"/>
  <c r="AF203" i="5"/>
  <c r="AG203" i="5"/>
  <c r="AH203" i="5"/>
  <c r="AI203" i="5"/>
  <c r="AJ203" i="5"/>
  <c r="AK203" i="5"/>
  <c r="AL203" i="5"/>
  <c r="AM203" i="5"/>
  <c r="AN203" i="5"/>
  <c r="AO203" i="5"/>
  <c r="AP203" i="5"/>
  <c r="AQ203" i="5"/>
  <c r="AR203" i="5"/>
  <c r="AS203" i="5"/>
  <c r="AT203" i="5"/>
  <c r="AU203" i="5"/>
  <c r="AV203" i="5"/>
  <c r="AW203" i="5"/>
  <c r="AX203" i="5"/>
  <c r="AY203" i="5"/>
  <c r="AZ203" i="5"/>
  <c r="BA203" i="5"/>
  <c r="BB203" i="5"/>
  <c r="BC203" i="5"/>
  <c r="B204" i="5"/>
  <c r="C205" i="5"/>
  <c r="F204" i="5"/>
  <c r="G204" i="5"/>
  <c r="H204" i="5"/>
  <c r="I204" i="5"/>
  <c r="J202" i="5"/>
  <c r="K202" i="5"/>
  <c r="L202" i="5"/>
  <c r="M202" i="5"/>
  <c r="N202" i="5"/>
  <c r="O202" i="5"/>
  <c r="P202" i="5"/>
  <c r="Q202" i="5"/>
  <c r="R202" i="5"/>
  <c r="S202" i="5"/>
  <c r="T202" i="5"/>
  <c r="U204" i="5"/>
  <c r="V204" i="5"/>
  <c r="W204" i="5"/>
  <c r="X204" i="5"/>
  <c r="Y204" i="5"/>
  <c r="Z204" i="5"/>
  <c r="AA204" i="5"/>
  <c r="AB204" i="5"/>
  <c r="AC204" i="5"/>
  <c r="AD204" i="5"/>
  <c r="AE204" i="5"/>
  <c r="AF204" i="5"/>
  <c r="AG204" i="5"/>
  <c r="AH204" i="5"/>
  <c r="AI204" i="5"/>
  <c r="AJ204" i="5"/>
  <c r="AK204" i="5"/>
  <c r="AL204" i="5"/>
  <c r="AM204" i="5"/>
  <c r="AN204" i="5"/>
  <c r="AO204" i="5"/>
  <c r="AP204" i="5"/>
  <c r="AQ204" i="5"/>
  <c r="AR204" i="5"/>
  <c r="AS204" i="5"/>
  <c r="AT204" i="5"/>
  <c r="AU204" i="5"/>
  <c r="AV204" i="5"/>
  <c r="AW204" i="5"/>
  <c r="AX204" i="5"/>
  <c r="AY204" i="5"/>
  <c r="AZ204" i="5"/>
  <c r="BA204" i="5"/>
  <c r="BB204" i="5"/>
  <c r="BC204" i="5"/>
  <c r="B205" i="5"/>
  <c r="C206" i="5"/>
  <c r="F205" i="5"/>
  <c r="G205" i="5"/>
  <c r="H205" i="5"/>
  <c r="I205" i="5"/>
  <c r="J203" i="5"/>
  <c r="K203" i="5"/>
  <c r="L203" i="5"/>
  <c r="M203" i="5"/>
  <c r="N203" i="5"/>
  <c r="O203" i="5"/>
  <c r="P203" i="5"/>
  <c r="Q203" i="5"/>
  <c r="R203" i="5"/>
  <c r="S203" i="5"/>
  <c r="T203" i="5"/>
  <c r="U205" i="5"/>
  <c r="V205" i="5"/>
  <c r="W205" i="5"/>
  <c r="X205" i="5"/>
  <c r="Y205" i="5"/>
  <c r="Z205" i="5"/>
  <c r="AA205" i="5"/>
  <c r="AB205" i="5"/>
  <c r="AC205" i="5"/>
  <c r="AD205" i="5"/>
  <c r="AE205" i="5"/>
  <c r="AF205" i="5"/>
  <c r="AG205" i="5"/>
  <c r="AH205" i="5"/>
  <c r="AI205" i="5"/>
  <c r="AJ205" i="5"/>
  <c r="AK205" i="5"/>
  <c r="AL205" i="5"/>
  <c r="AM205" i="5"/>
  <c r="AN205" i="5"/>
  <c r="AO205" i="5"/>
  <c r="AP205" i="5"/>
  <c r="AQ205" i="5"/>
  <c r="AR205" i="5"/>
  <c r="AS205" i="5"/>
  <c r="AT205" i="5"/>
  <c r="AU205" i="5"/>
  <c r="AV205" i="5"/>
  <c r="AW205" i="5"/>
  <c r="AX205" i="5"/>
  <c r="AY205" i="5"/>
  <c r="AZ205" i="5"/>
  <c r="BA205" i="5"/>
  <c r="BB205" i="5"/>
  <c r="BC205" i="5"/>
  <c r="B206" i="5"/>
  <c r="C207" i="5"/>
  <c r="F206" i="5"/>
  <c r="G206" i="5"/>
  <c r="H206" i="5"/>
  <c r="I206" i="5"/>
  <c r="J204" i="5"/>
  <c r="K204" i="5"/>
  <c r="L204" i="5"/>
  <c r="M204" i="5"/>
  <c r="N204" i="5"/>
  <c r="O204" i="5"/>
  <c r="P204" i="5"/>
  <c r="Q204" i="5"/>
  <c r="R204" i="5"/>
  <c r="S204" i="5"/>
  <c r="T204" i="5"/>
  <c r="U206" i="5"/>
  <c r="V206" i="5"/>
  <c r="W206" i="5"/>
  <c r="X206" i="5"/>
  <c r="Y206" i="5"/>
  <c r="Z206" i="5"/>
  <c r="AA206" i="5"/>
  <c r="AB206" i="5"/>
  <c r="AC206" i="5"/>
  <c r="AD206" i="5"/>
  <c r="AE206" i="5"/>
  <c r="AF206" i="5"/>
  <c r="AG206" i="5"/>
  <c r="AH206" i="5"/>
  <c r="AI206" i="5"/>
  <c r="AJ206" i="5"/>
  <c r="AK206" i="5"/>
  <c r="AL206" i="5"/>
  <c r="AM206" i="5"/>
  <c r="AN206" i="5"/>
  <c r="AO206" i="5"/>
  <c r="AP206" i="5"/>
  <c r="AQ206" i="5"/>
  <c r="AR206" i="5"/>
  <c r="AS206" i="5"/>
  <c r="AT206" i="5"/>
  <c r="AU206" i="5"/>
  <c r="AV206" i="5"/>
  <c r="AW206" i="5"/>
  <c r="AX206" i="5"/>
  <c r="AY206" i="5"/>
  <c r="AZ206" i="5"/>
  <c r="BA206" i="5"/>
  <c r="BB206" i="5"/>
  <c r="BC206" i="5"/>
  <c r="B207" i="5"/>
  <c r="C208" i="5"/>
  <c r="F207" i="5"/>
  <c r="G207" i="5"/>
  <c r="H207" i="5"/>
  <c r="I207" i="5"/>
  <c r="J205" i="5"/>
  <c r="K205" i="5"/>
  <c r="L205" i="5"/>
  <c r="M205" i="5"/>
  <c r="N205" i="5"/>
  <c r="O205" i="5"/>
  <c r="P205" i="5"/>
  <c r="Q205" i="5"/>
  <c r="R205" i="5"/>
  <c r="S205" i="5"/>
  <c r="T205" i="5"/>
  <c r="U207" i="5"/>
  <c r="V207" i="5"/>
  <c r="W207" i="5"/>
  <c r="X207" i="5"/>
  <c r="Y207" i="5"/>
  <c r="Z207" i="5"/>
  <c r="AA207" i="5"/>
  <c r="AB207" i="5"/>
  <c r="AC207" i="5"/>
  <c r="AD207" i="5"/>
  <c r="AE207" i="5"/>
  <c r="AF207" i="5"/>
  <c r="AG207" i="5"/>
  <c r="AH207" i="5"/>
  <c r="AI207" i="5"/>
  <c r="AJ207" i="5"/>
  <c r="AK207" i="5"/>
  <c r="AL207" i="5"/>
  <c r="AM207" i="5"/>
  <c r="AN207" i="5"/>
  <c r="AO207" i="5"/>
  <c r="AP207" i="5"/>
  <c r="AQ207" i="5"/>
  <c r="AR207" i="5"/>
  <c r="AS207" i="5"/>
  <c r="AT207" i="5"/>
  <c r="AU207" i="5"/>
  <c r="AV207" i="5"/>
  <c r="AW207" i="5"/>
  <c r="AX207" i="5"/>
  <c r="AY207" i="5"/>
  <c r="AZ207" i="5"/>
  <c r="BA207" i="5"/>
  <c r="BB207" i="5"/>
  <c r="BC207" i="5"/>
  <c r="B208" i="5"/>
  <c r="C209" i="5"/>
  <c r="F208" i="5"/>
  <c r="G208" i="5"/>
  <c r="H208" i="5"/>
  <c r="I208" i="5"/>
  <c r="J206" i="5"/>
  <c r="K206" i="5"/>
  <c r="L206" i="5"/>
  <c r="M206" i="5"/>
  <c r="N206" i="5"/>
  <c r="O206" i="5"/>
  <c r="P206" i="5"/>
  <c r="Q206" i="5"/>
  <c r="R206" i="5"/>
  <c r="S206" i="5"/>
  <c r="T206" i="5"/>
  <c r="U208" i="5"/>
  <c r="V208" i="5"/>
  <c r="W208" i="5"/>
  <c r="X208" i="5"/>
  <c r="Y208" i="5"/>
  <c r="Z208" i="5"/>
  <c r="AA208" i="5"/>
  <c r="AB208" i="5"/>
  <c r="AC208" i="5"/>
  <c r="AD208" i="5"/>
  <c r="AE208" i="5"/>
  <c r="AF208" i="5"/>
  <c r="AG208" i="5"/>
  <c r="AH208" i="5"/>
  <c r="AI208" i="5"/>
  <c r="AJ208" i="5"/>
  <c r="AK208" i="5"/>
  <c r="AL208" i="5"/>
  <c r="AM208" i="5"/>
  <c r="AN208" i="5"/>
  <c r="AO208" i="5"/>
  <c r="AP208" i="5"/>
  <c r="AQ208" i="5"/>
  <c r="AR208" i="5"/>
  <c r="AS208" i="5"/>
  <c r="AT208" i="5"/>
  <c r="AU208" i="5"/>
  <c r="AV208" i="5"/>
  <c r="AW208" i="5"/>
  <c r="AX208" i="5"/>
  <c r="AY208" i="5"/>
  <c r="AZ208" i="5"/>
  <c r="BA208" i="5"/>
  <c r="BB208" i="5"/>
  <c r="BC208" i="5"/>
  <c r="B209" i="5"/>
  <c r="C210" i="5"/>
  <c r="F209" i="5"/>
  <c r="G209" i="5"/>
  <c r="H209" i="5"/>
  <c r="I209" i="5"/>
  <c r="J207" i="5"/>
  <c r="K207" i="5"/>
  <c r="L207" i="5"/>
  <c r="M207" i="5"/>
  <c r="N207" i="5"/>
  <c r="O207" i="5"/>
  <c r="P207" i="5"/>
  <c r="Q207" i="5"/>
  <c r="R207" i="5"/>
  <c r="S207" i="5"/>
  <c r="T207" i="5"/>
  <c r="U209" i="5"/>
  <c r="V209" i="5"/>
  <c r="W209" i="5"/>
  <c r="X209" i="5"/>
  <c r="Y209" i="5"/>
  <c r="Z209" i="5"/>
  <c r="AA209" i="5"/>
  <c r="AB209" i="5"/>
  <c r="AC209" i="5"/>
  <c r="AD209" i="5"/>
  <c r="AE209" i="5"/>
  <c r="AF209" i="5"/>
  <c r="AG209" i="5"/>
  <c r="AH209" i="5"/>
  <c r="AI209" i="5"/>
  <c r="AJ209" i="5"/>
  <c r="AK209" i="5"/>
  <c r="AL209" i="5"/>
  <c r="AM209" i="5"/>
  <c r="AN209" i="5"/>
  <c r="AO209" i="5"/>
  <c r="AP209" i="5"/>
  <c r="AQ209" i="5"/>
  <c r="AR209" i="5"/>
  <c r="AS209" i="5"/>
  <c r="AT209" i="5"/>
  <c r="AU209" i="5"/>
  <c r="AV209" i="5"/>
  <c r="AW209" i="5"/>
  <c r="AX209" i="5"/>
  <c r="AY209" i="5"/>
  <c r="AZ209" i="5"/>
  <c r="BA209" i="5"/>
  <c r="BB209" i="5"/>
  <c r="BC209" i="5"/>
  <c r="B210" i="5"/>
  <c r="C211" i="5"/>
  <c r="F210" i="5"/>
  <c r="G210" i="5"/>
  <c r="H210" i="5"/>
  <c r="I210" i="5"/>
  <c r="J208" i="5"/>
  <c r="K208" i="5"/>
  <c r="L208" i="5"/>
  <c r="M208" i="5"/>
  <c r="N208" i="5"/>
  <c r="O208" i="5"/>
  <c r="P208" i="5"/>
  <c r="Q208" i="5"/>
  <c r="R208" i="5"/>
  <c r="S208" i="5"/>
  <c r="T208" i="5"/>
  <c r="U210" i="5"/>
  <c r="V210" i="5"/>
  <c r="W210" i="5"/>
  <c r="X210" i="5"/>
  <c r="Y210" i="5"/>
  <c r="Z210" i="5"/>
  <c r="AA210" i="5"/>
  <c r="AB210" i="5"/>
  <c r="AC210" i="5"/>
  <c r="AD210" i="5"/>
  <c r="AE210" i="5"/>
  <c r="AF210" i="5"/>
  <c r="AG210" i="5"/>
  <c r="AH210" i="5"/>
  <c r="AI210" i="5"/>
  <c r="AJ210" i="5"/>
  <c r="AK210" i="5"/>
  <c r="AL210" i="5"/>
  <c r="AM210" i="5"/>
  <c r="AN210" i="5"/>
  <c r="AO210" i="5"/>
  <c r="AP210" i="5"/>
  <c r="AQ210" i="5"/>
  <c r="AR210" i="5"/>
  <c r="AS210" i="5"/>
  <c r="AT210" i="5"/>
  <c r="AU210" i="5"/>
  <c r="AV210" i="5"/>
  <c r="AW210" i="5"/>
  <c r="AX210" i="5"/>
  <c r="AY210" i="5"/>
  <c r="AZ210" i="5"/>
  <c r="BA210" i="5"/>
  <c r="BB210" i="5"/>
  <c r="BC210" i="5"/>
  <c r="B211" i="5"/>
  <c r="C212" i="5"/>
  <c r="F211" i="5"/>
  <c r="G211" i="5"/>
  <c r="H211" i="5"/>
  <c r="I211" i="5"/>
  <c r="J209" i="5"/>
  <c r="K209" i="5"/>
  <c r="L209" i="5"/>
  <c r="M209" i="5"/>
  <c r="N209" i="5"/>
  <c r="O209" i="5"/>
  <c r="P209" i="5"/>
  <c r="Q209" i="5"/>
  <c r="R209" i="5"/>
  <c r="S209" i="5"/>
  <c r="T209" i="5"/>
  <c r="U211" i="5"/>
  <c r="V211" i="5"/>
  <c r="W211" i="5"/>
  <c r="X211" i="5"/>
  <c r="Y211" i="5"/>
  <c r="Z211" i="5"/>
  <c r="AA211" i="5"/>
  <c r="AB211" i="5"/>
  <c r="AC211" i="5"/>
  <c r="AD211" i="5"/>
  <c r="AE211" i="5"/>
  <c r="AF211" i="5"/>
  <c r="AG211" i="5"/>
  <c r="AH211" i="5"/>
  <c r="AI211" i="5"/>
  <c r="AJ211" i="5"/>
  <c r="AK211" i="5"/>
  <c r="AL211" i="5"/>
  <c r="AM211" i="5"/>
  <c r="AN211" i="5"/>
  <c r="AO211" i="5"/>
  <c r="AP211" i="5"/>
  <c r="AQ211" i="5"/>
  <c r="AR211" i="5"/>
  <c r="AS211" i="5"/>
  <c r="AT211" i="5"/>
  <c r="AU211" i="5"/>
  <c r="AV211" i="5"/>
  <c r="AW211" i="5"/>
  <c r="AX211" i="5"/>
  <c r="AY211" i="5"/>
  <c r="AZ211" i="5"/>
  <c r="BA211" i="5"/>
  <c r="BB211" i="5"/>
  <c r="BC211" i="5"/>
  <c r="B212" i="5"/>
  <c r="C213" i="5"/>
  <c r="F212" i="5"/>
  <c r="G212" i="5"/>
  <c r="H212" i="5"/>
  <c r="I212" i="5"/>
  <c r="J210" i="5"/>
  <c r="K210" i="5"/>
  <c r="L210" i="5"/>
  <c r="M210" i="5"/>
  <c r="N210" i="5"/>
  <c r="O210" i="5"/>
  <c r="P210" i="5"/>
  <c r="Q210" i="5"/>
  <c r="R210" i="5"/>
  <c r="S210" i="5"/>
  <c r="T210" i="5"/>
  <c r="U212" i="5"/>
  <c r="V212" i="5"/>
  <c r="W212" i="5"/>
  <c r="X212" i="5"/>
  <c r="Y212" i="5"/>
  <c r="Z212" i="5"/>
  <c r="AA212" i="5"/>
  <c r="AB212" i="5"/>
  <c r="AC212" i="5"/>
  <c r="AD212" i="5"/>
  <c r="AE212" i="5"/>
  <c r="AF212" i="5"/>
  <c r="AG212" i="5"/>
  <c r="AH212" i="5"/>
  <c r="AI212" i="5"/>
  <c r="AJ212" i="5"/>
  <c r="AK212" i="5"/>
  <c r="AL212" i="5"/>
  <c r="AM212" i="5"/>
  <c r="AN212" i="5"/>
  <c r="AO212" i="5"/>
  <c r="AP212" i="5"/>
  <c r="AQ212" i="5"/>
  <c r="AR212" i="5"/>
  <c r="AS212" i="5"/>
  <c r="AT212" i="5"/>
  <c r="AU212" i="5"/>
  <c r="AV212" i="5"/>
  <c r="AW212" i="5"/>
  <c r="AX212" i="5"/>
  <c r="AY212" i="5"/>
  <c r="AZ212" i="5"/>
  <c r="BA212" i="5"/>
  <c r="BB212" i="5"/>
  <c r="BC212" i="5"/>
  <c r="B213" i="5"/>
  <c r="C214" i="5"/>
  <c r="F213" i="5"/>
  <c r="G213" i="5"/>
  <c r="H213" i="5"/>
  <c r="I213" i="5"/>
  <c r="J211" i="5"/>
  <c r="K211" i="5"/>
  <c r="L211" i="5"/>
  <c r="M211" i="5"/>
  <c r="N211" i="5"/>
  <c r="O211" i="5"/>
  <c r="P211" i="5"/>
  <c r="Q211" i="5"/>
  <c r="R211" i="5"/>
  <c r="S211" i="5"/>
  <c r="T211" i="5"/>
  <c r="U213" i="5"/>
  <c r="V213" i="5"/>
  <c r="W213" i="5"/>
  <c r="X213" i="5"/>
  <c r="Y213" i="5"/>
  <c r="Z213" i="5"/>
  <c r="AA213" i="5"/>
  <c r="AB213" i="5"/>
  <c r="AC213" i="5"/>
  <c r="AD213" i="5"/>
  <c r="AE213" i="5"/>
  <c r="AF213" i="5"/>
  <c r="AG213" i="5"/>
  <c r="AH213" i="5"/>
  <c r="AI213" i="5"/>
  <c r="AJ213" i="5"/>
  <c r="AK213" i="5"/>
  <c r="AL213" i="5"/>
  <c r="AM213" i="5"/>
  <c r="AN213" i="5"/>
  <c r="AO213" i="5"/>
  <c r="AP213" i="5"/>
  <c r="AQ213" i="5"/>
  <c r="AR213" i="5"/>
  <c r="AS213" i="5"/>
  <c r="AT213" i="5"/>
  <c r="AU213" i="5"/>
  <c r="AV213" i="5"/>
  <c r="AW213" i="5"/>
  <c r="AX213" i="5"/>
  <c r="AY213" i="5"/>
  <c r="AZ213" i="5"/>
  <c r="BA213" i="5"/>
  <c r="BB213" i="5"/>
  <c r="BC213" i="5"/>
  <c r="B214" i="5"/>
  <c r="C215" i="5"/>
  <c r="F214" i="5"/>
  <c r="G214" i="5"/>
  <c r="H214" i="5"/>
  <c r="I214" i="5"/>
  <c r="J212" i="5"/>
  <c r="K212" i="5"/>
  <c r="L212" i="5"/>
  <c r="M212" i="5"/>
  <c r="N212" i="5"/>
  <c r="O212" i="5"/>
  <c r="P212" i="5"/>
  <c r="Q212" i="5"/>
  <c r="R212" i="5"/>
  <c r="S212" i="5"/>
  <c r="T212" i="5"/>
  <c r="U214" i="5"/>
  <c r="V214" i="5"/>
  <c r="W214" i="5"/>
  <c r="X214" i="5"/>
  <c r="Y214" i="5"/>
  <c r="Z214" i="5"/>
  <c r="AA214" i="5"/>
  <c r="AB214" i="5"/>
  <c r="AC214" i="5"/>
  <c r="AD214" i="5"/>
  <c r="AE214" i="5"/>
  <c r="AF214" i="5"/>
  <c r="AG214" i="5"/>
  <c r="AH214" i="5"/>
  <c r="AI214" i="5"/>
  <c r="AJ214" i="5"/>
  <c r="AK214" i="5"/>
  <c r="AL214" i="5"/>
  <c r="AM214" i="5"/>
  <c r="AN214" i="5"/>
  <c r="AO214" i="5"/>
  <c r="AP214" i="5"/>
  <c r="AQ214" i="5"/>
  <c r="AR214" i="5"/>
  <c r="AS214" i="5"/>
  <c r="AT214" i="5"/>
  <c r="AU214" i="5"/>
  <c r="AV214" i="5"/>
  <c r="AW214" i="5"/>
  <c r="AX214" i="5"/>
  <c r="AY214" i="5"/>
  <c r="AZ214" i="5"/>
  <c r="BA214" i="5"/>
  <c r="BB214" i="5"/>
  <c r="BC214" i="5"/>
  <c r="B215" i="5"/>
  <c r="C216" i="5"/>
  <c r="F215" i="5"/>
  <c r="G215" i="5"/>
  <c r="H215" i="5"/>
  <c r="I215" i="5"/>
  <c r="J213" i="5"/>
  <c r="K213" i="5"/>
  <c r="L213" i="5"/>
  <c r="M213" i="5"/>
  <c r="N213" i="5"/>
  <c r="O213" i="5"/>
  <c r="P213" i="5"/>
  <c r="Q213" i="5"/>
  <c r="R213" i="5"/>
  <c r="S213" i="5"/>
  <c r="T213" i="5"/>
  <c r="U215" i="5"/>
  <c r="V215" i="5"/>
  <c r="W215" i="5"/>
  <c r="X215" i="5"/>
  <c r="Y215" i="5"/>
  <c r="Z215" i="5"/>
  <c r="AA215" i="5"/>
  <c r="AB215" i="5"/>
  <c r="AC215" i="5"/>
  <c r="AD215" i="5"/>
  <c r="AE215" i="5"/>
  <c r="AF215" i="5"/>
  <c r="AG215" i="5"/>
  <c r="AH215" i="5"/>
  <c r="AI215" i="5"/>
  <c r="AJ215" i="5"/>
  <c r="AK215" i="5"/>
  <c r="AL215" i="5"/>
  <c r="AM215" i="5"/>
  <c r="AN215" i="5"/>
  <c r="AO215" i="5"/>
  <c r="AP215" i="5"/>
  <c r="AQ215" i="5"/>
  <c r="AR215" i="5"/>
  <c r="AS215" i="5"/>
  <c r="AT215" i="5"/>
  <c r="AU215" i="5"/>
  <c r="AV215" i="5"/>
  <c r="AW215" i="5"/>
  <c r="AX215" i="5"/>
  <c r="AY215" i="5"/>
  <c r="AZ215" i="5"/>
  <c r="BA215" i="5"/>
  <c r="BB215" i="5"/>
  <c r="BC215" i="5"/>
  <c r="B216" i="5"/>
  <c r="C217" i="5"/>
  <c r="F216" i="5"/>
  <c r="G216" i="5"/>
  <c r="H216" i="5"/>
  <c r="I216" i="5"/>
  <c r="J214" i="5"/>
  <c r="K214" i="5"/>
  <c r="L214" i="5"/>
  <c r="M214" i="5"/>
  <c r="N214" i="5"/>
  <c r="O214" i="5"/>
  <c r="P214" i="5"/>
  <c r="Q214" i="5"/>
  <c r="R214" i="5"/>
  <c r="S214" i="5"/>
  <c r="T214" i="5"/>
  <c r="U216" i="5"/>
  <c r="V216" i="5"/>
  <c r="W216" i="5"/>
  <c r="X216" i="5"/>
  <c r="Y216" i="5"/>
  <c r="Z216" i="5"/>
  <c r="AA216" i="5"/>
  <c r="AB216" i="5"/>
  <c r="AC216" i="5"/>
  <c r="AD216" i="5"/>
  <c r="AE216" i="5"/>
  <c r="AF216" i="5"/>
  <c r="AG216" i="5"/>
  <c r="AH216" i="5"/>
  <c r="AI216" i="5"/>
  <c r="AJ216" i="5"/>
  <c r="AK216" i="5"/>
  <c r="AL216" i="5"/>
  <c r="AM216" i="5"/>
  <c r="AN216" i="5"/>
  <c r="AO216" i="5"/>
  <c r="AP216" i="5"/>
  <c r="AQ216" i="5"/>
  <c r="AR216" i="5"/>
  <c r="AS216" i="5"/>
  <c r="AT216" i="5"/>
  <c r="AU216" i="5"/>
  <c r="AV216" i="5"/>
  <c r="AW216" i="5"/>
  <c r="AX216" i="5"/>
  <c r="AY216" i="5"/>
  <c r="AZ216" i="5"/>
  <c r="BA216" i="5"/>
  <c r="BB216" i="5"/>
  <c r="BC216" i="5"/>
  <c r="B217" i="5"/>
  <c r="C218" i="5"/>
  <c r="F217" i="5"/>
  <c r="G217" i="5"/>
  <c r="H217" i="5"/>
  <c r="I217" i="5"/>
  <c r="J215" i="5"/>
  <c r="K215" i="5"/>
  <c r="L215" i="5"/>
  <c r="M215" i="5"/>
  <c r="N215" i="5"/>
  <c r="O215" i="5"/>
  <c r="P215" i="5"/>
  <c r="Q215" i="5"/>
  <c r="R215" i="5"/>
  <c r="S215" i="5"/>
  <c r="T215" i="5"/>
  <c r="U217" i="5"/>
  <c r="V217" i="5"/>
  <c r="W217" i="5"/>
  <c r="X217" i="5"/>
  <c r="Y217" i="5"/>
  <c r="Z217" i="5"/>
  <c r="AA217" i="5"/>
  <c r="AB217" i="5"/>
  <c r="AC217" i="5"/>
  <c r="AD217" i="5"/>
  <c r="AE217" i="5"/>
  <c r="AF217" i="5"/>
  <c r="AG217" i="5"/>
  <c r="AH217" i="5"/>
  <c r="AI217" i="5"/>
  <c r="AJ217" i="5"/>
  <c r="AK217" i="5"/>
  <c r="AL217" i="5"/>
  <c r="AM217" i="5"/>
  <c r="AN217" i="5"/>
  <c r="AO217" i="5"/>
  <c r="AP217" i="5"/>
  <c r="AQ217" i="5"/>
  <c r="AR217" i="5"/>
  <c r="AS217" i="5"/>
  <c r="AT217" i="5"/>
  <c r="AU217" i="5"/>
  <c r="AV217" i="5"/>
  <c r="AW217" i="5"/>
  <c r="AX217" i="5"/>
  <c r="AY217" i="5"/>
  <c r="AZ217" i="5"/>
  <c r="BA217" i="5"/>
  <c r="BB217" i="5"/>
  <c r="BC217" i="5"/>
  <c r="B218" i="5"/>
  <c r="C219" i="5"/>
  <c r="F218" i="5"/>
  <c r="G218" i="5"/>
  <c r="H218" i="5"/>
  <c r="I218" i="5"/>
  <c r="J218" i="5"/>
  <c r="K218" i="5"/>
  <c r="L218" i="5"/>
  <c r="M218" i="5"/>
  <c r="N218" i="5"/>
  <c r="O218" i="5"/>
  <c r="P218" i="5"/>
  <c r="Q218" i="5"/>
  <c r="R218" i="5"/>
  <c r="S218" i="5"/>
  <c r="T218" i="5"/>
  <c r="U218" i="5"/>
  <c r="V218" i="5"/>
  <c r="W218" i="5"/>
  <c r="X218" i="5"/>
  <c r="Y218" i="5"/>
  <c r="Z218" i="5"/>
  <c r="AA218" i="5"/>
  <c r="AB218" i="5"/>
  <c r="AC218" i="5"/>
  <c r="AD218" i="5"/>
  <c r="AE218" i="5"/>
  <c r="AF218" i="5"/>
  <c r="AG218" i="5"/>
  <c r="AH218" i="5"/>
  <c r="AI218" i="5"/>
  <c r="AJ218" i="5"/>
  <c r="AK218" i="5"/>
  <c r="AL218" i="5"/>
  <c r="AM218" i="5"/>
  <c r="AN218" i="5"/>
  <c r="AO218" i="5"/>
  <c r="AP218" i="5"/>
  <c r="AQ218" i="5"/>
  <c r="AR218" i="5"/>
  <c r="AS218" i="5"/>
  <c r="AT218" i="5"/>
  <c r="AU218" i="5"/>
  <c r="AV218" i="5"/>
  <c r="AW218" i="5"/>
  <c r="AX218" i="5"/>
  <c r="AY218" i="5"/>
  <c r="AZ218" i="5"/>
  <c r="BA218" i="5"/>
  <c r="BB218" i="5"/>
  <c r="BC218" i="5"/>
  <c r="B219" i="5"/>
  <c r="C220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Y219" i="5"/>
  <c r="Z219" i="5"/>
  <c r="AA219" i="5"/>
  <c r="AB219" i="5"/>
  <c r="AC219" i="5"/>
  <c r="AD219" i="5"/>
  <c r="AE219" i="5"/>
  <c r="AF219" i="5"/>
  <c r="AG219" i="5"/>
  <c r="AH219" i="5"/>
  <c r="AI219" i="5"/>
  <c r="AJ219" i="5"/>
  <c r="AK219" i="5"/>
  <c r="AL219" i="5"/>
  <c r="AM219" i="5"/>
  <c r="AN219" i="5"/>
  <c r="AO219" i="5"/>
  <c r="AP219" i="5"/>
  <c r="AQ219" i="5"/>
  <c r="AR219" i="5"/>
  <c r="AS219" i="5"/>
  <c r="AT219" i="5"/>
  <c r="AU219" i="5"/>
  <c r="AV219" i="5"/>
  <c r="AW219" i="5"/>
  <c r="AX219" i="5"/>
  <c r="AY219" i="5"/>
  <c r="AZ219" i="5"/>
  <c r="BA219" i="5"/>
  <c r="BB219" i="5"/>
  <c r="BC219" i="5"/>
  <c r="B220" i="5"/>
  <c r="C221" i="5"/>
  <c r="F220" i="5"/>
  <c r="G220" i="5"/>
  <c r="H220" i="5"/>
  <c r="I220" i="5"/>
  <c r="J220" i="5"/>
  <c r="K220" i="5"/>
  <c r="L220" i="5"/>
  <c r="M220" i="5"/>
  <c r="N220" i="5"/>
  <c r="O220" i="5"/>
  <c r="P220" i="5"/>
  <c r="Q220" i="5"/>
  <c r="R220" i="5"/>
  <c r="S220" i="5"/>
  <c r="T220" i="5"/>
  <c r="U220" i="5"/>
  <c r="V220" i="5"/>
  <c r="W220" i="5"/>
  <c r="X220" i="5"/>
  <c r="Y220" i="5"/>
  <c r="Z220" i="5"/>
  <c r="AA220" i="5"/>
  <c r="AB220" i="5"/>
  <c r="AC220" i="5"/>
  <c r="AD220" i="5"/>
  <c r="AE220" i="5"/>
  <c r="AF220" i="5"/>
  <c r="AG220" i="5"/>
  <c r="AH220" i="5"/>
  <c r="AI220" i="5"/>
  <c r="AJ220" i="5"/>
  <c r="AK220" i="5"/>
  <c r="AL220" i="5"/>
  <c r="AM220" i="5"/>
  <c r="AN220" i="5"/>
  <c r="AO220" i="5"/>
  <c r="AP220" i="5"/>
  <c r="AQ220" i="5"/>
  <c r="AR220" i="5"/>
  <c r="AS220" i="5"/>
  <c r="AT220" i="5"/>
  <c r="AU220" i="5"/>
  <c r="AV220" i="5"/>
  <c r="AW220" i="5"/>
  <c r="AX220" i="5"/>
  <c r="AY220" i="5"/>
  <c r="AZ220" i="5"/>
  <c r="BA220" i="5"/>
  <c r="BB220" i="5"/>
  <c r="BC220" i="5"/>
  <c r="B221" i="5"/>
  <c r="C222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Y221" i="5"/>
  <c r="Z221" i="5"/>
  <c r="AA221" i="5"/>
  <c r="AB221" i="5"/>
  <c r="AC221" i="5"/>
  <c r="AD221" i="5"/>
  <c r="AE221" i="5"/>
  <c r="AF221" i="5"/>
  <c r="AG221" i="5"/>
  <c r="AH221" i="5"/>
  <c r="AI221" i="5"/>
  <c r="AJ221" i="5"/>
  <c r="AK221" i="5"/>
  <c r="AL221" i="5"/>
  <c r="AM221" i="5"/>
  <c r="AN221" i="5"/>
  <c r="AO221" i="5"/>
  <c r="AP221" i="5"/>
  <c r="AQ221" i="5"/>
  <c r="AR221" i="5"/>
  <c r="AS221" i="5"/>
  <c r="AT221" i="5"/>
  <c r="AU221" i="5"/>
  <c r="AV221" i="5"/>
  <c r="AW221" i="5"/>
  <c r="AX221" i="5"/>
  <c r="AY221" i="5"/>
  <c r="AZ221" i="5"/>
  <c r="BA221" i="5"/>
  <c r="BB221" i="5"/>
  <c r="BC221" i="5"/>
  <c r="B222" i="5"/>
  <c r="C223" i="5"/>
  <c r="F222" i="5"/>
  <c r="G222" i="5"/>
  <c r="H222" i="5"/>
  <c r="I222" i="5"/>
  <c r="J222" i="5"/>
  <c r="K222" i="5"/>
  <c r="L222" i="5"/>
  <c r="M222" i="5"/>
  <c r="N222" i="5"/>
  <c r="O222" i="5"/>
  <c r="P222" i="5"/>
  <c r="Q222" i="5"/>
  <c r="R222" i="5"/>
  <c r="S222" i="5"/>
  <c r="T222" i="5"/>
  <c r="U222" i="5"/>
  <c r="V222" i="5"/>
  <c r="W222" i="5"/>
  <c r="X222" i="5"/>
  <c r="Y222" i="5"/>
  <c r="Z222" i="5"/>
  <c r="AA222" i="5"/>
  <c r="AB222" i="5"/>
  <c r="AC222" i="5"/>
  <c r="AD222" i="5"/>
  <c r="AE222" i="5"/>
  <c r="AF222" i="5"/>
  <c r="AG222" i="5"/>
  <c r="AH222" i="5"/>
  <c r="AI222" i="5"/>
  <c r="AJ222" i="5"/>
  <c r="AK222" i="5"/>
  <c r="AL222" i="5"/>
  <c r="AM222" i="5"/>
  <c r="AN222" i="5"/>
  <c r="AO222" i="5"/>
  <c r="AP222" i="5"/>
  <c r="AQ222" i="5"/>
  <c r="AR222" i="5"/>
  <c r="AS222" i="5"/>
  <c r="AT222" i="5"/>
  <c r="AU222" i="5"/>
  <c r="AV222" i="5"/>
  <c r="AW222" i="5"/>
  <c r="AX222" i="5"/>
  <c r="AY222" i="5"/>
  <c r="AZ222" i="5"/>
  <c r="BA222" i="5"/>
  <c r="BB222" i="5"/>
  <c r="BC222" i="5"/>
  <c r="B223" i="5"/>
  <c r="C224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Y223" i="5"/>
  <c r="Z223" i="5"/>
  <c r="AA223" i="5"/>
  <c r="AB223" i="5"/>
  <c r="AC223" i="5"/>
  <c r="AD223" i="5"/>
  <c r="AE223" i="5"/>
  <c r="AF223" i="5"/>
  <c r="AG223" i="5"/>
  <c r="AH223" i="5"/>
  <c r="AI223" i="5"/>
  <c r="AJ223" i="5"/>
  <c r="AK223" i="5"/>
  <c r="AL223" i="5"/>
  <c r="AM223" i="5"/>
  <c r="AN223" i="5"/>
  <c r="AO223" i="5"/>
  <c r="AP223" i="5"/>
  <c r="AQ223" i="5"/>
  <c r="AR223" i="5"/>
  <c r="AS223" i="5"/>
  <c r="AT223" i="5"/>
  <c r="AU223" i="5"/>
  <c r="AV223" i="5"/>
  <c r="AW223" i="5"/>
  <c r="AX223" i="5"/>
  <c r="AY223" i="5"/>
  <c r="AZ223" i="5"/>
  <c r="BA223" i="5"/>
  <c r="BB223" i="5"/>
  <c r="BC223" i="5"/>
  <c r="B224" i="5"/>
  <c r="C225" i="5"/>
  <c r="F224" i="5"/>
  <c r="G224" i="5"/>
  <c r="H224" i="5"/>
  <c r="I224" i="5"/>
  <c r="J224" i="5"/>
  <c r="K224" i="5"/>
  <c r="L224" i="5"/>
  <c r="M224" i="5"/>
  <c r="N224" i="5"/>
  <c r="O224" i="5"/>
  <c r="P224" i="5"/>
  <c r="Q224" i="5"/>
  <c r="R224" i="5"/>
  <c r="S224" i="5"/>
  <c r="T224" i="5"/>
  <c r="U224" i="5"/>
  <c r="V224" i="5"/>
  <c r="W224" i="5"/>
  <c r="X224" i="5"/>
  <c r="Y224" i="5"/>
  <c r="Z224" i="5"/>
  <c r="AA224" i="5"/>
  <c r="AB224" i="5"/>
  <c r="AC224" i="5"/>
  <c r="AD224" i="5"/>
  <c r="AE224" i="5"/>
  <c r="AF224" i="5"/>
  <c r="AG224" i="5"/>
  <c r="AH224" i="5"/>
  <c r="AI224" i="5"/>
  <c r="AJ224" i="5"/>
  <c r="AK224" i="5"/>
  <c r="AL224" i="5"/>
  <c r="AM224" i="5"/>
  <c r="AN224" i="5"/>
  <c r="AO224" i="5"/>
  <c r="AP224" i="5"/>
  <c r="AQ224" i="5"/>
  <c r="AR224" i="5"/>
  <c r="AS224" i="5"/>
  <c r="AT224" i="5"/>
  <c r="AU224" i="5"/>
  <c r="AV224" i="5"/>
  <c r="AW224" i="5"/>
  <c r="AX224" i="5"/>
  <c r="AY224" i="5"/>
  <c r="AZ224" i="5"/>
  <c r="BA224" i="5"/>
  <c r="BB224" i="5"/>
  <c r="BC224" i="5"/>
  <c r="B225" i="5"/>
  <c r="C226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Y225" i="5"/>
  <c r="Z225" i="5"/>
  <c r="AA225" i="5"/>
  <c r="AB225" i="5"/>
  <c r="AC225" i="5"/>
  <c r="AD225" i="5"/>
  <c r="AE225" i="5"/>
  <c r="AF225" i="5"/>
  <c r="AG225" i="5"/>
  <c r="AH225" i="5"/>
  <c r="AI225" i="5"/>
  <c r="AJ225" i="5"/>
  <c r="AK225" i="5"/>
  <c r="AL225" i="5"/>
  <c r="AM225" i="5"/>
  <c r="AN225" i="5"/>
  <c r="AO225" i="5"/>
  <c r="AP225" i="5"/>
  <c r="AQ225" i="5"/>
  <c r="AR225" i="5"/>
  <c r="AS225" i="5"/>
  <c r="AT225" i="5"/>
  <c r="AU225" i="5"/>
  <c r="AV225" i="5"/>
  <c r="AW225" i="5"/>
  <c r="AX225" i="5"/>
  <c r="AY225" i="5"/>
  <c r="AZ225" i="5"/>
  <c r="BA225" i="5"/>
  <c r="BB225" i="5"/>
  <c r="BC225" i="5"/>
  <c r="B226" i="5"/>
  <c r="C227" i="5"/>
  <c r="F226" i="5"/>
  <c r="G226" i="5"/>
  <c r="H226" i="5"/>
  <c r="I226" i="5"/>
  <c r="J226" i="5"/>
  <c r="K226" i="5"/>
  <c r="L226" i="5"/>
  <c r="M226" i="5"/>
  <c r="N226" i="5"/>
  <c r="O226" i="5"/>
  <c r="P226" i="5"/>
  <c r="Q226" i="5"/>
  <c r="R226" i="5"/>
  <c r="S226" i="5"/>
  <c r="T226" i="5"/>
  <c r="U226" i="5"/>
  <c r="V226" i="5"/>
  <c r="W226" i="5"/>
  <c r="X226" i="5"/>
  <c r="Y226" i="5"/>
  <c r="Z226" i="5"/>
  <c r="AA226" i="5"/>
  <c r="AB226" i="5"/>
  <c r="AC226" i="5"/>
  <c r="AD226" i="5"/>
  <c r="AE226" i="5"/>
  <c r="AF226" i="5"/>
  <c r="AG226" i="5"/>
  <c r="AH226" i="5"/>
  <c r="AI226" i="5"/>
  <c r="AJ226" i="5"/>
  <c r="AK226" i="5"/>
  <c r="AL226" i="5"/>
  <c r="AM226" i="5"/>
  <c r="AN226" i="5"/>
  <c r="AO226" i="5"/>
  <c r="AP226" i="5"/>
  <c r="AQ226" i="5"/>
  <c r="AR226" i="5"/>
  <c r="AS226" i="5"/>
  <c r="AT226" i="5"/>
  <c r="AU226" i="5"/>
  <c r="AV226" i="5"/>
  <c r="AW226" i="5"/>
  <c r="AX226" i="5"/>
  <c r="AY226" i="5"/>
  <c r="AZ226" i="5"/>
  <c r="BA226" i="5"/>
  <c r="BB226" i="5"/>
  <c r="BC226" i="5"/>
  <c r="B227" i="5"/>
  <c r="C228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Y227" i="5"/>
  <c r="Z227" i="5"/>
  <c r="AA227" i="5"/>
  <c r="AB227" i="5"/>
  <c r="AC227" i="5"/>
  <c r="AD227" i="5"/>
  <c r="AE227" i="5"/>
  <c r="AF227" i="5"/>
  <c r="AG227" i="5"/>
  <c r="AH227" i="5"/>
  <c r="AI227" i="5"/>
  <c r="AJ227" i="5"/>
  <c r="AK227" i="5"/>
  <c r="AL227" i="5"/>
  <c r="AM227" i="5"/>
  <c r="AN227" i="5"/>
  <c r="AO227" i="5"/>
  <c r="AP227" i="5"/>
  <c r="AQ227" i="5"/>
  <c r="AR227" i="5"/>
  <c r="AS227" i="5"/>
  <c r="AT227" i="5"/>
  <c r="AU227" i="5"/>
  <c r="AV227" i="5"/>
  <c r="AW227" i="5"/>
  <c r="AX227" i="5"/>
  <c r="AY227" i="5"/>
  <c r="AZ227" i="5"/>
  <c r="BA227" i="5"/>
  <c r="BB227" i="5"/>
  <c r="BC227" i="5"/>
  <c r="B228" i="5"/>
  <c r="C229" i="5"/>
  <c r="F228" i="5"/>
  <c r="G228" i="5"/>
  <c r="H228" i="5"/>
  <c r="I228" i="5"/>
  <c r="J228" i="5"/>
  <c r="K228" i="5"/>
  <c r="L228" i="5"/>
  <c r="M228" i="5"/>
  <c r="N228" i="5"/>
  <c r="O228" i="5"/>
  <c r="P228" i="5"/>
  <c r="Q228" i="5"/>
  <c r="R228" i="5"/>
  <c r="S228" i="5"/>
  <c r="T228" i="5"/>
  <c r="U228" i="5"/>
  <c r="V228" i="5"/>
  <c r="W228" i="5"/>
  <c r="X228" i="5"/>
  <c r="Y228" i="5"/>
  <c r="Z228" i="5"/>
  <c r="AA228" i="5"/>
  <c r="AB228" i="5"/>
  <c r="AC228" i="5"/>
  <c r="AD228" i="5"/>
  <c r="AE228" i="5"/>
  <c r="AF228" i="5"/>
  <c r="AG228" i="5"/>
  <c r="AH228" i="5"/>
  <c r="AI228" i="5"/>
  <c r="AJ228" i="5"/>
  <c r="AK228" i="5"/>
  <c r="AL228" i="5"/>
  <c r="AM228" i="5"/>
  <c r="AN228" i="5"/>
  <c r="AO228" i="5"/>
  <c r="AP228" i="5"/>
  <c r="AQ228" i="5"/>
  <c r="AR228" i="5"/>
  <c r="AS228" i="5"/>
  <c r="AT228" i="5"/>
  <c r="AU228" i="5"/>
  <c r="AV228" i="5"/>
  <c r="AW228" i="5"/>
  <c r="AX228" i="5"/>
  <c r="AY228" i="5"/>
  <c r="AZ228" i="5"/>
  <c r="BA228" i="5"/>
  <c r="BB228" i="5"/>
  <c r="BC228" i="5"/>
  <c r="B229" i="5"/>
  <c r="C230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Y229" i="5"/>
  <c r="Z229" i="5"/>
  <c r="AA229" i="5"/>
  <c r="AB229" i="5"/>
  <c r="AC229" i="5"/>
  <c r="AD229" i="5"/>
  <c r="AE229" i="5"/>
  <c r="AF229" i="5"/>
  <c r="AG229" i="5"/>
  <c r="AH229" i="5"/>
  <c r="AI229" i="5"/>
  <c r="AJ229" i="5"/>
  <c r="AK229" i="5"/>
  <c r="AL229" i="5"/>
  <c r="AM229" i="5"/>
  <c r="AN229" i="5"/>
  <c r="AO229" i="5"/>
  <c r="AP229" i="5"/>
  <c r="AQ229" i="5"/>
  <c r="AR229" i="5"/>
  <c r="AS229" i="5"/>
  <c r="AT229" i="5"/>
  <c r="AU229" i="5"/>
  <c r="AV229" i="5"/>
  <c r="AW229" i="5"/>
  <c r="AX229" i="5"/>
  <c r="AY229" i="5"/>
  <c r="AZ229" i="5"/>
  <c r="BA229" i="5"/>
  <c r="BB229" i="5"/>
  <c r="BC229" i="5"/>
  <c r="B230" i="5"/>
  <c r="C231" i="5"/>
  <c r="F230" i="5"/>
  <c r="G230" i="5"/>
  <c r="H230" i="5"/>
  <c r="I230" i="5"/>
  <c r="J230" i="5"/>
  <c r="K230" i="5"/>
  <c r="L230" i="5"/>
  <c r="M230" i="5"/>
  <c r="N230" i="5"/>
  <c r="O230" i="5"/>
  <c r="P230" i="5"/>
  <c r="Q230" i="5"/>
  <c r="R230" i="5"/>
  <c r="S230" i="5"/>
  <c r="T230" i="5"/>
  <c r="U230" i="5"/>
  <c r="V230" i="5"/>
  <c r="W230" i="5"/>
  <c r="X230" i="5"/>
  <c r="Y230" i="5"/>
  <c r="Z230" i="5"/>
  <c r="AA230" i="5"/>
  <c r="AB230" i="5"/>
  <c r="AC230" i="5"/>
  <c r="AD230" i="5"/>
  <c r="AE230" i="5"/>
  <c r="AF230" i="5"/>
  <c r="AG230" i="5"/>
  <c r="AH230" i="5"/>
  <c r="AI230" i="5"/>
  <c r="AJ230" i="5"/>
  <c r="AK230" i="5"/>
  <c r="AL230" i="5"/>
  <c r="AM230" i="5"/>
  <c r="AN230" i="5"/>
  <c r="AO230" i="5"/>
  <c r="AP230" i="5"/>
  <c r="AQ230" i="5"/>
  <c r="AR230" i="5"/>
  <c r="AS230" i="5"/>
  <c r="AT230" i="5"/>
  <c r="AU230" i="5"/>
  <c r="AV230" i="5"/>
  <c r="AW230" i="5"/>
  <c r="AX230" i="5"/>
  <c r="AY230" i="5"/>
  <c r="AZ230" i="5"/>
  <c r="BA230" i="5"/>
  <c r="BB230" i="5"/>
  <c r="BC230" i="5"/>
  <c r="B231" i="5"/>
  <c r="C232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Y231" i="5"/>
  <c r="Z231" i="5"/>
  <c r="AA231" i="5"/>
  <c r="AB231" i="5"/>
  <c r="AC231" i="5"/>
  <c r="AD231" i="5"/>
  <c r="AE231" i="5"/>
  <c r="AF231" i="5"/>
  <c r="AG231" i="5"/>
  <c r="AH231" i="5"/>
  <c r="AI231" i="5"/>
  <c r="AJ231" i="5"/>
  <c r="AK231" i="5"/>
  <c r="AL231" i="5"/>
  <c r="AM231" i="5"/>
  <c r="AN231" i="5"/>
  <c r="AO231" i="5"/>
  <c r="AP231" i="5"/>
  <c r="AQ231" i="5"/>
  <c r="AR231" i="5"/>
  <c r="AS231" i="5"/>
  <c r="AT231" i="5"/>
  <c r="AU231" i="5"/>
  <c r="AV231" i="5"/>
  <c r="AW231" i="5"/>
  <c r="AX231" i="5"/>
  <c r="AY231" i="5"/>
  <c r="AZ231" i="5"/>
  <c r="BA231" i="5"/>
  <c r="BB231" i="5"/>
  <c r="BC231" i="5"/>
  <c r="B232" i="5"/>
  <c r="C233" i="5"/>
  <c r="F232" i="5"/>
  <c r="G232" i="5"/>
  <c r="H232" i="5"/>
  <c r="I232" i="5"/>
  <c r="J232" i="5"/>
  <c r="K232" i="5"/>
  <c r="L232" i="5"/>
  <c r="M232" i="5"/>
  <c r="N232" i="5"/>
  <c r="O232" i="5"/>
  <c r="P232" i="5"/>
  <c r="Q232" i="5"/>
  <c r="R232" i="5"/>
  <c r="S232" i="5"/>
  <c r="T232" i="5"/>
  <c r="U232" i="5"/>
  <c r="V232" i="5"/>
  <c r="W232" i="5"/>
  <c r="X232" i="5"/>
  <c r="Y232" i="5"/>
  <c r="Z232" i="5"/>
  <c r="AA232" i="5"/>
  <c r="AB232" i="5"/>
  <c r="AC232" i="5"/>
  <c r="AD232" i="5"/>
  <c r="AE232" i="5"/>
  <c r="AF232" i="5"/>
  <c r="AG232" i="5"/>
  <c r="AH232" i="5"/>
  <c r="AI232" i="5"/>
  <c r="AJ232" i="5"/>
  <c r="AK232" i="5"/>
  <c r="AL232" i="5"/>
  <c r="AM232" i="5"/>
  <c r="AN232" i="5"/>
  <c r="AO232" i="5"/>
  <c r="AP232" i="5"/>
  <c r="AQ232" i="5"/>
  <c r="AR232" i="5"/>
  <c r="AS232" i="5"/>
  <c r="AT232" i="5"/>
  <c r="AU232" i="5"/>
  <c r="AV232" i="5"/>
  <c r="AW232" i="5"/>
  <c r="AX232" i="5"/>
  <c r="AY232" i="5"/>
  <c r="AZ232" i="5"/>
  <c r="BA232" i="5"/>
  <c r="BB232" i="5"/>
  <c r="BC232" i="5"/>
  <c r="B233" i="5"/>
  <c r="C234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Y233" i="5"/>
  <c r="Z233" i="5"/>
  <c r="AA233" i="5"/>
  <c r="AB233" i="5"/>
  <c r="AC233" i="5"/>
  <c r="AD233" i="5"/>
  <c r="AE233" i="5"/>
  <c r="AF233" i="5"/>
  <c r="AG233" i="5"/>
  <c r="AH233" i="5"/>
  <c r="AI233" i="5"/>
  <c r="AJ233" i="5"/>
  <c r="AK233" i="5"/>
  <c r="AL233" i="5"/>
  <c r="AM233" i="5"/>
  <c r="AN233" i="5"/>
  <c r="AO233" i="5"/>
  <c r="AP233" i="5"/>
  <c r="AQ233" i="5"/>
  <c r="AR233" i="5"/>
  <c r="AS233" i="5"/>
  <c r="AT233" i="5"/>
  <c r="AU233" i="5"/>
  <c r="AV233" i="5"/>
  <c r="AW233" i="5"/>
  <c r="AX233" i="5"/>
  <c r="AY233" i="5"/>
  <c r="AZ233" i="5"/>
  <c r="BA233" i="5"/>
  <c r="BB233" i="5"/>
  <c r="BC233" i="5"/>
  <c r="B234" i="5"/>
  <c r="C235" i="5"/>
  <c r="F234" i="5"/>
  <c r="G234" i="5"/>
  <c r="H234" i="5"/>
  <c r="I234" i="5"/>
  <c r="J234" i="5"/>
  <c r="K234" i="5"/>
  <c r="L234" i="5"/>
  <c r="M234" i="5"/>
  <c r="N234" i="5"/>
  <c r="O234" i="5"/>
  <c r="P234" i="5"/>
  <c r="Q234" i="5"/>
  <c r="R234" i="5"/>
  <c r="S234" i="5"/>
  <c r="T234" i="5"/>
  <c r="U234" i="5"/>
  <c r="V234" i="5"/>
  <c r="W234" i="5"/>
  <c r="X234" i="5"/>
  <c r="Y234" i="5"/>
  <c r="Z234" i="5"/>
  <c r="AA234" i="5"/>
  <c r="AB234" i="5"/>
  <c r="AC234" i="5"/>
  <c r="AD234" i="5"/>
  <c r="AE234" i="5"/>
  <c r="AF234" i="5"/>
  <c r="AG234" i="5"/>
  <c r="AH234" i="5"/>
  <c r="AI234" i="5"/>
  <c r="AJ234" i="5"/>
  <c r="AK234" i="5"/>
  <c r="AL234" i="5"/>
  <c r="AM234" i="5"/>
  <c r="AN234" i="5"/>
  <c r="AO234" i="5"/>
  <c r="AP234" i="5"/>
  <c r="AQ234" i="5"/>
  <c r="AR234" i="5"/>
  <c r="AS234" i="5"/>
  <c r="AT234" i="5"/>
  <c r="AU234" i="5"/>
  <c r="AV234" i="5"/>
  <c r="AW234" i="5"/>
  <c r="AX234" i="5"/>
  <c r="AY234" i="5"/>
  <c r="AZ234" i="5"/>
  <c r="BA234" i="5"/>
  <c r="BB234" i="5"/>
  <c r="BC234" i="5"/>
  <c r="B235" i="5"/>
  <c r="C236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Y235" i="5"/>
  <c r="Z235" i="5"/>
  <c r="AA235" i="5"/>
  <c r="AB235" i="5"/>
  <c r="AC235" i="5"/>
  <c r="AD235" i="5"/>
  <c r="AE235" i="5"/>
  <c r="AF235" i="5"/>
  <c r="AG235" i="5"/>
  <c r="AH235" i="5"/>
  <c r="AI235" i="5"/>
  <c r="AJ235" i="5"/>
  <c r="AK235" i="5"/>
  <c r="AL235" i="5"/>
  <c r="AM235" i="5"/>
  <c r="AN235" i="5"/>
  <c r="AO235" i="5"/>
  <c r="AP235" i="5"/>
  <c r="AQ235" i="5"/>
  <c r="AR235" i="5"/>
  <c r="AS235" i="5"/>
  <c r="AT235" i="5"/>
  <c r="AU235" i="5"/>
  <c r="AV235" i="5"/>
  <c r="AW235" i="5"/>
  <c r="AX235" i="5"/>
  <c r="AY235" i="5"/>
  <c r="AZ235" i="5"/>
  <c r="BA235" i="5"/>
  <c r="BB235" i="5"/>
  <c r="BC235" i="5"/>
  <c r="B236" i="5"/>
  <c r="C237" i="5"/>
  <c r="F236" i="5"/>
  <c r="G236" i="5"/>
  <c r="H236" i="5"/>
  <c r="I236" i="5"/>
  <c r="J236" i="5"/>
  <c r="K236" i="5"/>
  <c r="L236" i="5"/>
  <c r="M236" i="5"/>
  <c r="N236" i="5"/>
  <c r="O236" i="5"/>
  <c r="P236" i="5"/>
  <c r="Q236" i="5"/>
  <c r="R236" i="5"/>
  <c r="S236" i="5"/>
  <c r="T236" i="5"/>
  <c r="U236" i="5"/>
  <c r="V236" i="5"/>
  <c r="W236" i="5"/>
  <c r="X236" i="5"/>
  <c r="Y236" i="5"/>
  <c r="Z236" i="5"/>
  <c r="AA236" i="5"/>
  <c r="AB236" i="5"/>
  <c r="AC236" i="5"/>
  <c r="AD236" i="5"/>
  <c r="AE236" i="5"/>
  <c r="AF236" i="5"/>
  <c r="AG236" i="5"/>
  <c r="AH236" i="5"/>
  <c r="AI236" i="5"/>
  <c r="AJ236" i="5"/>
  <c r="AK236" i="5"/>
  <c r="AL236" i="5"/>
  <c r="AM236" i="5"/>
  <c r="AN236" i="5"/>
  <c r="AO236" i="5"/>
  <c r="AP236" i="5"/>
  <c r="AQ236" i="5"/>
  <c r="AR236" i="5"/>
  <c r="AS236" i="5"/>
  <c r="AT236" i="5"/>
  <c r="AU236" i="5"/>
  <c r="AV236" i="5"/>
  <c r="AW236" i="5"/>
  <c r="AX236" i="5"/>
  <c r="AY236" i="5"/>
  <c r="AZ236" i="5"/>
  <c r="BA236" i="5"/>
  <c r="BB236" i="5"/>
  <c r="BC236" i="5"/>
  <c r="B237" i="5"/>
  <c r="C238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Y237" i="5"/>
  <c r="Z237" i="5"/>
  <c r="AA237" i="5"/>
  <c r="AB237" i="5"/>
  <c r="AC237" i="5"/>
  <c r="AD237" i="5"/>
  <c r="AE237" i="5"/>
  <c r="AF237" i="5"/>
  <c r="AG237" i="5"/>
  <c r="AH237" i="5"/>
  <c r="AI237" i="5"/>
  <c r="AJ237" i="5"/>
  <c r="AK237" i="5"/>
  <c r="AL237" i="5"/>
  <c r="AM237" i="5"/>
  <c r="AN237" i="5"/>
  <c r="AO237" i="5"/>
  <c r="AP237" i="5"/>
  <c r="AQ237" i="5"/>
  <c r="AR237" i="5"/>
  <c r="AS237" i="5"/>
  <c r="AT237" i="5"/>
  <c r="AU237" i="5"/>
  <c r="AV237" i="5"/>
  <c r="AW237" i="5"/>
  <c r="AX237" i="5"/>
  <c r="AY237" i="5"/>
  <c r="AZ237" i="5"/>
  <c r="BA237" i="5"/>
  <c r="BB237" i="5"/>
  <c r="BC237" i="5"/>
  <c r="B238" i="5"/>
  <c r="C239" i="5"/>
  <c r="F238" i="5"/>
  <c r="G238" i="5"/>
  <c r="H238" i="5"/>
  <c r="I238" i="5"/>
  <c r="J238" i="5"/>
  <c r="K238" i="5"/>
  <c r="L238" i="5"/>
  <c r="M238" i="5"/>
  <c r="N238" i="5"/>
  <c r="O238" i="5"/>
  <c r="P238" i="5"/>
  <c r="Q238" i="5"/>
  <c r="R238" i="5"/>
  <c r="S238" i="5"/>
  <c r="T238" i="5"/>
  <c r="U238" i="5"/>
  <c r="V238" i="5"/>
  <c r="W238" i="5"/>
  <c r="X238" i="5"/>
  <c r="Y238" i="5"/>
  <c r="Z238" i="5"/>
  <c r="AA238" i="5"/>
  <c r="AB238" i="5"/>
  <c r="AC238" i="5"/>
  <c r="AD238" i="5"/>
  <c r="AE238" i="5"/>
  <c r="AF238" i="5"/>
  <c r="AG238" i="5"/>
  <c r="AH238" i="5"/>
  <c r="AI238" i="5"/>
  <c r="AJ238" i="5"/>
  <c r="AK238" i="5"/>
  <c r="AL238" i="5"/>
  <c r="AM238" i="5"/>
  <c r="AN238" i="5"/>
  <c r="AO238" i="5"/>
  <c r="AP238" i="5"/>
  <c r="AQ238" i="5"/>
  <c r="AR238" i="5"/>
  <c r="AS238" i="5"/>
  <c r="AT238" i="5"/>
  <c r="AU238" i="5"/>
  <c r="AV238" i="5"/>
  <c r="AW238" i="5"/>
  <c r="AX238" i="5"/>
  <c r="AY238" i="5"/>
  <c r="AZ238" i="5"/>
  <c r="BA238" i="5"/>
  <c r="BB238" i="5"/>
  <c r="BC238" i="5"/>
  <c r="B239" i="5"/>
  <c r="C240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Y239" i="5"/>
  <c r="Z239" i="5"/>
  <c r="AA239" i="5"/>
  <c r="AB239" i="5"/>
  <c r="AC239" i="5"/>
  <c r="AD239" i="5"/>
  <c r="AE239" i="5"/>
  <c r="AF239" i="5"/>
  <c r="AG239" i="5"/>
  <c r="AH239" i="5"/>
  <c r="AI239" i="5"/>
  <c r="AJ239" i="5"/>
  <c r="AK239" i="5"/>
  <c r="AL239" i="5"/>
  <c r="AM239" i="5"/>
  <c r="AN239" i="5"/>
  <c r="AO239" i="5"/>
  <c r="AP239" i="5"/>
  <c r="AQ239" i="5"/>
  <c r="AR239" i="5"/>
  <c r="AS239" i="5"/>
  <c r="AT239" i="5"/>
  <c r="AU239" i="5"/>
  <c r="AV239" i="5"/>
  <c r="AW239" i="5"/>
  <c r="AX239" i="5"/>
  <c r="AY239" i="5"/>
  <c r="AZ239" i="5"/>
  <c r="BA239" i="5"/>
  <c r="BB239" i="5"/>
  <c r="BC239" i="5"/>
  <c r="B240" i="5"/>
  <c r="C241" i="5"/>
  <c r="F240" i="5"/>
  <c r="G240" i="5"/>
  <c r="H240" i="5"/>
  <c r="I240" i="5"/>
  <c r="J240" i="5"/>
  <c r="K240" i="5"/>
  <c r="L240" i="5"/>
  <c r="M240" i="5"/>
  <c r="N240" i="5"/>
  <c r="O240" i="5"/>
  <c r="P240" i="5"/>
  <c r="Q240" i="5"/>
  <c r="R240" i="5"/>
  <c r="S240" i="5"/>
  <c r="T240" i="5"/>
  <c r="U240" i="5"/>
  <c r="V240" i="5"/>
  <c r="W240" i="5"/>
  <c r="X240" i="5"/>
  <c r="Y240" i="5"/>
  <c r="Z240" i="5"/>
  <c r="AA240" i="5"/>
  <c r="AB240" i="5"/>
  <c r="AC240" i="5"/>
  <c r="AD240" i="5"/>
  <c r="AE240" i="5"/>
  <c r="AF240" i="5"/>
  <c r="AG240" i="5"/>
  <c r="AH240" i="5"/>
  <c r="AI240" i="5"/>
  <c r="AJ240" i="5"/>
  <c r="AK240" i="5"/>
  <c r="AL240" i="5"/>
  <c r="AM240" i="5"/>
  <c r="AN240" i="5"/>
  <c r="AO240" i="5"/>
  <c r="AP240" i="5"/>
  <c r="AQ240" i="5"/>
  <c r="AR240" i="5"/>
  <c r="AS240" i="5"/>
  <c r="AT240" i="5"/>
  <c r="AU240" i="5"/>
  <c r="AV240" i="5"/>
  <c r="AW240" i="5"/>
  <c r="AX240" i="5"/>
  <c r="AY240" i="5"/>
  <c r="AZ240" i="5"/>
  <c r="BA240" i="5"/>
  <c r="BB240" i="5"/>
  <c r="BC240" i="5"/>
  <c r="B241" i="5"/>
  <c r="C242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Y241" i="5"/>
  <c r="Z241" i="5"/>
  <c r="AA241" i="5"/>
  <c r="AB241" i="5"/>
  <c r="AC241" i="5"/>
  <c r="AD241" i="5"/>
  <c r="AE241" i="5"/>
  <c r="AF241" i="5"/>
  <c r="AG241" i="5"/>
  <c r="AH241" i="5"/>
  <c r="AI241" i="5"/>
  <c r="AJ241" i="5"/>
  <c r="AK241" i="5"/>
  <c r="AL241" i="5"/>
  <c r="AM241" i="5"/>
  <c r="AN241" i="5"/>
  <c r="AO241" i="5"/>
  <c r="AP241" i="5"/>
  <c r="AQ241" i="5"/>
  <c r="AR241" i="5"/>
  <c r="AS241" i="5"/>
  <c r="AT241" i="5"/>
  <c r="AU241" i="5"/>
  <c r="AV241" i="5"/>
  <c r="AW241" i="5"/>
  <c r="AX241" i="5"/>
  <c r="AY241" i="5"/>
  <c r="AZ241" i="5"/>
  <c r="BA241" i="5"/>
  <c r="BB241" i="5"/>
  <c r="BC241" i="5"/>
  <c r="B242" i="5"/>
  <c r="C243" i="5"/>
  <c r="F242" i="5"/>
  <c r="G242" i="5"/>
  <c r="H242" i="5"/>
  <c r="I242" i="5"/>
  <c r="J242" i="5"/>
  <c r="K242" i="5"/>
  <c r="L242" i="5"/>
  <c r="M242" i="5"/>
  <c r="N242" i="5"/>
  <c r="O242" i="5"/>
  <c r="P242" i="5"/>
  <c r="Q242" i="5"/>
  <c r="R242" i="5"/>
  <c r="S242" i="5"/>
  <c r="T242" i="5"/>
  <c r="U242" i="5"/>
  <c r="V242" i="5"/>
  <c r="W242" i="5"/>
  <c r="X242" i="5"/>
  <c r="Y242" i="5"/>
  <c r="Z242" i="5"/>
  <c r="AA242" i="5"/>
  <c r="AB242" i="5"/>
  <c r="AC242" i="5"/>
  <c r="AD242" i="5"/>
  <c r="AE242" i="5"/>
  <c r="AF242" i="5"/>
  <c r="AG242" i="5"/>
  <c r="AH242" i="5"/>
  <c r="AI242" i="5"/>
  <c r="AJ242" i="5"/>
  <c r="AK242" i="5"/>
  <c r="AL242" i="5"/>
  <c r="AM242" i="5"/>
  <c r="AN242" i="5"/>
  <c r="AO242" i="5"/>
  <c r="AP242" i="5"/>
  <c r="AQ242" i="5"/>
  <c r="AR242" i="5"/>
  <c r="AS242" i="5"/>
  <c r="AT242" i="5"/>
  <c r="AU242" i="5"/>
  <c r="AV242" i="5"/>
  <c r="AW242" i="5"/>
  <c r="AX242" i="5"/>
  <c r="AY242" i="5"/>
  <c r="AZ242" i="5"/>
  <c r="BA242" i="5"/>
  <c r="BB242" i="5"/>
  <c r="BC242" i="5"/>
  <c r="B243" i="5"/>
  <c r="C244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Y243" i="5"/>
  <c r="Z243" i="5"/>
  <c r="AA243" i="5"/>
  <c r="AB243" i="5"/>
  <c r="AC243" i="5"/>
  <c r="AD243" i="5"/>
  <c r="AE243" i="5"/>
  <c r="AF243" i="5"/>
  <c r="AG243" i="5"/>
  <c r="AH243" i="5"/>
  <c r="AI243" i="5"/>
  <c r="AJ243" i="5"/>
  <c r="AK243" i="5"/>
  <c r="AL243" i="5"/>
  <c r="AM243" i="5"/>
  <c r="AN243" i="5"/>
  <c r="AO243" i="5"/>
  <c r="AP243" i="5"/>
  <c r="AQ243" i="5"/>
  <c r="AR243" i="5"/>
  <c r="AS243" i="5"/>
  <c r="AT243" i="5"/>
  <c r="AU243" i="5"/>
  <c r="AV243" i="5"/>
  <c r="AW243" i="5"/>
  <c r="AX243" i="5"/>
  <c r="AY243" i="5"/>
  <c r="AZ243" i="5"/>
  <c r="BA243" i="5"/>
  <c r="BB243" i="5"/>
  <c r="BC243" i="5"/>
  <c r="B244" i="5"/>
  <c r="C245" i="5"/>
  <c r="F244" i="5"/>
  <c r="G244" i="5"/>
  <c r="H244" i="5"/>
  <c r="I244" i="5"/>
  <c r="J244" i="5"/>
  <c r="K244" i="5"/>
  <c r="L244" i="5"/>
  <c r="M244" i="5"/>
  <c r="N244" i="5"/>
  <c r="O244" i="5"/>
  <c r="P244" i="5"/>
  <c r="Q244" i="5"/>
  <c r="R244" i="5"/>
  <c r="S244" i="5"/>
  <c r="T244" i="5"/>
  <c r="U244" i="5"/>
  <c r="V244" i="5"/>
  <c r="W244" i="5"/>
  <c r="X244" i="5"/>
  <c r="Y244" i="5"/>
  <c r="Z244" i="5"/>
  <c r="AA244" i="5"/>
  <c r="AB244" i="5"/>
  <c r="AC244" i="5"/>
  <c r="AD244" i="5"/>
  <c r="AE244" i="5"/>
  <c r="AF244" i="5"/>
  <c r="AG244" i="5"/>
  <c r="AH244" i="5"/>
  <c r="AI244" i="5"/>
  <c r="AJ244" i="5"/>
  <c r="AK244" i="5"/>
  <c r="AL244" i="5"/>
  <c r="AM244" i="5"/>
  <c r="AN244" i="5"/>
  <c r="AO244" i="5"/>
  <c r="AP244" i="5"/>
  <c r="AQ244" i="5"/>
  <c r="AR244" i="5"/>
  <c r="AS244" i="5"/>
  <c r="AT244" i="5"/>
  <c r="AU244" i="5"/>
  <c r="AV244" i="5"/>
  <c r="AW244" i="5"/>
  <c r="AX244" i="5"/>
  <c r="AY244" i="5"/>
  <c r="AZ244" i="5"/>
  <c r="BA244" i="5"/>
  <c r="BB244" i="5"/>
  <c r="BC244" i="5"/>
  <c r="B245" i="5"/>
  <c r="C246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Y245" i="5"/>
  <c r="Z245" i="5"/>
  <c r="AA245" i="5"/>
  <c r="AB245" i="5"/>
  <c r="AC245" i="5"/>
  <c r="AD245" i="5"/>
  <c r="AE245" i="5"/>
  <c r="AF245" i="5"/>
  <c r="AG245" i="5"/>
  <c r="AH245" i="5"/>
  <c r="AI245" i="5"/>
  <c r="AJ245" i="5"/>
  <c r="AK245" i="5"/>
  <c r="AL245" i="5"/>
  <c r="AM245" i="5"/>
  <c r="AN245" i="5"/>
  <c r="AO245" i="5"/>
  <c r="AP245" i="5"/>
  <c r="AQ245" i="5"/>
  <c r="AR245" i="5"/>
  <c r="AS245" i="5"/>
  <c r="AT245" i="5"/>
  <c r="AU245" i="5"/>
  <c r="AV245" i="5"/>
  <c r="AW245" i="5"/>
  <c r="AX245" i="5"/>
  <c r="AY245" i="5"/>
  <c r="AZ245" i="5"/>
  <c r="BA245" i="5"/>
  <c r="BB245" i="5"/>
  <c r="BC245" i="5"/>
  <c r="B246" i="5"/>
  <c r="C247" i="5"/>
  <c r="F246" i="5"/>
  <c r="G246" i="5"/>
  <c r="H246" i="5"/>
  <c r="I246" i="5"/>
  <c r="J246" i="5"/>
  <c r="K246" i="5"/>
  <c r="L246" i="5"/>
  <c r="M246" i="5"/>
  <c r="N246" i="5"/>
  <c r="O246" i="5"/>
  <c r="P246" i="5"/>
  <c r="Q246" i="5"/>
  <c r="R246" i="5"/>
  <c r="S246" i="5"/>
  <c r="T246" i="5"/>
  <c r="U246" i="5"/>
  <c r="V246" i="5"/>
  <c r="W246" i="5"/>
  <c r="X246" i="5"/>
  <c r="Y246" i="5"/>
  <c r="Z246" i="5"/>
  <c r="AA246" i="5"/>
  <c r="AB246" i="5"/>
  <c r="AC246" i="5"/>
  <c r="AD246" i="5"/>
  <c r="AE246" i="5"/>
  <c r="AF246" i="5"/>
  <c r="AG246" i="5"/>
  <c r="AH246" i="5"/>
  <c r="AI246" i="5"/>
  <c r="AJ246" i="5"/>
  <c r="AK246" i="5"/>
  <c r="AL246" i="5"/>
  <c r="AM246" i="5"/>
  <c r="AN246" i="5"/>
  <c r="AO246" i="5"/>
  <c r="AP246" i="5"/>
  <c r="AQ246" i="5"/>
  <c r="AR246" i="5"/>
  <c r="AS246" i="5"/>
  <c r="AT246" i="5"/>
  <c r="AU246" i="5"/>
  <c r="AV246" i="5"/>
  <c r="AW246" i="5"/>
  <c r="AX246" i="5"/>
  <c r="AY246" i="5"/>
  <c r="AZ246" i="5"/>
  <c r="BA246" i="5"/>
  <c r="BB246" i="5"/>
  <c r="BC246" i="5"/>
  <c r="B247" i="5"/>
  <c r="C248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Y247" i="5"/>
  <c r="Z247" i="5"/>
  <c r="AA247" i="5"/>
  <c r="AB247" i="5"/>
  <c r="AC247" i="5"/>
  <c r="AD247" i="5"/>
  <c r="AE247" i="5"/>
  <c r="AF247" i="5"/>
  <c r="AG247" i="5"/>
  <c r="AH247" i="5"/>
  <c r="AI247" i="5"/>
  <c r="AJ247" i="5"/>
  <c r="AK247" i="5"/>
  <c r="AL247" i="5"/>
  <c r="AM247" i="5"/>
  <c r="AN247" i="5"/>
  <c r="AO247" i="5"/>
  <c r="AP247" i="5"/>
  <c r="AQ247" i="5"/>
  <c r="AR247" i="5"/>
  <c r="AS247" i="5"/>
  <c r="AT247" i="5"/>
  <c r="AU247" i="5"/>
  <c r="AV247" i="5"/>
  <c r="AW247" i="5"/>
  <c r="AX247" i="5"/>
  <c r="AY247" i="5"/>
  <c r="AZ247" i="5"/>
  <c r="BA247" i="5"/>
  <c r="BB247" i="5"/>
  <c r="BC247" i="5"/>
  <c r="B248" i="5"/>
  <c r="C249" i="5"/>
  <c r="F248" i="5"/>
  <c r="G248" i="5"/>
  <c r="H248" i="5"/>
  <c r="I248" i="5"/>
  <c r="J248" i="5"/>
  <c r="K248" i="5"/>
  <c r="L248" i="5"/>
  <c r="M248" i="5"/>
  <c r="N248" i="5"/>
  <c r="O248" i="5"/>
  <c r="P248" i="5"/>
  <c r="Q248" i="5"/>
  <c r="R248" i="5"/>
  <c r="S248" i="5"/>
  <c r="T248" i="5"/>
  <c r="U248" i="5"/>
  <c r="V248" i="5"/>
  <c r="W248" i="5"/>
  <c r="X248" i="5"/>
  <c r="Y248" i="5"/>
  <c r="Z248" i="5"/>
  <c r="AA248" i="5"/>
  <c r="AB248" i="5"/>
  <c r="AC248" i="5"/>
  <c r="AD248" i="5"/>
  <c r="AE248" i="5"/>
  <c r="AF248" i="5"/>
  <c r="AG248" i="5"/>
  <c r="AH248" i="5"/>
  <c r="AI248" i="5"/>
  <c r="AJ248" i="5"/>
  <c r="AK248" i="5"/>
  <c r="AL248" i="5"/>
  <c r="AM248" i="5"/>
  <c r="AN248" i="5"/>
  <c r="AO248" i="5"/>
  <c r="AP248" i="5"/>
  <c r="AQ248" i="5"/>
  <c r="AR248" i="5"/>
  <c r="AS248" i="5"/>
  <c r="AT248" i="5"/>
  <c r="AU248" i="5"/>
  <c r="AV248" i="5"/>
  <c r="AW248" i="5"/>
  <c r="AX248" i="5"/>
  <c r="AY248" i="5"/>
  <c r="AZ248" i="5"/>
  <c r="BA248" i="5"/>
  <c r="BB248" i="5"/>
  <c r="BC248" i="5"/>
  <c r="B249" i="5"/>
  <c r="C250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Y249" i="5"/>
  <c r="Z249" i="5"/>
  <c r="AA249" i="5"/>
  <c r="AB249" i="5"/>
  <c r="AC249" i="5"/>
  <c r="AD249" i="5"/>
  <c r="AE249" i="5"/>
  <c r="AF249" i="5"/>
  <c r="AG249" i="5"/>
  <c r="AH249" i="5"/>
  <c r="AI249" i="5"/>
  <c r="AJ249" i="5"/>
  <c r="AK249" i="5"/>
  <c r="AL249" i="5"/>
  <c r="AM249" i="5"/>
  <c r="AN249" i="5"/>
  <c r="AO249" i="5"/>
  <c r="AP249" i="5"/>
  <c r="AQ249" i="5"/>
  <c r="AR249" i="5"/>
  <c r="AS249" i="5"/>
  <c r="AT249" i="5"/>
  <c r="AU249" i="5"/>
  <c r="AV249" i="5"/>
  <c r="AW249" i="5"/>
  <c r="AX249" i="5"/>
  <c r="AY249" i="5"/>
  <c r="AZ249" i="5"/>
  <c r="BA249" i="5"/>
  <c r="BB249" i="5"/>
  <c r="BC249" i="5"/>
  <c r="B250" i="5"/>
  <c r="C251" i="5"/>
  <c r="F250" i="5"/>
  <c r="G250" i="5"/>
  <c r="H250" i="5"/>
  <c r="I250" i="5"/>
  <c r="J250" i="5"/>
  <c r="K250" i="5"/>
  <c r="L250" i="5"/>
  <c r="M250" i="5"/>
  <c r="N250" i="5"/>
  <c r="O250" i="5"/>
  <c r="P250" i="5"/>
  <c r="Q250" i="5"/>
  <c r="R250" i="5"/>
  <c r="S250" i="5"/>
  <c r="T250" i="5"/>
  <c r="U250" i="5"/>
  <c r="V250" i="5"/>
  <c r="W250" i="5"/>
  <c r="X250" i="5"/>
  <c r="Y250" i="5"/>
  <c r="Z250" i="5"/>
  <c r="AA250" i="5"/>
  <c r="AB250" i="5"/>
  <c r="AC250" i="5"/>
  <c r="AD250" i="5"/>
  <c r="AE250" i="5"/>
  <c r="AF250" i="5"/>
  <c r="AG250" i="5"/>
  <c r="AH250" i="5"/>
  <c r="AI250" i="5"/>
  <c r="AJ250" i="5"/>
  <c r="AK250" i="5"/>
  <c r="AL250" i="5"/>
  <c r="AM250" i="5"/>
  <c r="AN250" i="5"/>
  <c r="AO250" i="5"/>
  <c r="AP250" i="5"/>
  <c r="AQ250" i="5"/>
  <c r="AR250" i="5"/>
  <c r="AS250" i="5"/>
  <c r="AT250" i="5"/>
  <c r="AU250" i="5"/>
  <c r="AV250" i="5"/>
  <c r="AW250" i="5"/>
  <c r="AX250" i="5"/>
  <c r="AY250" i="5"/>
  <c r="AZ250" i="5"/>
  <c r="BA250" i="5"/>
  <c r="BB250" i="5"/>
  <c r="BC250" i="5"/>
  <c r="B251" i="5"/>
  <c r="C252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Y251" i="5"/>
  <c r="Z251" i="5"/>
  <c r="AA251" i="5"/>
  <c r="AB251" i="5"/>
  <c r="AC251" i="5"/>
  <c r="AD251" i="5"/>
  <c r="AE251" i="5"/>
  <c r="AF251" i="5"/>
  <c r="AG251" i="5"/>
  <c r="AH251" i="5"/>
  <c r="AI251" i="5"/>
  <c r="AJ251" i="5"/>
  <c r="AK251" i="5"/>
  <c r="AL251" i="5"/>
  <c r="AM251" i="5"/>
  <c r="AN251" i="5"/>
  <c r="AO251" i="5"/>
  <c r="AP251" i="5"/>
  <c r="AQ251" i="5"/>
  <c r="AR251" i="5"/>
  <c r="AS251" i="5"/>
  <c r="AT251" i="5"/>
  <c r="AU251" i="5"/>
  <c r="AV251" i="5"/>
  <c r="AW251" i="5"/>
  <c r="AX251" i="5"/>
  <c r="AY251" i="5"/>
  <c r="AZ251" i="5"/>
  <c r="BA251" i="5"/>
  <c r="BB251" i="5"/>
  <c r="BC251" i="5"/>
  <c r="B252" i="5"/>
  <c r="C253" i="5"/>
  <c r="F252" i="5"/>
  <c r="G252" i="5"/>
  <c r="H252" i="5"/>
  <c r="I252" i="5"/>
  <c r="J252" i="5"/>
  <c r="K252" i="5"/>
  <c r="L252" i="5"/>
  <c r="M252" i="5"/>
  <c r="N252" i="5"/>
  <c r="O252" i="5"/>
  <c r="P252" i="5"/>
  <c r="Q252" i="5"/>
  <c r="R252" i="5"/>
  <c r="S252" i="5"/>
  <c r="T252" i="5"/>
  <c r="U252" i="5"/>
  <c r="V252" i="5"/>
  <c r="W252" i="5"/>
  <c r="X252" i="5"/>
  <c r="Y252" i="5"/>
  <c r="Z252" i="5"/>
  <c r="AA252" i="5"/>
  <c r="AB252" i="5"/>
  <c r="AC252" i="5"/>
  <c r="AD252" i="5"/>
  <c r="AE252" i="5"/>
  <c r="AF252" i="5"/>
  <c r="AG252" i="5"/>
  <c r="AH252" i="5"/>
  <c r="AI252" i="5"/>
  <c r="AJ252" i="5"/>
  <c r="AK252" i="5"/>
  <c r="AL252" i="5"/>
  <c r="AM252" i="5"/>
  <c r="AN252" i="5"/>
  <c r="AO252" i="5"/>
  <c r="AP252" i="5"/>
  <c r="AQ252" i="5"/>
  <c r="AR252" i="5"/>
  <c r="AS252" i="5"/>
  <c r="AT252" i="5"/>
  <c r="AU252" i="5"/>
  <c r="AV252" i="5"/>
  <c r="AW252" i="5"/>
  <c r="AX252" i="5"/>
  <c r="AY252" i="5"/>
  <c r="AZ252" i="5"/>
  <c r="BA252" i="5"/>
  <c r="BB252" i="5"/>
  <c r="BC252" i="5"/>
  <c r="B253" i="5"/>
  <c r="C254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Y253" i="5"/>
  <c r="Z253" i="5"/>
  <c r="AA253" i="5"/>
  <c r="AB253" i="5"/>
  <c r="AC253" i="5"/>
  <c r="AD253" i="5"/>
  <c r="AE253" i="5"/>
  <c r="AF253" i="5"/>
  <c r="AG253" i="5"/>
  <c r="AH253" i="5"/>
  <c r="AI253" i="5"/>
  <c r="AJ253" i="5"/>
  <c r="AK253" i="5"/>
  <c r="AL253" i="5"/>
  <c r="AM253" i="5"/>
  <c r="AN253" i="5"/>
  <c r="AO253" i="5"/>
  <c r="AP253" i="5"/>
  <c r="AQ253" i="5"/>
  <c r="AR253" i="5"/>
  <c r="AS253" i="5"/>
  <c r="AT253" i="5"/>
  <c r="AU253" i="5"/>
  <c r="AV253" i="5"/>
  <c r="AW253" i="5"/>
  <c r="AX253" i="5"/>
  <c r="AY253" i="5"/>
  <c r="AZ253" i="5"/>
  <c r="BA253" i="5"/>
  <c r="BB253" i="5"/>
  <c r="BC253" i="5"/>
  <c r="B254" i="5"/>
  <c r="C255" i="5"/>
  <c r="F254" i="5"/>
  <c r="G254" i="5"/>
  <c r="H254" i="5"/>
  <c r="I254" i="5"/>
  <c r="J254" i="5"/>
  <c r="K254" i="5"/>
  <c r="L254" i="5"/>
  <c r="M254" i="5"/>
  <c r="N254" i="5"/>
  <c r="O254" i="5"/>
  <c r="P254" i="5"/>
  <c r="Q254" i="5"/>
  <c r="R254" i="5"/>
  <c r="S254" i="5"/>
  <c r="T254" i="5"/>
  <c r="U254" i="5"/>
  <c r="V254" i="5"/>
  <c r="W254" i="5"/>
  <c r="X254" i="5"/>
  <c r="Y254" i="5"/>
  <c r="Z254" i="5"/>
  <c r="AA254" i="5"/>
  <c r="AB254" i="5"/>
  <c r="AC254" i="5"/>
  <c r="AD254" i="5"/>
  <c r="AE254" i="5"/>
  <c r="AF254" i="5"/>
  <c r="AG254" i="5"/>
  <c r="AH254" i="5"/>
  <c r="AI254" i="5"/>
  <c r="AJ254" i="5"/>
  <c r="AK254" i="5"/>
  <c r="AL254" i="5"/>
  <c r="AM254" i="5"/>
  <c r="AN254" i="5"/>
  <c r="AO254" i="5"/>
  <c r="AP254" i="5"/>
  <c r="AQ254" i="5"/>
  <c r="AR254" i="5"/>
  <c r="AS254" i="5"/>
  <c r="AT254" i="5"/>
  <c r="AU254" i="5"/>
  <c r="AV254" i="5"/>
  <c r="AW254" i="5"/>
  <c r="AX254" i="5"/>
  <c r="AY254" i="5"/>
  <c r="AZ254" i="5"/>
  <c r="BA254" i="5"/>
  <c r="BB254" i="5"/>
  <c r="BC254" i="5"/>
  <c r="B255" i="5"/>
  <c r="C256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Y255" i="5"/>
  <c r="Z255" i="5"/>
  <c r="AA255" i="5"/>
  <c r="AB255" i="5"/>
  <c r="AC255" i="5"/>
  <c r="AD255" i="5"/>
  <c r="AE255" i="5"/>
  <c r="AF255" i="5"/>
  <c r="AG255" i="5"/>
  <c r="AH255" i="5"/>
  <c r="AI255" i="5"/>
  <c r="AJ255" i="5"/>
  <c r="AK255" i="5"/>
  <c r="AL255" i="5"/>
  <c r="AM255" i="5"/>
  <c r="AN255" i="5"/>
  <c r="AO255" i="5"/>
  <c r="AP255" i="5"/>
  <c r="AQ255" i="5"/>
  <c r="AR255" i="5"/>
  <c r="AS255" i="5"/>
  <c r="AT255" i="5"/>
  <c r="AU255" i="5"/>
  <c r="AV255" i="5"/>
  <c r="AW255" i="5"/>
  <c r="AX255" i="5"/>
  <c r="AY255" i="5"/>
  <c r="AZ255" i="5"/>
  <c r="BA255" i="5"/>
  <c r="BB255" i="5"/>
  <c r="BC255" i="5"/>
  <c r="B256" i="5"/>
  <c r="C257" i="5"/>
  <c r="F256" i="5"/>
  <c r="G256" i="5"/>
  <c r="H256" i="5"/>
  <c r="I256" i="5"/>
  <c r="J256" i="5"/>
  <c r="K256" i="5"/>
  <c r="L256" i="5"/>
  <c r="M256" i="5"/>
  <c r="N256" i="5"/>
  <c r="O256" i="5"/>
  <c r="P256" i="5"/>
  <c r="Q256" i="5"/>
  <c r="R256" i="5"/>
  <c r="S256" i="5"/>
  <c r="T256" i="5"/>
  <c r="U256" i="5"/>
  <c r="V256" i="5"/>
  <c r="W256" i="5"/>
  <c r="X256" i="5"/>
  <c r="Y256" i="5"/>
  <c r="Z256" i="5"/>
  <c r="AA256" i="5"/>
  <c r="AB256" i="5"/>
  <c r="AC256" i="5"/>
  <c r="AD256" i="5"/>
  <c r="AE256" i="5"/>
  <c r="AF256" i="5"/>
  <c r="AG256" i="5"/>
  <c r="AH256" i="5"/>
  <c r="AI256" i="5"/>
  <c r="AJ256" i="5"/>
  <c r="AK256" i="5"/>
  <c r="AL256" i="5"/>
  <c r="AM256" i="5"/>
  <c r="AN256" i="5"/>
  <c r="AO256" i="5"/>
  <c r="AP256" i="5"/>
  <c r="AQ256" i="5"/>
  <c r="AR256" i="5"/>
  <c r="AS256" i="5"/>
  <c r="AT256" i="5"/>
  <c r="AU256" i="5"/>
  <c r="AV256" i="5"/>
  <c r="AW256" i="5"/>
  <c r="AX256" i="5"/>
  <c r="AY256" i="5"/>
  <c r="AZ256" i="5"/>
  <c r="BA256" i="5"/>
  <c r="BB256" i="5"/>
  <c r="BC256" i="5"/>
  <c r="B257" i="5"/>
  <c r="C258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Y257" i="5"/>
  <c r="Z257" i="5"/>
  <c r="AA257" i="5"/>
  <c r="AB257" i="5"/>
  <c r="AC257" i="5"/>
  <c r="AD257" i="5"/>
  <c r="AE257" i="5"/>
  <c r="AF257" i="5"/>
  <c r="AG257" i="5"/>
  <c r="AH257" i="5"/>
  <c r="AI257" i="5"/>
  <c r="AJ257" i="5"/>
  <c r="AK257" i="5"/>
  <c r="AL257" i="5"/>
  <c r="AM257" i="5"/>
  <c r="AN257" i="5"/>
  <c r="AO257" i="5"/>
  <c r="AP257" i="5"/>
  <c r="AQ257" i="5"/>
  <c r="AR257" i="5"/>
  <c r="AS257" i="5"/>
  <c r="AT257" i="5"/>
  <c r="AU257" i="5"/>
  <c r="AV257" i="5"/>
  <c r="AW257" i="5"/>
  <c r="AX257" i="5"/>
  <c r="AY257" i="5"/>
  <c r="AZ257" i="5"/>
  <c r="BA257" i="5"/>
  <c r="BB257" i="5"/>
  <c r="BC257" i="5"/>
  <c r="B258" i="5"/>
  <c r="C259" i="5"/>
  <c r="F258" i="5"/>
  <c r="G258" i="5"/>
  <c r="H258" i="5"/>
  <c r="I258" i="5"/>
  <c r="J258" i="5"/>
  <c r="K258" i="5"/>
  <c r="L258" i="5"/>
  <c r="M258" i="5"/>
  <c r="N258" i="5"/>
  <c r="O258" i="5"/>
  <c r="P258" i="5"/>
  <c r="Q258" i="5"/>
  <c r="R258" i="5"/>
  <c r="S258" i="5"/>
  <c r="T258" i="5"/>
  <c r="U258" i="5"/>
  <c r="V258" i="5"/>
  <c r="W258" i="5"/>
  <c r="X258" i="5"/>
  <c r="Y258" i="5"/>
  <c r="Z258" i="5"/>
  <c r="AA258" i="5"/>
  <c r="AB258" i="5"/>
  <c r="AC258" i="5"/>
  <c r="AD258" i="5"/>
  <c r="AE258" i="5"/>
  <c r="AF258" i="5"/>
  <c r="AG258" i="5"/>
  <c r="AH258" i="5"/>
  <c r="AI258" i="5"/>
  <c r="AJ258" i="5"/>
  <c r="AK258" i="5"/>
  <c r="AL258" i="5"/>
  <c r="AM258" i="5"/>
  <c r="AN258" i="5"/>
  <c r="AO258" i="5"/>
  <c r="AP258" i="5"/>
  <c r="AQ258" i="5"/>
  <c r="AR258" i="5"/>
  <c r="AS258" i="5"/>
  <c r="AT258" i="5"/>
  <c r="AU258" i="5"/>
  <c r="AV258" i="5"/>
  <c r="AW258" i="5"/>
  <c r="AX258" i="5"/>
  <c r="AY258" i="5"/>
  <c r="AZ258" i="5"/>
  <c r="BA258" i="5"/>
  <c r="BB258" i="5"/>
  <c r="BC258" i="5"/>
  <c r="B259" i="5"/>
  <c r="C260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Y259" i="5"/>
  <c r="Z259" i="5"/>
  <c r="AA259" i="5"/>
  <c r="AB259" i="5"/>
  <c r="AC259" i="5"/>
  <c r="AD259" i="5"/>
  <c r="AE259" i="5"/>
  <c r="AF259" i="5"/>
  <c r="AG259" i="5"/>
  <c r="AH259" i="5"/>
  <c r="AI259" i="5"/>
  <c r="AJ259" i="5"/>
  <c r="AK259" i="5"/>
  <c r="AL259" i="5"/>
  <c r="AM259" i="5"/>
  <c r="AN259" i="5"/>
  <c r="AO259" i="5"/>
  <c r="AP259" i="5"/>
  <c r="AQ259" i="5"/>
  <c r="AR259" i="5"/>
  <c r="AS259" i="5"/>
  <c r="AT259" i="5"/>
  <c r="AU259" i="5"/>
  <c r="AV259" i="5"/>
  <c r="AW259" i="5"/>
  <c r="AX259" i="5"/>
  <c r="AY259" i="5"/>
  <c r="AZ259" i="5"/>
  <c r="BA259" i="5"/>
  <c r="BB259" i="5"/>
  <c r="BC259" i="5"/>
  <c r="B260" i="5"/>
  <c r="C261" i="5"/>
  <c r="F260" i="5"/>
  <c r="G260" i="5"/>
  <c r="H260" i="5"/>
  <c r="I260" i="5"/>
  <c r="J260" i="5"/>
  <c r="K260" i="5"/>
  <c r="L260" i="5"/>
  <c r="M260" i="5"/>
  <c r="N260" i="5"/>
  <c r="O260" i="5"/>
  <c r="P260" i="5"/>
  <c r="Q260" i="5"/>
  <c r="R260" i="5"/>
  <c r="S260" i="5"/>
  <c r="T260" i="5"/>
  <c r="U260" i="5"/>
  <c r="V260" i="5"/>
  <c r="W260" i="5"/>
  <c r="X260" i="5"/>
  <c r="Y260" i="5"/>
  <c r="Z260" i="5"/>
  <c r="AA260" i="5"/>
  <c r="AB260" i="5"/>
  <c r="AC260" i="5"/>
  <c r="AD260" i="5"/>
  <c r="AE260" i="5"/>
  <c r="AF260" i="5"/>
  <c r="AG260" i="5"/>
  <c r="AH260" i="5"/>
  <c r="AI260" i="5"/>
  <c r="AJ260" i="5"/>
  <c r="AK260" i="5"/>
  <c r="AL260" i="5"/>
  <c r="AM260" i="5"/>
  <c r="AN260" i="5"/>
  <c r="AO260" i="5"/>
  <c r="AP260" i="5"/>
  <c r="AQ260" i="5"/>
  <c r="AR260" i="5"/>
  <c r="AS260" i="5"/>
  <c r="AT260" i="5"/>
  <c r="AU260" i="5"/>
  <c r="AV260" i="5"/>
  <c r="AW260" i="5"/>
  <c r="AX260" i="5"/>
  <c r="AY260" i="5"/>
  <c r="AZ260" i="5"/>
  <c r="BA260" i="5"/>
  <c r="BB260" i="5"/>
  <c r="BC260" i="5"/>
  <c r="B261" i="5"/>
  <c r="C262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Y261" i="5"/>
  <c r="Z261" i="5"/>
  <c r="AA261" i="5"/>
  <c r="AB261" i="5"/>
  <c r="AC261" i="5"/>
  <c r="AD261" i="5"/>
  <c r="AE261" i="5"/>
  <c r="AF261" i="5"/>
  <c r="AG261" i="5"/>
  <c r="AH261" i="5"/>
  <c r="AI261" i="5"/>
  <c r="AJ261" i="5"/>
  <c r="AK261" i="5"/>
  <c r="AL261" i="5"/>
  <c r="AM261" i="5"/>
  <c r="AN261" i="5"/>
  <c r="AO261" i="5"/>
  <c r="AP261" i="5"/>
  <c r="AQ261" i="5"/>
  <c r="AR261" i="5"/>
  <c r="AS261" i="5"/>
  <c r="AT261" i="5"/>
  <c r="AU261" i="5"/>
  <c r="AV261" i="5"/>
  <c r="AW261" i="5"/>
  <c r="AX261" i="5"/>
  <c r="AY261" i="5"/>
  <c r="AZ261" i="5"/>
  <c r="BA261" i="5"/>
  <c r="BB261" i="5"/>
  <c r="BC261" i="5"/>
  <c r="B262" i="5"/>
  <c r="C263" i="5"/>
  <c r="F262" i="5"/>
  <c r="G262" i="5"/>
  <c r="H262" i="5"/>
  <c r="I262" i="5"/>
  <c r="J262" i="5"/>
  <c r="K262" i="5"/>
  <c r="L262" i="5"/>
  <c r="M262" i="5"/>
  <c r="N262" i="5"/>
  <c r="O262" i="5"/>
  <c r="P262" i="5"/>
  <c r="Q262" i="5"/>
  <c r="R262" i="5"/>
  <c r="S262" i="5"/>
  <c r="T262" i="5"/>
  <c r="U262" i="5"/>
  <c r="V262" i="5"/>
  <c r="W262" i="5"/>
  <c r="X262" i="5"/>
  <c r="Y262" i="5"/>
  <c r="Z262" i="5"/>
  <c r="AA262" i="5"/>
  <c r="AB262" i="5"/>
  <c r="AC262" i="5"/>
  <c r="AD262" i="5"/>
  <c r="AE262" i="5"/>
  <c r="AF262" i="5"/>
  <c r="AG262" i="5"/>
  <c r="AH262" i="5"/>
  <c r="AI262" i="5"/>
  <c r="AJ262" i="5"/>
  <c r="AK262" i="5"/>
  <c r="AL262" i="5"/>
  <c r="AM262" i="5"/>
  <c r="AN262" i="5"/>
  <c r="AO262" i="5"/>
  <c r="AP262" i="5"/>
  <c r="AQ262" i="5"/>
  <c r="AR262" i="5"/>
  <c r="AS262" i="5"/>
  <c r="AT262" i="5"/>
  <c r="AU262" i="5"/>
  <c r="AV262" i="5"/>
  <c r="AW262" i="5"/>
  <c r="AX262" i="5"/>
  <c r="AY262" i="5"/>
  <c r="AZ262" i="5"/>
  <c r="BA262" i="5"/>
  <c r="BB262" i="5"/>
  <c r="BC262" i="5"/>
  <c r="B263" i="5"/>
  <c r="C264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Y263" i="5"/>
  <c r="Z263" i="5"/>
  <c r="AA263" i="5"/>
  <c r="AB263" i="5"/>
  <c r="AC263" i="5"/>
  <c r="AD263" i="5"/>
  <c r="AE263" i="5"/>
  <c r="AF263" i="5"/>
  <c r="AG263" i="5"/>
  <c r="AH263" i="5"/>
  <c r="AI263" i="5"/>
  <c r="AJ263" i="5"/>
  <c r="AK263" i="5"/>
  <c r="AL263" i="5"/>
  <c r="AM263" i="5"/>
  <c r="AN263" i="5"/>
  <c r="AO263" i="5"/>
  <c r="AP263" i="5"/>
  <c r="AQ263" i="5"/>
  <c r="AR263" i="5"/>
  <c r="AS263" i="5"/>
  <c r="AT263" i="5"/>
  <c r="AU263" i="5"/>
  <c r="AV263" i="5"/>
  <c r="AW263" i="5"/>
  <c r="AX263" i="5"/>
  <c r="AY263" i="5"/>
  <c r="AZ263" i="5"/>
  <c r="BA263" i="5"/>
  <c r="BB263" i="5"/>
  <c r="BC263" i="5"/>
  <c r="B264" i="5"/>
  <c r="C265" i="5"/>
  <c r="F264" i="5"/>
  <c r="G264" i="5"/>
  <c r="H264" i="5"/>
  <c r="I264" i="5"/>
  <c r="J264" i="5"/>
  <c r="K264" i="5"/>
  <c r="L264" i="5"/>
  <c r="M264" i="5"/>
  <c r="N264" i="5"/>
  <c r="O264" i="5"/>
  <c r="P264" i="5"/>
  <c r="Q264" i="5"/>
  <c r="R264" i="5"/>
  <c r="S264" i="5"/>
  <c r="T264" i="5"/>
  <c r="U264" i="5"/>
  <c r="V264" i="5"/>
  <c r="W264" i="5"/>
  <c r="X264" i="5"/>
  <c r="Y264" i="5"/>
  <c r="Z264" i="5"/>
  <c r="AA264" i="5"/>
  <c r="AB264" i="5"/>
  <c r="AC264" i="5"/>
  <c r="AD264" i="5"/>
  <c r="AE264" i="5"/>
  <c r="AF264" i="5"/>
  <c r="AG264" i="5"/>
  <c r="AH264" i="5"/>
  <c r="AI264" i="5"/>
  <c r="AJ264" i="5"/>
  <c r="AK264" i="5"/>
  <c r="AL264" i="5"/>
  <c r="AM264" i="5"/>
  <c r="AN264" i="5"/>
  <c r="AO264" i="5"/>
  <c r="AP264" i="5"/>
  <c r="AQ264" i="5"/>
  <c r="AR264" i="5"/>
  <c r="AS264" i="5"/>
  <c r="AT264" i="5"/>
  <c r="AU264" i="5"/>
  <c r="AV264" i="5"/>
  <c r="AW264" i="5"/>
  <c r="AX264" i="5"/>
  <c r="AY264" i="5"/>
  <c r="AZ264" i="5"/>
  <c r="BA264" i="5"/>
  <c r="BB264" i="5"/>
  <c r="BC264" i="5"/>
  <c r="B265" i="5"/>
  <c r="C266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Y265" i="5"/>
  <c r="Z265" i="5"/>
  <c r="AA265" i="5"/>
  <c r="AB265" i="5"/>
  <c r="AC265" i="5"/>
  <c r="AD265" i="5"/>
  <c r="AE265" i="5"/>
  <c r="AF265" i="5"/>
  <c r="AG265" i="5"/>
  <c r="AH265" i="5"/>
  <c r="AI265" i="5"/>
  <c r="AJ265" i="5"/>
  <c r="AK265" i="5"/>
  <c r="AL265" i="5"/>
  <c r="AM265" i="5"/>
  <c r="AN265" i="5"/>
  <c r="AO265" i="5"/>
  <c r="AP265" i="5"/>
  <c r="AQ265" i="5"/>
  <c r="AR265" i="5"/>
  <c r="AS265" i="5"/>
  <c r="AT265" i="5"/>
  <c r="AU265" i="5"/>
  <c r="AV265" i="5"/>
  <c r="AW265" i="5"/>
  <c r="AX265" i="5"/>
  <c r="AY265" i="5"/>
  <c r="AZ265" i="5"/>
  <c r="BA265" i="5"/>
  <c r="BB265" i="5"/>
  <c r="BC265" i="5"/>
  <c r="B266" i="5"/>
  <c r="C267" i="5"/>
  <c r="F266" i="5"/>
  <c r="G266" i="5"/>
  <c r="H266" i="5"/>
  <c r="I266" i="5"/>
  <c r="J266" i="5"/>
  <c r="K266" i="5"/>
  <c r="L266" i="5"/>
  <c r="M266" i="5"/>
  <c r="N266" i="5"/>
  <c r="O266" i="5"/>
  <c r="P266" i="5"/>
  <c r="Q266" i="5"/>
  <c r="R266" i="5"/>
  <c r="S266" i="5"/>
  <c r="T266" i="5"/>
  <c r="U266" i="5"/>
  <c r="V266" i="5"/>
  <c r="W266" i="5"/>
  <c r="X266" i="5"/>
  <c r="Y266" i="5"/>
  <c r="Z266" i="5"/>
  <c r="AA266" i="5"/>
  <c r="AB266" i="5"/>
  <c r="AC266" i="5"/>
  <c r="AD266" i="5"/>
  <c r="AE266" i="5"/>
  <c r="AF266" i="5"/>
  <c r="AG266" i="5"/>
  <c r="AH266" i="5"/>
  <c r="AI266" i="5"/>
  <c r="AJ266" i="5"/>
  <c r="AK266" i="5"/>
  <c r="AL266" i="5"/>
  <c r="AM266" i="5"/>
  <c r="AN266" i="5"/>
  <c r="AO266" i="5"/>
  <c r="AP266" i="5"/>
  <c r="AQ266" i="5"/>
  <c r="AR266" i="5"/>
  <c r="AS266" i="5"/>
  <c r="AT266" i="5"/>
  <c r="AU266" i="5"/>
  <c r="AV266" i="5"/>
  <c r="AW266" i="5"/>
  <c r="AX266" i="5"/>
  <c r="AY266" i="5"/>
  <c r="AZ266" i="5"/>
  <c r="BA266" i="5"/>
  <c r="BB266" i="5"/>
  <c r="BC266" i="5"/>
  <c r="B267" i="5"/>
  <c r="C268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Y267" i="5"/>
  <c r="Z267" i="5"/>
  <c r="AA267" i="5"/>
  <c r="AB267" i="5"/>
  <c r="AC267" i="5"/>
  <c r="AD267" i="5"/>
  <c r="AE267" i="5"/>
  <c r="AF267" i="5"/>
  <c r="AG267" i="5"/>
  <c r="AH267" i="5"/>
  <c r="AI267" i="5"/>
  <c r="AJ267" i="5"/>
  <c r="AK267" i="5"/>
  <c r="AL267" i="5"/>
  <c r="AM267" i="5"/>
  <c r="AN267" i="5"/>
  <c r="AO267" i="5"/>
  <c r="AP267" i="5"/>
  <c r="AQ267" i="5"/>
  <c r="AR267" i="5"/>
  <c r="AS267" i="5"/>
  <c r="AT267" i="5"/>
  <c r="AU267" i="5"/>
  <c r="AV267" i="5"/>
  <c r="AW267" i="5"/>
  <c r="AX267" i="5"/>
  <c r="AY267" i="5"/>
  <c r="AZ267" i="5"/>
  <c r="BA267" i="5"/>
  <c r="BB267" i="5"/>
  <c r="BC267" i="5"/>
  <c r="B268" i="5"/>
  <c r="C269" i="5"/>
  <c r="F268" i="5"/>
  <c r="G268" i="5"/>
  <c r="H268" i="5"/>
  <c r="I268" i="5"/>
  <c r="J268" i="5"/>
  <c r="K268" i="5"/>
  <c r="L268" i="5"/>
  <c r="M268" i="5"/>
  <c r="N268" i="5"/>
  <c r="O268" i="5"/>
  <c r="P268" i="5"/>
  <c r="Q268" i="5"/>
  <c r="R268" i="5"/>
  <c r="S268" i="5"/>
  <c r="T268" i="5"/>
  <c r="U268" i="5"/>
  <c r="V268" i="5"/>
  <c r="W268" i="5"/>
  <c r="X268" i="5"/>
  <c r="Y268" i="5"/>
  <c r="Z268" i="5"/>
  <c r="AA268" i="5"/>
  <c r="AB268" i="5"/>
  <c r="AC268" i="5"/>
  <c r="AD268" i="5"/>
  <c r="AE268" i="5"/>
  <c r="AF268" i="5"/>
  <c r="AG268" i="5"/>
  <c r="AH268" i="5"/>
  <c r="AI268" i="5"/>
  <c r="AJ268" i="5"/>
  <c r="AK268" i="5"/>
  <c r="AL268" i="5"/>
  <c r="AM268" i="5"/>
  <c r="AN268" i="5"/>
  <c r="AO268" i="5"/>
  <c r="AP268" i="5"/>
  <c r="AQ268" i="5"/>
  <c r="AR268" i="5"/>
  <c r="AS268" i="5"/>
  <c r="AT268" i="5"/>
  <c r="AU268" i="5"/>
  <c r="AV268" i="5"/>
  <c r="AW268" i="5"/>
  <c r="AX268" i="5"/>
  <c r="AY268" i="5"/>
  <c r="AZ268" i="5"/>
  <c r="BA268" i="5"/>
  <c r="BB268" i="5"/>
  <c r="BC268" i="5"/>
  <c r="B269" i="5"/>
  <c r="C270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Y269" i="5"/>
  <c r="Z269" i="5"/>
  <c r="AA269" i="5"/>
  <c r="AB269" i="5"/>
  <c r="AC269" i="5"/>
  <c r="AD269" i="5"/>
  <c r="AE269" i="5"/>
  <c r="AF269" i="5"/>
  <c r="AG269" i="5"/>
  <c r="AH269" i="5"/>
  <c r="AI269" i="5"/>
  <c r="AJ269" i="5"/>
  <c r="AK269" i="5"/>
  <c r="AL269" i="5"/>
  <c r="AM269" i="5"/>
  <c r="AN269" i="5"/>
  <c r="AO269" i="5"/>
  <c r="AP269" i="5"/>
  <c r="AQ269" i="5"/>
  <c r="AR269" i="5"/>
  <c r="AS269" i="5"/>
  <c r="AT269" i="5"/>
  <c r="AU269" i="5"/>
  <c r="AV269" i="5"/>
  <c r="AW269" i="5"/>
  <c r="AX269" i="5"/>
  <c r="AY269" i="5"/>
  <c r="AZ269" i="5"/>
  <c r="BA269" i="5"/>
  <c r="BB269" i="5"/>
  <c r="BC269" i="5"/>
  <c r="B270" i="5"/>
  <c r="C271" i="5"/>
  <c r="F270" i="5"/>
  <c r="G270" i="5"/>
  <c r="H270" i="5"/>
  <c r="I270" i="5"/>
  <c r="J270" i="5"/>
  <c r="K270" i="5"/>
  <c r="L270" i="5"/>
  <c r="M270" i="5"/>
  <c r="N270" i="5"/>
  <c r="O270" i="5"/>
  <c r="P270" i="5"/>
  <c r="Q270" i="5"/>
  <c r="R270" i="5"/>
  <c r="S270" i="5"/>
  <c r="T270" i="5"/>
  <c r="U270" i="5"/>
  <c r="V270" i="5"/>
  <c r="W270" i="5"/>
  <c r="X270" i="5"/>
  <c r="Y270" i="5"/>
  <c r="Z270" i="5"/>
  <c r="AA270" i="5"/>
  <c r="AB270" i="5"/>
  <c r="AC270" i="5"/>
  <c r="AD270" i="5"/>
  <c r="AE270" i="5"/>
  <c r="AF270" i="5"/>
  <c r="AG270" i="5"/>
  <c r="AH270" i="5"/>
  <c r="AI270" i="5"/>
  <c r="AJ270" i="5"/>
  <c r="AK270" i="5"/>
  <c r="AL270" i="5"/>
  <c r="AM270" i="5"/>
  <c r="AN270" i="5"/>
  <c r="AO270" i="5"/>
  <c r="AP270" i="5"/>
  <c r="AQ270" i="5"/>
  <c r="AR270" i="5"/>
  <c r="AS270" i="5"/>
  <c r="AT270" i="5"/>
  <c r="AU270" i="5"/>
  <c r="AV270" i="5"/>
  <c r="AW270" i="5"/>
  <c r="AX270" i="5"/>
  <c r="AY270" i="5"/>
  <c r="AZ270" i="5"/>
  <c r="BA270" i="5"/>
  <c r="BB270" i="5"/>
  <c r="BC270" i="5"/>
  <c r="B271" i="5"/>
  <c r="C272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Y271" i="5"/>
  <c r="Z271" i="5"/>
  <c r="AA271" i="5"/>
  <c r="AB271" i="5"/>
  <c r="AC271" i="5"/>
  <c r="AD271" i="5"/>
  <c r="AE271" i="5"/>
  <c r="AF271" i="5"/>
  <c r="AG271" i="5"/>
  <c r="AH271" i="5"/>
  <c r="AI271" i="5"/>
  <c r="AJ271" i="5"/>
  <c r="AK271" i="5"/>
  <c r="AL271" i="5"/>
  <c r="AM271" i="5"/>
  <c r="AN271" i="5"/>
  <c r="AO271" i="5"/>
  <c r="AP271" i="5"/>
  <c r="AQ271" i="5"/>
  <c r="AR271" i="5"/>
  <c r="AS271" i="5"/>
  <c r="AT271" i="5"/>
  <c r="AU271" i="5"/>
  <c r="AV271" i="5"/>
  <c r="AW271" i="5"/>
  <c r="AX271" i="5"/>
  <c r="AY271" i="5"/>
  <c r="AZ271" i="5"/>
  <c r="BA271" i="5"/>
  <c r="BB271" i="5"/>
  <c r="BC271" i="5"/>
  <c r="B272" i="5"/>
  <c r="C273" i="5"/>
  <c r="F272" i="5"/>
  <c r="G272" i="5"/>
  <c r="H272" i="5"/>
  <c r="I272" i="5"/>
  <c r="J272" i="5"/>
  <c r="K272" i="5"/>
  <c r="L272" i="5"/>
  <c r="M272" i="5"/>
  <c r="N272" i="5"/>
  <c r="O272" i="5"/>
  <c r="P272" i="5"/>
  <c r="Q272" i="5"/>
  <c r="R272" i="5"/>
  <c r="S272" i="5"/>
  <c r="T272" i="5"/>
  <c r="U272" i="5"/>
  <c r="V272" i="5"/>
  <c r="W272" i="5"/>
  <c r="X272" i="5"/>
  <c r="Y272" i="5"/>
  <c r="Z272" i="5"/>
  <c r="AA272" i="5"/>
  <c r="AB272" i="5"/>
  <c r="AC272" i="5"/>
  <c r="AD272" i="5"/>
  <c r="AE272" i="5"/>
  <c r="AF272" i="5"/>
  <c r="AG272" i="5"/>
  <c r="AH272" i="5"/>
  <c r="AI272" i="5"/>
  <c r="AJ272" i="5"/>
  <c r="AK272" i="5"/>
  <c r="AL272" i="5"/>
  <c r="AM272" i="5"/>
  <c r="AN272" i="5"/>
  <c r="AO272" i="5"/>
  <c r="AP272" i="5"/>
  <c r="AQ272" i="5"/>
  <c r="AR272" i="5"/>
  <c r="AS272" i="5"/>
  <c r="AT272" i="5"/>
  <c r="AU272" i="5"/>
  <c r="AV272" i="5"/>
  <c r="AW272" i="5"/>
  <c r="AX272" i="5"/>
  <c r="AY272" i="5"/>
  <c r="AZ272" i="5"/>
  <c r="BA272" i="5"/>
  <c r="BB272" i="5"/>
  <c r="BC272" i="5"/>
  <c r="B273" i="5"/>
  <c r="C274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Y273" i="5"/>
  <c r="Z273" i="5"/>
  <c r="AA273" i="5"/>
  <c r="AB273" i="5"/>
  <c r="AC273" i="5"/>
  <c r="AD273" i="5"/>
  <c r="AE273" i="5"/>
  <c r="AF273" i="5"/>
  <c r="AG273" i="5"/>
  <c r="AH273" i="5"/>
  <c r="AI273" i="5"/>
  <c r="AJ273" i="5"/>
  <c r="AK273" i="5"/>
  <c r="AL273" i="5"/>
  <c r="AM273" i="5"/>
  <c r="AN273" i="5"/>
  <c r="AO273" i="5"/>
  <c r="AP273" i="5"/>
  <c r="AQ273" i="5"/>
  <c r="AR273" i="5"/>
  <c r="AS273" i="5"/>
  <c r="AT273" i="5"/>
  <c r="AU273" i="5"/>
  <c r="AV273" i="5"/>
  <c r="AW273" i="5"/>
  <c r="AX273" i="5"/>
  <c r="AY273" i="5"/>
  <c r="AZ273" i="5"/>
  <c r="BA273" i="5"/>
  <c r="BB273" i="5"/>
  <c r="BC273" i="5"/>
  <c r="B274" i="5"/>
  <c r="C275" i="5"/>
  <c r="F274" i="5"/>
  <c r="G274" i="5"/>
  <c r="H274" i="5"/>
  <c r="I274" i="5"/>
  <c r="J274" i="5"/>
  <c r="K274" i="5"/>
  <c r="L274" i="5"/>
  <c r="M274" i="5"/>
  <c r="N274" i="5"/>
  <c r="O274" i="5"/>
  <c r="P274" i="5"/>
  <c r="Q274" i="5"/>
  <c r="R274" i="5"/>
  <c r="S274" i="5"/>
  <c r="T274" i="5"/>
  <c r="U274" i="5"/>
  <c r="V274" i="5"/>
  <c r="W274" i="5"/>
  <c r="X274" i="5"/>
  <c r="Y274" i="5"/>
  <c r="Z274" i="5"/>
  <c r="AA274" i="5"/>
  <c r="AB274" i="5"/>
  <c r="AC274" i="5"/>
  <c r="AD274" i="5"/>
  <c r="AE274" i="5"/>
  <c r="AF274" i="5"/>
  <c r="AG274" i="5"/>
  <c r="AH274" i="5"/>
  <c r="AI274" i="5"/>
  <c r="AJ274" i="5"/>
  <c r="AK274" i="5"/>
  <c r="AL274" i="5"/>
  <c r="AM274" i="5"/>
  <c r="AN274" i="5"/>
  <c r="AO274" i="5"/>
  <c r="AP274" i="5"/>
  <c r="AQ274" i="5"/>
  <c r="AR274" i="5"/>
  <c r="AS274" i="5"/>
  <c r="AT274" i="5"/>
  <c r="AU274" i="5"/>
  <c r="AV274" i="5"/>
  <c r="AW274" i="5"/>
  <c r="AX274" i="5"/>
  <c r="AY274" i="5"/>
  <c r="AZ274" i="5"/>
  <c r="BA274" i="5"/>
  <c r="BB274" i="5"/>
  <c r="BC274" i="5"/>
  <c r="B275" i="5"/>
  <c r="C276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Y275" i="5"/>
  <c r="Z275" i="5"/>
  <c r="AA275" i="5"/>
  <c r="AB275" i="5"/>
  <c r="AC275" i="5"/>
  <c r="AD275" i="5"/>
  <c r="AE275" i="5"/>
  <c r="AF275" i="5"/>
  <c r="AG275" i="5"/>
  <c r="AH275" i="5"/>
  <c r="AI275" i="5"/>
  <c r="AJ275" i="5"/>
  <c r="AK275" i="5"/>
  <c r="AL275" i="5"/>
  <c r="AM275" i="5"/>
  <c r="AN275" i="5"/>
  <c r="AO275" i="5"/>
  <c r="AP275" i="5"/>
  <c r="AQ275" i="5"/>
  <c r="AR275" i="5"/>
  <c r="AS275" i="5"/>
  <c r="AT275" i="5"/>
  <c r="AU275" i="5"/>
  <c r="AV275" i="5"/>
  <c r="AW275" i="5"/>
  <c r="AX275" i="5"/>
  <c r="AY275" i="5"/>
  <c r="AZ275" i="5"/>
  <c r="BA275" i="5"/>
  <c r="BB275" i="5"/>
  <c r="BC275" i="5"/>
  <c r="B276" i="5"/>
  <c r="C277" i="5"/>
  <c r="F276" i="5"/>
  <c r="G276" i="5"/>
  <c r="H276" i="5"/>
  <c r="I276" i="5"/>
  <c r="J276" i="5"/>
  <c r="K276" i="5"/>
  <c r="L276" i="5"/>
  <c r="M276" i="5"/>
  <c r="N276" i="5"/>
  <c r="O276" i="5"/>
  <c r="P276" i="5"/>
  <c r="Q276" i="5"/>
  <c r="R276" i="5"/>
  <c r="S276" i="5"/>
  <c r="T276" i="5"/>
  <c r="U276" i="5"/>
  <c r="V276" i="5"/>
  <c r="W276" i="5"/>
  <c r="X276" i="5"/>
  <c r="Y276" i="5"/>
  <c r="Z276" i="5"/>
  <c r="AA276" i="5"/>
  <c r="AB276" i="5"/>
  <c r="AC276" i="5"/>
  <c r="AD276" i="5"/>
  <c r="AE276" i="5"/>
  <c r="AF276" i="5"/>
  <c r="AG276" i="5"/>
  <c r="AH276" i="5"/>
  <c r="AI276" i="5"/>
  <c r="AJ276" i="5"/>
  <c r="AK276" i="5"/>
  <c r="AL276" i="5"/>
  <c r="AM276" i="5"/>
  <c r="AN276" i="5"/>
  <c r="AO276" i="5"/>
  <c r="AP276" i="5"/>
  <c r="AQ276" i="5"/>
  <c r="AR276" i="5"/>
  <c r="AS276" i="5"/>
  <c r="AT276" i="5"/>
  <c r="AU276" i="5"/>
  <c r="AV276" i="5"/>
  <c r="AW276" i="5"/>
  <c r="AX276" i="5"/>
  <c r="AY276" i="5"/>
  <c r="AZ276" i="5"/>
  <c r="BA276" i="5"/>
  <c r="BB276" i="5"/>
  <c r="BC276" i="5"/>
  <c r="B277" i="5"/>
  <c r="C278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Y277" i="5"/>
  <c r="Z277" i="5"/>
  <c r="AA277" i="5"/>
  <c r="AB277" i="5"/>
  <c r="AC277" i="5"/>
  <c r="AD277" i="5"/>
  <c r="AE277" i="5"/>
  <c r="AF277" i="5"/>
  <c r="AG277" i="5"/>
  <c r="AH277" i="5"/>
  <c r="AI277" i="5"/>
  <c r="AJ277" i="5"/>
  <c r="AK277" i="5"/>
  <c r="AL277" i="5"/>
  <c r="AM277" i="5"/>
  <c r="AN277" i="5"/>
  <c r="AO277" i="5"/>
  <c r="AP277" i="5"/>
  <c r="AQ277" i="5"/>
  <c r="AR277" i="5"/>
  <c r="AS277" i="5"/>
  <c r="AT277" i="5"/>
  <c r="AU277" i="5"/>
  <c r="AV277" i="5"/>
  <c r="AW277" i="5"/>
  <c r="AX277" i="5"/>
  <c r="AY277" i="5"/>
  <c r="AZ277" i="5"/>
  <c r="BA277" i="5"/>
  <c r="BB277" i="5"/>
  <c r="BC277" i="5"/>
  <c r="B278" i="5"/>
  <c r="C279" i="5"/>
  <c r="F278" i="5"/>
  <c r="G278" i="5"/>
  <c r="H278" i="5"/>
  <c r="I278" i="5"/>
  <c r="J278" i="5"/>
  <c r="K278" i="5"/>
  <c r="L278" i="5"/>
  <c r="M278" i="5"/>
  <c r="N278" i="5"/>
  <c r="O278" i="5"/>
  <c r="P278" i="5"/>
  <c r="Q278" i="5"/>
  <c r="R278" i="5"/>
  <c r="S278" i="5"/>
  <c r="T278" i="5"/>
  <c r="U278" i="5"/>
  <c r="V278" i="5"/>
  <c r="W278" i="5"/>
  <c r="X278" i="5"/>
  <c r="Y278" i="5"/>
  <c r="Z278" i="5"/>
  <c r="AA278" i="5"/>
  <c r="AB278" i="5"/>
  <c r="AC278" i="5"/>
  <c r="AD278" i="5"/>
  <c r="AE278" i="5"/>
  <c r="AF278" i="5"/>
  <c r="AG278" i="5"/>
  <c r="AH278" i="5"/>
  <c r="AI278" i="5"/>
  <c r="AJ278" i="5"/>
  <c r="AK278" i="5"/>
  <c r="AL278" i="5"/>
  <c r="AM278" i="5"/>
  <c r="AN278" i="5"/>
  <c r="AO278" i="5"/>
  <c r="AP278" i="5"/>
  <c r="AQ278" i="5"/>
  <c r="AR278" i="5"/>
  <c r="AS278" i="5"/>
  <c r="AT278" i="5"/>
  <c r="AU278" i="5"/>
  <c r="AV278" i="5"/>
  <c r="AW278" i="5"/>
  <c r="AX278" i="5"/>
  <c r="AY278" i="5"/>
  <c r="AZ278" i="5"/>
  <c r="BA278" i="5"/>
  <c r="BB278" i="5"/>
  <c r="BC278" i="5"/>
  <c r="B279" i="5"/>
  <c r="C280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Y279" i="5"/>
  <c r="Z279" i="5"/>
  <c r="AA279" i="5"/>
  <c r="AB279" i="5"/>
  <c r="AC279" i="5"/>
  <c r="AD279" i="5"/>
  <c r="AE279" i="5"/>
  <c r="AF279" i="5"/>
  <c r="AG279" i="5"/>
  <c r="AH279" i="5"/>
  <c r="AI279" i="5"/>
  <c r="AJ279" i="5"/>
  <c r="AK279" i="5"/>
  <c r="AL279" i="5"/>
  <c r="AM279" i="5"/>
  <c r="AN279" i="5"/>
  <c r="AO279" i="5"/>
  <c r="AP279" i="5"/>
  <c r="AQ279" i="5"/>
  <c r="AR279" i="5"/>
  <c r="AS279" i="5"/>
  <c r="AT279" i="5"/>
  <c r="AU279" i="5"/>
  <c r="AV279" i="5"/>
  <c r="AW279" i="5"/>
  <c r="AX279" i="5"/>
  <c r="AY279" i="5"/>
  <c r="AZ279" i="5"/>
  <c r="BA279" i="5"/>
  <c r="BB279" i="5"/>
  <c r="BC279" i="5"/>
  <c r="B280" i="5"/>
  <c r="C281" i="5"/>
  <c r="F280" i="5"/>
  <c r="G280" i="5"/>
  <c r="H280" i="5"/>
  <c r="I280" i="5"/>
  <c r="J280" i="5"/>
  <c r="K280" i="5"/>
  <c r="L280" i="5"/>
  <c r="M280" i="5"/>
  <c r="N280" i="5"/>
  <c r="O280" i="5"/>
  <c r="P280" i="5"/>
  <c r="Q280" i="5"/>
  <c r="R280" i="5"/>
  <c r="S280" i="5"/>
  <c r="T280" i="5"/>
  <c r="U280" i="5"/>
  <c r="V280" i="5"/>
  <c r="W280" i="5"/>
  <c r="X280" i="5"/>
  <c r="Y280" i="5"/>
  <c r="Z280" i="5"/>
  <c r="AA280" i="5"/>
  <c r="AB280" i="5"/>
  <c r="AC280" i="5"/>
  <c r="AD280" i="5"/>
  <c r="AE280" i="5"/>
  <c r="AF280" i="5"/>
  <c r="AG280" i="5"/>
  <c r="AH280" i="5"/>
  <c r="AI280" i="5"/>
  <c r="AJ280" i="5"/>
  <c r="AK280" i="5"/>
  <c r="AL280" i="5"/>
  <c r="AM280" i="5"/>
  <c r="AN280" i="5"/>
  <c r="AO280" i="5"/>
  <c r="AP280" i="5"/>
  <c r="AQ280" i="5"/>
  <c r="AR280" i="5"/>
  <c r="AS280" i="5"/>
  <c r="AT280" i="5"/>
  <c r="AU280" i="5"/>
  <c r="AV280" i="5"/>
  <c r="AW280" i="5"/>
  <c r="AX280" i="5"/>
  <c r="AY280" i="5"/>
  <c r="AZ280" i="5"/>
  <c r="BA280" i="5"/>
  <c r="BB280" i="5"/>
  <c r="BC280" i="5"/>
  <c r="B281" i="5"/>
  <c r="C282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Y281" i="5"/>
  <c r="Z281" i="5"/>
  <c r="AA281" i="5"/>
  <c r="AB281" i="5"/>
  <c r="AC281" i="5"/>
  <c r="AD281" i="5"/>
  <c r="AE281" i="5"/>
  <c r="AF281" i="5"/>
  <c r="AG281" i="5"/>
  <c r="AH281" i="5"/>
  <c r="AI281" i="5"/>
  <c r="AJ281" i="5"/>
  <c r="AK281" i="5"/>
  <c r="AL281" i="5"/>
  <c r="AM281" i="5"/>
  <c r="AN281" i="5"/>
  <c r="AO281" i="5"/>
  <c r="AP281" i="5"/>
  <c r="AQ281" i="5"/>
  <c r="AR281" i="5"/>
  <c r="AS281" i="5"/>
  <c r="AT281" i="5"/>
  <c r="AU281" i="5"/>
  <c r="AV281" i="5"/>
  <c r="AW281" i="5"/>
  <c r="AX281" i="5"/>
  <c r="AY281" i="5"/>
  <c r="AZ281" i="5"/>
  <c r="BA281" i="5"/>
  <c r="BB281" i="5"/>
  <c r="BC281" i="5"/>
  <c r="B282" i="5"/>
  <c r="C283" i="5"/>
  <c r="F282" i="5"/>
  <c r="G282" i="5"/>
  <c r="H282" i="5"/>
  <c r="I282" i="5"/>
  <c r="J282" i="5"/>
  <c r="K282" i="5"/>
  <c r="L282" i="5"/>
  <c r="M282" i="5"/>
  <c r="N282" i="5"/>
  <c r="O282" i="5"/>
  <c r="P282" i="5"/>
  <c r="Q282" i="5"/>
  <c r="R282" i="5"/>
  <c r="S282" i="5"/>
  <c r="T282" i="5"/>
  <c r="U282" i="5"/>
  <c r="V282" i="5"/>
  <c r="W282" i="5"/>
  <c r="X282" i="5"/>
  <c r="Y282" i="5"/>
  <c r="Z282" i="5"/>
  <c r="AA282" i="5"/>
  <c r="AB282" i="5"/>
  <c r="AC282" i="5"/>
  <c r="AD282" i="5"/>
  <c r="AE282" i="5"/>
  <c r="AF282" i="5"/>
  <c r="AG282" i="5"/>
  <c r="AH282" i="5"/>
  <c r="AI282" i="5"/>
  <c r="AJ282" i="5"/>
  <c r="AK282" i="5"/>
  <c r="AL282" i="5"/>
  <c r="AM282" i="5"/>
  <c r="AN282" i="5"/>
  <c r="AO282" i="5"/>
  <c r="AP282" i="5"/>
  <c r="AQ282" i="5"/>
  <c r="AR282" i="5"/>
  <c r="AS282" i="5"/>
  <c r="AT282" i="5"/>
  <c r="AU282" i="5"/>
  <c r="AV282" i="5"/>
  <c r="AW282" i="5"/>
  <c r="AX282" i="5"/>
  <c r="AY282" i="5"/>
  <c r="AZ282" i="5"/>
  <c r="BA282" i="5"/>
  <c r="BB282" i="5"/>
  <c r="BC282" i="5"/>
  <c r="B283" i="5"/>
  <c r="C284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Y283" i="5"/>
  <c r="Z283" i="5"/>
  <c r="AA283" i="5"/>
  <c r="AB283" i="5"/>
  <c r="AC283" i="5"/>
  <c r="AD283" i="5"/>
  <c r="AE283" i="5"/>
  <c r="AF283" i="5"/>
  <c r="AG283" i="5"/>
  <c r="AH283" i="5"/>
  <c r="AI283" i="5"/>
  <c r="AJ283" i="5"/>
  <c r="AK283" i="5"/>
  <c r="AL283" i="5"/>
  <c r="AM283" i="5"/>
  <c r="AN283" i="5"/>
  <c r="AO283" i="5"/>
  <c r="AP283" i="5"/>
  <c r="AQ283" i="5"/>
  <c r="AR283" i="5"/>
  <c r="AS283" i="5"/>
  <c r="AT283" i="5"/>
  <c r="AU283" i="5"/>
  <c r="AV283" i="5"/>
  <c r="AW283" i="5"/>
  <c r="AX283" i="5"/>
  <c r="AY283" i="5"/>
  <c r="AZ283" i="5"/>
  <c r="BA283" i="5"/>
  <c r="BB283" i="5"/>
  <c r="BC283" i="5"/>
  <c r="B284" i="5"/>
  <c r="C285" i="5"/>
  <c r="F284" i="5"/>
  <c r="G284" i="5"/>
  <c r="H284" i="5"/>
  <c r="I284" i="5"/>
  <c r="J284" i="5"/>
  <c r="K284" i="5"/>
  <c r="L284" i="5"/>
  <c r="M284" i="5"/>
  <c r="N284" i="5"/>
  <c r="O284" i="5"/>
  <c r="P284" i="5"/>
  <c r="Q284" i="5"/>
  <c r="R284" i="5"/>
  <c r="S284" i="5"/>
  <c r="T284" i="5"/>
  <c r="U284" i="5"/>
  <c r="V284" i="5"/>
  <c r="W284" i="5"/>
  <c r="X284" i="5"/>
  <c r="Y284" i="5"/>
  <c r="Z284" i="5"/>
  <c r="AA284" i="5"/>
  <c r="AB284" i="5"/>
  <c r="AC284" i="5"/>
  <c r="AD284" i="5"/>
  <c r="AE284" i="5"/>
  <c r="AF284" i="5"/>
  <c r="AG284" i="5"/>
  <c r="AH284" i="5"/>
  <c r="AI284" i="5"/>
  <c r="AJ284" i="5"/>
  <c r="AK284" i="5"/>
  <c r="AL284" i="5"/>
  <c r="AM284" i="5"/>
  <c r="AN284" i="5"/>
  <c r="AO284" i="5"/>
  <c r="AP284" i="5"/>
  <c r="AQ284" i="5"/>
  <c r="AR284" i="5"/>
  <c r="AS284" i="5"/>
  <c r="AT284" i="5"/>
  <c r="AU284" i="5"/>
  <c r="AV284" i="5"/>
  <c r="AW284" i="5"/>
  <c r="AX284" i="5"/>
  <c r="AY284" i="5"/>
  <c r="AZ284" i="5"/>
  <c r="BA284" i="5"/>
  <c r="BB284" i="5"/>
  <c r="BC284" i="5"/>
  <c r="B285" i="5"/>
  <c r="C286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Y285" i="5"/>
  <c r="Z285" i="5"/>
  <c r="AA285" i="5"/>
  <c r="AB285" i="5"/>
  <c r="AC285" i="5"/>
  <c r="AD285" i="5"/>
  <c r="AE285" i="5"/>
  <c r="AF285" i="5"/>
  <c r="AG285" i="5"/>
  <c r="AH285" i="5"/>
  <c r="AI285" i="5"/>
  <c r="AJ285" i="5"/>
  <c r="AK285" i="5"/>
  <c r="AL285" i="5"/>
  <c r="AM285" i="5"/>
  <c r="AN285" i="5"/>
  <c r="AO285" i="5"/>
  <c r="AP285" i="5"/>
  <c r="AQ285" i="5"/>
  <c r="AR285" i="5"/>
  <c r="AS285" i="5"/>
  <c r="AT285" i="5"/>
  <c r="AU285" i="5"/>
  <c r="AV285" i="5"/>
  <c r="AW285" i="5"/>
  <c r="AX285" i="5"/>
  <c r="AY285" i="5"/>
  <c r="AZ285" i="5"/>
  <c r="BA285" i="5"/>
  <c r="BB285" i="5"/>
  <c r="BC285" i="5"/>
  <c r="B286" i="5"/>
  <c r="C287" i="5"/>
  <c r="F286" i="5"/>
  <c r="G286" i="5"/>
  <c r="H286" i="5"/>
  <c r="I286" i="5"/>
  <c r="J286" i="5"/>
  <c r="K286" i="5"/>
  <c r="L286" i="5"/>
  <c r="M286" i="5"/>
  <c r="N286" i="5"/>
  <c r="O286" i="5"/>
  <c r="P286" i="5"/>
  <c r="Q286" i="5"/>
  <c r="R286" i="5"/>
  <c r="S286" i="5"/>
  <c r="T286" i="5"/>
  <c r="U286" i="5"/>
  <c r="V286" i="5"/>
  <c r="W286" i="5"/>
  <c r="X286" i="5"/>
  <c r="Y286" i="5"/>
  <c r="Z286" i="5"/>
  <c r="AA286" i="5"/>
  <c r="AB286" i="5"/>
  <c r="AC286" i="5"/>
  <c r="AD286" i="5"/>
  <c r="AE286" i="5"/>
  <c r="AF286" i="5"/>
  <c r="AG286" i="5"/>
  <c r="AH286" i="5"/>
  <c r="AI286" i="5"/>
  <c r="AJ286" i="5"/>
  <c r="AK286" i="5"/>
  <c r="AL286" i="5"/>
  <c r="AM286" i="5"/>
  <c r="AN286" i="5"/>
  <c r="AO286" i="5"/>
  <c r="AP286" i="5"/>
  <c r="AQ286" i="5"/>
  <c r="AR286" i="5"/>
  <c r="AS286" i="5"/>
  <c r="AT286" i="5"/>
  <c r="AU286" i="5"/>
  <c r="AV286" i="5"/>
  <c r="AW286" i="5"/>
  <c r="AX286" i="5"/>
  <c r="AY286" i="5"/>
  <c r="AZ286" i="5"/>
  <c r="BA286" i="5"/>
  <c r="BB286" i="5"/>
  <c r="BC286" i="5"/>
  <c r="B287" i="5"/>
  <c r="C288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Y287" i="5"/>
  <c r="Z287" i="5"/>
  <c r="AA287" i="5"/>
  <c r="AB287" i="5"/>
  <c r="AC287" i="5"/>
  <c r="AD287" i="5"/>
  <c r="AE287" i="5"/>
  <c r="AF287" i="5"/>
  <c r="AG287" i="5"/>
  <c r="AH287" i="5"/>
  <c r="AI287" i="5"/>
  <c r="AJ287" i="5"/>
  <c r="AK287" i="5"/>
  <c r="AL287" i="5"/>
  <c r="AM287" i="5"/>
  <c r="AN287" i="5"/>
  <c r="AO287" i="5"/>
  <c r="AP287" i="5"/>
  <c r="AQ287" i="5"/>
  <c r="AR287" i="5"/>
  <c r="AS287" i="5"/>
  <c r="AT287" i="5"/>
  <c r="AU287" i="5"/>
  <c r="AV287" i="5"/>
  <c r="AW287" i="5"/>
  <c r="AX287" i="5"/>
  <c r="AY287" i="5"/>
  <c r="AZ287" i="5"/>
  <c r="BA287" i="5"/>
  <c r="BB287" i="5"/>
  <c r="BC287" i="5"/>
  <c r="B288" i="5"/>
  <c r="C289" i="5"/>
  <c r="F288" i="5"/>
  <c r="G288" i="5"/>
  <c r="H288" i="5"/>
  <c r="I288" i="5"/>
  <c r="J288" i="5"/>
  <c r="K288" i="5"/>
  <c r="L288" i="5"/>
  <c r="M288" i="5"/>
  <c r="N288" i="5"/>
  <c r="O288" i="5"/>
  <c r="P288" i="5"/>
  <c r="Q288" i="5"/>
  <c r="R288" i="5"/>
  <c r="S288" i="5"/>
  <c r="T288" i="5"/>
  <c r="U288" i="5"/>
  <c r="V288" i="5"/>
  <c r="W288" i="5"/>
  <c r="X288" i="5"/>
  <c r="Y288" i="5"/>
  <c r="Z288" i="5"/>
  <c r="AA288" i="5"/>
  <c r="AB288" i="5"/>
  <c r="AC288" i="5"/>
  <c r="AD288" i="5"/>
  <c r="AE288" i="5"/>
  <c r="AF288" i="5"/>
  <c r="AG288" i="5"/>
  <c r="AH288" i="5"/>
  <c r="AI288" i="5"/>
  <c r="AJ288" i="5"/>
  <c r="AK288" i="5"/>
  <c r="AL288" i="5"/>
  <c r="AM288" i="5"/>
  <c r="AN288" i="5"/>
  <c r="AO288" i="5"/>
  <c r="AP288" i="5"/>
  <c r="AQ288" i="5"/>
  <c r="AR288" i="5"/>
  <c r="AS288" i="5"/>
  <c r="AT288" i="5"/>
  <c r="AU288" i="5"/>
  <c r="AV288" i="5"/>
  <c r="AW288" i="5"/>
  <c r="AX288" i="5"/>
  <c r="AY288" i="5"/>
  <c r="AZ288" i="5"/>
  <c r="BA288" i="5"/>
  <c r="BB288" i="5"/>
  <c r="BC288" i="5"/>
  <c r="B289" i="5"/>
  <c r="C290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Y289" i="5"/>
  <c r="Z289" i="5"/>
  <c r="AA289" i="5"/>
  <c r="AB289" i="5"/>
  <c r="AC289" i="5"/>
  <c r="AD289" i="5"/>
  <c r="AE289" i="5"/>
  <c r="AF289" i="5"/>
  <c r="AG289" i="5"/>
  <c r="AH289" i="5"/>
  <c r="AI289" i="5"/>
  <c r="AJ289" i="5"/>
  <c r="AK289" i="5"/>
  <c r="AL289" i="5"/>
  <c r="AM289" i="5"/>
  <c r="AN289" i="5"/>
  <c r="AO289" i="5"/>
  <c r="AP289" i="5"/>
  <c r="AQ289" i="5"/>
  <c r="AR289" i="5"/>
  <c r="AS289" i="5"/>
  <c r="AT289" i="5"/>
  <c r="AU289" i="5"/>
  <c r="AV289" i="5"/>
  <c r="AW289" i="5"/>
  <c r="AX289" i="5"/>
  <c r="AY289" i="5"/>
  <c r="AZ289" i="5"/>
  <c r="BA289" i="5"/>
  <c r="BB289" i="5"/>
  <c r="BC289" i="5"/>
  <c r="B290" i="5"/>
  <c r="C291" i="5"/>
  <c r="F290" i="5"/>
  <c r="G290" i="5"/>
  <c r="H290" i="5"/>
  <c r="I290" i="5"/>
  <c r="J290" i="5"/>
  <c r="K290" i="5"/>
  <c r="L290" i="5"/>
  <c r="M290" i="5"/>
  <c r="N290" i="5"/>
  <c r="O290" i="5"/>
  <c r="P290" i="5"/>
  <c r="Q290" i="5"/>
  <c r="R290" i="5"/>
  <c r="S290" i="5"/>
  <c r="T290" i="5"/>
  <c r="U290" i="5"/>
  <c r="V290" i="5"/>
  <c r="W290" i="5"/>
  <c r="X290" i="5"/>
  <c r="Y290" i="5"/>
  <c r="Z290" i="5"/>
  <c r="AA290" i="5"/>
  <c r="AB290" i="5"/>
  <c r="AC290" i="5"/>
  <c r="AD290" i="5"/>
  <c r="AE290" i="5"/>
  <c r="AF290" i="5"/>
  <c r="AG290" i="5"/>
  <c r="AH290" i="5"/>
  <c r="AI290" i="5"/>
  <c r="AJ290" i="5"/>
  <c r="AK290" i="5"/>
  <c r="AL290" i="5"/>
  <c r="AM290" i="5"/>
  <c r="AN290" i="5"/>
  <c r="AO290" i="5"/>
  <c r="AP290" i="5"/>
  <c r="AQ290" i="5"/>
  <c r="AR290" i="5"/>
  <c r="AS290" i="5"/>
  <c r="AT290" i="5"/>
  <c r="AU290" i="5"/>
  <c r="AV290" i="5"/>
  <c r="AW290" i="5"/>
  <c r="AX290" i="5"/>
  <c r="AY290" i="5"/>
  <c r="AZ290" i="5"/>
  <c r="BA290" i="5"/>
  <c r="BB290" i="5"/>
  <c r="BC290" i="5"/>
  <c r="B291" i="5"/>
  <c r="C292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Y291" i="5"/>
  <c r="Z291" i="5"/>
  <c r="AA291" i="5"/>
  <c r="AB291" i="5"/>
  <c r="AC291" i="5"/>
  <c r="AD291" i="5"/>
  <c r="AE291" i="5"/>
  <c r="AF291" i="5"/>
  <c r="AG291" i="5"/>
  <c r="AH291" i="5"/>
  <c r="AI291" i="5"/>
  <c r="AJ291" i="5"/>
  <c r="AK291" i="5"/>
  <c r="AL291" i="5"/>
  <c r="AM291" i="5"/>
  <c r="AN291" i="5"/>
  <c r="AO291" i="5"/>
  <c r="AP291" i="5"/>
  <c r="AQ291" i="5"/>
  <c r="AR291" i="5"/>
  <c r="AS291" i="5"/>
  <c r="AT291" i="5"/>
  <c r="AU291" i="5"/>
  <c r="AV291" i="5"/>
  <c r="AW291" i="5"/>
  <c r="AX291" i="5"/>
  <c r="AY291" i="5"/>
  <c r="AZ291" i="5"/>
  <c r="BA291" i="5"/>
  <c r="BB291" i="5"/>
  <c r="BC291" i="5"/>
  <c r="B292" i="5"/>
  <c r="C293" i="5"/>
  <c r="F292" i="5"/>
  <c r="G292" i="5"/>
  <c r="H292" i="5"/>
  <c r="I292" i="5"/>
  <c r="J292" i="5"/>
  <c r="K292" i="5"/>
  <c r="L292" i="5"/>
  <c r="M292" i="5"/>
  <c r="N292" i="5"/>
  <c r="O292" i="5"/>
  <c r="P292" i="5"/>
  <c r="Q292" i="5"/>
  <c r="R292" i="5"/>
  <c r="S292" i="5"/>
  <c r="T292" i="5"/>
  <c r="U292" i="5"/>
  <c r="V292" i="5"/>
  <c r="W292" i="5"/>
  <c r="X292" i="5"/>
  <c r="Y292" i="5"/>
  <c r="Z292" i="5"/>
  <c r="AA292" i="5"/>
  <c r="AB292" i="5"/>
  <c r="AC292" i="5"/>
  <c r="AD292" i="5"/>
  <c r="AE292" i="5"/>
  <c r="AF292" i="5"/>
  <c r="AG292" i="5"/>
  <c r="AH292" i="5"/>
  <c r="AI292" i="5"/>
  <c r="AJ292" i="5"/>
  <c r="AK292" i="5"/>
  <c r="AL292" i="5"/>
  <c r="AM292" i="5"/>
  <c r="AN292" i="5"/>
  <c r="AO292" i="5"/>
  <c r="AP292" i="5"/>
  <c r="AQ292" i="5"/>
  <c r="AR292" i="5"/>
  <c r="AS292" i="5"/>
  <c r="AT292" i="5"/>
  <c r="AU292" i="5"/>
  <c r="AV292" i="5"/>
  <c r="AW292" i="5"/>
  <c r="AX292" i="5"/>
  <c r="AY292" i="5"/>
  <c r="AZ292" i="5"/>
  <c r="BA292" i="5"/>
  <c r="BB292" i="5"/>
  <c r="BC292" i="5"/>
  <c r="B293" i="5"/>
  <c r="C294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Y293" i="5"/>
  <c r="Z293" i="5"/>
  <c r="AA293" i="5"/>
  <c r="AB293" i="5"/>
  <c r="AC293" i="5"/>
  <c r="AD293" i="5"/>
  <c r="AE293" i="5"/>
  <c r="AF293" i="5"/>
  <c r="AG293" i="5"/>
  <c r="AH293" i="5"/>
  <c r="AI293" i="5"/>
  <c r="AJ293" i="5"/>
  <c r="AK293" i="5"/>
  <c r="AL293" i="5"/>
  <c r="AM293" i="5"/>
  <c r="AN293" i="5"/>
  <c r="AO293" i="5"/>
  <c r="AP293" i="5"/>
  <c r="AQ293" i="5"/>
  <c r="AR293" i="5"/>
  <c r="AS293" i="5"/>
  <c r="AT293" i="5"/>
  <c r="AU293" i="5"/>
  <c r="AV293" i="5"/>
  <c r="AW293" i="5"/>
  <c r="AX293" i="5"/>
  <c r="AY293" i="5"/>
  <c r="AZ293" i="5"/>
  <c r="BA293" i="5"/>
  <c r="BB293" i="5"/>
  <c r="BC293" i="5"/>
  <c r="B294" i="5"/>
  <c r="C295" i="5"/>
  <c r="F294" i="5"/>
  <c r="G294" i="5"/>
  <c r="H294" i="5"/>
  <c r="I294" i="5"/>
  <c r="J294" i="5"/>
  <c r="K294" i="5"/>
  <c r="L294" i="5"/>
  <c r="M294" i="5"/>
  <c r="N294" i="5"/>
  <c r="O294" i="5"/>
  <c r="P294" i="5"/>
  <c r="Q294" i="5"/>
  <c r="R294" i="5"/>
  <c r="S294" i="5"/>
  <c r="T294" i="5"/>
  <c r="U294" i="5"/>
  <c r="V294" i="5"/>
  <c r="W294" i="5"/>
  <c r="X294" i="5"/>
  <c r="Y294" i="5"/>
  <c r="Z294" i="5"/>
  <c r="AA294" i="5"/>
  <c r="AB294" i="5"/>
  <c r="AC294" i="5"/>
  <c r="AD294" i="5"/>
  <c r="AE294" i="5"/>
  <c r="AF294" i="5"/>
  <c r="AG294" i="5"/>
  <c r="AH294" i="5"/>
  <c r="AI294" i="5"/>
  <c r="AJ294" i="5"/>
  <c r="AK294" i="5"/>
  <c r="AL294" i="5"/>
  <c r="AM294" i="5"/>
  <c r="AN294" i="5"/>
  <c r="AO294" i="5"/>
  <c r="AP294" i="5"/>
  <c r="AQ294" i="5"/>
  <c r="AR294" i="5"/>
  <c r="AS294" i="5"/>
  <c r="AT294" i="5"/>
  <c r="AU294" i="5"/>
  <c r="AV294" i="5"/>
  <c r="AW294" i="5"/>
  <c r="AX294" i="5"/>
  <c r="AY294" i="5"/>
  <c r="AZ294" i="5"/>
  <c r="BA294" i="5"/>
  <c r="BB294" i="5"/>
  <c r="BC294" i="5"/>
  <c r="B295" i="5"/>
  <c r="C296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Y295" i="5"/>
  <c r="Z295" i="5"/>
  <c r="AA295" i="5"/>
  <c r="AB295" i="5"/>
  <c r="AC295" i="5"/>
  <c r="AD295" i="5"/>
  <c r="AE295" i="5"/>
  <c r="AF295" i="5"/>
  <c r="AG295" i="5"/>
  <c r="AH295" i="5"/>
  <c r="AI295" i="5"/>
  <c r="AJ295" i="5"/>
  <c r="AK295" i="5"/>
  <c r="AL295" i="5"/>
  <c r="AM295" i="5"/>
  <c r="AN295" i="5"/>
  <c r="AO295" i="5"/>
  <c r="AP295" i="5"/>
  <c r="AQ295" i="5"/>
  <c r="AR295" i="5"/>
  <c r="AS295" i="5"/>
  <c r="AT295" i="5"/>
  <c r="AU295" i="5"/>
  <c r="AV295" i="5"/>
  <c r="AW295" i="5"/>
  <c r="AX295" i="5"/>
  <c r="AY295" i="5"/>
  <c r="AZ295" i="5"/>
  <c r="BA295" i="5"/>
  <c r="BB295" i="5"/>
  <c r="BC295" i="5"/>
  <c r="B296" i="5"/>
  <c r="C297" i="5"/>
  <c r="F296" i="5"/>
  <c r="G296" i="5"/>
  <c r="H296" i="5"/>
  <c r="I296" i="5"/>
  <c r="J296" i="5"/>
  <c r="K296" i="5"/>
  <c r="L296" i="5"/>
  <c r="M296" i="5"/>
  <c r="N296" i="5"/>
  <c r="O296" i="5"/>
  <c r="P296" i="5"/>
  <c r="Q296" i="5"/>
  <c r="R296" i="5"/>
  <c r="S296" i="5"/>
  <c r="T296" i="5"/>
  <c r="U296" i="5"/>
  <c r="V296" i="5"/>
  <c r="W296" i="5"/>
  <c r="X296" i="5"/>
  <c r="Y296" i="5"/>
  <c r="Z296" i="5"/>
  <c r="AA296" i="5"/>
  <c r="AB296" i="5"/>
  <c r="AC296" i="5"/>
  <c r="AD296" i="5"/>
  <c r="AE296" i="5"/>
  <c r="AF296" i="5"/>
  <c r="AG296" i="5"/>
  <c r="AH296" i="5"/>
  <c r="AI296" i="5"/>
  <c r="AJ296" i="5"/>
  <c r="AK296" i="5"/>
  <c r="AL296" i="5"/>
  <c r="AM296" i="5"/>
  <c r="AN296" i="5"/>
  <c r="AO296" i="5"/>
  <c r="AP296" i="5"/>
  <c r="AQ296" i="5"/>
  <c r="AR296" i="5"/>
  <c r="AS296" i="5"/>
  <c r="AT296" i="5"/>
  <c r="AU296" i="5"/>
  <c r="AV296" i="5"/>
  <c r="AW296" i="5"/>
  <c r="AX296" i="5"/>
  <c r="AY296" i="5"/>
  <c r="AZ296" i="5"/>
  <c r="BA296" i="5"/>
  <c r="BB296" i="5"/>
  <c r="BC296" i="5"/>
  <c r="B297" i="5"/>
  <c r="C298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Y297" i="5"/>
  <c r="Z297" i="5"/>
  <c r="AA297" i="5"/>
  <c r="AB297" i="5"/>
  <c r="AC297" i="5"/>
  <c r="AD297" i="5"/>
  <c r="AE297" i="5"/>
  <c r="AF297" i="5"/>
  <c r="AG297" i="5"/>
  <c r="AH297" i="5"/>
  <c r="AI297" i="5"/>
  <c r="AJ297" i="5"/>
  <c r="AK297" i="5"/>
  <c r="AL297" i="5"/>
  <c r="AM297" i="5"/>
  <c r="AN297" i="5"/>
  <c r="AO297" i="5"/>
  <c r="AP297" i="5"/>
  <c r="AQ297" i="5"/>
  <c r="AR297" i="5"/>
  <c r="AS297" i="5"/>
  <c r="AT297" i="5"/>
  <c r="AU297" i="5"/>
  <c r="AV297" i="5"/>
  <c r="AW297" i="5"/>
  <c r="AX297" i="5"/>
  <c r="AY297" i="5"/>
  <c r="AZ297" i="5"/>
  <c r="BA297" i="5"/>
  <c r="BB297" i="5"/>
  <c r="BC297" i="5"/>
  <c r="B298" i="5"/>
  <c r="C299" i="5"/>
  <c r="F298" i="5"/>
  <c r="G298" i="5"/>
  <c r="H298" i="5"/>
  <c r="I298" i="5"/>
  <c r="J298" i="5"/>
  <c r="K298" i="5"/>
  <c r="L298" i="5"/>
  <c r="M298" i="5"/>
  <c r="N298" i="5"/>
  <c r="O298" i="5"/>
  <c r="P298" i="5"/>
  <c r="Q298" i="5"/>
  <c r="R298" i="5"/>
  <c r="S298" i="5"/>
  <c r="T298" i="5"/>
  <c r="U298" i="5"/>
  <c r="V298" i="5"/>
  <c r="W298" i="5"/>
  <c r="X298" i="5"/>
  <c r="Y298" i="5"/>
  <c r="Z298" i="5"/>
  <c r="AA298" i="5"/>
  <c r="AB298" i="5"/>
  <c r="AC298" i="5"/>
  <c r="AD298" i="5"/>
  <c r="AE298" i="5"/>
  <c r="AF298" i="5"/>
  <c r="AG298" i="5"/>
  <c r="AH298" i="5"/>
  <c r="AI298" i="5"/>
  <c r="AJ298" i="5"/>
  <c r="AK298" i="5"/>
  <c r="AL298" i="5"/>
  <c r="AM298" i="5"/>
  <c r="AN298" i="5"/>
  <c r="AO298" i="5"/>
  <c r="AP298" i="5"/>
  <c r="AQ298" i="5"/>
  <c r="AR298" i="5"/>
  <c r="AS298" i="5"/>
  <c r="AT298" i="5"/>
  <c r="AU298" i="5"/>
  <c r="AV298" i="5"/>
  <c r="AW298" i="5"/>
  <c r="AX298" i="5"/>
  <c r="AY298" i="5"/>
  <c r="AZ298" i="5"/>
  <c r="BA298" i="5"/>
  <c r="BB298" i="5"/>
  <c r="BC298" i="5"/>
  <c r="B299" i="5"/>
  <c r="C300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Y299" i="5"/>
  <c r="Z299" i="5"/>
  <c r="AA299" i="5"/>
  <c r="AB299" i="5"/>
  <c r="AC299" i="5"/>
  <c r="AD299" i="5"/>
  <c r="AE299" i="5"/>
  <c r="AF299" i="5"/>
  <c r="AG299" i="5"/>
  <c r="AH299" i="5"/>
  <c r="AI299" i="5"/>
  <c r="AJ299" i="5"/>
  <c r="AK299" i="5"/>
  <c r="AL299" i="5"/>
  <c r="AM299" i="5"/>
  <c r="AN299" i="5"/>
  <c r="AO299" i="5"/>
  <c r="AP299" i="5"/>
  <c r="AQ299" i="5"/>
  <c r="AR299" i="5"/>
  <c r="AS299" i="5"/>
  <c r="AT299" i="5"/>
  <c r="AU299" i="5"/>
  <c r="AV299" i="5"/>
  <c r="AW299" i="5"/>
  <c r="AX299" i="5"/>
  <c r="AY299" i="5"/>
  <c r="AZ299" i="5"/>
  <c r="BA299" i="5"/>
  <c r="BB299" i="5"/>
  <c r="BC299" i="5"/>
  <c r="B300" i="5"/>
  <c r="C301" i="5"/>
  <c r="F300" i="5"/>
  <c r="G300" i="5"/>
  <c r="H300" i="5"/>
  <c r="I300" i="5"/>
  <c r="J300" i="5"/>
  <c r="K300" i="5"/>
  <c r="L300" i="5"/>
  <c r="M300" i="5"/>
  <c r="N300" i="5"/>
  <c r="O300" i="5"/>
  <c r="P300" i="5"/>
  <c r="Q300" i="5"/>
  <c r="R300" i="5"/>
  <c r="S300" i="5"/>
  <c r="T300" i="5"/>
  <c r="U300" i="5"/>
  <c r="V300" i="5"/>
  <c r="W300" i="5"/>
  <c r="X300" i="5"/>
  <c r="Y300" i="5"/>
  <c r="Z300" i="5"/>
  <c r="AA300" i="5"/>
  <c r="AB300" i="5"/>
  <c r="AC300" i="5"/>
  <c r="AD300" i="5"/>
  <c r="AE300" i="5"/>
  <c r="AF300" i="5"/>
  <c r="AG300" i="5"/>
  <c r="AH300" i="5"/>
  <c r="AI300" i="5"/>
  <c r="AJ300" i="5"/>
  <c r="AK300" i="5"/>
  <c r="AL300" i="5"/>
  <c r="AM300" i="5"/>
  <c r="AN300" i="5"/>
  <c r="AO300" i="5"/>
  <c r="AP300" i="5"/>
  <c r="AQ300" i="5"/>
  <c r="AR300" i="5"/>
  <c r="AS300" i="5"/>
  <c r="AT300" i="5"/>
  <c r="AU300" i="5"/>
  <c r="AV300" i="5"/>
  <c r="AW300" i="5"/>
  <c r="AX300" i="5"/>
  <c r="AY300" i="5"/>
  <c r="AZ300" i="5"/>
  <c r="BA300" i="5"/>
  <c r="BB300" i="5"/>
  <c r="BC300" i="5"/>
  <c r="B301" i="5"/>
  <c r="C302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Y301" i="5"/>
  <c r="Z301" i="5"/>
  <c r="AA301" i="5"/>
  <c r="AB301" i="5"/>
  <c r="AC301" i="5"/>
  <c r="AD301" i="5"/>
  <c r="AE301" i="5"/>
  <c r="AF301" i="5"/>
  <c r="AG301" i="5"/>
  <c r="AH301" i="5"/>
  <c r="AI301" i="5"/>
  <c r="AJ301" i="5"/>
  <c r="AK301" i="5"/>
  <c r="AL301" i="5"/>
  <c r="AM301" i="5"/>
  <c r="AN301" i="5"/>
  <c r="AO301" i="5"/>
  <c r="AP301" i="5"/>
  <c r="AQ301" i="5"/>
  <c r="AR301" i="5"/>
  <c r="AS301" i="5"/>
  <c r="AT301" i="5"/>
  <c r="AU301" i="5"/>
  <c r="AV301" i="5"/>
  <c r="AW301" i="5"/>
  <c r="AX301" i="5"/>
  <c r="AY301" i="5"/>
  <c r="AZ301" i="5"/>
  <c r="BA301" i="5"/>
  <c r="BB301" i="5"/>
  <c r="BC301" i="5"/>
  <c r="B302" i="5"/>
  <c r="C303" i="5"/>
  <c r="F302" i="5"/>
  <c r="G302" i="5"/>
  <c r="H302" i="5"/>
  <c r="I302" i="5"/>
  <c r="J302" i="5"/>
  <c r="K302" i="5"/>
  <c r="L302" i="5"/>
  <c r="M302" i="5"/>
  <c r="N302" i="5"/>
  <c r="O302" i="5"/>
  <c r="P302" i="5"/>
  <c r="Q302" i="5"/>
  <c r="R302" i="5"/>
  <c r="S302" i="5"/>
  <c r="T302" i="5"/>
  <c r="U302" i="5"/>
  <c r="V302" i="5"/>
  <c r="W302" i="5"/>
  <c r="X302" i="5"/>
  <c r="Y302" i="5"/>
  <c r="Z302" i="5"/>
  <c r="AA302" i="5"/>
  <c r="AB302" i="5"/>
  <c r="AC302" i="5"/>
  <c r="AD302" i="5"/>
  <c r="AE302" i="5"/>
  <c r="AF302" i="5"/>
  <c r="AG302" i="5"/>
  <c r="AH302" i="5"/>
  <c r="AI302" i="5"/>
  <c r="AJ302" i="5"/>
  <c r="AK302" i="5"/>
  <c r="AL302" i="5"/>
  <c r="AM302" i="5"/>
  <c r="AN302" i="5"/>
  <c r="AO302" i="5"/>
  <c r="AP302" i="5"/>
  <c r="AQ302" i="5"/>
  <c r="AR302" i="5"/>
  <c r="AS302" i="5"/>
  <c r="AT302" i="5"/>
  <c r="AU302" i="5"/>
  <c r="AV302" i="5"/>
  <c r="AW302" i="5"/>
  <c r="AX302" i="5"/>
  <c r="AY302" i="5"/>
  <c r="AZ302" i="5"/>
  <c r="BA302" i="5"/>
  <c r="BB302" i="5"/>
  <c r="BC302" i="5"/>
  <c r="B303" i="5"/>
  <c r="C304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Y303" i="5"/>
  <c r="Z303" i="5"/>
  <c r="AA303" i="5"/>
  <c r="AB303" i="5"/>
  <c r="AC303" i="5"/>
  <c r="AD303" i="5"/>
  <c r="AE303" i="5"/>
  <c r="AF303" i="5"/>
  <c r="AG303" i="5"/>
  <c r="AH303" i="5"/>
  <c r="AI303" i="5"/>
  <c r="AJ303" i="5"/>
  <c r="AK303" i="5"/>
  <c r="AL303" i="5"/>
  <c r="AM303" i="5"/>
  <c r="AN303" i="5"/>
  <c r="AO303" i="5"/>
  <c r="AP303" i="5"/>
  <c r="AQ303" i="5"/>
  <c r="AR303" i="5"/>
  <c r="AS303" i="5"/>
  <c r="AT303" i="5"/>
  <c r="AU303" i="5"/>
  <c r="AV303" i="5"/>
  <c r="AW303" i="5"/>
  <c r="AX303" i="5"/>
  <c r="AY303" i="5"/>
  <c r="AZ303" i="5"/>
  <c r="BA303" i="5"/>
  <c r="BB303" i="5"/>
  <c r="BC303" i="5"/>
  <c r="B304" i="5"/>
  <c r="C305" i="5"/>
  <c r="F304" i="5"/>
  <c r="G304" i="5"/>
  <c r="H304" i="5"/>
  <c r="I304" i="5"/>
  <c r="J304" i="5"/>
  <c r="K304" i="5"/>
  <c r="L304" i="5"/>
  <c r="M304" i="5"/>
  <c r="N304" i="5"/>
  <c r="O304" i="5"/>
  <c r="P304" i="5"/>
  <c r="Q304" i="5"/>
  <c r="R304" i="5"/>
  <c r="S304" i="5"/>
  <c r="T304" i="5"/>
  <c r="U304" i="5"/>
  <c r="V304" i="5"/>
  <c r="W304" i="5"/>
  <c r="X304" i="5"/>
  <c r="Y304" i="5"/>
  <c r="Z304" i="5"/>
  <c r="AA304" i="5"/>
  <c r="AB304" i="5"/>
  <c r="AC304" i="5"/>
  <c r="AD304" i="5"/>
  <c r="AE304" i="5"/>
  <c r="AF304" i="5"/>
  <c r="AG304" i="5"/>
  <c r="AH304" i="5"/>
  <c r="AI304" i="5"/>
  <c r="AJ304" i="5"/>
  <c r="AK304" i="5"/>
  <c r="AL304" i="5"/>
  <c r="AM304" i="5"/>
  <c r="AN304" i="5"/>
  <c r="AO304" i="5"/>
  <c r="AP304" i="5"/>
  <c r="AQ304" i="5"/>
  <c r="AR304" i="5"/>
  <c r="AS304" i="5"/>
  <c r="AT304" i="5"/>
  <c r="AU304" i="5"/>
  <c r="AV304" i="5"/>
  <c r="AW304" i="5"/>
  <c r="AX304" i="5"/>
  <c r="AY304" i="5"/>
  <c r="AZ304" i="5"/>
  <c r="BA304" i="5"/>
  <c r="BB304" i="5"/>
  <c r="BC304" i="5"/>
  <c r="B305" i="5"/>
  <c r="C306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Y305" i="5"/>
  <c r="Z305" i="5"/>
  <c r="AA305" i="5"/>
  <c r="AB305" i="5"/>
  <c r="AC305" i="5"/>
  <c r="AD305" i="5"/>
  <c r="AE305" i="5"/>
  <c r="AF305" i="5"/>
  <c r="AG305" i="5"/>
  <c r="AH305" i="5"/>
  <c r="AI305" i="5"/>
  <c r="AJ305" i="5"/>
  <c r="AK305" i="5"/>
  <c r="AL305" i="5"/>
  <c r="AM305" i="5"/>
  <c r="AN305" i="5"/>
  <c r="AO305" i="5"/>
  <c r="AP305" i="5"/>
  <c r="AQ305" i="5"/>
  <c r="AR305" i="5"/>
  <c r="AS305" i="5"/>
  <c r="AT305" i="5"/>
  <c r="AU305" i="5"/>
  <c r="AV305" i="5"/>
  <c r="AW305" i="5"/>
  <c r="AX305" i="5"/>
  <c r="AY305" i="5"/>
  <c r="AZ305" i="5"/>
  <c r="BA305" i="5"/>
  <c r="BB305" i="5"/>
  <c r="BC305" i="5"/>
  <c r="B306" i="5"/>
  <c r="C307" i="5"/>
  <c r="F306" i="5"/>
  <c r="G306" i="5"/>
  <c r="H306" i="5"/>
  <c r="I306" i="5"/>
  <c r="J306" i="5"/>
  <c r="K306" i="5"/>
  <c r="L306" i="5"/>
  <c r="M306" i="5"/>
  <c r="N306" i="5"/>
  <c r="O306" i="5"/>
  <c r="P306" i="5"/>
  <c r="Q306" i="5"/>
  <c r="R306" i="5"/>
  <c r="S306" i="5"/>
  <c r="T306" i="5"/>
  <c r="U306" i="5"/>
  <c r="V306" i="5"/>
  <c r="W306" i="5"/>
  <c r="X306" i="5"/>
  <c r="Y306" i="5"/>
  <c r="Z306" i="5"/>
  <c r="AA306" i="5"/>
  <c r="AB306" i="5"/>
  <c r="AC306" i="5"/>
  <c r="AD306" i="5"/>
  <c r="AE306" i="5"/>
  <c r="AF306" i="5"/>
  <c r="AG306" i="5"/>
  <c r="AH306" i="5"/>
  <c r="AI306" i="5"/>
  <c r="AJ306" i="5"/>
  <c r="AK306" i="5"/>
  <c r="AL306" i="5"/>
  <c r="AM306" i="5"/>
  <c r="AN306" i="5"/>
  <c r="AO306" i="5"/>
  <c r="AP306" i="5"/>
  <c r="AQ306" i="5"/>
  <c r="AR306" i="5"/>
  <c r="AS306" i="5"/>
  <c r="AT306" i="5"/>
  <c r="AU306" i="5"/>
  <c r="AV306" i="5"/>
  <c r="AW306" i="5"/>
  <c r="AX306" i="5"/>
  <c r="AY306" i="5"/>
  <c r="AZ306" i="5"/>
  <c r="BA306" i="5"/>
  <c r="BB306" i="5"/>
  <c r="BC306" i="5"/>
  <c r="B307" i="5"/>
  <c r="C308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Y307" i="5"/>
  <c r="Z307" i="5"/>
  <c r="AA307" i="5"/>
  <c r="AB307" i="5"/>
  <c r="AC307" i="5"/>
  <c r="AD307" i="5"/>
  <c r="AE307" i="5"/>
  <c r="AF307" i="5"/>
  <c r="AG307" i="5"/>
  <c r="AH307" i="5"/>
  <c r="AI307" i="5"/>
  <c r="AJ307" i="5"/>
  <c r="AK307" i="5"/>
  <c r="AL307" i="5"/>
  <c r="AM307" i="5"/>
  <c r="AN307" i="5"/>
  <c r="AO307" i="5"/>
  <c r="AP307" i="5"/>
  <c r="AQ307" i="5"/>
  <c r="AR307" i="5"/>
  <c r="AS307" i="5"/>
  <c r="AT307" i="5"/>
  <c r="AU307" i="5"/>
  <c r="AV307" i="5"/>
  <c r="AW307" i="5"/>
  <c r="AX307" i="5"/>
  <c r="AY307" i="5"/>
  <c r="AZ307" i="5"/>
  <c r="BA307" i="5"/>
  <c r="BB307" i="5"/>
  <c r="BC307" i="5"/>
  <c r="B308" i="5"/>
  <c r="C309" i="5"/>
  <c r="F308" i="5"/>
  <c r="G308" i="5"/>
  <c r="H308" i="5"/>
  <c r="I308" i="5"/>
  <c r="J308" i="5"/>
  <c r="K308" i="5"/>
  <c r="L308" i="5"/>
  <c r="M308" i="5"/>
  <c r="N308" i="5"/>
  <c r="O308" i="5"/>
  <c r="P308" i="5"/>
  <c r="Q308" i="5"/>
  <c r="R308" i="5"/>
  <c r="S308" i="5"/>
  <c r="T308" i="5"/>
  <c r="U308" i="5"/>
  <c r="V308" i="5"/>
  <c r="W308" i="5"/>
  <c r="X308" i="5"/>
  <c r="Y308" i="5"/>
  <c r="Z308" i="5"/>
  <c r="AA308" i="5"/>
  <c r="AB308" i="5"/>
  <c r="AC308" i="5"/>
  <c r="AD308" i="5"/>
  <c r="AE308" i="5"/>
  <c r="AF308" i="5"/>
  <c r="AG308" i="5"/>
  <c r="AH308" i="5"/>
  <c r="AI308" i="5"/>
  <c r="AJ308" i="5"/>
  <c r="AK308" i="5"/>
  <c r="AL308" i="5"/>
  <c r="AM308" i="5"/>
  <c r="AN308" i="5"/>
  <c r="AO308" i="5"/>
  <c r="AP308" i="5"/>
  <c r="AQ308" i="5"/>
  <c r="AR308" i="5"/>
  <c r="AS308" i="5"/>
  <c r="AT308" i="5"/>
  <c r="AU308" i="5"/>
  <c r="AV308" i="5"/>
  <c r="AW308" i="5"/>
  <c r="AX308" i="5"/>
  <c r="AY308" i="5"/>
  <c r="AZ308" i="5"/>
  <c r="BA308" i="5"/>
  <c r="BB308" i="5"/>
  <c r="BC308" i="5"/>
  <c r="B309" i="5"/>
  <c r="C310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Y309" i="5"/>
  <c r="Z309" i="5"/>
  <c r="AA309" i="5"/>
  <c r="AB309" i="5"/>
  <c r="AC309" i="5"/>
  <c r="AD309" i="5"/>
  <c r="AE309" i="5"/>
  <c r="AF309" i="5"/>
  <c r="AG309" i="5"/>
  <c r="AH309" i="5"/>
  <c r="AI309" i="5"/>
  <c r="AJ309" i="5"/>
  <c r="AK309" i="5"/>
  <c r="AL309" i="5"/>
  <c r="AM309" i="5"/>
  <c r="AN309" i="5"/>
  <c r="AO309" i="5"/>
  <c r="AP309" i="5"/>
  <c r="AQ309" i="5"/>
  <c r="AR309" i="5"/>
  <c r="AS309" i="5"/>
  <c r="AT309" i="5"/>
  <c r="AU309" i="5"/>
  <c r="AV309" i="5"/>
  <c r="AW309" i="5"/>
  <c r="AX309" i="5"/>
  <c r="AY309" i="5"/>
  <c r="AZ309" i="5"/>
  <c r="BA309" i="5"/>
  <c r="BB309" i="5"/>
  <c r="BC309" i="5"/>
  <c r="B310" i="5"/>
  <c r="C311" i="5"/>
  <c r="F310" i="5"/>
  <c r="G310" i="5"/>
  <c r="H310" i="5"/>
  <c r="I310" i="5"/>
  <c r="J310" i="5"/>
  <c r="K310" i="5"/>
  <c r="L310" i="5"/>
  <c r="M310" i="5"/>
  <c r="N310" i="5"/>
  <c r="O310" i="5"/>
  <c r="P310" i="5"/>
  <c r="Q310" i="5"/>
  <c r="R310" i="5"/>
  <c r="S310" i="5"/>
  <c r="T310" i="5"/>
  <c r="U310" i="5"/>
  <c r="V310" i="5"/>
  <c r="W310" i="5"/>
  <c r="X310" i="5"/>
  <c r="Y310" i="5"/>
  <c r="Z310" i="5"/>
  <c r="AA310" i="5"/>
  <c r="AB310" i="5"/>
  <c r="AC310" i="5"/>
  <c r="AD310" i="5"/>
  <c r="AE310" i="5"/>
  <c r="AF310" i="5"/>
  <c r="AG310" i="5"/>
  <c r="AH310" i="5"/>
  <c r="AI310" i="5"/>
  <c r="AJ310" i="5"/>
  <c r="AK310" i="5"/>
  <c r="AL310" i="5"/>
  <c r="AM310" i="5"/>
  <c r="AN310" i="5"/>
  <c r="AO310" i="5"/>
  <c r="AP310" i="5"/>
  <c r="AQ310" i="5"/>
  <c r="AR310" i="5"/>
  <c r="AS310" i="5"/>
  <c r="AT310" i="5"/>
  <c r="AU310" i="5"/>
  <c r="AV310" i="5"/>
  <c r="AW310" i="5"/>
  <c r="AX310" i="5"/>
  <c r="AY310" i="5"/>
  <c r="AZ310" i="5"/>
  <c r="BA310" i="5"/>
  <c r="BB310" i="5"/>
  <c r="BC310" i="5"/>
  <c r="B311" i="5"/>
  <c r="C312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Y311" i="5"/>
  <c r="Z311" i="5"/>
  <c r="AA311" i="5"/>
  <c r="AB311" i="5"/>
  <c r="AC311" i="5"/>
  <c r="AD311" i="5"/>
  <c r="AE311" i="5"/>
  <c r="AF311" i="5"/>
  <c r="AG311" i="5"/>
  <c r="AH311" i="5"/>
  <c r="AI311" i="5"/>
  <c r="AJ311" i="5"/>
  <c r="AK311" i="5"/>
  <c r="AL311" i="5"/>
  <c r="AM311" i="5"/>
  <c r="AN311" i="5"/>
  <c r="AO311" i="5"/>
  <c r="AP311" i="5"/>
  <c r="AQ311" i="5"/>
  <c r="AR311" i="5"/>
  <c r="AS311" i="5"/>
  <c r="AT311" i="5"/>
  <c r="AU311" i="5"/>
  <c r="AV311" i="5"/>
  <c r="AW311" i="5"/>
  <c r="AX311" i="5"/>
  <c r="AY311" i="5"/>
  <c r="AZ311" i="5"/>
  <c r="BA311" i="5"/>
  <c r="BB311" i="5"/>
  <c r="BC311" i="5"/>
  <c r="B312" i="5"/>
  <c r="C313" i="5"/>
  <c r="F312" i="5"/>
  <c r="G312" i="5"/>
  <c r="H312" i="5"/>
  <c r="I312" i="5"/>
  <c r="J312" i="5"/>
  <c r="K312" i="5"/>
  <c r="L312" i="5"/>
  <c r="M312" i="5"/>
  <c r="N312" i="5"/>
  <c r="O312" i="5"/>
  <c r="P312" i="5"/>
  <c r="Q312" i="5"/>
  <c r="R312" i="5"/>
  <c r="S312" i="5"/>
  <c r="T312" i="5"/>
  <c r="U312" i="5"/>
  <c r="V312" i="5"/>
  <c r="W312" i="5"/>
  <c r="X312" i="5"/>
  <c r="Y312" i="5"/>
  <c r="Z312" i="5"/>
  <c r="AA312" i="5"/>
  <c r="AB312" i="5"/>
  <c r="AC312" i="5"/>
  <c r="AD312" i="5"/>
  <c r="AE312" i="5"/>
  <c r="AF312" i="5"/>
  <c r="AG312" i="5"/>
  <c r="AH312" i="5"/>
  <c r="AI312" i="5"/>
  <c r="AJ312" i="5"/>
  <c r="AK312" i="5"/>
  <c r="AL312" i="5"/>
  <c r="AM312" i="5"/>
  <c r="AN312" i="5"/>
  <c r="AO312" i="5"/>
  <c r="AP312" i="5"/>
  <c r="AQ312" i="5"/>
  <c r="AR312" i="5"/>
  <c r="AS312" i="5"/>
  <c r="AT312" i="5"/>
  <c r="AU312" i="5"/>
  <c r="AV312" i="5"/>
  <c r="AW312" i="5"/>
  <c r="AX312" i="5"/>
  <c r="AY312" i="5"/>
  <c r="AZ312" i="5"/>
  <c r="BA312" i="5"/>
  <c r="BB312" i="5"/>
  <c r="BC312" i="5"/>
  <c r="B313" i="5"/>
  <c r="C314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Y313" i="5"/>
  <c r="Z313" i="5"/>
  <c r="AA313" i="5"/>
  <c r="AB313" i="5"/>
  <c r="AC313" i="5"/>
  <c r="AD313" i="5"/>
  <c r="AE313" i="5"/>
  <c r="AF313" i="5"/>
  <c r="AG313" i="5"/>
  <c r="AH313" i="5"/>
  <c r="AI313" i="5"/>
  <c r="AJ313" i="5"/>
  <c r="AK313" i="5"/>
  <c r="AL313" i="5"/>
  <c r="AM313" i="5"/>
  <c r="AN313" i="5"/>
  <c r="AO313" i="5"/>
  <c r="AP313" i="5"/>
  <c r="AQ313" i="5"/>
  <c r="AR313" i="5"/>
  <c r="AS313" i="5"/>
  <c r="AT313" i="5"/>
  <c r="AU313" i="5"/>
  <c r="AV313" i="5"/>
  <c r="AW313" i="5"/>
  <c r="AX313" i="5"/>
  <c r="AY313" i="5"/>
  <c r="AZ313" i="5"/>
  <c r="BA313" i="5"/>
  <c r="BB313" i="5"/>
  <c r="BC313" i="5"/>
  <c r="B314" i="5"/>
  <c r="C315" i="5"/>
  <c r="F314" i="5"/>
  <c r="G314" i="5"/>
  <c r="H314" i="5"/>
  <c r="I314" i="5"/>
  <c r="J314" i="5"/>
  <c r="K314" i="5"/>
  <c r="L314" i="5"/>
  <c r="M314" i="5"/>
  <c r="N314" i="5"/>
  <c r="O314" i="5"/>
  <c r="P314" i="5"/>
  <c r="Q314" i="5"/>
  <c r="R314" i="5"/>
  <c r="S314" i="5"/>
  <c r="T314" i="5"/>
  <c r="U314" i="5"/>
  <c r="V314" i="5"/>
  <c r="W314" i="5"/>
  <c r="X314" i="5"/>
  <c r="Y314" i="5"/>
  <c r="Z314" i="5"/>
  <c r="AA314" i="5"/>
  <c r="AB314" i="5"/>
  <c r="AC314" i="5"/>
  <c r="AD314" i="5"/>
  <c r="AE314" i="5"/>
  <c r="AF314" i="5"/>
  <c r="AG314" i="5"/>
  <c r="AH314" i="5"/>
  <c r="AI314" i="5"/>
  <c r="AJ314" i="5"/>
  <c r="AK314" i="5"/>
  <c r="AL314" i="5"/>
  <c r="AM314" i="5"/>
  <c r="AN314" i="5"/>
  <c r="AO314" i="5"/>
  <c r="AP314" i="5"/>
  <c r="AQ314" i="5"/>
  <c r="AR314" i="5"/>
  <c r="AS314" i="5"/>
  <c r="AT314" i="5"/>
  <c r="AU314" i="5"/>
  <c r="AV314" i="5"/>
  <c r="AW314" i="5"/>
  <c r="AX314" i="5"/>
  <c r="AY314" i="5"/>
  <c r="AZ314" i="5"/>
  <c r="BA314" i="5"/>
  <c r="BB314" i="5"/>
  <c r="BC314" i="5"/>
  <c r="B315" i="5"/>
  <c r="C316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Y315" i="5"/>
  <c r="Z315" i="5"/>
  <c r="AA315" i="5"/>
  <c r="AB315" i="5"/>
  <c r="AC315" i="5"/>
  <c r="AD315" i="5"/>
  <c r="AE315" i="5"/>
  <c r="AF315" i="5"/>
  <c r="AG315" i="5"/>
  <c r="AH315" i="5"/>
  <c r="AI315" i="5"/>
  <c r="AJ315" i="5"/>
  <c r="AK315" i="5"/>
  <c r="AL315" i="5"/>
  <c r="AM315" i="5"/>
  <c r="AN315" i="5"/>
  <c r="AO315" i="5"/>
  <c r="AP315" i="5"/>
  <c r="AQ315" i="5"/>
  <c r="AR315" i="5"/>
  <c r="AS315" i="5"/>
  <c r="AT315" i="5"/>
  <c r="AU315" i="5"/>
  <c r="AV315" i="5"/>
  <c r="AW315" i="5"/>
  <c r="AX315" i="5"/>
  <c r="AY315" i="5"/>
  <c r="AZ315" i="5"/>
  <c r="BA315" i="5"/>
  <c r="BB315" i="5"/>
  <c r="BC315" i="5"/>
  <c r="B316" i="5"/>
  <c r="C317" i="5"/>
  <c r="F316" i="5"/>
  <c r="G316" i="5"/>
  <c r="H316" i="5"/>
  <c r="I316" i="5"/>
  <c r="J316" i="5"/>
  <c r="K316" i="5"/>
  <c r="L316" i="5"/>
  <c r="M316" i="5"/>
  <c r="N316" i="5"/>
  <c r="O316" i="5"/>
  <c r="P316" i="5"/>
  <c r="Q316" i="5"/>
  <c r="R316" i="5"/>
  <c r="S316" i="5"/>
  <c r="T316" i="5"/>
  <c r="U316" i="5"/>
  <c r="V316" i="5"/>
  <c r="W316" i="5"/>
  <c r="X316" i="5"/>
  <c r="Y316" i="5"/>
  <c r="Z316" i="5"/>
  <c r="AA316" i="5"/>
  <c r="AB316" i="5"/>
  <c r="AC316" i="5"/>
  <c r="AD316" i="5"/>
  <c r="AE316" i="5"/>
  <c r="AF316" i="5"/>
  <c r="AG316" i="5"/>
  <c r="AH316" i="5"/>
  <c r="AI316" i="5"/>
  <c r="AJ316" i="5"/>
  <c r="AK316" i="5"/>
  <c r="AL316" i="5"/>
  <c r="AM316" i="5"/>
  <c r="AN316" i="5"/>
  <c r="AO316" i="5"/>
  <c r="AP316" i="5"/>
  <c r="AQ316" i="5"/>
  <c r="AR316" i="5"/>
  <c r="AS316" i="5"/>
  <c r="AT316" i="5"/>
  <c r="AU316" i="5"/>
  <c r="AV316" i="5"/>
  <c r="AW316" i="5"/>
  <c r="AX316" i="5"/>
  <c r="AY316" i="5"/>
  <c r="AZ316" i="5"/>
  <c r="BA316" i="5"/>
  <c r="BB316" i="5"/>
  <c r="BC316" i="5"/>
  <c r="B317" i="5"/>
  <c r="C318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Y317" i="5"/>
  <c r="Z317" i="5"/>
  <c r="AA317" i="5"/>
  <c r="AB317" i="5"/>
  <c r="AC317" i="5"/>
  <c r="AD317" i="5"/>
  <c r="AE317" i="5"/>
  <c r="AF317" i="5"/>
  <c r="AG317" i="5"/>
  <c r="AH317" i="5"/>
  <c r="AI317" i="5"/>
  <c r="AJ317" i="5"/>
  <c r="AK317" i="5"/>
  <c r="AL317" i="5"/>
  <c r="AM317" i="5"/>
  <c r="AN317" i="5"/>
  <c r="AO317" i="5"/>
  <c r="AP317" i="5"/>
  <c r="AQ317" i="5"/>
  <c r="AR317" i="5"/>
  <c r="AS317" i="5"/>
  <c r="AT317" i="5"/>
  <c r="AU317" i="5"/>
  <c r="AV317" i="5"/>
  <c r="AW317" i="5"/>
  <c r="AX317" i="5"/>
  <c r="AY317" i="5"/>
  <c r="AZ317" i="5"/>
  <c r="BA317" i="5"/>
  <c r="BB317" i="5"/>
  <c r="BC317" i="5"/>
  <c r="B318" i="5"/>
  <c r="C319" i="5"/>
  <c r="F318" i="5"/>
  <c r="G318" i="5"/>
  <c r="H318" i="5"/>
  <c r="I318" i="5"/>
  <c r="J318" i="5"/>
  <c r="K318" i="5"/>
  <c r="L318" i="5"/>
  <c r="M318" i="5"/>
  <c r="N318" i="5"/>
  <c r="O318" i="5"/>
  <c r="P318" i="5"/>
  <c r="Q318" i="5"/>
  <c r="R318" i="5"/>
  <c r="S318" i="5"/>
  <c r="T318" i="5"/>
  <c r="U318" i="5"/>
  <c r="V318" i="5"/>
  <c r="W318" i="5"/>
  <c r="X318" i="5"/>
  <c r="Y318" i="5"/>
  <c r="Z318" i="5"/>
  <c r="AA318" i="5"/>
  <c r="AB318" i="5"/>
  <c r="AC318" i="5"/>
  <c r="AD318" i="5"/>
  <c r="AE318" i="5"/>
  <c r="AF318" i="5"/>
  <c r="AG318" i="5"/>
  <c r="AH318" i="5"/>
  <c r="AI318" i="5"/>
  <c r="AJ318" i="5"/>
  <c r="AK318" i="5"/>
  <c r="AL318" i="5"/>
  <c r="AM318" i="5"/>
  <c r="AN318" i="5"/>
  <c r="AO318" i="5"/>
  <c r="AP318" i="5"/>
  <c r="AQ318" i="5"/>
  <c r="AR318" i="5"/>
  <c r="AS318" i="5"/>
  <c r="AT318" i="5"/>
  <c r="AU318" i="5"/>
  <c r="AV318" i="5"/>
  <c r="AW318" i="5"/>
  <c r="AX318" i="5"/>
  <c r="AY318" i="5"/>
  <c r="AZ318" i="5"/>
  <c r="BA318" i="5"/>
  <c r="BB318" i="5"/>
  <c r="BC318" i="5"/>
  <c r="B319" i="5"/>
  <c r="C320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Y319" i="5"/>
  <c r="Z319" i="5"/>
  <c r="AA319" i="5"/>
  <c r="AB319" i="5"/>
  <c r="AC319" i="5"/>
  <c r="AD319" i="5"/>
  <c r="AE319" i="5"/>
  <c r="AF319" i="5"/>
  <c r="AG319" i="5"/>
  <c r="AH319" i="5"/>
  <c r="AI319" i="5"/>
  <c r="AJ319" i="5"/>
  <c r="AK319" i="5"/>
  <c r="AL319" i="5"/>
  <c r="AM319" i="5"/>
  <c r="AN319" i="5"/>
  <c r="AO319" i="5"/>
  <c r="AP319" i="5"/>
  <c r="AQ319" i="5"/>
  <c r="AR319" i="5"/>
  <c r="AS319" i="5"/>
  <c r="AT319" i="5"/>
  <c r="AU319" i="5"/>
  <c r="AV319" i="5"/>
  <c r="AW319" i="5"/>
  <c r="AX319" i="5"/>
  <c r="AY319" i="5"/>
  <c r="AZ319" i="5"/>
  <c r="BA319" i="5"/>
  <c r="BB319" i="5"/>
  <c r="BC319" i="5"/>
  <c r="B320" i="5"/>
  <c r="C321" i="5"/>
  <c r="F320" i="5"/>
  <c r="G320" i="5"/>
  <c r="H320" i="5"/>
  <c r="I320" i="5"/>
  <c r="J320" i="5"/>
  <c r="K320" i="5"/>
  <c r="L320" i="5"/>
  <c r="M320" i="5"/>
  <c r="N320" i="5"/>
  <c r="O320" i="5"/>
  <c r="P320" i="5"/>
  <c r="Q320" i="5"/>
  <c r="R320" i="5"/>
  <c r="S320" i="5"/>
  <c r="T320" i="5"/>
  <c r="U320" i="5"/>
  <c r="V320" i="5"/>
  <c r="W320" i="5"/>
  <c r="X320" i="5"/>
  <c r="Y320" i="5"/>
  <c r="Z320" i="5"/>
  <c r="AA320" i="5"/>
  <c r="AB320" i="5"/>
  <c r="AC320" i="5"/>
  <c r="AD320" i="5"/>
  <c r="AE320" i="5"/>
  <c r="AF320" i="5"/>
  <c r="AG320" i="5"/>
  <c r="AH320" i="5"/>
  <c r="AI320" i="5"/>
  <c r="AJ320" i="5"/>
  <c r="AK320" i="5"/>
  <c r="AL320" i="5"/>
  <c r="AM320" i="5"/>
  <c r="AN320" i="5"/>
  <c r="AO320" i="5"/>
  <c r="AP320" i="5"/>
  <c r="AQ320" i="5"/>
  <c r="AR320" i="5"/>
  <c r="AS320" i="5"/>
  <c r="AT320" i="5"/>
  <c r="AU320" i="5"/>
  <c r="AV320" i="5"/>
  <c r="AW320" i="5"/>
  <c r="AX320" i="5"/>
  <c r="AY320" i="5"/>
  <c r="AZ320" i="5"/>
  <c r="BA320" i="5"/>
  <c r="BB320" i="5"/>
  <c r="BC320" i="5"/>
  <c r="B321" i="5"/>
  <c r="C322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Y321" i="5"/>
  <c r="Z321" i="5"/>
  <c r="AA321" i="5"/>
  <c r="AB321" i="5"/>
  <c r="AC321" i="5"/>
  <c r="AD321" i="5"/>
  <c r="AE321" i="5"/>
  <c r="AF321" i="5"/>
  <c r="AG321" i="5"/>
  <c r="AH321" i="5"/>
  <c r="AI321" i="5"/>
  <c r="AJ321" i="5"/>
  <c r="AK321" i="5"/>
  <c r="AL321" i="5"/>
  <c r="AM321" i="5"/>
  <c r="AN321" i="5"/>
  <c r="AO321" i="5"/>
  <c r="AP321" i="5"/>
  <c r="AQ321" i="5"/>
  <c r="AR321" i="5"/>
  <c r="AS321" i="5"/>
  <c r="AT321" i="5"/>
  <c r="AU321" i="5"/>
  <c r="AV321" i="5"/>
  <c r="AW321" i="5"/>
  <c r="AX321" i="5"/>
  <c r="AY321" i="5"/>
  <c r="AZ321" i="5"/>
  <c r="BA321" i="5"/>
  <c r="BB321" i="5"/>
  <c r="BC321" i="5"/>
  <c r="B322" i="5"/>
  <c r="C323" i="5"/>
  <c r="F322" i="5"/>
  <c r="G322" i="5"/>
  <c r="H322" i="5"/>
  <c r="I322" i="5"/>
  <c r="J322" i="5"/>
  <c r="K322" i="5"/>
  <c r="L322" i="5"/>
  <c r="M322" i="5"/>
  <c r="N322" i="5"/>
  <c r="O322" i="5"/>
  <c r="P322" i="5"/>
  <c r="Q322" i="5"/>
  <c r="R322" i="5"/>
  <c r="S322" i="5"/>
  <c r="T322" i="5"/>
  <c r="U322" i="5"/>
  <c r="V322" i="5"/>
  <c r="W322" i="5"/>
  <c r="X322" i="5"/>
  <c r="Y322" i="5"/>
  <c r="Z322" i="5"/>
  <c r="AA322" i="5"/>
  <c r="AB322" i="5"/>
  <c r="AC322" i="5"/>
  <c r="AD322" i="5"/>
  <c r="AE322" i="5"/>
  <c r="AF322" i="5"/>
  <c r="AG322" i="5"/>
  <c r="AH322" i="5"/>
  <c r="AI322" i="5"/>
  <c r="AJ322" i="5"/>
  <c r="AK322" i="5"/>
  <c r="AL322" i="5"/>
  <c r="AM322" i="5"/>
  <c r="AN322" i="5"/>
  <c r="AO322" i="5"/>
  <c r="AP322" i="5"/>
  <c r="AQ322" i="5"/>
  <c r="AR322" i="5"/>
  <c r="AS322" i="5"/>
  <c r="AT322" i="5"/>
  <c r="AU322" i="5"/>
  <c r="AV322" i="5"/>
  <c r="AW322" i="5"/>
  <c r="AX322" i="5"/>
  <c r="AY322" i="5"/>
  <c r="AZ322" i="5"/>
  <c r="BA322" i="5"/>
  <c r="BB322" i="5"/>
  <c r="BC322" i="5"/>
  <c r="B323" i="5"/>
  <c r="C324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Y323" i="5"/>
  <c r="Z323" i="5"/>
  <c r="AA323" i="5"/>
  <c r="AB323" i="5"/>
  <c r="AC323" i="5"/>
  <c r="AD323" i="5"/>
  <c r="AE323" i="5"/>
  <c r="AF323" i="5"/>
  <c r="AG323" i="5"/>
  <c r="AH323" i="5"/>
  <c r="AI323" i="5"/>
  <c r="AJ323" i="5"/>
  <c r="AK323" i="5"/>
  <c r="AL323" i="5"/>
  <c r="AM323" i="5"/>
  <c r="AN323" i="5"/>
  <c r="AO323" i="5"/>
  <c r="AP323" i="5"/>
  <c r="AQ323" i="5"/>
  <c r="AR323" i="5"/>
  <c r="AS323" i="5"/>
  <c r="AT323" i="5"/>
  <c r="AU323" i="5"/>
  <c r="AV323" i="5"/>
  <c r="AW323" i="5"/>
  <c r="AX323" i="5"/>
  <c r="AY323" i="5"/>
  <c r="AZ323" i="5"/>
  <c r="BA323" i="5"/>
  <c r="BB323" i="5"/>
  <c r="BC323" i="5"/>
  <c r="B324" i="5"/>
  <c r="C325" i="5"/>
  <c r="F324" i="5"/>
  <c r="G324" i="5"/>
  <c r="H324" i="5"/>
  <c r="I324" i="5"/>
  <c r="J324" i="5"/>
  <c r="K324" i="5"/>
  <c r="L324" i="5"/>
  <c r="M324" i="5"/>
  <c r="N324" i="5"/>
  <c r="O324" i="5"/>
  <c r="P324" i="5"/>
  <c r="Q324" i="5"/>
  <c r="R324" i="5"/>
  <c r="S324" i="5"/>
  <c r="T324" i="5"/>
  <c r="U324" i="5"/>
  <c r="V324" i="5"/>
  <c r="W324" i="5"/>
  <c r="X324" i="5"/>
  <c r="Y324" i="5"/>
  <c r="Z324" i="5"/>
  <c r="AA324" i="5"/>
  <c r="AB324" i="5"/>
  <c r="AC324" i="5"/>
  <c r="AD324" i="5"/>
  <c r="AE324" i="5"/>
  <c r="AF324" i="5"/>
  <c r="AG324" i="5"/>
  <c r="AH324" i="5"/>
  <c r="AI324" i="5"/>
  <c r="AJ324" i="5"/>
  <c r="AK324" i="5"/>
  <c r="AL324" i="5"/>
  <c r="AM324" i="5"/>
  <c r="AN324" i="5"/>
  <c r="AO324" i="5"/>
  <c r="AP324" i="5"/>
  <c r="AQ324" i="5"/>
  <c r="AR324" i="5"/>
  <c r="AS324" i="5"/>
  <c r="AT324" i="5"/>
  <c r="AU324" i="5"/>
  <c r="AV324" i="5"/>
  <c r="AW324" i="5"/>
  <c r="AX324" i="5"/>
  <c r="AY324" i="5"/>
  <c r="AZ324" i="5"/>
  <c r="BA324" i="5"/>
  <c r="BB324" i="5"/>
  <c r="BC324" i="5"/>
  <c r="B325" i="5"/>
  <c r="C326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Y325" i="5"/>
  <c r="Z325" i="5"/>
  <c r="AA325" i="5"/>
  <c r="AB325" i="5"/>
  <c r="AC325" i="5"/>
  <c r="AD325" i="5"/>
  <c r="AE325" i="5"/>
  <c r="AF325" i="5"/>
  <c r="AG325" i="5"/>
  <c r="AH325" i="5"/>
  <c r="AI325" i="5"/>
  <c r="AJ325" i="5"/>
  <c r="AK325" i="5"/>
  <c r="AL325" i="5"/>
  <c r="AM325" i="5"/>
  <c r="AN325" i="5"/>
  <c r="AO325" i="5"/>
  <c r="AP325" i="5"/>
  <c r="AQ325" i="5"/>
  <c r="AR325" i="5"/>
  <c r="AS325" i="5"/>
  <c r="AT325" i="5"/>
  <c r="AU325" i="5"/>
  <c r="AV325" i="5"/>
  <c r="AW325" i="5"/>
  <c r="AX325" i="5"/>
  <c r="AY325" i="5"/>
  <c r="AZ325" i="5"/>
  <c r="BA325" i="5"/>
  <c r="BB325" i="5"/>
  <c r="BC325" i="5"/>
  <c r="B326" i="5"/>
  <c r="C327" i="5"/>
  <c r="F326" i="5"/>
  <c r="G326" i="5"/>
  <c r="H326" i="5"/>
  <c r="I326" i="5"/>
  <c r="J326" i="5"/>
  <c r="K326" i="5"/>
  <c r="L326" i="5"/>
  <c r="M326" i="5"/>
  <c r="N326" i="5"/>
  <c r="O326" i="5"/>
  <c r="P326" i="5"/>
  <c r="Q326" i="5"/>
  <c r="R326" i="5"/>
  <c r="S326" i="5"/>
  <c r="T326" i="5"/>
  <c r="U326" i="5"/>
  <c r="V326" i="5"/>
  <c r="W326" i="5"/>
  <c r="X326" i="5"/>
  <c r="Y326" i="5"/>
  <c r="Z326" i="5"/>
  <c r="AA326" i="5"/>
  <c r="AB326" i="5"/>
  <c r="AC326" i="5"/>
  <c r="AD326" i="5"/>
  <c r="AE326" i="5"/>
  <c r="AF326" i="5"/>
  <c r="AG326" i="5"/>
  <c r="AH326" i="5"/>
  <c r="AI326" i="5"/>
  <c r="AJ326" i="5"/>
  <c r="AK326" i="5"/>
  <c r="AL326" i="5"/>
  <c r="AM326" i="5"/>
  <c r="AN326" i="5"/>
  <c r="AO326" i="5"/>
  <c r="AP326" i="5"/>
  <c r="AQ326" i="5"/>
  <c r="AR326" i="5"/>
  <c r="AS326" i="5"/>
  <c r="AT326" i="5"/>
  <c r="AU326" i="5"/>
  <c r="AV326" i="5"/>
  <c r="AW326" i="5"/>
  <c r="AX326" i="5"/>
  <c r="AY326" i="5"/>
  <c r="AZ326" i="5"/>
  <c r="BA326" i="5"/>
  <c r="BB326" i="5"/>
  <c r="BC326" i="5"/>
  <c r="B327" i="5"/>
  <c r="C328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Y327" i="5"/>
  <c r="Z327" i="5"/>
  <c r="AA327" i="5"/>
  <c r="AB327" i="5"/>
  <c r="AC327" i="5"/>
  <c r="AD327" i="5"/>
  <c r="AE327" i="5"/>
  <c r="AF327" i="5"/>
  <c r="AG327" i="5"/>
  <c r="AH327" i="5"/>
  <c r="AI327" i="5"/>
  <c r="AJ327" i="5"/>
  <c r="AK327" i="5"/>
  <c r="AL327" i="5"/>
  <c r="AM327" i="5"/>
  <c r="AN327" i="5"/>
  <c r="AO327" i="5"/>
  <c r="AP327" i="5"/>
  <c r="AQ327" i="5"/>
  <c r="AR327" i="5"/>
  <c r="AS327" i="5"/>
  <c r="AT327" i="5"/>
  <c r="AU327" i="5"/>
  <c r="AV327" i="5"/>
  <c r="AW327" i="5"/>
  <c r="AX327" i="5"/>
  <c r="AY327" i="5"/>
  <c r="AZ327" i="5"/>
  <c r="BA327" i="5"/>
  <c r="BB327" i="5"/>
  <c r="BC327" i="5"/>
  <c r="B328" i="5"/>
  <c r="C329" i="5"/>
  <c r="F328" i="5"/>
  <c r="G328" i="5"/>
  <c r="H328" i="5"/>
  <c r="I328" i="5"/>
  <c r="J328" i="5"/>
  <c r="K328" i="5"/>
  <c r="L328" i="5"/>
  <c r="M328" i="5"/>
  <c r="N328" i="5"/>
  <c r="O328" i="5"/>
  <c r="P328" i="5"/>
  <c r="Q328" i="5"/>
  <c r="R328" i="5"/>
  <c r="S328" i="5"/>
  <c r="T328" i="5"/>
  <c r="U328" i="5"/>
  <c r="V328" i="5"/>
  <c r="W328" i="5"/>
  <c r="X328" i="5"/>
  <c r="Y328" i="5"/>
  <c r="Z328" i="5"/>
  <c r="AA328" i="5"/>
  <c r="AB328" i="5"/>
  <c r="AC328" i="5"/>
  <c r="AD328" i="5"/>
  <c r="AE328" i="5"/>
  <c r="AF328" i="5"/>
  <c r="AG328" i="5"/>
  <c r="AH328" i="5"/>
  <c r="AI328" i="5"/>
  <c r="AJ328" i="5"/>
  <c r="AK328" i="5"/>
  <c r="AL328" i="5"/>
  <c r="AM328" i="5"/>
  <c r="AN328" i="5"/>
  <c r="AO328" i="5"/>
  <c r="AP328" i="5"/>
  <c r="AQ328" i="5"/>
  <c r="AR328" i="5"/>
  <c r="AS328" i="5"/>
  <c r="AT328" i="5"/>
  <c r="AU328" i="5"/>
  <c r="AV328" i="5"/>
  <c r="AW328" i="5"/>
  <c r="AX328" i="5"/>
  <c r="AY328" i="5"/>
  <c r="AZ328" i="5"/>
  <c r="BA328" i="5"/>
  <c r="BB328" i="5"/>
  <c r="BC328" i="5"/>
  <c r="B329" i="5"/>
  <c r="C330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Y329" i="5"/>
  <c r="Z329" i="5"/>
  <c r="AA329" i="5"/>
  <c r="AB329" i="5"/>
  <c r="AC329" i="5"/>
  <c r="AD329" i="5"/>
  <c r="AE329" i="5"/>
  <c r="AF329" i="5"/>
  <c r="AG329" i="5"/>
  <c r="AH329" i="5"/>
  <c r="AI329" i="5"/>
  <c r="AJ329" i="5"/>
  <c r="AK329" i="5"/>
  <c r="AL329" i="5"/>
  <c r="AM329" i="5"/>
  <c r="AN329" i="5"/>
  <c r="AO329" i="5"/>
  <c r="AP329" i="5"/>
  <c r="AQ329" i="5"/>
  <c r="AR329" i="5"/>
  <c r="AS329" i="5"/>
  <c r="AT329" i="5"/>
  <c r="AU329" i="5"/>
  <c r="AV329" i="5"/>
  <c r="AW329" i="5"/>
  <c r="AX329" i="5"/>
  <c r="AY329" i="5"/>
  <c r="AZ329" i="5"/>
  <c r="BA329" i="5"/>
  <c r="BB329" i="5"/>
  <c r="BC329" i="5"/>
  <c r="B330" i="5"/>
  <c r="C331" i="5"/>
  <c r="F330" i="5"/>
  <c r="G330" i="5"/>
  <c r="H330" i="5"/>
  <c r="I330" i="5"/>
  <c r="J330" i="5"/>
  <c r="K330" i="5"/>
  <c r="L330" i="5"/>
  <c r="M330" i="5"/>
  <c r="N330" i="5"/>
  <c r="O330" i="5"/>
  <c r="P330" i="5"/>
  <c r="Q330" i="5"/>
  <c r="R330" i="5"/>
  <c r="S330" i="5"/>
  <c r="T330" i="5"/>
  <c r="U330" i="5"/>
  <c r="V330" i="5"/>
  <c r="W330" i="5"/>
  <c r="X330" i="5"/>
  <c r="Y330" i="5"/>
  <c r="Z330" i="5"/>
  <c r="AA330" i="5"/>
  <c r="AB330" i="5"/>
  <c r="AC330" i="5"/>
  <c r="AD330" i="5"/>
  <c r="AE330" i="5"/>
  <c r="AF330" i="5"/>
  <c r="AG330" i="5"/>
  <c r="AH330" i="5"/>
  <c r="AI330" i="5"/>
  <c r="AJ330" i="5"/>
  <c r="AK330" i="5"/>
  <c r="AL330" i="5"/>
  <c r="AM330" i="5"/>
  <c r="AN330" i="5"/>
  <c r="AO330" i="5"/>
  <c r="AP330" i="5"/>
  <c r="AQ330" i="5"/>
  <c r="AR330" i="5"/>
  <c r="AS330" i="5"/>
  <c r="AT330" i="5"/>
  <c r="AU330" i="5"/>
  <c r="AV330" i="5"/>
  <c r="AW330" i="5"/>
  <c r="AX330" i="5"/>
  <c r="AY330" i="5"/>
  <c r="AZ330" i="5"/>
  <c r="BA330" i="5"/>
  <c r="BB330" i="5"/>
  <c r="BC330" i="5"/>
  <c r="B331" i="5"/>
  <c r="C332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Y331" i="5"/>
  <c r="Z331" i="5"/>
  <c r="AA331" i="5"/>
  <c r="AB331" i="5"/>
  <c r="AC331" i="5"/>
  <c r="AD331" i="5"/>
  <c r="AE331" i="5"/>
  <c r="AF331" i="5"/>
  <c r="AG331" i="5"/>
  <c r="AH331" i="5"/>
  <c r="AI331" i="5"/>
  <c r="AJ331" i="5"/>
  <c r="AK331" i="5"/>
  <c r="AL331" i="5"/>
  <c r="AM331" i="5"/>
  <c r="AN331" i="5"/>
  <c r="AO331" i="5"/>
  <c r="AP331" i="5"/>
  <c r="AQ331" i="5"/>
  <c r="AR331" i="5"/>
  <c r="AS331" i="5"/>
  <c r="AT331" i="5"/>
  <c r="AU331" i="5"/>
  <c r="AV331" i="5"/>
  <c r="AW331" i="5"/>
  <c r="AX331" i="5"/>
  <c r="AY331" i="5"/>
  <c r="AZ331" i="5"/>
  <c r="BA331" i="5"/>
  <c r="BB331" i="5"/>
  <c r="BC331" i="5"/>
  <c r="B332" i="5"/>
  <c r="C333" i="5"/>
  <c r="F332" i="5"/>
  <c r="G332" i="5"/>
  <c r="H332" i="5"/>
  <c r="I332" i="5"/>
  <c r="J332" i="5"/>
  <c r="K332" i="5"/>
  <c r="L332" i="5"/>
  <c r="M332" i="5"/>
  <c r="N332" i="5"/>
  <c r="O332" i="5"/>
  <c r="P332" i="5"/>
  <c r="Q332" i="5"/>
  <c r="R332" i="5"/>
  <c r="S332" i="5"/>
  <c r="T332" i="5"/>
  <c r="U332" i="5"/>
  <c r="V332" i="5"/>
  <c r="W332" i="5"/>
  <c r="X332" i="5"/>
  <c r="Y332" i="5"/>
  <c r="Z332" i="5"/>
  <c r="AA332" i="5"/>
  <c r="AB332" i="5"/>
  <c r="AC332" i="5"/>
  <c r="AD332" i="5"/>
  <c r="AE332" i="5"/>
  <c r="AF332" i="5"/>
  <c r="AG332" i="5"/>
  <c r="AH332" i="5"/>
  <c r="AI332" i="5"/>
  <c r="AJ332" i="5"/>
  <c r="AK332" i="5"/>
  <c r="AL332" i="5"/>
  <c r="AM332" i="5"/>
  <c r="AN332" i="5"/>
  <c r="AO332" i="5"/>
  <c r="AP332" i="5"/>
  <c r="AQ332" i="5"/>
  <c r="AR332" i="5"/>
  <c r="AS332" i="5"/>
  <c r="AT332" i="5"/>
  <c r="AU332" i="5"/>
  <c r="AV332" i="5"/>
  <c r="AW332" i="5"/>
  <c r="AX332" i="5"/>
  <c r="AY332" i="5"/>
  <c r="AZ332" i="5"/>
  <c r="BA332" i="5"/>
  <c r="BB332" i="5"/>
  <c r="BC332" i="5"/>
  <c r="B333" i="5"/>
  <c r="C334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Y333" i="5"/>
  <c r="Z333" i="5"/>
  <c r="AA333" i="5"/>
  <c r="AB333" i="5"/>
  <c r="AC333" i="5"/>
  <c r="AD333" i="5"/>
  <c r="AE333" i="5"/>
  <c r="AF333" i="5"/>
  <c r="AG333" i="5"/>
  <c r="AH333" i="5"/>
  <c r="AI333" i="5"/>
  <c r="AJ333" i="5"/>
  <c r="AK333" i="5"/>
  <c r="AL333" i="5"/>
  <c r="AM333" i="5"/>
  <c r="AN333" i="5"/>
  <c r="AO333" i="5"/>
  <c r="AP333" i="5"/>
  <c r="AQ333" i="5"/>
  <c r="AR333" i="5"/>
  <c r="AS333" i="5"/>
  <c r="AT333" i="5"/>
  <c r="AU333" i="5"/>
  <c r="AV333" i="5"/>
  <c r="AW333" i="5"/>
  <c r="AX333" i="5"/>
  <c r="AY333" i="5"/>
  <c r="AZ333" i="5"/>
  <c r="BA333" i="5"/>
  <c r="BB333" i="5"/>
  <c r="BC333" i="5"/>
  <c r="B334" i="5"/>
  <c r="C335" i="5"/>
  <c r="F334" i="5"/>
  <c r="G334" i="5"/>
  <c r="H334" i="5"/>
  <c r="I334" i="5"/>
  <c r="J334" i="5"/>
  <c r="K334" i="5"/>
  <c r="L334" i="5"/>
  <c r="M334" i="5"/>
  <c r="N334" i="5"/>
  <c r="O334" i="5"/>
  <c r="P334" i="5"/>
  <c r="Q334" i="5"/>
  <c r="R334" i="5"/>
  <c r="S334" i="5"/>
  <c r="T334" i="5"/>
  <c r="U334" i="5"/>
  <c r="V334" i="5"/>
  <c r="W334" i="5"/>
  <c r="X334" i="5"/>
  <c r="Y334" i="5"/>
  <c r="Z334" i="5"/>
  <c r="AA334" i="5"/>
  <c r="AB334" i="5"/>
  <c r="AC334" i="5"/>
  <c r="AD334" i="5"/>
  <c r="AE334" i="5"/>
  <c r="AF334" i="5"/>
  <c r="AG334" i="5"/>
  <c r="AH334" i="5"/>
  <c r="AI334" i="5"/>
  <c r="AJ334" i="5"/>
  <c r="AK334" i="5"/>
  <c r="AL334" i="5"/>
  <c r="AM334" i="5"/>
  <c r="AN334" i="5"/>
  <c r="AO334" i="5"/>
  <c r="AP334" i="5"/>
  <c r="AQ334" i="5"/>
  <c r="AR334" i="5"/>
  <c r="AS334" i="5"/>
  <c r="AT334" i="5"/>
  <c r="AU334" i="5"/>
  <c r="AV334" i="5"/>
  <c r="AW334" i="5"/>
  <c r="AX334" i="5"/>
  <c r="AY334" i="5"/>
  <c r="AZ334" i="5"/>
  <c r="BA334" i="5"/>
  <c r="BB334" i="5"/>
  <c r="BC334" i="5"/>
  <c r="B335" i="5"/>
  <c r="C336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X335" i="5"/>
  <c r="Y335" i="5"/>
  <c r="Z335" i="5"/>
  <c r="AA335" i="5"/>
  <c r="AB335" i="5"/>
  <c r="AC335" i="5"/>
  <c r="AD335" i="5"/>
  <c r="AE335" i="5"/>
  <c r="AF335" i="5"/>
  <c r="AG335" i="5"/>
  <c r="AH335" i="5"/>
  <c r="AI335" i="5"/>
  <c r="AJ335" i="5"/>
  <c r="AK335" i="5"/>
  <c r="AL335" i="5"/>
  <c r="AM335" i="5"/>
  <c r="AN335" i="5"/>
  <c r="AO335" i="5"/>
  <c r="AP335" i="5"/>
  <c r="AQ335" i="5"/>
  <c r="AR335" i="5"/>
  <c r="AS335" i="5"/>
  <c r="AT335" i="5"/>
  <c r="AU335" i="5"/>
  <c r="AV335" i="5"/>
  <c r="AW335" i="5"/>
  <c r="AX335" i="5"/>
  <c r="AY335" i="5"/>
  <c r="AZ335" i="5"/>
  <c r="BA335" i="5"/>
  <c r="BB335" i="5"/>
  <c r="BC335" i="5"/>
  <c r="B336" i="5"/>
  <c r="C337" i="5"/>
  <c r="F336" i="5"/>
  <c r="G336" i="5"/>
  <c r="H336" i="5"/>
  <c r="I336" i="5"/>
  <c r="J336" i="5"/>
  <c r="K336" i="5"/>
  <c r="L336" i="5"/>
  <c r="M336" i="5"/>
  <c r="N336" i="5"/>
  <c r="O336" i="5"/>
  <c r="P336" i="5"/>
  <c r="Q336" i="5"/>
  <c r="R336" i="5"/>
  <c r="S336" i="5"/>
  <c r="T336" i="5"/>
  <c r="U336" i="5"/>
  <c r="V336" i="5"/>
  <c r="W336" i="5"/>
  <c r="X336" i="5"/>
  <c r="Y336" i="5"/>
  <c r="Z336" i="5"/>
  <c r="AA336" i="5"/>
  <c r="AB336" i="5"/>
  <c r="AC336" i="5"/>
  <c r="AD336" i="5"/>
  <c r="AE336" i="5"/>
  <c r="AF336" i="5"/>
  <c r="AG336" i="5"/>
  <c r="AH336" i="5"/>
  <c r="AI336" i="5"/>
  <c r="AJ336" i="5"/>
  <c r="AK336" i="5"/>
  <c r="AL336" i="5"/>
  <c r="AM336" i="5"/>
  <c r="AN336" i="5"/>
  <c r="AO336" i="5"/>
  <c r="AP336" i="5"/>
  <c r="AQ336" i="5"/>
  <c r="AR336" i="5"/>
  <c r="AS336" i="5"/>
  <c r="AT336" i="5"/>
  <c r="AU336" i="5"/>
  <c r="AV336" i="5"/>
  <c r="AW336" i="5"/>
  <c r="AX336" i="5"/>
  <c r="AY336" i="5"/>
  <c r="AZ336" i="5"/>
  <c r="BA336" i="5"/>
  <c r="BB336" i="5"/>
  <c r="BC336" i="5"/>
  <c r="B337" i="5"/>
  <c r="C338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Y337" i="5"/>
  <c r="Z337" i="5"/>
  <c r="AA337" i="5"/>
  <c r="AB337" i="5"/>
  <c r="AC337" i="5"/>
  <c r="AD337" i="5"/>
  <c r="AE337" i="5"/>
  <c r="AF337" i="5"/>
  <c r="AG337" i="5"/>
  <c r="AH337" i="5"/>
  <c r="AI337" i="5"/>
  <c r="AJ337" i="5"/>
  <c r="AK337" i="5"/>
  <c r="AL337" i="5"/>
  <c r="AM337" i="5"/>
  <c r="AN337" i="5"/>
  <c r="AO337" i="5"/>
  <c r="AP337" i="5"/>
  <c r="AQ337" i="5"/>
  <c r="AR337" i="5"/>
  <c r="AS337" i="5"/>
  <c r="AT337" i="5"/>
  <c r="AU337" i="5"/>
  <c r="AV337" i="5"/>
  <c r="AW337" i="5"/>
  <c r="AX337" i="5"/>
  <c r="AY337" i="5"/>
  <c r="AZ337" i="5"/>
  <c r="BA337" i="5"/>
  <c r="BB337" i="5"/>
  <c r="BC337" i="5"/>
  <c r="B338" i="5"/>
  <c r="C339" i="5"/>
  <c r="F338" i="5"/>
  <c r="G338" i="5"/>
  <c r="H338" i="5"/>
  <c r="I338" i="5"/>
  <c r="J338" i="5"/>
  <c r="K338" i="5"/>
  <c r="L338" i="5"/>
  <c r="M338" i="5"/>
  <c r="N338" i="5"/>
  <c r="O338" i="5"/>
  <c r="P338" i="5"/>
  <c r="Q338" i="5"/>
  <c r="R338" i="5"/>
  <c r="S338" i="5"/>
  <c r="T338" i="5"/>
  <c r="U338" i="5"/>
  <c r="V338" i="5"/>
  <c r="W338" i="5"/>
  <c r="X338" i="5"/>
  <c r="Y338" i="5"/>
  <c r="Z338" i="5"/>
  <c r="AA338" i="5"/>
  <c r="AB338" i="5"/>
  <c r="AC338" i="5"/>
  <c r="AD338" i="5"/>
  <c r="AE338" i="5"/>
  <c r="AF338" i="5"/>
  <c r="AG338" i="5"/>
  <c r="AH338" i="5"/>
  <c r="AI338" i="5"/>
  <c r="AJ338" i="5"/>
  <c r="AK338" i="5"/>
  <c r="AL338" i="5"/>
  <c r="AM338" i="5"/>
  <c r="AN338" i="5"/>
  <c r="AO338" i="5"/>
  <c r="AP338" i="5"/>
  <c r="AQ338" i="5"/>
  <c r="AR338" i="5"/>
  <c r="AS338" i="5"/>
  <c r="AT338" i="5"/>
  <c r="AU338" i="5"/>
  <c r="AV338" i="5"/>
  <c r="AW338" i="5"/>
  <c r="AX338" i="5"/>
  <c r="AY338" i="5"/>
  <c r="AZ338" i="5"/>
  <c r="BA338" i="5"/>
  <c r="BB338" i="5"/>
  <c r="BC338" i="5"/>
  <c r="B339" i="5"/>
  <c r="C340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Y339" i="5"/>
  <c r="Z339" i="5"/>
  <c r="AA339" i="5"/>
  <c r="AB339" i="5"/>
  <c r="AC339" i="5"/>
  <c r="AD339" i="5"/>
  <c r="AE339" i="5"/>
  <c r="AF339" i="5"/>
  <c r="AG339" i="5"/>
  <c r="AH339" i="5"/>
  <c r="AI339" i="5"/>
  <c r="AJ339" i="5"/>
  <c r="AK339" i="5"/>
  <c r="AL339" i="5"/>
  <c r="AM339" i="5"/>
  <c r="AN339" i="5"/>
  <c r="AO339" i="5"/>
  <c r="AP339" i="5"/>
  <c r="AQ339" i="5"/>
  <c r="AR339" i="5"/>
  <c r="AS339" i="5"/>
  <c r="AT339" i="5"/>
  <c r="AU339" i="5"/>
  <c r="AV339" i="5"/>
  <c r="AW339" i="5"/>
  <c r="AX339" i="5"/>
  <c r="AY339" i="5"/>
  <c r="AZ339" i="5"/>
  <c r="BA339" i="5"/>
  <c r="BB339" i="5"/>
  <c r="BC339" i="5"/>
  <c r="B340" i="5"/>
  <c r="C341" i="5"/>
  <c r="F340" i="5"/>
  <c r="G340" i="5"/>
  <c r="H340" i="5"/>
  <c r="I340" i="5"/>
  <c r="J340" i="5"/>
  <c r="K340" i="5"/>
  <c r="L340" i="5"/>
  <c r="M340" i="5"/>
  <c r="N340" i="5"/>
  <c r="O340" i="5"/>
  <c r="P340" i="5"/>
  <c r="Q340" i="5"/>
  <c r="R340" i="5"/>
  <c r="S340" i="5"/>
  <c r="T340" i="5"/>
  <c r="U340" i="5"/>
  <c r="V340" i="5"/>
  <c r="W340" i="5"/>
  <c r="X340" i="5"/>
  <c r="Y340" i="5"/>
  <c r="Z340" i="5"/>
  <c r="AA340" i="5"/>
  <c r="AB340" i="5"/>
  <c r="AC340" i="5"/>
  <c r="AD340" i="5"/>
  <c r="AE340" i="5"/>
  <c r="AF340" i="5"/>
  <c r="AG340" i="5"/>
  <c r="AH340" i="5"/>
  <c r="AI340" i="5"/>
  <c r="AJ340" i="5"/>
  <c r="AK340" i="5"/>
  <c r="AL340" i="5"/>
  <c r="AM340" i="5"/>
  <c r="AN340" i="5"/>
  <c r="AO340" i="5"/>
  <c r="AP340" i="5"/>
  <c r="AQ340" i="5"/>
  <c r="AR340" i="5"/>
  <c r="AS340" i="5"/>
  <c r="AT340" i="5"/>
  <c r="AU340" i="5"/>
  <c r="AV340" i="5"/>
  <c r="AW340" i="5"/>
  <c r="AX340" i="5"/>
  <c r="AY340" i="5"/>
  <c r="AZ340" i="5"/>
  <c r="BA340" i="5"/>
  <c r="BB340" i="5"/>
  <c r="BC340" i="5"/>
  <c r="B341" i="5"/>
  <c r="C342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Y341" i="5"/>
  <c r="Z341" i="5"/>
  <c r="AA341" i="5"/>
  <c r="AB341" i="5"/>
  <c r="AC341" i="5"/>
  <c r="AD341" i="5"/>
  <c r="AE341" i="5"/>
  <c r="AF341" i="5"/>
  <c r="AG341" i="5"/>
  <c r="AH341" i="5"/>
  <c r="AI341" i="5"/>
  <c r="AJ341" i="5"/>
  <c r="AK341" i="5"/>
  <c r="AL341" i="5"/>
  <c r="AM341" i="5"/>
  <c r="AN341" i="5"/>
  <c r="AO341" i="5"/>
  <c r="AP341" i="5"/>
  <c r="AQ341" i="5"/>
  <c r="AR341" i="5"/>
  <c r="AS341" i="5"/>
  <c r="AT341" i="5"/>
  <c r="AU341" i="5"/>
  <c r="AV341" i="5"/>
  <c r="AW341" i="5"/>
  <c r="AX341" i="5"/>
  <c r="AY341" i="5"/>
  <c r="AZ341" i="5"/>
  <c r="BA341" i="5"/>
  <c r="BB341" i="5"/>
  <c r="BC341" i="5"/>
  <c r="B342" i="5"/>
  <c r="C343" i="5"/>
  <c r="F342" i="5"/>
  <c r="G342" i="5"/>
  <c r="H342" i="5"/>
  <c r="I342" i="5"/>
  <c r="J342" i="5"/>
  <c r="K342" i="5"/>
  <c r="L342" i="5"/>
  <c r="M342" i="5"/>
  <c r="N342" i="5"/>
  <c r="O342" i="5"/>
  <c r="P342" i="5"/>
  <c r="Q342" i="5"/>
  <c r="R342" i="5"/>
  <c r="S342" i="5"/>
  <c r="T342" i="5"/>
  <c r="U342" i="5"/>
  <c r="V342" i="5"/>
  <c r="W342" i="5"/>
  <c r="X342" i="5"/>
  <c r="Y342" i="5"/>
  <c r="Z342" i="5"/>
  <c r="AA342" i="5"/>
  <c r="AB342" i="5"/>
  <c r="AC342" i="5"/>
  <c r="AD342" i="5"/>
  <c r="AE342" i="5"/>
  <c r="AF342" i="5"/>
  <c r="AG342" i="5"/>
  <c r="AH342" i="5"/>
  <c r="AI342" i="5"/>
  <c r="AJ342" i="5"/>
  <c r="AK342" i="5"/>
  <c r="AL342" i="5"/>
  <c r="AM342" i="5"/>
  <c r="AN342" i="5"/>
  <c r="AO342" i="5"/>
  <c r="AP342" i="5"/>
  <c r="AQ342" i="5"/>
  <c r="AR342" i="5"/>
  <c r="AS342" i="5"/>
  <c r="AT342" i="5"/>
  <c r="AU342" i="5"/>
  <c r="AV342" i="5"/>
  <c r="AW342" i="5"/>
  <c r="AX342" i="5"/>
  <c r="AY342" i="5"/>
  <c r="AZ342" i="5"/>
  <c r="BA342" i="5"/>
  <c r="BB342" i="5"/>
  <c r="BC342" i="5"/>
  <c r="B343" i="5"/>
  <c r="C344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Y343" i="5"/>
  <c r="Z343" i="5"/>
  <c r="AA343" i="5"/>
  <c r="AB343" i="5"/>
  <c r="AC343" i="5"/>
  <c r="AD343" i="5"/>
  <c r="AE343" i="5"/>
  <c r="AF343" i="5"/>
  <c r="AG343" i="5"/>
  <c r="AH343" i="5"/>
  <c r="AI343" i="5"/>
  <c r="AJ343" i="5"/>
  <c r="AK343" i="5"/>
  <c r="AL343" i="5"/>
  <c r="AM343" i="5"/>
  <c r="AN343" i="5"/>
  <c r="AO343" i="5"/>
  <c r="AP343" i="5"/>
  <c r="AQ343" i="5"/>
  <c r="AR343" i="5"/>
  <c r="AS343" i="5"/>
  <c r="AT343" i="5"/>
  <c r="AU343" i="5"/>
  <c r="AV343" i="5"/>
  <c r="AW343" i="5"/>
  <c r="AX343" i="5"/>
  <c r="AY343" i="5"/>
  <c r="AZ343" i="5"/>
  <c r="BA343" i="5"/>
  <c r="BB343" i="5"/>
  <c r="BC343" i="5"/>
  <c r="B344" i="5"/>
  <c r="C345" i="5"/>
  <c r="F344" i="5"/>
  <c r="G344" i="5"/>
  <c r="H344" i="5"/>
  <c r="I344" i="5"/>
  <c r="J344" i="5"/>
  <c r="K344" i="5"/>
  <c r="L344" i="5"/>
  <c r="M344" i="5"/>
  <c r="N344" i="5"/>
  <c r="O344" i="5"/>
  <c r="P344" i="5"/>
  <c r="Q344" i="5"/>
  <c r="R344" i="5"/>
  <c r="S344" i="5"/>
  <c r="T344" i="5"/>
  <c r="U344" i="5"/>
  <c r="V344" i="5"/>
  <c r="W344" i="5"/>
  <c r="X344" i="5"/>
  <c r="Y344" i="5"/>
  <c r="Z344" i="5"/>
  <c r="AA344" i="5"/>
  <c r="AB344" i="5"/>
  <c r="AC344" i="5"/>
  <c r="AD344" i="5"/>
  <c r="AE344" i="5"/>
  <c r="AF344" i="5"/>
  <c r="AG344" i="5"/>
  <c r="AH344" i="5"/>
  <c r="AI344" i="5"/>
  <c r="AJ344" i="5"/>
  <c r="AK344" i="5"/>
  <c r="AL344" i="5"/>
  <c r="AM344" i="5"/>
  <c r="AN344" i="5"/>
  <c r="AO344" i="5"/>
  <c r="AP344" i="5"/>
  <c r="AQ344" i="5"/>
  <c r="AR344" i="5"/>
  <c r="AS344" i="5"/>
  <c r="AT344" i="5"/>
  <c r="AU344" i="5"/>
  <c r="AV344" i="5"/>
  <c r="AW344" i="5"/>
  <c r="AX344" i="5"/>
  <c r="AY344" i="5"/>
  <c r="AZ344" i="5"/>
  <c r="BA344" i="5"/>
  <c r="BB344" i="5"/>
  <c r="BC344" i="5"/>
  <c r="B345" i="5"/>
  <c r="C346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Y345" i="5"/>
  <c r="Z345" i="5"/>
  <c r="AA345" i="5"/>
  <c r="AB345" i="5"/>
  <c r="AC345" i="5"/>
  <c r="AD345" i="5"/>
  <c r="AE345" i="5"/>
  <c r="AF345" i="5"/>
  <c r="AG345" i="5"/>
  <c r="AH345" i="5"/>
  <c r="AI345" i="5"/>
  <c r="AJ345" i="5"/>
  <c r="AK345" i="5"/>
  <c r="AL345" i="5"/>
  <c r="AM345" i="5"/>
  <c r="AN345" i="5"/>
  <c r="AO345" i="5"/>
  <c r="AP345" i="5"/>
  <c r="AQ345" i="5"/>
  <c r="AR345" i="5"/>
  <c r="AS345" i="5"/>
  <c r="AT345" i="5"/>
  <c r="AU345" i="5"/>
  <c r="AV345" i="5"/>
  <c r="AW345" i="5"/>
  <c r="AX345" i="5"/>
  <c r="AY345" i="5"/>
  <c r="AZ345" i="5"/>
  <c r="BA345" i="5"/>
  <c r="BB345" i="5"/>
  <c r="BC345" i="5"/>
  <c r="B346" i="5"/>
  <c r="C347" i="5"/>
  <c r="F346" i="5"/>
  <c r="G346" i="5"/>
  <c r="H346" i="5"/>
  <c r="I346" i="5"/>
  <c r="J346" i="5"/>
  <c r="K346" i="5"/>
  <c r="L346" i="5"/>
  <c r="M346" i="5"/>
  <c r="N346" i="5"/>
  <c r="O346" i="5"/>
  <c r="P346" i="5"/>
  <c r="Q346" i="5"/>
  <c r="R346" i="5"/>
  <c r="S346" i="5"/>
  <c r="T346" i="5"/>
  <c r="U346" i="5"/>
  <c r="V346" i="5"/>
  <c r="W346" i="5"/>
  <c r="X346" i="5"/>
  <c r="Y346" i="5"/>
  <c r="Z346" i="5"/>
  <c r="AA346" i="5"/>
  <c r="AB346" i="5"/>
  <c r="AC346" i="5"/>
  <c r="AD346" i="5"/>
  <c r="AE346" i="5"/>
  <c r="AF346" i="5"/>
  <c r="AG346" i="5"/>
  <c r="AH346" i="5"/>
  <c r="AI346" i="5"/>
  <c r="AJ346" i="5"/>
  <c r="AK346" i="5"/>
  <c r="AL346" i="5"/>
  <c r="AM346" i="5"/>
  <c r="AN346" i="5"/>
  <c r="AO346" i="5"/>
  <c r="AP346" i="5"/>
  <c r="AQ346" i="5"/>
  <c r="AR346" i="5"/>
  <c r="AS346" i="5"/>
  <c r="AT346" i="5"/>
  <c r="AU346" i="5"/>
  <c r="AV346" i="5"/>
  <c r="AW346" i="5"/>
  <c r="AX346" i="5"/>
  <c r="AY346" i="5"/>
  <c r="AZ346" i="5"/>
  <c r="BA346" i="5"/>
  <c r="BB346" i="5"/>
  <c r="BC346" i="5"/>
  <c r="B347" i="5"/>
  <c r="C348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Y347" i="5"/>
  <c r="Z347" i="5"/>
  <c r="AA347" i="5"/>
  <c r="AB347" i="5"/>
  <c r="AC347" i="5"/>
  <c r="AD347" i="5"/>
  <c r="AE347" i="5"/>
  <c r="AF347" i="5"/>
  <c r="AG347" i="5"/>
  <c r="AH347" i="5"/>
  <c r="AI347" i="5"/>
  <c r="AJ347" i="5"/>
  <c r="AK347" i="5"/>
  <c r="AL347" i="5"/>
  <c r="AM347" i="5"/>
  <c r="AN347" i="5"/>
  <c r="AO347" i="5"/>
  <c r="AP347" i="5"/>
  <c r="AQ347" i="5"/>
  <c r="AR347" i="5"/>
  <c r="AS347" i="5"/>
  <c r="AT347" i="5"/>
  <c r="AU347" i="5"/>
  <c r="AV347" i="5"/>
  <c r="AW347" i="5"/>
  <c r="AX347" i="5"/>
  <c r="AY347" i="5"/>
  <c r="AZ347" i="5"/>
  <c r="BA347" i="5"/>
  <c r="BB347" i="5"/>
  <c r="BC347" i="5"/>
  <c r="B348" i="5"/>
  <c r="C349" i="5"/>
  <c r="F348" i="5"/>
  <c r="G348" i="5"/>
  <c r="H348" i="5"/>
  <c r="I348" i="5"/>
  <c r="J348" i="5"/>
  <c r="K348" i="5"/>
  <c r="L348" i="5"/>
  <c r="M348" i="5"/>
  <c r="N348" i="5"/>
  <c r="O348" i="5"/>
  <c r="P348" i="5"/>
  <c r="Q348" i="5"/>
  <c r="R348" i="5"/>
  <c r="S348" i="5"/>
  <c r="T348" i="5"/>
  <c r="U348" i="5"/>
  <c r="V348" i="5"/>
  <c r="W348" i="5"/>
  <c r="X348" i="5"/>
  <c r="Y348" i="5"/>
  <c r="Z348" i="5"/>
  <c r="AA348" i="5"/>
  <c r="AB348" i="5"/>
  <c r="AC348" i="5"/>
  <c r="AD348" i="5"/>
  <c r="AE348" i="5"/>
  <c r="AF348" i="5"/>
  <c r="AG348" i="5"/>
  <c r="AH348" i="5"/>
  <c r="AI348" i="5"/>
  <c r="AJ348" i="5"/>
  <c r="AK348" i="5"/>
  <c r="AL348" i="5"/>
  <c r="AM348" i="5"/>
  <c r="AN348" i="5"/>
  <c r="AO348" i="5"/>
  <c r="AP348" i="5"/>
  <c r="AQ348" i="5"/>
  <c r="AR348" i="5"/>
  <c r="AS348" i="5"/>
  <c r="AT348" i="5"/>
  <c r="AU348" i="5"/>
  <c r="AV348" i="5"/>
  <c r="AW348" i="5"/>
  <c r="AX348" i="5"/>
  <c r="AY348" i="5"/>
  <c r="AZ348" i="5"/>
  <c r="BA348" i="5"/>
  <c r="BB348" i="5"/>
  <c r="BC348" i="5"/>
  <c r="B349" i="5"/>
  <c r="C350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Y349" i="5"/>
  <c r="Z349" i="5"/>
  <c r="AA349" i="5"/>
  <c r="AB349" i="5"/>
  <c r="AC349" i="5"/>
  <c r="AD349" i="5"/>
  <c r="AE349" i="5"/>
  <c r="AF349" i="5"/>
  <c r="AG349" i="5"/>
  <c r="AH349" i="5"/>
  <c r="AI349" i="5"/>
  <c r="AJ349" i="5"/>
  <c r="AK349" i="5"/>
  <c r="AL349" i="5"/>
  <c r="AM349" i="5"/>
  <c r="AN349" i="5"/>
  <c r="AO349" i="5"/>
  <c r="AP349" i="5"/>
  <c r="AQ349" i="5"/>
  <c r="AR349" i="5"/>
  <c r="AS349" i="5"/>
  <c r="AT349" i="5"/>
  <c r="AU349" i="5"/>
  <c r="AV349" i="5"/>
  <c r="AW349" i="5"/>
  <c r="AX349" i="5"/>
  <c r="AY349" i="5"/>
  <c r="AZ349" i="5"/>
  <c r="BA349" i="5"/>
  <c r="BB349" i="5"/>
  <c r="BC349" i="5"/>
  <c r="B350" i="5"/>
  <c r="C351" i="5"/>
  <c r="F350" i="5"/>
  <c r="G350" i="5"/>
  <c r="H350" i="5"/>
  <c r="I350" i="5"/>
  <c r="J350" i="5"/>
  <c r="K350" i="5"/>
  <c r="L350" i="5"/>
  <c r="M350" i="5"/>
  <c r="N350" i="5"/>
  <c r="O350" i="5"/>
  <c r="P350" i="5"/>
  <c r="Q350" i="5"/>
  <c r="R350" i="5"/>
  <c r="S350" i="5"/>
  <c r="T350" i="5"/>
  <c r="U350" i="5"/>
  <c r="V350" i="5"/>
  <c r="W350" i="5"/>
  <c r="X350" i="5"/>
  <c r="Y350" i="5"/>
  <c r="Z350" i="5"/>
  <c r="AA350" i="5"/>
  <c r="AB350" i="5"/>
  <c r="AC350" i="5"/>
  <c r="AD350" i="5"/>
  <c r="AE350" i="5"/>
  <c r="AF350" i="5"/>
  <c r="AG350" i="5"/>
  <c r="AH350" i="5"/>
  <c r="AI350" i="5"/>
  <c r="AJ350" i="5"/>
  <c r="AK350" i="5"/>
  <c r="AL350" i="5"/>
  <c r="AM350" i="5"/>
  <c r="AN350" i="5"/>
  <c r="AO350" i="5"/>
  <c r="AP350" i="5"/>
  <c r="AQ350" i="5"/>
  <c r="AR350" i="5"/>
  <c r="AS350" i="5"/>
  <c r="AT350" i="5"/>
  <c r="AU350" i="5"/>
  <c r="AV350" i="5"/>
  <c r="AW350" i="5"/>
  <c r="AX350" i="5"/>
  <c r="AY350" i="5"/>
  <c r="AZ350" i="5"/>
  <c r="BA350" i="5"/>
  <c r="BB350" i="5"/>
  <c r="BC350" i="5"/>
  <c r="B351" i="5"/>
  <c r="C352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Y351" i="5"/>
  <c r="Z351" i="5"/>
  <c r="AA351" i="5"/>
  <c r="AB351" i="5"/>
  <c r="AC351" i="5"/>
  <c r="AD351" i="5"/>
  <c r="AE351" i="5"/>
  <c r="AF351" i="5"/>
  <c r="AG351" i="5"/>
  <c r="AH351" i="5"/>
  <c r="AI351" i="5"/>
  <c r="AJ351" i="5"/>
  <c r="AK351" i="5"/>
  <c r="AL351" i="5"/>
  <c r="AM351" i="5"/>
  <c r="AN351" i="5"/>
  <c r="AO351" i="5"/>
  <c r="AP351" i="5"/>
  <c r="AQ351" i="5"/>
  <c r="AR351" i="5"/>
  <c r="AS351" i="5"/>
  <c r="AT351" i="5"/>
  <c r="AU351" i="5"/>
  <c r="AV351" i="5"/>
  <c r="AW351" i="5"/>
  <c r="AX351" i="5"/>
  <c r="AY351" i="5"/>
  <c r="AZ351" i="5"/>
  <c r="BA351" i="5"/>
  <c r="BB351" i="5"/>
  <c r="BC351" i="5"/>
  <c r="B352" i="5"/>
  <c r="C353" i="5"/>
  <c r="F352" i="5"/>
  <c r="G352" i="5"/>
  <c r="H352" i="5"/>
  <c r="I352" i="5"/>
  <c r="J352" i="5"/>
  <c r="K352" i="5"/>
  <c r="L352" i="5"/>
  <c r="M352" i="5"/>
  <c r="N352" i="5"/>
  <c r="O352" i="5"/>
  <c r="P352" i="5"/>
  <c r="Q352" i="5"/>
  <c r="R352" i="5"/>
  <c r="S352" i="5"/>
  <c r="T352" i="5"/>
  <c r="U352" i="5"/>
  <c r="V352" i="5"/>
  <c r="W352" i="5"/>
  <c r="X352" i="5"/>
  <c r="Y352" i="5"/>
  <c r="Z352" i="5"/>
  <c r="AA352" i="5"/>
  <c r="AB352" i="5"/>
  <c r="AC352" i="5"/>
  <c r="AD352" i="5"/>
  <c r="AE352" i="5"/>
  <c r="AF352" i="5"/>
  <c r="AG352" i="5"/>
  <c r="AH352" i="5"/>
  <c r="AI352" i="5"/>
  <c r="AJ352" i="5"/>
  <c r="AK352" i="5"/>
  <c r="AL352" i="5"/>
  <c r="AM352" i="5"/>
  <c r="AN352" i="5"/>
  <c r="AO352" i="5"/>
  <c r="AP352" i="5"/>
  <c r="AQ352" i="5"/>
  <c r="AR352" i="5"/>
  <c r="AS352" i="5"/>
  <c r="AT352" i="5"/>
  <c r="AU352" i="5"/>
  <c r="AV352" i="5"/>
  <c r="AW352" i="5"/>
  <c r="AX352" i="5"/>
  <c r="AY352" i="5"/>
  <c r="AZ352" i="5"/>
  <c r="BA352" i="5"/>
  <c r="BB352" i="5"/>
  <c r="BC352" i="5"/>
  <c r="B353" i="5"/>
  <c r="C354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Y353" i="5"/>
  <c r="Z353" i="5"/>
  <c r="AA353" i="5"/>
  <c r="AB353" i="5"/>
  <c r="AC353" i="5"/>
  <c r="AD353" i="5"/>
  <c r="AE353" i="5"/>
  <c r="AF353" i="5"/>
  <c r="AG353" i="5"/>
  <c r="AH353" i="5"/>
  <c r="AI353" i="5"/>
  <c r="AJ353" i="5"/>
  <c r="AK353" i="5"/>
  <c r="AL353" i="5"/>
  <c r="AM353" i="5"/>
  <c r="AN353" i="5"/>
  <c r="AO353" i="5"/>
  <c r="AP353" i="5"/>
  <c r="AQ353" i="5"/>
  <c r="AR353" i="5"/>
  <c r="AS353" i="5"/>
  <c r="AT353" i="5"/>
  <c r="AU353" i="5"/>
  <c r="AV353" i="5"/>
  <c r="AW353" i="5"/>
  <c r="AX353" i="5"/>
  <c r="AY353" i="5"/>
  <c r="AZ353" i="5"/>
  <c r="BA353" i="5"/>
  <c r="BB353" i="5"/>
  <c r="BC353" i="5"/>
  <c r="B354" i="5"/>
  <c r="C355" i="5"/>
  <c r="F354" i="5"/>
  <c r="G354" i="5"/>
  <c r="H354" i="5"/>
  <c r="I354" i="5"/>
  <c r="J354" i="5"/>
  <c r="K354" i="5"/>
  <c r="L354" i="5"/>
  <c r="M354" i="5"/>
  <c r="N354" i="5"/>
  <c r="O354" i="5"/>
  <c r="P354" i="5"/>
  <c r="Q354" i="5"/>
  <c r="R354" i="5"/>
  <c r="S354" i="5"/>
  <c r="T354" i="5"/>
  <c r="U354" i="5"/>
  <c r="V354" i="5"/>
  <c r="W354" i="5"/>
  <c r="X354" i="5"/>
  <c r="Y354" i="5"/>
  <c r="Z354" i="5"/>
  <c r="AA354" i="5"/>
  <c r="AB354" i="5"/>
  <c r="AC354" i="5"/>
  <c r="AD354" i="5"/>
  <c r="AE354" i="5"/>
  <c r="AF354" i="5"/>
  <c r="AG354" i="5"/>
  <c r="AH354" i="5"/>
  <c r="AI354" i="5"/>
  <c r="AJ354" i="5"/>
  <c r="AK354" i="5"/>
  <c r="AL354" i="5"/>
  <c r="AM354" i="5"/>
  <c r="AN354" i="5"/>
  <c r="AO354" i="5"/>
  <c r="AP354" i="5"/>
  <c r="AQ354" i="5"/>
  <c r="AR354" i="5"/>
  <c r="AS354" i="5"/>
  <c r="AT354" i="5"/>
  <c r="AU354" i="5"/>
  <c r="AV354" i="5"/>
  <c r="AW354" i="5"/>
  <c r="AX354" i="5"/>
  <c r="AY354" i="5"/>
  <c r="AZ354" i="5"/>
  <c r="BA354" i="5"/>
  <c r="BB354" i="5"/>
  <c r="BC354" i="5"/>
  <c r="B355" i="5"/>
  <c r="C356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Y355" i="5"/>
  <c r="Z355" i="5"/>
  <c r="AA355" i="5"/>
  <c r="AB355" i="5"/>
  <c r="AC355" i="5"/>
  <c r="AD355" i="5"/>
  <c r="AE355" i="5"/>
  <c r="AF355" i="5"/>
  <c r="AG355" i="5"/>
  <c r="AH355" i="5"/>
  <c r="AI355" i="5"/>
  <c r="AJ355" i="5"/>
  <c r="AK355" i="5"/>
  <c r="AL355" i="5"/>
  <c r="AM355" i="5"/>
  <c r="AN355" i="5"/>
  <c r="AO355" i="5"/>
  <c r="AP355" i="5"/>
  <c r="AQ355" i="5"/>
  <c r="AR355" i="5"/>
  <c r="AS355" i="5"/>
  <c r="AT355" i="5"/>
  <c r="AU355" i="5"/>
  <c r="AV355" i="5"/>
  <c r="AW355" i="5"/>
  <c r="AX355" i="5"/>
  <c r="AY355" i="5"/>
  <c r="AZ355" i="5"/>
  <c r="BA355" i="5"/>
  <c r="BB355" i="5"/>
  <c r="BC355" i="5"/>
  <c r="B356" i="5"/>
  <c r="C357" i="5"/>
  <c r="F356" i="5"/>
  <c r="G356" i="5"/>
  <c r="H356" i="5"/>
  <c r="I356" i="5"/>
  <c r="J356" i="5"/>
  <c r="K356" i="5"/>
  <c r="L356" i="5"/>
  <c r="M356" i="5"/>
  <c r="N356" i="5"/>
  <c r="O356" i="5"/>
  <c r="P356" i="5"/>
  <c r="Q356" i="5"/>
  <c r="R356" i="5"/>
  <c r="S356" i="5"/>
  <c r="T356" i="5"/>
  <c r="U356" i="5"/>
  <c r="V356" i="5"/>
  <c r="W356" i="5"/>
  <c r="X356" i="5"/>
  <c r="Y356" i="5"/>
  <c r="Z356" i="5"/>
  <c r="AA356" i="5"/>
  <c r="AB356" i="5"/>
  <c r="AC356" i="5"/>
  <c r="AD356" i="5"/>
  <c r="AE356" i="5"/>
  <c r="AF356" i="5"/>
  <c r="AG356" i="5"/>
  <c r="AH356" i="5"/>
  <c r="AI356" i="5"/>
  <c r="AJ356" i="5"/>
  <c r="AK356" i="5"/>
  <c r="AL356" i="5"/>
  <c r="AM356" i="5"/>
  <c r="AN356" i="5"/>
  <c r="AO356" i="5"/>
  <c r="AP356" i="5"/>
  <c r="AQ356" i="5"/>
  <c r="AR356" i="5"/>
  <c r="AS356" i="5"/>
  <c r="AT356" i="5"/>
  <c r="AU356" i="5"/>
  <c r="AV356" i="5"/>
  <c r="AW356" i="5"/>
  <c r="AX356" i="5"/>
  <c r="AY356" i="5"/>
  <c r="AZ356" i="5"/>
  <c r="BA356" i="5"/>
  <c r="BB356" i="5"/>
  <c r="BC356" i="5"/>
  <c r="B357" i="5"/>
  <c r="C358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Y357" i="5"/>
  <c r="Z357" i="5"/>
  <c r="AA357" i="5"/>
  <c r="AB357" i="5"/>
  <c r="AC357" i="5"/>
  <c r="AD357" i="5"/>
  <c r="AE357" i="5"/>
  <c r="AF357" i="5"/>
  <c r="AG357" i="5"/>
  <c r="AH357" i="5"/>
  <c r="AI357" i="5"/>
  <c r="AJ357" i="5"/>
  <c r="AK357" i="5"/>
  <c r="AL357" i="5"/>
  <c r="AM357" i="5"/>
  <c r="AN357" i="5"/>
  <c r="AO357" i="5"/>
  <c r="AP357" i="5"/>
  <c r="AQ357" i="5"/>
  <c r="AR357" i="5"/>
  <c r="AS357" i="5"/>
  <c r="AT357" i="5"/>
  <c r="AU357" i="5"/>
  <c r="AV357" i="5"/>
  <c r="AW357" i="5"/>
  <c r="AX357" i="5"/>
  <c r="AY357" i="5"/>
  <c r="AZ357" i="5"/>
  <c r="BA357" i="5"/>
  <c r="BB357" i="5"/>
  <c r="BC357" i="5"/>
  <c r="B358" i="5"/>
  <c r="C359" i="5"/>
  <c r="F358" i="5"/>
  <c r="G358" i="5"/>
  <c r="H358" i="5"/>
  <c r="I358" i="5"/>
  <c r="J358" i="5"/>
  <c r="K358" i="5"/>
  <c r="L358" i="5"/>
  <c r="M358" i="5"/>
  <c r="N358" i="5"/>
  <c r="O358" i="5"/>
  <c r="P358" i="5"/>
  <c r="Q358" i="5"/>
  <c r="R358" i="5"/>
  <c r="S358" i="5"/>
  <c r="T358" i="5"/>
  <c r="U358" i="5"/>
  <c r="V358" i="5"/>
  <c r="W358" i="5"/>
  <c r="X358" i="5"/>
  <c r="Y358" i="5"/>
  <c r="Z358" i="5"/>
  <c r="AA358" i="5"/>
  <c r="AB358" i="5"/>
  <c r="AC358" i="5"/>
  <c r="AD358" i="5"/>
  <c r="AE358" i="5"/>
  <c r="AF358" i="5"/>
  <c r="AG358" i="5"/>
  <c r="AH358" i="5"/>
  <c r="AI358" i="5"/>
  <c r="AJ358" i="5"/>
  <c r="AK358" i="5"/>
  <c r="AL358" i="5"/>
  <c r="AM358" i="5"/>
  <c r="AN358" i="5"/>
  <c r="AO358" i="5"/>
  <c r="AP358" i="5"/>
  <c r="AQ358" i="5"/>
  <c r="AR358" i="5"/>
  <c r="AS358" i="5"/>
  <c r="AT358" i="5"/>
  <c r="AU358" i="5"/>
  <c r="AV358" i="5"/>
  <c r="AW358" i="5"/>
  <c r="AX358" i="5"/>
  <c r="AY358" i="5"/>
  <c r="AZ358" i="5"/>
  <c r="BA358" i="5"/>
  <c r="BB358" i="5"/>
  <c r="BC358" i="5"/>
  <c r="B359" i="5"/>
  <c r="C360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Y359" i="5"/>
  <c r="Z359" i="5"/>
  <c r="AA359" i="5"/>
  <c r="AB359" i="5"/>
  <c r="AC359" i="5"/>
  <c r="AD359" i="5"/>
  <c r="AE359" i="5"/>
  <c r="AF359" i="5"/>
  <c r="AG359" i="5"/>
  <c r="AH359" i="5"/>
  <c r="AI359" i="5"/>
  <c r="AJ359" i="5"/>
  <c r="AK359" i="5"/>
  <c r="AL359" i="5"/>
  <c r="AM359" i="5"/>
  <c r="AN359" i="5"/>
  <c r="AO359" i="5"/>
  <c r="AP359" i="5"/>
  <c r="AQ359" i="5"/>
  <c r="AR359" i="5"/>
  <c r="AS359" i="5"/>
  <c r="AT359" i="5"/>
  <c r="AU359" i="5"/>
  <c r="AV359" i="5"/>
  <c r="AW359" i="5"/>
  <c r="AX359" i="5"/>
  <c r="AY359" i="5"/>
  <c r="AZ359" i="5"/>
  <c r="BA359" i="5"/>
  <c r="BB359" i="5"/>
  <c r="BC359" i="5"/>
  <c r="B360" i="5"/>
  <c r="C361" i="5"/>
  <c r="F360" i="5"/>
  <c r="G360" i="5"/>
  <c r="H360" i="5"/>
  <c r="I360" i="5"/>
  <c r="J360" i="5"/>
  <c r="K360" i="5"/>
  <c r="L360" i="5"/>
  <c r="M360" i="5"/>
  <c r="N360" i="5"/>
  <c r="O360" i="5"/>
  <c r="P360" i="5"/>
  <c r="Q360" i="5"/>
  <c r="R360" i="5"/>
  <c r="S360" i="5"/>
  <c r="T360" i="5"/>
  <c r="U360" i="5"/>
  <c r="V360" i="5"/>
  <c r="W360" i="5"/>
  <c r="X360" i="5"/>
  <c r="Y360" i="5"/>
  <c r="Z360" i="5"/>
  <c r="AA360" i="5"/>
  <c r="AB360" i="5"/>
  <c r="AC360" i="5"/>
  <c r="AD360" i="5"/>
  <c r="AE360" i="5"/>
  <c r="AF360" i="5"/>
  <c r="AG360" i="5"/>
  <c r="AH360" i="5"/>
  <c r="AI360" i="5"/>
  <c r="AJ360" i="5"/>
  <c r="AK360" i="5"/>
  <c r="AL360" i="5"/>
  <c r="AM360" i="5"/>
  <c r="AN360" i="5"/>
  <c r="AO360" i="5"/>
  <c r="AP360" i="5"/>
  <c r="AQ360" i="5"/>
  <c r="AR360" i="5"/>
  <c r="AS360" i="5"/>
  <c r="AT360" i="5"/>
  <c r="AU360" i="5"/>
  <c r="AV360" i="5"/>
  <c r="AW360" i="5"/>
  <c r="AX360" i="5"/>
  <c r="AY360" i="5"/>
  <c r="AZ360" i="5"/>
  <c r="BA360" i="5"/>
  <c r="BB360" i="5"/>
  <c r="BC360" i="5"/>
  <c r="B361" i="5"/>
  <c r="C362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Y361" i="5"/>
  <c r="Z361" i="5"/>
  <c r="AA361" i="5"/>
  <c r="AB361" i="5"/>
  <c r="AC361" i="5"/>
  <c r="AD361" i="5"/>
  <c r="AE361" i="5"/>
  <c r="AF361" i="5"/>
  <c r="AG361" i="5"/>
  <c r="AH361" i="5"/>
  <c r="AI361" i="5"/>
  <c r="AJ361" i="5"/>
  <c r="AK361" i="5"/>
  <c r="AL361" i="5"/>
  <c r="AM361" i="5"/>
  <c r="AN361" i="5"/>
  <c r="AO361" i="5"/>
  <c r="AP361" i="5"/>
  <c r="AQ361" i="5"/>
  <c r="AR361" i="5"/>
  <c r="AS361" i="5"/>
  <c r="AT361" i="5"/>
  <c r="AU361" i="5"/>
  <c r="AV361" i="5"/>
  <c r="AW361" i="5"/>
  <c r="AX361" i="5"/>
  <c r="AY361" i="5"/>
  <c r="AZ361" i="5"/>
  <c r="BA361" i="5"/>
  <c r="BB361" i="5"/>
  <c r="BC361" i="5"/>
  <c r="B362" i="5"/>
  <c r="C363" i="5"/>
  <c r="F362" i="5"/>
  <c r="G362" i="5"/>
  <c r="H362" i="5"/>
  <c r="I362" i="5"/>
  <c r="J362" i="5"/>
  <c r="K362" i="5"/>
  <c r="L362" i="5"/>
  <c r="M362" i="5"/>
  <c r="N362" i="5"/>
  <c r="O362" i="5"/>
  <c r="P362" i="5"/>
  <c r="Q362" i="5"/>
  <c r="R362" i="5"/>
  <c r="S362" i="5"/>
  <c r="T362" i="5"/>
  <c r="U362" i="5"/>
  <c r="V362" i="5"/>
  <c r="W362" i="5"/>
  <c r="X362" i="5"/>
  <c r="Y362" i="5"/>
  <c r="Z362" i="5"/>
  <c r="AA362" i="5"/>
  <c r="AB362" i="5"/>
  <c r="AC362" i="5"/>
  <c r="AD362" i="5"/>
  <c r="AE362" i="5"/>
  <c r="AF362" i="5"/>
  <c r="AG362" i="5"/>
  <c r="AH362" i="5"/>
  <c r="AI362" i="5"/>
  <c r="AJ362" i="5"/>
  <c r="AK362" i="5"/>
  <c r="AL362" i="5"/>
  <c r="AM362" i="5"/>
  <c r="AN362" i="5"/>
  <c r="AO362" i="5"/>
  <c r="AP362" i="5"/>
  <c r="AQ362" i="5"/>
  <c r="AR362" i="5"/>
  <c r="AS362" i="5"/>
  <c r="AT362" i="5"/>
  <c r="AU362" i="5"/>
  <c r="AV362" i="5"/>
  <c r="AW362" i="5"/>
  <c r="AX362" i="5"/>
  <c r="AY362" i="5"/>
  <c r="AZ362" i="5"/>
  <c r="BA362" i="5"/>
  <c r="BB362" i="5"/>
  <c r="BC362" i="5"/>
  <c r="B363" i="5"/>
  <c r="C364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Y363" i="5"/>
  <c r="Z363" i="5"/>
  <c r="AA363" i="5"/>
  <c r="AB363" i="5"/>
  <c r="AC363" i="5"/>
  <c r="AD363" i="5"/>
  <c r="AE363" i="5"/>
  <c r="AF363" i="5"/>
  <c r="AG363" i="5"/>
  <c r="AH363" i="5"/>
  <c r="AI363" i="5"/>
  <c r="AJ363" i="5"/>
  <c r="AK363" i="5"/>
  <c r="AL363" i="5"/>
  <c r="AM363" i="5"/>
  <c r="AN363" i="5"/>
  <c r="AO363" i="5"/>
  <c r="AP363" i="5"/>
  <c r="AQ363" i="5"/>
  <c r="AR363" i="5"/>
  <c r="AS363" i="5"/>
  <c r="AT363" i="5"/>
  <c r="AU363" i="5"/>
  <c r="AV363" i="5"/>
  <c r="AW363" i="5"/>
  <c r="AX363" i="5"/>
  <c r="AY363" i="5"/>
  <c r="AZ363" i="5"/>
  <c r="BA363" i="5"/>
  <c r="BB363" i="5"/>
  <c r="BC363" i="5"/>
  <c r="B364" i="5"/>
  <c r="C365" i="5"/>
  <c r="F364" i="5"/>
  <c r="G364" i="5"/>
  <c r="H364" i="5"/>
  <c r="I364" i="5"/>
  <c r="J364" i="5"/>
  <c r="K364" i="5"/>
  <c r="L364" i="5"/>
  <c r="M364" i="5"/>
  <c r="N364" i="5"/>
  <c r="O364" i="5"/>
  <c r="P364" i="5"/>
  <c r="Q364" i="5"/>
  <c r="R364" i="5"/>
  <c r="S364" i="5"/>
  <c r="T364" i="5"/>
  <c r="U364" i="5"/>
  <c r="V364" i="5"/>
  <c r="W364" i="5"/>
  <c r="X364" i="5"/>
  <c r="Y364" i="5"/>
  <c r="Z364" i="5"/>
  <c r="AA364" i="5"/>
  <c r="AB364" i="5"/>
  <c r="AC364" i="5"/>
  <c r="AD364" i="5"/>
  <c r="AE364" i="5"/>
  <c r="AF364" i="5"/>
  <c r="AG364" i="5"/>
  <c r="AH364" i="5"/>
  <c r="AI364" i="5"/>
  <c r="AJ364" i="5"/>
  <c r="AK364" i="5"/>
  <c r="AL364" i="5"/>
  <c r="AM364" i="5"/>
  <c r="AN364" i="5"/>
  <c r="AO364" i="5"/>
  <c r="AP364" i="5"/>
  <c r="AQ364" i="5"/>
  <c r="AR364" i="5"/>
  <c r="AS364" i="5"/>
  <c r="AT364" i="5"/>
  <c r="AU364" i="5"/>
  <c r="AV364" i="5"/>
  <c r="AW364" i="5"/>
  <c r="AX364" i="5"/>
  <c r="AY364" i="5"/>
  <c r="AZ364" i="5"/>
  <c r="BA364" i="5"/>
  <c r="BB364" i="5"/>
  <c r="BC364" i="5"/>
  <c r="B365" i="5"/>
  <c r="C366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Y365" i="5"/>
  <c r="Z365" i="5"/>
  <c r="AA365" i="5"/>
  <c r="AB365" i="5"/>
  <c r="AC365" i="5"/>
  <c r="AD365" i="5"/>
  <c r="AE365" i="5"/>
  <c r="AF365" i="5"/>
  <c r="AG365" i="5"/>
  <c r="AH365" i="5"/>
  <c r="AI365" i="5"/>
  <c r="AJ365" i="5"/>
  <c r="AK365" i="5"/>
  <c r="AL365" i="5"/>
  <c r="AM365" i="5"/>
  <c r="AN365" i="5"/>
  <c r="AO365" i="5"/>
  <c r="AP365" i="5"/>
  <c r="AQ365" i="5"/>
  <c r="AR365" i="5"/>
  <c r="AS365" i="5"/>
  <c r="AT365" i="5"/>
  <c r="AU365" i="5"/>
  <c r="AV365" i="5"/>
  <c r="AW365" i="5"/>
  <c r="AX365" i="5"/>
  <c r="AY365" i="5"/>
  <c r="AZ365" i="5"/>
  <c r="BA365" i="5"/>
  <c r="BB365" i="5"/>
  <c r="BC365" i="5"/>
  <c r="B366" i="5"/>
  <c r="C367" i="5"/>
  <c r="F366" i="5"/>
  <c r="G366" i="5"/>
  <c r="H366" i="5"/>
  <c r="I366" i="5"/>
  <c r="J366" i="5"/>
  <c r="K366" i="5"/>
  <c r="L366" i="5"/>
  <c r="M366" i="5"/>
  <c r="N366" i="5"/>
  <c r="O366" i="5"/>
  <c r="P366" i="5"/>
  <c r="Q366" i="5"/>
  <c r="R366" i="5"/>
  <c r="S366" i="5"/>
  <c r="T366" i="5"/>
  <c r="U366" i="5"/>
  <c r="V366" i="5"/>
  <c r="W366" i="5"/>
  <c r="X366" i="5"/>
  <c r="Y366" i="5"/>
  <c r="Z366" i="5"/>
  <c r="AA366" i="5"/>
  <c r="AB366" i="5"/>
  <c r="AC366" i="5"/>
  <c r="AD366" i="5"/>
  <c r="AE366" i="5"/>
  <c r="AF366" i="5"/>
  <c r="AG366" i="5"/>
  <c r="AH366" i="5"/>
  <c r="AI366" i="5"/>
  <c r="AJ366" i="5"/>
  <c r="AK366" i="5"/>
  <c r="AL366" i="5"/>
  <c r="AM366" i="5"/>
  <c r="AN366" i="5"/>
  <c r="AO366" i="5"/>
  <c r="AP366" i="5"/>
  <c r="AQ366" i="5"/>
  <c r="AR366" i="5"/>
  <c r="AS366" i="5"/>
  <c r="AT366" i="5"/>
  <c r="AU366" i="5"/>
  <c r="AV366" i="5"/>
  <c r="AW366" i="5"/>
  <c r="AX366" i="5"/>
  <c r="AY366" i="5"/>
  <c r="AZ366" i="5"/>
  <c r="BA366" i="5"/>
  <c r="BB366" i="5"/>
  <c r="BC366" i="5"/>
  <c r="B367" i="5"/>
  <c r="C368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Y367" i="5"/>
  <c r="Z367" i="5"/>
  <c r="AA367" i="5"/>
  <c r="AB367" i="5"/>
  <c r="AC367" i="5"/>
  <c r="AD367" i="5"/>
  <c r="AE367" i="5"/>
  <c r="AF367" i="5"/>
  <c r="AG367" i="5"/>
  <c r="AH367" i="5"/>
  <c r="AI367" i="5"/>
  <c r="AJ367" i="5"/>
  <c r="AK367" i="5"/>
  <c r="AL367" i="5"/>
  <c r="AM367" i="5"/>
  <c r="AN367" i="5"/>
  <c r="AO367" i="5"/>
  <c r="AP367" i="5"/>
  <c r="AQ367" i="5"/>
  <c r="AR367" i="5"/>
  <c r="AS367" i="5"/>
  <c r="AT367" i="5"/>
  <c r="AU367" i="5"/>
  <c r="AV367" i="5"/>
  <c r="AW367" i="5"/>
  <c r="AX367" i="5"/>
  <c r="AY367" i="5"/>
  <c r="AZ367" i="5"/>
  <c r="BA367" i="5"/>
  <c r="BB367" i="5"/>
  <c r="BC367" i="5"/>
  <c r="B368" i="5"/>
  <c r="C369" i="5"/>
  <c r="F368" i="5"/>
  <c r="G368" i="5"/>
  <c r="H368" i="5"/>
  <c r="I368" i="5"/>
  <c r="J368" i="5"/>
  <c r="K368" i="5"/>
  <c r="L368" i="5"/>
  <c r="M368" i="5"/>
  <c r="N368" i="5"/>
  <c r="O368" i="5"/>
  <c r="P368" i="5"/>
  <c r="Q368" i="5"/>
  <c r="R368" i="5"/>
  <c r="S368" i="5"/>
  <c r="T368" i="5"/>
  <c r="U368" i="5"/>
  <c r="V368" i="5"/>
  <c r="W368" i="5"/>
  <c r="X368" i="5"/>
  <c r="Y368" i="5"/>
  <c r="Z368" i="5"/>
  <c r="AA368" i="5"/>
  <c r="AB368" i="5"/>
  <c r="AC368" i="5"/>
  <c r="AD368" i="5"/>
  <c r="AE368" i="5"/>
  <c r="AF368" i="5"/>
  <c r="AG368" i="5"/>
  <c r="AH368" i="5"/>
  <c r="AI368" i="5"/>
  <c r="AJ368" i="5"/>
  <c r="AK368" i="5"/>
  <c r="AL368" i="5"/>
  <c r="AM368" i="5"/>
  <c r="AN368" i="5"/>
  <c r="AO368" i="5"/>
  <c r="AP368" i="5"/>
  <c r="AQ368" i="5"/>
  <c r="AR368" i="5"/>
  <c r="AS368" i="5"/>
  <c r="AT368" i="5"/>
  <c r="AU368" i="5"/>
  <c r="AV368" i="5"/>
  <c r="AW368" i="5"/>
  <c r="AX368" i="5"/>
  <c r="AY368" i="5"/>
  <c r="AZ368" i="5"/>
  <c r="BA368" i="5"/>
  <c r="BB368" i="5"/>
  <c r="BC368" i="5"/>
  <c r="B369" i="5"/>
  <c r="C370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Y369" i="5"/>
  <c r="Z369" i="5"/>
  <c r="AA369" i="5"/>
  <c r="AB369" i="5"/>
  <c r="AC369" i="5"/>
  <c r="AD369" i="5"/>
  <c r="AE369" i="5"/>
  <c r="AF369" i="5"/>
  <c r="AG369" i="5"/>
  <c r="AH369" i="5"/>
  <c r="AI369" i="5"/>
  <c r="AJ369" i="5"/>
  <c r="AK369" i="5"/>
  <c r="AL369" i="5"/>
  <c r="AM369" i="5"/>
  <c r="AN369" i="5"/>
  <c r="AO369" i="5"/>
  <c r="AP369" i="5"/>
  <c r="AQ369" i="5"/>
  <c r="AR369" i="5"/>
  <c r="AS369" i="5"/>
  <c r="AT369" i="5"/>
  <c r="AU369" i="5"/>
  <c r="AV369" i="5"/>
  <c r="AW369" i="5"/>
  <c r="AX369" i="5"/>
  <c r="AY369" i="5"/>
  <c r="AZ369" i="5"/>
  <c r="BA369" i="5"/>
  <c r="BB369" i="5"/>
  <c r="BC369" i="5"/>
  <c r="B370" i="5"/>
  <c r="C371" i="5"/>
  <c r="F370" i="5"/>
  <c r="G370" i="5"/>
  <c r="H370" i="5"/>
  <c r="I370" i="5"/>
  <c r="J370" i="5"/>
  <c r="K370" i="5"/>
  <c r="L370" i="5"/>
  <c r="M370" i="5"/>
  <c r="N370" i="5"/>
  <c r="O370" i="5"/>
  <c r="P370" i="5"/>
  <c r="Q370" i="5"/>
  <c r="R370" i="5"/>
  <c r="S370" i="5"/>
  <c r="T370" i="5"/>
  <c r="U370" i="5"/>
  <c r="V370" i="5"/>
  <c r="W370" i="5"/>
  <c r="X370" i="5"/>
  <c r="Y370" i="5"/>
  <c r="Z370" i="5"/>
  <c r="AA370" i="5"/>
  <c r="AB370" i="5"/>
  <c r="AC370" i="5"/>
  <c r="AD370" i="5"/>
  <c r="AE370" i="5"/>
  <c r="AF370" i="5"/>
  <c r="AG370" i="5"/>
  <c r="AH370" i="5"/>
  <c r="AI370" i="5"/>
  <c r="AJ370" i="5"/>
  <c r="AK370" i="5"/>
  <c r="AL370" i="5"/>
  <c r="AM370" i="5"/>
  <c r="AN370" i="5"/>
  <c r="AO370" i="5"/>
  <c r="AP370" i="5"/>
  <c r="AQ370" i="5"/>
  <c r="AR370" i="5"/>
  <c r="AS370" i="5"/>
  <c r="AT370" i="5"/>
  <c r="AU370" i="5"/>
  <c r="AV370" i="5"/>
  <c r="AW370" i="5"/>
  <c r="AX370" i="5"/>
  <c r="AY370" i="5"/>
  <c r="AZ370" i="5"/>
  <c r="BA370" i="5"/>
  <c r="BB370" i="5"/>
  <c r="BC370" i="5"/>
  <c r="B371" i="5"/>
  <c r="C372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Y371" i="5"/>
  <c r="Z371" i="5"/>
  <c r="AA371" i="5"/>
  <c r="AB371" i="5"/>
  <c r="AC371" i="5"/>
  <c r="AD371" i="5"/>
  <c r="AE371" i="5"/>
  <c r="AF371" i="5"/>
  <c r="AG371" i="5"/>
  <c r="AH371" i="5"/>
  <c r="AI371" i="5"/>
  <c r="AJ371" i="5"/>
  <c r="AK371" i="5"/>
  <c r="AL371" i="5"/>
  <c r="AM371" i="5"/>
  <c r="AN371" i="5"/>
  <c r="AO371" i="5"/>
  <c r="AP371" i="5"/>
  <c r="AQ371" i="5"/>
  <c r="AR371" i="5"/>
  <c r="AS371" i="5"/>
  <c r="AT371" i="5"/>
  <c r="AU371" i="5"/>
  <c r="AV371" i="5"/>
  <c r="AW371" i="5"/>
  <c r="AX371" i="5"/>
  <c r="AY371" i="5"/>
  <c r="AZ371" i="5"/>
  <c r="BA371" i="5"/>
  <c r="BB371" i="5"/>
  <c r="BC371" i="5"/>
  <c r="B372" i="5"/>
  <c r="C373" i="5"/>
  <c r="F372" i="5"/>
  <c r="G372" i="5"/>
  <c r="H372" i="5"/>
  <c r="I372" i="5"/>
  <c r="J372" i="5"/>
  <c r="K372" i="5"/>
  <c r="L372" i="5"/>
  <c r="M372" i="5"/>
  <c r="N372" i="5"/>
  <c r="O372" i="5"/>
  <c r="P372" i="5"/>
  <c r="Q372" i="5"/>
  <c r="R372" i="5"/>
  <c r="S372" i="5"/>
  <c r="T372" i="5"/>
  <c r="U372" i="5"/>
  <c r="V372" i="5"/>
  <c r="W372" i="5"/>
  <c r="X372" i="5"/>
  <c r="Y372" i="5"/>
  <c r="Z372" i="5"/>
  <c r="AA372" i="5"/>
  <c r="AB372" i="5"/>
  <c r="AC372" i="5"/>
  <c r="AD372" i="5"/>
  <c r="AE372" i="5"/>
  <c r="AF372" i="5"/>
  <c r="AG372" i="5"/>
  <c r="AH372" i="5"/>
  <c r="AI372" i="5"/>
  <c r="AJ372" i="5"/>
  <c r="AK372" i="5"/>
  <c r="AL372" i="5"/>
  <c r="AM372" i="5"/>
  <c r="AN372" i="5"/>
  <c r="AO372" i="5"/>
  <c r="AP372" i="5"/>
  <c r="AQ372" i="5"/>
  <c r="AR372" i="5"/>
  <c r="AS372" i="5"/>
  <c r="AT372" i="5"/>
  <c r="AU372" i="5"/>
  <c r="AV372" i="5"/>
  <c r="AW372" i="5"/>
  <c r="AX372" i="5"/>
  <c r="AY372" i="5"/>
  <c r="AZ372" i="5"/>
  <c r="BA372" i="5"/>
  <c r="BB372" i="5"/>
  <c r="BC372" i="5"/>
  <c r="B373" i="5"/>
  <c r="C374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Y373" i="5"/>
  <c r="Z373" i="5"/>
  <c r="AA373" i="5"/>
  <c r="AB373" i="5"/>
  <c r="AC373" i="5"/>
  <c r="AD373" i="5"/>
  <c r="AE373" i="5"/>
  <c r="AF373" i="5"/>
  <c r="AG373" i="5"/>
  <c r="AH373" i="5"/>
  <c r="AI373" i="5"/>
  <c r="AJ373" i="5"/>
  <c r="AK373" i="5"/>
  <c r="AL373" i="5"/>
  <c r="AM373" i="5"/>
  <c r="AN373" i="5"/>
  <c r="AO373" i="5"/>
  <c r="AP373" i="5"/>
  <c r="AQ373" i="5"/>
  <c r="AR373" i="5"/>
  <c r="AS373" i="5"/>
  <c r="AT373" i="5"/>
  <c r="AU373" i="5"/>
  <c r="AV373" i="5"/>
  <c r="AW373" i="5"/>
  <c r="AX373" i="5"/>
  <c r="AY373" i="5"/>
  <c r="AZ373" i="5"/>
  <c r="BA373" i="5"/>
  <c r="BB373" i="5"/>
  <c r="BC373" i="5"/>
  <c r="B374" i="5"/>
  <c r="C375" i="5"/>
  <c r="F374" i="5"/>
  <c r="G374" i="5"/>
  <c r="H374" i="5"/>
  <c r="I374" i="5"/>
  <c r="J374" i="5"/>
  <c r="K374" i="5"/>
  <c r="L374" i="5"/>
  <c r="M374" i="5"/>
  <c r="N374" i="5"/>
  <c r="O374" i="5"/>
  <c r="P374" i="5"/>
  <c r="Q374" i="5"/>
  <c r="R374" i="5"/>
  <c r="S374" i="5"/>
  <c r="T374" i="5"/>
  <c r="U374" i="5"/>
  <c r="V374" i="5"/>
  <c r="W374" i="5"/>
  <c r="X374" i="5"/>
  <c r="Y374" i="5"/>
  <c r="Z374" i="5"/>
  <c r="AA374" i="5"/>
  <c r="AB374" i="5"/>
  <c r="AC374" i="5"/>
  <c r="AD374" i="5"/>
  <c r="AE374" i="5"/>
  <c r="AF374" i="5"/>
  <c r="AG374" i="5"/>
  <c r="AH374" i="5"/>
  <c r="AI374" i="5"/>
  <c r="AJ374" i="5"/>
  <c r="AK374" i="5"/>
  <c r="AL374" i="5"/>
  <c r="AM374" i="5"/>
  <c r="AN374" i="5"/>
  <c r="AO374" i="5"/>
  <c r="AP374" i="5"/>
  <c r="AQ374" i="5"/>
  <c r="AR374" i="5"/>
  <c r="AS374" i="5"/>
  <c r="AT374" i="5"/>
  <c r="AU374" i="5"/>
  <c r="AV374" i="5"/>
  <c r="AW374" i="5"/>
  <c r="AX374" i="5"/>
  <c r="AY374" i="5"/>
  <c r="AZ374" i="5"/>
  <c r="BA374" i="5"/>
  <c r="BB374" i="5"/>
  <c r="BC374" i="5"/>
  <c r="B375" i="5"/>
  <c r="C376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Y375" i="5"/>
  <c r="Z375" i="5"/>
  <c r="AA375" i="5"/>
  <c r="AB375" i="5"/>
  <c r="AC375" i="5"/>
  <c r="AD375" i="5"/>
  <c r="AE375" i="5"/>
  <c r="AF375" i="5"/>
  <c r="AG375" i="5"/>
  <c r="AH375" i="5"/>
  <c r="AI375" i="5"/>
  <c r="AJ375" i="5"/>
  <c r="AK375" i="5"/>
  <c r="AL375" i="5"/>
  <c r="AM375" i="5"/>
  <c r="AN375" i="5"/>
  <c r="AO375" i="5"/>
  <c r="AP375" i="5"/>
  <c r="AQ375" i="5"/>
  <c r="AR375" i="5"/>
  <c r="AS375" i="5"/>
  <c r="AT375" i="5"/>
  <c r="AU375" i="5"/>
  <c r="AV375" i="5"/>
  <c r="AW375" i="5"/>
  <c r="AX375" i="5"/>
  <c r="AY375" i="5"/>
  <c r="AZ375" i="5"/>
  <c r="BA375" i="5"/>
  <c r="BB375" i="5"/>
  <c r="BC375" i="5"/>
  <c r="B376" i="5"/>
  <c r="C377" i="5"/>
  <c r="F376" i="5"/>
  <c r="G376" i="5"/>
  <c r="H376" i="5"/>
  <c r="I376" i="5"/>
  <c r="J376" i="5"/>
  <c r="K376" i="5"/>
  <c r="L376" i="5"/>
  <c r="M376" i="5"/>
  <c r="N376" i="5"/>
  <c r="O376" i="5"/>
  <c r="P376" i="5"/>
  <c r="Q376" i="5"/>
  <c r="R376" i="5"/>
  <c r="S376" i="5"/>
  <c r="T376" i="5"/>
  <c r="U376" i="5"/>
  <c r="V376" i="5"/>
  <c r="W376" i="5"/>
  <c r="X376" i="5"/>
  <c r="Y376" i="5"/>
  <c r="Z376" i="5"/>
  <c r="AA376" i="5"/>
  <c r="AB376" i="5"/>
  <c r="AC376" i="5"/>
  <c r="AD376" i="5"/>
  <c r="AE376" i="5"/>
  <c r="AF376" i="5"/>
  <c r="AG376" i="5"/>
  <c r="AH376" i="5"/>
  <c r="AI376" i="5"/>
  <c r="AJ376" i="5"/>
  <c r="AK376" i="5"/>
  <c r="AL376" i="5"/>
  <c r="AM376" i="5"/>
  <c r="AN376" i="5"/>
  <c r="AO376" i="5"/>
  <c r="AP376" i="5"/>
  <c r="AQ376" i="5"/>
  <c r="AR376" i="5"/>
  <c r="AS376" i="5"/>
  <c r="AT376" i="5"/>
  <c r="AU376" i="5"/>
  <c r="AV376" i="5"/>
  <c r="AW376" i="5"/>
  <c r="AX376" i="5"/>
  <c r="AY376" i="5"/>
  <c r="AZ376" i="5"/>
  <c r="BA376" i="5"/>
  <c r="BB376" i="5"/>
  <c r="BC376" i="5"/>
  <c r="B377" i="5"/>
  <c r="C378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Y377" i="5"/>
  <c r="Z377" i="5"/>
  <c r="AA377" i="5"/>
  <c r="AB377" i="5"/>
  <c r="AC377" i="5"/>
  <c r="AD377" i="5"/>
  <c r="AE377" i="5"/>
  <c r="AF377" i="5"/>
  <c r="AG377" i="5"/>
  <c r="AH377" i="5"/>
  <c r="AI377" i="5"/>
  <c r="AJ377" i="5"/>
  <c r="AK377" i="5"/>
  <c r="AL377" i="5"/>
  <c r="AM377" i="5"/>
  <c r="AN377" i="5"/>
  <c r="AO377" i="5"/>
  <c r="AP377" i="5"/>
  <c r="AQ377" i="5"/>
  <c r="AR377" i="5"/>
  <c r="AS377" i="5"/>
  <c r="AT377" i="5"/>
  <c r="AU377" i="5"/>
  <c r="AV377" i="5"/>
  <c r="AW377" i="5"/>
  <c r="AX377" i="5"/>
  <c r="AY377" i="5"/>
  <c r="AZ377" i="5"/>
  <c r="BA377" i="5"/>
  <c r="BB377" i="5"/>
  <c r="BC377" i="5"/>
  <c r="B378" i="5"/>
  <c r="C379" i="5"/>
  <c r="F378" i="5"/>
  <c r="G378" i="5"/>
  <c r="H378" i="5"/>
  <c r="I378" i="5"/>
  <c r="J378" i="5"/>
  <c r="K378" i="5"/>
  <c r="L378" i="5"/>
  <c r="M378" i="5"/>
  <c r="N378" i="5"/>
  <c r="O378" i="5"/>
  <c r="P378" i="5"/>
  <c r="Q378" i="5"/>
  <c r="R378" i="5"/>
  <c r="S378" i="5"/>
  <c r="T378" i="5"/>
  <c r="U378" i="5"/>
  <c r="V378" i="5"/>
  <c r="W378" i="5"/>
  <c r="X378" i="5"/>
  <c r="Y378" i="5"/>
  <c r="Z378" i="5"/>
  <c r="AA378" i="5"/>
  <c r="AB378" i="5"/>
  <c r="AC378" i="5"/>
  <c r="AD378" i="5"/>
  <c r="AE378" i="5"/>
  <c r="AF378" i="5"/>
  <c r="AG378" i="5"/>
  <c r="AH378" i="5"/>
  <c r="AI378" i="5"/>
  <c r="AJ378" i="5"/>
  <c r="AK378" i="5"/>
  <c r="AL378" i="5"/>
  <c r="AM378" i="5"/>
  <c r="AN378" i="5"/>
  <c r="AO378" i="5"/>
  <c r="AP378" i="5"/>
  <c r="AQ378" i="5"/>
  <c r="AR378" i="5"/>
  <c r="AS378" i="5"/>
  <c r="AT378" i="5"/>
  <c r="AU378" i="5"/>
  <c r="AV378" i="5"/>
  <c r="AW378" i="5"/>
  <c r="AX378" i="5"/>
  <c r="AY378" i="5"/>
  <c r="AZ378" i="5"/>
  <c r="BA378" i="5"/>
  <c r="BB378" i="5"/>
  <c r="BC378" i="5"/>
  <c r="B379" i="5"/>
  <c r="C380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X379" i="5"/>
  <c r="Y379" i="5"/>
  <c r="Z379" i="5"/>
  <c r="AA379" i="5"/>
  <c r="AB379" i="5"/>
  <c r="AC379" i="5"/>
  <c r="AD379" i="5"/>
  <c r="AE379" i="5"/>
  <c r="AF379" i="5"/>
  <c r="AG379" i="5"/>
  <c r="AH379" i="5"/>
  <c r="AI379" i="5"/>
  <c r="AJ379" i="5"/>
  <c r="AK379" i="5"/>
  <c r="AL379" i="5"/>
  <c r="AM379" i="5"/>
  <c r="AN379" i="5"/>
  <c r="AO379" i="5"/>
  <c r="AP379" i="5"/>
  <c r="AQ379" i="5"/>
  <c r="AR379" i="5"/>
  <c r="AS379" i="5"/>
  <c r="AT379" i="5"/>
  <c r="AU379" i="5"/>
  <c r="AV379" i="5"/>
  <c r="AW379" i="5"/>
  <c r="AX379" i="5"/>
  <c r="AY379" i="5"/>
  <c r="AZ379" i="5"/>
  <c r="BA379" i="5"/>
  <c r="BB379" i="5"/>
  <c r="BC379" i="5"/>
  <c r="B380" i="5"/>
  <c r="C381" i="5"/>
  <c r="F380" i="5"/>
  <c r="G380" i="5"/>
  <c r="H380" i="5"/>
  <c r="I380" i="5"/>
  <c r="J380" i="5"/>
  <c r="K380" i="5"/>
  <c r="L380" i="5"/>
  <c r="M380" i="5"/>
  <c r="N380" i="5"/>
  <c r="O380" i="5"/>
  <c r="P380" i="5"/>
  <c r="Q380" i="5"/>
  <c r="R380" i="5"/>
  <c r="S380" i="5"/>
  <c r="T380" i="5"/>
  <c r="U380" i="5"/>
  <c r="V380" i="5"/>
  <c r="W380" i="5"/>
  <c r="X380" i="5"/>
  <c r="Y380" i="5"/>
  <c r="Z380" i="5"/>
  <c r="AA380" i="5"/>
  <c r="AB380" i="5"/>
  <c r="AC380" i="5"/>
  <c r="AD380" i="5"/>
  <c r="AE380" i="5"/>
  <c r="AF380" i="5"/>
  <c r="AG380" i="5"/>
  <c r="AH380" i="5"/>
  <c r="AI380" i="5"/>
  <c r="AJ380" i="5"/>
  <c r="AK380" i="5"/>
  <c r="AL380" i="5"/>
  <c r="AM380" i="5"/>
  <c r="AN380" i="5"/>
  <c r="AO380" i="5"/>
  <c r="AP380" i="5"/>
  <c r="AQ380" i="5"/>
  <c r="AR380" i="5"/>
  <c r="AS380" i="5"/>
  <c r="AT380" i="5"/>
  <c r="AU380" i="5"/>
  <c r="AV380" i="5"/>
  <c r="AW380" i="5"/>
  <c r="AX380" i="5"/>
  <c r="AY380" i="5"/>
  <c r="AZ380" i="5"/>
  <c r="BA380" i="5"/>
  <c r="BB380" i="5"/>
  <c r="BC380" i="5"/>
  <c r="B381" i="5"/>
  <c r="C382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Y381" i="5"/>
  <c r="Z381" i="5"/>
  <c r="AA381" i="5"/>
  <c r="AB381" i="5"/>
  <c r="AC381" i="5"/>
  <c r="AD381" i="5"/>
  <c r="AE381" i="5"/>
  <c r="AF381" i="5"/>
  <c r="AG381" i="5"/>
  <c r="AH381" i="5"/>
  <c r="AI381" i="5"/>
  <c r="AJ381" i="5"/>
  <c r="AK381" i="5"/>
  <c r="AL381" i="5"/>
  <c r="AM381" i="5"/>
  <c r="AN381" i="5"/>
  <c r="AO381" i="5"/>
  <c r="AP381" i="5"/>
  <c r="AQ381" i="5"/>
  <c r="AR381" i="5"/>
  <c r="AS381" i="5"/>
  <c r="AT381" i="5"/>
  <c r="AU381" i="5"/>
  <c r="AV381" i="5"/>
  <c r="AW381" i="5"/>
  <c r="AX381" i="5"/>
  <c r="AY381" i="5"/>
  <c r="AZ381" i="5"/>
  <c r="BA381" i="5"/>
  <c r="BB381" i="5"/>
  <c r="BC381" i="5"/>
  <c r="B382" i="5"/>
  <c r="C383" i="5"/>
  <c r="F382" i="5"/>
  <c r="G382" i="5"/>
  <c r="H382" i="5"/>
  <c r="I382" i="5"/>
  <c r="J382" i="5"/>
  <c r="K382" i="5"/>
  <c r="L382" i="5"/>
  <c r="M382" i="5"/>
  <c r="N382" i="5"/>
  <c r="O382" i="5"/>
  <c r="P382" i="5"/>
  <c r="Q382" i="5"/>
  <c r="R382" i="5"/>
  <c r="S382" i="5"/>
  <c r="T382" i="5"/>
  <c r="U382" i="5"/>
  <c r="V382" i="5"/>
  <c r="W382" i="5"/>
  <c r="X382" i="5"/>
  <c r="Y382" i="5"/>
  <c r="Z382" i="5"/>
  <c r="AA382" i="5"/>
  <c r="AB382" i="5"/>
  <c r="AC382" i="5"/>
  <c r="AD382" i="5"/>
  <c r="AE382" i="5"/>
  <c r="AF382" i="5"/>
  <c r="AG382" i="5"/>
  <c r="AH382" i="5"/>
  <c r="AI382" i="5"/>
  <c r="AJ382" i="5"/>
  <c r="AK382" i="5"/>
  <c r="AL382" i="5"/>
  <c r="AM382" i="5"/>
  <c r="AN382" i="5"/>
  <c r="AO382" i="5"/>
  <c r="AP382" i="5"/>
  <c r="AQ382" i="5"/>
  <c r="AR382" i="5"/>
  <c r="AS382" i="5"/>
  <c r="AT382" i="5"/>
  <c r="AU382" i="5"/>
  <c r="AV382" i="5"/>
  <c r="AW382" i="5"/>
  <c r="AX382" i="5"/>
  <c r="AY382" i="5"/>
  <c r="AZ382" i="5"/>
  <c r="BA382" i="5"/>
  <c r="BB382" i="5"/>
  <c r="BC382" i="5"/>
  <c r="B383" i="5"/>
  <c r="C384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Y383" i="5"/>
  <c r="Z383" i="5"/>
  <c r="AA383" i="5"/>
  <c r="AB383" i="5"/>
  <c r="AC383" i="5"/>
  <c r="AD383" i="5"/>
  <c r="AE383" i="5"/>
  <c r="AF383" i="5"/>
  <c r="AG383" i="5"/>
  <c r="AH383" i="5"/>
  <c r="AI383" i="5"/>
  <c r="AJ383" i="5"/>
  <c r="AK383" i="5"/>
  <c r="AL383" i="5"/>
  <c r="AM383" i="5"/>
  <c r="AN383" i="5"/>
  <c r="AO383" i="5"/>
  <c r="AP383" i="5"/>
  <c r="AQ383" i="5"/>
  <c r="AR383" i="5"/>
  <c r="AS383" i="5"/>
  <c r="AT383" i="5"/>
  <c r="AU383" i="5"/>
  <c r="AV383" i="5"/>
  <c r="AW383" i="5"/>
  <c r="AX383" i="5"/>
  <c r="AY383" i="5"/>
  <c r="AZ383" i="5"/>
  <c r="BA383" i="5"/>
  <c r="BB383" i="5"/>
  <c r="BC383" i="5"/>
  <c r="B384" i="5"/>
  <c r="C385" i="5"/>
  <c r="F384" i="5"/>
  <c r="G384" i="5"/>
  <c r="H384" i="5"/>
  <c r="I384" i="5"/>
  <c r="J384" i="5"/>
  <c r="K384" i="5"/>
  <c r="L384" i="5"/>
  <c r="M384" i="5"/>
  <c r="N384" i="5"/>
  <c r="O384" i="5"/>
  <c r="P384" i="5"/>
  <c r="Q384" i="5"/>
  <c r="R384" i="5"/>
  <c r="S384" i="5"/>
  <c r="T384" i="5"/>
  <c r="U384" i="5"/>
  <c r="V384" i="5"/>
  <c r="W384" i="5"/>
  <c r="X384" i="5"/>
  <c r="Y384" i="5"/>
  <c r="Z384" i="5"/>
  <c r="AA384" i="5"/>
  <c r="AB384" i="5"/>
  <c r="AC384" i="5"/>
  <c r="AD384" i="5"/>
  <c r="AE384" i="5"/>
  <c r="AF384" i="5"/>
  <c r="AG384" i="5"/>
  <c r="AH384" i="5"/>
  <c r="AI384" i="5"/>
  <c r="AJ384" i="5"/>
  <c r="AK384" i="5"/>
  <c r="AL384" i="5"/>
  <c r="AM384" i="5"/>
  <c r="AN384" i="5"/>
  <c r="AO384" i="5"/>
  <c r="AP384" i="5"/>
  <c r="AQ384" i="5"/>
  <c r="AR384" i="5"/>
  <c r="AS384" i="5"/>
  <c r="AT384" i="5"/>
  <c r="AU384" i="5"/>
  <c r="AV384" i="5"/>
  <c r="AW384" i="5"/>
  <c r="AX384" i="5"/>
  <c r="AY384" i="5"/>
  <c r="AZ384" i="5"/>
  <c r="BA384" i="5"/>
  <c r="BB384" i="5"/>
  <c r="BC384" i="5"/>
  <c r="B385" i="5"/>
  <c r="C386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Y385" i="5"/>
  <c r="Z385" i="5"/>
  <c r="AA385" i="5"/>
  <c r="AB385" i="5"/>
  <c r="AC385" i="5"/>
  <c r="AD385" i="5"/>
  <c r="AE385" i="5"/>
  <c r="AF385" i="5"/>
  <c r="AG385" i="5"/>
  <c r="AH385" i="5"/>
  <c r="AI385" i="5"/>
  <c r="AJ385" i="5"/>
  <c r="AK385" i="5"/>
  <c r="AL385" i="5"/>
  <c r="AM385" i="5"/>
  <c r="AN385" i="5"/>
  <c r="AO385" i="5"/>
  <c r="AP385" i="5"/>
  <c r="AQ385" i="5"/>
  <c r="AR385" i="5"/>
  <c r="AS385" i="5"/>
  <c r="AT385" i="5"/>
  <c r="AU385" i="5"/>
  <c r="AV385" i="5"/>
  <c r="AW385" i="5"/>
  <c r="AX385" i="5"/>
  <c r="AY385" i="5"/>
  <c r="AZ385" i="5"/>
  <c r="BA385" i="5"/>
  <c r="BB385" i="5"/>
  <c r="BC385" i="5"/>
  <c r="B386" i="5"/>
  <c r="C387" i="5"/>
  <c r="F386" i="5"/>
  <c r="G386" i="5"/>
  <c r="H386" i="5"/>
  <c r="I386" i="5"/>
  <c r="J386" i="5"/>
  <c r="K386" i="5"/>
  <c r="L386" i="5"/>
  <c r="M386" i="5"/>
  <c r="N386" i="5"/>
  <c r="O386" i="5"/>
  <c r="P386" i="5"/>
  <c r="Q386" i="5"/>
  <c r="R386" i="5"/>
  <c r="S386" i="5"/>
  <c r="T386" i="5"/>
  <c r="U386" i="5"/>
  <c r="V386" i="5"/>
  <c r="W386" i="5"/>
  <c r="X386" i="5"/>
  <c r="Y386" i="5"/>
  <c r="Z386" i="5"/>
  <c r="AA386" i="5"/>
  <c r="AB386" i="5"/>
  <c r="AC386" i="5"/>
  <c r="AD386" i="5"/>
  <c r="AE386" i="5"/>
  <c r="AF386" i="5"/>
  <c r="AG386" i="5"/>
  <c r="AH386" i="5"/>
  <c r="AI386" i="5"/>
  <c r="AJ386" i="5"/>
  <c r="AK386" i="5"/>
  <c r="AL386" i="5"/>
  <c r="AM386" i="5"/>
  <c r="AN386" i="5"/>
  <c r="AO386" i="5"/>
  <c r="AP386" i="5"/>
  <c r="AQ386" i="5"/>
  <c r="AR386" i="5"/>
  <c r="AS386" i="5"/>
  <c r="AT386" i="5"/>
  <c r="AU386" i="5"/>
  <c r="AV386" i="5"/>
  <c r="AW386" i="5"/>
  <c r="AX386" i="5"/>
  <c r="AY386" i="5"/>
  <c r="AZ386" i="5"/>
  <c r="BA386" i="5"/>
  <c r="BB386" i="5"/>
  <c r="BC386" i="5"/>
  <c r="B387" i="5"/>
  <c r="C388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Y387" i="5"/>
  <c r="Z387" i="5"/>
  <c r="AA387" i="5"/>
  <c r="AB387" i="5"/>
  <c r="AC387" i="5"/>
  <c r="AD387" i="5"/>
  <c r="AE387" i="5"/>
  <c r="AF387" i="5"/>
  <c r="AG387" i="5"/>
  <c r="AH387" i="5"/>
  <c r="AI387" i="5"/>
  <c r="AJ387" i="5"/>
  <c r="AK387" i="5"/>
  <c r="AL387" i="5"/>
  <c r="AM387" i="5"/>
  <c r="AN387" i="5"/>
  <c r="AO387" i="5"/>
  <c r="AP387" i="5"/>
  <c r="AQ387" i="5"/>
  <c r="AR387" i="5"/>
  <c r="AS387" i="5"/>
  <c r="AT387" i="5"/>
  <c r="AU387" i="5"/>
  <c r="AV387" i="5"/>
  <c r="AW387" i="5"/>
  <c r="AX387" i="5"/>
  <c r="AY387" i="5"/>
  <c r="AZ387" i="5"/>
  <c r="BA387" i="5"/>
  <c r="BB387" i="5"/>
  <c r="BC387" i="5"/>
  <c r="B388" i="5"/>
  <c r="C389" i="5"/>
  <c r="F388" i="5"/>
  <c r="G388" i="5"/>
  <c r="H388" i="5"/>
  <c r="I388" i="5"/>
  <c r="J388" i="5"/>
  <c r="K388" i="5"/>
  <c r="L388" i="5"/>
  <c r="M388" i="5"/>
  <c r="N388" i="5"/>
  <c r="O388" i="5"/>
  <c r="P388" i="5"/>
  <c r="Q388" i="5"/>
  <c r="R388" i="5"/>
  <c r="S388" i="5"/>
  <c r="T388" i="5"/>
  <c r="U388" i="5"/>
  <c r="V388" i="5"/>
  <c r="W388" i="5"/>
  <c r="X388" i="5"/>
  <c r="Y388" i="5"/>
  <c r="Z388" i="5"/>
  <c r="AA388" i="5"/>
  <c r="AB388" i="5"/>
  <c r="AC388" i="5"/>
  <c r="AD388" i="5"/>
  <c r="AE388" i="5"/>
  <c r="AF388" i="5"/>
  <c r="AG388" i="5"/>
  <c r="AH388" i="5"/>
  <c r="AI388" i="5"/>
  <c r="AJ388" i="5"/>
  <c r="AK388" i="5"/>
  <c r="AL388" i="5"/>
  <c r="AM388" i="5"/>
  <c r="AN388" i="5"/>
  <c r="AO388" i="5"/>
  <c r="AP388" i="5"/>
  <c r="AQ388" i="5"/>
  <c r="AR388" i="5"/>
  <c r="AS388" i="5"/>
  <c r="AT388" i="5"/>
  <c r="AU388" i="5"/>
  <c r="AV388" i="5"/>
  <c r="AW388" i="5"/>
  <c r="AX388" i="5"/>
  <c r="AY388" i="5"/>
  <c r="AZ388" i="5"/>
  <c r="BA388" i="5"/>
  <c r="BB388" i="5"/>
  <c r="BC388" i="5"/>
  <c r="B389" i="5"/>
  <c r="C390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X389" i="5"/>
  <c r="Y389" i="5"/>
  <c r="Z389" i="5"/>
  <c r="AA389" i="5"/>
  <c r="AB389" i="5"/>
  <c r="AC389" i="5"/>
  <c r="AD389" i="5"/>
  <c r="AE389" i="5"/>
  <c r="AF389" i="5"/>
  <c r="AG389" i="5"/>
  <c r="AH389" i="5"/>
  <c r="AI389" i="5"/>
  <c r="AJ389" i="5"/>
  <c r="AK389" i="5"/>
  <c r="AL389" i="5"/>
  <c r="AM389" i="5"/>
  <c r="AN389" i="5"/>
  <c r="AO389" i="5"/>
  <c r="AP389" i="5"/>
  <c r="AQ389" i="5"/>
  <c r="AR389" i="5"/>
  <c r="AS389" i="5"/>
  <c r="AT389" i="5"/>
  <c r="AU389" i="5"/>
  <c r="AV389" i="5"/>
  <c r="AW389" i="5"/>
  <c r="AX389" i="5"/>
  <c r="AY389" i="5"/>
  <c r="AZ389" i="5"/>
  <c r="BA389" i="5"/>
  <c r="BB389" i="5"/>
  <c r="BC389" i="5"/>
  <c r="B390" i="5"/>
  <c r="C391" i="5"/>
  <c r="F390" i="5"/>
  <c r="G390" i="5"/>
  <c r="H390" i="5"/>
  <c r="I390" i="5"/>
  <c r="J390" i="5"/>
  <c r="K390" i="5"/>
  <c r="L390" i="5"/>
  <c r="M390" i="5"/>
  <c r="N390" i="5"/>
  <c r="O390" i="5"/>
  <c r="P390" i="5"/>
  <c r="Q390" i="5"/>
  <c r="R390" i="5"/>
  <c r="S390" i="5"/>
  <c r="T390" i="5"/>
  <c r="U390" i="5"/>
  <c r="V390" i="5"/>
  <c r="W390" i="5"/>
  <c r="X390" i="5"/>
  <c r="Y390" i="5"/>
  <c r="Z390" i="5"/>
  <c r="AA390" i="5"/>
  <c r="AB390" i="5"/>
  <c r="AC390" i="5"/>
  <c r="AD390" i="5"/>
  <c r="AE390" i="5"/>
  <c r="AF390" i="5"/>
  <c r="AG390" i="5"/>
  <c r="AH390" i="5"/>
  <c r="AI390" i="5"/>
  <c r="AJ390" i="5"/>
  <c r="AK390" i="5"/>
  <c r="AL390" i="5"/>
  <c r="AM390" i="5"/>
  <c r="AN390" i="5"/>
  <c r="AO390" i="5"/>
  <c r="AP390" i="5"/>
  <c r="AQ390" i="5"/>
  <c r="AR390" i="5"/>
  <c r="AS390" i="5"/>
  <c r="AT390" i="5"/>
  <c r="AU390" i="5"/>
  <c r="AV390" i="5"/>
  <c r="AW390" i="5"/>
  <c r="AX390" i="5"/>
  <c r="AY390" i="5"/>
  <c r="AZ390" i="5"/>
  <c r="BA390" i="5"/>
  <c r="BB390" i="5"/>
  <c r="BC390" i="5"/>
  <c r="B391" i="5"/>
  <c r="C392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X391" i="5"/>
  <c r="Y391" i="5"/>
  <c r="Z391" i="5"/>
  <c r="AA391" i="5"/>
  <c r="AB391" i="5"/>
  <c r="AC391" i="5"/>
  <c r="AD391" i="5"/>
  <c r="AE391" i="5"/>
  <c r="AF391" i="5"/>
  <c r="AG391" i="5"/>
  <c r="AH391" i="5"/>
  <c r="AI391" i="5"/>
  <c r="AJ391" i="5"/>
  <c r="AK391" i="5"/>
  <c r="AL391" i="5"/>
  <c r="AM391" i="5"/>
  <c r="AN391" i="5"/>
  <c r="AO391" i="5"/>
  <c r="AP391" i="5"/>
  <c r="AQ391" i="5"/>
  <c r="AR391" i="5"/>
  <c r="AS391" i="5"/>
  <c r="AT391" i="5"/>
  <c r="AU391" i="5"/>
  <c r="AV391" i="5"/>
  <c r="AW391" i="5"/>
  <c r="AX391" i="5"/>
  <c r="AY391" i="5"/>
  <c r="AZ391" i="5"/>
  <c r="BA391" i="5"/>
  <c r="BB391" i="5"/>
  <c r="BC391" i="5"/>
  <c r="B392" i="5"/>
  <c r="C393" i="5"/>
  <c r="F392" i="5"/>
  <c r="G392" i="5"/>
  <c r="H392" i="5"/>
  <c r="I392" i="5"/>
  <c r="J392" i="5"/>
  <c r="K392" i="5"/>
  <c r="L392" i="5"/>
  <c r="M392" i="5"/>
  <c r="N392" i="5"/>
  <c r="O392" i="5"/>
  <c r="P392" i="5"/>
  <c r="Q392" i="5"/>
  <c r="R392" i="5"/>
  <c r="S392" i="5"/>
  <c r="T392" i="5"/>
  <c r="U392" i="5"/>
  <c r="V392" i="5"/>
  <c r="W392" i="5"/>
  <c r="X392" i="5"/>
  <c r="Y392" i="5"/>
  <c r="Z392" i="5"/>
  <c r="AA392" i="5"/>
  <c r="AB392" i="5"/>
  <c r="AC392" i="5"/>
  <c r="AD392" i="5"/>
  <c r="AE392" i="5"/>
  <c r="AF392" i="5"/>
  <c r="AG392" i="5"/>
  <c r="AH392" i="5"/>
  <c r="AI392" i="5"/>
  <c r="AJ392" i="5"/>
  <c r="AK392" i="5"/>
  <c r="AL392" i="5"/>
  <c r="AM392" i="5"/>
  <c r="AN392" i="5"/>
  <c r="AO392" i="5"/>
  <c r="AP392" i="5"/>
  <c r="AQ392" i="5"/>
  <c r="AR392" i="5"/>
  <c r="AS392" i="5"/>
  <c r="AT392" i="5"/>
  <c r="AU392" i="5"/>
  <c r="AV392" i="5"/>
  <c r="AW392" i="5"/>
  <c r="AX392" i="5"/>
  <c r="AY392" i="5"/>
  <c r="AZ392" i="5"/>
  <c r="BA392" i="5"/>
  <c r="BB392" i="5"/>
  <c r="BC392" i="5"/>
  <c r="B393" i="5"/>
  <c r="C394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U393" i="5"/>
  <c r="V393" i="5"/>
  <c r="W393" i="5"/>
  <c r="X393" i="5"/>
  <c r="Y393" i="5"/>
  <c r="Z393" i="5"/>
  <c r="AA393" i="5"/>
  <c r="AB393" i="5"/>
  <c r="AC393" i="5"/>
  <c r="AD393" i="5"/>
  <c r="AE393" i="5"/>
  <c r="AF393" i="5"/>
  <c r="AG393" i="5"/>
  <c r="AH393" i="5"/>
  <c r="AI393" i="5"/>
  <c r="AJ393" i="5"/>
  <c r="AK393" i="5"/>
  <c r="AL393" i="5"/>
  <c r="AM393" i="5"/>
  <c r="AN393" i="5"/>
  <c r="AO393" i="5"/>
  <c r="AP393" i="5"/>
  <c r="AQ393" i="5"/>
  <c r="AR393" i="5"/>
  <c r="AS393" i="5"/>
  <c r="AT393" i="5"/>
  <c r="AU393" i="5"/>
  <c r="AV393" i="5"/>
  <c r="AW393" i="5"/>
  <c r="AX393" i="5"/>
  <c r="AY393" i="5"/>
  <c r="AZ393" i="5"/>
  <c r="BA393" i="5"/>
  <c r="BB393" i="5"/>
  <c r="BC393" i="5"/>
  <c r="B394" i="5"/>
  <c r="C395" i="5"/>
  <c r="F394" i="5"/>
  <c r="G394" i="5"/>
  <c r="H394" i="5"/>
  <c r="I394" i="5"/>
  <c r="J394" i="5"/>
  <c r="K394" i="5"/>
  <c r="L394" i="5"/>
  <c r="M394" i="5"/>
  <c r="N394" i="5"/>
  <c r="O394" i="5"/>
  <c r="P394" i="5"/>
  <c r="Q394" i="5"/>
  <c r="R394" i="5"/>
  <c r="S394" i="5"/>
  <c r="T394" i="5"/>
  <c r="U394" i="5"/>
  <c r="V394" i="5"/>
  <c r="W394" i="5"/>
  <c r="X394" i="5"/>
  <c r="Y394" i="5"/>
  <c r="Z394" i="5"/>
  <c r="AA394" i="5"/>
  <c r="AB394" i="5"/>
  <c r="AC394" i="5"/>
  <c r="AD394" i="5"/>
  <c r="AE394" i="5"/>
  <c r="AF394" i="5"/>
  <c r="AG394" i="5"/>
  <c r="AH394" i="5"/>
  <c r="AI394" i="5"/>
  <c r="AJ394" i="5"/>
  <c r="AK394" i="5"/>
  <c r="AL394" i="5"/>
  <c r="AM394" i="5"/>
  <c r="AN394" i="5"/>
  <c r="AO394" i="5"/>
  <c r="AP394" i="5"/>
  <c r="AQ394" i="5"/>
  <c r="AR394" i="5"/>
  <c r="AS394" i="5"/>
  <c r="AT394" i="5"/>
  <c r="AU394" i="5"/>
  <c r="AV394" i="5"/>
  <c r="AW394" i="5"/>
  <c r="AX394" i="5"/>
  <c r="AY394" i="5"/>
  <c r="AZ394" i="5"/>
  <c r="BA394" i="5"/>
  <c r="BB394" i="5"/>
  <c r="BC394" i="5"/>
  <c r="B395" i="5"/>
  <c r="C396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U395" i="5"/>
  <c r="V395" i="5"/>
  <c r="W395" i="5"/>
  <c r="X395" i="5"/>
  <c r="Y395" i="5"/>
  <c r="Z395" i="5"/>
  <c r="AA395" i="5"/>
  <c r="AB395" i="5"/>
  <c r="AC395" i="5"/>
  <c r="AD395" i="5"/>
  <c r="AE395" i="5"/>
  <c r="AF395" i="5"/>
  <c r="AG395" i="5"/>
  <c r="AH395" i="5"/>
  <c r="AI395" i="5"/>
  <c r="AJ395" i="5"/>
  <c r="AK395" i="5"/>
  <c r="AL395" i="5"/>
  <c r="AM395" i="5"/>
  <c r="AN395" i="5"/>
  <c r="AO395" i="5"/>
  <c r="AP395" i="5"/>
  <c r="AQ395" i="5"/>
  <c r="AR395" i="5"/>
  <c r="AS395" i="5"/>
  <c r="AT395" i="5"/>
  <c r="AU395" i="5"/>
  <c r="AV395" i="5"/>
  <c r="AW395" i="5"/>
  <c r="AX395" i="5"/>
  <c r="AY395" i="5"/>
  <c r="AZ395" i="5"/>
  <c r="BA395" i="5"/>
  <c r="BB395" i="5"/>
  <c r="BC395" i="5"/>
  <c r="B396" i="5"/>
  <c r="C397" i="5"/>
  <c r="F396" i="5"/>
  <c r="G396" i="5"/>
  <c r="H396" i="5"/>
  <c r="I396" i="5"/>
  <c r="J396" i="5"/>
  <c r="K396" i="5"/>
  <c r="L396" i="5"/>
  <c r="M396" i="5"/>
  <c r="N396" i="5"/>
  <c r="O396" i="5"/>
  <c r="P396" i="5"/>
  <c r="Q396" i="5"/>
  <c r="R396" i="5"/>
  <c r="S396" i="5"/>
  <c r="T396" i="5"/>
  <c r="U396" i="5"/>
  <c r="V396" i="5"/>
  <c r="W396" i="5"/>
  <c r="X396" i="5"/>
  <c r="Y396" i="5"/>
  <c r="Z396" i="5"/>
  <c r="AA396" i="5"/>
  <c r="AB396" i="5"/>
  <c r="AC396" i="5"/>
  <c r="AD396" i="5"/>
  <c r="AE396" i="5"/>
  <c r="AF396" i="5"/>
  <c r="AG396" i="5"/>
  <c r="AH396" i="5"/>
  <c r="AI396" i="5"/>
  <c r="AJ396" i="5"/>
  <c r="AK396" i="5"/>
  <c r="AL396" i="5"/>
  <c r="AM396" i="5"/>
  <c r="AN396" i="5"/>
  <c r="AO396" i="5"/>
  <c r="AP396" i="5"/>
  <c r="AQ396" i="5"/>
  <c r="AR396" i="5"/>
  <c r="AS396" i="5"/>
  <c r="AT396" i="5"/>
  <c r="AU396" i="5"/>
  <c r="AV396" i="5"/>
  <c r="AW396" i="5"/>
  <c r="AX396" i="5"/>
  <c r="AY396" i="5"/>
  <c r="AZ396" i="5"/>
  <c r="BA396" i="5"/>
  <c r="BB396" i="5"/>
  <c r="BC396" i="5"/>
  <c r="B397" i="5"/>
  <c r="C398" i="5"/>
  <c r="F397" i="5"/>
  <c r="G397" i="5"/>
  <c r="H397" i="5"/>
  <c r="I397" i="5"/>
  <c r="J397" i="5"/>
  <c r="K397" i="5"/>
  <c r="L397" i="5"/>
  <c r="M397" i="5"/>
  <c r="N397" i="5"/>
  <c r="O397" i="5"/>
  <c r="P397" i="5"/>
  <c r="Q397" i="5"/>
  <c r="R397" i="5"/>
  <c r="S397" i="5"/>
  <c r="T397" i="5"/>
  <c r="U397" i="5"/>
  <c r="V397" i="5"/>
  <c r="W397" i="5"/>
  <c r="X397" i="5"/>
  <c r="Y397" i="5"/>
  <c r="Z397" i="5"/>
  <c r="AA397" i="5"/>
  <c r="AB397" i="5"/>
  <c r="AC397" i="5"/>
  <c r="AD397" i="5"/>
  <c r="AE397" i="5"/>
  <c r="AF397" i="5"/>
  <c r="AG397" i="5"/>
  <c r="AH397" i="5"/>
  <c r="AI397" i="5"/>
  <c r="AJ397" i="5"/>
  <c r="AK397" i="5"/>
  <c r="AL397" i="5"/>
  <c r="AM397" i="5"/>
  <c r="AN397" i="5"/>
  <c r="AO397" i="5"/>
  <c r="AP397" i="5"/>
  <c r="AQ397" i="5"/>
  <c r="AR397" i="5"/>
  <c r="AS397" i="5"/>
  <c r="AT397" i="5"/>
  <c r="AU397" i="5"/>
  <c r="AV397" i="5"/>
  <c r="AW397" i="5"/>
  <c r="AX397" i="5"/>
  <c r="AY397" i="5"/>
  <c r="AZ397" i="5"/>
  <c r="BA397" i="5"/>
  <c r="BB397" i="5"/>
  <c r="BC397" i="5"/>
  <c r="B398" i="5"/>
  <c r="C399" i="5"/>
  <c r="F398" i="5"/>
  <c r="G398" i="5"/>
  <c r="H398" i="5"/>
  <c r="I398" i="5"/>
  <c r="J398" i="5"/>
  <c r="K398" i="5"/>
  <c r="L398" i="5"/>
  <c r="M398" i="5"/>
  <c r="N398" i="5"/>
  <c r="O398" i="5"/>
  <c r="P398" i="5"/>
  <c r="Q398" i="5"/>
  <c r="R398" i="5"/>
  <c r="S398" i="5"/>
  <c r="T398" i="5"/>
  <c r="U398" i="5"/>
  <c r="V398" i="5"/>
  <c r="W398" i="5"/>
  <c r="X398" i="5"/>
  <c r="Y398" i="5"/>
  <c r="Z398" i="5"/>
  <c r="AA398" i="5"/>
  <c r="AB398" i="5"/>
  <c r="AC398" i="5"/>
  <c r="AD398" i="5"/>
  <c r="AE398" i="5"/>
  <c r="AF398" i="5"/>
  <c r="AG398" i="5"/>
  <c r="AH398" i="5"/>
  <c r="AI398" i="5"/>
  <c r="AJ398" i="5"/>
  <c r="AK398" i="5"/>
  <c r="AL398" i="5"/>
  <c r="AM398" i="5"/>
  <c r="AN398" i="5"/>
  <c r="AO398" i="5"/>
  <c r="AP398" i="5"/>
  <c r="AQ398" i="5"/>
  <c r="AR398" i="5"/>
  <c r="AS398" i="5"/>
  <c r="AT398" i="5"/>
  <c r="AU398" i="5"/>
  <c r="AV398" i="5"/>
  <c r="AW398" i="5"/>
  <c r="AX398" i="5"/>
  <c r="AY398" i="5"/>
  <c r="AZ398" i="5"/>
  <c r="BA398" i="5"/>
  <c r="BB398" i="5"/>
  <c r="BC398" i="5"/>
  <c r="B399" i="5"/>
  <c r="C400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Y399" i="5"/>
  <c r="Z399" i="5"/>
  <c r="AA399" i="5"/>
  <c r="AB399" i="5"/>
  <c r="AC399" i="5"/>
  <c r="AD399" i="5"/>
  <c r="AE399" i="5"/>
  <c r="AF399" i="5"/>
  <c r="AG399" i="5"/>
  <c r="AH399" i="5"/>
  <c r="AI399" i="5"/>
  <c r="AJ399" i="5"/>
  <c r="AK399" i="5"/>
  <c r="AL399" i="5"/>
  <c r="AM399" i="5"/>
  <c r="AN399" i="5"/>
  <c r="AO399" i="5"/>
  <c r="AP399" i="5"/>
  <c r="AQ399" i="5"/>
  <c r="AR399" i="5"/>
  <c r="AS399" i="5"/>
  <c r="AT399" i="5"/>
  <c r="AU399" i="5"/>
  <c r="AV399" i="5"/>
  <c r="AW399" i="5"/>
  <c r="AX399" i="5"/>
  <c r="AY399" i="5"/>
  <c r="AZ399" i="5"/>
  <c r="BA399" i="5"/>
  <c r="BB399" i="5"/>
  <c r="BC399" i="5"/>
  <c r="B400" i="5"/>
  <c r="C401" i="5"/>
  <c r="F400" i="5"/>
  <c r="G400" i="5"/>
  <c r="H400" i="5"/>
  <c r="I400" i="5"/>
  <c r="J400" i="5"/>
  <c r="K400" i="5"/>
  <c r="L400" i="5"/>
  <c r="M400" i="5"/>
  <c r="N400" i="5"/>
  <c r="O400" i="5"/>
  <c r="P400" i="5"/>
  <c r="Q400" i="5"/>
  <c r="R400" i="5"/>
  <c r="S400" i="5"/>
  <c r="T400" i="5"/>
  <c r="U400" i="5"/>
  <c r="V400" i="5"/>
  <c r="W400" i="5"/>
  <c r="X400" i="5"/>
  <c r="Y400" i="5"/>
  <c r="Z400" i="5"/>
  <c r="AA400" i="5"/>
  <c r="AB400" i="5"/>
  <c r="AC400" i="5"/>
  <c r="AD400" i="5"/>
  <c r="AE400" i="5"/>
  <c r="AF400" i="5"/>
  <c r="AG400" i="5"/>
  <c r="AH400" i="5"/>
  <c r="AI400" i="5"/>
  <c r="AJ400" i="5"/>
  <c r="AK400" i="5"/>
  <c r="AL400" i="5"/>
  <c r="AM400" i="5"/>
  <c r="AN400" i="5"/>
  <c r="AO400" i="5"/>
  <c r="AP400" i="5"/>
  <c r="AQ400" i="5"/>
  <c r="AR400" i="5"/>
  <c r="AS400" i="5"/>
  <c r="AT400" i="5"/>
  <c r="AU400" i="5"/>
  <c r="AV400" i="5"/>
  <c r="AW400" i="5"/>
  <c r="AX400" i="5"/>
  <c r="AY400" i="5"/>
  <c r="AZ400" i="5"/>
  <c r="BA400" i="5"/>
  <c r="BB400" i="5"/>
  <c r="BC400" i="5"/>
  <c r="B401" i="5"/>
  <c r="C402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Y401" i="5"/>
  <c r="Z401" i="5"/>
  <c r="AA401" i="5"/>
  <c r="AB401" i="5"/>
  <c r="AC401" i="5"/>
  <c r="AD401" i="5"/>
  <c r="AE401" i="5"/>
  <c r="AF401" i="5"/>
  <c r="AG401" i="5"/>
  <c r="AH401" i="5"/>
  <c r="AI401" i="5"/>
  <c r="AJ401" i="5"/>
  <c r="AK401" i="5"/>
  <c r="AL401" i="5"/>
  <c r="AM401" i="5"/>
  <c r="AN401" i="5"/>
  <c r="AO401" i="5"/>
  <c r="AP401" i="5"/>
  <c r="AQ401" i="5"/>
  <c r="AR401" i="5"/>
  <c r="AS401" i="5"/>
  <c r="AT401" i="5"/>
  <c r="AU401" i="5"/>
  <c r="AV401" i="5"/>
  <c r="AW401" i="5"/>
  <c r="AX401" i="5"/>
  <c r="AY401" i="5"/>
  <c r="AZ401" i="5"/>
  <c r="BA401" i="5"/>
  <c r="BB401" i="5"/>
  <c r="BC401" i="5"/>
  <c r="B402" i="5"/>
  <c r="C403" i="5"/>
  <c r="F402" i="5"/>
  <c r="G402" i="5"/>
  <c r="H402" i="5"/>
  <c r="I402" i="5"/>
  <c r="J402" i="5"/>
  <c r="K402" i="5"/>
  <c r="L402" i="5"/>
  <c r="M402" i="5"/>
  <c r="N402" i="5"/>
  <c r="O402" i="5"/>
  <c r="P402" i="5"/>
  <c r="Q402" i="5"/>
  <c r="R402" i="5"/>
  <c r="S402" i="5"/>
  <c r="T402" i="5"/>
  <c r="U402" i="5"/>
  <c r="V402" i="5"/>
  <c r="W402" i="5"/>
  <c r="X402" i="5"/>
  <c r="Y402" i="5"/>
  <c r="Z402" i="5"/>
  <c r="AA402" i="5"/>
  <c r="AB402" i="5"/>
  <c r="AC402" i="5"/>
  <c r="AD402" i="5"/>
  <c r="AE402" i="5"/>
  <c r="AF402" i="5"/>
  <c r="AG402" i="5"/>
  <c r="AH402" i="5"/>
  <c r="AI402" i="5"/>
  <c r="AJ402" i="5"/>
  <c r="AK402" i="5"/>
  <c r="AL402" i="5"/>
  <c r="AM402" i="5"/>
  <c r="AN402" i="5"/>
  <c r="AO402" i="5"/>
  <c r="AP402" i="5"/>
  <c r="AQ402" i="5"/>
  <c r="AR402" i="5"/>
  <c r="AS402" i="5"/>
  <c r="AT402" i="5"/>
  <c r="AU402" i="5"/>
  <c r="AV402" i="5"/>
  <c r="AW402" i="5"/>
  <c r="AX402" i="5"/>
  <c r="AY402" i="5"/>
  <c r="AZ402" i="5"/>
  <c r="BA402" i="5"/>
  <c r="BB402" i="5"/>
  <c r="BC402" i="5"/>
  <c r="B403" i="5"/>
  <c r="C404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Y403" i="5"/>
  <c r="Z403" i="5"/>
  <c r="AA403" i="5"/>
  <c r="AB403" i="5"/>
  <c r="AC403" i="5"/>
  <c r="AD403" i="5"/>
  <c r="AE403" i="5"/>
  <c r="AF403" i="5"/>
  <c r="AG403" i="5"/>
  <c r="AH403" i="5"/>
  <c r="AI403" i="5"/>
  <c r="AJ403" i="5"/>
  <c r="AK403" i="5"/>
  <c r="AL403" i="5"/>
  <c r="AM403" i="5"/>
  <c r="AN403" i="5"/>
  <c r="AO403" i="5"/>
  <c r="AP403" i="5"/>
  <c r="AQ403" i="5"/>
  <c r="AR403" i="5"/>
  <c r="AS403" i="5"/>
  <c r="AT403" i="5"/>
  <c r="AU403" i="5"/>
  <c r="AV403" i="5"/>
  <c r="AW403" i="5"/>
  <c r="AX403" i="5"/>
  <c r="AY403" i="5"/>
  <c r="AZ403" i="5"/>
  <c r="BA403" i="5"/>
  <c r="BB403" i="5"/>
  <c r="BC403" i="5"/>
  <c r="B404" i="5"/>
  <c r="C405" i="5"/>
  <c r="F404" i="5"/>
  <c r="G404" i="5"/>
  <c r="H404" i="5"/>
  <c r="I404" i="5"/>
  <c r="J404" i="5"/>
  <c r="K404" i="5"/>
  <c r="L404" i="5"/>
  <c r="M404" i="5"/>
  <c r="N404" i="5"/>
  <c r="O404" i="5"/>
  <c r="P404" i="5"/>
  <c r="Q404" i="5"/>
  <c r="R404" i="5"/>
  <c r="S404" i="5"/>
  <c r="T404" i="5"/>
  <c r="U404" i="5"/>
  <c r="V404" i="5"/>
  <c r="W404" i="5"/>
  <c r="X404" i="5"/>
  <c r="Y404" i="5"/>
  <c r="Z404" i="5"/>
  <c r="AA404" i="5"/>
  <c r="AB404" i="5"/>
  <c r="AC404" i="5"/>
  <c r="AD404" i="5"/>
  <c r="AE404" i="5"/>
  <c r="AF404" i="5"/>
  <c r="AG404" i="5"/>
  <c r="AH404" i="5"/>
  <c r="AI404" i="5"/>
  <c r="AJ404" i="5"/>
  <c r="AK404" i="5"/>
  <c r="AL404" i="5"/>
  <c r="AM404" i="5"/>
  <c r="AN404" i="5"/>
  <c r="AO404" i="5"/>
  <c r="AP404" i="5"/>
  <c r="AQ404" i="5"/>
  <c r="AR404" i="5"/>
  <c r="AS404" i="5"/>
  <c r="AT404" i="5"/>
  <c r="AU404" i="5"/>
  <c r="AV404" i="5"/>
  <c r="AW404" i="5"/>
  <c r="AX404" i="5"/>
  <c r="AY404" i="5"/>
  <c r="AZ404" i="5"/>
  <c r="BA404" i="5"/>
  <c r="BB404" i="5"/>
  <c r="BC404" i="5"/>
  <c r="B405" i="5"/>
  <c r="C406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Y405" i="5"/>
  <c r="Z405" i="5"/>
  <c r="AA405" i="5"/>
  <c r="AB405" i="5"/>
  <c r="AC405" i="5"/>
  <c r="AD405" i="5"/>
  <c r="AE405" i="5"/>
  <c r="AF405" i="5"/>
  <c r="AG405" i="5"/>
  <c r="AH405" i="5"/>
  <c r="AI405" i="5"/>
  <c r="AJ405" i="5"/>
  <c r="AK405" i="5"/>
  <c r="AL405" i="5"/>
  <c r="AM405" i="5"/>
  <c r="AN405" i="5"/>
  <c r="AO405" i="5"/>
  <c r="AP405" i="5"/>
  <c r="AQ405" i="5"/>
  <c r="AR405" i="5"/>
  <c r="AS405" i="5"/>
  <c r="AT405" i="5"/>
  <c r="AU405" i="5"/>
  <c r="AV405" i="5"/>
  <c r="AW405" i="5"/>
  <c r="AX405" i="5"/>
  <c r="AY405" i="5"/>
  <c r="AZ405" i="5"/>
  <c r="BA405" i="5"/>
  <c r="BB405" i="5"/>
  <c r="BC405" i="5"/>
  <c r="B406" i="5"/>
  <c r="C407" i="5"/>
  <c r="F406" i="5"/>
  <c r="G406" i="5"/>
  <c r="H406" i="5"/>
  <c r="I406" i="5"/>
  <c r="J406" i="5"/>
  <c r="K406" i="5"/>
  <c r="L406" i="5"/>
  <c r="M406" i="5"/>
  <c r="N406" i="5"/>
  <c r="O406" i="5"/>
  <c r="P406" i="5"/>
  <c r="Q406" i="5"/>
  <c r="R406" i="5"/>
  <c r="S406" i="5"/>
  <c r="T406" i="5"/>
  <c r="U406" i="5"/>
  <c r="V406" i="5"/>
  <c r="W406" i="5"/>
  <c r="X406" i="5"/>
  <c r="Y406" i="5"/>
  <c r="Z406" i="5"/>
  <c r="AA406" i="5"/>
  <c r="AB406" i="5"/>
  <c r="AC406" i="5"/>
  <c r="AD406" i="5"/>
  <c r="AE406" i="5"/>
  <c r="AF406" i="5"/>
  <c r="AG406" i="5"/>
  <c r="AH406" i="5"/>
  <c r="AI406" i="5"/>
  <c r="AJ406" i="5"/>
  <c r="AK406" i="5"/>
  <c r="AL406" i="5"/>
  <c r="AM406" i="5"/>
  <c r="AN406" i="5"/>
  <c r="AO406" i="5"/>
  <c r="AP406" i="5"/>
  <c r="AQ406" i="5"/>
  <c r="AR406" i="5"/>
  <c r="AS406" i="5"/>
  <c r="AT406" i="5"/>
  <c r="AU406" i="5"/>
  <c r="AV406" i="5"/>
  <c r="AW406" i="5"/>
  <c r="AX406" i="5"/>
  <c r="AY406" i="5"/>
  <c r="AZ406" i="5"/>
  <c r="BA406" i="5"/>
  <c r="BB406" i="5"/>
  <c r="BC406" i="5"/>
  <c r="B407" i="5"/>
  <c r="C408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Y407" i="5"/>
  <c r="Z407" i="5"/>
  <c r="AA407" i="5"/>
  <c r="AB407" i="5"/>
  <c r="AC407" i="5"/>
  <c r="AD407" i="5"/>
  <c r="AE407" i="5"/>
  <c r="AF407" i="5"/>
  <c r="AG407" i="5"/>
  <c r="AH407" i="5"/>
  <c r="AI407" i="5"/>
  <c r="AJ407" i="5"/>
  <c r="AK407" i="5"/>
  <c r="AL407" i="5"/>
  <c r="AM407" i="5"/>
  <c r="AN407" i="5"/>
  <c r="AO407" i="5"/>
  <c r="AP407" i="5"/>
  <c r="AQ407" i="5"/>
  <c r="AR407" i="5"/>
  <c r="AS407" i="5"/>
  <c r="AT407" i="5"/>
  <c r="AU407" i="5"/>
  <c r="AV407" i="5"/>
  <c r="AW407" i="5"/>
  <c r="AX407" i="5"/>
  <c r="AY407" i="5"/>
  <c r="AZ407" i="5"/>
  <c r="BA407" i="5"/>
  <c r="BB407" i="5"/>
  <c r="BC407" i="5"/>
  <c r="B408" i="5"/>
  <c r="C409" i="5"/>
  <c r="F408" i="5"/>
  <c r="G408" i="5"/>
  <c r="H408" i="5"/>
  <c r="I408" i="5"/>
  <c r="J408" i="5"/>
  <c r="K408" i="5"/>
  <c r="L408" i="5"/>
  <c r="M408" i="5"/>
  <c r="N408" i="5"/>
  <c r="O408" i="5"/>
  <c r="P408" i="5"/>
  <c r="Q408" i="5"/>
  <c r="R408" i="5"/>
  <c r="S408" i="5"/>
  <c r="T408" i="5"/>
  <c r="U408" i="5"/>
  <c r="V408" i="5"/>
  <c r="W408" i="5"/>
  <c r="X408" i="5"/>
  <c r="Y408" i="5"/>
  <c r="Z408" i="5"/>
  <c r="AA408" i="5"/>
  <c r="AB408" i="5"/>
  <c r="AC408" i="5"/>
  <c r="AD408" i="5"/>
  <c r="AE408" i="5"/>
  <c r="AF408" i="5"/>
  <c r="AG408" i="5"/>
  <c r="AH408" i="5"/>
  <c r="AI408" i="5"/>
  <c r="AJ408" i="5"/>
  <c r="AK408" i="5"/>
  <c r="AL408" i="5"/>
  <c r="AM408" i="5"/>
  <c r="AN408" i="5"/>
  <c r="AO408" i="5"/>
  <c r="AP408" i="5"/>
  <c r="AQ408" i="5"/>
  <c r="AR408" i="5"/>
  <c r="AS408" i="5"/>
  <c r="AT408" i="5"/>
  <c r="AU408" i="5"/>
  <c r="AV408" i="5"/>
  <c r="AW408" i="5"/>
  <c r="AX408" i="5"/>
  <c r="AY408" i="5"/>
  <c r="AZ408" i="5"/>
  <c r="BA408" i="5"/>
  <c r="BB408" i="5"/>
  <c r="BC408" i="5"/>
  <c r="B409" i="5"/>
  <c r="C410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Y409" i="5"/>
  <c r="Z409" i="5"/>
  <c r="AA409" i="5"/>
  <c r="AB409" i="5"/>
  <c r="AC409" i="5"/>
  <c r="AD409" i="5"/>
  <c r="AE409" i="5"/>
  <c r="AF409" i="5"/>
  <c r="AG409" i="5"/>
  <c r="AH409" i="5"/>
  <c r="AI409" i="5"/>
  <c r="AJ409" i="5"/>
  <c r="AK409" i="5"/>
  <c r="AL409" i="5"/>
  <c r="AM409" i="5"/>
  <c r="AN409" i="5"/>
  <c r="AO409" i="5"/>
  <c r="AP409" i="5"/>
  <c r="AQ409" i="5"/>
  <c r="AR409" i="5"/>
  <c r="AS409" i="5"/>
  <c r="AT409" i="5"/>
  <c r="AU409" i="5"/>
  <c r="AV409" i="5"/>
  <c r="AW409" i="5"/>
  <c r="AX409" i="5"/>
  <c r="AY409" i="5"/>
  <c r="AZ409" i="5"/>
  <c r="BA409" i="5"/>
  <c r="BB409" i="5"/>
  <c r="BC409" i="5"/>
  <c r="B410" i="5"/>
  <c r="C411" i="5"/>
  <c r="F410" i="5"/>
  <c r="G410" i="5"/>
  <c r="H410" i="5"/>
  <c r="I410" i="5"/>
  <c r="J410" i="5"/>
  <c r="K410" i="5"/>
  <c r="L410" i="5"/>
  <c r="M410" i="5"/>
  <c r="N410" i="5"/>
  <c r="O410" i="5"/>
  <c r="P410" i="5"/>
  <c r="Q410" i="5"/>
  <c r="R410" i="5"/>
  <c r="S410" i="5"/>
  <c r="T410" i="5"/>
  <c r="U410" i="5"/>
  <c r="V410" i="5"/>
  <c r="W410" i="5"/>
  <c r="X410" i="5"/>
  <c r="Y410" i="5"/>
  <c r="Z410" i="5"/>
  <c r="AA410" i="5"/>
  <c r="AB410" i="5"/>
  <c r="AC410" i="5"/>
  <c r="AD410" i="5"/>
  <c r="AE410" i="5"/>
  <c r="AF410" i="5"/>
  <c r="AG410" i="5"/>
  <c r="AH410" i="5"/>
  <c r="AI410" i="5"/>
  <c r="AJ410" i="5"/>
  <c r="AK410" i="5"/>
  <c r="AL410" i="5"/>
  <c r="AM410" i="5"/>
  <c r="AN410" i="5"/>
  <c r="AO410" i="5"/>
  <c r="AP410" i="5"/>
  <c r="AQ410" i="5"/>
  <c r="AR410" i="5"/>
  <c r="AS410" i="5"/>
  <c r="AT410" i="5"/>
  <c r="AU410" i="5"/>
  <c r="AV410" i="5"/>
  <c r="AW410" i="5"/>
  <c r="AX410" i="5"/>
  <c r="AY410" i="5"/>
  <c r="AZ410" i="5"/>
  <c r="BA410" i="5"/>
  <c r="BB410" i="5"/>
  <c r="BC410" i="5"/>
  <c r="B411" i="5"/>
  <c r="C412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Y411" i="5"/>
  <c r="Z411" i="5"/>
  <c r="AA411" i="5"/>
  <c r="AB411" i="5"/>
  <c r="AC411" i="5"/>
  <c r="AD411" i="5"/>
  <c r="AE411" i="5"/>
  <c r="AF411" i="5"/>
  <c r="AG411" i="5"/>
  <c r="AH411" i="5"/>
  <c r="AI411" i="5"/>
  <c r="AJ411" i="5"/>
  <c r="AK411" i="5"/>
  <c r="AL411" i="5"/>
  <c r="AM411" i="5"/>
  <c r="AN411" i="5"/>
  <c r="AO411" i="5"/>
  <c r="AP411" i="5"/>
  <c r="AQ411" i="5"/>
  <c r="AR411" i="5"/>
  <c r="AS411" i="5"/>
  <c r="AT411" i="5"/>
  <c r="AU411" i="5"/>
  <c r="AV411" i="5"/>
  <c r="AW411" i="5"/>
  <c r="AX411" i="5"/>
  <c r="AY411" i="5"/>
  <c r="AZ411" i="5"/>
  <c r="BA411" i="5"/>
  <c r="BB411" i="5"/>
  <c r="BC411" i="5"/>
  <c r="B412" i="5"/>
  <c r="C413" i="5"/>
  <c r="F412" i="5"/>
  <c r="G412" i="5"/>
  <c r="H412" i="5"/>
  <c r="I412" i="5"/>
  <c r="J412" i="5"/>
  <c r="K412" i="5"/>
  <c r="L412" i="5"/>
  <c r="M412" i="5"/>
  <c r="N412" i="5"/>
  <c r="O412" i="5"/>
  <c r="P412" i="5"/>
  <c r="Q412" i="5"/>
  <c r="R412" i="5"/>
  <c r="S412" i="5"/>
  <c r="T412" i="5"/>
  <c r="U412" i="5"/>
  <c r="V412" i="5"/>
  <c r="W412" i="5"/>
  <c r="X412" i="5"/>
  <c r="Y412" i="5"/>
  <c r="Z412" i="5"/>
  <c r="AA412" i="5"/>
  <c r="AB412" i="5"/>
  <c r="AC412" i="5"/>
  <c r="AD412" i="5"/>
  <c r="AE412" i="5"/>
  <c r="AF412" i="5"/>
  <c r="AG412" i="5"/>
  <c r="AH412" i="5"/>
  <c r="AI412" i="5"/>
  <c r="AJ412" i="5"/>
  <c r="AK412" i="5"/>
  <c r="AL412" i="5"/>
  <c r="AM412" i="5"/>
  <c r="AN412" i="5"/>
  <c r="AO412" i="5"/>
  <c r="AP412" i="5"/>
  <c r="AQ412" i="5"/>
  <c r="AR412" i="5"/>
  <c r="AS412" i="5"/>
  <c r="AT412" i="5"/>
  <c r="AU412" i="5"/>
  <c r="AV412" i="5"/>
  <c r="AW412" i="5"/>
  <c r="AX412" i="5"/>
  <c r="AY412" i="5"/>
  <c r="AZ412" i="5"/>
  <c r="BA412" i="5"/>
  <c r="BB412" i="5"/>
  <c r="BC412" i="5"/>
  <c r="B413" i="5"/>
  <c r="C414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Y413" i="5"/>
  <c r="Z413" i="5"/>
  <c r="AA413" i="5"/>
  <c r="AB413" i="5"/>
  <c r="AC413" i="5"/>
  <c r="AD413" i="5"/>
  <c r="AE413" i="5"/>
  <c r="AF413" i="5"/>
  <c r="AG413" i="5"/>
  <c r="AH413" i="5"/>
  <c r="AI413" i="5"/>
  <c r="AJ413" i="5"/>
  <c r="AK413" i="5"/>
  <c r="AL413" i="5"/>
  <c r="AM413" i="5"/>
  <c r="AN413" i="5"/>
  <c r="AO413" i="5"/>
  <c r="AP413" i="5"/>
  <c r="AQ413" i="5"/>
  <c r="AR413" i="5"/>
  <c r="AS413" i="5"/>
  <c r="AT413" i="5"/>
  <c r="AU413" i="5"/>
  <c r="AV413" i="5"/>
  <c r="AW413" i="5"/>
  <c r="AX413" i="5"/>
  <c r="AY413" i="5"/>
  <c r="AZ413" i="5"/>
  <c r="BA413" i="5"/>
  <c r="BB413" i="5"/>
  <c r="BC413" i="5"/>
  <c r="B414" i="5"/>
  <c r="C415" i="5"/>
  <c r="F414" i="5"/>
  <c r="G414" i="5"/>
  <c r="H414" i="5"/>
  <c r="I414" i="5"/>
  <c r="J414" i="5"/>
  <c r="K414" i="5"/>
  <c r="L414" i="5"/>
  <c r="M414" i="5"/>
  <c r="N414" i="5"/>
  <c r="O414" i="5"/>
  <c r="P414" i="5"/>
  <c r="Q414" i="5"/>
  <c r="R414" i="5"/>
  <c r="S414" i="5"/>
  <c r="T414" i="5"/>
  <c r="U414" i="5"/>
  <c r="V414" i="5"/>
  <c r="W414" i="5"/>
  <c r="X414" i="5"/>
  <c r="Y414" i="5"/>
  <c r="Z414" i="5"/>
  <c r="AA414" i="5"/>
  <c r="AB414" i="5"/>
  <c r="AC414" i="5"/>
  <c r="AD414" i="5"/>
  <c r="AE414" i="5"/>
  <c r="AF414" i="5"/>
  <c r="AG414" i="5"/>
  <c r="AH414" i="5"/>
  <c r="AI414" i="5"/>
  <c r="AJ414" i="5"/>
  <c r="AK414" i="5"/>
  <c r="AL414" i="5"/>
  <c r="AM414" i="5"/>
  <c r="AN414" i="5"/>
  <c r="AO414" i="5"/>
  <c r="AP414" i="5"/>
  <c r="AQ414" i="5"/>
  <c r="AR414" i="5"/>
  <c r="AS414" i="5"/>
  <c r="AT414" i="5"/>
  <c r="AU414" i="5"/>
  <c r="AV414" i="5"/>
  <c r="AW414" i="5"/>
  <c r="AX414" i="5"/>
  <c r="AY414" i="5"/>
  <c r="AZ414" i="5"/>
  <c r="BA414" i="5"/>
  <c r="BB414" i="5"/>
  <c r="BC414" i="5"/>
  <c r="B415" i="5"/>
  <c r="C416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Y415" i="5"/>
  <c r="Z415" i="5"/>
  <c r="AA415" i="5"/>
  <c r="AB415" i="5"/>
  <c r="AC415" i="5"/>
  <c r="AD415" i="5"/>
  <c r="AE415" i="5"/>
  <c r="AF415" i="5"/>
  <c r="AG415" i="5"/>
  <c r="AH415" i="5"/>
  <c r="AI415" i="5"/>
  <c r="AJ415" i="5"/>
  <c r="AK415" i="5"/>
  <c r="AL415" i="5"/>
  <c r="AM415" i="5"/>
  <c r="AN415" i="5"/>
  <c r="AO415" i="5"/>
  <c r="AP415" i="5"/>
  <c r="AQ415" i="5"/>
  <c r="AR415" i="5"/>
  <c r="AS415" i="5"/>
  <c r="AT415" i="5"/>
  <c r="AU415" i="5"/>
  <c r="AV415" i="5"/>
  <c r="AW415" i="5"/>
  <c r="AX415" i="5"/>
  <c r="AY415" i="5"/>
  <c r="AZ415" i="5"/>
  <c r="BA415" i="5"/>
  <c r="BB415" i="5"/>
  <c r="BC415" i="5"/>
  <c r="B416" i="5"/>
  <c r="C417" i="5"/>
  <c r="F416" i="5"/>
  <c r="G416" i="5"/>
  <c r="H416" i="5"/>
  <c r="I416" i="5"/>
  <c r="J416" i="5"/>
  <c r="K416" i="5"/>
  <c r="L416" i="5"/>
  <c r="M416" i="5"/>
  <c r="N416" i="5"/>
  <c r="O416" i="5"/>
  <c r="P416" i="5"/>
  <c r="Q416" i="5"/>
  <c r="R416" i="5"/>
  <c r="S416" i="5"/>
  <c r="T416" i="5"/>
  <c r="U416" i="5"/>
  <c r="V416" i="5"/>
  <c r="W416" i="5"/>
  <c r="X416" i="5"/>
  <c r="Y416" i="5"/>
  <c r="Z416" i="5"/>
  <c r="AA416" i="5"/>
  <c r="AB416" i="5"/>
  <c r="AC416" i="5"/>
  <c r="AD416" i="5"/>
  <c r="AE416" i="5"/>
  <c r="AF416" i="5"/>
  <c r="AG416" i="5"/>
  <c r="AH416" i="5"/>
  <c r="AI416" i="5"/>
  <c r="AJ416" i="5"/>
  <c r="AK416" i="5"/>
  <c r="AL416" i="5"/>
  <c r="AM416" i="5"/>
  <c r="AN416" i="5"/>
  <c r="AO416" i="5"/>
  <c r="AP416" i="5"/>
  <c r="AQ416" i="5"/>
  <c r="AR416" i="5"/>
  <c r="AS416" i="5"/>
  <c r="AT416" i="5"/>
  <c r="AU416" i="5"/>
  <c r="AV416" i="5"/>
  <c r="AW416" i="5"/>
  <c r="AX416" i="5"/>
  <c r="AY416" i="5"/>
  <c r="AZ416" i="5"/>
  <c r="BA416" i="5"/>
  <c r="BB416" i="5"/>
  <c r="BC416" i="5"/>
  <c r="B417" i="5"/>
  <c r="C418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Y417" i="5"/>
  <c r="Z417" i="5"/>
  <c r="AA417" i="5"/>
  <c r="AB417" i="5"/>
  <c r="AC417" i="5"/>
  <c r="AD417" i="5"/>
  <c r="AE417" i="5"/>
  <c r="AF417" i="5"/>
  <c r="AG417" i="5"/>
  <c r="AH417" i="5"/>
  <c r="AI417" i="5"/>
  <c r="AJ417" i="5"/>
  <c r="AK417" i="5"/>
  <c r="AL417" i="5"/>
  <c r="AM417" i="5"/>
  <c r="AN417" i="5"/>
  <c r="AO417" i="5"/>
  <c r="AP417" i="5"/>
  <c r="AQ417" i="5"/>
  <c r="AR417" i="5"/>
  <c r="AS417" i="5"/>
  <c r="AT417" i="5"/>
  <c r="AU417" i="5"/>
  <c r="AV417" i="5"/>
  <c r="AW417" i="5"/>
  <c r="AX417" i="5"/>
  <c r="AY417" i="5"/>
  <c r="AZ417" i="5"/>
  <c r="BA417" i="5"/>
  <c r="BB417" i="5"/>
  <c r="BC417" i="5"/>
  <c r="B418" i="5"/>
  <c r="C419" i="5"/>
  <c r="F418" i="5"/>
  <c r="G418" i="5"/>
  <c r="H418" i="5"/>
  <c r="I418" i="5"/>
  <c r="J418" i="5"/>
  <c r="K418" i="5"/>
  <c r="L418" i="5"/>
  <c r="M418" i="5"/>
  <c r="N418" i="5"/>
  <c r="O418" i="5"/>
  <c r="P418" i="5"/>
  <c r="Q418" i="5"/>
  <c r="R418" i="5"/>
  <c r="S418" i="5"/>
  <c r="T418" i="5"/>
  <c r="U418" i="5"/>
  <c r="V418" i="5"/>
  <c r="W418" i="5"/>
  <c r="X418" i="5"/>
  <c r="Y418" i="5"/>
  <c r="Z418" i="5"/>
  <c r="AA418" i="5"/>
  <c r="AB418" i="5"/>
  <c r="AC418" i="5"/>
  <c r="AD418" i="5"/>
  <c r="AE418" i="5"/>
  <c r="AF418" i="5"/>
  <c r="AG418" i="5"/>
  <c r="AH418" i="5"/>
  <c r="AI418" i="5"/>
  <c r="AJ418" i="5"/>
  <c r="AK418" i="5"/>
  <c r="AL418" i="5"/>
  <c r="AM418" i="5"/>
  <c r="AN418" i="5"/>
  <c r="AO418" i="5"/>
  <c r="AP418" i="5"/>
  <c r="AQ418" i="5"/>
  <c r="AR418" i="5"/>
  <c r="AS418" i="5"/>
  <c r="AT418" i="5"/>
  <c r="AU418" i="5"/>
  <c r="AV418" i="5"/>
  <c r="AW418" i="5"/>
  <c r="AX418" i="5"/>
  <c r="AY418" i="5"/>
  <c r="AZ418" i="5"/>
  <c r="BA418" i="5"/>
  <c r="BB418" i="5"/>
  <c r="BC418" i="5"/>
  <c r="B419" i="5"/>
  <c r="C420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Y419" i="5"/>
  <c r="Z419" i="5"/>
  <c r="AA419" i="5"/>
  <c r="AB419" i="5"/>
  <c r="AC419" i="5"/>
  <c r="AD419" i="5"/>
  <c r="AE419" i="5"/>
  <c r="AF419" i="5"/>
  <c r="AG419" i="5"/>
  <c r="AH419" i="5"/>
  <c r="AI419" i="5"/>
  <c r="AJ419" i="5"/>
  <c r="AK419" i="5"/>
  <c r="AL419" i="5"/>
  <c r="AM419" i="5"/>
  <c r="AN419" i="5"/>
  <c r="AO419" i="5"/>
  <c r="AP419" i="5"/>
  <c r="AQ419" i="5"/>
  <c r="AR419" i="5"/>
  <c r="AS419" i="5"/>
  <c r="AT419" i="5"/>
  <c r="AU419" i="5"/>
  <c r="AV419" i="5"/>
  <c r="AW419" i="5"/>
  <c r="AX419" i="5"/>
  <c r="AY419" i="5"/>
  <c r="AZ419" i="5"/>
  <c r="BA419" i="5"/>
  <c r="BB419" i="5"/>
  <c r="BC419" i="5"/>
  <c r="B420" i="5"/>
  <c r="C421" i="5"/>
  <c r="F420" i="5"/>
  <c r="G420" i="5"/>
  <c r="H420" i="5"/>
  <c r="I420" i="5"/>
  <c r="J420" i="5"/>
  <c r="K420" i="5"/>
  <c r="L420" i="5"/>
  <c r="M420" i="5"/>
  <c r="N420" i="5"/>
  <c r="O420" i="5"/>
  <c r="P420" i="5"/>
  <c r="Q420" i="5"/>
  <c r="R420" i="5"/>
  <c r="S420" i="5"/>
  <c r="T420" i="5"/>
  <c r="U420" i="5"/>
  <c r="V420" i="5"/>
  <c r="W420" i="5"/>
  <c r="X420" i="5"/>
  <c r="Y420" i="5"/>
  <c r="Z420" i="5"/>
  <c r="AA420" i="5"/>
  <c r="AB420" i="5"/>
  <c r="AC420" i="5"/>
  <c r="AD420" i="5"/>
  <c r="AE420" i="5"/>
  <c r="AF420" i="5"/>
  <c r="AG420" i="5"/>
  <c r="AH420" i="5"/>
  <c r="AI420" i="5"/>
  <c r="AJ420" i="5"/>
  <c r="AK420" i="5"/>
  <c r="AL420" i="5"/>
  <c r="AM420" i="5"/>
  <c r="AN420" i="5"/>
  <c r="AO420" i="5"/>
  <c r="AP420" i="5"/>
  <c r="AQ420" i="5"/>
  <c r="AR420" i="5"/>
  <c r="AS420" i="5"/>
  <c r="AT420" i="5"/>
  <c r="AU420" i="5"/>
  <c r="AV420" i="5"/>
  <c r="AW420" i="5"/>
  <c r="AX420" i="5"/>
  <c r="AY420" i="5"/>
  <c r="AZ420" i="5"/>
  <c r="BA420" i="5"/>
  <c r="BB420" i="5"/>
  <c r="BC420" i="5"/>
  <c r="B421" i="5"/>
  <c r="C422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Y421" i="5"/>
  <c r="Z421" i="5"/>
  <c r="AA421" i="5"/>
  <c r="AB421" i="5"/>
  <c r="AC421" i="5"/>
  <c r="AD421" i="5"/>
  <c r="AE421" i="5"/>
  <c r="AF421" i="5"/>
  <c r="AG421" i="5"/>
  <c r="AH421" i="5"/>
  <c r="AI421" i="5"/>
  <c r="AJ421" i="5"/>
  <c r="AK421" i="5"/>
  <c r="AL421" i="5"/>
  <c r="AM421" i="5"/>
  <c r="AN421" i="5"/>
  <c r="AO421" i="5"/>
  <c r="AP421" i="5"/>
  <c r="AQ421" i="5"/>
  <c r="AR421" i="5"/>
  <c r="AS421" i="5"/>
  <c r="AT421" i="5"/>
  <c r="AU421" i="5"/>
  <c r="AV421" i="5"/>
  <c r="AW421" i="5"/>
  <c r="AX421" i="5"/>
  <c r="AY421" i="5"/>
  <c r="AZ421" i="5"/>
  <c r="BA421" i="5"/>
  <c r="BB421" i="5"/>
  <c r="BC421" i="5"/>
  <c r="B422" i="5"/>
  <c r="C423" i="5"/>
  <c r="F422" i="5"/>
  <c r="G422" i="5"/>
  <c r="H422" i="5"/>
  <c r="I422" i="5"/>
  <c r="J422" i="5"/>
  <c r="K422" i="5"/>
  <c r="L422" i="5"/>
  <c r="M422" i="5"/>
  <c r="N422" i="5"/>
  <c r="O422" i="5"/>
  <c r="P422" i="5"/>
  <c r="Q422" i="5"/>
  <c r="R422" i="5"/>
  <c r="S422" i="5"/>
  <c r="T422" i="5"/>
  <c r="U422" i="5"/>
  <c r="V422" i="5"/>
  <c r="W422" i="5"/>
  <c r="X422" i="5"/>
  <c r="Y422" i="5"/>
  <c r="Z422" i="5"/>
  <c r="AA422" i="5"/>
  <c r="AB422" i="5"/>
  <c r="AC422" i="5"/>
  <c r="AD422" i="5"/>
  <c r="AE422" i="5"/>
  <c r="AF422" i="5"/>
  <c r="AG422" i="5"/>
  <c r="AH422" i="5"/>
  <c r="AI422" i="5"/>
  <c r="AJ422" i="5"/>
  <c r="AK422" i="5"/>
  <c r="AL422" i="5"/>
  <c r="AM422" i="5"/>
  <c r="AN422" i="5"/>
  <c r="AO422" i="5"/>
  <c r="AP422" i="5"/>
  <c r="AQ422" i="5"/>
  <c r="AR422" i="5"/>
  <c r="AS422" i="5"/>
  <c r="AT422" i="5"/>
  <c r="AU422" i="5"/>
  <c r="AV422" i="5"/>
  <c r="AW422" i="5"/>
  <c r="AX422" i="5"/>
  <c r="AY422" i="5"/>
  <c r="AZ422" i="5"/>
  <c r="BA422" i="5"/>
  <c r="BB422" i="5"/>
  <c r="BC422" i="5"/>
  <c r="B423" i="5"/>
  <c r="C424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Y423" i="5"/>
  <c r="Z423" i="5"/>
  <c r="AA423" i="5"/>
  <c r="AB423" i="5"/>
  <c r="AC423" i="5"/>
  <c r="AD423" i="5"/>
  <c r="AE423" i="5"/>
  <c r="AF423" i="5"/>
  <c r="AG423" i="5"/>
  <c r="AH423" i="5"/>
  <c r="AI423" i="5"/>
  <c r="AJ423" i="5"/>
  <c r="AK423" i="5"/>
  <c r="AL423" i="5"/>
  <c r="AM423" i="5"/>
  <c r="AN423" i="5"/>
  <c r="AO423" i="5"/>
  <c r="AP423" i="5"/>
  <c r="AQ423" i="5"/>
  <c r="AR423" i="5"/>
  <c r="AS423" i="5"/>
  <c r="AT423" i="5"/>
  <c r="AU423" i="5"/>
  <c r="AV423" i="5"/>
  <c r="AW423" i="5"/>
  <c r="AX423" i="5"/>
  <c r="AY423" i="5"/>
  <c r="AZ423" i="5"/>
  <c r="BA423" i="5"/>
  <c r="BB423" i="5"/>
  <c r="BC423" i="5"/>
  <c r="B424" i="5"/>
  <c r="C425" i="5"/>
  <c r="F424" i="5"/>
  <c r="G424" i="5"/>
  <c r="H424" i="5"/>
  <c r="I424" i="5"/>
  <c r="J424" i="5"/>
  <c r="K424" i="5"/>
  <c r="L424" i="5"/>
  <c r="M424" i="5"/>
  <c r="N424" i="5"/>
  <c r="O424" i="5"/>
  <c r="P424" i="5"/>
  <c r="Q424" i="5"/>
  <c r="R424" i="5"/>
  <c r="S424" i="5"/>
  <c r="T424" i="5"/>
  <c r="U424" i="5"/>
  <c r="V424" i="5"/>
  <c r="W424" i="5"/>
  <c r="X424" i="5"/>
  <c r="Y424" i="5"/>
  <c r="Z424" i="5"/>
  <c r="AA424" i="5"/>
  <c r="AB424" i="5"/>
  <c r="AC424" i="5"/>
  <c r="AD424" i="5"/>
  <c r="AE424" i="5"/>
  <c r="AF424" i="5"/>
  <c r="AG424" i="5"/>
  <c r="AH424" i="5"/>
  <c r="AI424" i="5"/>
  <c r="AJ424" i="5"/>
  <c r="AK424" i="5"/>
  <c r="AL424" i="5"/>
  <c r="AM424" i="5"/>
  <c r="AN424" i="5"/>
  <c r="AO424" i="5"/>
  <c r="AP424" i="5"/>
  <c r="AQ424" i="5"/>
  <c r="AR424" i="5"/>
  <c r="AS424" i="5"/>
  <c r="AT424" i="5"/>
  <c r="AU424" i="5"/>
  <c r="AV424" i="5"/>
  <c r="AW424" i="5"/>
  <c r="AX424" i="5"/>
  <c r="AY424" i="5"/>
  <c r="AZ424" i="5"/>
  <c r="BA424" i="5"/>
  <c r="BB424" i="5"/>
  <c r="BC424" i="5"/>
  <c r="B425" i="5"/>
  <c r="C426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Y425" i="5"/>
  <c r="Z425" i="5"/>
  <c r="AA425" i="5"/>
  <c r="AB425" i="5"/>
  <c r="AC425" i="5"/>
  <c r="AD425" i="5"/>
  <c r="AE425" i="5"/>
  <c r="AF425" i="5"/>
  <c r="AG425" i="5"/>
  <c r="AH425" i="5"/>
  <c r="AI425" i="5"/>
  <c r="AJ425" i="5"/>
  <c r="AK425" i="5"/>
  <c r="AL425" i="5"/>
  <c r="AM425" i="5"/>
  <c r="AN425" i="5"/>
  <c r="AO425" i="5"/>
  <c r="AP425" i="5"/>
  <c r="AQ425" i="5"/>
  <c r="AR425" i="5"/>
  <c r="AS425" i="5"/>
  <c r="AT425" i="5"/>
  <c r="AU425" i="5"/>
  <c r="AV425" i="5"/>
  <c r="AW425" i="5"/>
  <c r="AX425" i="5"/>
  <c r="AY425" i="5"/>
  <c r="AZ425" i="5"/>
  <c r="BA425" i="5"/>
  <c r="BB425" i="5"/>
  <c r="BC425" i="5"/>
  <c r="B426" i="5"/>
  <c r="C427" i="5"/>
  <c r="F426" i="5"/>
  <c r="G426" i="5"/>
  <c r="H426" i="5"/>
  <c r="I426" i="5"/>
  <c r="J426" i="5"/>
  <c r="K426" i="5"/>
  <c r="L426" i="5"/>
  <c r="M426" i="5"/>
  <c r="N426" i="5"/>
  <c r="O426" i="5"/>
  <c r="P426" i="5"/>
  <c r="Q426" i="5"/>
  <c r="R426" i="5"/>
  <c r="S426" i="5"/>
  <c r="T426" i="5"/>
  <c r="U426" i="5"/>
  <c r="V426" i="5"/>
  <c r="W426" i="5"/>
  <c r="X426" i="5"/>
  <c r="Y426" i="5"/>
  <c r="Z426" i="5"/>
  <c r="AA426" i="5"/>
  <c r="AB426" i="5"/>
  <c r="AC426" i="5"/>
  <c r="AD426" i="5"/>
  <c r="AE426" i="5"/>
  <c r="AF426" i="5"/>
  <c r="AG426" i="5"/>
  <c r="AH426" i="5"/>
  <c r="AI426" i="5"/>
  <c r="AJ426" i="5"/>
  <c r="AK426" i="5"/>
  <c r="AL426" i="5"/>
  <c r="AM426" i="5"/>
  <c r="AN426" i="5"/>
  <c r="AO426" i="5"/>
  <c r="AP426" i="5"/>
  <c r="AQ426" i="5"/>
  <c r="AR426" i="5"/>
  <c r="AS426" i="5"/>
  <c r="AT426" i="5"/>
  <c r="AU426" i="5"/>
  <c r="AV426" i="5"/>
  <c r="AW426" i="5"/>
  <c r="AX426" i="5"/>
  <c r="AY426" i="5"/>
  <c r="AZ426" i="5"/>
  <c r="BA426" i="5"/>
  <c r="BB426" i="5"/>
  <c r="BC426" i="5"/>
  <c r="B427" i="5"/>
  <c r="C428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Y427" i="5"/>
  <c r="Z427" i="5"/>
  <c r="AA427" i="5"/>
  <c r="AB427" i="5"/>
  <c r="AC427" i="5"/>
  <c r="AD427" i="5"/>
  <c r="AE427" i="5"/>
  <c r="AF427" i="5"/>
  <c r="AG427" i="5"/>
  <c r="AH427" i="5"/>
  <c r="AI427" i="5"/>
  <c r="AJ427" i="5"/>
  <c r="AK427" i="5"/>
  <c r="AL427" i="5"/>
  <c r="AM427" i="5"/>
  <c r="AN427" i="5"/>
  <c r="AO427" i="5"/>
  <c r="AP427" i="5"/>
  <c r="AQ427" i="5"/>
  <c r="AR427" i="5"/>
  <c r="AS427" i="5"/>
  <c r="AT427" i="5"/>
  <c r="AU427" i="5"/>
  <c r="AV427" i="5"/>
  <c r="AW427" i="5"/>
  <c r="AX427" i="5"/>
  <c r="AY427" i="5"/>
  <c r="AZ427" i="5"/>
  <c r="BA427" i="5"/>
  <c r="BB427" i="5"/>
  <c r="BC427" i="5"/>
  <c r="B428" i="5"/>
  <c r="C429" i="5"/>
  <c r="F428" i="5"/>
  <c r="G428" i="5"/>
  <c r="H428" i="5"/>
  <c r="I428" i="5"/>
  <c r="J428" i="5"/>
  <c r="K428" i="5"/>
  <c r="L428" i="5"/>
  <c r="M428" i="5"/>
  <c r="N428" i="5"/>
  <c r="O428" i="5"/>
  <c r="P428" i="5"/>
  <c r="Q428" i="5"/>
  <c r="R428" i="5"/>
  <c r="S428" i="5"/>
  <c r="T428" i="5"/>
  <c r="U428" i="5"/>
  <c r="V428" i="5"/>
  <c r="W428" i="5"/>
  <c r="X428" i="5"/>
  <c r="Y428" i="5"/>
  <c r="Z428" i="5"/>
  <c r="AA428" i="5"/>
  <c r="AB428" i="5"/>
  <c r="AC428" i="5"/>
  <c r="AD428" i="5"/>
  <c r="AE428" i="5"/>
  <c r="AF428" i="5"/>
  <c r="AG428" i="5"/>
  <c r="AH428" i="5"/>
  <c r="AI428" i="5"/>
  <c r="AJ428" i="5"/>
  <c r="AK428" i="5"/>
  <c r="AL428" i="5"/>
  <c r="AM428" i="5"/>
  <c r="AN428" i="5"/>
  <c r="AO428" i="5"/>
  <c r="AP428" i="5"/>
  <c r="AQ428" i="5"/>
  <c r="AR428" i="5"/>
  <c r="AS428" i="5"/>
  <c r="AT428" i="5"/>
  <c r="AU428" i="5"/>
  <c r="AV428" i="5"/>
  <c r="AW428" i="5"/>
  <c r="AX428" i="5"/>
  <c r="AY428" i="5"/>
  <c r="AZ428" i="5"/>
  <c r="BA428" i="5"/>
  <c r="BB428" i="5"/>
  <c r="BC428" i="5"/>
  <c r="B429" i="5"/>
  <c r="C430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Y429" i="5"/>
  <c r="Z429" i="5"/>
  <c r="AA429" i="5"/>
  <c r="AB429" i="5"/>
  <c r="AC429" i="5"/>
  <c r="AD429" i="5"/>
  <c r="AE429" i="5"/>
  <c r="AF429" i="5"/>
  <c r="AG429" i="5"/>
  <c r="AH429" i="5"/>
  <c r="AI429" i="5"/>
  <c r="AJ429" i="5"/>
  <c r="AK429" i="5"/>
  <c r="AL429" i="5"/>
  <c r="AM429" i="5"/>
  <c r="AN429" i="5"/>
  <c r="AO429" i="5"/>
  <c r="AP429" i="5"/>
  <c r="AQ429" i="5"/>
  <c r="AR429" i="5"/>
  <c r="AS429" i="5"/>
  <c r="AT429" i="5"/>
  <c r="AU429" i="5"/>
  <c r="AV429" i="5"/>
  <c r="AW429" i="5"/>
  <c r="AX429" i="5"/>
  <c r="AY429" i="5"/>
  <c r="AZ429" i="5"/>
  <c r="BA429" i="5"/>
  <c r="BB429" i="5"/>
  <c r="BC429" i="5"/>
  <c r="B430" i="5"/>
  <c r="C431" i="5"/>
  <c r="F430" i="5"/>
  <c r="G430" i="5"/>
  <c r="H430" i="5"/>
  <c r="I430" i="5"/>
  <c r="J430" i="5"/>
  <c r="K430" i="5"/>
  <c r="L430" i="5"/>
  <c r="M430" i="5"/>
  <c r="N430" i="5"/>
  <c r="O430" i="5"/>
  <c r="P430" i="5"/>
  <c r="Q430" i="5"/>
  <c r="R430" i="5"/>
  <c r="S430" i="5"/>
  <c r="T430" i="5"/>
  <c r="U430" i="5"/>
  <c r="V430" i="5"/>
  <c r="W430" i="5"/>
  <c r="X430" i="5"/>
  <c r="Y430" i="5"/>
  <c r="Z430" i="5"/>
  <c r="AA430" i="5"/>
  <c r="AB430" i="5"/>
  <c r="AC430" i="5"/>
  <c r="AD430" i="5"/>
  <c r="AE430" i="5"/>
  <c r="AF430" i="5"/>
  <c r="AG430" i="5"/>
  <c r="AH430" i="5"/>
  <c r="AI430" i="5"/>
  <c r="AJ430" i="5"/>
  <c r="AK430" i="5"/>
  <c r="AL430" i="5"/>
  <c r="AM430" i="5"/>
  <c r="AN430" i="5"/>
  <c r="AO430" i="5"/>
  <c r="AP430" i="5"/>
  <c r="AQ430" i="5"/>
  <c r="AR430" i="5"/>
  <c r="AS430" i="5"/>
  <c r="AT430" i="5"/>
  <c r="AU430" i="5"/>
  <c r="AV430" i="5"/>
  <c r="AW430" i="5"/>
  <c r="AX430" i="5"/>
  <c r="AY430" i="5"/>
  <c r="AZ430" i="5"/>
  <c r="BA430" i="5"/>
  <c r="BB430" i="5"/>
  <c r="BC430" i="5"/>
  <c r="B431" i="5"/>
  <c r="C432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X431" i="5"/>
  <c r="Y431" i="5"/>
  <c r="Z431" i="5"/>
  <c r="AA431" i="5"/>
  <c r="AB431" i="5"/>
  <c r="AC431" i="5"/>
  <c r="AD431" i="5"/>
  <c r="AE431" i="5"/>
  <c r="AF431" i="5"/>
  <c r="AG431" i="5"/>
  <c r="AH431" i="5"/>
  <c r="AI431" i="5"/>
  <c r="AJ431" i="5"/>
  <c r="AK431" i="5"/>
  <c r="AL431" i="5"/>
  <c r="AM431" i="5"/>
  <c r="AN431" i="5"/>
  <c r="AO431" i="5"/>
  <c r="AP431" i="5"/>
  <c r="AQ431" i="5"/>
  <c r="AR431" i="5"/>
  <c r="AS431" i="5"/>
  <c r="AT431" i="5"/>
  <c r="AU431" i="5"/>
  <c r="AV431" i="5"/>
  <c r="AW431" i="5"/>
  <c r="AX431" i="5"/>
  <c r="AY431" i="5"/>
  <c r="AZ431" i="5"/>
  <c r="BA431" i="5"/>
  <c r="BB431" i="5"/>
  <c r="BC431" i="5"/>
  <c r="B432" i="5"/>
  <c r="C433" i="5"/>
  <c r="F432" i="5"/>
  <c r="G432" i="5"/>
  <c r="H432" i="5"/>
  <c r="I432" i="5"/>
  <c r="J432" i="5"/>
  <c r="K432" i="5"/>
  <c r="L432" i="5"/>
  <c r="M432" i="5"/>
  <c r="N432" i="5"/>
  <c r="O432" i="5"/>
  <c r="P432" i="5"/>
  <c r="Q432" i="5"/>
  <c r="R432" i="5"/>
  <c r="S432" i="5"/>
  <c r="T432" i="5"/>
  <c r="U432" i="5"/>
  <c r="V432" i="5"/>
  <c r="W432" i="5"/>
  <c r="X432" i="5"/>
  <c r="Y432" i="5"/>
  <c r="Z432" i="5"/>
  <c r="AA432" i="5"/>
  <c r="AB432" i="5"/>
  <c r="AC432" i="5"/>
  <c r="AD432" i="5"/>
  <c r="AE432" i="5"/>
  <c r="AF432" i="5"/>
  <c r="AG432" i="5"/>
  <c r="AH432" i="5"/>
  <c r="AI432" i="5"/>
  <c r="AJ432" i="5"/>
  <c r="AK432" i="5"/>
  <c r="AL432" i="5"/>
  <c r="AM432" i="5"/>
  <c r="AN432" i="5"/>
  <c r="AO432" i="5"/>
  <c r="AP432" i="5"/>
  <c r="AQ432" i="5"/>
  <c r="AR432" i="5"/>
  <c r="AS432" i="5"/>
  <c r="AT432" i="5"/>
  <c r="AU432" i="5"/>
  <c r="AV432" i="5"/>
  <c r="AW432" i="5"/>
  <c r="AX432" i="5"/>
  <c r="AY432" i="5"/>
  <c r="AZ432" i="5"/>
  <c r="BA432" i="5"/>
  <c r="BB432" i="5"/>
  <c r="BC432" i="5"/>
  <c r="B433" i="5"/>
  <c r="C434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X433" i="5"/>
  <c r="Y433" i="5"/>
  <c r="Z433" i="5"/>
  <c r="AA433" i="5"/>
  <c r="AB433" i="5"/>
  <c r="AC433" i="5"/>
  <c r="AD433" i="5"/>
  <c r="AE433" i="5"/>
  <c r="AF433" i="5"/>
  <c r="AG433" i="5"/>
  <c r="AH433" i="5"/>
  <c r="AI433" i="5"/>
  <c r="AJ433" i="5"/>
  <c r="AK433" i="5"/>
  <c r="AL433" i="5"/>
  <c r="AM433" i="5"/>
  <c r="AN433" i="5"/>
  <c r="AO433" i="5"/>
  <c r="AP433" i="5"/>
  <c r="AQ433" i="5"/>
  <c r="AR433" i="5"/>
  <c r="AS433" i="5"/>
  <c r="AT433" i="5"/>
  <c r="AU433" i="5"/>
  <c r="AV433" i="5"/>
  <c r="AW433" i="5"/>
  <c r="AX433" i="5"/>
  <c r="AY433" i="5"/>
  <c r="AZ433" i="5"/>
  <c r="BA433" i="5"/>
  <c r="BB433" i="5"/>
  <c r="BC433" i="5"/>
  <c r="B434" i="5"/>
  <c r="C435" i="5"/>
  <c r="F434" i="5"/>
  <c r="G434" i="5"/>
  <c r="H434" i="5"/>
  <c r="I434" i="5"/>
  <c r="J434" i="5"/>
  <c r="K434" i="5"/>
  <c r="L434" i="5"/>
  <c r="M434" i="5"/>
  <c r="N434" i="5"/>
  <c r="O434" i="5"/>
  <c r="P434" i="5"/>
  <c r="Q434" i="5"/>
  <c r="R434" i="5"/>
  <c r="S434" i="5"/>
  <c r="T434" i="5"/>
  <c r="U434" i="5"/>
  <c r="V434" i="5"/>
  <c r="W434" i="5"/>
  <c r="X434" i="5"/>
  <c r="Y434" i="5"/>
  <c r="Z434" i="5"/>
  <c r="AA434" i="5"/>
  <c r="AB434" i="5"/>
  <c r="AC434" i="5"/>
  <c r="AD434" i="5"/>
  <c r="AE434" i="5"/>
  <c r="AF434" i="5"/>
  <c r="AG434" i="5"/>
  <c r="AH434" i="5"/>
  <c r="AI434" i="5"/>
  <c r="AJ434" i="5"/>
  <c r="AK434" i="5"/>
  <c r="AL434" i="5"/>
  <c r="AM434" i="5"/>
  <c r="AN434" i="5"/>
  <c r="AO434" i="5"/>
  <c r="AP434" i="5"/>
  <c r="AQ434" i="5"/>
  <c r="AR434" i="5"/>
  <c r="AS434" i="5"/>
  <c r="AT434" i="5"/>
  <c r="AU434" i="5"/>
  <c r="AV434" i="5"/>
  <c r="AW434" i="5"/>
  <c r="AX434" i="5"/>
  <c r="AY434" i="5"/>
  <c r="AZ434" i="5"/>
  <c r="BA434" i="5"/>
  <c r="BB434" i="5"/>
  <c r="BC434" i="5"/>
  <c r="B435" i="5"/>
  <c r="C436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Y435" i="5"/>
  <c r="Z435" i="5"/>
  <c r="AA435" i="5"/>
  <c r="AB435" i="5"/>
  <c r="AC435" i="5"/>
  <c r="AD435" i="5"/>
  <c r="AE435" i="5"/>
  <c r="AF435" i="5"/>
  <c r="AG435" i="5"/>
  <c r="AH435" i="5"/>
  <c r="AI435" i="5"/>
  <c r="AJ435" i="5"/>
  <c r="AK435" i="5"/>
  <c r="AL435" i="5"/>
  <c r="AM435" i="5"/>
  <c r="AN435" i="5"/>
  <c r="AO435" i="5"/>
  <c r="AP435" i="5"/>
  <c r="AQ435" i="5"/>
  <c r="AR435" i="5"/>
  <c r="AS435" i="5"/>
  <c r="AT435" i="5"/>
  <c r="AU435" i="5"/>
  <c r="AV435" i="5"/>
  <c r="AW435" i="5"/>
  <c r="AX435" i="5"/>
  <c r="AY435" i="5"/>
  <c r="AZ435" i="5"/>
  <c r="BA435" i="5"/>
  <c r="BB435" i="5"/>
  <c r="BC435" i="5"/>
  <c r="B436" i="5"/>
  <c r="C437" i="5"/>
  <c r="F436" i="5"/>
  <c r="G436" i="5"/>
  <c r="H436" i="5"/>
  <c r="I436" i="5"/>
  <c r="J436" i="5"/>
  <c r="K436" i="5"/>
  <c r="L436" i="5"/>
  <c r="M436" i="5"/>
  <c r="N436" i="5"/>
  <c r="O436" i="5"/>
  <c r="P436" i="5"/>
  <c r="Q436" i="5"/>
  <c r="R436" i="5"/>
  <c r="S436" i="5"/>
  <c r="T436" i="5"/>
  <c r="U436" i="5"/>
  <c r="V436" i="5"/>
  <c r="W436" i="5"/>
  <c r="X436" i="5"/>
  <c r="Y436" i="5"/>
  <c r="Z436" i="5"/>
  <c r="AA436" i="5"/>
  <c r="AB436" i="5"/>
  <c r="AC436" i="5"/>
  <c r="AD436" i="5"/>
  <c r="AE436" i="5"/>
  <c r="AF436" i="5"/>
  <c r="AG436" i="5"/>
  <c r="AH436" i="5"/>
  <c r="AI436" i="5"/>
  <c r="AJ436" i="5"/>
  <c r="AK436" i="5"/>
  <c r="AL436" i="5"/>
  <c r="AM436" i="5"/>
  <c r="AN436" i="5"/>
  <c r="AO436" i="5"/>
  <c r="AP436" i="5"/>
  <c r="AQ436" i="5"/>
  <c r="AR436" i="5"/>
  <c r="AS436" i="5"/>
  <c r="AT436" i="5"/>
  <c r="AU436" i="5"/>
  <c r="AV436" i="5"/>
  <c r="AW436" i="5"/>
  <c r="AX436" i="5"/>
  <c r="AY436" i="5"/>
  <c r="AZ436" i="5"/>
  <c r="BA436" i="5"/>
  <c r="BB436" i="5"/>
  <c r="BC436" i="5"/>
  <c r="B437" i="5"/>
  <c r="C438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Y437" i="5"/>
  <c r="Z437" i="5"/>
  <c r="AA437" i="5"/>
  <c r="AB437" i="5"/>
  <c r="AC437" i="5"/>
  <c r="AD437" i="5"/>
  <c r="AE437" i="5"/>
  <c r="AF437" i="5"/>
  <c r="AG437" i="5"/>
  <c r="AH437" i="5"/>
  <c r="AI437" i="5"/>
  <c r="AJ437" i="5"/>
  <c r="AK437" i="5"/>
  <c r="AL437" i="5"/>
  <c r="AM437" i="5"/>
  <c r="AN437" i="5"/>
  <c r="AO437" i="5"/>
  <c r="AP437" i="5"/>
  <c r="AQ437" i="5"/>
  <c r="AR437" i="5"/>
  <c r="AS437" i="5"/>
  <c r="AT437" i="5"/>
  <c r="AU437" i="5"/>
  <c r="AV437" i="5"/>
  <c r="AW437" i="5"/>
  <c r="AX437" i="5"/>
  <c r="AY437" i="5"/>
  <c r="AZ437" i="5"/>
  <c r="BA437" i="5"/>
  <c r="BB437" i="5"/>
  <c r="BC437" i="5"/>
  <c r="B438" i="5"/>
  <c r="C439" i="5"/>
  <c r="F438" i="5"/>
  <c r="G438" i="5"/>
  <c r="H438" i="5"/>
  <c r="I438" i="5"/>
  <c r="J438" i="5"/>
  <c r="K438" i="5"/>
  <c r="L438" i="5"/>
  <c r="M438" i="5"/>
  <c r="N438" i="5"/>
  <c r="O438" i="5"/>
  <c r="P438" i="5"/>
  <c r="Q438" i="5"/>
  <c r="R438" i="5"/>
  <c r="S438" i="5"/>
  <c r="T438" i="5"/>
  <c r="U438" i="5"/>
  <c r="V438" i="5"/>
  <c r="W438" i="5"/>
  <c r="X438" i="5"/>
  <c r="Y438" i="5"/>
  <c r="Z438" i="5"/>
  <c r="AA438" i="5"/>
  <c r="AB438" i="5"/>
  <c r="AC438" i="5"/>
  <c r="AD438" i="5"/>
  <c r="AE438" i="5"/>
  <c r="AF438" i="5"/>
  <c r="AG438" i="5"/>
  <c r="AH438" i="5"/>
  <c r="AI438" i="5"/>
  <c r="AJ438" i="5"/>
  <c r="AK438" i="5"/>
  <c r="AL438" i="5"/>
  <c r="AM438" i="5"/>
  <c r="AN438" i="5"/>
  <c r="AO438" i="5"/>
  <c r="AP438" i="5"/>
  <c r="AQ438" i="5"/>
  <c r="AR438" i="5"/>
  <c r="AS438" i="5"/>
  <c r="AT438" i="5"/>
  <c r="AU438" i="5"/>
  <c r="AV438" i="5"/>
  <c r="AW438" i="5"/>
  <c r="AX438" i="5"/>
  <c r="AY438" i="5"/>
  <c r="AZ438" i="5"/>
  <c r="BA438" i="5"/>
  <c r="BB438" i="5"/>
  <c r="BC438" i="5"/>
  <c r="B439" i="5"/>
  <c r="C440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Y439" i="5"/>
  <c r="Z439" i="5"/>
  <c r="AA439" i="5"/>
  <c r="AB439" i="5"/>
  <c r="AC439" i="5"/>
  <c r="AD439" i="5"/>
  <c r="AE439" i="5"/>
  <c r="AF439" i="5"/>
  <c r="AG439" i="5"/>
  <c r="AH439" i="5"/>
  <c r="AI439" i="5"/>
  <c r="AJ439" i="5"/>
  <c r="AK439" i="5"/>
  <c r="AL439" i="5"/>
  <c r="AM439" i="5"/>
  <c r="AN439" i="5"/>
  <c r="AO439" i="5"/>
  <c r="AP439" i="5"/>
  <c r="AQ439" i="5"/>
  <c r="AR439" i="5"/>
  <c r="AS439" i="5"/>
  <c r="AT439" i="5"/>
  <c r="AU439" i="5"/>
  <c r="AV439" i="5"/>
  <c r="AW439" i="5"/>
  <c r="AX439" i="5"/>
  <c r="AY439" i="5"/>
  <c r="AZ439" i="5"/>
  <c r="BA439" i="5"/>
  <c r="BB439" i="5"/>
  <c r="BC439" i="5"/>
  <c r="B440" i="5"/>
  <c r="C441" i="5"/>
  <c r="F440" i="5"/>
  <c r="G440" i="5"/>
  <c r="H440" i="5"/>
  <c r="I440" i="5"/>
  <c r="J440" i="5"/>
  <c r="K440" i="5"/>
  <c r="L440" i="5"/>
  <c r="M440" i="5"/>
  <c r="N440" i="5"/>
  <c r="O440" i="5"/>
  <c r="P440" i="5"/>
  <c r="Q440" i="5"/>
  <c r="R440" i="5"/>
  <c r="S440" i="5"/>
  <c r="T440" i="5"/>
  <c r="U440" i="5"/>
  <c r="V440" i="5"/>
  <c r="W440" i="5"/>
  <c r="X440" i="5"/>
  <c r="Y440" i="5"/>
  <c r="Z440" i="5"/>
  <c r="AA440" i="5"/>
  <c r="AB440" i="5"/>
  <c r="AC440" i="5"/>
  <c r="AD440" i="5"/>
  <c r="AE440" i="5"/>
  <c r="AF440" i="5"/>
  <c r="AG440" i="5"/>
  <c r="AH440" i="5"/>
  <c r="AI440" i="5"/>
  <c r="AJ440" i="5"/>
  <c r="AK440" i="5"/>
  <c r="AL440" i="5"/>
  <c r="AM440" i="5"/>
  <c r="AN440" i="5"/>
  <c r="AO440" i="5"/>
  <c r="AP440" i="5"/>
  <c r="AQ440" i="5"/>
  <c r="AR440" i="5"/>
  <c r="AS440" i="5"/>
  <c r="AT440" i="5"/>
  <c r="AU440" i="5"/>
  <c r="AV440" i="5"/>
  <c r="AW440" i="5"/>
  <c r="AX440" i="5"/>
  <c r="AY440" i="5"/>
  <c r="AZ440" i="5"/>
  <c r="BA440" i="5"/>
  <c r="BB440" i="5"/>
  <c r="BC440" i="5"/>
  <c r="B441" i="5"/>
  <c r="C442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Y441" i="5"/>
  <c r="Z441" i="5"/>
  <c r="AA441" i="5"/>
  <c r="AB441" i="5"/>
  <c r="AC441" i="5"/>
  <c r="AD441" i="5"/>
  <c r="AE441" i="5"/>
  <c r="AF441" i="5"/>
  <c r="AG441" i="5"/>
  <c r="AH441" i="5"/>
  <c r="AI441" i="5"/>
  <c r="AJ441" i="5"/>
  <c r="AK441" i="5"/>
  <c r="AL441" i="5"/>
  <c r="AM441" i="5"/>
  <c r="AN441" i="5"/>
  <c r="AO441" i="5"/>
  <c r="AP441" i="5"/>
  <c r="AQ441" i="5"/>
  <c r="AR441" i="5"/>
  <c r="AS441" i="5"/>
  <c r="AT441" i="5"/>
  <c r="AU441" i="5"/>
  <c r="AV441" i="5"/>
  <c r="AW441" i="5"/>
  <c r="AX441" i="5"/>
  <c r="AY441" i="5"/>
  <c r="AZ441" i="5"/>
  <c r="BA441" i="5"/>
  <c r="BB441" i="5"/>
  <c r="BC441" i="5"/>
  <c r="B442" i="5"/>
  <c r="C443" i="5"/>
  <c r="F442" i="5"/>
  <c r="G442" i="5"/>
  <c r="H442" i="5"/>
  <c r="I442" i="5"/>
  <c r="J442" i="5"/>
  <c r="K442" i="5"/>
  <c r="L442" i="5"/>
  <c r="M442" i="5"/>
  <c r="N442" i="5"/>
  <c r="O442" i="5"/>
  <c r="P442" i="5"/>
  <c r="Q442" i="5"/>
  <c r="R442" i="5"/>
  <c r="S442" i="5"/>
  <c r="T442" i="5"/>
  <c r="U442" i="5"/>
  <c r="V442" i="5"/>
  <c r="W442" i="5"/>
  <c r="X442" i="5"/>
  <c r="Y442" i="5"/>
  <c r="Z442" i="5"/>
  <c r="AA442" i="5"/>
  <c r="AB442" i="5"/>
  <c r="AC442" i="5"/>
  <c r="AD442" i="5"/>
  <c r="AE442" i="5"/>
  <c r="AF442" i="5"/>
  <c r="AG442" i="5"/>
  <c r="AH442" i="5"/>
  <c r="AI442" i="5"/>
  <c r="AJ442" i="5"/>
  <c r="AK442" i="5"/>
  <c r="AL442" i="5"/>
  <c r="AM442" i="5"/>
  <c r="AN442" i="5"/>
  <c r="AO442" i="5"/>
  <c r="AP442" i="5"/>
  <c r="AQ442" i="5"/>
  <c r="AR442" i="5"/>
  <c r="AS442" i="5"/>
  <c r="AT442" i="5"/>
  <c r="AU442" i="5"/>
  <c r="AV442" i="5"/>
  <c r="AW442" i="5"/>
  <c r="AX442" i="5"/>
  <c r="AY442" i="5"/>
  <c r="AZ442" i="5"/>
  <c r="BA442" i="5"/>
  <c r="BB442" i="5"/>
  <c r="BC442" i="5"/>
  <c r="B443" i="5"/>
  <c r="C444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Y443" i="5"/>
  <c r="Z443" i="5"/>
  <c r="AA443" i="5"/>
  <c r="AB443" i="5"/>
  <c r="AC443" i="5"/>
  <c r="AD443" i="5"/>
  <c r="AE443" i="5"/>
  <c r="AF443" i="5"/>
  <c r="AG443" i="5"/>
  <c r="AH443" i="5"/>
  <c r="AI443" i="5"/>
  <c r="AJ443" i="5"/>
  <c r="AK443" i="5"/>
  <c r="AL443" i="5"/>
  <c r="AM443" i="5"/>
  <c r="AN443" i="5"/>
  <c r="AO443" i="5"/>
  <c r="AP443" i="5"/>
  <c r="AQ443" i="5"/>
  <c r="AR443" i="5"/>
  <c r="AS443" i="5"/>
  <c r="AT443" i="5"/>
  <c r="AU443" i="5"/>
  <c r="AV443" i="5"/>
  <c r="AW443" i="5"/>
  <c r="AX443" i="5"/>
  <c r="AY443" i="5"/>
  <c r="AZ443" i="5"/>
  <c r="BA443" i="5"/>
  <c r="BB443" i="5"/>
  <c r="BC443" i="5"/>
  <c r="B444" i="5"/>
  <c r="C445" i="5"/>
  <c r="F444" i="5"/>
  <c r="G444" i="5"/>
  <c r="H444" i="5"/>
  <c r="I444" i="5"/>
  <c r="J444" i="5"/>
  <c r="K444" i="5"/>
  <c r="L444" i="5"/>
  <c r="M444" i="5"/>
  <c r="N444" i="5"/>
  <c r="O444" i="5"/>
  <c r="P444" i="5"/>
  <c r="Q444" i="5"/>
  <c r="R444" i="5"/>
  <c r="S444" i="5"/>
  <c r="T444" i="5"/>
  <c r="U444" i="5"/>
  <c r="V444" i="5"/>
  <c r="W444" i="5"/>
  <c r="X444" i="5"/>
  <c r="Y444" i="5"/>
  <c r="Z444" i="5"/>
  <c r="AA444" i="5"/>
  <c r="AB444" i="5"/>
  <c r="AC444" i="5"/>
  <c r="AD444" i="5"/>
  <c r="AE444" i="5"/>
  <c r="AF444" i="5"/>
  <c r="AG444" i="5"/>
  <c r="AH444" i="5"/>
  <c r="AI444" i="5"/>
  <c r="AJ444" i="5"/>
  <c r="AK444" i="5"/>
  <c r="AL444" i="5"/>
  <c r="AM444" i="5"/>
  <c r="AN444" i="5"/>
  <c r="AO444" i="5"/>
  <c r="AP444" i="5"/>
  <c r="AQ444" i="5"/>
  <c r="AR444" i="5"/>
  <c r="AS444" i="5"/>
  <c r="AT444" i="5"/>
  <c r="AU444" i="5"/>
  <c r="AV444" i="5"/>
  <c r="AW444" i="5"/>
  <c r="AX444" i="5"/>
  <c r="AY444" i="5"/>
  <c r="AZ444" i="5"/>
  <c r="BA444" i="5"/>
  <c r="BB444" i="5"/>
  <c r="BC444" i="5"/>
  <c r="B445" i="5"/>
  <c r="C446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Y445" i="5"/>
  <c r="Z445" i="5"/>
  <c r="AA445" i="5"/>
  <c r="AB445" i="5"/>
  <c r="AC445" i="5"/>
  <c r="AD445" i="5"/>
  <c r="AE445" i="5"/>
  <c r="AF445" i="5"/>
  <c r="AG445" i="5"/>
  <c r="AH445" i="5"/>
  <c r="AI445" i="5"/>
  <c r="AJ445" i="5"/>
  <c r="AK445" i="5"/>
  <c r="AL445" i="5"/>
  <c r="AM445" i="5"/>
  <c r="AN445" i="5"/>
  <c r="AO445" i="5"/>
  <c r="AP445" i="5"/>
  <c r="AQ445" i="5"/>
  <c r="AR445" i="5"/>
  <c r="AS445" i="5"/>
  <c r="AT445" i="5"/>
  <c r="AU445" i="5"/>
  <c r="AV445" i="5"/>
  <c r="AW445" i="5"/>
  <c r="AX445" i="5"/>
  <c r="AY445" i="5"/>
  <c r="AZ445" i="5"/>
  <c r="BA445" i="5"/>
  <c r="BB445" i="5"/>
  <c r="BC445" i="5"/>
  <c r="B446" i="5"/>
  <c r="C447" i="5"/>
  <c r="F446" i="5"/>
  <c r="G446" i="5"/>
  <c r="H446" i="5"/>
  <c r="I446" i="5"/>
  <c r="J446" i="5"/>
  <c r="K446" i="5"/>
  <c r="L446" i="5"/>
  <c r="M446" i="5"/>
  <c r="N446" i="5"/>
  <c r="O446" i="5"/>
  <c r="P446" i="5"/>
  <c r="Q446" i="5"/>
  <c r="R446" i="5"/>
  <c r="S446" i="5"/>
  <c r="T446" i="5"/>
  <c r="U446" i="5"/>
  <c r="V446" i="5"/>
  <c r="W446" i="5"/>
  <c r="X446" i="5"/>
  <c r="Y446" i="5"/>
  <c r="Z446" i="5"/>
  <c r="AA446" i="5"/>
  <c r="AB446" i="5"/>
  <c r="AC446" i="5"/>
  <c r="AD446" i="5"/>
  <c r="AE446" i="5"/>
  <c r="AF446" i="5"/>
  <c r="AG446" i="5"/>
  <c r="AH446" i="5"/>
  <c r="AI446" i="5"/>
  <c r="AJ446" i="5"/>
  <c r="AK446" i="5"/>
  <c r="AL446" i="5"/>
  <c r="AM446" i="5"/>
  <c r="AN446" i="5"/>
  <c r="AO446" i="5"/>
  <c r="AP446" i="5"/>
  <c r="AQ446" i="5"/>
  <c r="AR446" i="5"/>
  <c r="AS446" i="5"/>
  <c r="AT446" i="5"/>
  <c r="AU446" i="5"/>
  <c r="AV446" i="5"/>
  <c r="AW446" i="5"/>
  <c r="AX446" i="5"/>
  <c r="AY446" i="5"/>
  <c r="AZ446" i="5"/>
  <c r="BA446" i="5"/>
  <c r="BB446" i="5"/>
  <c r="BC446" i="5"/>
  <c r="B447" i="5"/>
  <c r="C448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Y447" i="5"/>
  <c r="Z447" i="5"/>
  <c r="AA447" i="5"/>
  <c r="AB447" i="5"/>
  <c r="AC447" i="5"/>
  <c r="AD447" i="5"/>
  <c r="AE447" i="5"/>
  <c r="AF447" i="5"/>
  <c r="AG447" i="5"/>
  <c r="AH447" i="5"/>
  <c r="AI447" i="5"/>
  <c r="AJ447" i="5"/>
  <c r="AK447" i="5"/>
  <c r="AL447" i="5"/>
  <c r="AM447" i="5"/>
  <c r="AN447" i="5"/>
  <c r="AO447" i="5"/>
  <c r="AP447" i="5"/>
  <c r="AQ447" i="5"/>
  <c r="AR447" i="5"/>
  <c r="AS447" i="5"/>
  <c r="AT447" i="5"/>
  <c r="AU447" i="5"/>
  <c r="AV447" i="5"/>
  <c r="AW447" i="5"/>
  <c r="AX447" i="5"/>
  <c r="AY447" i="5"/>
  <c r="AZ447" i="5"/>
  <c r="BA447" i="5"/>
  <c r="BB447" i="5"/>
  <c r="BC447" i="5"/>
  <c r="B448" i="5"/>
  <c r="C449" i="5"/>
  <c r="F448" i="5"/>
  <c r="G448" i="5"/>
  <c r="H448" i="5"/>
  <c r="I448" i="5"/>
  <c r="J448" i="5"/>
  <c r="K448" i="5"/>
  <c r="L448" i="5"/>
  <c r="M448" i="5"/>
  <c r="N448" i="5"/>
  <c r="O448" i="5"/>
  <c r="P448" i="5"/>
  <c r="Q448" i="5"/>
  <c r="R448" i="5"/>
  <c r="S448" i="5"/>
  <c r="T448" i="5"/>
  <c r="U448" i="5"/>
  <c r="V448" i="5"/>
  <c r="W448" i="5"/>
  <c r="X448" i="5"/>
  <c r="Y448" i="5"/>
  <c r="Z448" i="5"/>
  <c r="AA448" i="5"/>
  <c r="AB448" i="5"/>
  <c r="AC448" i="5"/>
  <c r="AD448" i="5"/>
  <c r="AE448" i="5"/>
  <c r="AF448" i="5"/>
  <c r="AG448" i="5"/>
  <c r="AH448" i="5"/>
  <c r="AI448" i="5"/>
  <c r="AJ448" i="5"/>
  <c r="AK448" i="5"/>
  <c r="AL448" i="5"/>
  <c r="AM448" i="5"/>
  <c r="AN448" i="5"/>
  <c r="AO448" i="5"/>
  <c r="AP448" i="5"/>
  <c r="AQ448" i="5"/>
  <c r="AR448" i="5"/>
  <c r="AS448" i="5"/>
  <c r="AT448" i="5"/>
  <c r="AU448" i="5"/>
  <c r="AV448" i="5"/>
  <c r="AW448" i="5"/>
  <c r="AX448" i="5"/>
  <c r="AY448" i="5"/>
  <c r="AZ448" i="5"/>
  <c r="BA448" i="5"/>
  <c r="BB448" i="5"/>
  <c r="BC448" i="5"/>
  <c r="B449" i="5"/>
  <c r="C450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Y449" i="5"/>
  <c r="Z449" i="5"/>
  <c r="AA449" i="5"/>
  <c r="AB449" i="5"/>
  <c r="AC449" i="5"/>
  <c r="AD449" i="5"/>
  <c r="AE449" i="5"/>
  <c r="AF449" i="5"/>
  <c r="AG449" i="5"/>
  <c r="AH449" i="5"/>
  <c r="AI449" i="5"/>
  <c r="AJ449" i="5"/>
  <c r="AK449" i="5"/>
  <c r="AL449" i="5"/>
  <c r="AM449" i="5"/>
  <c r="AN449" i="5"/>
  <c r="AO449" i="5"/>
  <c r="AP449" i="5"/>
  <c r="AQ449" i="5"/>
  <c r="AR449" i="5"/>
  <c r="AS449" i="5"/>
  <c r="AT449" i="5"/>
  <c r="AU449" i="5"/>
  <c r="AV449" i="5"/>
  <c r="AW449" i="5"/>
  <c r="AX449" i="5"/>
  <c r="AY449" i="5"/>
  <c r="AZ449" i="5"/>
  <c r="BA449" i="5"/>
  <c r="BB449" i="5"/>
  <c r="BC449" i="5"/>
  <c r="B450" i="5"/>
  <c r="C451" i="5"/>
  <c r="F450" i="5"/>
  <c r="G450" i="5"/>
  <c r="H450" i="5"/>
  <c r="I450" i="5"/>
  <c r="J450" i="5"/>
  <c r="K450" i="5"/>
  <c r="L450" i="5"/>
  <c r="M450" i="5"/>
  <c r="N450" i="5"/>
  <c r="O450" i="5"/>
  <c r="P450" i="5"/>
  <c r="Q450" i="5"/>
  <c r="R450" i="5"/>
  <c r="S450" i="5"/>
  <c r="T450" i="5"/>
  <c r="U450" i="5"/>
  <c r="V450" i="5"/>
  <c r="W450" i="5"/>
  <c r="X450" i="5"/>
  <c r="Y450" i="5"/>
  <c r="Z450" i="5"/>
  <c r="AA450" i="5"/>
  <c r="AB450" i="5"/>
  <c r="AC450" i="5"/>
  <c r="AD450" i="5"/>
  <c r="AE450" i="5"/>
  <c r="AF450" i="5"/>
  <c r="AG450" i="5"/>
  <c r="AH450" i="5"/>
  <c r="AI450" i="5"/>
  <c r="AJ450" i="5"/>
  <c r="AK450" i="5"/>
  <c r="AL450" i="5"/>
  <c r="AM450" i="5"/>
  <c r="AN450" i="5"/>
  <c r="AO450" i="5"/>
  <c r="AP450" i="5"/>
  <c r="AQ450" i="5"/>
  <c r="AR450" i="5"/>
  <c r="AS450" i="5"/>
  <c r="AT450" i="5"/>
  <c r="AU450" i="5"/>
  <c r="AV450" i="5"/>
  <c r="AW450" i="5"/>
  <c r="AX450" i="5"/>
  <c r="AY450" i="5"/>
  <c r="AZ450" i="5"/>
  <c r="BA450" i="5"/>
  <c r="BB450" i="5"/>
  <c r="BC450" i="5"/>
  <c r="B451" i="5"/>
  <c r="C452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Y451" i="5"/>
  <c r="Z451" i="5"/>
  <c r="AA451" i="5"/>
  <c r="AB451" i="5"/>
  <c r="AC451" i="5"/>
  <c r="AD451" i="5"/>
  <c r="AE451" i="5"/>
  <c r="AF451" i="5"/>
  <c r="AG451" i="5"/>
  <c r="AH451" i="5"/>
  <c r="AI451" i="5"/>
  <c r="AJ451" i="5"/>
  <c r="AK451" i="5"/>
  <c r="AL451" i="5"/>
  <c r="AM451" i="5"/>
  <c r="AN451" i="5"/>
  <c r="AO451" i="5"/>
  <c r="AP451" i="5"/>
  <c r="AQ451" i="5"/>
  <c r="AR451" i="5"/>
  <c r="AS451" i="5"/>
  <c r="AT451" i="5"/>
  <c r="AU451" i="5"/>
  <c r="AV451" i="5"/>
  <c r="AW451" i="5"/>
  <c r="AX451" i="5"/>
  <c r="AY451" i="5"/>
  <c r="AZ451" i="5"/>
  <c r="BA451" i="5"/>
  <c r="BB451" i="5"/>
  <c r="BC451" i="5"/>
  <c r="B452" i="5"/>
  <c r="C453" i="5"/>
  <c r="F452" i="5"/>
  <c r="G452" i="5"/>
  <c r="H452" i="5"/>
  <c r="I452" i="5"/>
  <c r="J452" i="5"/>
  <c r="K452" i="5"/>
  <c r="L452" i="5"/>
  <c r="M452" i="5"/>
  <c r="N452" i="5"/>
  <c r="O452" i="5"/>
  <c r="P452" i="5"/>
  <c r="Q452" i="5"/>
  <c r="R452" i="5"/>
  <c r="S452" i="5"/>
  <c r="T452" i="5"/>
  <c r="U452" i="5"/>
  <c r="V452" i="5"/>
  <c r="W452" i="5"/>
  <c r="X452" i="5"/>
  <c r="Y452" i="5"/>
  <c r="Z452" i="5"/>
  <c r="AA452" i="5"/>
  <c r="AB452" i="5"/>
  <c r="AC452" i="5"/>
  <c r="AD452" i="5"/>
  <c r="AE452" i="5"/>
  <c r="AF452" i="5"/>
  <c r="AG452" i="5"/>
  <c r="AH452" i="5"/>
  <c r="AI452" i="5"/>
  <c r="AJ452" i="5"/>
  <c r="AK452" i="5"/>
  <c r="AL452" i="5"/>
  <c r="AM452" i="5"/>
  <c r="AN452" i="5"/>
  <c r="AO452" i="5"/>
  <c r="AP452" i="5"/>
  <c r="AQ452" i="5"/>
  <c r="AR452" i="5"/>
  <c r="AS452" i="5"/>
  <c r="AT452" i="5"/>
  <c r="AU452" i="5"/>
  <c r="AV452" i="5"/>
  <c r="AW452" i="5"/>
  <c r="AX452" i="5"/>
  <c r="AY452" i="5"/>
  <c r="AZ452" i="5"/>
  <c r="BA452" i="5"/>
  <c r="BB452" i="5"/>
  <c r="BC452" i="5"/>
  <c r="B453" i="5"/>
  <c r="C454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Y453" i="5"/>
  <c r="Z453" i="5"/>
  <c r="AA453" i="5"/>
  <c r="AB453" i="5"/>
  <c r="AC453" i="5"/>
  <c r="AD453" i="5"/>
  <c r="AE453" i="5"/>
  <c r="AF453" i="5"/>
  <c r="AG453" i="5"/>
  <c r="AH453" i="5"/>
  <c r="AI453" i="5"/>
  <c r="AJ453" i="5"/>
  <c r="AK453" i="5"/>
  <c r="AL453" i="5"/>
  <c r="AM453" i="5"/>
  <c r="AN453" i="5"/>
  <c r="AO453" i="5"/>
  <c r="AP453" i="5"/>
  <c r="AQ453" i="5"/>
  <c r="AR453" i="5"/>
  <c r="AS453" i="5"/>
  <c r="AT453" i="5"/>
  <c r="AU453" i="5"/>
  <c r="AV453" i="5"/>
  <c r="AW453" i="5"/>
  <c r="AX453" i="5"/>
  <c r="AY453" i="5"/>
  <c r="AZ453" i="5"/>
  <c r="BA453" i="5"/>
  <c r="BB453" i="5"/>
  <c r="BC453" i="5"/>
  <c r="B454" i="5"/>
  <c r="C455" i="5"/>
  <c r="F454" i="5"/>
  <c r="G454" i="5"/>
  <c r="H454" i="5"/>
  <c r="I454" i="5"/>
  <c r="J454" i="5"/>
  <c r="K454" i="5"/>
  <c r="L454" i="5"/>
  <c r="M454" i="5"/>
  <c r="N454" i="5"/>
  <c r="O454" i="5"/>
  <c r="P454" i="5"/>
  <c r="Q454" i="5"/>
  <c r="R454" i="5"/>
  <c r="S454" i="5"/>
  <c r="T454" i="5"/>
  <c r="U454" i="5"/>
  <c r="V454" i="5"/>
  <c r="W454" i="5"/>
  <c r="X454" i="5"/>
  <c r="Y454" i="5"/>
  <c r="Z454" i="5"/>
  <c r="AA454" i="5"/>
  <c r="AB454" i="5"/>
  <c r="AC454" i="5"/>
  <c r="AD454" i="5"/>
  <c r="AE454" i="5"/>
  <c r="AF454" i="5"/>
  <c r="AG454" i="5"/>
  <c r="AH454" i="5"/>
  <c r="AI454" i="5"/>
  <c r="AJ454" i="5"/>
  <c r="AK454" i="5"/>
  <c r="AL454" i="5"/>
  <c r="AM454" i="5"/>
  <c r="AN454" i="5"/>
  <c r="AO454" i="5"/>
  <c r="AP454" i="5"/>
  <c r="AQ454" i="5"/>
  <c r="AR454" i="5"/>
  <c r="AS454" i="5"/>
  <c r="AT454" i="5"/>
  <c r="AU454" i="5"/>
  <c r="AV454" i="5"/>
  <c r="AW454" i="5"/>
  <c r="AX454" i="5"/>
  <c r="AY454" i="5"/>
  <c r="AZ454" i="5"/>
  <c r="BA454" i="5"/>
  <c r="BB454" i="5"/>
  <c r="BC454" i="5"/>
  <c r="B455" i="5"/>
  <c r="C456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Y455" i="5"/>
  <c r="Z455" i="5"/>
  <c r="AA455" i="5"/>
  <c r="AB455" i="5"/>
  <c r="AC455" i="5"/>
  <c r="AD455" i="5"/>
  <c r="AE455" i="5"/>
  <c r="AF455" i="5"/>
  <c r="AG455" i="5"/>
  <c r="AH455" i="5"/>
  <c r="AI455" i="5"/>
  <c r="AJ455" i="5"/>
  <c r="AK455" i="5"/>
  <c r="AL455" i="5"/>
  <c r="AM455" i="5"/>
  <c r="AN455" i="5"/>
  <c r="AO455" i="5"/>
  <c r="AP455" i="5"/>
  <c r="AQ455" i="5"/>
  <c r="AR455" i="5"/>
  <c r="AS455" i="5"/>
  <c r="AT455" i="5"/>
  <c r="AU455" i="5"/>
  <c r="AV455" i="5"/>
  <c r="AW455" i="5"/>
  <c r="AX455" i="5"/>
  <c r="AY455" i="5"/>
  <c r="AZ455" i="5"/>
  <c r="BA455" i="5"/>
  <c r="BB455" i="5"/>
  <c r="BC455" i="5"/>
  <c r="B456" i="5"/>
  <c r="C457" i="5"/>
  <c r="F456" i="5"/>
  <c r="G456" i="5"/>
  <c r="H456" i="5"/>
  <c r="I456" i="5"/>
  <c r="J456" i="5"/>
  <c r="K456" i="5"/>
  <c r="L456" i="5"/>
  <c r="M456" i="5"/>
  <c r="N456" i="5"/>
  <c r="O456" i="5"/>
  <c r="P456" i="5"/>
  <c r="Q456" i="5"/>
  <c r="R456" i="5"/>
  <c r="S456" i="5"/>
  <c r="T456" i="5"/>
  <c r="U456" i="5"/>
  <c r="V456" i="5"/>
  <c r="W456" i="5"/>
  <c r="X456" i="5"/>
  <c r="Y456" i="5"/>
  <c r="Z456" i="5"/>
  <c r="AA456" i="5"/>
  <c r="AB456" i="5"/>
  <c r="AC456" i="5"/>
  <c r="AD456" i="5"/>
  <c r="AE456" i="5"/>
  <c r="AF456" i="5"/>
  <c r="AG456" i="5"/>
  <c r="AH456" i="5"/>
  <c r="AI456" i="5"/>
  <c r="AJ456" i="5"/>
  <c r="AK456" i="5"/>
  <c r="AL456" i="5"/>
  <c r="AM456" i="5"/>
  <c r="AN456" i="5"/>
  <c r="AO456" i="5"/>
  <c r="AP456" i="5"/>
  <c r="AQ456" i="5"/>
  <c r="AR456" i="5"/>
  <c r="AS456" i="5"/>
  <c r="AT456" i="5"/>
  <c r="AU456" i="5"/>
  <c r="AV456" i="5"/>
  <c r="AW456" i="5"/>
  <c r="AX456" i="5"/>
  <c r="AY456" i="5"/>
  <c r="AZ456" i="5"/>
  <c r="BA456" i="5"/>
  <c r="BB456" i="5"/>
  <c r="BC456" i="5"/>
  <c r="B457" i="5"/>
  <c r="C458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Y457" i="5"/>
  <c r="Z457" i="5"/>
  <c r="AA457" i="5"/>
  <c r="AB457" i="5"/>
  <c r="AC457" i="5"/>
  <c r="AD457" i="5"/>
  <c r="AE457" i="5"/>
  <c r="AF457" i="5"/>
  <c r="AG457" i="5"/>
  <c r="AH457" i="5"/>
  <c r="AI457" i="5"/>
  <c r="AJ457" i="5"/>
  <c r="AK457" i="5"/>
  <c r="AL457" i="5"/>
  <c r="AM457" i="5"/>
  <c r="AN457" i="5"/>
  <c r="AO457" i="5"/>
  <c r="AP457" i="5"/>
  <c r="AQ457" i="5"/>
  <c r="AR457" i="5"/>
  <c r="AS457" i="5"/>
  <c r="AT457" i="5"/>
  <c r="AU457" i="5"/>
  <c r="AV457" i="5"/>
  <c r="AW457" i="5"/>
  <c r="AX457" i="5"/>
  <c r="AY457" i="5"/>
  <c r="AZ457" i="5"/>
  <c r="BA457" i="5"/>
  <c r="BB457" i="5"/>
  <c r="BC457" i="5"/>
  <c r="B458" i="5"/>
  <c r="C459" i="5"/>
  <c r="F458" i="5"/>
  <c r="G458" i="5"/>
  <c r="H458" i="5"/>
  <c r="I458" i="5"/>
  <c r="J458" i="5"/>
  <c r="K458" i="5"/>
  <c r="L458" i="5"/>
  <c r="M458" i="5"/>
  <c r="N458" i="5"/>
  <c r="O458" i="5"/>
  <c r="P458" i="5"/>
  <c r="Q458" i="5"/>
  <c r="R458" i="5"/>
  <c r="S458" i="5"/>
  <c r="T458" i="5"/>
  <c r="U458" i="5"/>
  <c r="V458" i="5"/>
  <c r="W458" i="5"/>
  <c r="X458" i="5"/>
  <c r="Y458" i="5"/>
  <c r="Z458" i="5"/>
  <c r="AA458" i="5"/>
  <c r="AB458" i="5"/>
  <c r="AC458" i="5"/>
  <c r="AD458" i="5"/>
  <c r="AE458" i="5"/>
  <c r="AF458" i="5"/>
  <c r="AG458" i="5"/>
  <c r="AH458" i="5"/>
  <c r="AI458" i="5"/>
  <c r="AJ458" i="5"/>
  <c r="AK458" i="5"/>
  <c r="AL458" i="5"/>
  <c r="AM458" i="5"/>
  <c r="AN458" i="5"/>
  <c r="AO458" i="5"/>
  <c r="AP458" i="5"/>
  <c r="AQ458" i="5"/>
  <c r="AR458" i="5"/>
  <c r="AS458" i="5"/>
  <c r="AT458" i="5"/>
  <c r="AU458" i="5"/>
  <c r="AV458" i="5"/>
  <c r="AW458" i="5"/>
  <c r="AX458" i="5"/>
  <c r="AY458" i="5"/>
  <c r="AZ458" i="5"/>
  <c r="BA458" i="5"/>
  <c r="BB458" i="5"/>
  <c r="BC458" i="5"/>
  <c r="B459" i="5"/>
  <c r="C460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Y459" i="5"/>
  <c r="Z459" i="5"/>
  <c r="AA459" i="5"/>
  <c r="AB459" i="5"/>
  <c r="AC459" i="5"/>
  <c r="AD459" i="5"/>
  <c r="AE459" i="5"/>
  <c r="AF459" i="5"/>
  <c r="AG459" i="5"/>
  <c r="AH459" i="5"/>
  <c r="AI459" i="5"/>
  <c r="AJ459" i="5"/>
  <c r="AK459" i="5"/>
  <c r="AL459" i="5"/>
  <c r="AM459" i="5"/>
  <c r="AN459" i="5"/>
  <c r="AO459" i="5"/>
  <c r="AP459" i="5"/>
  <c r="AQ459" i="5"/>
  <c r="AR459" i="5"/>
  <c r="AS459" i="5"/>
  <c r="AT459" i="5"/>
  <c r="AU459" i="5"/>
  <c r="AV459" i="5"/>
  <c r="AW459" i="5"/>
  <c r="AX459" i="5"/>
  <c r="AY459" i="5"/>
  <c r="AZ459" i="5"/>
  <c r="BA459" i="5"/>
  <c r="BB459" i="5"/>
  <c r="BC459" i="5"/>
  <c r="B460" i="5"/>
  <c r="C461" i="5"/>
  <c r="F460" i="5"/>
  <c r="G460" i="5"/>
  <c r="H460" i="5"/>
  <c r="I460" i="5"/>
  <c r="J460" i="5"/>
  <c r="K460" i="5"/>
  <c r="L460" i="5"/>
  <c r="M460" i="5"/>
  <c r="N460" i="5"/>
  <c r="O460" i="5"/>
  <c r="P460" i="5"/>
  <c r="Q460" i="5"/>
  <c r="R460" i="5"/>
  <c r="S460" i="5"/>
  <c r="T460" i="5"/>
  <c r="U460" i="5"/>
  <c r="V460" i="5"/>
  <c r="W460" i="5"/>
  <c r="X460" i="5"/>
  <c r="Y460" i="5"/>
  <c r="Z460" i="5"/>
  <c r="AA460" i="5"/>
  <c r="AB460" i="5"/>
  <c r="AC460" i="5"/>
  <c r="AD460" i="5"/>
  <c r="AE460" i="5"/>
  <c r="AF460" i="5"/>
  <c r="AG460" i="5"/>
  <c r="AH460" i="5"/>
  <c r="AI460" i="5"/>
  <c r="AJ460" i="5"/>
  <c r="AK460" i="5"/>
  <c r="AL460" i="5"/>
  <c r="AM460" i="5"/>
  <c r="AN460" i="5"/>
  <c r="AO460" i="5"/>
  <c r="AP460" i="5"/>
  <c r="AQ460" i="5"/>
  <c r="AR460" i="5"/>
  <c r="AS460" i="5"/>
  <c r="AT460" i="5"/>
  <c r="AU460" i="5"/>
  <c r="AV460" i="5"/>
  <c r="AW460" i="5"/>
  <c r="AX460" i="5"/>
  <c r="AY460" i="5"/>
  <c r="AZ460" i="5"/>
  <c r="BA460" i="5"/>
  <c r="BB460" i="5"/>
  <c r="BC460" i="5"/>
  <c r="B461" i="5"/>
  <c r="C462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Y461" i="5"/>
  <c r="Z461" i="5"/>
  <c r="AA461" i="5"/>
  <c r="AB461" i="5"/>
  <c r="AC461" i="5"/>
  <c r="AD461" i="5"/>
  <c r="AE461" i="5"/>
  <c r="AF461" i="5"/>
  <c r="AG461" i="5"/>
  <c r="AH461" i="5"/>
  <c r="AI461" i="5"/>
  <c r="AJ461" i="5"/>
  <c r="AK461" i="5"/>
  <c r="AL461" i="5"/>
  <c r="AM461" i="5"/>
  <c r="AN461" i="5"/>
  <c r="AO461" i="5"/>
  <c r="AP461" i="5"/>
  <c r="AQ461" i="5"/>
  <c r="AR461" i="5"/>
  <c r="AS461" i="5"/>
  <c r="AT461" i="5"/>
  <c r="AU461" i="5"/>
  <c r="AV461" i="5"/>
  <c r="AW461" i="5"/>
  <c r="AX461" i="5"/>
  <c r="AY461" i="5"/>
  <c r="AZ461" i="5"/>
  <c r="BA461" i="5"/>
  <c r="BB461" i="5"/>
  <c r="BC461" i="5"/>
  <c r="B462" i="5"/>
  <c r="C463" i="5"/>
  <c r="F462" i="5"/>
  <c r="G462" i="5"/>
  <c r="H462" i="5"/>
  <c r="I462" i="5"/>
  <c r="J462" i="5"/>
  <c r="K462" i="5"/>
  <c r="L462" i="5"/>
  <c r="M462" i="5"/>
  <c r="N462" i="5"/>
  <c r="O462" i="5"/>
  <c r="P462" i="5"/>
  <c r="Q462" i="5"/>
  <c r="R462" i="5"/>
  <c r="S462" i="5"/>
  <c r="T462" i="5"/>
  <c r="U462" i="5"/>
  <c r="V462" i="5"/>
  <c r="W462" i="5"/>
  <c r="X462" i="5"/>
  <c r="Y462" i="5"/>
  <c r="Z462" i="5"/>
  <c r="AA462" i="5"/>
  <c r="AB462" i="5"/>
  <c r="AC462" i="5"/>
  <c r="AD462" i="5"/>
  <c r="AE462" i="5"/>
  <c r="AF462" i="5"/>
  <c r="AG462" i="5"/>
  <c r="AH462" i="5"/>
  <c r="AI462" i="5"/>
  <c r="AJ462" i="5"/>
  <c r="AK462" i="5"/>
  <c r="AL462" i="5"/>
  <c r="AM462" i="5"/>
  <c r="AN462" i="5"/>
  <c r="AO462" i="5"/>
  <c r="AP462" i="5"/>
  <c r="AQ462" i="5"/>
  <c r="AR462" i="5"/>
  <c r="AS462" i="5"/>
  <c r="AT462" i="5"/>
  <c r="AU462" i="5"/>
  <c r="AV462" i="5"/>
  <c r="AW462" i="5"/>
  <c r="AX462" i="5"/>
  <c r="AY462" i="5"/>
  <c r="AZ462" i="5"/>
  <c r="BA462" i="5"/>
  <c r="BB462" i="5"/>
  <c r="BC462" i="5"/>
  <c r="B463" i="5"/>
  <c r="C464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Y463" i="5"/>
  <c r="Z463" i="5"/>
  <c r="AA463" i="5"/>
  <c r="AB463" i="5"/>
  <c r="AC463" i="5"/>
  <c r="AD463" i="5"/>
  <c r="AE463" i="5"/>
  <c r="AF463" i="5"/>
  <c r="AG463" i="5"/>
  <c r="AH463" i="5"/>
  <c r="AI463" i="5"/>
  <c r="AJ463" i="5"/>
  <c r="AK463" i="5"/>
  <c r="AL463" i="5"/>
  <c r="AM463" i="5"/>
  <c r="AN463" i="5"/>
  <c r="AO463" i="5"/>
  <c r="AP463" i="5"/>
  <c r="AQ463" i="5"/>
  <c r="AR463" i="5"/>
  <c r="AS463" i="5"/>
  <c r="AT463" i="5"/>
  <c r="AU463" i="5"/>
  <c r="AV463" i="5"/>
  <c r="AW463" i="5"/>
  <c r="AX463" i="5"/>
  <c r="AY463" i="5"/>
  <c r="AZ463" i="5"/>
  <c r="BA463" i="5"/>
  <c r="BB463" i="5"/>
  <c r="BC463" i="5"/>
  <c r="B464" i="5"/>
  <c r="C465" i="5"/>
  <c r="F464" i="5"/>
  <c r="G464" i="5"/>
  <c r="H464" i="5"/>
  <c r="I464" i="5"/>
  <c r="J464" i="5"/>
  <c r="K464" i="5"/>
  <c r="L464" i="5"/>
  <c r="M464" i="5"/>
  <c r="N464" i="5"/>
  <c r="O464" i="5"/>
  <c r="P464" i="5"/>
  <c r="Q464" i="5"/>
  <c r="R464" i="5"/>
  <c r="S464" i="5"/>
  <c r="T464" i="5"/>
  <c r="U464" i="5"/>
  <c r="V464" i="5"/>
  <c r="W464" i="5"/>
  <c r="X464" i="5"/>
  <c r="Y464" i="5"/>
  <c r="Z464" i="5"/>
  <c r="AA464" i="5"/>
  <c r="AB464" i="5"/>
  <c r="AC464" i="5"/>
  <c r="AD464" i="5"/>
  <c r="AE464" i="5"/>
  <c r="AF464" i="5"/>
  <c r="AG464" i="5"/>
  <c r="AH464" i="5"/>
  <c r="AI464" i="5"/>
  <c r="AJ464" i="5"/>
  <c r="AK464" i="5"/>
  <c r="AL464" i="5"/>
  <c r="AM464" i="5"/>
  <c r="AN464" i="5"/>
  <c r="AO464" i="5"/>
  <c r="AP464" i="5"/>
  <c r="AQ464" i="5"/>
  <c r="AR464" i="5"/>
  <c r="AS464" i="5"/>
  <c r="AT464" i="5"/>
  <c r="AU464" i="5"/>
  <c r="AV464" i="5"/>
  <c r="AW464" i="5"/>
  <c r="AX464" i="5"/>
  <c r="AY464" i="5"/>
  <c r="AZ464" i="5"/>
  <c r="BA464" i="5"/>
  <c r="BB464" i="5"/>
  <c r="BC464" i="5"/>
  <c r="B465" i="5"/>
  <c r="C466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Y465" i="5"/>
  <c r="Z465" i="5"/>
  <c r="AA465" i="5"/>
  <c r="AB465" i="5"/>
  <c r="AC465" i="5"/>
  <c r="AD465" i="5"/>
  <c r="AE465" i="5"/>
  <c r="AF465" i="5"/>
  <c r="AG465" i="5"/>
  <c r="AH465" i="5"/>
  <c r="AI465" i="5"/>
  <c r="AJ465" i="5"/>
  <c r="AK465" i="5"/>
  <c r="AL465" i="5"/>
  <c r="AM465" i="5"/>
  <c r="AN465" i="5"/>
  <c r="AO465" i="5"/>
  <c r="AP465" i="5"/>
  <c r="AQ465" i="5"/>
  <c r="AR465" i="5"/>
  <c r="AS465" i="5"/>
  <c r="AT465" i="5"/>
  <c r="AU465" i="5"/>
  <c r="AV465" i="5"/>
  <c r="AW465" i="5"/>
  <c r="AX465" i="5"/>
  <c r="AY465" i="5"/>
  <c r="AZ465" i="5"/>
  <c r="BA465" i="5"/>
  <c r="BB465" i="5"/>
  <c r="BC465" i="5"/>
  <c r="B466" i="5"/>
  <c r="C467" i="5"/>
  <c r="F466" i="5"/>
  <c r="G466" i="5"/>
  <c r="H466" i="5"/>
  <c r="I466" i="5"/>
  <c r="J466" i="5"/>
  <c r="K466" i="5"/>
  <c r="L466" i="5"/>
  <c r="M466" i="5"/>
  <c r="N466" i="5"/>
  <c r="O466" i="5"/>
  <c r="P466" i="5"/>
  <c r="Q466" i="5"/>
  <c r="R466" i="5"/>
  <c r="S466" i="5"/>
  <c r="T466" i="5"/>
  <c r="U466" i="5"/>
  <c r="V466" i="5"/>
  <c r="W466" i="5"/>
  <c r="X466" i="5"/>
  <c r="Y466" i="5"/>
  <c r="Z466" i="5"/>
  <c r="AA466" i="5"/>
  <c r="AB466" i="5"/>
  <c r="AC466" i="5"/>
  <c r="AD466" i="5"/>
  <c r="AE466" i="5"/>
  <c r="AF466" i="5"/>
  <c r="AG466" i="5"/>
  <c r="AH466" i="5"/>
  <c r="AI466" i="5"/>
  <c r="AJ466" i="5"/>
  <c r="AK466" i="5"/>
  <c r="AL466" i="5"/>
  <c r="AM466" i="5"/>
  <c r="AN466" i="5"/>
  <c r="AO466" i="5"/>
  <c r="AP466" i="5"/>
  <c r="AQ466" i="5"/>
  <c r="AR466" i="5"/>
  <c r="AS466" i="5"/>
  <c r="AT466" i="5"/>
  <c r="AU466" i="5"/>
  <c r="AV466" i="5"/>
  <c r="AW466" i="5"/>
  <c r="AX466" i="5"/>
  <c r="AY466" i="5"/>
  <c r="AZ466" i="5"/>
  <c r="BA466" i="5"/>
  <c r="BB466" i="5"/>
  <c r="BC466" i="5"/>
  <c r="B467" i="5"/>
  <c r="C468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X467" i="5"/>
  <c r="Y467" i="5"/>
  <c r="Z467" i="5"/>
  <c r="AA467" i="5"/>
  <c r="AB467" i="5"/>
  <c r="AC467" i="5"/>
  <c r="AD467" i="5"/>
  <c r="AE467" i="5"/>
  <c r="AF467" i="5"/>
  <c r="AG467" i="5"/>
  <c r="AH467" i="5"/>
  <c r="AI467" i="5"/>
  <c r="AJ467" i="5"/>
  <c r="AK467" i="5"/>
  <c r="AL467" i="5"/>
  <c r="AM467" i="5"/>
  <c r="AN467" i="5"/>
  <c r="AO467" i="5"/>
  <c r="AP467" i="5"/>
  <c r="AQ467" i="5"/>
  <c r="AR467" i="5"/>
  <c r="AS467" i="5"/>
  <c r="AT467" i="5"/>
  <c r="AU467" i="5"/>
  <c r="AV467" i="5"/>
  <c r="AW467" i="5"/>
  <c r="AX467" i="5"/>
  <c r="AY467" i="5"/>
  <c r="AZ467" i="5"/>
  <c r="BA467" i="5"/>
  <c r="BB467" i="5"/>
  <c r="BC467" i="5"/>
  <c r="B468" i="5"/>
  <c r="C469" i="5"/>
  <c r="F468" i="5"/>
  <c r="G468" i="5"/>
  <c r="H468" i="5"/>
  <c r="I468" i="5"/>
  <c r="J468" i="5"/>
  <c r="K468" i="5"/>
  <c r="L468" i="5"/>
  <c r="M468" i="5"/>
  <c r="N468" i="5"/>
  <c r="O468" i="5"/>
  <c r="P468" i="5"/>
  <c r="Q468" i="5"/>
  <c r="R468" i="5"/>
  <c r="S468" i="5"/>
  <c r="T468" i="5"/>
  <c r="U468" i="5"/>
  <c r="V468" i="5"/>
  <c r="W468" i="5"/>
  <c r="X468" i="5"/>
  <c r="Y468" i="5"/>
  <c r="Z468" i="5"/>
  <c r="AA468" i="5"/>
  <c r="AB468" i="5"/>
  <c r="AC468" i="5"/>
  <c r="AD468" i="5"/>
  <c r="AE468" i="5"/>
  <c r="AF468" i="5"/>
  <c r="AG468" i="5"/>
  <c r="AH468" i="5"/>
  <c r="AI468" i="5"/>
  <c r="AJ468" i="5"/>
  <c r="AK468" i="5"/>
  <c r="AL468" i="5"/>
  <c r="AM468" i="5"/>
  <c r="AN468" i="5"/>
  <c r="AO468" i="5"/>
  <c r="AP468" i="5"/>
  <c r="AQ468" i="5"/>
  <c r="AR468" i="5"/>
  <c r="AS468" i="5"/>
  <c r="AT468" i="5"/>
  <c r="AU468" i="5"/>
  <c r="AV468" i="5"/>
  <c r="AW468" i="5"/>
  <c r="AX468" i="5"/>
  <c r="AY468" i="5"/>
  <c r="AZ468" i="5"/>
  <c r="BA468" i="5"/>
  <c r="BB468" i="5"/>
  <c r="BC468" i="5"/>
  <c r="B469" i="5"/>
  <c r="C470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X469" i="5"/>
  <c r="Y469" i="5"/>
  <c r="Z469" i="5"/>
  <c r="AA469" i="5"/>
  <c r="AB469" i="5"/>
  <c r="AC469" i="5"/>
  <c r="AD469" i="5"/>
  <c r="AE469" i="5"/>
  <c r="AF469" i="5"/>
  <c r="AG469" i="5"/>
  <c r="AH469" i="5"/>
  <c r="AI469" i="5"/>
  <c r="AJ469" i="5"/>
  <c r="AK469" i="5"/>
  <c r="AL469" i="5"/>
  <c r="AM469" i="5"/>
  <c r="AN469" i="5"/>
  <c r="AO469" i="5"/>
  <c r="AP469" i="5"/>
  <c r="AQ469" i="5"/>
  <c r="AR469" i="5"/>
  <c r="AS469" i="5"/>
  <c r="AT469" i="5"/>
  <c r="AU469" i="5"/>
  <c r="AV469" i="5"/>
  <c r="AW469" i="5"/>
  <c r="AX469" i="5"/>
  <c r="AY469" i="5"/>
  <c r="AZ469" i="5"/>
  <c r="BA469" i="5"/>
  <c r="BB469" i="5"/>
  <c r="BC469" i="5"/>
  <c r="B470" i="5"/>
  <c r="C471" i="5"/>
  <c r="F470" i="5"/>
  <c r="G470" i="5"/>
  <c r="H470" i="5"/>
  <c r="I470" i="5"/>
  <c r="J470" i="5"/>
  <c r="K470" i="5"/>
  <c r="L470" i="5"/>
  <c r="M470" i="5"/>
  <c r="N470" i="5"/>
  <c r="O470" i="5"/>
  <c r="P470" i="5"/>
  <c r="Q470" i="5"/>
  <c r="R470" i="5"/>
  <c r="S470" i="5"/>
  <c r="T470" i="5"/>
  <c r="U470" i="5"/>
  <c r="V470" i="5"/>
  <c r="W470" i="5"/>
  <c r="X470" i="5"/>
  <c r="Y470" i="5"/>
  <c r="Z470" i="5"/>
  <c r="AA470" i="5"/>
  <c r="AB470" i="5"/>
  <c r="AC470" i="5"/>
  <c r="AD470" i="5"/>
  <c r="AE470" i="5"/>
  <c r="AF470" i="5"/>
  <c r="AG470" i="5"/>
  <c r="AH470" i="5"/>
  <c r="AI470" i="5"/>
  <c r="AJ470" i="5"/>
  <c r="AK470" i="5"/>
  <c r="AL470" i="5"/>
  <c r="AM470" i="5"/>
  <c r="AN470" i="5"/>
  <c r="AO470" i="5"/>
  <c r="AP470" i="5"/>
  <c r="AQ470" i="5"/>
  <c r="AR470" i="5"/>
  <c r="AS470" i="5"/>
  <c r="AT470" i="5"/>
  <c r="AU470" i="5"/>
  <c r="AV470" i="5"/>
  <c r="AW470" i="5"/>
  <c r="AX470" i="5"/>
  <c r="AY470" i="5"/>
  <c r="AZ470" i="5"/>
  <c r="BA470" i="5"/>
  <c r="BB470" i="5"/>
  <c r="BC470" i="5"/>
  <c r="B471" i="5"/>
  <c r="C472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Y471" i="5"/>
  <c r="Z471" i="5"/>
  <c r="AA471" i="5"/>
  <c r="AB471" i="5"/>
  <c r="AC471" i="5"/>
  <c r="AD471" i="5"/>
  <c r="AE471" i="5"/>
  <c r="AF471" i="5"/>
  <c r="AG471" i="5"/>
  <c r="AH471" i="5"/>
  <c r="AI471" i="5"/>
  <c r="AJ471" i="5"/>
  <c r="AK471" i="5"/>
  <c r="AL471" i="5"/>
  <c r="AM471" i="5"/>
  <c r="AN471" i="5"/>
  <c r="AO471" i="5"/>
  <c r="AP471" i="5"/>
  <c r="AQ471" i="5"/>
  <c r="AR471" i="5"/>
  <c r="AS471" i="5"/>
  <c r="AT471" i="5"/>
  <c r="AU471" i="5"/>
  <c r="AV471" i="5"/>
  <c r="AW471" i="5"/>
  <c r="AX471" i="5"/>
  <c r="AY471" i="5"/>
  <c r="AZ471" i="5"/>
  <c r="BA471" i="5"/>
  <c r="BB471" i="5"/>
  <c r="BC471" i="5"/>
  <c r="B472" i="5"/>
  <c r="C473" i="5"/>
  <c r="F472" i="5"/>
  <c r="G472" i="5"/>
  <c r="H472" i="5"/>
  <c r="I472" i="5"/>
  <c r="J472" i="5"/>
  <c r="K472" i="5"/>
  <c r="L472" i="5"/>
  <c r="M472" i="5"/>
  <c r="N472" i="5"/>
  <c r="O472" i="5"/>
  <c r="P472" i="5"/>
  <c r="Q472" i="5"/>
  <c r="R472" i="5"/>
  <c r="S472" i="5"/>
  <c r="T472" i="5"/>
  <c r="U472" i="5"/>
  <c r="V472" i="5"/>
  <c r="W472" i="5"/>
  <c r="X472" i="5"/>
  <c r="Y472" i="5"/>
  <c r="Z472" i="5"/>
  <c r="AA472" i="5"/>
  <c r="AB472" i="5"/>
  <c r="AC472" i="5"/>
  <c r="AD472" i="5"/>
  <c r="AE472" i="5"/>
  <c r="AF472" i="5"/>
  <c r="AG472" i="5"/>
  <c r="AH472" i="5"/>
  <c r="AI472" i="5"/>
  <c r="AJ472" i="5"/>
  <c r="AK472" i="5"/>
  <c r="AL472" i="5"/>
  <c r="AM472" i="5"/>
  <c r="AN472" i="5"/>
  <c r="AO472" i="5"/>
  <c r="AP472" i="5"/>
  <c r="AQ472" i="5"/>
  <c r="AR472" i="5"/>
  <c r="AS472" i="5"/>
  <c r="AT472" i="5"/>
  <c r="AU472" i="5"/>
  <c r="AV472" i="5"/>
  <c r="AW472" i="5"/>
  <c r="AX472" i="5"/>
  <c r="AY472" i="5"/>
  <c r="AZ472" i="5"/>
  <c r="BA472" i="5"/>
  <c r="BB472" i="5"/>
  <c r="BC472" i="5"/>
  <c r="B473" i="5"/>
  <c r="C474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Y473" i="5"/>
  <c r="Z473" i="5"/>
  <c r="AA473" i="5"/>
  <c r="AB473" i="5"/>
  <c r="AC473" i="5"/>
  <c r="AD473" i="5"/>
  <c r="AE473" i="5"/>
  <c r="AF473" i="5"/>
  <c r="AG473" i="5"/>
  <c r="AH473" i="5"/>
  <c r="AI473" i="5"/>
  <c r="AJ473" i="5"/>
  <c r="AK473" i="5"/>
  <c r="AL473" i="5"/>
  <c r="AM473" i="5"/>
  <c r="AN473" i="5"/>
  <c r="AO473" i="5"/>
  <c r="AP473" i="5"/>
  <c r="AQ473" i="5"/>
  <c r="AR473" i="5"/>
  <c r="AS473" i="5"/>
  <c r="AT473" i="5"/>
  <c r="AU473" i="5"/>
  <c r="AV473" i="5"/>
  <c r="AW473" i="5"/>
  <c r="AX473" i="5"/>
  <c r="AY473" i="5"/>
  <c r="AZ473" i="5"/>
  <c r="BA473" i="5"/>
  <c r="BB473" i="5"/>
  <c r="BC473" i="5"/>
  <c r="B474" i="5"/>
  <c r="C475" i="5"/>
  <c r="F474" i="5"/>
  <c r="G474" i="5"/>
  <c r="H474" i="5"/>
  <c r="I474" i="5"/>
  <c r="J474" i="5"/>
  <c r="K474" i="5"/>
  <c r="L474" i="5"/>
  <c r="M474" i="5"/>
  <c r="N474" i="5"/>
  <c r="O474" i="5"/>
  <c r="P474" i="5"/>
  <c r="Q474" i="5"/>
  <c r="R474" i="5"/>
  <c r="S474" i="5"/>
  <c r="T474" i="5"/>
  <c r="U474" i="5"/>
  <c r="V474" i="5"/>
  <c r="W474" i="5"/>
  <c r="X474" i="5"/>
  <c r="Y474" i="5"/>
  <c r="Z474" i="5"/>
  <c r="AA474" i="5"/>
  <c r="AB474" i="5"/>
  <c r="AC474" i="5"/>
  <c r="AD474" i="5"/>
  <c r="AE474" i="5"/>
  <c r="AF474" i="5"/>
  <c r="AG474" i="5"/>
  <c r="AH474" i="5"/>
  <c r="AI474" i="5"/>
  <c r="AJ474" i="5"/>
  <c r="AK474" i="5"/>
  <c r="AL474" i="5"/>
  <c r="AM474" i="5"/>
  <c r="AN474" i="5"/>
  <c r="AO474" i="5"/>
  <c r="AP474" i="5"/>
  <c r="AQ474" i="5"/>
  <c r="AR474" i="5"/>
  <c r="AS474" i="5"/>
  <c r="AT474" i="5"/>
  <c r="AU474" i="5"/>
  <c r="AV474" i="5"/>
  <c r="AW474" i="5"/>
  <c r="AX474" i="5"/>
  <c r="AY474" i="5"/>
  <c r="AZ474" i="5"/>
  <c r="BA474" i="5"/>
  <c r="BB474" i="5"/>
  <c r="BC474" i="5"/>
  <c r="B475" i="5"/>
  <c r="C476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Y475" i="5"/>
  <c r="Z475" i="5"/>
  <c r="AA475" i="5"/>
  <c r="AB475" i="5"/>
  <c r="AC475" i="5"/>
  <c r="AD475" i="5"/>
  <c r="AE475" i="5"/>
  <c r="AF475" i="5"/>
  <c r="AG475" i="5"/>
  <c r="AH475" i="5"/>
  <c r="AI475" i="5"/>
  <c r="AJ475" i="5"/>
  <c r="AK475" i="5"/>
  <c r="AL475" i="5"/>
  <c r="AM475" i="5"/>
  <c r="AN475" i="5"/>
  <c r="AO475" i="5"/>
  <c r="AP475" i="5"/>
  <c r="AQ475" i="5"/>
  <c r="AR475" i="5"/>
  <c r="AS475" i="5"/>
  <c r="AT475" i="5"/>
  <c r="AU475" i="5"/>
  <c r="AV475" i="5"/>
  <c r="AW475" i="5"/>
  <c r="AX475" i="5"/>
  <c r="AY475" i="5"/>
  <c r="AZ475" i="5"/>
  <c r="BA475" i="5"/>
  <c r="BB475" i="5"/>
  <c r="BC475" i="5"/>
  <c r="B476" i="5"/>
  <c r="C477" i="5"/>
  <c r="F476" i="5"/>
  <c r="G476" i="5"/>
  <c r="H476" i="5"/>
  <c r="I476" i="5"/>
  <c r="J476" i="5"/>
  <c r="K476" i="5"/>
  <c r="L476" i="5"/>
  <c r="M476" i="5"/>
  <c r="N476" i="5"/>
  <c r="O476" i="5"/>
  <c r="P476" i="5"/>
  <c r="Q476" i="5"/>
  <c r="R476" i="5"/>
  <c r="S476" i="5"/>
  <c r="T476" i="5"/>
  <c r="U476" i="5"/>
  <c r="V476" i="5"/>
  <c r="W476" i="5"/>
  <c r="X476" i="5"/>
  <c r="Y476" i="5"/>
  <c r="Z476" i="5"/>
  <c r="AA476" i="5"/>
  <c r="AB476" i="5"/>
  <c r="AC476" i="5"/>
  <c r="AD476" i="5"/>
  <c r="AE476" i="5"/>
  <c r="AF476" i="5"/>
  <c r="AG476" i="5"/>
  <c r="AH476" i="5"/>
  <c r="AI476" i="5"/>
  <c r="AJ476" i="5"/>
  <c r="AK476" i="5"/>
  <c r="AL476" i="5"/>
  <c r="AM476" i="5"/>
  <c r="AN476" i="5"/>
  <c r="AO476" i="5"/>
  <c r="AP476" i="5"/>
  <c r="AQ476" i="5"/>
  <c r="AR476" i="5"/>
  <c r="AS476" i="5"/>
  <c r="AT476" i="5"/>
  <c r="AU476" i="5"/>
  <c r="AV476" i="5"/>
  <c r="AW476" i="5"/>
  <c r="AX476" i="5"/>
  <c r="AY476" i="5"/>
  <c r="AZ476" i="5"/>
  <c r="BA476" i="5"/>
  <c r="BB476" i="5"/>
  <c r="BC476" i="5"/>
  <c r="B477" i="5"/>
  <c r="C478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Y477" i="5"/>
  <c r="Z477" i="5"/>
  <c r="AA477" i="5"/>
  <c r="AB477" i="5"/>
  <c r="AC477" i="5"/>
  <c r="AD477" i="5"/>
  <c r="AE477" i="5"/>
  <c r="AF477" i="5"/>
  <c r="AG477" i="5"/>
  <c r="AH477" i="5"/>
  <c r="AI477" i="5"/>
  <c r="AJ477" i="5"/>
  <c r="AK477" i="5"/>
  <c r="AL477" i="5"/>
  <c r="AM477" i="5"/>
  <c r="AN477" i="5"/>
  <c r="AO477" i="5"/>
  <c r="AP477" i="5"/>
  <c r="AQ477" i="5"/>
  <c r="AR477" i="5"/>
  <c r="AS477" i="5"/>
  <c r="AT477" i="5"/>
  <c r="AU477" i="5"/>
  <c r="AV477" i="5"/>
  <c r="AW477" i="5"/>
  <c r="AX477" i="5"/>
  <c r="AY477" i="5"/>
  <c r="AZ477" i="5"/>
  <c r="BA477" i="5"/>
  <c r="BB477" i="5"/>
  <c r="BC477" i="5"/>
  <c r="B478" i="5"/>
  <c r="C479" i="5"/>
  <c r="F478" i="5"/>
  <c r="G478" i="5"/>
  <c r="H478" i="5"/>
  <c r="I478" i="5"/>
  <c r="J478" i="5"/>
  <c r="K478" i="5"/>
  <c r="L478" i="5"/>
  <c r="M478" i="5"/>
  <c r="N478" i="5"/>
  <c r="O478" i="5"/>
  <c r="P478" i="5"/>
  <c r="Q478" i="5"/>
  <c r="R478" i="5"/>
  <c r="S478" i="5"/>
  <c r="T478" i="5"/>
  <c r="U478" i="5"/>
  <c r="V478" i="5"/>
  <c r="W478" i="5"/>
  <c r="X478" i="5"/>
  <c r="Y478" i="5"/>
  <c r="Z478" i="5"/>
  <c r="AA478" i="5"/>
  <c r="AB478" i="5"/>
  <c r="AC478" i="5"/>
  <c r="AD478" i="5"/>
  <c r="AE478" i="5"/>
  <c r="AF478" i="5"/>
  <c r="AG478" i="5"/>
  <c r="AH478" i="5"/>
  <c r="AI478" i="5"/>
  <c r="AJ478" i="5"/>
  <c r="AK478" i="5"/>
  <c r="AL478" i="5"/>
  <c r="AM478" i="5"/>
  <c r="AN478" i="5"/>
  <c r="AO478" i="5"/>
  <c r="AP478" i="5"/>
  <c r="AQ478" i="5"/>
  <c r="AR478" i="5"/>
  <c r="AS478" i="5"/>
  <c r="AT478" i="5"/>
  <c r="AU478" i="5"/>
  <c r="AV478" i="5"/>
  <c r="AW478" i="5"/>
  <c r="AX478" i="5"/>
  <c r="AY478" i="5"/>
  <c r="AZ478" i="5"/>
  <c r="BA478" i="5"/>
  <c r="BB478" i="5"/>
  <c r="BC478" i="5"/>
  <c r="B479" i="5"/>
  <c r="C480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Y479" i="5"/>
  <c r="Z479" i="5"/>
  <c r="AA479" i="5"/>
  <c r="AB479" i="5"/>
  <c r="AC479" i="5"/>
  <c r="AD479" i="5"/>
  <c r="AE479" i="5"/>
  <c r="AF479" i="5"/>
  <c r="AG479" i="5"/>
  <c r="AH479" i="5"/>
  <c r="AI479" i="5"/>
  <c r="AJ479" i="5"/>
  <c r="AK479" i="5"/>
  <c r="AL479" i="5"/>
  <c r="AM479" i="5"/>
  <c r="AN479" i="5"/>
  <c r="AO479" i="5"/>
  <c r="AP479" i="5"/>
  <c r="AQ479" i="5"/>
  <c r="AR479" i="5"/>
  <c r="AS479" i="5"/>
  <c r="AT479" i="5"/>
  <c r="AU479" i="5"/>
  <c r="AV479" i="5"/>
  <c r="AW479" i="5"/>
  <c r="AX479" i="5"/>
  <c r="AY479" i="5"/>
  <c r="AZ479" i="5"/>
  <c r="BA479" i="5"/>
  <c r="BB479" i="5"/>
  <c r="BC479" i="5"/>
  <c r="B480" i="5"/>
  <c r="C481" i="5"/>
  <c r="F480" i="5"/>
  <c r="G480" i="5"/>
  <c r="H480" i="5"/>
  <c r="I480" i="5"/>
  <c r="J480" i="5"/>
  <c r="K480" i="5"/>
  <c r="L480" i="5"/>
  <c r="M480" i="5"/>
  <c r="N480" i="5"/>
  <c r="O480" i="5"/>
  <c r="P480" i="5"/>
  <c r="Q480" i="5"/>
  <c r="R480" i="5"/>
  <c r="S480" i="5"/>
  <c r="T480" i="5"/>
  <c r="U480" i="5"/>
  <c r="V480" i="5"/>
  <c r="W480" i="5"/>
  <c r="X480" i="5"/>
  <c r="Y480" i="5"/>
  <c r="Z480" i="5"/>
  <c r="AA480" i="5"/>
  <c r="AB480" i="5"/>
  <c r="AC480" i="5"/>
  <c r="AD480" i="5"/>
  <c r="AE480" i="5"/>
  <c r="AF480" i="5"/>
  <c r="AG480" i="5"/>
  <c r="AH480" i="5"/>
  <c r="AI480" i="5"/>
  <c r="AJ480" i="5"/>
  <c r="AK480" i="5"/>
  <c r="AL480" i="5"/>
  <c r="AM480" i="5"/>
  <c r="AN480" i="5"/>
  <c r="AO480" i="5"/>
  <c r="AP480" i="5"/>
  <c r="AQ480" i="5"/>
  <c r="AR480" i="5"/>
  <c r="AS480" i="5"/>
  <c r="AT480" i="5"/>
  <c r="AU480" i="5"/>
  <c r="AV480" i="5"/>
  <c r="AW480" i="5"/>
  <c r="AX480" i="5"/>
  <c r="AY480" i="5"/>
  <c r="AZ480" i="5"/>
  <c r="BA480" i="5"/>
  <c r="BB480" i="5"/>
  <c r="BC480" i="5"/>
  <c r="B481" i="5"/>
  <c r="C482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Y481" i="5"/>
  <c r="Z481" i="5"/>
  <c r="AA481" i="5"/>
  <c r="AB481" i="5"/>
  <c r="AC481" i="5"/>
  <c r="AD481" i="5"/>
  <c r="AE481" i="5"/>
  <c r="AF481" i="5"/>
  <c r="AG481" i="5"/>
  <c r="AH481" i="5"/>
  <c r="AI481" i="5"/>
  <c r="AJ481" i="5"/>
  <c r="AK481" i="5"/>
  <c r="AL481" i="5"/>
  <c r="AM481" i="5"/>
  <c r="AN481" i="5"/>
  <c r="AO481" i="5"/>
  <c r="AP481" i="5"/>
  <c r="AQ481" i="5"/>
  <c r="AR481" i="5"/>
  <c r="AS481" i="5"/>
  <c r="AT481" i="5"/>
  <c r="AU481" i="5"/>
  <c r="AV481" i="5"/>
  <c r="AW481" i="5"/>
  <c r="AX481" i="5"/>
  <c r="AY481" i="5"/>
  <c r="AZ481" i="5"/>
  <c r="BA481" i="5"/>
  <c r="BB481" i="5"/>
  <c r="BC481" i="5"/>
  <c r="B482" i="5"/>
  <c r="C483" i="5"/>
  <c r="F482" i="5"/>
  <c r="G482" i="5"/>
  <c r="H482" i="5"/>
  <c r="I482" i="5"/>
  <c r="J482" i="5"/>
  <c r="K482" i="5"/>
  <c r="L482" i="5"/>
  <c r="M482" i="5"/>
  <c r="N482" i="5"/>
  <c r="O482" i="5"/>
  <c r="P482" i="5"/>
  <c r="Q482" i="5"/>
  <c r="R482" i="5"/>
  <c r="S482" i="5"/>
  <c r="T482" i="5"/>
  <c r="U482" i="5"/>
  <c r="V482" i="5"/>
  <c r="W482" i="5"/>
  <c r="X482" i="5"/>
  <c r="Y482" i="5"/>
  <c r="Z482" i="5"/>
  <c r="AA482" i="5"/>
  <c r="AB482" i="5"/>
  <c r="AC482" i="5"/>
  <c r="AD482" i="5"/>
  <c r="AE482" i="5"/>
  <c r="AF482" i="5"/>
  <c r="AG482" i="5"/>
  <c r="AH482" i="5"/>
  <c r="AI482" i="5"/>
  <c r="AJ482" i="5"/>
  <c r="AK482" i="5"/>
  <c r="AL482" i="5"/>
  <c r="AM482" i="5"/>
  <c r="AN482" i="5"/>
  <c r="AO482" i="5"/>
  <c r="AP482" i="5"/>
  <c r="AQ482" i="5"/>
  <c r="AR482" i="5"/>
  <c r="AS482" i="5"/>
  <c r="AT482" i="5"/>
  <c r="AU482" i="5"/>
  <c r="AV482" i="5"/>
  <c r="AW482" i="5"/>
  <c r="AX482" i="5"/>
  <c r="AY482" i="5"/>
  <c r="AZ482" i="5"/>
  <c r="BA482" i="5"/>
  <c r="BB482" i="5"/>
  <c r="BC482" i="5"/>
  <c r="B483" i="5"/>
  <c r="C484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Y483" i="5"/>
  <c r="Z483" i="5"/>
  <c r="AA483" i="5"/>
  <c r="AB483" i="5"/>
  <c r="AC483" i="5"/>
  <c r="AD483" i="5"/>
  <c r="AE483" i="5"/>
  <c r="AF483" i="5"/>
  <c r="AG483" i="5"/>
  <c r="AH483" i="5"/>
  <c r="AI483" i="5"/>
  <c r="AJ483" i="5"/>
  <c r="AK483" i="5"/>
  <c r="AL483" i="5"/>
  <c r="AM483" i="5"/>
  <c r="AN483" i="5"/>
  <c r="AO483" i="5"/>
  <c r="AP483" i="5"/>
  <c r="AQ483" i="5"/>
  <c r="AR483" i="5"/>
  <c r="AS483" i="5"/>
  <c r="AT483" i="5"/>
  <c r="AU483" i="5"/>
  <c r="AV483" i="5"/>
  <c r="AW483" i="5"/>
  <c r="AX483" i="5"/>
  <c r="AY483" i="5"/>
  <c r="AZ483" i="5"/>
  <c r="BA483" i="5"/>
  <c r="BB483" i="5"/>
  <c r="BC483" i="5"/>
  <c r="B484" i="5"/>
  <c r="C485" i="5"/>
  <c r="F484" i="5"/>
  <c r="G484" i="5"/>
  <c r="H484" i="5"/>
  <c r="I484" i="5"/>
  <c r="J484" i="5"/>
  <c r="K484" i="5"/>
  <c r="L484" i="5"/>
  <c r="M484" i="5"/>
  <c r="N484" i="5"/>
  <c r="O484" i="5"/>
  <c r="P484" i="5"/>
  <c r="Q484" i="5"/>
  <c r="R484" i="5"/>
  <c r="S484" i="5"/>
  <c r="T484" i="5"/>
  <c r="U484" i="5"/>
  <c r="V484" i="5"/>
  <c r="W484" i="5"/>
  <c r="X484" i="5"/>
  <c r="Y484" i="5"/>
  <c r="Z484" i="5"/>
  <c r="AA484" i="5"/>
  <c r="AB484" i="5"/>
  <c r="AC484" i="5"/>
  <c r="AD484" i="5"/>
  <c r="AE484" i="5"/>
  <c r="AF484" i="5"/>
  <c r="AG484" i="5"/>
  <c r="AH484" i="5"/>
  <c r="AI484" i="5"/>
  <c r="AJ484" i="5"/>
  <c r="AK484" i="5"/>
  <c r="AL484" i="5"/>
  <c r="AM484" i="5"/>
  <c r="AN484" i="5"/>
  <c r="AO484" i="5"/>
  <c r="AP484" i="5"/>
  <c r="AQ484" i="5"/>
  <c r="AR484" i="5"/>
  <c r="AS484" i="5"/>
  <c r="AT484" i="5"/>
  <c r="AU484" i="5"/>
  <c r="AV484" i="5"/>
  <c r="AW484" i="5"/>
  <c r="AX484" i="5"/>
  <c r="AY484" i="5"/>
  <c r="AZ484" i="5"/>
  <c r="BA484" i="5"/>
  <c r="BB484" i="5"/>
  <c r="BC484" i="5"/>
  <c r="B485" i="5"/>
  <c r="C486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Y485" i="5"/>
  <c r="Z485" i="5"/>
  <c r="AA485" i="5"/>
  <c r="AB485" i="5"/>
  <c r="AC485" i="5"/>
  <c r="AD485" i="5"/>
  <c r="AE485" i="5"/>
  <c r="AF485" i="5"/>
  <c r="AG485" i="5"/>
  <c r="AH485" i="5"/>
  <c r="AI485" i="5"/>
  <c r="AJ485" i="5"/>
  <c r="AK485" i="5"/>
  <c r="AL485" i="5"/>
  <c r="AM485" i="5"/>
  <c r="AN485" i="5"/>
  <c r="AO485" i="5"/>
  <c r="AP485" i="5"/>
  <c r="AQ485" i="5"/>
  <c r="AR485" i="5"/>
  <c r="AS485" i="5"/>
  <c r="AT485" i="5"/>
  <c r="AU485" i="5"/>
  <c r="AV485" i="5"/>
  <c r="AW485" i="5"/>
  <c r="AX485" i="5"/>
  <c r="AY485" i="5"/>
  <c r="AZ485" i="5"/>
  <c r="BA485" i="5"/>
  <c r="BB485" i="5"/>
  <c r="BC485" i="5"/>
  <c r="B486" i="5"/>
  <c r="C487" i="5"/>
  <c r="F486" i="5"/>
  <c r="G486" i="5"/>
  <c r="H486" i="5"/>
  <c r="I486" i="5"/>
  <c r="J486" i="5"/>
  <c r="K486" i="5"/>
  <c r="L486" i="5"/>
  <c r="M486" i="5"/>
  <c r="N486" i="5"/>
  <c r="O486" i="5"/>
  <c r="P486" i="5"/>
  <c r="Q486" i="5"/>
  <c r="R486" i="5"/>
  <c r="S486" i="5"/>
  <c r="T486" i="5"/>
  <c r="U486" i="5"/>
  <c r="V486" i="5"/>
  <c r="W486" i="5"/>
  <c r="X486" i="5"/>
  <c r="Y486" i="5"/>
  <c r="Z486" i="5"/>
  <c r="AA486" i="5"/>
  <c r="AB486" i="5"/>
  <c r="AC486" i="5"/>
  <c r="AD486" i="5"/>
  <c r="AE486" i="5"/>
  <c r="AF486" i="5"/>
  <c r="AG486" i="5"/>
  <c r="AH486" i="5"/>
  <c r="AI486" i="5"/>
  <c r="AJ486" i="5"/>
  <c r="AK486" i="5"/>
  <c r="AL486" i="5"/>
  <c r="AM486" i="5"/>
  <c r="AN486" i="5"/>
  <c r="AO486" i="5"/>
  <c r="AP486" i="5"/>
  <c r="AQ486" i="5"/>
  <c r="AR486" i="5"/>
  <c r="AS486" i="5"/>
  <c r="AT486" i="5"/>
  <c r="AU486" i="5"/>
  <c r="AV486" i="5"/>
  <c r="AW486" i="5"/>
  <c r="AX486" i="5"/>
  <c r="AY486" i="5"/>
  <c r="AZ486" i="5"/>
  <c r="BA486" i="5"/>
  <c r="BB486" i="5"/>
  <c r="BC486" i="5"/>
  <c r="B487" i="5"/>
  <c r="C488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Y487" i="5"/>
  <c r="Z487" i="5"/>
  <c r="AA487" i="5"/>
  <c r="AB487" i="5"/>
  <c r="AC487" i="5"/>
  <c r="AD487" i="5"/>
  <c r="AE487" i="5"/>
  <c r="AF487" i="5"/>
  <c r="AG487" i="5"/>
  <c r="AH487" i="5"/>
  <c r="AI487" i="5"/>
  <c r="AJ487" i="5"/>
  <c r="AK487" i="5"/>
  <c r="AL487" i="5"/>
  <c r="AM487" i="5"/>
  <c r="AN487" i="5"/>
  <c r="AO487" i="5"/>
  <c r="AP487" i="5"/>
  <c r="AQ487" i="5"/>
  <c r="AR487" i="5"/>
  <c r="AS487" i="5"/>
  <c r="AT487" i="5"/>
  <c r="AU487" i="5"/>
  <c r="AV487" i="5"/>
  <c r="AW487" i="5"/>
  <c r="AX487" i="5"/>
  <c r="AY487" i="5"/>
  <c r="AZ487" i="5"/>
  <c r="BA487" i="5"/>
  <c r="BB487" i="5"/>
  <c r="BC487" i="5"/>
  <c r="B488" i="5"/>
  <c r="C489" i="5"/>
  <c r="F488" i="5"/>
  <c r="G488" i="5"/>
  <c r="H488" i="5"/>
  <c r="I488" i="5"/>
  <c r="J488" i="5"/>
  <c r="K488" i="5"/>
  <c r="L488" i="5"/>
  <c r="M488" i="5"/>
  <c r="N488" i="5"/>
  <c r="O488" i="5"/>
  <c r="P488" i="5"/>
  <c r="Q488" i="5"/>
  <c r="R488" i="5"/>
  <c r="S488" i="5"/>
  <c r="T488" i="5"/>
  <c r="U488" i="5"/>
  <c r="V488" i="5"/>
  <c r="W488" i="5"/>
  <c r="X488" i="5"/>
  <c r="Y488" i="5"/>
  <c r="Z488" i="5"/>
  <c r="AA488" i="5"/>
  <c r="AB488" i="5"/>
  <c r="AC488" i="5"/>
  <c r="AD488" i="5"/>
  <c r="AE488" i="5"/>
  <c r="AF488" i="5"/>
  <c r="AG488" i="5"/>
  <c r="AH488" i="5"/>
  <c r="AI488" i="5"/>
  <c r="AJ488" i="5"/>
  <c r="AK488" i="5"/>
  <c r="AL488" i="5"/>
  <c r="AM488" i="5"/>
  <c r="AN488" i="5"/>
  <c r="AO488" i="5"/>
  <c r="AP488" i="5"/>
  <c r="AQ488" i="5"/>
  <c r="AR488" i="5"/>
  <c r="AS488" i="5"/>
  <c r="AT488" i="5"/>
  <c r="AU488" i="5"/>
  <c r="AV488" i="5"/>
  <c r="AW488" i="5"/>
  <c r="AX488" i="5"/>
  <c r="AY488" i="5"/>
  <c r="AZ488" i="5"/>
  <c r="BA488" i="5"/>
  <c r="BB488" i="5"/>
  <c r="BC488" i="5"/>
  <c r="B489" i="5"/>
  <c r="C490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Y489" i="5"/>
  <c r="Z489" i="5"/>
  <c r="AA489" i="5"/>
  <c r="AB489" i="5"/>
  <c r="AC489" i="5"/>
  <c r="AD489" i="5"/>
  <c r="AE489" i="5"/>
  <c r="AF489" i="5"/>
  <c r="AG489" i="5"/>
  <c r="AH489" i="5"/>
  <c r="AI489" i="5"/>
  <c r="AJ489" i="5"/>
  <c r="AK489" i="5"/>
  <c r="AL489" i="5"/>
  <c r="AM489" i="5"/>
  <c r="AN489" i="5"/>
  <c r="AO489" i="5"/>
  <c r="AP489" i="5"/>
  <c r="AQ489" i="5"/>
  <c r="AR489" i="5"/>
  <c r="AS489" i="5"/>
  <c r="AT489" i="5"/>
  <c r="AU489" i="5"/>
  <c r="AV489" i="5"/>
  <c r="AW489" i="5"/>
  <c r="AX489" i="5"/>
  <c r="AY489" i="5"/>
  <c r="AZ489" i="5"/>
  <c r="BA489" i="5"/>
  <c r="BB489" i="5"/>
  <c r="BC489" i="5"/>
  <c r="B490" i="5"/>
  <c r="C491" i="5"/>
  <c r="F490" i="5"/>
  <c r="G490" i="5"/>
  <c r="H490" i="5"/>
  <c r="I490" i="5"/>
  <c r="J490" i="5"/>
  <c r="K490" i="5"/>
  <c r="L490" i="5"/>
  <c r="M490" i="5"/>
  <c r="N490" i="5"/>
  <c r="O490" i="5"/>
  <c r="P490" i="5"/>
  <c r="Q490" i="5"/>
  <c r="R490" i="5"/>
  <c r="S490" i="5"/>
  <c r="T490" i="5"/>
  <c r="U490" i="5"/>
  <c r="V490" i="5"/>
  <c r="W490" i="5"/>
  <c r="X490" i="5"/>
  <c r="Y490" i="5"/>
  <c r="Z490" i="5"/>
  <c r="AA490" i="5"/>
  <c r="AB490" i="5"/>
  <c r="AC490" i="5"/>
  <c r="AD490" i="5"/>
  <c r="AE490" i="5"/>
  <c r="AF490" i="5"/>
  <c r="AG490" i="5"/>
  <c r="AH490" i="5"/>
  <c r="AI490" i="5"/>
  <c r="AJ490" i="5"/>
  <c r="AK490" i="5"/>
  <c r="AL490" i="5"/>
  <c r="AM490" i="5"/>
  <c r="AN490" i="5"/>
  <c r="AO490" i="5"/>
  <c r="AP490" i="5"/>
  <c r="AQ490" i="5"/>
  <c r="AR490" i="5"/>
  <c r="AS490" i="5"/>
  <c r="AT490" i="5"/>
  <c r="AU490" i="5"/>
  <c r="AV490" i="5"/>
  <c r="AW490" i="5"/>
  <c r="AX490" i="5"/>
  <c r="AY490" i="5"/>
  <c r="AZ490" i="5"/>
  <c r="BA490" i="5"/>
  <c r="BB490" i="5"/>
  <c r="BC490" i="5"/>
  <c r="B491" i="5"/>
  <c r="C492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Y491" i="5"/>
  <c r="Z491" i="5"/>
  <c r="AA491" i="5"/>
  <c r="AB491" i="5"/>
  <c r="AC491" i="5"/>
  <c r="AD491" i="5"/>
  <c r="AE491" i="5"/>
  <c r="AF491" i="5"/>
  <c r="AG491" i="5"/>
  <c r="AH491" i="5"/>
  <c r="AI491" i="5"/>
  <c r="AJ491" i="5"/>
  <c r="AK491" i="5"/>
  <c r="AL491" i="5"/>
  <c r="AM491" i="5"/>
  <c r="AN491" i="5"/>
  <c r="AO491" i="5"/>
  <c r="AP491" i="5"/>
  <c r="AQ491" i="5"/>
  <c r="AR491" i="5"/>
  <c r="AS491" i="5"/>
  <c r="AT491" i="5"/>
  <c r="AU491" i="5"/>
  <c r="AV491" i="5"/>
  <c r="AW491" i="5"/>
  <c r="AX491" i="5"/>
  <c r="AY491" i="5"/>
  <c r="AZ491" i="5"/>
  <c r="BA491" i="5"/>
  <c r="BB491" i="5"/>
  <c r="BC491" i="5"/>
  <c r="B492" i="5"/>
  <c r="C493" i="5"/>
  <c r="F492" i="5"/>
  <c r="G492" i="5"/>
  <c r="H492" i="5"/>
  <c r="I492" i="5"/>
  <c r="J492" i="5"/>
  <c r="K492" i="5"/>
  <c r="L492" i="5"/>
  <c r="M492" i="5"/>
  <c r="N492" i="5"/>
  <c r="O492" i="5"/>
  <c r="P492" i="5"/>
  <c r="Q492" i="5"/>
  <c r="R492" i="5"/>
  <c r="S492" i="5"/>
  <c r="T492" i="5"/>
  <c r="U492" i="5"/>
  <c r="V492" i="5"/>
  <c r="W492" i="5"/>
  <c r="X492" i="5"/>
  <c r="Y492" i="5"/>
  <c r="Z492" i="5"/>
  <c r="AA492" i="5"/>
  <c r="AB492" i="5"/>
  <c r="AC492" i="5"/>
  <c r="AD492" i="5"/>
  <c r="AE492" i="5"/>
  <c r="AF492" i="5"/>
  <c r="AG492" i="5"/>
  <c r="AH492" i="5"/>
  <c r="AI492" i="5"/>
  <c r="AJ492" i="5"/>
  <c r="AK492" i="5"/>
  <c r="AL492" i="5"/>
  <c r="AM492" i="5"/>
  <c r="AN492" i="5"/>
  <c r="AO492" i="5"/>
  <c r="AP492" i="5"/>
  <c r="AQ492" i="5"/>
  <c r="AR492" i="5"/>
  <c r="AS492" i="5"/>
  <c r="AT492" i="5"/>
  <c r="AU492" i="5"/>
  <c r="AV492" i="5"/>
  <c r="AW492" i="5"/>
  <c r="AX492" i="5"/>
  <c r="AY492" i="5"/>
  <c r="AZ492" i="5"/>
  <c r="BA492" i="5"/>
  <c r="BB492" i="5"/>
  <c r="BC492" i="5"/>
  <c r="B493" i="5"/>
  <c r="C494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Y493" i="5"/>
  <c r="Z493" i="5"/>
  <c r="AA493" i="5"/>
  <c r="AB493" i="5"/>
  <c r="AC493" i="5"/>
  <c r="AD493" i="5"/>
  <c r="AE493" i="5"/>
  <c r="AF493" i="5"/>
  <c r="AG493" i="5"/>
  <c r="AH493" i="5"/>
  <c r="AI493" i="5"/>
  <c r="AJ493" i="5"/>
  <c r="AK493" i="5"/>
  <c r="AL493" i="5"/>
  <c r="AM493" i="5"/>
  <c r="AN493" i="5"/>
  <c r="AO493" i="5"/>
  <c r="AP493" i="5"/>
  <c r="AQ493" i="5"/>
  <c r="AR493" i="5"/>
  <c r="AS493" i="5"/>
  <c r="AT493" i="5"/>
  <c r="AU493" i="5"/>
  <c r="AV493" i="5"/>
  <c r="AW493" i="5"/>
  <c r="AX493" i="5"/>
  <c r="AY493" i="5"/>
  <c r="AZ493" i="5"/>
  <c r="BA493" i="5"/>
  <c r="BB493" i="5"/>
  <c r="BC493" i="5"/>
  <c r="B494" i="5"/>
  <c r="C495" i="5"/>
  <c r="F494" i="5"/>
  <c r="G494" i="5"/>
  <c r="H494" i="5"/>
  <c r="I494" i="5"/>
  <c r="J494" i="5"/>
  <c r="K494" i="5"/>
  <c r="L494" i="5"/>
  <c r="M494" i="5"/>
  <c r="N494" i="5"/>
  <c r="O494" i="5"/>
  <c r="P494" i="5"/>
  <c r="Q494" i="5"/>
  <c r="R494" i="5"/>
  <c r="S494" i="5"/>
  <c r="T494" i="5"/>
  <c r="U494" i="5"/>
  <c r="V494" i="5"/>
  <c r="W494" i="5"/>
  <c r="X494" i="5"/>
  <c r="Y494" i="5"/>
  <c r="Z494" i="5"/>
  <c r="AA494" i="5"/>
  <c r="AB494" i="5"/>
  <c r="AC494" i="5"/>
  <c r="AD494" i="5"/>
  <c r="AE494" i="5"/>
  <c r="AF494" i="5"/>
  <c r="AG494" i="5"/>
  <c r="AH494" i="5"/>
  <c r="AI494" i="5"/>
  <c r="AJ494" i="5"/>
  <c r="AK494" i="5"/>
  <c r="AL494" i="5"/>
  <c r="AM494" i="5"/>
  <c r="AN494" i="5"/>
  <c r="AO494" i="5"/>
  <c r="AP494" i="5"/>
  <c r="AQ494" i="5"/>
  <c r="AR494" i="5"/>
  <c r="AS494" i="5"/>
  <c r="AT494" i="5"/>
  <c r="AU494" i="5"/>
  <c r="AV494" i="5"/>
  <c r="AW494" i="5"/>
  <c r="AX494" i="5"/>
  <c r="AY494" i="5"/>
  <c r="AZ494" i="5"/>
  <c r="BA494" i="5"/>
  <c r="BB494" i="5"/>
  <c r="BC494" i="5"/>
  <c r="B495" i="5"/>
  <c r="C496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Y495" i="5"/>
  <c r="Z495" i="5"/>
  <c r="AA495" i="5"/>
  <c r="AB495" i="5"/>
  <c r="AC495" i="5"/>
  <c r="AD495" i="5"/>
  <c r="AE495" i="5"/>
  <c r="AF495" i="5"/>
  <c r="AG495" i="5"/>
  <c r="AH495" i="5"/>
  <c r="AI495" i="5"/>
  <c r="AJ495" i="5"/>
  <c r="AK495" i="5"/>
  <c r="AL495" i="5"/>
  <c r="AM495" i="5"/>
  <c r="AN495" i="5"/>
  <c r="AO495" i="5"/>
  <c r="AP495" i="5"/>
  <c r="AQ495" i="5"/>
  <c r="AR495" i="5"/>
  <c r="AS495" i="5"/>
  <c r="AT495" i="5"/>
  <c r="AU495" i="5"/>
  <c r="AV495" i="5"/>
  <c r="AW495" i="5"/>
  <c r="AX495" i="5"/>
  <c r="AY495" i="5"/>
  <c r="AZ495" i="5"/>
  <c r="BA495" i="5"/>
  <c r="BB495" i="5"/>
  <c r="BC495" i="5"/>
  <c r="B496" i="5"/>
  <c r="C497" i="5"/>
  <c r="F496" i="5"/>
  <c r="G496" i="5"/>
  <c r="H496" i="5"/>
  <c r="I496" i="5"/>
  <c r="J496" i="5"/>
  <c r="K496" i="5"/>
  <c r="L496" i="5"/>
  <c r="M496" i="5"/>
  <c r="N496" i="5"/>
  <c r="O496" i="5"/>
  <c r="P496" i="5"/>
  <c r="Q496" i="5"/>
  <c r="R496" i="5"/>
  <c r="S496" i="5"/>
  <c r="T496" i="5"/>
  <c r="U496" i="5"/>
  <c r="V496" i="5"/>
  <c r="W496" i="5"/>
  <c r="X496" i="5"/>
  <c r="Y496" i="5"/>
  <c r="Z496" i="5"/>
  <c r="AA496" i="5"/>
  <c r="AB496" i="5"/>
  <c r="AC496" i="5"/>
  <c r="AD496" i="5"/>
  <c r="AE496" i="5"/>
  <c r="AF496" i="5"/>
  <c r="AG496" i="5"/>
  <c r="AH496" i="5"/>
  <c r="AI496" i="5"/>
  <c r="AJ496" i="5"/>
  <c r="AK496" i="5"/>
  <c r="AL496" i="5"/>
  <c r="AM496" i="5"/>
  <c r="AN496" i="5"/>
  <c r="AO496" i="5"/>
  <c r="AP496" i="5"/>
  <c r="AQ496" i="5"/>
  <c r="AR496" i="5"/>
  <c r="AS496" i="5"/>
  <c r="AT496" i="5"/>
  <c r="AU496" i="5"/>
  <c r="AV496" i="5"/>
  <c r="AW496" i="5"/>
  <c r="AX496" i="5"/>
  <c r="AY496" i="5"/>
  <c r="AZ496" i="5"/>
  <c r="BA496" i="5"/>
  <c r="BB496" i="5"/>
  <c r="BC496" i="5"/>
  <c r="B497" i="5"/>
  <c r="C498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Y497" i="5"/>
  <c r="Z497" i="5"/>
  <c r="AA497" i="5"/>
  <c r="AB497" i="5"/>
  <c r="AC497" i="5"/>
  <c r="AD497" i="5"/>
  <c r="AE497" i="5"/>
  <c r="AF497" i="5"/>
  <c r="AG497" i="5"/>
  <c r="AH497" i="5"/>
  <c r="AI497" i="5"/>
  <c r="AJ497" i="5"/>
  <c r="AK497" i="5"/>
  <c r="AL497" i="5"/>
  <c r="AM497" i="5"/>
  <c r="AN497" i="5"/>
  <c r="AO497" i="5"/>
  <c r="AP497" i="5"/>
  <c r="AQ497" i="5"/>
  <c r="AR497" i="5"/>
  <c r="AS497" i="5"/>
  <c r="AT497" i="5"/>
  <c r="AU497" i="5"/>
  <c r="AV497" i="5"/>
  <c r="AW497" i="5"/>
  <c r="AX497" i="5"/>
  <c r="AY497" i="5"/>
  <c r="AZ497" i="5"/>
  <c r="BA497" i="5"/>
  <c r="BB497" i="5"/>
  <c r="BC497" i="5"/>
  <c r="B498" i="5"/>
  <c r="C499" i="5"/>
  <c r="F498" i="5"/>
  <c r="G498" i="5"/>
  <c r="H498" i="5"/>
  <c r="I498" i="5"/>
  <c r="J498" i="5"/>
  <c r="K498" i="5"/>
  <c r="L498" i="5"/>
  <c r="M498" i="5"/>
  <c r="N498" i="5"/>
  <c r="O498" i="5"/>
  <c r="P498" i="5"/>
  <c r="Q498" i="5"/>
  <c r="R498" i="5"/>
  <c r="S498" i="5"/>
  <c r="T498" i="5"/>
  <c r="U498" i="5"/>
  <c r="V498" i="5"/>
  <c r="W498" i="5"/>
  <c r="X498" i="5"/>
  <c r="Y498" i="5"/>
  <c r="Z498" i="5"/>
  <c r="AA498" i="5"/>
  <c r="AB498" i="5"/>
  <c r="AC498" i="5"/>
  <c r="AD498" i="5"/>
  <c r="AE498" i="5"/>
  <c r="AF498" i="5"/>
  <c r="AG498" i="5"/>
  <c r="AH498" i="5"/>
  <c r="AI498" i="5"/>
  <c r="AJ498" i="5"/>
  <c r="AK498" i="5"/>
  <c r="AL498" i="5"/>
  <c r="AM498" i="5"/>
  <c r="AN498" i="5"/>
  <c r="AO498" i="5"/>
  <c r="AP498" i="5"/>
  <c r="AQ498" i="5"/>
  <c r="AR498" i="5"/>
  <c r="AS498" i="5"/>
  <c r="AT498" i="5"/>
  <c r="AU498" i="5"/>
  <c r="AV498" i="5"/>
  <c r="AW498" i="5"/>
  <c r="AX498" i="5"/>
  <c r="AY498" i="5"/>
  <c r="AZ498" i="5"/>
  <c r="BA498" i="5"/>
  <c r="BB498" i="5"/>
  <c r="BC498" i="5"/>
  <c r="B499" i="5"/>
  <c r="C500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Y499" i="5"/>
  <c r="Z499" i="5"/>
  <c r="AA499" i="5"/>
  <c r="AB499" i="5"/>
  <c r="AC499" i="5"/>
  <c r="AD499" i="5"/>
  <c r="AE499" i="5"/>
  <c r="AF499" i="5"/>
  <c r="AG499" i="5"/>
  <c r="AH499" i="5"/>
  <c r="AI499" i="5"/>
  <c r="AJ499" i="5"/>
  <c r="AK499" i="5"/>
  <c r="AL499" i="5"/>
  <c r="AM499" i="5"/>
  <c r="AN499" i="5"/>
  <c r="AO499" i="5"/>
  <c r="AP499" i="5"/>
  <c r="AQ499" i="5"/>
  <c r="AR499" i="5"/>
  <c r="AS499" i="5"/>
  <c r="AT499" i="5"/>
  <c r="AU499" i="5"/>
  <c r="AV499" i="5"/>
  <c r="AW499" i="5"/>
  <c r="AX499" i="5"/>
  <c r="AY499" i="5"/>
  <c r="AZ499" i="5"/>
  <c r="BA499" i="5"/>
  <c r="BB499" i="5"/>
  <c r="BC499" i="5"/>
  <c r="B500" i="5"/>
  <c r="C501" i="5"/>
  <c r="F500" i="5"/>
  <c r="G500" i="5"/>
  <c r="H500" i="5"/>
  <c r="I500" i="5"/>
  <c r="J500" i="5"/>
  <c r="K500" i="5"/>
  <c r="L500" i="5"/>
  <c r="M500" i="5"/>
  <c r="N500" i="5"/>
  <c r="O500" i="5"/>
  <c r="P500" i="5"/>
  <c r="Q500" i="5"/>
  <c r="R500" i="5"/>
  <c r="S500" i="5"/>
  <c r="T500" i="5"/>
  <c r="U500" i="5"/>
  <c r="V500" i="5"/>
  <c r="W500" i="5"/>
  <c r="X500" i="5"/>
  <c r="Y500" i="5"/>
  <c r="Z500" i="5"/>
  <c r="AA500" i="5"/>
  <c r="AB500" i="5"/>
  <c r="AC500" i="5"/>
  <c r="AD500" i="5"/>
  <c r="AE500" i="5"/>
  <c r="AF500" i="5"/>
  <c r="AG500" i="5"/>
  <c r="AH500" i="5"/>
  <c r="AI500" i="5"/>
  <c r="AJ500" i="5"/>
  <c r="AK500" i="5"/>
  <c r="AL500" i="5"/>
  <c r="AM500" i="5"/>
  <c r="AN500" i="5"/>
  <c r="AO500" i="5"/>
  <c r="AP500" i="5"/>
  <c r="AQ500" i="5"/>
  <c r="AR500" i="5"/>
  <c r="AS500" i="5"/>
  <c r="AT500" i="5"/>
  <c r="AU500" i="5"/>
  <c r="AV500" i="5"/>
  <c r="AW500" i="5"/>
  <c r="AX500" i="5"/>
  <c r="AY500" i="5"/>
  <c r="AZ500" i="5"/>
  <c r="BA500" i="5"/>
  <c r="BB500" i="5"/>
  <c r="BC500" i="5"/>
  <c r="B501" i="5"/>
  <c r="C502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Y501" i="5"/>
  <c r="Z501" i="5"/>
  <c r="AA501" i="5"/>
  <c r="AB501" i="5"/>
  <c r="AC501" i="5"/>
  <c r="AD501" i="5"/>
  <c r="AE501" i="5"/>
  <c r="AF501" i="5"/>
  <c r="AG501" i="5"/>
  <c r="AH501" i="5"/>
  <c r="AI501" i="5"/>
  <c r="AJ501" i="5"/>
  <c r="AK501" i="5"/>
  <c r="AL501" i="5"/>
  <c r="AM501" i="5"/>
  <c r="AN501" i="5"/>
  <c r="AO501" i="5"/>
  <c r="AP501" i="5"/>
  <c r="AQ501" i="5"/>
  <c r="AR501" i="5"/>
  <c r="AS501" i="5"/>
  <c r="AT501" i="5"/>
  <c r="AU501" i="5"/>
  <c r="AV501" i="5"/>
  <c r="AW501" i="5"/>
  <c r="AX501" i="5"/>
  <c r="AY501" i="5"/>
  <c r="AZ501" i="5"/>
  <c r="BA501" i="5"/>
  <c r="BB501" i="5"/>
  <c r="BC501" i="5"/>
  <c r="B502" i="5"/>
  <c r="C503" i="5"/>
  <c r="F502" i="5"/>
  <c r="G502" i="5"/>
  <c r="H502" i="5"/>
  <c r="I502" i="5"/>
  <c r="J502" i="5"/>
  <c r="K502" i="5"/>
  <c r="L502" i="5"/>
  <c r="M502" i="5"/>
  <c r="N502" i="5"/>
  <c r="O502" i="5"/>
  <c r="P502" i="5"/>
  <c r="Q502" i="5"/>
  <c r="R502" i="5"/>
  <c r="S502" i="5"/>
  <c r="T502" i="5"/>
  <c r="U502" i="5"/>
  <c r="V502" i="5"/>
  <c r="W502" i="5"/>
  <c r="X502" i="5"/>
  <c r="Y502" i="5"/>
  <c r="Z502" i="5"/>
  <c r="AA502" i="5"/>
  <c r="AB502" i="5"/>
  <c r="AC502" i="5"/>
  <c r="AD502" i="5"/>
  <c r="AE502" i="5"/>
  <c r="AF502" i="5"/>
  <c r="AG502" i="5"/>
  <c r="AH502" i="5"/>
  <c r="AI502" i="5"/>
  <c r="AJ502" i="5"/>
  <c r="AK502" i="5"/>
  <c r="AL502" i="5"/>
  <c r="AM502" i="5"/>
  <c r="AN502" i="5"/>
  <c r="AO502" i="5"/>
  <c r="AP502" i="5"/>
  <c r="AQ502" i="5"/>
  <c r="AR502" i="5"/>
  <c r="AS502" i="5"/>
  <c r="AT502" i="5"/>
  <c r="AU502" i="5"/>
  <c r="AV502" i="5"/>
  <c r="AW502" i="5"/>
  <c r="AX502" i="5"/>
  <c r="AY502" i="5"/>
  <c r="AZ502" i="5"/>
  <c r="BA502" i="5"/>
  <c r="BB502" i="5"/>
  <c r="BC502" i="5"/>
  <c r="B503" i="5"/>
  <c r="C504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X503" i="5"/>
  <c r="Y503" i="5"/>
  <c r="Z503" i="5"/>
  <c r="AA503" i="5"/>
  <c r="AB503" i="5"/>
  <c r="AC503" i="5"/>
  <c r="AD503" i="5"/>
  <c r="AE503" i="5"/>
  <c r="AF503" i="5"/>
  <c r="AG503" i="5"/>
  <c r="AH503" i="5"/>
  <c r="AI503" i="5"/>
  <c r="AJ503" i="5"/>
  <c r="AK503" i="5"/>
  <c r="AL503" i="5"/>
  <c r="AM503" i="5"/>
  <c r="AN503" i="5"/>
  <c r="AO503" i="5"/>
  <c r="AP503" i="5"/>
  <c r="AQ503" i="5"/>
  <c r="AR503" i="5"/>
  <c r="AS503" i="5"/>
  <c r="AT503" i="5"/>
  <c r="AU503" i="5"/>
  <c r="AV503" i="5"/>
  <c r="AW503" i="5"/>
  <c r="AX503" i="5"/>
  <c r="AY503" i="5"/>
  <c r="AZ503" i="5"/>
  <c r="BA503" i="5"/>
  <c r="BB503" i="5"/>
  <c r="BC503" i="5"/>
  <c r="B504" i="5"/>
  <c r="C505" i="5"/>
  <c r="F504" i="5"/>
  <c r="G504" i="5"/>
  <c r="H504" i="5"/>
  <c r="I504" i="5"/>
  <c r="J504" i="5"/>
  <c r="K504" i="5"/>
  <c r="L504" i="5"/>
  <c r="M504" i="5"/>
  <c r="N504" i="5"/>
  <c r="O504" i="5"/>
  <c r="P504" i="5"/>
  <c r="Q504" i="5"/>
  <c r="R504" i="5"/>
  <c r="S504" i="5"/>
  <c r="T504" i="5"/>
  <c r="U504" i="5"/>
  <c r="V504" i="5"/>
  <c r="W504" i="5"/>
  <c r="X504" i="5"/>
  <c r="Y504" i="5"/>
  <c r="Z504" i="5"/>
  <c r="AA504" i="5"/>
  <c r="AB504" i="5"/>
  <c r="AC504" i="5"/>
  <c r="AD504" i="5"/>
  <c r="AE504" i="5"/>
  <c r="AF504" i="5"/>
  <c r="AG504" i="5"/>
  <c r="AH504" i="5"/>
  <c r="AI504" i="5"/>
  <c r="AJ504" i="5"/>
  <c r="AK504" i="5"/>
  <c r="AL504" i="5"/>
  <c r="AM504" i="5"/>
  <c r="AN504" i="5"/>
  <c r="AO504" i="5"/>
  <c r="AP504" i="5"/>
  <c r="AQ504" i="5"/>
  <c r="AR504" i="5"/>
  <c r="AS504" i="5"/>
  <c r="AT504" i="5"/>
  <c r="AU504" i="5"/>
  <c r="AV504" i="5"/>
  <c r="AW504" i="5"/>
  <c r="AX504" i="5"/>
  <c r="AY504" i="5"/>
  <c r="AZ504" i="5"/>
  <c r="BA504" i="5"/>
  <c r="BB504" i="5"/>
  <c r="BC504" i="5"/>
  <c r="B505" i="5"/>
  <c r="C506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X505" i="5"/>
  <c r="Y505" i="5"/>
  <c r="Z505" i="5"/>
  <c r="AA505" i="5"/>
  <c r="AB505" i="5"/>
  <c r="AC505" i="5"/>
  <c r="AD505" i="5"/>
  <c r="AE505" i="5"/>
  <c r="AF505" i="5"/>
  <c r="AG505" i="5"/>
  <c r="AH505" i="5"/>
  <c r="AI505" i="5"/>
  <c r="AJ505" i="5"/>
  <c r="AK505" i="5"/>
  <c r="AL505" i="5"/>
  <c r="AM505" i="5"/>
  <c r="AN505" i="5"/>
  <c r="AO505" i="5"/>
  <c r="AP505" i="5"/>
  <c r="AQ505" i="5"/>
  <c r="AR505" i="5"/>
  <c r="AS505" i="5"/>
  <c r="AT505" i="5"/>
  <c r="AU505" i="5"/>
  <c r="AV505" i="5"/>
  <c r="AW505" i="5"/>
  <c r="AX505" i="5"/>
  <c r="AY505" i="5"/>
  <c r="AZ505" i="5"/>
  <c r="BA505" i="5"/>
  <c r="BB505" i="5"/>
  <c r="BC505" i="5"/>
  <c r="B506" i="5"/>
  <c r="C507" i="5"/>
  <c r="F506" i="5"/>
  <c r="G506" i="5"/>
  <c r="H506" i="5"/>
  <c r="I506" i="5"/>
  <c r="J506" i="5"/>
  <c r="K506" i="5"/>
  <c r="L506" i="5"/>
  <c r="M506" i="5"/>
  <c r="N506" i="5"/>
  <c r="O506" i="5"/>
  <c r="P506" i="5"/>
  <c r="Q506" i="5"/>
  <c r="R506" i="5"/>
  <c r="S506" i="5"/>
  <c r="T506" i="5"/>
  <c r="U506" i="5"/>
  <c r="V506" i="5"/>
  <c r="W506" i="5"/>
  <c r="X506" i="5"/>
  <c r="Y506" i="5"/>
  <c r="Z506" i="5"/>
  <c r="AA506" i="5"/>
  <c r="AB506" i="5"/>
  <c r="AC506" i="5"/>
  <c r="AD506" i="5"/>
  <c r="AE506" i="5"/>
  <c r="AF506" i="5"/>
  <c r="AG506" i="5"/>
  <c r="AH506" i="5"/>
  <c r="AI506" i="5"/>
  <c r="AJ506" i="5"/>
  <c r="AK506" i="5"/>
  <c r="AL506" i="5"/>
  <c r="AM506" i="5"/>
  <c r="AN506" i="5"/>
  <c r="AO506" i="5"/>
  <c r="AP506" i="5"/>
  <c r="AQ506" i="5"/>
  <c r="AR506" i="5"/>
  <c r="AS506" i="5"/>
  <c r="AT506" i="5"/>
  <c r="AU506" i="5"/>
  <c r="AV506" i="5"/>
  <c r="AW506" i="5"/>
  <c r="AX506" i="5"/>
  <c r="AY506" i="5"/>
  <c r="AZ506" i="5"/>
  <c r="BA506" i="5"/>
  <c r="BB506" i="5"/>
  <c r="BC506" i="5"/>
  <c r="B507" i="5"/>
  <c r="C508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Y507" i="5"/>
  <c r="Z507" i="5"/>
  <c r="AA507" i="5"/>
  <c r="AB507" i="5"/>
  <c r="AC507" i="5"/>
  <c r="AD507" i="5"/>
  <c r="AE507" i="5"/>
  <c r="AF507" i="5"/>
  <c r="AG507" i="5"/>
  <c r="AH507" i="5"/>
  <c r="AI507" i="5"/>
  <c r="AJ507" i="5"/>
  <c r="AK507" i="5"/>
  <c r="AL507" i="5"/>
  <c r="AM507" i="5"/>
  <c r="AN507" i="5"/>
  <c r="AO507" i="5"/>
  <c r="AP507" i="5"/>
  <c r="AQ507" i="5"/>
  <c r="AR507" i="5"/>
  <c r="AS507" i="5"/>
  <c r="AT507" i="5"/>
  <c r="AU507" i="5"/>
  <c r="AV507" i="5"/>
  <c r="AW507" i="5"/>
  <c r="AX507" i="5"/>
  <c r="AY507" i="5"/>
  <c r="AZ507" i="5"/>
  <c r="BA507" i="5"/>
  <c r="BB507" i="5"/>
  <c r="BC507" i="5"/>
  <c r="B508" i="5"/>
  <c r="C509" i="5"/>
  <c r="F508" i="5"/>
  <c r="G508" i="5"/>
  <c r="H508" i="5"/>
  <c r="I508" i="5"/>
  <c r="J508" i="5"/>
  <c r="K508" i="5"/>
  <c r="L508" i="5"/>
  <c r="M508" i="5"/>
  <c r="N508" i="5"/>
  <c r="O508" i="5"/>
  <c r="P508" i="5"/>
  <c r="Q508" i="5"/>
  <c r="R508" i="5"/>
  <c r="S508" i="5"/>
  <c r="T508" i="5"/>
  <c r="U508" i="5"/>
  <c r="V508" i="5"/>
  <c r="W508" i="5"/>
  <c r="X508" i="5"/>
  <c r="Y508" i="5"/>
  <c r="Z508" i="5"/>
  <c r="AA508" i="5"/>
  <c r="AB508" i="5"/>
  <c r="AC508" i="5"/>
  <c r="AD508" i="5"/>
  <c r="AE508" i="5"/>
  <c r="AF508" i="5"/>
  <c r="AG508" i="5"/>
  <c r="AH508" i="5"/>
  <c r="AI508" i="5"/>
  <c r="AJ508" i="5"/>
  <c r="AK508" i="5"/>
  <c r="AL508" i="5"/>
  <c r="AM508" i="5"/>
  <c r="AN508" i="5"/>
  <c r="AO508" i="5"/>
  <c r="AP508" i="5"/>
  <c r="AQ508" i="5"/>
  <c r="AR508" i="5"/>
  <c r="AS508" i="5"/>
  <c r="AT508" i="5"/>
  <c r="AU508" i="5"/>
  <c r="AV508" i="5"/>
  <c r="AW508" i="5"/>
  <c r="AX508" i="5"/>
  <c r="AY508" i="5"/>
  <c r="AZ508" i="5"/>
  <c r="BA508" i="5"/>
  <c r="BB508" i="5"/>
  <c r="BC508" i="5"/>
  <c r="B509" i="5"/>
  <c r="C510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Y509" i="5"/>
  <c r="Z509" i="5"/>
  <c r="AA509" i="5"/>
  <c r="AB509" i="5"/>
  <c r="AC509" i="5"/>
  <c r="AD509" i="5"/>
  <c r="AE509" i="5"/>
  <c r="AF509" i="5"/>
  <c r="AG509" i="5"/>
  <c r="AH509" i="5"/>
  <c r="AI509" i="5"/>
  <c r="AJ509" i="5"/>
  <c r="AK509" i="5"/>
  <c r="AL509" i="5"/>
  <c r="AM509" i="5"/>
  <c r="AN509" i="5"/>
  <c r="AO509" i="5"/>
  <c r="AP509" i="5"/>
  <c r="AQ509" i="5"/>
  <c r="AR509" i="5"/>
  <c r="AS509" i="5"/>
  <c r="AT509" i="5"/>
  <c r="AU509" i="5"/>
  <c r="AV509" i="5"/>
  <c r="AW509" i="5"/>
  <c r="AX509" i="5"/>
  <c r="AY509" i="5"/>
  <c r="AZ509" i="5"/>
  <c r="BA509" i="5"/>
  <c r="BB509" i="5"/>
  <c r="BC509" i="5"/>
  <c r="B510" i="5"/>
  <c r="C511" i="5"/>
  <c r="F510" i="5"/>
  <c r="G510" i="5"/>
  <c r="H510" i="5"/>
  <c r="I510" i="5"/>
  <c r="J510" i="5"/>
  <c r="K510" i="5"/>
  <c r="L510" i="5"/>
  <c r="M510" i="5"/>
  <c r="N510" i="5"/>
  <c r="O510" i="5"/>
  <c r="P510" i="5"/>
  <c r="Q510" i="5"/>
  <c r="R510" i="5"/>
  <c r="S510" i="5"/>
  <c r="T510" i="5"/>
  <c r="U510" i="5"/>
  <c r="V510" i="5"/>
  <c r="W510" i="5"/>
  <c r="X510" i="5"/>
  <c r="Y510" i="5"/>
  <c r="Z510" i="5"/>
  <c r="AA510" i="5"/>
  <c r="AB510" i="5"/>
  <c r="AC510" i="5"/>
  <c r="AD510" i="5"/>
  <c r="AE510" i="5"/>
  <c r="AF510" i="5"/>
  <c r="AG510" i="5"/>
  <c r="AH510" i="5"/>
  <c r="AI510" i="5"/>
  <c r="AJ510" i="5"/>
  <c r="AK510" i="5"/>
  <c r="AL510" i="5"/>
  <c r="AM510" i="5"/>
  <c r="AN510" i="5"/>
  <c r="AO510" i="5"/>
  <c r="AP510" i="5"/>
  <c r="AQ510" i="5"/>
  <c r="AR510" i="5"/>
  <c r="AS510" i="5"/>
  <c r="AT510" i="5"/>
  <c r="AU510" i="5"/>
  <c r="AV510" i="5"/>
  <c r="AW510" i="5"/>
  <c r="AX510" i="5"/>
  <c r="AY510" i="5"/>
  <c r="AZ510" i="5"/>
  <c r="BA510" i="5"/>
  <c r="BB510" i="5"/>
  <c r="BC510" i="5"/>
  <c r="B511" i="5"/>
  <c r="C512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Y511" i="5"/>
  <c r="Z511" i="5"/>
  <c r="AA511" i="5"/>
  <c r="AB511" i="5"/>
  <c r="AC511" i="5"/>
  <c r="AD511" i="5"/>
  <c r="AE511" i="5"/>
  <c r="AF511" i="5"/>
  <c r="AG511" i="5"/>
  <c r="AH511" i="5"/>
  <c r="AI511" i="5"/>
  <c r="AJ511" i="5"/>
  <c r="AK511" i="5"/>
  <c r="AL511" i="5"/>
  <c r="AM511" i="5"/>
  <c r="AN511" i="5"/>
  <c r="AO511" i="5"/>
  <c r="AP511" i="5"/>
  <c r="AQ511" i="5"/>
  <c r="AR511" i="5"/>
  <c r="AS511" i="5"/>
  <c r="AT511" i="5"/>
  <c r="AU511" i="5"/>
  <c r="AV511" i="5"/>
  <c r="AW511" i="5"/>
  <c r="AX511" i="5"/>
  <c r="AY511" i="5"/>
  <c r="AZ511" i="5"/>
  <c r="BA511" i="5"/>
  <c r="BB511" i="5"/>
  <c r="BC511" i="5"/>
  <c r="B512" i="5"/>
  <c r="C513" i="5"/>
  <c r="F512" i="5"/>
  <c r="G512" i="5"/>
  <c r="H512" i="5"/>
  <c r="I512" i="5"/>
  <c r="J512" i="5"/>
  <c r="K512" i="5"/>
  <c r="L512" i="5"/>
  <c r="M512" i="5"/>
  <c r="N512" i="5"/>
  <c r="O512" i="5"/>
  <c r="P512" i="5"/>
  <c r="Q512" i="5"/>
  <c r="R512" i="5"/>
  <c r="S512" i="5"/>
  <c r="T512" i="5"/>
  <c r="U512" i="5"/>
  <c r="V512" i="5"/>
  <c r="W512" i="5"/>
  <c r="X512" i="5"/>
  <c r="Y512" i="5"/>
  <c r="Z512" i="5"/>
  <c r="AA512" i="5"/>
  <c r="AB512" i="5"/>
  <c r="AC512" i="5"/>
  <c r="AD512" i="5"/>
  <c r="AE512" i="5"/>
  <c r="AF512" i="5"/>
  <c r="AG512" i="5"/>
  <c r="AH512" i="5"/>
  <c r="AI512" i="5"/>
  <c r="AJ512" i="5"/>
  <c r="AK512" i="5"/>
  <c r="AL512" i="5"/>
  <c r="AM512" i="5"/>
  <c r="AN512" i="5"/>
  <c r="AO512" i="5"/>
  <c r="AP512" i="5"/>
  <c r="AQ512" i="5"/>
  <c r="AR512" i="5"/>
  <c r="AS512" i="5"/>
  <c r="AT512" i="5"/>
  <c r="AU512" i="5"/>
  <c r="AV512" i="5"/>
  <c r="AW512" i="5"/>
  <c r="AX512" i="5"/>
  <c r="AY512" i="5"/>
  <c r="AZ512" i="5"/>
  <c r="BA512" i="5"/>
  <c r="BB512" i="5"/>
  <c r="BC512" i="5"/>
  <c r="B513" i="5"/>
  <c r="C514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Y513" i="5"/>
  <c r="Z513" i="5"/>
  <c r="AA513" i="5"/>
  <c r="AB513" i="5"/>
  <c r="AC513" i="5"/>
  <c r="AD513" i="5"/>
  <c r="AE513" i="5"/>
  <c r="AF513" i="5"/>
  <c r="AG513" i="5"/>
  <c r="AH513" i="5"/>
  <c r="AI513" i="5"/>
  <c r="AJ513" i="5"/>
  <c r="AK513" i="5"/>
  <c r="AL513" i="5"/>
  <c r="AM513" i="5"/>
  <c r="AN513" i="5"/>
  <c r="AO513" i="5"/>
  <c r="AP513" i="5"/>
  <c r="AQ513" i="5"/>
  <c r="AR513" i="5"/>
  <c r="AS513" i="5"/>
  <c r="AT513" i="5"/>
  <c r="AU513" i="5"/>
  <c r="AV513" i="5"/>
  <c r="AW513" i="5"/>
  <c r="AX513" i="5"/>
  <c r="AY513" i="5"/>
  <c r="AZ513" i="5"/>
  <c r="BA513" i="5"/>
  <c r="BB513" i="5"/>
  <c r="BC513" i="5"/>
  <c r="B514" i="5"/>
  <c r="C515" i="5"/>
  <c r="F514" i="5"/>
  <c r="G514" i="5"/>
  <c r="H514" i="5"/>
  <c r="I514" i="5"/>
  <c r="J514" i="5"/>
  <c r="K514" i="5"/>
  <c r="L514" i="5"/>
  <c r="M514" i="5"/>
  <c r="N514" i="5"/>
  <c r="O514" i="5"/>
  <c r="P514" i="5"/>
  <c r="Q514" i="5"/>
  <c r="R514" i="5"/>
  <c r="S514" i="5"/>
  <c r="T514" i="5"/>
  <c r="U514" i="5"/>
  <c r="V514" i="5"/>
  <c r="W514" i="5"/>
  <c r="X514" i="5"/>
  <c r="Y514" i="5"/>
  <c r="Z514" i="5"/>
  <c r="AA514" i="5"/>
  <c r="AB514" i="5"/>
  <c r="AC514" i="5"/>
  <c r="AD514" i="5"/>
  <c r="AE514" i="5"/>
  <c r="AF514" i="5"/>
  <c r="AG514" i="5"/>
  <c r="AH514" i="5"/>
  <c r="AI514" i="5"/>
  <c r="AJ514" i="5"/>
  <c r="AK514" i="5"/>
  <c r="AL514" i="5"/>
  <c r="AM514" i="5"/>
  <c r="AN514" i="5"/>
  <c r="AO514" i="5"/>
  <c r="AP514" i="5"/>
  <c r="AQ514" i="5"/>
  <c r="AR514" i="5"/>
  <c r="AS514" i="5"/>
  <c r="AT514" i="5"/>
  <c r="AU514" i="5"/>
  <c r="AV514" i="5"/>
  <c r="AW514" i="5"/>
  <c r="AX514" i="5"/>
  <c r="AY514" i="5"/>
  <c r="AZ514" i="5"/>
  <c r="BA514" i="5"/>
  <c r="BB514" i="5"/>
  <c r="BC514" i="5"/>
  <c r="B515" i="5"/>
  <c r="C516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Y515" i="5"/>
  <c r="Z515" i="5"/>
  <c r="AA515" i="5"/>
  <c r="AB515" i="5"/>
  <c r="AC515" i="5"/>
  <c r="AD515" i="5"/>
  <c r="AE515" i="5"/>
  <c r="AF515" i="5"/>
  <c r="AG515" i="5"/>
  <c r="AH515" i="5"/>
  <c r="AI515" i="5"/>
  <c r="AJ515" i="5"/>
  <c r="AK515" i="5"/>
  <c r="AL515" i="5"/>
  <c r="AM515" i="5"/>
  <c r="AN515" i="5"/>
  <c r="AO515" i="5"/>
  <c r="AP515" i="5"/>
  <c r="AQ515" i="5"/>
  <c r="AR515" i="5"/>
  <c r="AS515" i="5"/>
  <c r="AT515" i="5"/>
  <c r="AU515" i="5"/>
  <c r="AV515" i="5"/>
  <c r="AW515" i="5"/>
  <c r="AX515" i="5"/>
  <c r="AY515" i="5"/>
  <c r="AZ515" i="5"/>
  <c r="BA515" i="5"/>
  <c r="BB515" i="5"/>
  <c r="BC515" i="5"/>
  <c r="B516" i="5"/>
  <c r="C517" i="5"/>
  <c r="F516" i="5"/>
  <c r="G516" i="5"/>
  <c r="H516" i="5"/>
  <c r="I516" i="5"/>
  <c r="J516" i="5"/>
  <c r="K516" i="5"/>
  <c r="L516" i="5"/>
  <c r="M516" i="5"/>
  <c r="N516" i="5"/>
  <c r="O516" i="5"/>
  <c r="P516" i="5"/>
  <c r="Q516" i="5"/>
  <c r="R516" i="5"/>
  <c r="S516" i="5"/>
  <c r="T516" i="5"/>
  <c r="U516" i="5"/>
  <c r="V516" i="5"/>
  <c r="W516" i="5"/>
  <c r="X516" i="5"/>
  <c r="Y516" i="5"/>
  <c r="Z516" i="5"/>
  <c r="AA516" i="5"/>
  <c r="AB516" i="5"/>
  <c r="AC516" i="5"/>
  <c r="AD516" i="5"/>
  <c r="AE516" i="5"/>
  <c r="AF516" i="5"/>
  <c r="AG516" i="5"/>
  <c r="AH516" i="5"/>
  <c r="AI516" i="5"/>
  <c r="AJ516" i="5"/>
  <c r="AK516" i="5"/>
  <c r="AL516" i="5"/>
  <c r="AM516" i="5"/>
  <c r="AN516" i="5"/>
  <c r="AO516" i="5"/>
  <c r="AP516" i="5"/>
  <c r="AQ516" i="5"/>
  <c r="AR516" i="5"/>
  <c r="AS516" i="5"/>
  <c r="AT516" i="5"/>
  <c r="AU516" i="5"/>
  <c r="AV516" i="5"/>
  <c r="AW516" i="5"/>
  <c r="AX516" i="5"/>
  <c r="AY516" i="5"/>
  <c r="AZ516" i="5"/>
  <c r="BA516" i="5"/>
  <c r="BB516" i="5"/>
  <c r="BC516" i="5"/>
  <c r="B517" i="5"/>
  <c r="C518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Y517" i="5"/>
  <c r="Z517" i="5"/>
  <c r="AA517" i="5"/>
  <c r="AB517" i="5"/>
  <c r="AC517" i="5"/>
  <c r="AD517" i="5"/>
  <c r="AE517" i="5"/>
  <c r="AF517" i="5"/>
  <c r="AG517" i="5"/>
  <c r="AH517" i="5"/>
  <c r="AI517" i="5"/>
  <c r="AJ517" i="5"/>
  <c r="AK517" i="5"/>
  <c r="AL517" i="5"/>
  <c r="AM517" i="5"/>
  <c r="AN517" i="5"/>
  <c r="AO517" i="5"/>
  <c r="AP517" i="5"/>
  <c r="AQ517" i="5"/>
  <c r="AR517" i="5"/>
  <c r="AS517" i="5"/>
  <c r="AT517" i="5"/>
  <c r="AU517" i="5"/>
  <c r="AV517" i="5"/>
  <c r="AW517" i="5"/>
  <c r="AX517" i="5"/>
  <c r="AY517" i="5"/>
  <c r="AZ517" i="5"/>
  <c r="BA517" i="5"/>
  <c r="BB517" i="5"/>
  <c r="BC517" i="5"/>
  <c r="B518" i="5"/>
  <c r="C519" i="5"/>
  <c r="F518" i="5"/>
  <c r="G518" i="5"/>
  <c r="H518" i="5"/>
  <c r="I518" i="5"/>
  <c r="J518" i="5"/>
  <c r="K518" i="5"/>
  <c r="L518" i="5"/>
  <c r="M518" i="5"/>
  <c r="N518" i="5"/>
  <c r="O518" i="5"/>
  <c r="P518" i="5"/>
  <c r="Q518" i="5"/>
  <c r="R518" i="5"/>
  <c r="S518" i="5"/>
  <c r="T518" i="5"/>
  <c r="U518" i="5"/>
  <c r="V518" i="5"/>
  <c r="W518" i="5"/>
  <c r="X518" i="5"/>
  <c r="Y518" i="5"/>
  <c r="Z518" i="5"/>
  <c r="AA518" i="5"/>
  <c r="AB518" i="5"/>
  <c r="AC518" i="5"/>
  <c r="AD518" i="5"/>
  <c r="AE518" i="5"/>
  <c r="AF518" i="5"/>
  <c r="AG518" i="5"/>
  <c r="AH518" i="5"/>
  <c r="AI518" i="5"/>
  <c r="AJ518" i="5"/>
  <c r="AK518" i="5"/>
  <c r="AL518" i="5"/>
  <c r="AM518" i="5"/>
  <c r="AN518" i="5"/>
  <c r="AO518" i="5"/>
  <c r="AP518" i="5"/>
  <c r="AQ518" i="5"/>
  <c r="AR518" i="5"/>
  <c r="AS518" i="5"/>
  <c r="AT518" i="5"/>
  <c r="AU518" i="5"/>
  <c r="AV518" i="5"/>
  <c r="AW518" i="5"/>
  <c r="AX518" i="5"/>
  <c r="AY518" i="5"/>
  <c r="AZ518" i="5"/>
  <c r="BA518" i="5"/>
  <c r="BB518" i="5"/>
  <c r="BC518" i="5"/>
  <c r="B519" i="5"/>
  <c r="C520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Y519" i="5"/>
  <c r="Z519" i="5"/>
  <c r="AA519" i="5"/>
  <c r="AB519" i="5"/>
  <c r="AC519" i="5"/>
  <c r="AD519" i="5"/>
  <c r="AE519" i="5"/>
  <c r="AF519" i="5"/>
  <c r="AG519" i="5"/>
  <c r="AH519" i="5"/>
  <c r="AI519" i="5"/>
  <c r="AJ519" i="5"/>
  <c r="AK519" i="5"/>
  <c r="AL519" i="5"/>
  <c r="AM519" i="5"/>
  <c r="AN519" i="5"/>
  <c r="AO519" i="5"/>
  <c r="AP519" i="5"/>
  <c r="AQ519" i="5"/>
  <c r="AR519" i="5"/>
  <c r="AS519" i="5"/>
  <c r="AT519" i="5"/>
  <c r="AU519" i="5"/>
  <c r="AV519" i="5"/>
  <c r="AW519" i="5"/>
  <c r="AX519" i="5"/>
  <c r="AY519" i="5"/>
  <c r="AZ519" i="5"/>
  <c r="BA519" i="5"/>
  <c r="BB519" i="5"/>
  <c r="BC519" i="5"/>
  <c r="B520" i="5"/>
  <c r="C521" i="5"/>
  <c r="F520" i="5"/>
  <c r="G520" i="5"/>
  <c r="H520" i="5"/>
  <c r="I520" i="5"/>
  <c r="J520" i="5"/>
  <c r="K520" i="5"/>
  <c r="L520" i="5"/>
  <c r="M520" i="5"/>
  <c r="N520" i="5"/>
  <c r="O520" i="5"/>
  <c r="P520" i="5"/>
  <c r="Q520" i="5"/>
  <c r="R520" i="5"/>
  <c r="S520" i="5"/>
  <c r="T520" i="5"/>
  <c r="U520" i="5"/>
  <c r="V520" i="5"/>
  <c r="W520" i="5"/>
  <c r="X520" i="5"/>
  <c r="Y520" i="5"/>
  <c r="Z520" i="5"/>
  <c r="AA520" i="5"/>
  <c r="AB520" i="5"/>
  <c r="AC520" i="5"/>
  <c r="AD520" i="5"/>
  <c r="AE520" i="5"/>
  <c r="AF520" i="5"/>
  <c r="AG520" i="5"/>
  <c r="AH520" i="5"/>
  <c r="AI520" i="5"/>
  <c r="AJ520" i="5"/>
  <c r="AK520" i="5"/>
  <c r="AL520" i="5"/>
  <c r="AM520" i="5"/>
  <c r="AN520" i="5"/>
  <c r="AO520" i="5"/>
  <c r="AP520" i="5"/>
  <c r="AQ520" i="5"/>
  <c r="AR520" i="5"/>
  <c r="AS520" i="5"/>
  <c r="AT520" i="5"/>
  <c r="AU520" i="5"/>
  <c r="AV520" i="5"/>
  <c r="AW520" i="5"/>
  <c r="AX520" i="5"/>
  <c r="AY520" i="5"/>
  <c r="AZ520" i="5"/>
  <c r="BA520" i="5"/>
  <c r="BB520" i="5"/>
  <c r="BC520" i="5"/>
  <c r="B521" i="5"/>
  <c r="C522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Y521" i="5"/>
  <c r="Z521" i="5"/>
  <c r="AA521" i="5"/>
  <c r="AB521" i="5"/>
  <c r="AC521" i="5"/>
  <c r="AD521" i="5"/>
  <c r="AE521" i="5"/>
  <c r="AF521" i="5"/>
  <c r="AG521" i="5"/>
  <c r="AH521" i="5"/>
  <c r="AI521" i="5"/>
  <c r="AJ521" i="5"/>
  <c r="AK521" i="5"/>
  <c r="AL521" i="5"/>
  <c r="AM521" i="5"/>
  <c r="AN521" i="5"/>
  <c r="AO521" i="5"/>
  <c r="AP521" i="5"/>
  <c r="AQ521" i="5"/>
  <c r="AR521" i="5"/>
  <c r="AS521" i="5"/>
  <c r="AT521" i="5"/>
  <c r="AU521" i="5"/>
  <c r="AV521" i="5"/>
  <c r="AW521" i="5"/>
  <c r="AX521" i="5"/>
  <c r="AY521" i="5"/>
  <c r="AZ521" i="5"/>
  <c r="BA521" i="5"/>
  <c r="BB521" i="5"/>
  <c r="BC521" i="5"/>
  <c r="B522" i="5"/>
  <c r="C523" i="5"/>
  <c r="F522" i="5"/>
  <c r="G522" i="5"/>
  <c r="H522" i="5"/>
  <c r="I522" i="5"/>
  <c r="J522" i="5"/>
  <c r="K522" i="5"/>
  <c r="L522" i="5"/>
  <c r="M522" i="5"/>
  <c r="N522" i="5"/>
  <c r="O522" i="5"/>
  <c r="P522" i="5"/>
  <c r="Q522" i="5"/>
  <c r="R522" i="5"/>
  <c r="S522" i="5"/>
  <c r="T522" i="5"/>
  <c r="U522" i="5"/>
  <c r="V522" i="5"/>
  <c r="W522" i="5"/>
  <c r="X522" i="5"/>
  <c r="Y522" i="5"/>
  <c r="Z522" i="5"/>
  <c r="AA522" i="5"/>
  <c r="AB522" i="5"/>
  <c r="AC522" i="5"/>
  <c r="AD522" i="5"/>
  <c r="AE522" i="5"/>
  <c r="AF522" i="5"/>
  <c r="AG522" i="5"/>
  <c r="AH522" i="5"/>
  <c r="AI522" i="5"/>
  <c r="AJ522" i="5"/>
  <c r="AK522" i="5"/>
  <c r="AL522" i="5"/>
  <c r="AM522" i="5"/>
  <c r="AN522" i="5"/>
  <c r="AO522" i="5"/>
  <c r="AP522" i="5"/>
  <c r="AQ522" i="5"/>
  <c r="AR522" i="5"/>
  <c r="AS522" i="5"/>
  <c r="AT522" i="5"/>
  <c r="AU522" i="5"/>
  <c r="AV522" i="5"/>
  <c r="AW522" i="5"/>
  <c r="AX522" i="5"/>
  <c r="AY522" i="5"/>
  <c r="AZ522" i="5"/>
  <c r="BA522" i="5"/>
  <c r="BB522" i="5"/>
  <c r="BC522" i="5"/>
  <c r="B523" i="5"/>
  <c r="C524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Y523" i="5"/>
  <c r="Z523" i="5"/>
  <c r="AA523" i="5"/>
  <c r="AB523" i="5"/>
  <c r="AC523" i="5"/>
  <c r="AD523" i="5"/>
  <c r="AE523" i="5"/>
  <c r="AF523" i="5"/>
  <c r="AG523" i="5"/>
  <c r="AH523" i="5"/>
  <c r="AI523" i="5"/>
  <c r="AJ523" i="5"/>
  <c r="AK523" i="5"/>
  <c r="AL523" i="5"/>
  <c r="AM523" i="5"/>
  <c r="AN523" i="5"/>
  <c r="AO523" i="5"/>
  <c r="AP523" i="5"/>
  <c r="AQ523" i="5"/>
  <c r="AR523" i="5"/>
  <c r="AS523" i="5"/>
  <c r="AT523" i="5"/>
  <c r="AU523" i="5"/>
  <c r="AV523" i="5"/>
  <c r="AW523" i="5"/>
  <c r="AX523" i="5"/>
  <c r="AY523" i="5"/>
  <c r="AZ523" i="5"/>
  <c r="BA523" i="5"/>
  <c r="BB523" i="5"/>
  <c r="BC523" i="5"/>
  <c r="B524" i="5"/>
  <c r="C525" i="5"/>
  <c r="D524" i="5"/>
  <c r="E524" i="5"/>
  <c r="F524" i="5"/>
  <c r="G524" i="5"/>
  <c r="H524" i="5"/>
  <c r="I524" i="5"/>
  <c r="J524" i="5"/>
  <c r="K524" i="5"/>
  <c r="L524" i="5"/>
  <c r="M524" i="5"/>
  <c r="N524" i="5"/>
  <c r="O524" i="5"/>
  <c r="P524" i="5"/>
  <c r="Q524" i="5"/>
  <c r="R524" i="5"/>
  <c r="S524" i="5"/>
  <c r="T524" i="5"/>
  <c r="U524" i="5"/>
  <c r="V524" i="5"/>
  <c r="W524" i="5"/>
  <c r="X524" i="5"/>
  <c r="Y524" i="5"/>
  <c r="Z524" i="5"/>
  <c r="AA524" i="5"/>
  <c r="AB524" i="5"/>
  <c r="AC524" i="5"/>
  <c r="AD524" i="5"/>
  <c r="AE524" i="5"/>
  <c r="AF524" i="5"/>
  <c r="AG524" i="5"/>
  <c r="AH524" i="5"/>
  <c r="AI524" i="5"/>
  <c r="AJ524" i="5"/>
  <c r="AK524" i="5"/>
  <c r="AL524" i="5"/>
  <c r="AM524" i="5"/>
  <c r="AN524" i="5"/>
  <c r="AO524" i="5"/>
  <c r="AP524" i="5"/>
  <c r="AQ524" i="5"/>
  <c r="AR524" i="5"/>
  <c r="AS524" i="5"/>
  <c r="AT524" i="5"/>
  <c r="AU524" i="5"/>
  <c r="AV524" i="5"/>
  <c r="AW524" i="5"/>
  <c r="AX524" i="5"/>
  <c r="AY524" i="5"/>
  <c r="AZ524" i="5"/>
  <c r="BA524" i="5"/>
  <c r="BB524" i="5"/>
  <c r="BC524" i="5"/>
  <c r="B525" i="5"/>
  <c r="C526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Y525" i="5"/>
  <c r="Z525" i="5"/>
  <c r="AA525" i="5"/>
  <c r="AB525" i="5"/>
  <c r="AC525" i="5"/>
  <c r="AD525" i="5"/>
  <c r="AE525" i="5"/>
  <c r="AF525" i="5"/>
  <c r="AG525" i="5"/>
  <c r="AH525" i="5"/>
  <c r="AI525" i="5"/>
  <c r="AJ525" i="5"/>
  <c r="AK525" i="5"/>
  <c r="AL525" i="5"/>
  <c r="AM525" i="5"/>
  <c r="AN525" i="5"/>
  <c r="AO525" i="5"/>
  <c r="AP525" i="5"/>
  <c r="AQ525" i="5"/>
  <c r="AR525" i="5"/>
  <c r="AS525" i="5"/>
  <c r="AT525" i="5"/>
  <c r="AU525" i="5"/>
  <c r="AV525" i="5"/>
  <c r="AW525" i="5"/>
  <c r="AX525" i="5"/>
  <c r="AY525" i="5"/>
  <c r="AZ525" i="5"/>
  <c r="BA525" i="5"/>
  <c r="BB525" i="5"/>
  <c r="BC525" i="5"/>
  <c r="B526" i="5"/>
  <c r="C527" i="5"/>
  <c r="D526" i="5"/>
  <c r="E526" i="5"/>
  <c r="F526" i="5"/>
  <c r="G526" i="5"/>
  <c r="H526" i="5"/>
  <c r="I526" i="5"/>
  <c r="J526" i="5"/>
  <c r="K526" i="5"/>
  <c r="L526" i="5"/>
  <c r="M526" i="5"/>
  <c r="N526" i="5"/>
  <c r="O526" i="5"/>
  <c r="P526" i="5"/>
  <c r="Q526" i="5"/>
  <c r="R526" i="5"/>
  <c r="S526" i="5"/>
  <c r="T526" i="5"/>
  <c r="U526" i="5"/>
  <c r="V526" i="5"/>
  <c r="W526" i="5"/>
  <c r="X526" i="5"/>
  <c r="Y526" i="5"/>
  <c r="Z526" i="5"/>
  <c r="AA526" i="5"/>
  <c r="AB526" i="5"/>
  <c r="AC526" i="5"/>
  <c r="AD526" i="5"/>
  <c r="AE526" i="5"/>
  <c r="AF526" i="5"/>
  <c r="AG526" i="5"/>
  <c r="AH526" i="5"/>
  <c r="AI526" i="5"/>
  <c r="AJ526" i="5"/>
  <c r="AK526" i="5"/>
  <c r="AL526" i="5"/>
  <c r="AM526" i="5"/>
  <c r="AN526" i="5"/>
  <c r="AO526" i="5"/>
  <c r="AP526" i="5"/>
  <c r="AQ526" i="5"/>
  <c r="AR526" i="5"/>
  <c r="AS526" i="5"/>
  <c r="AT526" i="5"/>
  <c r="AU526" i="5"/>
  <c r="AV526" i="5"/>
  <c r="AW526" i="5"/>
  <c r="AX526" i="5"/>
  <c r="AY526" i="5"/>
  <c r="AZ526" i="5"/>
  <c r="BA526" i="5"/>
  <c r="BB526" i="5"/>
  <c r="BC526" i="5"/>
  <c r="B527" i="5"/>
  <c r="C528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Y527" i="5"/>
  <c r="Z527" i="5"/>
  <c r="AA527" i="5"/>
  <c r="AB527" i="5"/>
  <c r="AC527" i="5"/>
  <c r="AD527" i="5"/>
  <c r="AE527" i="5"/>
  <c r="AF527" i="5"/>
  <c r="AG527" i="5"/>
  <c r="AH527" i="5"/>
  <c r="AI527" i="5"/>
  <c r="AJ527" i="5"/>
  <c r="AK527" i="5"/>
  <c r="AL527" i="5"/>
  <c r="AM527" i="5"/>
  <c r="AN527" i="5"/>
  <c r="AO527" i="5"/>
  <c r="AP527" i="5"/>
  <c r="AQ527" i="5"/>
  <c r="AR527" i="5"/>
  <c r="AS527" i="5"/>
  <c r="AT527" i="5"/>
  <c r="AU527" i="5"/>
  <c r="AV527" i="5"/>
  <c r="AW527" i="5"/>
  <c r="AX527" i="5"/>
  <c r="AY527" i="5"/>
  <c r="AZ527" i="5"/>
  <c r="BA527" i="5"/>
  <c r="BB527" i="5"/>
  <c r="BC527" i="5"/>
  <c r="B528" i="5"/>
  <c r="C529" i="5"/>
  <c r="D528" i="5"/>
  <c r="E528" i="5"/>
  <c r="F528" i="5"/>
  <c r="G528" i="5"/>
  <c r="H528" i="5"/>
  <c r="I528" i="5"/>
  <c r="J528" i="5"/>
  <c r="K528" i="5"/>
  <c r="L528" i="5"/>
  <c r="M528" i="5"/>
  <c r="N528" i="5"/>
  <c r="O528" i="5"/>
  <c r="P528" i="5"/>
  <c r="Q528" i="5"/>
  <c r="R528" i="5"/>
  <c r="S528" i="5"/>
  <c r="T528" i="5"/>
  <c r="U528" i="5"/>
  <c r="V528" i="5"/>
  <c r="W528" i="5"/>
  <c r="X528" i="5"/>
  <c r="Y528" i="5"/>
  <c r="Z528" i="5"/>
  <c r="AA528" i="5"/>
  <c r="AB528" i="5"/>
  <c r="AC528" i="5"/>
  <c r="AD528" i="5"/>
  <c r="AE528" i="5"/>
  <c r="AF528" i="5"/>
  <c r="AG528" i="5"/>
  <c r="AH528" i="5"/>
  <c r="AI528" i="5"/>
  <c r="AJ528" i="5"/>
  <c r="AK528" i="5"/>
  <c r="AL528" i="5"/>
  <c r="AM528" i="5"/>
  <c r="AN528" i="5"/>
  <c r="AO528" i="5"/>
  <c r="AP528" i="5"/>
  <c r="AQ528" i="5"/>
  <c r="AR528" i="5"/>
  <c r="AS528" i="5"/>
  <c r="AT528" i="5"/>
  <c r="AU528" i="5"/>
  <c r="AV528" i="5"/>
  <c r="AW528" i="5"/>
  <c r="AX528" i="5"/>
  <c r="AY528" i="5"/>
  <c r="AZ528" i="5"/>
  <c r="BA528" i="5"/>
  <c r="BB528" i="5"/>
  <c r="BC528" i="5"/>
  <c r="B529" i="5"/>
  <c r="C530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Y529" i="5"/>
  <c r="Z529" i="5"/>
  <c r="AA529" i="5"/>
  <c r="AB529" i="5"/>
  <c r="AC529" i="5"/>
  <c r="AD529" i="5"/>
  <c r="AE529" i="5"/>
  <c r="AF529" i="5"/>
  <c r="AG529" i="5"/>
  <c r="AH529" i="5"/>
  <c r="AI529" i="5"/>
  <c r="AJ529" i="5"/>
  <c r="AK529" i="5"/>
  <c r="AL529" i="5"/>
  <c r="AM529" i="5"/>
  <c r="AN529" i="5"/>
  <c r="AO529" i="5"/>
  <c r="AP529" i="5"/>
  <c r="AQ529" i="5"/>
  <c r="AR529" i="5"/>
  <c r="AS529" i="5"/>
  <c r="AT529" i="5"/>
  <c r="AU529" i="5"/>
  <c r="AV529" i="5"/>
  <c r="AW529" i="5"/>
  <c r="AX529" i="5"/>
  <c r="AY529" i="5"/>
  <c r="AZ529" i="5"/>
  <c r="BA529" i="5"/>
  <c r="BB529" i="5"/>
  <c r="BC529" i="5"/>
  <c r="B530" i="5"/>
  <c r="C531" i="5"/>
  <c r="D530" i="5"/>
  <c r="E530" i="5"/>
  <c r="F530" i="5"/>
  <c r="G530" i="5"/>
  <c r="H530" i="5"/>
  <c r="I530" i="5"/>
  <c r="J530" i="5"/>
  <c r="K530" i="5"/>
  <c r="L530" i="5"/>
  <c r="M530" i="5"/>
  <c r="N530" i="5"/>
  <c r="O530" i="5"/>
  <c r="P530" i="5"/>
  <c r="Q530" i="5"/>
  <c r="R530" i="5"/>
  <c r="S530" i="5"/>
  <c r="T530" i="5"/>
  <c r="U530" i="5"/>
  <c r="V530" i="5"/>
  <c r="W530" i="5"/>
  <c r="X530" i="5"/>
  <c r="Y530" i="5"/>
  <c r="Z530" i="5"/>
  <c r="AA530" i="5"/>
  <c r="AB530" i="5"/>
  <c r="AC530" i="5"/>
  <c r="AD530" i="5"/>
  <c r="AE530" i="5"/>
  <c r="AF530" i="5"/>
  <c r="AG530" i="5"/>
  <c r="AH530" i="5"/>
  <c r="AI530" i="5"/>
  <c r="AJ530" i="5"/>
  <c r="AK530" i="5"/>
  <c r="AL530" i="5"/>
  <c r="AM530" i="5"/>
  <c r="AN530" i="5"/>
  <c r="AO530" i="5"/>
  <c r="AP530" i="5"/>
  <c r="AQ530" i="5"/>
  <c r="AR530" i="5"/>
  <c r="AS530" i="5"/>
  <c r="AT530" i="5"/>
  <c r="AU530" i="5"/>
  <c r="AV530" i="5"/>
  <c r="AW530" i="5"/>
  <c r="AX530" i="5"/>
  <c r="AY530" i="5"/>
  <c r="AZ530" i="5"/>
  <c r="BA530" i="5"/>
  <c r="BB530" i="5"/>
  <c r="BC530" i="5"/>
  <c r="B531" i="5"/>
  <c r="C532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Y531" i="5"/>
  <c r="Z531" i="5"/>
  <c r="AA531" i="5"/>
  <c r="AB531" i="5"/>
  <c r="AC531" i="5"/>
  <c r="AD531" i="5"/>
  <c r="AE531" i="5"/>
  <c r="AF531" i="5"/>
  <c r="AG531" i="5"/>
  <c r="AH531" i="5"/>
  <c r="AI531" i="5"/>
  <c r="AJ531" i="5"/>
  <c r="AK531" i="5"/>
  <c r="AL531" i="5"/>
  <c r="AM531" i="5"/>
  <c r="AN531" i="5"/>
  <c r="AO531" i="5"/>
  <c r="AP531" i="5"/>
  <c r="AQ531" i="5"/>
  <c r="AR531" i="5"/>
  <c r="AS531" i="5"/>
  <c r="AT531" i="5"/>
  <c r="AU531" i="5"/>
  <c r="AV531" i="5"/>
  <c r="AW531" i="5"/>
  <c r="AX531" i="5"/>
  <c r="AY531" i="5"/>
  <c r="AZ531" i="5"/>
  <c r="BA531" i="5"/>
  <c r="BB531" i="5"/>
  <c r="BC531" i="5"/>
  <c r="B532" i="5"/>
  <c r="C533" i="5"/>
  <c r="D532" i="5"/>
  <c r="E532" i="5"/>
  <c r="F532" i="5"/>
  <c r="G532" i="5"/>
  <c r="H532" i="5"/>
  <c r="I532" i="5"/>
  <c r="J532" i="5"/>
  <c r="K532" i="5"/>
  <c r="L532" i="5"/>
  <c r="M532" i="5"/>
  <c r="N532" i="5"/>
  <c r="O532" i="5"/>
  <c r="P532" i="5"/>
  <c r="Q532" i="5"/>
  <c r="R532" i="5"/>
  <c r="S532" i="5"/>
  <c r="T532" i="5"/>
  <c r="U532" i="5"/>
  <c r="V532" i="5"/>
  <c r="W532" i="5"/>
  <c r="X532" i="5"/>
  <c r="Y532" i="5"/>
  <c r="Z532" i="5"/>
  <c r="AA532" i="5"/>
  <c r="AB532" i="5"/>
  <c r="AC532" i="5"/>
  <c r="AD532" i="5"/>
  <c r="AE532" i="5"/>
  <c r="AF532" i="5"/>
  <c r="AG532" i="5"/>
  <c r="AH532" i="5"/>
  <c r="AI532" i="5"/>
  <c r="AJ532" i="5"/>
  <c r="AK532" i="5"/>
  <c r="AL532" i="5"/>
  <c r="AM532" i="5"/>
  <c r="AN532" i="5"/>
  <c r="AO532" i="5"/>
  <c r="AP532" i="5"/>
  <c r="AQ532" i="5"/>
  <c r="AR532" i="5"/>
  <c r="AS532" i="5"/>
  <c r="AT532" i="5"/>
  <c r="AU532" i="5"/>
  <c r="AV532" i="5"/>
  <c r="AW532" i="5"/>
  <c r="AX532" i="5"/>
  <c r="AY532" i="5"/>
  <c r="AZ532" i="5"/>
  <c r="BA532" i="5"/>
  <c r="BB532" i="5"/>
  <c r="BC532" i="5"/>
  <c r="B533" i="5"/>
  <c r="C534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Y533" i="5"/>
  <c r="Z533" i="5"/>
  <c r="AA533" i="5"/>
  <c r="AB533" i="5"/>
  <c r="AC533" i="5"/>
  <c r="AD533" i="5"/>
  <c r="AE533" i="5"/>
  <c r="AF533" i="5"/>
  <c r="AG533" i="5"/>
  <c r="AH533" i="5"/>
  <c r="AI533" i="5"/>
  <c r="AJ533" i="5"/>
  <c r="AK533" i="5"/>
  <c r="AL533" i="5"/>
  <c r="AM533" i="5"/>
  <c r="AN533" i="5"/>
  <c r="AO533" i="5"/>
  <c r="AP533" i="5"/>
  <c r="AQ533" i="5"/>
  <c r="AR533" i="5"/>
  <c r="AS533" i="5"/>
  <c r="AT533" i="5"/>
  <c r="AU533" i="5"/>
  <c r="AV533" i="5"/>
  <c r="AW533" i="5"/>
  <c r="AX533" i="5"/>
  <c r="AY533" i="5"/>
  <c r="AZ533" i="5"/>
  <c r="BA533" i="5"/>
  <c r="BB533" i="5"/>
  <c r="BC533" i="5"/>
  <c r="B534" i="5"/>
  <c r="C535" i="5"/>
  <c r="D534" i="5"/>
  <c r="E534" i="5"/>
  <c r="F534" i="5"/>
  <c r="G534" i="5"/>
  <c r="H534" i="5"/>
  <c r="I534" i="5"/>
  <c r="J534" i="5"/>
  <c r="K534" i="5"/>
  <c r="L534" i="5"/>
  <c r="M534" i="5"/>
  <c r="N534" i="5"/>
  <c r="O534" i="5"/>
  <c r="P534" i="5"/>
  <c r="Q534" i="5"/>
  <c r="R534" i="5"/>
  <c r="S534" i="5"/>
  <c r="T534" i="5"/>
  <c r="U534" i="5"/>
  <c r="V534" i="5"/>
  <c r="W534" i="5"/>
  <c r="X534" i="5"/>
  <c r="Y534" i="5"/>
  <c r="Z534" i="5"/>
  <c r="AA534" i="5"/>
  <c r="AB534" i="5"/>
  <c r="AC534" i="5"/>
  <c r="AD534" i="5"/>
  <c r="AE534" i="5"/>
  <c r="AF534" i="5"/>
  <c r="AG534" i="5"/>
  <c r="AH534" i="5"/>
  <c r="AI534" i="5"/>
  <c r="AJ534" i="5"/>
  <c r="AK534" i="5"/>
  <c r="AL534" i="5"/>
  <c r="AM534" i="5"/>
  <c r="AN534" i="5"/>
  <c r="AO534" i="5"/>
  <c r="AP534" i="5"/>
  <c r="AQ534" i="5"/>
  <c r="AR534" i="5"/>
  <c r="AS534" i="5"/>
  <c r="AT534" i="5"/>
  <c r="AU534" i="5"/>
  <c r="AV534" i="5"/>
  <c r="AW534" i="5"/>
  <c r="AX534" i="5"/>
  <c r="AY534" i="5"/>
  <c r="AZ534" i="5"/>
  <c r="BA534" i="5"/>
  <c r="BB534" i="5"/>
  <c r="BC534" i="5"/>
  <c r="B535" i="5"/>
  <c r="C536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Y535" i="5"/>
  <c r="Z535" i="5"/>
  <c r="AA535" i="5"/>
  <c r="AB535" i="5"/>
  <c r="AC535" i="5"/>
  <c r="AD535" i="5"/>
  <c r="AE535" i="5"/>
  <c r="AF535" i="5"/>
  <c r="AG535" i="5"/>
  <c r="AH535" i="5"/>
  <c r="AI535" i="5"/>
  <c r="AJ535" i="5"/>
  <c r="AK535" i="5"/>
  <c r="AL535" i="5"/>
  <c r="AM535" i="5"/>
  <c r="AN535" i="5"/>
  <c r="AO535" i="5"/>
  <c r="AP535" i="5"/>
  <c r="AQ535" i="5"/>
  <c r="AR535" i="5"/>
  <c r="AS535" i="5"/>
  <c r="AT535" i="5"/>
  <c r="AU535" i="5"/>
  <c r="AV535" i="5"/>
  <c r="AW535" i="5"/>
  <c r="AX535" i="5"/>
  <c r="AY535" i="5"/>
  <c r="AZ535" i="5"/>
  <c r="BA535" i="5"/>
  <c r="BB535" i="5"/>
  <c r="BC535" i="5"/>
  <c r="B536" i="5"/>
  <c r="C537" i="5"/>
  <c r="D536" i="5"/>
  <c r="E536" i="5"/>
  <c r="F536" i="5"/>
  <c r="G536" i="5"/>
  <c r="H536" i="5"/>
  <c r="I536" i="5"/>
  <c r="J536" i="5"/>
  <c r="K536" i="5"/>
  <c r="L536" i="5"/>
  <c r="M536" i="5"/>
  <c r="N536" i="5"/>
  <c r="O536" i="5"/>
  <c r="P536" i="5"/>
  <c r="Q536" i="5"/>
  <c r="R536" i="5"/>
  <c r="S536" i="5"/>
  <c r="T536" i="5"/>
  <c r="U536" i="5"/>
  <c r="V536" i="5"/>
  <c r="W536" i="5"/>
  <c r="X536" i="5"/>
  <c r="Y536" i="5"/>
  <c r="Z536" i="5"/>
  <c r="AA536" i="5"/>
  <c r="AB536" i="5"/>
  <c r="AC536" i="5"/>
  <c r="AD536" i="5"/>
  <c r="AE536" i="5"/>
  <c r="AF536" i="5"/>
  <c r="AG536" i="5"/>
  <c r="AH536" i="5"/>
  <c r="AI536" i="5"/>
  <c r="AJ536" i="5"/>
  <c r="AK536" i="5"/>
  <c r="AL536" i="5"/>
  <c r="AM536" i="5"/>
  <c r="AN536" i="5"/>
  <c r="AO536" i="5"/>
  <c r="AP536" i="5"/>
  <c r="AQ536" i="5"/>
  <c r="AR536" i="5"/>
  <c r="AS536" i="5"/>
  <c r="AT536" i="5"/>
  <c r="AU536" i="5"/>
  <c r="AV536" i="5"/>
  <c r="AW536" i="5"/>
  <c r="AX536" i="5"/>
  <c r="AY536" i="5"/>
  <c r="AZ536" i="5"/>
  <c r="BA536" i="5"/>
  <c r="BB536" i="5"/>
  <c r="BC536" i="5"/>
  <c r="B537" i="5"/>
  <c r="C538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Y537" i="5"/>
  <c r="Z537" i="5"/>
  <c r="AA537" i="5"/>
  <c r="AB537" i="5"/>
  <c r="AC537" i="5"/>
  <c r="AD537" i="5"/>
  <c r="AE537" i="5"/>
  <c r="AF537" i="5"/>
  <c r="AG537" i="5"/>
  <c r="AH537" i="5"/>
  <c r="AI537" i="5"/>
  <c r="AJ537" i="5"/>
  <c r="AK537" i="5"/>
  <c r="AL537" i="5"/>
  <c r="AM537" i="5"/>
  <c r="AN537" i="5"/>
  <c r="AO537" i="5"/>
  <c r="AP537" i="5"/>
  <c r="AQ537" i="5"/>
  <c r="AR537" i="5"/>
  <c r="AS537" i="5"/>
  <c r="AT537" i="5"/>
  <c r="AU537" i="5"/>
  <c r="AV537" i="5"/>
  <c r="AW537" i="5"/>
  <c r="AX537" i="5"/>
  <c r="AY537" i="5"/>
  <c r="AZ537" i="5"/>
  <c r="BA537" i="5"/>
  <c r="BB537" i="5"/>
  <c r="BC537" i="5"/>
  <c r="B538" i="5"/>
  <c r="C539" i="5"/>
  <c r="D538" i="5"/>
  <c r="E538" i="5"/>
  <c r="F538" i="5"/>
  <c r="G538" i="5"/>
  <c r="H538" i="5"/>
  <c r="I538" i="5"/>
  <c r="J538" i="5"/>
  <c r="K538" i="5"/>
  <c r="L538" i="5"/>
  <c r="M538" i="5"/>
  <c r="N538" i="5"/>
  <c r="O538" i="5"/>
  <c r="P538" i="5"/>
  <c r="Q538" i="5"/>
  <c r="R538" i="5"/>
  <c r="S538" i="5"/>
  <c r="T538" i="5"/>
  <c r="U538" i="5"/>
  <c r="V538" i="5"/>
  <c r="W538" i="5"/>
  <c r="X538" i="5"/>
  <c r="Y538" i="5"/>
  <c r="Z538" i="5"/>
  <c r="AA538" i="5"/>
  <c r="AB538" i="5"/>
  <c r="AC538" i="5"/>
  <c r="AD538" i="5"/>
  <c r="AE538" i="5"/>
  <c r="AF538" i="5"/>
  <c r="AG538" i="5"/>
  <c r="AH538" i="5"/>
  <c r="AI538" i="5"/>
  <c r="AJ538" i="5"/>
  <c r="AK538" i="5"/>
  <c r="AL538" i="5"/>
  <c r="AM538" i="5"/>
  <c r="AN538" i="5"/>
  <c r="AO538" i="5"/>
  <c r="AP538" i="5"/>
  <c r="AQ538" i="5"/>
  <c r="AR538" i="5"/>
  <c r="AS538" i="5"/>
  <c r="AT538" i="5"/>
  <c r="AU538" i="5"/>
  <c r="AV538" i="5"/>
  <c r="AW538" i="5"/>
  <c r="AX538" i="5"/>
  <c r="AY538" i="5"/>
  <c r="AZ538" i="5"/>
  <c r="BA538" i="5"/>
  <c r="BB538" i="5"/>
  <c r="BC538" i="5"/>
  <c r="B539" i="5"/>
  <c r="C540" i="5"/>
  <c r="D539" i="5"/>
  <c r="E539" i="5"/>
  <c r="F539" i="5"/>
  <c r="G539" i="5"/>
  <c r="H539" i="5"/>
  <c r="I539" i="5"/>
  <c r="J539" i="5"/>
  <c r="K539" i="5"/>
  <c r="L539" i="5"/>
  <c r="M539" i="5"/>
  <c r="N539" i="5"/>
  <c r="O539" i="5"/>
  <c r="P539" i="5"/>
  <c r="Q539" i="5"/>
  <c r="R539" i="5"/>
  <c r="S539" i="5"/>
  <c r="T539" i="5"/>
  <c r="U539" i="5"/>
  <c r="V539" i="5"/>
  <c r="W539" i="5"/>
  <c r="X539" i="5"/>
  <c r="Y539" i="5"/>
  <c r="Z539" i="5"/>
  <c r="AA539" i="5"/>
  <c r="AB539" i="5"/>
  <c r="AC539" i="5"/>
  <c r="AD539" i="5"/>
  <c r="AE539" i="5"/>
  <c r="AF539" i="5"/>
  <c r="AG539" i="5"/>
  <c r="AH539" i="5"/>
  <c r="AI539" i="5"/>
  <c r="AJ539" i="5"/>
  <c r="AK539" i="5"/>
  <c r="AL539" i="5"/>
  <c r="AM539" i="5"/>
  <c r="AN539" i="5"/>
  <c r="AO539" i="5"/>
  <c r="AP539" i="5"/>
  <c r="AQ539" i="5"/>
  <c r="AR539" i="5"/>
  <c r="AS539" i="5"/>
  <c r="AT539" i="5"/>
  <c r="AU539" i="5"/>
  <c r="AV539" i="5"/>
  <c r="AW539" i="5"/>
  <c r="AX539" i="5"/>
  <c r="AY539" i="5"/>
  <c r="AZ539" i="5"/>
  <c r="BA539" i="5"/>
  <c r="BB539" i="5"/>
  <c r="BC539" i="5"/>
  <c r="B540" i="5"/>
  <c r="C541" i="5"/>
  <c r="D540" i="5"/>
  <c r="E540" i="5"/>
  <c r="F540" i="5"/>
  <c r="G540" i="5"/>
  <c r="H540" i="5"/>
  <c r="I540" i="5"/>
  <c r="J540" i="5"/>
  <c r="K540" i="5"/>
  <c r="L540" i="5"/>
  <c r="M540" i="5"/>
  <c r="N540" i="5"/>
  <c r="O540" i="5"/>
  <c r="P540" i="5"/>
  <c r="Q540" i="5"/>
  <c r="R540" i="5"/>
  <c r="S540" i="5"/>
  <c r="T540" i="5"/>
  <c r="U540" i="5"/>
  <c r="V540" i="5"/>
  <c r="W540" i="5"/>
  <c r="X540" i="5"/>
  <c r="Y540" i="5"/>
  <c r="Z540" i="5"/>
  <c r="AA540" i="5"/>
  <c r="AB540" i="5"/>
  <c r="AC540" i="5"/>
  <c r="AD540" i="5"/>
  <c r="AE540" i="5"/>
  <c r="AF540" i="5"/>
  <c r="AG540" i="5"/>
  <c r="AH540" i="5"/>
  <c r="AI540" i="5"/>
  <c r="AJ540" i="5"/>
  <c r="AK540" i="5"/>
  <c r="AL540" i="5"/>
  <c r="AM540" i="5"/>
  <c r="AN540" i="5"/>
  <c r="AO540" i="5"/>
  <c r="AP540" i="5"/>
  <c r="AQ540" i="5"/>
  <c r="AR540" i="5"/>
  <c r="AS540" i="5"/>
  <c r="AT540" i="5"/>
  <c r="AU540" i="5"/>
  <c r="AV540" i="5"/>
  <c r="AW540" i="5"/>
  <c r="AX540" i="5"/>
  <c r="AY540" i="5"/>
  <c r="AZ540" i="5"/>
  <c r="BA540" i="5"/>
  <c r="BB540" i="5"/>
  <c r="BC540" i="5"/>
  <c r="B541" i="5"/>
  <c r="C542" i="5"/>
  <c r="D541" i="5"/>
  <c r="E541" i="5"/>
  <c r="F541" i="5"/>
  <c r="G541" i="5"/>
  <c r="H541" i="5"/>
  <c r="I541" i="5"/>
  <c r="J541" i="5"/>
  <c r="K541" i="5"/>
  <c r="L541" i="5"/>
  <c r="M541" i="5"/>
  <c r="N541" i="5"/>
  <c r="O541" i="5"/>
  <c r="P541" i="5"/>
  <c r="Q541" i="5"/>
  <c r="R541" i="5"/>
  <c r="S541" i="5"/>
  <c r="T541" i="5"/>
  <c r="U541" i="5"/>
  <c r="V541" i="5"/>
  <c r="W541" i="5"/>
  <c r="X541" i="5"/>
  <c r="Y541" i="5"/>
  <c r="Z541" i="5"/>
  <c r="AA541" i="5"/>
  <c r="AB541" i="5"/>
  <c r="AC541" i="5"/>
  <c r="AD541" i="5"/>
  <c r="AE541" i="5"/>
  <c r="AF541" i="5"/>
  <c r="AG541" i="5"/>
  <c r="AH541" i="5"/>
  <c r="AI541" i="5"/>
  <c r="AJ541" i="5"/>
  <c r="AK541" i="5"/>
  <c r="AL541" i="5"/>
  <c r="AM541" i="5"/>
  <c r="AN541" i="5"/>
  <c r="AO541" i="5"/>
  <c r="AP541" i="5"/>
  <c r="AQ541" i="5"/>
  <c r="AR541" i="5"/>
  <c r="AS541" i="5"/>
  <c r="AT541" i="5"/>
  <c r="AU541" i="5"/>
  <c r="AV541" i="5"/>
  <c r="AW541" i="5"/>
  <c r="AX541" i="5"/>
  <c r="AY541" i="5"/>
  <c r="AZ541" i="5"/>
  <c r="BA541" i="5"/>
  <c r="BB541" i="5"/>
  <c r="BC541" i="5"/>
  <c r="B542" i="5"/>
  <c r="C543" i="5"/>
  <c r="D542" i="5"/>
  <c r="E542" i="5"/>
  <c r="F542" i="5"/>
  <c r="G542" i="5"/>
  <c r="H542" i="5"/>
  <c r="I542" i="5"/>
  <c r="J542" i="5"/>
  <c r="K542" i="5"/>
  <c r="L542" i="5"/>
  <c r="M542" i="5"/>
  <c r="N542" i="5"/>
  <c r="O542" i="5"/>
  <c r="P542" i="5"/>
  <c r="Q542" i="5"/>
  <c r="R542" i="5"/>
  <c r="S542" i="5"/>
  <c r="T542" i="5"/>
  <c r="U542" i="5"/>
  <c r="V542" i="5"/>
  <c r="W542" i="5"/>
  <c r="X542" i="5"/>
  <c r="Y542" i="5"/>
  <c r="Z542" i="5"/>
  <c r="AA542" i="5"/>
  <c r="AB542" i="5"/>
  <c r="AC542" i="5"/>
  <c r="AD542" i="5"/>
  <c r="AE542" i="5"/>
  <c r="AF542" i="5"/>
  <c r="AG542" i="5"/>
  <c r="AH542" i="5"/>
  <c r="AI542" i="5"/>
  <c r="AJ542" i="5"/>
  <c r="AK542" i="5"/>
  <c r="AL542" i="5"/>
  <c r="AM542" i="5"/>
  <c r="AN542" i="5"/>
  <c r="AO542" i="5"/>
  <c r="AP542" i="5"/>
  <c r="AQ542" i="5"/>
  <c r="AR542" i="5"/>
  <c r="AS542" i="5"/>
  <c r="AT542" i="5"/>
  <c r="AU542" i="5"/>
  <c r="AV542" i="5"/>
  <c r="AW542" i="5"/>
  <c r="AX542" i="5"/>
  <c r="AY542" i="5"/>
  <c r="AZ542" i="5"/>
  <c r="BA542" i="5"/>
  <c r="BB542" i="5"/>
  <c r="BC542" i="5"/>
  <c r="B543" i="5"/>
  <c r="C544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Y543" i="5"/>
  <c r="Z543" i="5"/>
  <c r="AA543" i="5"/>
  <c r="AB543" i="5"/>
  <c r="AC543" i="5"/>
  <c r="AD543" i="5"/>
  <c r="AE543" i="5"/>
  <c r="AF543" i="5"/>
  <c r="AG543" i="5"/>
  <c r="AH543" i="5"/>
  <c r="AI543" i="5"/>
  <c r="AJ543" i="5"/>
  <c r="AK543" i="5"/>
  <c r="AL543" i="5"/>
  <c r="AM543" i="5"/>
  <c r="AN543" i="5"/>
  <c r="AO543" i="5"/>
  <c r="AP543" i="5"/>
  <c r="AQ543" i="5"/>
  <c r="AR543" i="5"/>
  <c r="AS543" i="5"/>
  <c r="AT543" i="5"/>
  <c r="AU543" i="5"/>
  <c r="AV543" i="5"/>
  <c r="AW543" i="5"/>
  <c r="AX543" i="5"/>
  <c r="AY543" i="5"/>
  <c r="AZ543" i="5"/>
  <c r="BA543" i="5"/>
  <c r="BB543" i="5"/>
  <c r="BC543" i="5"/>
  <c r="B544" i="5"/>
  <c r="C545" i="5"/>
  <c r="D544" i="5"/>
  <c r="E544" i="5"/>
  <c r="F544" i="5"/>
  <c r="G544" i="5"/>
  <c r="H544" i="5"/>
  <c r="I544" i="5"/>
  <c r="J544" i="5"/>
  <c r="K544" i="5"/>
  <c r="L544" i="5"/>
  <c r="M544" i="5"/>
  <c r="N544" i="5"/>
  <c r="O544" i="5"/>
  <c r="P544" i="5"/>
  <c r="Q544" i="5"/>
  <c r="R544" i="5"/>
  <c r="S544" i="5"/>
  <c r="T544" i="5"/>
  <c r="U544" i="5"/>
  <c r="V544" i="5"/>
  <c r="W544" i="5"/>
  <c r="X544" i="5"/>
  <c r="Y544" i="5"/>
  <c r="Z544" i="5"/>
  <c r="AA544" i="5"/>
  <c r="AB544" i="5"/>
  <c r="AC544" i="5"/>
  <c r="AD544" i="5"/>
  <c r="AE544" i="5"/>
  <c r="AF544" i="5"/>
  <c r="AG544" i="5"/>
  <c r="AH544" i="5"/>
  <c r="AI544" i="5"/>
  <c r="AJ544" i="5"/>
  <c r="AK544" i="5"/>
  <c r="AL544" i="5"/>
  <c r="AM544" i="5"/>
  <c r="AN544" i="5"/>
  <c r="AO544" i="5"/>
  <c r="AP544" i="5"/>
  <c r="AQ544" i="5"/>
  <c r="AR544" i="5"/>
  <c r="AS544" i="5"/>
  <c r="AT544" i="5"/>
  <c r="AU544" i="5"/>
  <c r="AV544" i="5"/>
  <c r="AW544" i="5"/>
  <c r="AX544" i="5"/>
  <c r="AY544" i="5"/>
  <c r="AZ544" i="5"/>
  <c r="BA544" i="5"/>
  <c r="BB544" i="5"/>
  <c r="BC544" i="5"/>
  <c r="B545" i="5"/>
  <c r="C546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Y545" i="5"/>
  <c r="Z545" i="5"/>
  <c r="AA545" i="5"/>
  <c r="AB545" i="5"/>
  <c r="AC545" i="5"/>
  <c r="AD545" i="5"/>
  <c r="AE545" i="5"/>
  <c r="AF545" i="5"/>
  <c r="AG545" i="5"/>
  <c r="AH545" i="5"/>
  <c r="AI545" i="5"/>
  <c r="AJ545" i="5"/>
  <c r="AK545" i="5"/>
  <c r="AL545" i="5"/>
  <c r="AM545" i="5"/>
  <c r="AN545" i="5"/>
  <c r="AO545" i="5"/>
  <c r="AP545" i="5"/>
  <c r="AQ545" i="5"/>
  <c r="AR545" i="5"/>
  <c r="AS545" i="5"/>
  <c r="AT545" i="5"/>
  <c r="AU545" i="5"/>
  <c r="AV545" i="5"/>
  <c r="AW545" i="5"/>
  <c r="AX545" i="5"/>
  <c r="AY545" i="5"/>
  <c r="AZ545" i="5"/>
  <c r="BA545" i="5"/>
  <c r="BB545" i="5"/>
  <c r="BC545" i="5"/>
  <c r="B546" i="5"/>
  <c r="C547" i="5"/>
  <c r="D546" i="5"/>
  <c r="E546" i="5"/>
  <c r="F546" i="5"/>
  <c r="G546" i="5"/>
  <c r="H546" i="5"/>
  <c r="I546" i="5"/>
  <c r="J546" i="5"/>
  <c r="K546" i="5"/>
  <c r="L546" i="5"/>
  <c r="M546" i="5"/>
  <c r="N546" i="5"/>
  <c r="O546" i="5"/>
  <c r="P546" i="5"/>
  <c r="Q546" i="5"/>
  <c r="R546" i="5"/>
  <c r="S546" i="5"/>
  <c r="T546" i="5"/>
  <c r="U546" i="5"/>
  <c r="V546" i="5"/>
  <c r="W546" i="5"/>
  <c r="X546" i="5"/>
  <c r="Y546" i="5"/>
  <c r="Z546" i="5"/>
  <c r="AA546" i="5"/>
  <c r="AB546" i="5"/>
  <c r="AC546" i="5"/>
  <c r="AD546" i="5"/>
  <c r="AE546" i="5"/>
  <c r="AF546" i="5"/>
  <c r="AG546" i="5"/>
  <c r="AH546" i="5"/>
  <c r="AI546" i="5"/>
  <c r="AJ546" i="5"/>
  <c r="AK546" i="5"/>
  <c r="AL546" i="5"/>
  <c r="AM546" i="5"/>
  <c r="AN546" i="5"/>
  <c r="AO546" i="5"/>
  <c r="AP546" i="5"/>
  <c r="AQ546" i="5"/>
  <c r="AR546" i="5"/>
  <c r="AS546" i="5"/>
  <c r="AT546" i="5"/>
  <c r="AU546" i="5"/>
  <c r="AV546" i="5"/>
  <c r="AW546" i="5"/>
  <c r="AX546" i="5"/>
  <c r="AY546" i="5"/>
  <c r="AZ546" i="5"/>
  <c r="BA546" i="5"/>
  <c r="BB546" i="5"/>
  <c r="BC546" i="5"/>
  <c r="B547" i="5"/>
  <c r="C548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Y547" i="5"/>
  <c r="Z547" i="5"/>
  <c r="AA547" i="5"/>
  <c r="AB547" i="5"/>
  <c r="AC547" i="5"/>
  <c r="AD547" i="5"/>
  <c r="AE547" i="5"/>
  <c r="AF547" i="5"/>
  <c r="AG547" i="5"/>
  <c r="AH547" i="5"/>
  <c r="AI547" i="5"/>
  <c r="AJ547" i="5"/>
  <c r="AK547" i="5"/>
  <c r="AL547" i="5"/>
  <c r="AM547" i="5"/>
  <c r="AN547" i="5"/>
  <c r="AO547" i="5"/>
  <c r="AP547" i="5"/>
  <c r="AQ547" i="5"/>
  <c r="AR547" i="5"/>
  <c r="AS547" i="5"/>
  <c r="AT547" i="5"/>
  <c r="AU547" i="5"/>
  <c r="AV547" i="5"/>
  <c r="AW547" i="5"/>
  <c r="AX547" i="5"/>
  <c r="AY547" i="5"/>
  <c r="AZ547" i="5"/>
  <c r="BA547" i="5"/>
  <c r="BB547" i="5"/>
  <c r="BC547" i="5"/>
  <c r="B548" i="5"/>
  <c r="C549" i="5"/>
  <c r="D548" i="5"/>
  <c r="E548" i="5"/>
  <c r="F548" i="5"/>
  <c r="G548" i="5"/>
  <c r="H548" i="5"/>
  <c r="I548" i="5"/>
  <c r="J548" i="5"/>
  <c r="K548" i="5"/>
  <c r="L548" i="5"/>
  <c r="M548" i="5"/>
  <c r="N548" i="5"/>
  <c r="O548" i="5"/>
  <c r="P548" i="5"/>
  <c r="Q548" i="5"/>
  <c r="R548" i="5"/>
  <c r="S548" i="5"/>
  <c r="T548" i="5"/>
  <c r="U548" i="5"/>
  <c r="V548" i="5"/>
  <c r="W548" i="5"/>
  <c r="X548" i="5"/>
  <c r="Y548" i="5"/>
  <c r="Z548" i="5"/>
  <c r="AA548" i="5"/>
  <c r="AB548" i="5"/>
  <c r="AC548" i="5"/>
  <c r="AD548" i="5"/>
  <c r="AE548" i="5"/>
  <c r="AF548" i="5"/>
  <c r="AG548" i="5"/>
  <c r="AH548" i="5"/>
  <c r="AI548" i="5"/>
  <c r="AJ548" i="5"/>
  <c r="AK548" i="5"/>
  <c r="AL548" i="5"/>
  <c r="AM548" i="5"/>
  <c r="AN548" i="5"/>
  <c r="AO548" i="5"/>
  <c r="AP548" i="5"/>
  <c r="AQ548" i="5"/>
  <c r="AR548" i="5"/>
  <c r="AS548" i="5"/>
  <c r="AT548" i="5"/>
  <c r="AU548" i="5"/>
  <c r="AV548" i="5"/>
  <c r="AW548" i="5"/>
  <c r="AX548" i="5"/>
  <c r="AY548" i="5"/>
  <c r="AZ548" i="5"/>
  <c r="BA548" i="5"/>
  <c r="BB548" i="5"/>
  <c r="BC548" i="5"/>
  <c r="B549" i="5"/>
  <c r="C550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Y549" i="5"/>
  <c r="Z549" i="5"/>
  <c r="AA549" i="5"/>
  <c r="AB549" i="5"/>
  <c r="AC549" i="5"/>
  <c r="AD549" i="5"/>
  <c r="AE549" i="5"/>
  <c r="AF549" i="5"/>
  <c r="AG549" i="5"/>
  <c r="AH549" i="5"/>
  <c r="AI549" i="5"/>
  <c r="AJ549" i="5"/>
  <c r="AK549" i="5"/>
  <c r="AL549" i="5"/>
  <c r="AM549" i="5"/>
  <c r="AN549" i="5"/>
  <c r="AO549" i="5"/>
  <c r="AP549" i="5"/>
  <c r="AQ549" i="5"/>
  <c r="AR549" i="5"/>
  <c r="AS549" i="5"/>
  <c r="AT549" i="5"/>
  <c r="AU549" i="5"/>
  <c r="AV549" i="5"/>
  <c r="AW549" i="5"/>
  <c r="AX549" i="5"/>
  <c r="AY549" i="5"/>
  <c r="AZ549" i="5"/>
  <c r="BA549" i="5"/>
  <c r="BB549" i="5"/>
  <c r="BC549" i="5"/>
  <c r="B550" i="5"/>
  <c r="C551" i="5"/>
  <c r="D550" i="5"/>
  <c r="E550" i="5"/>
  <c r="F550" i="5"/>
  <c r="G550" i="5"/>
  <c r="H550" i="5"/>
  <c r="I550" i="5"/>
  <c r="J550" i="5"/>
  <c r="K550" i="5"/>
  <c r="L550" i="5"/>
  <c r="M550" i="5"/>
  <c r="N550" i="5"/>
  <c r="O550" i="5"/>
  <c r="P550" i="5"/>
  <c r="Q550" i="5"/>
  <c r="R550" i="5"/>
  <c r="S550" i="5"/>
  <c r="T550" i="5"/>
  <c r="U550" i="5"/>
  <c r="V550" i="5"/>
  <c r="W550" i="5"/>
  <c r="X550" i="5"/>
  <c r="Y550" i="5"/>
  <c r="Z550" i="5"/>
  <c r="AA550" i="5"/>
  <c r="AB550" i="5"/>
  <c r="AC550" i="5"/>
  <c r="AD550" i="5"/>
  <c r="AE550" i="5"/>
  <c r="AF550" i="5"/>
  <c r="AG550" i="5"/>
  <c r="AH550" i="5"/>
  <c r="AI550" i="5"/>
  <c r="AJ550" i="5"/>
  <c r="AK550" i="5"/>
  <c r="AL550" i="5"/>
  <c r="AM550" i="5"/>
  <c r="AN550" i="5"/>
  <c r="AO550" i="5"/>
  <c r="AP550" i="5"/>
  <c r="AQ550" i="5"/>
  <c r="AR550" i="5"/>
  <c r="AS550" i="5"/>
  <c r="AT550" i="5"/>
  <c r="AU550" i="5"/>
  <c r="AV550" i="5"/>
  <c r="AW550" i="5"/>
  <c r="AX550" i="5"/>
  <c r="AY550" i="5"/>
  <c r="AZ550" i="5"/>
  <c r="BA550" i="5"/>
  <c r="BB550" i="5"/>
  <c r="BC550" i="5"/>
  <c r="B551" i="5"/>
  <c r="C552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Y551" i="5"/>
  <c r="Z551" i="5"/>
  <c r="AA551" i="5"/>
  <c r="AB551" i="5"/>
  <c r="AC551" i="5"/>
  <c r="AD551" i="5"/>
  <c r="AE551" i="5"/>
  <c r="AF551" i="5"/>
  <c r="AG551" i="5"/>
  <c r="AH551" i="5"/>
  <c r="AI551" i="5"/>
  <c r="AJ551" i="5"/>
  <c r="AK551" i="5"/>
  <c r="AL551" i="5"/>
  <c r="AM551" i="5"/>
  <c r="AN551" i="5"/>
  <c r="AO551" i="5"/>
  <c r="AP551" i="5"/>
  <c r="AQ551" i="5"/>
  <c r="AR551" i="5"/>
  <c r="AS551" i="5"/>
  <c r="AT551" i="5"/>
  <c r="AU551" i="5"/>
  <c r="AV551" i="5"/>
  <c r="AW551" i="5"/>
  <c r="AX551" i="5"/>
  <c r="AY551" i="5"/>
  <c r="AZ551" i="5"/>
  <c r="BA551" i="5"/>
  <c r="BB551" i="5"/>
  <c r="BC551" i="5"/>
  <c r="B552" i="5"/>
  <c r="C553" i="5"/>
  <c r="D552" i="5"/>
  <c r="E552" i="5"/>
  <c r="F552" i="5"/>
  <c r="G552" i="5"/>
  <c r="H552" i="5"/>
  <c r="I552" i="5"/>
  <c r="J552" i="5"/>
  <c r="K552" i="5"/>
  <c r="L552" i="5"/>
  <c r="M552" i="5"/>
  <c r="N552" i="5"/>
  <c r="O552" i="5"/>
  <c r="P552" i="5"/>
  <c r="Q552" i="5"/>
  <c r="R552" i="5"/>
  <c r="S552" i="5"/>
  <c r="T552" i="5"/>
  <c r="U552" i="5"/>
  <c r="V552" i="5"/>
  <c r="W552" i="5"/>
  <c r="X552" i="5"/>
  <c r="Y552" i="5"/>
  <c r="Z552" i="5"/>
  <c r="AA552" i="5"/>
  <c r="AB552" i="5"/>
  <c r="AC552" i="5"/>
  <c r="AD552" i="5"/>
  <c r="AE552" i="5"/>
  <c r="AF552" i="5"/>
  <c r="AG552" i="5"/>
  <c r="AH552" i="5"/>
  <c r="AI552" i="5"/>
  <c r="AJ552" i="5"/>
  <c r="AK552" i="5"/>
  <c r="AL552" i="5"/>
  <c r="AM552" i="5"/>
  <c r="AN552" i="5"/>
  <c r="AO552" i="5"/>
  <c r="AP552" i="5"/>
  <c r="AQ552" i="5"/>
  <c r="AR552" i="5"/>
  <c r="AS552" i="5"/>
  <c r="AT552" i="5"/>
  <c r="AU552" i="5"/>
  <c r="AV552" i="5"/>
  <c r="AW552" i="5"/>
  <c r="AX552" i="5"/>
  <c r="AY552" i="5"/>
  <c r="AZ552" i="5"/>
  <c r="BA552" i="5"/>
  <c r="BB552" i="5"/>
  <c r="BC552" i="5"/>
  <c r="B553" i="5"/>
  <c r="C554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Y553" i="5"/>
  <c r="Z553" i="5"/>
  <c r="AA553" i="5"/>
  <c r="AB553" i="5"/>
  <c r="AC553" i="5"/>
  <c r="AD553" i="5"/>
  <c r="AE553" i="5"/>
  <c r="AF553" i="5"/>
  <c r="AG553" i="5"/>
  <c r="AH553" i="5"/>
  <c r="AI553" i="5"/>
  <c r="AJ553" i="5"/>
  <c r="AK553" i="5"/>
  <c r="AL553" i="5"/>
  <c r="AM553" i="5"/>
  <c r="AN553" i="5"/>
  <c r="AO553" i="5"/>
  <c r="AP553" i="5"/>
  <c r="AQ553" i="5"/>
  <c r="AR553" i="5"/>
  <c r="AS553" i="5"/>
  <c r="AT553" i="5"/>
  <c r="AU553" i="5"/>
  <c r="AV553" i="5"/>
  <c r="AW553" i="5"/>
  <c r="AX553" i="5"/>
  <c r="AY553" i="5"/>
  <c r="AZ553" i="5"/>
  <c r="BA553" i="5"/>
  <c r="BB553" i="5"/>
  <c r="BC553" i="5"/>
  <c r="B554" i="5"/>
  <c r="C555" i="5"/>
  <c r="D554" i="5"/>
  <c r="E554" i="5"/>
  <c r="F554" i="5"/>
  <c r="G554" i="5"/>
  <c r="H554" i="5"/>
  <c r="I554" i="5"/>
  <c r="J554" i="5"/>
  <c r="K554" i="5"/>
  <c r="L554" i="5"/>
  <c r="M554" i="5"/>
  <c r="N554" i="5"/>
  <c r="O554" i="5"/>
  <c r="P554" i="5"/>
  <c r="Q554" i="5"/>
  <c r="R554" i="5"/>
  <c r="S554" i="5"/>
  <c r="T554" i="5"/>
  <c r="U554" i="5"/>
  <c r="V554" i="5"/>
  <c r="W554" i="5"/>
  <c r="X554" i="5"/>
  <c r="Y554" i="5"/>
  <c r="Z554" i="5"/>
  <c r="AA554" i="5"/>
  <c r="AB554" i="5"/>
  <c r="AC554" i="5"/>
  <c r="AD554" i="5"/>
  <c r="AE554" i="5"/>
  <c r="AF554" i="5"/>
  <c r="AG554" i="5"/>
  <c r="AH554" i="5"/>
  <c r="AI554" i="5"/>
  <c r="AJ554" i="5"/>
  <c r="AK554" i="5"/>
  <c r="AL554" i="5"/>
  <c r="AM554" i="5"/>
  <c r="AN554" i="5"/>
  <c r="AO554" i="5"/>
  <c r="AP554" i="5"/>
  <c r="AQ554" i="5"/>
  <c r="AR554" i="5"/>
  <c r="AS554" i="5"/>
  <c r="AT554" i="5"/>
  <c r="AU554" i="5"/>
  <c r="AV554" i="5"/>
  <c r="AW554" i="5"/>
  <c r="AX554" i="5"/>
  <c r="AY554" i="5"/>
  <c r="AZ554" i="5"/>
  <c r="BA554" i="5"/>
  <c r="BB554" i="5"/>
  <c r="BC554" i="5"/>
  <c r="B555" i="5"/>
  <c r="C556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Y555" i="5"/>
  <c r="Z555" i="5"/>
  <c r="AA555" i="5"/>
  <c r="AB555" i="5"/>
  <c r="AC555" i="5"/>
  <c r="AD555" i="5"/>
  <c r="AE555" i="5"/>
  <c r="AF555" i="5"/>
  <c r="AG555" i="5"/>
  <c r="AH555" i="5"/>
  <c r="AI555" i="5"/>
  <c r="AJ555" i="5"/>
  <c r="AK555" i="5"/>
  <c r="AL555" i="5"/>
  <c r="AM555" i="5"/>
  <c r="AN555" i="5"/>
  <c r="AO555" i="5"/>
  <c r="AP555" i="5"/>
  <c r="AQ555" i="5"/>
  <c r="AR555" i="5"/>
  <c r="AS555" i="5"/>
  <c r="AT555" i="5"/>
  <c r="AU555" i="5"/>
  <c r="AV555" i="5"/>
  <c r="AW555" i="5"/>
  <c r="AX555" i="5"/>
  <c r="AY555" i="5"/>
  <c r="AZ555" i="5"/>
  <c r="BA555" i="5"/>
  <c r="BB555" i="5"/>
  <c r="BC555" i="5"/>
  <c r="B556" i="5"/>
  <c r="C557" i="5"/>
  <c r="D556" i="5"/>
  <c r="E556" i="5"/>
  <c r="F556" i="5"/>
  <c r="G556" i="5"/>
  <c r="H556" i="5"/>
  <c r="I556" i="5"/>
  <c r="J556" i="5"/>
  <c r="K556" i="5"/>
  <c r="L556" i="5"/>
  <c r="M556" i="5"/>
  <c r="N556" i="5"/>
  <c r="O556" i="5"/>
  <c r="P556" i="5"/>
  <c r="Q556" i="5"/>
  <c r="R556" i="5"/>
  <c r="S556" i="5"/>
  <c r="T556" i="5"/>
  <c r="U556" i="5"/>
  <c r="V556" i="5"/>
  <c r="W556" i="5"/>
  <c r="X556" i="5"/>
  <c r="Y556" i="5"/>
  <c r="Z556" i="5"/>
  <c r="AA556" i="5"/>
  <c r="AB556" i="5"/>
  <c r="AC556" i="5"/>
  <c r="AD556" i="5"/>
  <c r="AE556" i="5"/>
  <c r="AF556" i="5"/>
  <c r="AG556" i="5"/>
  <c r="AH556" i="5"/>
  <c r="AI556" i="5"/>
  <c r="AJ556" i="5"/>
  <c r="AK556" i="5"/>
  <c r="AL556" i="5"/>
  <c r="AM556" i="5"/>
  <c r="AN556" i="5"/>
  <c r="AO556" i="5"/>
  <c r="AP556" i="5"/>
  <c r="AQ556" i="5"/>
  <c r="AR556" i="5"/>
  <c r="AS556" i="5"/>
  <c r="AT556" i="5"/>
  <c r="AU556" i="5"/>
  <c r="AV556" i="5"/>
  <c r="AW556" i="5"/>
  <c r="AX556" i="5"/>
  <c r="AY556" i="5"/>
  <c r="AZ556" i="5"/>
  <c r="BA556" i="5"/>
  <c r="BB556" i="5"/>
  <c r="BC556" i="5"/>
  <c r="B557" i="5"/>
  <c r="C558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Y557" i="5"/>
  <c r="Z557" i="5"/>
  <c r="AA557" i="5"/>
  <c r="AB557" i="5"/>
  <c r="AC557" i="5"/>
  <c r="AD557" i="5"/>
  <c r="AE557" i="5"/>
  <c r="AF557" i="5"/>
  <c r="AG557" i="5"/>
  <c r="AH557" i="5"/>
  <c r="AI557" i="5"/>
  <c r="AJ557" i="5"/>
  <c r="AK557" i="5"/>
  <c r="AL557" i="5"/>
  <c r="AM557" i="5"/>
  <c r="AN557" i="5"/>
  <c r="AO557" i="5"/>
  <c r="AP557" i="5"/>
  <c r="AQ557" i="5"/>
  <c r="AR557" i="5"/>
  <c r="AS557" i="5"/>
  <c r="AT557" i="5"/>
  <c r="AU557" i="5"/>
  <c r="AV557" i="5"/>
  <c r="AW557" i="5"/>
  <c r="AX557" i="5"/>
  <c r="AY557" i="5"/>
  <c r="AZ557" i="5"/>
  <c r="BA557" i="5"/>
  <c r="BB557" i="5"/>
  <c r="BC557" i="5"/>
  <c r="B558" i="5"/>
  <c r="C559" i="5"/>
  <c r="D558" i="5"/>
  <c r="E558" i="5"/>
  <c r="F558" i="5"/>
  <c r="G558" i="5"/>
  <c r="H558" i="5"/>
  <c r="I558" i="5"/>
  <c r="J558" i="5"/>
  <c r="K558" i="5"/>
  <c r="L558" i="5"/>
  <c r="M558" i="5"/>
  <c r="N558" i="5"/>
  <c r="O558" i="5"/>
  <c r="P558" i="5"/>
  <c r="Q558" i="5"/>
  <c r="R558" i="5"/>
  <c r="S558" i="5"/>
  <c r="T558" i="5"/>
  <c r="U558" i="5"/>
  <c r="V558" i="5"/>
  <c r="W558" i="5"/>
  <c r="X558" i="5"/>
  <c r="Y558" i="5"/>
  <c r="Z558" i="5"/>
  <c r="AA558" i="5"/>
  <c r="AB558" i="5"/>
  <c r="AC558" i="5"/>
  <c r="AD558" i="5"/>
  <c r="AE558" i="5"/>
  <c r="AF558" i="5"/>
  <c r="AG558" i="5"/>
  <c r="AH558" i="5"/>
  <c r="AI558" i="5"/>
  <c r="AJ558" i="5"/>
  <c r="AK558" i="5"/>
  <c r="AL558" i="5"/>
  <c r="AM558" i="5"/>
  <c r="AN558" i="5"/>
  <c r="AO558" i="5"/>
  <c r="AP558" i="5"/>
  <c r="AQ558" i="5"/>
  <c r="AR558" i="5"/>
  <c r="AS558" i="5"/>
  <c r="AT558" i="5"/>
  <c r="AU558" i="5"/>
  <c r="AV558" i="5"/>
  <c r="AW558" i="5"/>
  <c r="AX558" i="5"/>
  <c r="AY558" i="5"/>
  <c r="AZ558" i="5"/>
  <c r="BA558" i="5"/>
  <c r="BB558" i="5"/>
  <c r="BC558" i="5"/>
  <c r="B559" i="5"/>
  <c r="C560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Y559" i="5"/>
  <c r="Z559" i="5"/>
  <c r="AA559" i="5"/>
  <c r="AB559" i="5"/>
  <c r="AC559" i="5"/>
  <c r="AD559" i="5"/>
  <c r="AE559" i="5"/>
  <c r="AF559" i="5"/>
  <c r="AG559" i="5"/>
  <c r="AH559" i="5"/>
  <c r="AI559" i="5"/>
  <c r="AJ559" i="5"/>
  <c r="AK559" i="5"/>
  <c r="AL559" i="5"/>
  <c r="AM559" i="5"/>
  <c r="AN559" i="5"/>
  <c r="AO559" i="5"/>
  <c r="AP559" i="5"/>
  <c r="AQ559" i="5"/>
  <c r="AR559" i="5"/>
  <c r="AS559" i="5"/>
  <c r="AT559" i="5"/>
  <c r="AU559" i="5"/>
  <c r="AV559" i="5"/>
  <c r="AW559" i="5"/>
  <c r="AX559" i="5"/>
  <c r="AY559" i="5"/>
  <c r="AZ559" i="5"/>
  <c r="BA559" i="5"/>
  <c r="BB559" i="5"/>
  <c r="BC559" i="5"/>
  <c r="B560" i="5"/>
  <c r="C561" i="5"/>
  <c r="D560" i="5"/>
  <c r="E560" i="5"/>
  <c r="F560" i="5"/>
  <c r="G560" i="5"/>
  <c r="H560" i="5"/>
  <c r="I560" i="5"/>
  <c r="J560" i="5"/>
  <c r="K560" i="5"/>
  <c r="L560" i="5"/>
  <c r="M560" i="5"/>
  <c r="N560" i="5"/>
  <c r="O560" i="5"/>
  <c r="P560" i="5"/>
  <c r="Q560" i="5"/>
  <c r="R560" i="5"/>
  <c r="S560" i="5"/>
  <c r="T560" i="5"/>
  <c r="U560" i="5"/>
  <c r="V560" i="5"/>
  <c r="W560" i="5"/>
  <c r="X560" i="5"/>
  <c r="Y560" i="5"/>
  <c r="Z560" i="5"/>
  <c r="AA560" i="5"/>
  <c r="AB560" i="5"/>
  <c r="AC560" i="5"/>
  <c r="AD560" i="5"/>
  <c r="AE560" i="5"/>
  <c r="AF560" i="5"/>
  <c r="AG560" i="5"/>
  <c r="AH560" i="5"/>
  <c r="AI560" i="5"/>
  <c r="AJ560" i="5"/>
  <c r="AK560" i="5"/>
  <c r="AL560" i="5"/>
  <c r="AM560" i="5"/>
  <c r="AN560" i="5"/>
  <c r="AO560" i="5"/>
  <c r="AP560" i="5"/>
  <c r="AQ560" i="5"/>
  <c r="AR560" i="5"/>
  <c r="AS560" i="5"/>
  <c r="AT560" i="5"/>
  <c r="AU560" i="5"/>
  <c r="AV560" i="5"/>
  <c r="AW560" i="5"/>
  <c r="AX560" i="5"/>
  <c r="AY560" i="5"/>
  <c r="AZ560" i="5"/>
  <c r="BA560" i="5"/>
  <c r="BB560" i="5"/>
  <c r="BC560" i="5"/>
  <c r="B561" i="5"/>
  <c r="C562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Y561" i="5"/>
  <c r="Z561" i="5"/>
  <c r="AA561" i="5"/>
  <c r="AB561" i="5"/>
  <c r="AC561" i="5"/>
  <c r="AD561" i="5"/>
  <c r="AE561" i="5"/>
  <c r="AF561" i="5"/>
  <c r="AG561" i="5"/>
  <c r="AH561" i="5"/>
  <c r="AI561" i="5"/>
  <c r="AJ561" i="5"/>
  <c r="AK561" i="5"/>
  <c r="AL561" i="5"/>
  <c r="AM561" i="5"/>
  <c r="AN561" i="5"/>
  <c r="AO561" i="5"/>
  <c r="AP561" i="5"/>
  <c r="AQ561" i="5"/>
  <c r="AR561" i="5"/>
  <c r="AS561" i="5"/>
  <c r="AT561" i="5"/>
  <c r="AU561" i="5"/>
  <c r="AV561" i="5"/>
  <c r="AW561" i="5"/>
  <c r="AX561" i="5"/>
  <c r="AY561" i="5"/>
  <c r="AZ561" i="5"/>
  <c r="BA561" i="5"/>
  <c r="BB561" i="5"/>
  <c r="BC561" i="5"/>
  <c r="B562" i="5"/>
  <c r="C563" i="5"/>
  <c r="D562" i="5"/>
  <c r="E562" i="5"/>
  <c r="F562" i="5"/>
  <c r="G562" i="5"/>
  <c r="H562" i="5"/>
  <c r="I562" i="5"/>
  <c r="J562" i="5"/>
  <c r="K562" i="5"/>
  <c r="L562" i="5"/>
  <c r="M562" i="5"/>
  <c r="N562" i="5"/>
  <c r="O562" i="5"/>
  <c r="P562" i="5"/>
  <c r="Q562" i="5"/>
  <c r="R562" i="5"/>
  <c r="S562" i="5"/>
  <c r="T562" i="5"/>
  <c r="U562" i="5"/>
  <c r="V562" i="5"/>
  <c r="W562" i="5"/>
  <c r="X562" i="5"/>
  <c r="Y562" i="5"/>
  <c r="Z562" i="5"/>
  <c r="AA562" i="5"/>
  <c r="AB562" i="5"/>
  <c r="AC562" i="5"/>
  <c r="AD562" i="5"/>
  <c r="AE562" i="5"/>
  <c r="AF562" i="5"/>
  <c r="AG562" i="5"/>
  <c r="AH562" i="5"/>
  <c r="AI562" i="5"/>
  <c r="AJ562" i="5"/>
  <c r="AK562" i="5"/>
  <c r="AL562" i="5"/>
  <c r="AM562" i="5"/>
  <c r="AN562" i="5"/>
  <c r="AO562" i="5"/>
  <c r="AP562" i="5"/>
  <c r="AQ562" i="5"/>
  <c r="AR562" i="5"/>
  <c r="AS562" i="5"/>
  <c r="AT562" i="5"/>
  <c r="AU562" i="5"/>
  <c r="AV562" i="5"/>
  <c r="AW562" i="5"/>
  <c r="AX562" i="5"/>
  <c r="AY562" i="5"/>
  <c r="AZ562" i="5"/>
  <c r="BA562" i="5"/>
  <c r="BB562" i="5"/>
  <c r="BC562" i="5"/>
  <c r="B563" i="5"/>
  <c r="C564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Y563" i="5"/>
  <c r="Z563" i="5"/>
  <c r="AA563" i="5"/>
  <c r="AB563" i="5"/>
  <c r="AC563" i="5"/>
  <c r="AD563" i="5"/>
  <c r="AE563" i="5"/>
  <c r="AF563" i="5"/>
  <c r="AG563" i="5"/>
  <c r="AH563" i="5"/>
  <c r="AI563" i="5"/>
  <c r="AJ563" i="5"/>
  <c r="AK563" i="5"/>
  <c r="AL563" i="5"/>
  <c r="AM563" i="5"/>
  <c r="AN563" i="5"/>
  <c r="AO563" i="5"/>
  <c r="AP563" i="5"/>
  <c r="AQ563" i="5"/>
  <c r="AR563" i="5"/>
  <c r="AS563" i="5"/>
  <c r="AT563" i="5"/>
  <c r="AU563" i="5"/>
  <c r="AV563" i="5"/>
  <c r="AW563" i="5"/>
  <c r="AX563" i="5"/>
  <c r="AY563" i="5"/>
  <c r="AZ563" i="5"/>
  <c r="BA563" i="5"/>
  <c r="BB563" i="5"/>
  <c r="BC563" i="5"/>
  <c r="B564" i="5"/>
  <c r="C565" i="5"/>
  <c r="D564" i="5"/>
  <c r="E564" i="5"/>
  <c r="F564" i="5"/>
  <c r="G564" i="5"/>
  <c r="H564" i="5"/>
  <c r="I564" i="5"/>
  <c r="J564" i="5"/>
  <c r="K564" i="5"/>
  <c r="L564" i="5"/>
  <c r="M564" i="5"/>
  <c r="N564" i="5"/>
  <c r="O564" i="5"/>
  <c r="P564" i="5"/>
  <c r="Q564" i="5"/>
  <c r="R564" i="5"/>
  <c r="S564" i="5"/>
  <c r="T564" i="5"/>
  <c r="U564" i="5"/>
  <c r="V564" i="5"/>
  <c r="W564" i="5"/>
  <c r="X564" i="5"/>
  <c r="Y564" i="5"/>
  <c r="Z564" i="5"/>
  <c r="AA564" i="5"/>
  <c r="AB564" i="5"/>
  <c r="AC564" i="5"/>
  <c r="AD564" i="5"/>
  <c r="AE564" i="5"/>
  <c r="AF564" i="5"/>
  <c r="AG564" i="5"/>
  <c r="AH564" i="5"/>
  <c r="AI564" i="5"/>
  <c r="AJ564" i="5"/>
  <c r="AK564" i="5"/>
  <c r="AL564" i="5"/>
  <c r="AM564" i="5"/>
  <c r="AN564" i="5"/>
  <c r="AO564" i="5"/>
  <c r="AP564" i="5"/>
  <c r="AQ564" i="5"/>
  <c r="AR564" i="5"/>
  <c r="AS564" i="5"/>
  <c r="AT564" i="5"/>
  <c r="AU564" i="5"/>
  <c r="AV564" i="5"/>
  <c r="AW564" i="5"/>
  <c r="AX564" i="5"/>
  <c r="AY564" i="5"/>
  <c r="AZ564" i="5"/>
  <c r="BA564" i="5"/>
  <c r="BB564" i="5"/>
  <c r="BC564" i="5"/>
  <c r="B565" i="5"/>
  <c r="C566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Y565" i="5"/>
  <c r="Z565" i="5"/>
  <c r="AA565" i="5"/>
  <c r="AB565" i="5"/>
  <c r="AC565" i="5"/>
  <c r="AD565" i="5"/>
  <c r="AE565" i="5"/>
  <c r="AF565" i="5"/>
  <c r="AG565" i="5"/>
  <c r="AH565" i="5"/>
  <c r="AI565" i="5"/>
  <c r="AJ565" i="5"/>
  <c r="AK565" i="5"/>
  <c r="AL565" i="5"/>
  <c r="AM565" i="5"/>
  <c r="AN565" i="5"/>
  <c r="AO565" i="5"/>
  <c r="AP565" i="5"/>
  <c r="AQ565" i="5"/>
  <c r="AR565" i="5"/>
  <c r="AS565" i="5"/>
  <c r="AT565" i="5"/>
  <c r="AU565" i="5"/>
  <c r="AV565" i="5"/>
  <c r="AW565" i="5"/>
  <c r="AX565" i="5"/>
  <c r="AY565" i="5"/>
  <c r="AZ565" i="5"/>
  <c r="BA565" i="5"/>
  <c r="BB565" i="5"/>
  <c r="BC565" i="5"/>
  <c r="B566" i="5"/>
  <c r="C567" i="5"/>
  <c r="D566" i="5"/>
  <c r="E566" i="5"/>
  <c r="F566" i="5"/>
  <c r="G566" i="5"/>
  <c r="H566" i="5"/>
  <c r="I566" i="5"/>
  <c r="J566" i="5"/>
  <c r="K566" i="5"/>
  <c r="L566" i="5"/>
  <c r="M566" i="5"/>
  <c r="N566" i="5"/>
  <c r="O566" i="5"/>
  <c r="P566" i="5"/>
  <c r="Q566" i="5"/>
  <c r="R566" i="5"/>
  <c r="S566" i="5"/>
  <c r="T566" i="5"/>
  <c r="U566" i="5"/>
  <c r="V566" i="5"/>
  <c r="W566" i="5"/>
  <c r="X566" i="5"/>
  <c r="Y566" i="5"/>
  <c r="Z566" i="5"/>
  <c r="AA566" i="5"/>
  <c r="AB566" i="5"/>
  <c r="AC566" i="5"/>
  <c r="AD566" i="5"/>
  <c r="AE566" i="5"/>
  <c r="AF566" i="5"/>
  <c r="AG566" i="5"/>
  <c r="AH566" i="5"/>
  <c r="AI566" i="5"/>
  <c r="AJ566" i="5"/>
  <c r="AK566" i="5"/>
  <c r="AL566" i="5"/>
  <c r="AM566" i="5"/>
  <c r="AN566" i="5"/>
  <c r="AO566" i="5"/>
  <c r="AP566" i="5"/>
  <c r="AQ566" i="5"/>
  <c r="AR566" i="5"/>
  <c r="AS566" i="5"/>
  <c r="AT566" i="5"/>
  <c r="AU566" i="5"/>
  <c r="AV566" i="5"/>
  <c r="AW566" i="5"/>
  <c r="AX566" i="5"/>
  <c r="AY566" i="5"/>
  <c r="AZ566" i="5"/>
  <c r="BA566" i="5"/>
  <c r="BB566" i="5"/>
  <c r="BC566" i="5"/>
  <c r="B567" i="5"/>
  <c r="C568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Y567" i="5"/>
  <c r="Z567" i="5"/>
  <c r="AA567" i="5"/>
  <c r="AB567" i="5"/>
  <c r="AC567" i="5"/>
  <c r="AD567" i="5"/>
  <c r="AE567" i="5"/>
  <c r="AF567" i="5"/>
  <c r="AG567" i="5"/>
  <c r="AH567" i="5"/>
  <c r="AI567" i="5"/>
  <c r="AJ567" i="5"/>
  <c r="AK567" i="5"/>
  <c r="AL567" i="5"/>
  <c r="AM567" i="5"/>
  <c r="AN567" i="5"/>
  <c r="AO567" i="5"/>
  <c r="AP567" i="5"/>
  <c r="AQ567" i="5"/>
  <c r="AR567" i="5"/>
  <c r="AS567" i="5"/>
  <c r="AT567" i="5"/>
  <c r="AU567" i="5"/>
  <c r="AV567" i="5"/>
  <c r="AW567" i="5"/>
  <c r="AX567" i="5"/>
  <c r="AY567" i="5"/>
  <c r="AZ567" i="5"/>
  <c r="BA567" i="5"/>
  <c r="BB567" i="5"/>
  <c r="BC567" i="5"/>
  <c r="B568" i="5"/>
  <c r="C569" i="5"/>
  <c r="D568" i="5"/>
  <c r="E568" i="5"/>
  <c r="F568" i="5"/>
  <c r="G568" i="5"/>
  <c r="H568" i="5"/>
  <c r="I568" i="5"/>
  <c r="J568" i="5"/>
  <c r="K568" i="5"/>
  <c r="L568" i="5"/>
  <c r="M568" i="5"/>
  <c r="N568" i="5"/>
  <c r="O568" i="5"/>
  <c r="P568" i="5"/>
  <c r="Q568" i="5"/>
  <c r="R568" i="5"/>
  <c r="S568" i="5"/>
  <c r="T568" i="5"/>
  <c r="U568" i="5"/>
  <c r="V568" i="5"/>
  <c r="W568" i="5"/>
  <c r="X568" i="5"/>
  <c r="Y568" i="5"/>
  <c r="Z568" i="5"/>
  <c r="AA568" i="5"/>
  <c r="AB568" i="5"/>
  <c r="AC568" i="5"/>
  <c r="AD568" i="5"/>
  <c r="AE568" i="5"/>
  <c r="AF568" i="5"/>
  <c r="AG568" i="5"/>
  <c r="AH568" i="5"/>
  <c r="AI568" i="5"/>
  <c r="AJ568" i="5"/>
  <c r="AK568" i="5"/>
  <c r="AL568" i="5"/>
  <c r="AM568" i="5"/>
  <c r="AN568" i="5"/>
  <c r="AO568" i="5"/>
  <c r="AP568" i="5"/>
  <c r="AQ568" i="5"/>
  <c r="AR568" i="5"/>
  <c r="AS568" i="5"/>
  <c r="AT568" i="5"/>
  <c r="AU568" i="5"/>
  <c r="AV568" i="5"/>
  <c r="AW568" i="5"/>
  <c r="AX568" i="5"/>
  <c r="AY568" i="5"/>
  <c r="AZ568" i="5"/>
  <c r="BA568" i="5"/>
  <c r="BB568" i="5"/>
  <c r="BC568" i="5"/>
  <c r="B569" i="5"/>
  <c r="C570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Y569" i="5"/>
  <c r="Z569" i="5"/>
  <c r="AA569" i="5"/>
  <c r="AB569" i="5"/>
  <c r="AC569" i="5"/>
  <c r="AD569" i="5"/>
  <c r="AE569" i="5"/>
  <c r="AF569" i="5"/>
  <c r="AG569" i="5"/>
  <c r="AH569" i="5"/>
  <c r="AI569" i="5"/>
  <c r="AJ569" i="5"/>
  <c r="AK569" i="5"/>
  <c r="AL569" i="5"/>
  <c r="AM569" i="5"/>
  <c r="AN569" i="5"/>
  <c r="AO569" i="5"/>
  <c r="AP569" i="5"/>
  <c r="AQ569" i="5"/>
  <c r="AR569" i="5"/>
  <c r="AS569" i="5"/>
  <c r="AT569" i="5"/>
  <c r="AU569" i="5"/>
  <c r="AV569" i="5"/>
  <c r="AW569" i="5"/>
  <c r="AX569" i="5"/>
  <c r="AY569" i="5"/>
  <c r="AZ569" i="5"/>
  <c r="BA569" i="5"/>
  <c r="BB569" i="5"/>
  <c r="BC569" i="5"/>
  <c r="B570" i="5"/>
  <c r="C571" i="5"/>
  <c r="D570" i="5"/>
  <c r="E570" i="5"/>
  <c r="F570" i="5"/>
  <c r="G570" i="5"/>
  <c r="H570" i="5"/>
  <c r="I570" i="5"/>
  <c r="J570" i="5"/>
  <c r="K570" i="5"/>
  <c r="L570" i="5"/>
  <c r="M570" i="5"/>
  <c r="N570" i="5"/>
  <c r="O570" i="5"/>
  <c r="P570" i="5"/>
  <c r="Q570" i="5"/>
  <c r="R570" i="5"/>
  <c r="S570" i="5"/>
  <c r="T570" i="5"/>
  <c r="U570" i="5"/>
  <c r="V570" i="5"/>
  <c r="W570" i="5"/>
  <c r="X570" i="5"/>
  <c r="Y570" i="5"/>
  <c r="Z570" i="5"/>
  <c r="AA570" i="5"/>
  <c r="AB570" i="5"/>
  <c r="AC570" i="5"/>
  <c r="AD570" i="5"/>
  <c r="AE570" i="5"/>
  <c r="AF570" i="5"/>
  <c r="AG570" i="5"/>
  <c r="AH570" i="5"/>
  <c r="AI570" i="5"/>
  <c r="AJ570" i="5"/>
  <c r="AK570" i="5"/>
  <c r="AL570" i="5"/>
  <c r="AM570" i="5"/>
  <c r="AN570" i="5"/>
  <c r="AO570" i="5"/>
  <c r="AP570" i="5"/>
  <c r="AQ570" i="5"/>
  <c r="AR570" i="5"/>
  <c r="AS570" i="5"/>
  <c r="AT570" i="5"/>
  <c r="AU570" i="5"/>
  <c r="AV570" i="5"/>
  <c r="AW570" i="5"/>
  <c r="AX570" i="5"/>
  <c r="AY570" i="5"/>
  <c r="AZ570" i="5"/>
  <c r="BA570" i="5"/>
  <c r="BB570" i="5"/>
  <c r="BC570" i="5"/>
  <c r="B571" i="5"/>
  <c r="C572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Y571" i="5"/>
  <c r="Z571" i="5"/>
  <c r="AA571" i="5"/>
  <c r="AB571" i="5"/>
  <c r="AC571" i="5"/>
  <c r="AD571" i="5"/>
  <c r="AE571" i="5"/>
  <c r="AF571" i="5"/>
  <c r="AG571" i="5"/>
  <c r="AH571" i="5"/>
  <c r="AI571" i="5"/>
  <c r="AJ571" i="5"/>
  <c r="AK571" i="5"/>
  <c r="AL571" i="5"/>
  <c r="AM571" i="5"/>
  <c r="AN571" i="5"/>
  <c r="AO571" i="5"/>
  <c r="AP571" i="5"/>
  <c r="AQ571" i="5"/>
  <c r="AR571" i="5"/>
  <c r="AS571" i="5"/>
  <c r="AT571" i="5"/>
  <c r="AU571" i="5"/>
  <c r="AV571" i="5"/>
  <c r="AW571" i="5"/>
  <c r="AX571" i="5"/>
  <c r="AY571" i="5"/>
  <c r="AZ571" i="5"/>
  <c r="BA571" i="5"/>
  <c r="BB571" i="5"/>
  <c r="BC571" i="5"/>
  <c r="B572" i="5"/>
  <c r="C573" i="5"/>
  <c r="D572" i="5"/>
  <c r="E572" i="5"/>
  <c r="F572" i="5"/>
  <c r="G572" i="5"/>
  <c r="H572" i="5"/>
  <c r="I572" i="5"/>
  <c r="J572" i="5"/>
  <c r="K572" i="5"/>
  <c r="L572" i="5"/>
  <c r="M572" i="5"/>
  <c r="N572" i="5"/>
  <c r="O572" i="5"/>
  <c r="P572" i="5"/>
  <c r="Q572" i="5"/>
  <c r="R572" i="5"/>
  <c r="S572" i="5"/>
  <c r="T572" i="5"/>
  <c r="U572" i="5"/>
  <c r="V572" i="5"/>
  <c r="W572" i="5"/>
  <c r="X572" i="5"/>
  <c r="Y572" i="5"/>
  <c r="Z572" i="5"/>
  <c r="AA572" i="5"/>
  <c r="AB572" i="5"/>
  <c r="AC572" i="5"/>
  <c r="AD572" i="5"/>
  <c r="AE572" i="5"/>
  <c r="AF572" i="5"/>
  <c r="AG572" i="5"/>
  <c r="AH572" i="5"/>
  <c r="AI572" i="5"/>
  <c r="AJ572" i="5"/>
  <c r="AK572" i="5"/>
  <c r="AL572" i="5"/>
  <c r="AM572" i="5"/>
  <c r="AN572" i="5"/>
  <c r="AO572" i="5"/>
  <c r="AP572" i="5"/>
  <c r="AQ572" i="5"/>
  <c r="AR572" i="5"/>
  <c r="AS572" i="5"/>
  <c r="AT572" i="5"/>
  <c r="AU572" i="5"/>
  <c r="AV572" i="5"/>
  <c r="AW572" i="5"/>
  <c r="AX572" i="5"/>
  <c r="AY572" i="5"/>
  <c r="AZ572" i="5"/>
  <c r="BA572" i="5"/>
  <c r="BB572" i="5"/>
  <c r="BC572" i="5"/>
  <c r="B573" i="5"/>
  <c r="C574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Y573" i="5"/>
  <c r="Z573" i="5"/>
  <c r="AA573" i="5"/>
  <c r="AB573" i="5"/>
  <c r="AC573" i="5"/>
  <c r="AD573" i="5"/>
  <c r="AE573" i="5"/>
  <c r="AF573" i="5"/>
  <c r="AG573" i="5"/>
  <c r="AH573" i="5"/>
  <c r="AI573" i="5"/>
  <c r="AJ573" i="5"/>
  <c r="AK573" i="5"/>
  <c r="AL573" i="5"/>
  <c r="AM573" i="5"/>
  <c r="AN573" i="5"/>
  <c r="AO573" i="5"/>
  <c r="AP573" i="5"/>
  <c r="AQ573" i="5"/>
  <c r="AR573" i="5"/>
  <c r="AS573" i="5"/>
  <c r="AT573" i="5"/>
  <c r="AU573" i="5"/>
  <c r="AV573" i="5"/>
  <c r="AW573" i="5"/>
  <c r="AX573" i="5"/>
  <c r="AY573" i="5"/>
  <c r="AZ573" i="5"/>
  <c r="BA573" i="5"/>
  <c r="BB573" i="5"/>
  <c r="BC573" i="5"/>
  <c r="B574" i="5"/>
  <c r="C575" i="5"/>
  <c r="D574" i="5"/>
  <c r="E574" i="5"/>
  <c r="F574" i="5"/>
  <c r="G574" i="5"/>
  <c r="H574" i="5"/>
  <c r="I574" i="5"/>
  <c r="J574" i="5"/>
  <c r="K574" i="5"/>
  <c r="L574" i="5"/>
  <c r="M574" i="5"/>
  <c r="N574" i="5"/>
  <c r="O574" i="5"/>
  <c r="P574" i="5"/>
  <c r="Q574" i="5"/>
  <c r="R574" i="5"/>
  <c r="S574" i="5"/>
  <c r="T574" i="5"/>
  <c r="U574" i="5"/>
  <c r="V574" i="5"/>
  <c r="W574" i="5"/>
  <c r="X574" i="5"/>
  <c r="Y574" i="5"/>
  <c r="Z574" i="5"/>
  <c r="AA574" i="5"/>
  <c r="AB574" i="5"/>
  <c r="AC574" i="5"/>
  <c r="AD574" i="5"/>
  <c r="AE574" i="5"/>
  <c r="AF574" i="5"/>
  <c r="AG574" i="5"/>
  <c r="AH574" i="5"/>
  <c r="AI574" i="5"/>
  <c r="AJ574" i="5"/>
  <c r="AK574" i="5"/>
  <c r="AL574" i="5"/>
  <c r="AM574" i="5"/>
  <c r="AN574" i="5"/>
  <c r="AO574" i="5"/>
  <c r="AP574" i="5"/>
  <c r="AQ574" i="5"/>
  <c r="AR574" i="5"/>
  <c r="AS574" i="5"/>
  <c r="AT574" i="5"/>
  <c r="AU574" i="5"/>
  <c r="AV574" i="5"/>
  <c r="AW574" i="5"/>
  <c r="AX574" i="5"/>
  <c r="AY574" i="5"/>
  <c r="AZ574" i="5"/>
  <c r="BA574" i="5"/>
  <c r="BB574" i="5"/>
  <c r="BC574" i="5"/>
  <c r="B575" i="5"/>
  <c r="C576" i="5"/>
  <c r="D575" i="5"/>
  <c r="E575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R575" i="5"/>
  <c r="S575" i="5"/>
  <c r="T575" i="5"/>
  <c r="U575" i="5"/>
  <c r="V575" i="5"/>
  <c r="W575" i="5"/>
  <c r="X575" i="5"/>
  <c r="Y575" i="5"/>
  <c r="Z575" i="5"/>
  <c r="AA575" i="5"/>
  <c r="AB575" i="5"/>
  <c r="AC575" i="5"/>
  <c r="AD575" i="5"/>
  <c r="AE575" i="5"/>
  <c r="AF575" i="5"/>
  <c r="AG575" i="5"/>
  <c r="AH575" i="5"/>
  <c r="AI575" i="5"/>
  <c r="AJ575" i="5"/>
  <c r="AK575" i="5"/>
  <c r="AL575" i="5"/>
  <c r="AM575" i="5"/>
  <c r="AN575" i="5"/>
  <c r="AO575" i="5"/>
  <c r="AP575" i="5"/>
  <c r="AQ575" i="5"/>
  <c r="AR575" i="5"/>
  <c r="AS575" i="5"/>
  <c r="AT575" i="5"/>
  <c r="AU575" i="5"/>
  <c r="AV575" i="5"/>
  <c r="AW575" i="5"/>
  <c r="AX575" i="5"/>
  <c r="AY575" i="5"/>
  <c r="AZ575" i="5"/>
  <c r="BA575" i="5"/>
  <c r="BB575" i="5"/>
  <c r="BC575" i="5"/>
  <c r="B576" i="5"/>
  <c r="C577" i="5"/>
  <c r="D576" i="5"/>
  <c r="E576" i="5"/>
  <c r="F576" i="5"/>
  <c r="G576" i="5"/>
  <c r="H576" i="5"/>
  <c r="I576" i="5"/>
  <c r="J576" i="5"/>
  <c r="K576" i="5"/>
  <c r="L576" i="5"/>
  <c r="M576" i="5"/>
  <c r="N576" i="5"/>
  <c r="O576" i="5"/>
  <c r="P576" i="5"/>
  <c r="Q576" i="5"/>
  <c r="R576" i="5"/>
  <c r="S576" i="5"/>
  <c r="T576" i="5"/>
  <c r="U576" i="5"/>
  <c r="V576" i="5"/>
  <c r="W576" i="5"/>
  <c r="X576" i="5"/>
  <c r="Y576" i="5"/>
  <c r="Z576" i="5"/>
  <c r="AA576" i="5"/>
  <c r="AB576" i="5"/>
  <c r="AC576" i="5"/>
  <c r="AD576" i="5"/>
  <c r="AE576" i="5"/>
  <c r="AF576" i="5"/>
  <c r="AG576" i="5"/>
  <c r="AH576" i="5"/>
  <c r="AI576" i="5"/>
  <c r="AJ576" i="5"/>
  <c r="AK576" i="5"/>
  <c r="AL576" i="5"/>
  <c r="AM576" i="5"/>
  <c r="AN576" i="5"/>
  <c r="AO576" i="5"/>
  <c r="AP576" i="5"/>
  <c r="AQ576" i="5"/>
  <c r="AR576" i="5"/>
  <c r="AS576" i="5"/>
  <c r="AT576" i="5"/>
  <c r="AU576" i="5"/>
  <c r="AV576" i="5"/>
  <c r="AW576" i="5"/>
  <c r="AX576" i="5"/>
  <c r="AY576" i="5"/>
  <c r="AZ576" i="5"/>
  <c r="BA576" i="5"/>
  <c r="BB576" i="5"/>
  <c r="BC576" i="5"/>
  <c r="B577" i="5"/>
  <c r="C578" i="5"/>
  <c r="D577" i="5"/>
  <c r="E577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R577" i="5"/>
  <c r="S577" i="5"/>
  <c r="T577" i="5"/>
  <c r="U577" i="5"/>
  <c r="V577" i="5"/>
  <c r="W577" i="5"/>
  <c r="X577" i="5"/>
  <c r="Y577" i="5"/>
  <c r="Z577" i="5"/>
  <c r="AA577" i="5"/>
  <c r="AB577" i="5"/>
  <c r="AC577" i="5"/>
  <c r="AD577" i="5"/>
  <c r="AE577" i="5"/>
  <c r="AF577" i="5"/>
  <c r="AG577" i="5"/>
  <c r="AH577" i="5"/>
  <c r="AI577" i="5"/>
  <c r="AJ577" i="5"/>
  <c r="AK577" i="5"/>
  <c r="AL577" i="5"/>
  <c r="AM577" i="5"/>
  <c r="AN577" i="5"/>
  <c r="AO577" i="5"/>
  <c r="AP577" i="5"/>
  <c r="AQ577" i="5"/>
  <c r="AR577" i="5"/>
  <c r="AS577" i="5"/>
  <c r="AT577" i="5"/>
  <c r="AU577" i="5"/>
  <c r="AV577" i="5"/>
  <c r="AW577" i="5"/>
  <c r="AX577" i="5"/>
  <c r="AY577" i="5"/>
  <c r="AZ577" i="5"/>
  <c r="BA577" i="5"/>
  <c r="BB577" i="5"/>
  <c r="BC577" i="5"/>
  <c r="B578" i="5"/>
  <c r="C579" i="5"/>
  <c r="D578" i="5"/>
  <c r="E578" i="5"/>
  <c r="F578" i="5"/>
  <c r="G578" i="5"/>
  <c r="H578" i="5"/>
  <c r="I578" i="5"/>
  <c r="J578" i="5"/>
  <c r="K578" i="5"/>
  <c r="L578" i="5"/>
  <c r="M578" i="5"/>
  <c r="N578" i="5"/>
  <c r="O578" i="5"/>
  <c r="P578" i="5"/>
  <c r="Q578" i="5"/>
  <c r="R578" i="5"/>
  <c r="S578" i="5"/>
  <c r="T578" i="5"/>
  <c r="U578" i="5"/>
  <c r="V578" i="5"/>
  <c r="W578" i="5"/>
  <c r="X578" i="5"/>
  <c r="Y578" i="5"/>
  <c r="Z578" i="5"/>
  <c r="AA578" i="5"/>
  <c r="AB578" i="5"/>
  <c r="AC578" i="5"/>
  <c r="AD578" i="5"/>
  <c r="AE578" i="5"/>
  <c r="AF578" i="5"/>
  <c r="AG578" i="5"/>
  <c r="AH578" i="5"/>
  <c r="AI578" i="5"/>
  <c r="AJ578" i="5"/>
  <c r="AK578" i="5"/>
  <c r="AL578" i="5"/>
  <c r="AM578" i="5"/>
  <c r="AN578" i="5"/>
  <c r="AO578" i="5"/>
  <c r="AP578" i="5"/>
  <c r="AQ578" i="5"/>
  <c r="AR578" i="5"/>
  <c r="AS578" i="5"/>
  <c r="AT578" i="5"/>
  <c r="AU578" i="5"/>
  <c r="AV578" i="5"/>
  <c r="AW578" i="5"/>
  <c r="AX578" i="5"/>
  <c r="AY578" i="5"/>
  <c r="AZ578" i="5"/>
  <c r="BA578" i="5"/>
  <c r="BB578" i="5"/>
  <c r="BC578" i="5"/>
  <c r="B579" i="5"/>
  <c r="C580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Y579" i="5"/>
  <c r="Z579" i="5"/>
  <c r="AA579" i="5"/>
  <c r="AB579" i="5"/>
  <c r="AC579" i="5"/>
  <c r="AD579" i="5"/>
  <c r="AE579" i="5"/>
  <c r="AF579" i="5"/>
  <c r="AG579" i="5"/>
  <c r="AH579" i="5"/>
  <c r="AI579" i="5"/>
  <c r="AJ579" i="5"/>
  <c r="AK579" i="5"/>
  <c r="AL579" i="5"/>
  <c r="AM579" i="5"/>
  <c r="AN579" i="5"/>
  <c r="AO579" i="5"/>
  <c r="AP579" i="5"/>
  <c r="AQ579" i="5"/>
  <c r="AR579" i="5"/>
  <c r="AS579" i="5"/>
  <c r="AT579" i="5"/>
  <c r="AU579" i="5"/>
  <c r="AV579" i="5"/>
  <c r="AW579" i="5"/>
  <c r="AX579" i="5"/>
  <c r="AY579" i="5"/>
  <c r="AZ579" i="5"/>
  <c r="BA579" i="5"/>
  <c r="BB579" i="5"/>
  <c r="BC579" i="5"/>
  <c r="B580" i="5"/>
  <c r="C581" i="5"/>
  <c r="D580" i="5"/>
  <c r="E580" i="5"/>
  <c r="F580" i="5"/>
  <c r="G580" i="5"/>
  <c r="H580" i="5"/>
  <c r="I580" i="5"/>
  <c r="J580" i="5"/>
  <c r="K580" i="5"/>
  <c r="L580" i="5"/>
  <c r="M580" i="5"/>
  <c r="N580" i="5"/>
  <c r="O580" i="5"/>
  <c r="P580" i="5"/>
  <c r="Q580" i="5"/>
  <c r="R580" i="5"/>
  <c r="S580" i="5"/>
  <c r="T580" i="5"/>
  <c r="U580" i="5"/>
  <c r="V580" i="5"/>
  <c r="W580" i="5"/>
  <c r="X580" i="5"/>
  <c r="Y580" i="5"/>
  <c r="Z580" i="5"/>
  <c r="AA580" i="5"/>
  <c r="AB580" i="5"/>
  <c r="AC580" i="5"/>
  <c r="AD580" i="5"/>
  <c r="AE580" i="5"/>
  <c r="AF580" i="5"/>
  <c r="AG580" i="5"/>
  <c r="AH580" i="5"/>
  <c r="AI580" i="5"/>
  <c r="AJ580" i="5"/>
  <c r="AK580" i="5"/>
  <c r="AL580" i="5"/>
  <c r="AM580" i="5"/>
  <c r="AN580" i="5"/>
  <c r="AO580" i="5"/>
  <c r="AP580" i="5"/>
  <c r="AQ580" i="5"/>
  <c r="AR580" i="5"/>
  <c r="AS580" i="5"/>
  <c r="AT580" i="5"/>
  <c r="AU580" i="5"/>
  <c r="AV580" i="5"/>
  <c r="AW580" i="5"/>
  <c r="AX580" i="5"/>
  <c r="AY580" i="5"/>
  <c r="AZ580" i="5"/>
  <c r="BA580" i="5"/>
  <c r="BB580" i="5"/>
  <c r="BC580" i="5"/>
  <c r="B581" i="5"/>
  <c r="C582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Y581" i="5"/>
  <c r="Z581" i="5"/>
  <c r="AA581" i="5"/>
  <c r="AB581" i="5"/>
  <c r="AC581" i="5"/>
  <c r="AD581" i="5"/>
  <c r="AE581" i="5"/>
  <c r="AF581" i="5"/>
  <c r="AG581" i="5"/>
  <c r="AH581" i="5"/>
  <c r="AI581" i="5"/>
  <c r="AJ581" i="5"/>
  <c r="AK581" i="5"/>
  <c r="AL581" i="5"/>
  <c r="AM581" i="5"/>
  <c r="AN581" i="5"/>
  <c r="AO581" i="5"/>
  <c r="AP581" i="5"/>
  <c r="AQ581" i="5"/>
  <c r="AR581" i="5"/>
  <c r="AS581" i="5"/>
  <c r="AT581" i="5"/>
  <c r="AU581" i="5"/>
  <c r="AV581" i="5"/>
  <c r="AW581" i="5"/>
  <c r="AX581" i="5"/>
  <c r="AY581" i="5"/>
  <c r="AZ581" i="5"/>
  <c r="BA581" i="5"/>
  <c r="BB581" i="5"/>
  <c r="BC581" i="5"/>
  <c r="B582" i="5"/>
  <c r="C583" i="5"/>
  <c r="D582" i="5"/>
  <c r="E582" i="5"/>
  <c r="F582" i="5"/>
  <c r="G582" i="5"/>
  <c r="H582" i="5"/>
  <c r="I582" i="5"/>
  <c r="J582" i="5"/>
  <c r="K582" i="5"/>
  <c r="L582" i="5"/>
  <c r="M582" i="5"/>
  <c r="N582" i="5"/>
  <c r="O582" i="5"/>
  <c r="P582" i="5"/>
  <c r="Q582" i="5"/>
  <c r="R582" i="5"/>
  <c r="S582" i="5"/>
  <c r="T582" i="5"/>
  <c r="U582" i="5"/>
  <c r="V582" i="5"/>
  <c r="W582" i="5"/>
  <c r="X582" i="5"/>
  <c r="Y582" i="5"/>
  <c r="Z582" i="5"/>
  <c r="AA582" i="5"/>
  <c r="AB582" i="5"/>
  <c r="AC582" i="5"/>
  <c r="AD582" i="5"/>
  <c r="AE582" i="5"/>
  <c r="AF582" i="5"/>
  <c r="AG582" i="5"/>
  <c r="AH582" i="5"/>
  <c r="AI582" i="5"/>
  <c r="AJ582" i="5"/>
  <c r="AK582" i="5"/>
  <c r="AL582" i="5"/>
  <c r="AM582" i="5"/>
  <c r="AN582" i="5"/>
  <c r="AO582" i="5"/>
  <c r="AP582" i="5"/>
  <c r="AQ582" i="5"/>
  <c r="AR582" i="5"/>
  <c r="AS582" i="5"/>
  <c r="AT582" i="5"/>
  <c r="AU582" i="5"/>
  <c r="AV582" i="5"/>
  <c r="AW582" i="5"/>
  <c r="AX582" i="5"/>
  <c r="AY582" i="5"/>
  <c r="AZ582" i="5"/>
  <c r="BA582" i="5"/>
  <c r="BB582" i="5"/>
  <c r="BC582" i="5"/>
  <c r="B583" i="5"/>
  <c r="C584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Y583" i="5"/>
  <c r="Z583" i="5"/>
  <c r="AA583" i="5"/>
  <c r="AB583" i="5"/>
  <c r="AC583" i="5"/>
  <c r="AD583" i="5"/>
  <c r="AE583" i="5"/>
  <c r="AF583" i="5"/>
  <c r="AG583" i="5"/>
  <c r="AH583" i="5"/>
  <c r="AI583" i="5"/>
  <c r="AJ583" i="5"/>
  <c r="AK583" i="5"/>
  <c r="AL583" i="5"/>
  <c r="AM583" i="5"/>
  <c r="AN583" i="5"/>
  <c r="AO583" i="5"/>
  <c r="AP583" i="5"/>
  <c r="AQ583" i="5"/>
  <c r="AR583" i="5"/>
  <c r="AS583" i="5"/>
  <c r="AT583" i="5"/>
  <c r="AU583" i="5"/>
  <c r="AV583" i="5"/>
  <c r="AW583" i="5"/>
  <c r="AX583" i="5"/>
  <c r="AY583" i="5"/>
  <c r="AZ583" i="5"/>
  <c r="BA583" i="5"/>
  <c r="BB583" i="5"/>
  <c r="BC583" i="5"/>
  <c r="B584" i="5"/>
  <c r="C585" i="5"/>
  <c r="D584" i="5"/>
  <c r="E584" i="5"/>
  <c r="F584" i="5"/>
  <c r="G584" i="5"/>
  <c r="H584" i="5"/>
  <c r="I584" i="5"/>
  <c r="J584" i="5"/>
  <c r="K584" i="5"/>
  <c r="L584" i="5"/>
  <c r="M584" i="5"/>
  <c r="N584" i="5"/>
  <c r="O584" i="5"/>
  <c r="P584" i="5"/>
  <c r="Q584" i="5"/>
  <c r="R584" i="5"/>
  <c r="S584" i="5"/>
  <c r="T584" i="5"/>
  <c r="U584" i="5"/>
  <c r="V584" i="5"/>
  <c r="W584" i="5"/>
  <c r="X584" i="5"/>
  <c r="Y584" i="5"/>
  <c r="Z584" i="5"/>
  <c r="AA584" i="5"/>
  <c r="AB584" i="5"/>
  <c r="AC584" i="5"/>
  <c r="AD584" i="5"/>
  <c r="AE584" i="5"/>
  <c r="AF584" i="5"/>
  <c r="AG584" i="5"/>
  <c r="AH584" i="5"/>
  <c r="AI584" i="5"/>
  <c r="AJ584" i="5"/>
  <c r="AK584" i="5"/>
  <c r="AL584" i="5"/>
  <c r="AM584" i="5"/>
  <c r="AN584" i="5"/>
  <c r="AO584" i="5"/>
  <c r="AP584" i="5"/>
  <c r="AQ584" i="5"/>
  <c r="AR584" i="5"/>
  <c r="AS584" i="5"/>
  <c r="AT584" i="5"/>
  <c r="AU584" i="5"/>
  <c r="AV584" i="5"/>
  <c r="AW584" i="5"/>
  <c r="AX584" i="5"/>
  <c r="AY584" i="5"/>
  <c r="AZ584" i="5"/>
  <c r="BA584" i="5"/>
  <c r="BB584" i="5"/>
  <c r="BC584" i="5"/>
  <c r="B585" i="5"/>
  <c r="C586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Y585" i="5"/>
  <c r="Z585" i="5"/>
  <c r="AA585" i="5"/>
  <c r="AB585" i="5"/>
  <c r="AC585" i="5"/>
  <c r="AD585" i="5"/>
  <c r="AE585" i="5"/>
  <c r="AF585" i="5"/>
  <c r="AG585" i="5"/>
  <c r="AH585" i="5"/>
  <c r="AI585" i="5"/>
  <c r="AJ585" i="5"/>
  <c r="AK585" i="5"/>
  <c r="AL585" i="5"/>
  <c r="AM585" i="5"/>
  <c r="AN585" i="5"/>
  <c r="AO585" i="5"/>
  <c r="AP585" i="5"/>
  <c r="AQ585" i="5"/>
  <c r="AR585" i="5"/>
  <c r="AS585" i="5"/>
  <c r="AT585" i="5"/>
  <c r="AU585" i="5"/>
  <c r="AV585" i="5"/>
  <c r="AW585" i="5"/>
  <c r="AX585" i="5"/>
  <c r="AY585" i="5"/>
  <c r="AZ585" i="5"/>
  <c r="BA585" i="5"/>
  <c r="BB585" i="5"/>
  <c r="BC585" i="5"/>
  <c r="B586" i="5"/>
  <c r="C587" i="5"/>
  <c r="D586" i="5"/>
  <c r="E586" i="5"/>
  <c r="F586" i="5"/>
  <c r="G586" i="5"/>
  <c r="H586" i="5"/>
  <c r="I586" i="5"/>
  <c r="J586" i="5"/>
  <c r="K586" i="5"/>
  <c r="L586" i="5"/>
  <c r="M586" i="5"/>
  <c r="N586" i="5"/>
  <c r="O586" i="5"/>
  <c r="P586" i="5"/>
  <c r="Q586" i="5"/>
  <c r="R586" i="5"/>
  <c r="S586" i="5"/>
  <c r="T586" i="5"/>
  <c r="U586" i="5"/>
  <c r="V586" i="5"/>
  <c r="W586" i="5"/>
  <c r="X586" i="5"/>
  <c r="Y586" i="5"/>
  <c r="Z586" i="5"/>
  <c r="AA586" i="5"/>
  <c r="AB586" i="5"/>
  <c r="AC586" i="5"/>
  <c r="AD586" i="5"/>
  <c r="AE586" i="5"/>
  <c r="AF586" i="5"/>
  <c r="AG586" i="5"/>
  <c r="AH586" i="5"/>
  <c r="AI586" i="5"/>
  <c r="AJ586" i="5"/>
  <c r="AK586" i="5"/>
  <c r="AL586" i="5"/>
  <c r="AM586" i="5"/>
  <c r="AN586" i="5"/>
  <c r="AO586" i="5"/>
  <c r="AP586" i="5"/>
  <c r="AQ586" i="5"/>
  <c r="AR586" i="5"/>
  <c r="AS586" i="5"/>
  <c r="AT586" i="5"/>
  <c r="AU586" i="5"/>
  <c r="AV586" i="5"/>
  <c r="AW586" i="5"/>
  <c r="AX586" i="5"/>
  <c r="AY586" i="5"/>
  <c r="AZ586" i="5"/>
  <c r="BA586" i="5"/>
  <c r="BB586" i="5"/>
  <c r="BC586" i="5"/>
  <c r="B587" i="5"/>
  <c r="C588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Y587" i="5"/>
  <c r="Z587" i="5"/>
  <c r="AA587" i="5"/>
  <c r="AB587" i="5"/>
  <c r="AC587" i="5"/>
  <c r="AD587" i="5"/>
  <c r="AE587" i="5"/>
  <c r="AF587" i="5"/>
  <c r="AG587" i="5"/>
  <c r="AH587" i="5"/>
  <c r="AI587" i="5"/>
  <c r="AJ587" i="5"/>
  <c r="AK587" i="5"/>
  <c r="AL587" i="5"/>
  <c r="AM587" i="5"/>
  <c r="AN587" i="5"/>
  <c r="AO587" i="5"/>
  <c r="AP587" i="5"/>
  <c r="AQ587" i="5"/>
  <c r="AR587" i="5"/>
  <c r="AS587" i="5"/>
  <c r="AT587" i="5"/>
  <c r="AU587" i="5"/>
  <c r="AV587" i="5"/>
  <c r="AW587" i="5"/>
  <c r="AX587" i="5"/>
  <c r="AY587" i="5"/>
  <c r="AZ587" i="5"/>
  <c r="BA587" i="5"/>
  <c r="BB587" i="5"/>
  <c r="BC587" i="5"/>
  <c r="B588" i="5"/>
  <c r="C589" i="5"/>
  <c r="D588" i="5"/>
  <c r="E588" i="5"/>
  <c r="F588" i="5"/>
  <c r="G588" i="5"/>
  <c r="H588" i="5"/>
  <c r="I588" i="5"/>
  <c r="J588" i="5"/>
  <c r="K588" i="5"/>
  <c r="L588" i="5"/>
  <c r="M588" i="5"/>
  <c r="N588" i="5"/>
  <c r="O588" i="5"/>
  <c r="P588" i="5"/>
  <c r="Q588" i="5"/>
  <c r="R588" i="5"/>
  <c r="S588" i="5"/>
  <c r="T588" i="5"/>
  <c r="U588" i="5"/>
  <c r="V588" i="5"/>
  <c r="W588" i="5"/>
  <c r="X588" i="5"/>
  <c r="Y588" i="5"/>
  <c r="Z588" i="5"/>
  <c r="AA588" i="5"/>
  <c r="AB588" i="5"/>
  <c r="AC588" i="5"/>
  <c r="AD588" i="5"/>
  <c r="AE588" i="5"/>
  <c r="AF588" i="5"/>
  <c r="AG588" i="5"/>
  <c r="AH588" i="5"/>
  <c r="AI588" i="5"/>
  <c r="AJ588" i="5"/>
  <c r="AK588" i="5"/>
  <c r="AL588" i="5"/>
  <c r="AM588" i="5"/>
  <c r="AN588" i="5"/>
  <c r="AO588" i="5"/>
  <c r="AP588" i="5"/>
  <c r="AQ588" i="5"/>
  <c r="AR588" i="5"/>
  <c r="AS588" i="5"/>
  <c r="AT588" i="5"/>
  <c r="AU588" i="5"/>
  <c r="AV588" i="5"/>
  <c r="AW588" i="5"/>
  <c r="AX588" i="5"/>
  <c r="AY588" i="5"/>
  <c r="AZ588" i="5"/>
  <c r="BA588" i="5"/>
  <c r="BB588" i="5"/>
  <c r="BC588" i="5"/>
  <c r="B589" i="5"/>
  <c r="C590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Y589" i="5"/>
  <c r="Z589" i="5"/>
  <c r="AA589" i="5"/>
  <c r="AB589" i="5"/>
  <c r="AC589" i="5"/>
  <c r="AD589" i="5"/>
  <c r="AE589" i="5"/>
  <c r="AF589" i="5"/>
  <c r="AG589" i="5"/>
  <c r="AH589" i="5"/>
  <c r="AI589" i="5"/>
  <c r="AJ589" i="5"/>
  <c r="AK589" i="5"/>
  <c r="AL589" i="5"/>
  <c r="AM589" i="5"/>
  <c r="AN589" i="5"/>
  <c r="AO589" i="5"/>
  <c r="AP589" i="5"/>
  <c r="AQ589" i="5"/>
  <c r="AR589" i="5"/>
  <c r="AS589" i="5"/>
  <c r="AT589" i="5"/>
  <c r="AU589" i="5"/>
  <c r="AV589" i="5"/>
  <c r="AW589" i="5"/>
  <c r="AX589" i="5"/>
  <c r="AY589" i="5"/>
  <c r="AZ589" i="5"/>
  <c r="BA589" i="5"/>
  <c r="BB589" i="5"/>
  <c r="BC589" i="5"/>
  <c r="B590" i="5"/>
  <c r="C591" i="5"/>
  <c r="D590" i="5"/>
  <c r="E590" i="5"/>
  <c r="F590" i="5"/>
  <c r="G590" i="5"/>
  <c r="H590" i="5"/>
  <c r="I590" i="5"/>
  <c r="J590" i="5"/>
  <c r="K590" i="5"/>
  <c r="L590" i="5"/>
  <c r="M590" i="5"/>
  <c r="N590" i="5"/>
  <c r="O590" i="5"/>
  <c r="P590" i="5"/>
  <c r="Q590" i="5"/>
  <c r="R590" i="5"/>
  <c r="S590" i="5"/>
  <c r="T590" i="5"/>
  <c r="U590" i="5"/>
  <c r="V590" i="5"/>
  <c r="W590" i="5"/>
  <c r="X590" i="5"/>
  <c r="Y590" i="5"/>
  <c r="Z590" i="5"/>
  <c r="AA590" i="5"/>
  <c r="AB590" i="5"/>
  <c r="AC590" i="5"/>
  <c r="AD590" i="5"/>
  <c r="AE590" i="5"/>
  <c r="AF590" i="5"/>
  <c r="AG590" i="5"/>
  <c r="AH590" i="5"/>
  <c r="AI590" i="5"/>
  <c r="AJ590" i="5"/>
  <c r="AK590" i="5"/>
  <c r="AL590" i="5"/>
  <c r="AM590" i="5"/>
  <c r="AN590" i="5"/>
  <c r="AO590" i="5"/>
  <c r="AP590" i="5"/>
  <c r="AQ590" i="5"/>
  <c r="AR590" i="5"/>
  <c r="AS590" i="5"/>
  <c r="AT590" i="5"/>
  <c r="AU590" i="5"/>
  <c r="AV590" i="5"/>
  <c r="AW590" i="5"/>
  <c r="AX590" i="5"/>
  <c r="AY590" i="5"/>
  <c r="AZ590" i="5"/>
  <c r="BA590" i="5"/>
  <c r="BB590" i="5"/>
  <c r="BC590" i="5"/>
  <c r="B591" i="5"/>
  <c r="C592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Y591" i="5"/>
  <c r="Z591" i="5"/>
  <c r="AA591" i="5"/>
  <c r="AB591" i="5"/>
  <c r="AC591" i="5"/>
  <c r="AD591" i="5"/>
  <c r="AE591" i="5"/>
  <c r="AF591" i="5"/>
  <c r="AG591" i="5"/>
  <c r="AH591" i="5"/>
  <c r="AI591" i="5"/>
  <c r="AJ591" i="5"/>
  <c r="AK591" i="5"/>
  <c r="AL591" i="5"/>
  <c r="AM591" i="5"/>
  <c r="AN591" i="5"/>
  <c r="AO591" i="5"/>
  <c r="AP591" i="5"/>
  <c r="AQ591" i="5"/>
  <c r="AR591" i="5"/>
  <c r="AS591" i="5"/>
  <c r="AT591" i="5"/>
  <c r="AU591" i="5"/>
  <c r="AV591" i="5"/>
  <c r="AW591" i="5"/>
  <c r="AX591" i="5"/>
  <c r="AY591" i="5"/>
  <c r="AZ591" i="5"/>
  <c r="BA591" i="5"/>
  <c r="BB591" i="5"/>
  <c r="BC591" i="5"/>
  <c r="B592" i="5"/>
  <c r="C593" i="5"/>
  <c r="D592" i="5"/>
  <c r="E592" i="5"/>
  <c r="F592" i="5"/>
  <c r="G592" i="5"/>
  <c r="H592" i="5"/>
  <c r="I592" i="5"/>
  <c r="J592" i="5"/>
  <c r="K592" i="5"/>
  <c r="L592" i="5"/>
  <c r="M592" i="5"/>
  <c r="N592" i="5"/>
  <c r="O592" i="5"/>
  <c r="P592" i="5"/>
  <c r="Q592" i="5"/>
  <c r="R592" i="5"/>
  <c r="S592" i="5"/>
  <c r="T592" i="5"/>
  <c r="U592" i="5"/>
  <c r="V592" i="5"/>
  <c r="W592" i="5"/>
  <c r="X592" i="5"/>
  <c r="Y592" i="5"/>
  <c r="Z592" i="5"/>
  <c r="AA592" i="5"/>
  <c r="AB592" i="5"/>
  <c r="AC592" i="5"/>
  <c r="AD592" i="5"/>
  <c r="AE592" i="5"/>
  <c r="AF592" i="5"/>
  <c r="AG592" i="5"/>
  <c r="AH592" i="5"/>
  <c r="AI592" i="5"/>
  <c r="AJ592" i="5"/>
  <c r="AK592" i="5"/>
  <c r="AL592" i="5"/>
  <c r="AM592" i="5"/>
  <c r="AN592" i="5"/>
  <c r="AO592" i="5"/>
  <c r="AP592" i="5"/>
  <c r="AQ592" i="5"/>
  <c r="AR592" i="5"/>
  <c r="AS592" i="5"/>
  <c r="AT592" i="5"/>
  <c r="AU592" i="5"/>
  <c r="AV592" i="5"/>
  <c r="AW592" i="5"/>
  <c r="AX592" i="5"/>
  <c r="AY592" i="5"/>
  <c r="AZ592" i="5"/>
  <c r="BA592" i="5"/>
  <c r="BB592" i="5"/>
  <c r="BC592" i="5"/>
  <c r="B593" i="5"/>
  <c r="C594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Y593" i="5"/>
  <c r="Z593" i="5"/>
  <c r="AA593" i="5"/>
  <c r="AB593" i="5"/>
  <c r="AC593" i="5"/>
  <c r="AD593" i="5"/>
  <c r="AE593" i="5"/>
  <c r="AF593" i="5"/>
  <c r="AG593" i="5"/>
  <c r="AH593" i="5"/>
  <c r="AI593" i="5"/>
  <c r="AJ593" i="5"/>
  <c r="AK593" i="5"/>
  <c r="AL593" i="5"/>
  <c r="AM593" i="5"/>
  <c r="AN593" i="5"/>
  <c r="AO593" i="5"/>
  <c r="AP593" i="5"/>
  <c r="AQ593" i="5"/>
  <c r="AR593" i="5"/>
  <c r="AS593" i="5"/>
  <c r="AT593" i="5"/>
  <c r="AU593" i="5"/>
  <c r="AV593" i="5"/>
  <c r="AW593" i="5"/>
  <c r="AX593" i="5"/>
  <c r="AY593" i="5"/>
  <c r="AZ593" i="5"/>
  <c r="BA593" i="5"/>
  <c r="BB593" i="5"/>
  <c r="BC593" i="5"/>
  <c r="B594" i="5"/>
  <c r="C595" i="5"/>
  <c r="D594" i="5"/>
  <c r="E594" i="5"/>
  <c r="F594" i="5"/>
  <c r="G594" i="5"/>
  <c r="H594" i="5"/>
  <c r="I594" i="5"/>
  <c r="J594" i="5"/>
  <c r="K594" i="5"/>
  <c r="L594" i="5"/>
  <c r="M594" i="5"/>
  <c r="N594" i="5"/>
  <c r="O594" i="5"/>
  <c r="P594" i="5"/>
  <c r="Q594" i="5"/>
  <c r="R594" i="5"/>
  <c r="S594" i="5"/>
  <c r="T594" i="5"/>
  <c r="U594" i="5"/>
  <c r="V594" i="5"/>
  <c r="W594" i="5"/>
  <c r="X594" i="5"/>
  <c r="Y594" i="5"/>
  <c r="Z594" i="5"/>
  <c r="AA594" i="5"/>
  <c r="AB594" i="5"/>
  <c r="AC594" i="5"/>
  <c r="AD594" i="5"/>
  <c r="AE594" i="5"/>
  <c r="AF594" i="5"/>
  <c r="AG594" i="5"/>
  <c r="AH594" i="5"/>
  <c r="AI594" i="5"/>
  <c r="AJ594" i="5"/>
  <c r="AK594" i="5"/>
  <c r="AL594" i="5"/>
  <c r="AM594" i="5"/>
  <c r="AN594" i="5"/>
  <c r="AO594" i="5"/>
  <c r="AP594" i="5"/>
  <c r="AQ594" i="5"/>
  <c r="AR594" i="5"/>
  <c r="AS594" i="5"/>
  <c r="AT594" i="5"/>
  <c r="AU594" i="5"/>
  <c r="AV594" i="5"/>
  <c r="AW594" i="5"/>
  <c r="AX594" i="5"/>
  <c r="AY594" i="5"/>
  <c r="AZ594" i="5"/>
  <c r="BA594" i="5"/>
  <c r="BB594" i="5"/>
  <c r="BC594" i="5"/>
  <c r="B595" i="5"/>
  <c r="C596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Y595" i="5"/>
  <c r="Z595" i="5"/>
  <c r="AA595" i="5"/>
  <c r="AB595" i="5"/>
  <c r="AC595" i="5"/>
  <c r="AD595" i="5"/>
  <c r="AE595" i="5"/>
  <c r="AF595" i="5"/>
  <c r="AG595" i="5"/>
  <c r="AH595" i="5"/>
  <c r="AI595" i="5"/>
  <c r="AJ595" i="5"/>
  <c r="AK595" i="5"/>
  <c r="AL595" i="5"/>
  <c r="AM595" i="5"/>
  <c r="AN595" i="5"/>
  <c r="AO595" i="5"/>
  <c r="AP595" i="5"/>
  <c r="AQ595" i="5"/>
  <c r="AR595" i="5"/>
  <c r="AS595" i="5"/>
  <c r="AT595" i="5"/>
  <c r="AU595" i="5"/>
  <c r="AV595" i="5"/>
  <c r="AW595" i="5"/>
  <c r="AX595" i="5"/>
  <c r="AY595" i="5"/>
  <c r="AZ595" i="5"/>
  <c r="BA595" i="5"/>
  <c r="BB595" i="5"/>
  <c r="BC595" i="5"/>
  <c r="B596" i="5"/>
  <c r="C597" i="5"/>
  <c r="D596" i="5"/>
  <c r="E596" i="5"/>
  <c r="F596" i="5"/>
  <c r="G596" i="5"/>
  <c r="H596" i="5"/>
  <c r="I596" i="5"/>
  <c r="J596" i="5"/>
  <c r="K596" i="5"/>
  <c r="L596" i="5"/>
  <c r="M596" i="5"/>
  <c r="N596" i="5"/>
  <c r="O596" i="5"/>
  <c r="P596" i="5"/>
  <c r="Q596" i="5"/>
  <c r="R596" i="5"/>
  <c r="S596" i="5"/>
  <c r="T596" i="5"/>
  <c r="U596" i="5"/>
  <c r="V596" i="5"/>
  <c r="W596" i="5"/>
  <c r="X596" i="5"/>
  <c r="Y596" i="5"/>
  <c r="Z596" i="5"/>
  <c r="AA596" i="5"/>
  <c r="AB596" i="5"/>
  <c r="AC596" i="5"/>
  <c r="AD596" i="5"/>
  <c r="AE596" i="5"/>
  <c r="AF596" i="5"/>
  <c r="AG596" i="5"/>
  <c r="AH596" i="5"/>
  <c r="AI596" i="5"/>
  <c r="AJ596" i="5"/>
  <c r="AK596" i="5"/>
  <c r="AL596" i="5"/>
  <c r="AM596" i="5"/>
  <c r="AN596" i="5"/>
  <c r="AO596" i="5"/>
  <c r="AP596" i="5"/>
  <c r="AQ596" i="5"/>
  <c r="AR596" i="5"/>
  <c r="AS596" i="5"/>
  <c r="AT596" i="5"/>
  <c r="AU596" i="5"/>
  <c r="AV596" i="5"/>
  <c r="AW596" i="5"/>
  <c r="AX596" i="5"/>
  <c r="AY596" i="5"/>
  <c r="AZ596" i="5"/>
  <c r="BA596" i="5"/>
  <c r="BB596" i="5"/>
  <c r="BC596" i="5"/>
  <c r="B597" i="5"/>
  <c r="C598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Y597" i="5"/>
  <c r="Z597" i="5"/>
  <c r="AA597" i="5"/>
  <c r="AB597" i="5"/>
  <c r="AC597" i="5"/>
  <c r="AD597" i="5"/>
  <c r="AE597" i="5"/>
  <c r="AF597" i="5"/>
  <c r="AG597" i="5"/>
  <c r="AH597" i="5"/>
  <c r="AI597" i="5"/>
  <c r="AJ597" i="5"/>
  <c r="AK597" i="5"/>
  <c r="AL597" i="5"/>
  <c r="AM597" i="5"/>
  <c r="AN597" i="5"/>
  <c r="AO597" i="5"/>
  <c r="AP597" i="5"/>
  <c r="AQ597" i="5"/>
  <c r="AR597" i="5"/>
  <c r="AS597" i="5"/>
  <c r="AT597" i="5"/>
  <c r="AU597" i="5"/>
  <c r="AV597" i="5"/>
  <c r="AW597" i="5"/>
  <c r="AX597" i="5"/>
  <c r="AY597" i="5"/>
  <c r="AZ597" i="5"/>
  <c r="BA597" i="5"/>
  <c r="BB597" i="5"/>
  <c r="BC597" i="5"/>
  <c r="B598" i="5"/>
  <c r="C599" i="5"/>
  <c r="D598" i="5"/>
  <c r="E598" i="5"/>
  <c r="F598" i="5"/>
  <c r="G598" i="5"/>
  <c r="H598" i="5"/>
  <c r="I598" i="5"/>
  <c r="J598" i="5"/>
  <c r="K598" i="5"/>
  <c r="L598" i="5"/>
  <c r="M598" i="5"/>
  <c r="N598" i="5"/>
  <c r="O598" i="5"/>
  <c r="P598" i="5"/>
  <c r="Q598" i="5"/>
  <c r="R598" i="5"/>
  <c r="S598" i="5"/>
  <c r="T598" i="5"/>
  <c r="U598" i="5"/>
  <c r="V598" i="5"/>
  <c r="W598" i="5"/>
  <c r="X598" i="5"/>
  <c r="Y598" i="5"/>
  <c r="Z598" i="5"/>
  <c r="AA598" i="5"/>
  <c r="AB598" i="5"/>
  <c r="AC598" i="5"/>
  <c r="AD598" i="5"/>
  <c r="AE598" i="5"/>
  <c r="AF598" i="5"/>
  <c r="AG598" i="5"/>
  <c r="AH598" i="5"/>
  <c r="AI598" i="5"/>
  <c r="AJ598" i="5"/>
  <c r="AK598" i="5"/>
  <c r="AL598" i="5"/>
  <c r="AM598" i="5"/>
  <c r="AN598" i="5"/>
  <c r="AO598" i="5"/>
  <c r="AP598" i="5"/>
  <c r="AQ598" i="5"/>
  <c r="AR598" i="5"/>
  <c r="AS598" i="5"/>
  <c r="AT598" i="5"/>
  <c r="AU598" i="5"/>
  <c r="AV598" i="5"/>
  <c r="AW598" i="5"/>
  <c r="AX598" i="5"/>
  <c r="AY598" i="5"/>
  <c r="AZ598" i="5"/>
  <c r="BA598" i="5"/>
  <c r="BB598" i="5"/>
  <c r="BC598" i="5"/>
  <c r="B599" i="5"/>
  <c r="C600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Y599" i="5"/>
  <c r="Z599" i="5"/>
  <c r="AA599" i="5"/>
  <c r="AB599" i="5"/>
  <c r="AC599" i="5"/>
  <c r="AD599" i="5"/>
  <c r="AE599" i="5"/>
  <c r="AF599" i="5"/>
  <c r="AG599" i="5"/>
  <c r="AH599" i="5"/>
  <c r="AI599" i="5"/>
  <c r="AJ599" i="5"/>
  <c r="AK599" i="5"/>
  <c r="AL599" i="5"/>
  <c r="AM599" i="5"/>
  <c r="AN599" i="5"/>
  <c r="AO599" i="5"/>
  <c r="AP599" i="5"/>
  <c r="AQ599" i="5"/>
  <c r="AR599" i="5"/>
  <c r="AS599" i="5"/>
  <c r="AT599" i="5"/>
  <c r="AU599" i="5"/>
  <c r="AV599" i="5"/>
  <c r="AW599" i="5"/>
  <c r="AX599" i="5"/>
  <c r="AY599" i="5"/>
  <c r="AZ599" i="5"/>
  <c r="BA599" i="5"/>
  <c r="BB599" i="5"/>
  <c r="BC599" i="5"/>
  <c r="B600" i="5"/>
  <c r="C601" i="5"/>
  <c r="D600" i="5"/>
  <c r="E600" i="5"/>
  <c r="F600" i="5"/>
  <c r="G600" i="5"/>
  <c r="H600" i="5"/>
  <c r="I600" i="5"/>
  <c r="J600" i="5"/>
  <c r="K600" i="5"/>
  <c r="L600" i="5"/>
  <c r="M600" i="5"/>
  <c r="N600" i="5"/>
  <c r="O600" i="5"/>
  <c r="P600" i="5"/>
  <c r="Q600" i="5"/>
  <c r="R600" i="5"/>
  <c r="S600" i="5"/>
  <c r="T600" i="5"/>
  <c r="U600" i="5"/>
  <c r="V600" i="5"/>
  <c r="W600" i="5"/>
  <c r="X600" i="5"/>
  <c r="Y600" i="5"/>
  <c r="Z600" i="5"/>
  <c r="AA600" i="5"/>
  <c r="AB600" i="5"/>
  <c r="AC600" i="5"/>
  <c r="AD600" i="5"/>
  <c r="AE600" i="5"/>
  <c r="AF600" i="5"/>
  <c r="AG600" i="5"/>
  <c r="AH600" i="5"/>
  <c r="AI600" i="5"/>
  <c r="AJ600" i="5"/>
  <c r="AK600" i="5"/>
  <c r="AL600" i="5"/>
  <c r="AM600" i="5"/>
  <c r="AN600" i="5"/>
  <c r="AO600" i="5"/>
  <c r="AP600" i="5"/>
  <c r="AQ600" i="5"/>
  <c r="AR600" i="5"/>
  <c r="AS600" i="5"/>
  <c r="AT600" i="5"/>
  <c r="AU600" i="5"/>
  <c r="AV600" i="5"/>
  <c r="AW600" i="5"/>
  <c r="AX600" i="5"/>
  <c r="AY600" i="5"/>
  <c r="AZ600" i="5"/>
  <c r="BA600" i="5"/>
  <c r="BB600" i="5"/>
  <c r="BC600" i="5"/>
  <c r="B601" i="5"/>
  <c r="C602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Y601" i="5"/>
  <c r="Z601" i="5"/>
  <c r="AA601" i="5"/>
  <c r="AB601" i="5"/>
  <c r="AC601" i="5"/>
  <c r="AD601" i="5"/>
  <c r="AE601" i="5"/>
  <c r="AF601" i="5"/>
  <c r="AG601" i="5"/>
  <c r="AH601" i="5"/>
  <c r="AI601" i="5"/>
  <c r="AJ601" i="5"/>
  <c r="AK601" i="5"/>
  <c r="AL601" i="5"/>
  <c r="AM601" i="5"/>
  <c r="AN601" i="5"/>
  <c r="AO601" i="5"/>
  <c r="AP601" i="5"/>
  <c r="AQ601" i="5"/>
  <c r="AR601" i="5"/>
  <c r="AS601" i="5"/>
  <c r="AT601" i="5"/>
  <c r="AU601" i="5"/>
  <c r="AV601" i="5"/>
  <c r="AW601" i="5"/>
  <c r="AX601" i="5"/>
  <c r="AY601" i="5"/>
  <c r="AZ601" i="5"/>
  <c r="BA601" i="5"/>
  <c r="BB601" i="5"/>
  <c r="BC601" i="5"/>
  <c r="B602" i="5"/>
  <c r="C603" i="5"/>
  <c r="D602" i="5"/>
  <c r="E602" i="5"/>
  <c r="F602" i="5"/>
  <c r="G602" i="5"/>
  <c r="H602" i="5"/>
  <c r="I602" i="5"/>
  <c r="J602" i="5"/>
  <c r="K602" i="5"/>
  <c r="L602" i="5"/>
  <c r="M602" i="5"/>
  <c r="N602" i="5"/>
  <c r="O602" i="5"/>
  <c r="P602" i="5"/>
  <c r="Q602" i="5"/>
  <c r="R602" i="5"/>
  <c r="S602" i="5"/>
  <c r="T602" i="5"/>
  <c r="U602" i="5"/>
  <c r="V602" i="5"/>
  <c r="W602" i="5"/>
  <c r="X602" i="5"/>
  <c r="Y602" i="5"/>
  <c r="Z602" i="5"/>
  <c r="AA602" i="5"/>
  <c r="AB602" i="5"/>
  <c r="AC602" i="5"/>
  <c r="AD602" i="5"/>
  <c r="AE602" i="5"/>
  <c r="AF602" i="5"/>
  <c r="AG602" i="5"/>
  <c r="AH602" i="5"/>
  <c r="AI602" i="5"/>
  <c r="AJ602" i="5"/>
  <c r="AK602" i="5"/>
  <c r="AL602" i="5"/>
  <c r="AM602" i="5"/>
  <c r="AN602" i="5"/>
  <c r="AO602" i="5"/>
  <c r="AP602" i="5"/>
  <c r="AQ602" i="5"/>
  <c r="AR602" i="5"/>
  <c r="AS602" i="5"/>
  <c r="AT602" i="5"/>
  <c r="AU602" i="5"/>
  <c r="AV602" i="5"/>
  <c r="AW602" i="5"/>
  <c r="AX602" i="5"/>
  <c r="AY602" i="5"/>
  <c r="AZ602" i="5"/>
  <c r="BA602" i="5"/>
  <c r="BB602" i="5"/>
  <c r="BC602" i="5"/>
  <c r="B603" i="5"/>
  <c r="C604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Y603" i="5"/>
  <c r="Z603" i="5"/>
  <c r="AA603" i="5"/>
  <c r="AB603" i="5"/>
  <c r="AC603" i="5"/>
  <c r="AD603" i="5"/>
  <c r="AE603" i="5"/>
  <c r="AF603" i="5"/>
  <c r="AG603" i="5"/>
  <c r="AH603" i="5"/>
  <c r="AI603" i="5"/>
  <c r="AJ603" i="5"/>
  <c r="AK603" i="5"/>
  <c r="AL603" i="5"/>
  <c r="AM603" i="5"/>
  <c r="AN603" i="5"/>
  <c r="AO603" i="5"/>
  <c r="AP603" i="5"/>
  <c r="AQ603" i="5"/>
  <c r="AR603" i="5"/>
  <c r="AS603" i="5"/>
  <c r="AT603" i="5"/>
  <c r="AU603" i="5"/>
  <c r="AV603" i="5"/>
  <c r="AW603" i="5"/>
  <c r="AX603" i="5"/>
  <c r="AY603" i="5"/>
  <c r="AZ603" i="5"/>
  <c r="BA603" i="5"/>
  <c r="BB603" i="5"/>
  <c r="BC603" i="5"/>
  <c r="B604" i="5"/>
  <c r="C605" i="5"/>
  <c r="D604" i="5"/>
  <c r="E604" i="5"/>
  <c r="F604" i="5"/>
  <c r="G604" i="5"/>
  <c r="H604" i="5"/>
  <c r="I604" i="5"/>
  <c r="J604" i="5"/>
  <c r="K604" i="5"/>
  <c r="L604" i="5"/>
  <c r="M604" i="5"/>
  <c r="N604" i="5"/>
  <c r="O604" i="5"/>
  <c r="P604" i="5"/>
  <c r="Q604" i="5"/>
  <c r="R604" i="5"/>
  <c r="S604" i="5"/>
  <c r="T604" i="5"/>
  <c r="U604" i="5"/>
  <c r="V604" i="5"/>
  <c r="W604" i="5"/>
  <c r="X604" i="5"/>
  <c r="Y604" i="5"/>
  <c r="Z604" i="5"/>
  <c r="AA604" i="5"/>
  <c r="AB604" i="5"/>
  <c r="AC604" i="5"/>
  <c r="AD604" i="5"/>
  <c r="AE604" i="5"/>
  <c r="AF604" i="5"/>
  <c r="AG604" i="5"/>
  <c r="AH604" i="5"/>
  <c r="AI604" i="5"/>
  <c r="AJ604" i="5"/>
  <c r="AK604" i="5"/>
  <c r="AL604" i="5"/>
  <c r="AM604" i="5"/>
  <c r="AN604" i="5"/>
  <c r="AO604" i="5"/>
  <c r="AP604" i="5"/>
  <c r="AQ604" i="5"/>
  <c r="AR604" i="5"/>
  <c r="AS604" i="5"/>
  <c r="AT604" i="5"/>
  <c r="AU604" i="5"/>
  <c r="AV604" i="5"/>
  <c r="AW604" i="5"/>
  <c r="AX604" i="5"/>
  <c r="AY604" i="5"/>
  <c r="AZ604" i="5"/>
  <c r="BA604" i="5"/>
  <c r="BB604" i="5"/>
  <c r="BC604" i="5"/>
  <c r="B605" i="5"/>
  <c r="C606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Y605" i="5"/>
  <c r="Z605" i="5"/>
  <c r="AA605" i="5"/>
  <c r="AB605" i="5"/>
  <c r="AC605" i="5"/>
  <c r="AD605" i="5"/>
  <c r="AE605" i="5"/>
  <c r="AF605" i="5"/>
  <c r="AG605" i="5"/>
  <c r="AH605" i="5"/>
  <c r="AI605" i="5"/>
  <c r="AJ605" i="5"/>
  <c r="AK605" i="5"/>
  <c r="AL605" i="5"/>
  <c r="AM605" i="5"/>
  <c r="AN605" i="5"/>
  <c r="AO605" i="5"/>
  <c r="AP605" i="5"/>
  <c r="AQ605" i="5"/>
  <c r="AR605" i="5"/>
  <c r="AS605" i="5"/>
  <c r="AT605" i="5"/>
  <c r="AU605" i="5"/>
  <c r="AV605" i="5"/>
  <c r="AW605" i="5"/>
  <c r="AX605" i="5"/>
  <c r="AY605" i="5"/>
  <c r="AZ605" i="5"/>
  <c r="BA605" i="5"/>
  <c r="BB605" i="5"/>
  <c r="BC605" i="5"/>
  <c r="B606" i="5"/>
  <c r="C607" i="5"/>
  <c r="D606" i="5"/>
  <c r="E606" i="5"/>
  <c r="F606" i="5"/>
  <c r="G606" i="5"/>
  <c r="H606" i="5"/>
  <c r="I606" i="5"/>
  <c r="J606" i="5"/>
  <c r="K606" i="5"/>
  <c r="L606" i="5"/>
  <c r="M606" i="5"/>
  <c r="N606" i="5"/>
  <c r="O606" i="5"/>
  <c r="P606" i="5"/>
  <c r="Q606" i="5"/>
  <c r="R606" i="5"/>
  <c r="S606" i="5"/>
  <c r="T606" i="5"/>
  <c r="U606" i="5"/>
  <c r="V606" i="5"/>
  <c r="W606" i="5"/>
  <c r="X606" i="5"/>
  <c r="Y606" i="5"/>
  <c r="Z606" i="5"/>
  <c r="AA606" i="5"/>
  <c r="AB606" i="5"/>
  <c r="AC606" i="5"/>
  <c r="AD606" i="5"/>
  <c r="AE606" i="5"/>
  <c r="AF606" i="5"/>
  <c r="AG606" i="5"/>
  <c r="AH606" i="5"/>
  <c r="AI606" i="5"/>
  <c r="AJ606" i="5"/>
  <c r="AK606" i="5"/>
  <c r="AL606" i="5"/>
  <c r="AM606" i="5"/>
  <c r="AN606" i="5"/>
  <c r="AO606" i="5"/>
  <c r="AP606" i="5"/>
  <c r="AQ606" i="5"/>
  <c r="AR606" i="5"/>
  <c r="AS606" i="5"/>
  <c r="AT606" i="5"/>
  <c r="AU606" i="5"/>
  <c r="AV606" i="5"/>
  <c r="AW606" i="5"/>
  <c r="AX606" i="5"/>
  <c r="AY606" i="5"/>
  <c r="AZ606" i="5"/>
  <c r="BA606" i="5"/>
  <c r="BB606" i="5"/>
  <c r="BC606" i="5"/>
  <c r="B607" i="5"/>
  <c r="C608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Y607" i="5"/>
  <c r="Z607" i="5"/>
  <c r="AA607" i="5"/>
  <c r="AB607" i="5"/>
  <c r="AC607" i="5"/>
  <c r="AD607" i="5"/>
  <c r="AE607" i="5"/>
  <c r="AF607" i="5"/>
  <c r="AG607" i="5"/>
  <c r="AH607" i="5"/>
  <c r="AI607" i="5"/>
  <c r="AJ607" i="5"/>
  <c r="AK607" i="5"/>
  <c r="AL607" i="5"/>
  <c r="AM607" i="5"/>
  <c r="AN607" i="5"/>
  <c r="AO607" i="5"/>
  <c r="AP607" i="5"/>
  <c r="AQ607" i="5"/>
  <c r="AR607" i="5"/>
  <c r="AS607" i="5"/>
  <c r="AT607" i="5"/>
  <c r="AU607" i="5"/>
  <c r="AV607" i="5"/>
  <c r="AW607" i="5"/>
  <c r="AX607" i="5"/>
  <c r="AY607" i="5"/>
  <c r="AZ607" i="5"/>
  <c r="BA607" i="5"/>
  <c r="BB607" i="5"/>
  <c r="BC607" i="5"/>
  <c r="B608" i="5"/>
  <c r="C609" i="5"/>
  <c r="D608" i="5"/>
  <c r="E608" i="5"/>
  <c r="F608" i="5"/>
  <c r="G608" i="5"/>
  <c r="H608" i="5"/>
  <c r="I608" i="5"/>
  <c r="J608" i="5"/>
  <c r="K608" i="5"/>
  <c r="L608" i="5"/>
  <c r="M608" i="5"/>
  <c r="N608" i="5"/>
  <c r="O608" i="5"/>
  <c r="P608" i="5"/>
  <c r="Q608" i="5"/>
  <c r="R608" i="5"/>
  <c r="S608" i="5"/>
  <c r="T608" i="5"/>
  <c r="U608" i="5"/>
  <c r="V608" i="5"/>
  <c r="W608" i="5"/>
  <c r="X608" i="5"/>
  <c r="Y608" i="5"/>
  <c r="Z608" i="5"/>
  <c r="AA608" i="5"/>
  <c r="AB608" i="5"/>
  <c r="AC608" i="5"/>
  <c r="AD608" i="5"/>
  <c r="AE608" i="5"/>
  <c r="AF608" i="5"/>
  <c r="AG608" i="5"/>
  <c r="AH608" i="5"/>
  <c r="AI608" i="5"/>
  <c r="AJ608" i="5"/>
  <c r="AK608" i="5"/>
  <c r="AL608" i="5"/>
  <c r="AM608" i="5"/>
  <c r="AN608" i="5"/>
  <c r="AO608" i="5"/>
  <c r="AP608" i="5"/>
  <c r="AQ608" i="5"/>
  <c r="AR608" i="5"/>
  <c r="AS608" i="5"/>
  <c r="AT608" i="5"/>
  <c r="AU608" i="5"/>
  <c r="AV608" i="5"/>
  <c r="AW608" i="5"/>
  <c r="AX608" i="5"/>
  <c r="AY608" i="5"/>
  <c r="AZ608" i="5"/>
  <c r="BA608" i="5"/>
  <c r="BB608" i="5"/>
  <c r="BC608" i="5"/>
  <c r="B609" i="5"/>
  <c r="C610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Y609" i="5"/>
  <c r="Z609" i="5"/>
  <c r="AA609" i="5"/>
  <c r="AB609" i="5"/>
  <c r="AC609" i="5"/>
  <c r="AD609" i="5"/>
  <c r="AE609" i="5"/>
  <c r="AF609" i="5"/>
  <c r="AG609" i="5"/>
  <c r="AH609" i="5"/>
  <c r="AI609" i="5"/>
  <c r="AJ609" i="5"/>
  <c r="AK609" i="5"/>
  <c r="AL609" i="5"/>
  <c r="AM609" i="5"/>
  <c r="AN609" i="5"/>
  <c r="AO609" i="5"/>
  <c r="AP609" i="5"/>
  <c r="AQ609" i="5"/>
  <c r="AR609" i="5"/>
  <c r="AS609" i="5"/>
  <c r="AT609" i="5"/>
  <c r="AU609" i="5"/>
  <c r="AV609" i="5"/>
  <c r="AW609" i="5"/>
  <c r="AX609" i="5"/>
  <c r="AY609" i="5"/>
  <c r="AZ609" i="5"/>
  <c r="BA609" i="5"/>
  <c r="BB609" i="5"/>
  <c r="BC609" i="5"/>
  <c r="B610" i="5"/>
  <c r="C611" i="5"/>
  <c r="D610" i="5"/>
  <c r="E610" i="5"/>
  <c r="F610" i="5"/>
  <c r="G610" i="5"/>
  <c r="H610" i="5"/>
  <c r="I610" i="5"/>
  <c r="J610" i="5"/>
  <c r="K610" i="5"/>
  <c r="L610" i="5"/>
  <c r="M610" i="5"/>
  <c r="N610" i="5"/>
  <c r="O610" i="5"/>
  <c r="P610" i="5"/>
  <c r="Q610" i="5"/>
  <c r="R610" i="5"/>
  <c r="S610" i="5"/>
  <c r="T610" i="5"/>
  <c r="U610" i="5"/>
  <c r="V610" i="5"/>
  <c r="W610" i="5"/>
  <c r="X610" i="5"/>
  <c r="Y610" i="5"/>
  <c r="Z610" i="5"/>
  <c r="AA610" i="5"/>
  <c r="AB610" i="5"/>
  <c r="AC610" i="5"/>
  <c r="AD610" i="5"/>
  <c r="AE610" i="5"/>
  <c r="AF610" i="5"/>
  <c r="AG610" i="5"/>
  <c r="AH610" i="5"/>
  <c r="AI610" i="5"/>
  <c r="AJ610" i="5"/>
  <c r="AK610" i="5"/>
  <c r="AL610" i="5"/>
  <c r="AM610" i="5"/>
  <c r="AN610" i="5"/>
  <c r="AO610" i="5"/>
  <c r="AP610" i="5"/>
  <c r="AQ610" i="5"/>
  <c r="AR610" i="5"/>
  <c r="AS610" i="5"/>
  <c r="AT610" i="5"/>
  <c r="AU610" i="5"/>
  <c r="AV610" i="5"/>
  <c r="AW610" i="5"/>
  <c r="AX610" i="5"/>
  <c r="AY610" i="5"/>
  <c r="AZ610" i="5"/>
  <c r="BA610" i="5"/>
  <c r="BB610" i="5"/>
  <c r="BC610" i="5"/>
  <c r="B611" i="5"/>
  <c r="C612" i="5"/>
  <c r="D611" i="5"/>
  <c r="E611" i="5"/>
  <c r="F611" i="5"/>
  <c r="G611" i="5"/>
  <c r="H611" i="5"/>
  <c r="I611" i="5"/>
  <c r="J611" i="5"/>
  <c r="K611" i="5"/>
  <c r="L611" i="5"/>
  <c r="M611" i="5"/>
  <c r="N611" i="5"/>
  <c r="O611" i="5"/>
  <c r="P611" i="5"/>
  <c r="Q611" i="5"/>
  <c r="R611" i="5"/>
  <c r="S611" i="5"/>
  <c r="T611" i="5"/>
  <c r="U611" i="5"/>
  <c r="V611" i="5"/>
  <c r="W611" i="5"/>
  <c r="X611" i="5"/>
  <c r="Y611" i="5"/>
  <c r="Z611" i="5"/>
  <c r="AA611" i="5"/>
  <c r="AB611" i="5"/>
  <c r="AC611" i="5"/>
  <c r="AD611" i="5"/>
  <c r="AE611" i="5"/>
  <c r="AF611" i="5"/>
  <c r="AG611" i="5"/>
  <c r="AH611" i="5"/>
  <c r="AI611" i="5"/>
  <c r="AJ611" i="5"/>
  <c r="AK611" i="5"/>
  <c r="AL611" i="5"/>
  <c r="AM611" i="5"/>
  <c r="AN611" i="5"/>
  <c r="AO611" i="5"/>
  <c r="AP611" i="5"/>
  <c r="AQ611" i="5"/>
  <c r="AR611" i="5"/>
  <c r="AS611" i="5"/>
  <c r="AT611" i="5"/>
  <c r="AU611" i="5"/>
  <c r="AV611" i="5"/>
  <c r="AW611" i="5"/>
  <c r="AX611" i="5"/>
  <c r="AY611" i="5"/>
  <c r="AZ611" i="5"/>
  <c r="BA611" i="5"/>
  <c r="BB611" i="5"/>
  <c r="BC611" i="5"/>
  <c r="B612" i="5"/>
  <c r="C613" i="5"/>
  <c r="D612" i="5"/>
  <c r="E612" i="5"/>
  <c r="F612" i="5"/>
  <c r="G612" i="5"/>
  <c r="H612" i="5"/>
  <c r="I612" i="5"/>
  <c r="J612" i="5"/>
  <c r="K612" i="5"/>
  <c r="L612" i="5"/>
  <c r="M612" i="5"/>
  <c r="N612" i="5"/>
  <c r="O612" i="5"/>
  <c r="P612" i="5"/>
  <c r="Q612" i="5"/>
  <c r="R612" i="5"/>
  <c r="S612" i="5"/>
  <c r="T612" i="5"/>
  <c r="U612" i="5"/>
  <c r="V612" i="5"/>
  <c r="W612" i="5"/>
  <c r="X612" i="5"/>
  <c r="Y612" i="5"/>
  <c r="Z612" i="5"/>
  <c r="AA612" i="5"/>
  <c r="AB612" i="5"/>
  <c r="AC612" i="5"/>
  <c r="AD612" i="5"/>
  <c r="AE612" i="5"/>
  <c r="AF612" i="5"/>
  <c r="AG612" i="5"/>
  <c r="AH612" i="5"/>
  <c r="AI612" i="5"/>
  <c r="AJ612" i="5"/>
  <c r="AK612" i="5"/>
  <c r="AL612" i="5"/>
  <c r="AM612" i="5"/>
  <c r="AN612" i="5"/>
  <c r="AO612" i="5"/>
  <c r="AP612" i="5"/>
  <c r="AQ612" i="5"/>
  <c r="AR612" i="5"/>
  <c r="AS612" i="5"/>
  <c r="AT612" i="5"/>
  <c r="AU612" i="5"/>
  <c r="AV612" i="5"/>
  <c r="AW612" i="5"/>
  <c r="AX612" i="5"/>
  <c r="AY612" i="5"/>
  <c r="AZ612" i="5"/>
  <c r="BA612" i="5"/>
  <c r="BB612" i="5"/>
  <c r="BC612" i="5"/>
  <c r="B613" i="5"/>
  <c r="C614" i="5"/>
  <c r="D613" i="5"/>
  <c r="E613" i="5"/>
  <c r="F613" i="5"/>
  <c r="G613" i="5"/>
  <c r="H613" i="5"/>
  <c r="I613" i="5"/>
  <c r="J613" i="5"/>
  <c r="K613" i="5"/>
  <c r="L613" i="5"/>
  <c r="M613" i="5"/>
  <c r="N613" i="5"/>
  <c r="O613" i="5"/>
  <c r="P613" i="5"/>
  <c r="Q613" i="5"/>
  <c r="R613" i="5"/>
  <c r="S613" i="5"/>
  <c r="T613" i="5"/>
  <c r="U613" i="5"/>
  <c r="V613" i="5"/>
  <c r="W613" i="5"/>
  <c r="X613" i="5"/>
  <c r="Y613" i="5"/>
  <c r="Z613" i="5"/>
  <c r="AA613" i="5"/>
  <c r="AB613" i="5"/>
  <c r="AC613" i="5"/>
  <c r="AD613" i="5"/>
  <c r="AE613" i="5"/>
  <c r="AF613" i="5"/>
  <c r="AG613" i="5"/>
  <c r="AH613" i="5"/>
  <c r="AI613" i="5"/>
  <c r="AJ613" i="5"/>
  <c r="AK613" i="5"/>
  <c r="AL613" i="5"/>
  <c r="AM613" i="5"/>
  <c r="AN613" i="5"/>
  <c r="AO613" i="5"/>
  <c r="AP613" i="5"/>
  <c r="AQ613" i="5"/>
  <c r="AR613" i="5"/>
  <c r="AS613" i="5"/>
  <c r="AT613" i="5"/>
  <c r="AU613" i="5"/>
  <c r="AV613" i="5"/>
  <c r="AW613" i="5"/>
  <c r="AX613" i="5"/>
  <c r="AY613" i="5"/>
  <c r="AZ613" i="5"/>
  <c r="BA613" i="5"/>
  <c r="BB613" i="5"/>
  <c r="BC613" i="5"/>
  <c r="B614" i="5"/>
  <c r="C615" i="5"/>
  <c r="D614" i="5"/>
  <c r="E614" i="5"/>
  <c r="F614" i="5"/>
  <c r="G614" i="5"/>
  <c r="H614" i="5"/>
  <c r="I614" i="5"/>
  <c r="J614" i="5"/>
  <c r="K614" i="5"/>
  <c r="L614" i="5"/>
  <c r="M614" i="5"/>
  <c r="N614" i="5"/>
  <c r="O614" i="5"/>
  <c r="P614" i="5"/>
  <c r="Q614" i="5"/>
  <c r="R614" i="5"/>
  <c r="S614" i="5"/>
  <c r="T614" i="5"/>
  <c r="U614" i="5"/>
  <c r="V614" i="5"/>
  <c r="W614" i="5"/>
  <c r="X614" i="5"/>
  <c r="Y614" i="5"/>
  <c r="Z614" i="5"/>
  <c r="AA614" i="5"/>
  <c r="AB614" i="5"/>
  <c r="AC614" i="5"/>
  <c r="AD614" i="5"/>
  <c r="AE614" i="5"/>
  <c r="AF614" i="5"/>
  <c r="AG614" i="5"/>
  <c r="AH614" i="5"/>
  <c r="AI614" i="5"/>
  <c r="AJ614" i="5"/>
  <c r="AK614" i="5"/>
  <c r="AL614" i="5"/>
  <c r="AM614" i="5"/>
  <c r="AN614" i="5"/>
  <c r="AO614" i="5"/>
  <c r="AP614" i="5"/>
  <c r="AQ614" i="5"/>
  <c r="AR614" i="5"/>
  <c r="AS614" i="5"/>
  <c r="AT614" i="5"/>
  <c r="AU614" i="5"/>
  <c r="AV614" i="5"/>
  <c r="AW614" i="5"/>
  <c r="AX614" i="5"/>
  <c r="AY614" i="5"/>
  <c r="AZ614" i="5"/>
  <c r="BA614" i="5"/>
  <c r="BB614" i="5"/>
  <c r="BC614" i="5"/>
  <c r="B615" i="5"/>
  <c r="C616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Y615" i="5"/>
  <c r="Z615" i="5"/>
  <c r="AA615" i="5"/>
  <c r="AB615" i="5"/>
  <c r="AC615" i="5"/>
  <c r="AD615" i="5"/>
  <c r="AE615" i="5"/>
  <c r="AF615" i="5"/>
  <c r="AG615" i="5"/>
  <c r="AH615" i="5"/>
  <c r="AI615" i="5"/>
  <c r="AJ615" i="5"/>
  <c r="AK615" i="5"/>
  <c r="AL615" i="5"/>
  <c r="AM615" i="5"/>
  <c r="AN615" i="5"/>
  <c r="AO615" i="5"/>
  <c r="AP615" i="5"/>
  <c r="AQ615" i="5"/>
  <c r="AR615" i="5"/>
  <c r="AS615" i="5"/>
  <c r="AT615" i="5"/>
  <c r="AU615" i="5"/>
  <c r="AV615" i="5"/>
  <c r="AW615" i="5"/>
  <c r="AX615" i="5"/>
  <c r="AY615" i="5"/>
  <c r="AZ615" i="5"/>
  <c r="BA615" i="5"/>
  <c r="BB615" i="5"/>
  <c r="BC615" i="5"/>
  <c r="B616" i="5"/>
  <c r="C617" i="5"/>
  <c r="D616" i="5"/>
  <c r="E616" i="5"/>
  <c r="F616" i="5"/>
  <c r="G616" i="5"/>
  <c r="H616" i="5"/>
  <c r="I616" i="5"/>
  <c r="J616" i="5"/>
  <c r="K616" i="5"/>
  <c r="L616" i="5"/>
  <c r="M616" i="5"/>
  <c r="N616" i="5"/>
  <c r="O616" i="5"/>
  <c r="P616" i="5"/>
  <c r="Q616" i="5"/>
  <c r="R616" i="5"/>
  <c r="S616" i="5"/>
  <c r="T616" i="5"/>
  <c r="U616" i="5"/>
  <c r="V616" i="5"/>
  <c r="W616" i="5"/>
  <c r="X616" i="5"/>
  <c r="Y616" i="5"/>
  <c r="Z616" i="5"/>
  <c r="AA616" i="5"/>
  <c r="AB616" i="5"/>
  <c r="AC616" i="5"/>
  <c r="AD616" i="5"/>
  <c r="AE616" i="5"/>
  <c r="AF616" i="5"/>
  <c r="AG616" i="5"/>
  <c r="AH616" i="5"/>
  <c r="AI616" i="5"/>
  <c r="AJ616" i="5"/>
  <c r="AK616" i="5"/>
  <c r="AL616" i="5"/>
  <c r="AM616" i="5"/>
  <c r="AN616" i="5"/>
  <c r="AO616" i="5"/>
  <c r="AP616" i="5"/>
  <c r="AQ616" i="5"/>
  <c r="AR616" i="5"/>
  <c r="AS616" i="5"/>
  <c r="AT616" i="5"/>
  <c r="AU616" i="5"/>
  <c r="AV616" i="5"/>
  <c r="AW616" i="5"/>
  <c r="AX616" i="5"/>
  <c r="AY616" i="5"/>
  <c r="AZ616" i="5"/>
  <c r="BA616" i="5"/>
  <c r="BB616" i="5"/>
  <c r="BC616" i="5"/>
  <c r="B617" i="5"/>
  <c r="C618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Y617" i="5"/>
  <c r="Z617" i="5"/>
  <c r="AA617" i="5"/>
  <c r="AB617" i="5"/>
  <c r="AC617" i="5"/>
  <c r="AD617" i="5"/>
  <c r="AE617" i="5"/>
  <c r="AF617" i="5"/>
  <c r="AG617" i="5"/>
  <c r="AH617" i="5"/>
  <c r="AI617" i="5"/>
  <c r="AJ617" i="5"/>
  <c r="AK617" i="5"/>
  <c r="AL617" i="5"/>
  <c r="AM617" i="5"/>
  <c r="AN617" i="5"/>
  <c r="AO617" i="5"/>
  <c r="AP617" i="5"/>
  <c r="AQ617" i="5"/>
  <c r="AR617" i="5"/>
  <c r="AS617" i="5"/>
  <c r="AT617" i="5"/>
  <c r="AU617" i="5"/>
  <c r="AV617" i="5"/>
  <c r="AW617" i="5"/>
  <c r="AX617" i="5"/>
  <c r="AY617" i="5"/>
  <c r="AZ617" i="5"/>
  <c r="BA617" i="5"/>
  <c r="BB617" i="5"/>
  <c r="BC617" i="5"/>
  <c r="B618" i="5"/>
  <c r="C619" i="5"/>
  <c r="D618" i="5"/>
  <c r="E618" i="5"/>
  <c r="F618" i="5"/>
  <c r="G618" i="5"/>
  <c r="H618" i="5"/>
  <c r="I618" i="5"/>
  <c r="J618" i="5"/>
  <c r="K618" i="5"/>
  <c r="L618" i="5"/>
  <c r="M618" i="5"/>
  <c r="N618" i="5"/>
  <c r="O618" i="5"/>
  <c r="P618" i="5"/>
  <c r="Q618" i="5"/>
  <c r="R618" i="5"/>
  <c r="S618" i="5"/>
  <c r="T618" i="5"/>
  <c r="U618" i="5"/>
  <c r="V618" i="5"/>
  <c r="W618" i="5"/>
  <c r="X618" i="5"/>
  <c r="Y618" i="5"/>
  <c r="Z618" i="5"/>
  <c r="AA618" i="5"/>
  <c r="AB618" i="5"/>
  <c r="AC618" i="5"/>
  <c r="AD618" i="5"/>
  <c r="AE618" i="5"/>
  <c r="AF618" i="5"/>
  <c r="AG618" i="5"/>
  <c r="AH618" i="5"/>
  <c r="AI618" i="5"/>
  <c r="AJ618" i="5"/>
  <c r="AK618" i="5"/>
  <c r="AL618" i="5"/>
  <c r="AM618" i="5"/>
  <c r="AN618" i="5"/>
  <c r="AO618" i="5"/>
  <c r="AP618" i="5"/>
  <c r="AQ618" i="5"/>
  <c r="AR618" i="5"/>
  <c r="AS618" i="5"/>
  <c r="AT618" i="5"/>
  <c r="AU618" i="5"/>
  <c r="AV618" i="5"/>
  <c r="AW618" i="5"/>
  <c r="AX618" i="5"/>
  <c r="AY618" i="5"/>
  <c r="AZ618" i="5"/>
  <c r="BA618" i="5"/>
  <c r="BB618" i="5"/>
  <c r="BC618" i="5"/>
  <c r="B619" i="5"/>
  <c r="C620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Y619" i="5"/>
  <c r="Z619" i="5"/>
  <c r="AA619" i="5"/>
  <c r="AB619" i="5"/>
  <c r="AC619" i="5"/>
  <c r="AD619" i="5"/>
  <c r="AE619" i="5"/>
  <c r="AF619" i="5"/>
  <c r="AG619" i="5"/>
  <c r="AH619" i="5"/>
  <c r="AI619" i="5"/>
  <c r="AJ619" i="5"/>
  <c r="AK619" i="5"/>
  <c r="AL619" i="5"/>
  <c r="AM619" i="5"/>
  <c r="AN619" i="5"/>
  <c r="AO619" i="5"/>
  <c r="AP619" i="5"/>
  <c r="AQ619" i="5"/>
  <c r="AR619" i="5"/>
  <c r="AS619" i="5"/>
  <c r="AT619" i="5"/>
  <c r="AU619" i="5"/>
  <c r="AV619" i="5"/>
  <c r="AW619" i="5"/>
  <c r="AX619" i="5"/>
  <c r="AY619" i="5"/>
  <c r="AZ619" i="5"/>
  <c r="BA619" i="5"/>
  <c r="BB619" i="5"/>
  <c r="BC619" i="5"/>
  <c r="B620" i="5"/>
  <c r="C621" i="5"/>
  <c r="D620" i="5"/>
  <c r="E620" i="5"/>
  <c r="F620" i="5"/>
  <c r="G620" i="5"/>
  <c r="H620" i="5"/>
  <c r="I620" i="5"/>
  <c r="J620" i="5"/>
  <c r="K620" i="5"/>
  <c r="L620" i="5"/>
  <c r="M620" i="5"/>
  <c r="N620" i="5"/>
  <c r="O620" i="5"/>
  <c r="P620" i="5"/>
  <c r="Q620" i="5"/>
  <c r="R620" i="5"/>
  <c r="S620" i="5"/>
  <c r="T620" i="5"/>
  <c r="U620" i="5"/>
  <c r="V620" i="5"/>
  <c r="W620" i="5"/>
  <c r="X620" i="5"/>
  <c r="Y620" i="5"/>
  <c r="Z620" i="5"/>
  <c r="AA620" i="5"/>
  <c r="AB620" i="5"/>
  <c r="AC620" i="5"/>
  <c r="AD620" i="5"/>
  <c r="AE620" i="5"/>
  <c r="AF620" i="5"/>
  <c r="AG620" i="5"/>
  <c r="AH620" i="5"/>
  <c r="AI620" i="5"/>
  <c r="AJ620" i="5"/>
  <c r="AK620" i="5"/>
  <c r="AL620" i="5"/>
  <c r="AM620" i="5"/>
  <c r="AN620" i="5"/>
  <c r="AO620" i="5"/>
  <c r="AP620" i="5"/>
  <c r="AQ620" i="5"/>
  <c r="AR620" i="5"/>
  <c r="AS620" i="5"/>
  <c r="AT620" i="5"/>
  <c r="AU620" i="5"/>
  <c r="AV620" i="5"/>
  <c r="AW620" i="5"/>
  <c r="AX620" i="5"/>
  <c r="AY620" i="5"/>
  <c r="AZ620" i="5"/>
  <c r="BA620" i="5"/>
  <c r="BB620" i="5"/>
  <c r="BC620" i="5"/>
  <c r="B621" i="5"/>
  <c r="C622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Y621" i="5"/>
  <c r="Z621" i="5"/>
  <c r="AA621" i="5"/>
  <c r="AB621" i="5"/>
  <c r="AC621" i="5"/>
  <c r="AD621" i="5"/>
  <c r="AE621" i="5"/>
  <c r="AF621" i="5"/>
  <c r="AG621" i="5"/>
  <c r="AH621" i="5"/>
  <c r="AI621" i="5"/>
  <c r="AJ621" i="5"/>
  <c r="AK621" i="5"/>
  <c r="AL621" i="5"/>
  <c r="AM621" i="5"/>
  <c r="AN621" i="5"/>
  <c r="AO621" i="5"/>
  <c r="AP621" i="5"/>
  <c r="AQ621" i="5"/>
  <c r="AR621" i="5"/>
  <c r="AS621" i="5"/>
  <c r="AT621" i="5"/>
  <c r="AU621" i="5"/>
  <c r="AV621" i="5"/>
  <c r="AW621" i="5"/>
  <c r="AX621" i="5"/>
  <c r="AY621" i="5"/>
  <c r="AZ621" i="5"/>
  <c r="BA621" i="5"/>
  <c r="BB621" i="5"/>
  <c r="BC621" i="5"/>
  <c r="B622" i="5"/>
  <c r="C623" i="5"/>
  <c r="D622" i="5"/>
  <c r="E622" i="5"/>
  <c r="F622" i="5"/>
  <c r="G622" i="5"/>
  <c r="H622" i="5"/>
  <c r="I622" i="5"/>
  <c r="J622" i="5"/>
  <c r="K622" i="5"/>
  <c r="L622" i="5"/>
  <c r="M622" i="5"/>
  <c r="N622" i="5"/>
  <c r="O622" i="5"/>
  <c r="P622" i="5"/>
  <c r="Q622" i="5"/>
  <c r="R622" i="5"/>
  <c r="S622" i="5"/>
  <c r="T622" i="5"/>
  <c r="U622" i="5"/>
  <c r="V622" i="5"/>
  <c r="W622" i="5"/>
  <c r="X622" i="5"/>
  <c r="Y622" i="5"/>
  <c r="Z622" i="5"/>
  <c r="AA622" i="5"/>
  <c r="AB622" i="5"/>
  <c r="AC622" i="5"/>
  <c r="AD622" i="5"/>
  <c r="AE622" i="5"/>
  <c r="AF622" i="5"/>
  <c r="AG622" i="5"/>
  <c r="AH622" i="5"/>
  <c r="AI622" i="5"/>
  <c r="AJ622" i="5"/>
  <c r="AK622" i="5"/>
  <c r="AL622" i="5"/>
  <c r="AM622" i="5"/>
  <c r="AN622" i="5"/>
  <c r="AO622" i="5"/>
  <c r="AP622" i="5"/>
  <c r="AQ622" i="5"/>
  <c r="AR622" i="5"/>
  <c r="AS622" i="5"/>
  <c r="AT622" i="5"/>
  <c r="AU622" i="5"/>
  <c r="AV622" i="5"/>
  <c r="AW622" i="5"/>
  <c r="AX622" i="5"/>
  <c r="AY622" i="5"/>
  <c r="AZ622" i="5"/>
  <c r="BA622" i="5"/>
  <c r="BB622" i="5"/>
  <c r="BC622" i="5"/>
  <c r="B623" i="5"/>
  <c r="C624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Y623" i="5"/>
  <c r="Z623" i="5"/>
  <c r="AA623" i="5"/>
  <c r="AB623" i="5"/>
  <c r="AC623" i="5"/>
  <c r="AD623" i="5"/>
  <c r="AE623" i="5"/>
  <c r="AF623" i="5"/>
  <c r="AG623" i="5"/>
  <c r="AH623" i="5"/>
  <c r="AI623" i="5"/>
  <c r="AJ623" i="5"/>
  <c r="AK623" i="5"/>
  <c r="AL623" i="5"/>
  <c r="AM623" i="5"/>
  <c r="AN623" i="5"/>
  <c r="AO623" i="5"/>
  <c r="AP623" i="5"/>
  <c r="AQ623" i="5"/>
  <c r="AR623" i="5"/>
  <c r="AS623" i="5"/>
  <c r="AT623" i="5"/>
  <c r="AU623" i="5"/>
  <c r="AV623" i="5"/>
  <c r="AW623" i="5"/>
  <c r="AX623" i="5"/>
  <c r="AY623" i="5"/>
  <c r="AZ623" i="5"/>
  <c r="BA623" i="5"/>
  <c r="BB623" i="5"/>
  <c r="BC623" i="5"/>
  <c r="B624" i="5"/>
  <c r="C625" i="5"/>
  <c r="D624" i="5"/>
  <c r="E624" i="5"/>
  <c r="F624" i="5"/>
  <c r="G624" i="5"/>
  <c r="H624" i="5"/>
  <c r="I624" i="5"/>
  <c r="J624" i="5"/>
  <c r="K624" i="5"/>
  <c r="L624" i="5"/>
  <c r="M624" i="5"/>
  <c r="N624" i="5"/>
  <c r="O624" i="5"/>
  <c r="P624" i="5"/>
  <c r="Q624" i="5"/>
  <c r="R624" i="5"/>
  <c r="S624" i="5"/>
  <c r="T624" i="5"/>
  <c r="U624" i="5"/>
  <c r="V624" i="5"/>
  <c r="W624" i="5"/>
  <c r="X624" i="5"/>
  <c r="Y624" i="5"/>
  <c r="Z624" i="5"/>
  <c r="AA624" i="5"/>
  <c r="AB624" i="5"/>
  <c r="AC624" i="5"/>
  <c r="AD624" i="5"/>
  <c r="AE624" i="5"/>
  <c r="AF624" i="5"/>
  <c r="AG624" i="5"/>
  <c r="AH624" i="5"/>
  <c r="AI624" i="5"/>
  <c r="AJ624" i="5"/>
  <c r="AK624" i="5"/>
  <c r="AL624" i="5"/>
  <c r="AM624" i="5"/>
  <c r="AN624" i="5"/>
  <c r="AO624" i="5"/>
  <c r="AP624" i="5"/>
  <c r="AQ624" i="5"/>
  <c r="AR624" i="5"/>
  <c r="AS624" i="5"/>
  <c r="AT624" i="5"/>
  <c r="AU624" i="5"/>
  <c r="AV624" i="5"/>
  <c r="AW624" i="5"/>
  <c r="AX624" i="5"/>
  <c r="AY624" i="5"/>
  <c r="AZ624" i="5"/>
  <c r="BA624" i="5"/>
  <c r="BB624" i="5"/>
  <c r="BC624" i="5"/>
  <c r="B625" i="5"/>
  <c r="C626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Y625" i="5"/>
  <c r="Z625" i="5"/>
  <c r="AA625" i="5"/>
  <c r="AB625" i="5"/>
  <c r="AC625" i="5"/>
  <c r="AD625" i="5"/>
  <c r="AE625" i="5"/>
  <c r="AF625" i="5"/>
  <c r="AG625" i="5"/>
  <c r="AH625" i="5"/>
  <c r="AI625" i="5"/>
  <c r="AJ625" i="5"/>
  <c r="AK625" i="5"/>
  <c r="AL625" i="5"/>
  <c r="AM625" i="5"/>
  <c r="AN625" i="5"/>
  <c r="AO625" i="5"/>
  <c r="AP625" i="5"/>
  <c r="AQ625" i="5"/>
  <c r="AR625" i="5"/>
  <c r="AS625" i="5"/>
  <c r="AT625" i="5"/>
  <c r="AU625" i="5"/>
  <c r="AV625" i="5"/>
  <c r="AW625" i="5"/>
  <c r="AX625" i="5"/>
  <c r="AY625" i="5"/>
  <c r="AZ625" i="5"/>
  <c r="BA625" i="5"/>
  <c r="BB625" i="5"/>
  <c r="BC625" i="5"/>
  <c r="B626" i="5"/>
  <c r="C627" i="5"/>
  <c r="D626" i="5"/>
  <c r="E626" i="5"/>
  <c r="F626" i="5"/>
  <c r="G626" i="5"/>
  <c r="H626" i="5"/>
  <c r="I626" i="5"/>
  <c r="J626" i="5"/>
  <c r="K626" i="5"/>
  <c r="L626" i="5"/>
  <c r="M626" i="5"/>
  <c r="N626" i="5"/>
  <c r="O626" i="5"/>
  <c r="P626" i="5"/>
  <c r="Q626" i="5"/>
  <c r="R626" i="5"/>
  <c r="S626" i="5"/>
  <c r="T626" i="5"/>
  <c r="U626" i="5"/>
  <c r="V626" i="5"/>
  <c r="W626" i="5"/>
  <c r="X626" i="5"/>
  <c r="Y626" i="5"/>
  <c r="Z626" i="5"/>
  <c r="AA626" i="5"/>
  <c r="AB626" i="5"/>
  <c r="AC626" i="5"/>
  <c r="AD626" i="5"/>
  <c r="AE626" i="5"/>
  <c r="AF626" i="5"/>
  <c r="AG626" i="5"/>
  <c r="AH626" i="5"/>
  <c r="AI626" i="5"/>
  <c r="AJ626" i="5"/>
  <c r="AK626" i="5"/>
  <c r="AL626" i="5"/>
  <c r="AM626" i="5"/>
  <c r="AN626" i="5"/>
  <c r="AO626" i="5"/>
  <c r="AP626" i="5"/>
  <c r="AQ626" i="5"/>
  <c r="AR626" i="5"/>
  <c r="AS626" i="5"/>
  <c r="AT626" i="5"/>
  <c r="AU626" i="5"/>
  <c r="AV626" i="5"/>
  <c r="AW626" i="5"/>
  <c r="AX626" i="5"/>
  <c r="AY626" i="5"/>
  <c r="AZ626" i="5"/>
  <c r="BA626" i="5"/>
  <c r="BB626" i="5"/>
  <c r="BC626" i="5"/>
  <c r="B627" i="5"/>
  <c r="C628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Y627" i="5"/>
  <c r="Z627" i="5"/>
  <c r="AA627" i="5"/>
  <c r="AB627" i="5"/>
  <c r="AC627" i="5"/>
  <c r="AD627" i="5"/>
  <c r="AE627" i="5"/>
  <c r="AF627" i="5"/>
  <c r="AG627" i="5"/>
  <c r="AH627" i="5"/>
  <c r="AI627" i="5"/>
  <c r="AJ627" i="5"/>
  <c r="AK627" i="5"/>
  <c r="AL627" i="5"/>
  <c r="AM627" i="5"/>
  <c r="AN627" i="5"/>
  <c r="AO627" i="5"/>
  <c r="AP627" i="5"/>
  <c r="AQ627" i="5"/>
  <c r="AR627" i="5"/>
  <c r="AS627" i="5"/>
  <c r="AT627" i="5"/>
  <c r="AU627" i="5"/>
  <c r="AV627" i="5"/>
  <c r="AW627" i="5"/>
  <c r="AX627" i="5"/>
  <c r="AY627" i="5"/>
  <c r="AZ627" i="5"/>
  <c r="BA627" i="5"/>
  <c r="BB627" i="5"/>
  <c r="BC627" i="5"/>
  <c r="B628" i="5"/>
  <c r="C629" i="5"/>
  <c r="D628" i="5"/>
  <c r="E628" i="5"/>
  <c r="F628" i="5"/>
  <c r="G628" i="5"/>
  <c r="H628" i="5"/>
  <c r="I628" i="5"/>
  <c r="J628" i="5"/>
  <c r="K628" i="5"/>
  <c r="L628" i="5"/>
  <c r="M628" i="5"/>
  <c r="N628" i="5"/>
  <c r="O628" i="5"/>
  <c r="P628" i="5"/>
  <c r="Q628" i="5"/>
  <c r="R628" i="5"/>
  <c r="S628" i="5"/>
  <c r="T628" i="5"/>
  <c r="U628" i="5"/>
  <c r="V628" i="5"/>
  <c r="W628" i="5"/>
  <c r="X628" i="5"/>
  <c r="Y628" i="5"/>
  <c r="Z628" i="5"/>
  <c r="AA628" i="5"/>
  <c r="AB628" i="5"/>
  <c r="AC628" i="5"/>
  <c r="AD628" i="5"/>
  <c r="AE628" i="5"/>
  <c r="AF628" i="5"/>
  <c r="AG628" i="5"/>
  <c r="AH628" i="5"/>
  <c r="AI628" i="5"/>
  <c r="AJ628" i="5"/>
  <c r="AK628" i="5"/>
  <c r="AL628" i="5"/>
  <c r="AM628" i="5"/>
  <c r="AN628" i="5"/>
  <c r="AO628" i="5"/>
  <c r="AP628" i="5"/>
  <c r="AQ628" i="5"/>
  <c r="AR628" i="5"/>
  <c r="AS628" i="5"/>
  <c r="AT628" i="5"/>
  <c r="AU628" i="5"/>
  <c r="AV628" i="5"/>
  <c r="AW628" i="5"/>
  <c r="AX628" i="5"/>
  <c r="AY628" i="5"/>
  <c r="AZ628" i="5"/>
  <c r="BA628" i="5"/>
  <c r="BB628" i="5"/>
  <c r="BC628" i="5"/>
  <c r="B629" i="5"/>
  <c r="C630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Y629" i="5"/>
  <c r="Z629" i="5"/>
  <c r="AA629" i="5"/>
  <c r="AB629" i="5"/>
  <c r="AC629" i="5"/>
  <c r="AD629" i="5"/>
  <c r="AE629" i="5"/>
  <c r="AF629" i="5"/>
  <c r="AG629" i="5"/>
  <c r="AH629" i="5"/>
  <c r="AI629" i="5"/>
  <c r="AJ629" i="5"/>
  <c r="AK629" i="5"/>
  <c r="AL629" i="5"/>
  <c r="AM629" i="5"/>
  <c r="AN629" i="5"/>
  <c r="AO629" i="5"/>
  <c r="AP629" i="5"/>
  <c r="AQ629" i="5"/>
  <c r="AR629" i="5"/>
  <c r="AS629" i="5"/>
  <c r="AT629" i="5"/>
  <c r="AU629" i="5"/>
  <c r="AV629" i="5"/>
  <c r="AW629" i="5"/>
  <c r="AX629" i="5"/>
  <c r="AY629" i="5"/>
  <c r="AZ629" i="5"/>
  <c r="BA629" i="5"/>
  <c r="BB629" i="5"/>
  <c r="BC629" i="5"/>
  <c r="B630" i="5"/>
  <c r="C631" i="5"/>
  <c r="D630" i="5"/>
  <c r="E630" i="5"/>
  <c r="F630" i="5"/>
  <c r="G630" i="5"/>
  <c r="H630" i="5"/>
  <c r="I630" i="5"/>
  <c r="J630" i="5"/>
  <c r="K630" i="5"/>
  <c r="L630" i="5"/>
  <c r="M630" i="5"/>
  <c r="N630" i="5"/>
  <c r="O630" i="5"/>
  <c r="P630" i="5"/>
  <c r="Q630" i="5"/>
  <c r="R630" i="5"/>
  <c r="S630" i="5"/>
  <c r="T630" i="5"/>
  <c r="U630" i="5"/>
  <c r="V630" i="5"/>
  <c r="W630" i="5"/>
  <c r="X630" i="5"/>
  <c r="Y630" i="5"/>
  <c r="Z630" i="5"/>
  <c r="AA630" i="5"/>
  <c r="AB630" i="5"/>
  <c r="AC630" i="5"/>
  <c r="AD630" i="5"/>
  <c r="AE630" i="5"/>
  <c r="AF630" i="5"/>
  <c r="AG630" i="5"/>
  <c r="AH630" i="5"/>
  <c r="AI630" i="5"/>
  <c r="AJ630" i="5"/>
  <c r="AK630" i="5"/>
  <c r="AL630" i="5"/>
  <c r="AM630" i="5"/>
  <c r="AN630" i="5"/>
  <c r="AO630" i="5"/>
  <c r="AP630" i="5"/>
  <c r="AQ630" i="5"/>
  <c r="AR630" i="5"/>
  <c r="AS630" i="5"/>
  <c r="AT630" i="5"/>
  <c r="AU630" i="5"/>
  <c r="AV630" i="5"/>
  <c r="AW630" i="5"/>
  <c r="AX630" i="5"/>
  <c r="AY630" i="5"/>
  <c r="AZ630" i="5"/>
  <c r="BA630" i="5"/>
  <c r="BB630" i="5"/>
  <c r="BC630" i="5"/>
  <c r="B631" i="5"/>
  <c r="C632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Y631" i="5"/>
  <c r="Z631" i="5"/>
  <c r="AA631" i="5"/>
  <c r="AB631" i="5"/>
  <c r="AC631" i="5"/>
  <c r="AD631" i="5"/>
  <c r="AE631" i="5"/>
  <c r="AF631" i="5"/>
  <c r="AG631" i="5"/>
  <c r="AH631" i="5"/>
  <c r="AI631" i="5"/>
  <c r="AJ631" i="5"/>
  <c r="AK631" i="5"/>
  <c r="AL631" i="5"/>
  <c r="AM631" i="5"/>
  <c r="AN631" i="5"/>
  <c r="AO631" i="5"/>
  <c r="AP631" i="5"/>
  <c r="AQ631" i="5"/>
  <c r="AR631" i="5"/>
  <c r="AS631" i="5"/>
  <c r="AT631" i="5"/>
  <c r="AU631" i="5"/>
  <c r="AV631" i="5"/>
  <c r="AW631" i="5"/>
  <c r="AX631" i="5"/>
  <c r="AY631" i="5"/>
  <c r="AZ631" i="5"/>
  <c r="BA631" i="5"/>
  <c r="BB631" i="5"/>
  <c r="BC631" i="5"/>
  <c r="B632" i="5"/>
  <c r="C633" i="5"/>
  <c r="D632" i="5"/>
  <c r="E632" i="5"/>
  <c r="F632" i="5"/>
  <c r="G632" i="5"/>
  <c r="H632" i="5"/>
  <c r="I632" i="5"/>
  <c r="J632" i="5"/>
  <c r="K632" i="5"/>
  <c r="L632" i="5"/>
  <c r="M632" i="5"/>
  <c r="N632" i="5"/>
  <c r="O632" i="5"/>
  <c r="P632" i="5"/>
  <c r="Q632" i="5"/>
  <c r="R632" i="5"/>
  <c r="S632" i="5"/>
  <c r="T632" i="5"/>
  <c r="U632" i="5"/>
  <c r="V632" i="5"/>
  <c r="W632" i="5"/>
  <c r="X632" i="5"/>
  <c r="Y632" i="5"/>
  <c r="Z632" i="5"/>
  <c r="AA632" i="5"/>
  <c r="AB632" i="5"/>
  <c r="AC632" i="5"/>
  <c r="AD632" i="5"/>
  <c r="AE632" i="5"/>
  <c r="AF632" i="5"/>
  <c r="AG632" i="5"/>
  <c r="AH632" i="5"/>
  <c r="AI632" i="5"/>
  <c r="AJ632" i="5"/>
  <c r="AK632" i="5"/>
  <c r="AL632" i="5"/>
  <c r="AM632" i="5"/>
  <c r="AN632" i="5"/>
  <c r="AO632" i="5"/>
  <c r="AP632" i="5"/>
  <c r="AQ632" i="5"/>
  <c r="AR632" i="5"/>
  <c r="AS632" i="5"/>
  <c r="AT632" i="5"/>
  <c r="AU632" i="5"/>
  <c r="AV632" i="5"/>
  <c r="AW632" i="5"/>
  <c r="AX632" i="5"/>
  <c r="AY632" i="5"/>
  <c r="AZ632" i="5"/>
  <c r="BA632" i="5"/>
  <c r="BB632" i="5"/>
  <c r="BC632" i="5"/>
  <c r="B633" i="5"/>
  <c r="C634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Y633" i="5"/>
  <c r="Z633" i="5"/>
  <c r="AA633" i="5"/>
  <c r="AB633" i="5"/>
  <c r="AC633" i="5"/>
  <c r="AD633" i="5"/>
  <c r="AE633" i="5"/>
  <c r="AF633" i="5"/>
  <c r="AG633" i="5"/>
  <c r="AH633" i="5"/>
  <c r="AI633" i="5"/>
  <c r="AJ633" i="5"/>
  <c r="AK633" i="5"/>
  <c r="AL633" i="5"/>
  <c r="AM633" i="5"/>
  <c r="AN633" i="5"/>
  <c r="AO633" i="5"/>
  <c r="AP633" i="5"/>
  <c r="AQ633" i="5"/>
  <c r="AR633" i="5"/>
  <c r="AS633" i="5"/>
  <c r="AT633" i="5"/>
  <c r="AU633" i="5"/>
  <c r="AV633" i="5"/>
  <c r="AW633" i="5"/>
  <c r="AX633" i="5"/>
  <c r="AY633" i="5"/>
  <c r="AZ633" i="5"/>
  <c r="BA633" i="5"/>
  <c r="BB633" i="5"/>
  <c r="BC633" i="5"/>
  <c r="B634" i="5"/>
  <c r="C635" i="5"/>
  <c r="D634" i="5"/>
  <c r="E634" i="5"/>
  <c r="F634" i="5"/>
  <c r="G634" i="5"/>
  <c r="H634" i="5"/>
  <c r="I634" i="5"/>
  <c r="J634" i="5"/>
  <c r="K634" i="5"/>
  <c r="L634" i="5"/>
  <c r="M634" i="5"/>
  <c r="N634" i="5"/>
  <c r="O634" i="5"/>
  <c r="P634" i="5"/>
  <c r="Q634" i="5"/>
  <c r="R634" i="5"/>
  <c r="S634" i="5"/>
  <c r="T634" i="5"/>
  <c r="U634" i="5"/>
  <c r="V634" i="5"/>
  <c r="W634" i="5"/>
  <c r="X634" i="5"/>
  <c r="Y634" i="5"/>
  <c r="Z634" i="5"/>
  <c r="AA634" i="5"/>
  <c r="AB634" i="5"/>
  <c r="AC634" i="5"/>
  <c r="AD634" i="5"/>
  <c r="AE634" i="5"/>
  <c r="AF634" i="5"/>
  <c r="AG634" i="5"/>
  <c r="AH634" i="5"/>
  <c r="AI634" i="5"/>
  <c r="AJ634" i="5"/>
  <c r="AK634" i="5"/>
  <c r="AL634" i="5"/>
  <c r="AM634" i="5"/>
  <c r="AN634" i="5"/>
  <c r="AO634" i="5"/>
  <c r="AP634" i="5"/>
  <c r="AQ634" i="5"/>
  <c r="AR634" i="5"/>
  <c r="AS634" i="5"/>
  <c r="AT634" i="5"/>
  <c r="AU634" i="5"/>
  <c r="AV634" i="5"/>
  <c r="AW634" i="5"/>
  <c r="AX634" i="5"/>
  <c r="AY634" i="5"/>
  <c r="AZ634" i="5"/>
  <c r="BA634" i="5"/>
  <c r="BB634" i="5"/>
  <c r="BC634" i="5"/>
  <c r="B635" i="5"/>
  <c r="C636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Y635" i="5"/>
  <c r="Z635" i="5"/>
  <c r="AA635" i="5"/>
  <c r="AB635" i="5"/>
  <c r="AC635" i="5"/>
  <c r="AD635" i="5"/>
  <c r="AE635" i="5"/>
  <c r="AF635" i="5"/>
  <c r="AG635" i="5"/>
  <c r="AH635" i="5"/>
  <c r="AI635" i="5"/>
  <c r="AJ635" i="5"/>
  <c r="AK635" i="5"/>
  <c r="AL635" i="5"/>
  <c r="AM635" i="5"/>
  <c r="AN635" i="5"/>
  <c r="AO635" i="5"/>
  <c r="AP635" i="5"/>
  <c r="AQ635" i="5"/>
  <c r="AR635" i="5"/>
  <c r="AS635" i="5"/>
  <c r="AT635" i="5"/>
  <c r="AU635" i="5"/>
  <c r="AV635" i="5"/>
  <c r="AW635" i="5"/>
  <c r="AX635" i="5"/>
  <c r="AY635" i="5"/>
  <c r="AZ635" i="5"/>
  <c r="BA635" i="5"/>
  <c r="BB635" i="5"/>
  <c r="BC635" i="5"/>
  <c r="B636" i="5"/>
  <c r="C637" i="5"/>
  <c r="D636" i="5"/>
  <c r="E636" i="5"/>
  <c r="F636" i="5"/>
  <c r="G636" i="5"/>
  <c r="H636" i="5"/>
  <c r="I636" i="5"/>
  <c r="J636" i="5"/>
  <c r="K636" i="5"/>
  <c r="L636" i="5"/>
  <c r="M636" i="5"/>
  <c r="N636" i="5"/>
  <c r="O636" i="5"/>
  <c r="P636" i="5"/>
  <c r="Q636" i="5"/>
  <c r="R636" i="5"/>
  <c r="S636" i="5"/>
  <c r="T636" i="5"/>
  <c r="U636" i="5"/>
  <c r="V636" i="5"/>
  <c r="W636" i="5"/>
  <c r="X636" i="5"/>
  <c r="Y636" i="5"/>
  <c r="Z636" i="5"/>
  <c r="AA636" i="5"/>
  <c r="AB636" i="5"/>
  <c r="AC636" i="5"/>
  <c r="AD636" i="5"/>
  <c r="AE636" i="5"/>
  <c r="AF636" i="5"/>
  <c r="AG636" i="5"/>
  <c r="AH636" i="5"/>
  <c r="AI636" i="5"/>
  <c r="AJ636" i="5"/>
  <c r="AK636" i="5"/>
  <c r="AL636" i="5"/>
  <c r="AM636" i="5"/>
  <c r="AN636" i="5"/>
  <c r="AO636" i="5"/>
  <c r="AP636" i="5"/>
  <c r="AQ636" i="5"/>
  <c r="AR636" i="5"/>
  <c r="AS636" i="5"/>
  <c r="AT636" i="5"/>
  <c r="AU636" i="5"/>
  <c r="AV636" i="5"/>
  <c r="AW636" i="5"/>
  <c r="AX636" i="5"/>
  <c r="AY636" i="5"/>
  <c r="AZ636" i="5"/>
  <c r="BA636" i="5"/>
  <c r="BB636" i="5"/>
  <c r="BC636" i="5"/>
  <c r="B637" i="5"/>
  <c r="C638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Y637" i="5"/>
  <c r="Z637" i="5"/>
  <c r="AA637" i="5"/>
  <c r="AB637" i="5"/>
  <c r="AC637" i="5"/>
  <c r="AD637" i="5"/>
  <c r="AE637" i="5"/>
  <c r="AF637" i="5"/>
  <c r="AG637" i="5"/>
  <c r="AH637" i="5"/>
  <c r="AI637" i="5"/>
  <c r="AJ637" i="5"/>
  <c r="AK637" i="5"/>
  <c r="AL637" i="5"/>
  <c r="AM637" i="5"/>
  <c r="AN637" i="5"/>
  <c r="AO637" i="5"/>
  <c r="AP637" i="5"/>
  <c r="AQ637" i="5"/>
  <c r="AR637" i="5"/>
  <c r="AS637" i="5"/>
  <c r="AT637" i="5"/>
  <c r="AU637" i="5"/>
  <c r="AV637" i="5"/>
  <c r="AW637" i="5"/>
  <c r="AX637" i="5"/>
  <c r="AY637" i="5"/>
  <c r="AZ637" i="5"/>
  <c r="BA637" i="5"/>
  <c r="BB637" i="5"/>
  <c r="BC637" i="5"/>
  <c r="B638" i="5"/>
  <c r="C639" i="5"/>
  <c r="D638" i="5"/>
  <c r="E638" i="5"/>
  <c r="F638" i="5"/>
  <c r="G638" i="5"/>
  <c r="H638" i="5"/>
  <c r="I638" i="5"/>
  <c r="J638" i="5"/>
  <c r="K638" i="5"/>
  <c r="L638" i="5"/>
  <c r="M638" i="5"/>
  <c r="N638" i="5"/>
  <c r="O638" i="5"/>
  <c r="P638" i="5"/>
  <c r="Q638" i="5"/>
  <c r="R638" i="5"/>
  <c r="S638" i="5"/>
  <c r="T638" i="5"/>
  <c r="U638" i="5"/>
  <c r="V638" i="5"/>
  <c r="W638" i="5"/>
  <c r="X638" i="5"/>
  <c r="Y638" i="5"/>
  <c r="Z638" i="5"/>
  <c r="AA638" i="5"/>
  <c r="AB638" i="5"/>
  <c r="AC638" i="5"/>
  <c r="AD638" i="5"/>
  <c r="AE638" i="5"/>
  <c r="AF638" i="5"/>
  <c r="AG638" i="5"/>
  <c r="AH638" i="5"/>
  <c r="AI638" i="5"/>
  <c r="AJ638" i="5"/>
  <c r="AK638" i="5"/>
  <c r="AL638" i="5"/>
  <c r="AM638" i="5"/>
  <c r="AN638" i="5"/>
  <c r="AO638" i="5"/>
  <c r="AP638" i="5"/>
  <c r="AQ638" i="5"/>
  <c r="AR638" i="5"/>
  <c r="AS638" i="5"/>
  <c r="AT638" i="5"/>
  <c r="AU638" i="5"/>
  <c r="AV638" i="5"/>
  <c r="AW638" i="5"/>
  <c r="AX638" i="5"/>
  <c r="AY638" i="5"/>
  <c r="AZ638" i="5"/>
  <c r="BA638" i="5"/>
  <c r="BB638" i="5"/>
  <c r="BC638" i="5"/>
  <c r="B639" i="5"/>
  <c r="C640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Y639" i="5"/>
  <c r="Z639" i="5"/>
  <c r="AA639" i="5"/>
  <c r="AB639" i="5"/>
  <c r="AC639" i="5"/>
  <c r="AD639" i="5"/>
  <c r="AE639" i="5"/>
  <c r="AF639" i="5"/>
  <c r="AG639" i="5"/>
  <c r="AH639" i="5"/>
  <c r="AI639" i="5"/>
  <c r="AJ639" i="5"/>
  <c r="AK639" i="5"/>
  <c r="AL639" i="5"/>
  <c r="AM639" i="5"/>
  <c r="AN639" i="5"/>
  <c r="AO639" i="5"/>
  <c r="AP639" i="5"/>
  <c r="AQ639" i="5"/>
  <c r="AR639" i="5"/>
  <c r="AS639" i="5"/>
  <c r="AT639" i="5"/>
  <c r="AU639" i="5"/>
  <c r="AV639" i="5"/>
  <c r="AW639" i="5"/>
  <c r="AX639" i="5"/>
  <c r="AY639" i="5"/>
  <c r="AZ639" i="5"/>
  <c r="BA639" i="5"/>
  <c r="BB639" i="5"/>
  <c r="BC639" i="5"/>
  <c r="B640" i="5"/>
  <c r="C641" i="5"/>
  <c r="D640" i="5"/>
  <c r="E640" i="5"/>
  <c r="F640" i="5"/>
  <c r="G640" i="5"/>
  <c r="H640" i="5"/>
  <c r="I640" i="5"/>
  <c r="J640" i="5"/>
  <c r="K640" i="5"/>
  <c r="L640" i="5"/>
  <c r="M640" i="5"/>
  <c r="N640" i="5"/>
  <c r="O640" i="5"/>
  <c r="P640" i="5"/>
  <c r="Q640" i="5"/>
  <c r="R640" i="5"/>
  <c r="S640" i="5"/>
  <c r="T640" i="5"/>
  <c r="U640" i="5"/>
  <c r="V640" i="5"/>
  <c r="W640" i="5"/>
  <c r="X640" i="5"/>
  <c r="Y640" i="5"/>
  <c r="Z640" i="5"/>
  <c r="AA640" i="5"/>
  <c r="AB640" i="5"/>
  <c r="AC640" i="5"/>
  <c r="AD640" i="5"/>
  <c r="AE640" i="5"/>
  <c r="AF640" i="5"/>
  <c r="AG640" i="5"/>
  <c r="AH640" i="5"/>
  <c r="AI640" i="5"/>
  <c r="AJ640" i="5"/>
  <c r="AK640" i="5"/>
  <c r="AL640" i="5"/>
  <c r="AM640" i="5"/>
  <c r="AN640" i="5"/>
  <c r="AO640" i="5"/>
  <c r="AP640" i="5"/>
  <c r="AQ640" i="5"/>
  <c r="AR640" i="5"/>
  <c r="AS640" i="5"/>
  <c r="AT640" i="5"/>
  <c r="AU640" i="5"/>
  <c r="AV640" i="5"/>
  <c r="AW640" i="5"/>
  <c r="AX640" i="5"/>
  <c r="AY640" i="5"/>
  <c r="AZ640" i="5"/>
  <c r="BA640" i="5"/>
  <c r="BB640" i="5"/>
  <c r="BC640" i="5"/>
  <c r="B641" i="5"/>
  <c r="C642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Y641" i="5"/>
  <c r="Z641" i="5"/>
  <c r="AA641" i="5"/>
  <c r="AB641" i="5"/>
  <c r="AC641" i="5"/>
  <c r="AD641" i="5"/>
  <c r="AE641" i="5"/>
  <c r="AF641" i="5"/>
  <c r="AG641" i="5"/>
  <c r="AH641" i="5"/>
  <c r="AI641" i="5"/>
  <c r="AJ641" i="5"/>
  <c r="AK641" i="5"/>
  <c r="AL641" i="5"/>
  <c r="AM641" i="5"/>
  <c r="AN641" i="5"/>
  <c r="AO641" i="5"/>
  <c r="AP641" i="5"/>
  <c r="AQ641" i="5"/>
  <c r="AR641" i="5"/>
  <c r="AS641" i="5"/>
  <c r="AT641" i="5"/>
  <c r="AU641" i="5"/>
  <c r="AV641" i="5"/>
  <c r="AW641" i="5"/>
  <c r="AX641" i="5"/>
  <c r="AY641" i="5"/>
  <c r="AZ641" i="5"/>
  <c r="BA641" i="5"/>
  <c r="BB641" i="5"/>
  <c r="BC641" i="5"/>
  <c r="B642" i="5"/>
  <c r="C643" i="5"/>
  <c r="D642" i="5"/>
  <c r="E642" i="5"/>
  <c r="F642" i="5"/>
  <c r="G642" i="5"/>
  <c r="H642" i="5"/>
  <c r="I642" i="5"/>
  <c r="J642" i="5"/>
  <c r="K642" i="5"/>
  <c r="L642" i="5"/>
  <c r="M642" i="5"/>
  <c r="N642" i="5"/>
  <c r="O642" i="5"/>
  <c r="P642" i="5"/>
  <c r="Q642" i="5"/>
  <c r="R642" i="5"/>
  <c r="S642" i="5"/>
  <c r="T642" i="5"/>
  <c r="U642" i="5"/>
  <c r="V642" i="5"/>
  <c r="W642" i="5"/>
  <c r="X642" i="5"/>
  <c r="Y642" i="5"/>
  <c r="Z642" i="5"/>
  <c r="AA642" i="5"/>
  <c r="AB642" i="5"/>
  <c r="AC642" i="5"/>
  <c r="AD642" i="5"/>
  <c r="AE642" i="5"/>
  <c r="AF642" i="5"/>
  <c r="AG642" i="5"/>
  <c r="AH642" i="5"/>
  <c r="AI642" i="5"/>
  <c r="AJ642" i="5"/>
  <c r="AK642" i="5"/>
  <c r="AL642" i="5"/>
  <c r="AM642" i="5"/>
  <c r="AN642" i="5"/>
  <c r="AO642" i="5"/>
  <c r="AP642" i="5"/>
  <c r="AQ642" i="5"/>
  <c r="AR642" i="5"/>
  <c r="AS642" i="5"/>
  <c r="AT642" i="5"/>
  <c r="AU642" i="5"/>
  <c r="AV642" i="5"/>
  <c r="AW642" i="5"/>
  <c r="AX642" i="5"/>
  <c r="AY642" i="5"/>
  <c r="AZ642" i="5"/>
  <c r="BA642" i="5"/>
  <c r="BB642" i="5"/>
  <c r="BC642" i="5"/>
  <c r="B643" i="5"/>
  <c r="C644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Y643" i="5"/>
  <c r="Z643" i="5"/>
  <c r="AA643" i="5"/>
  <c r="AB643" i="5"/>
  <c r="AC643" i="5"/>
  <c r="AD643" i="5"/>
  <c r="AE643" i="5"/>
  <c r="AF643" i="5"/>
  <c r="AG643" i="5"/>
  <c r="AH643" i="5"/>
  <c r="AI643" i="5"/>
  <c r="AJ643" i="5"/>
  <c r="AK643" i="5"/>
  <c r="AL643" i="5"/>
  <c r="AM643" i="5"/>
  <c r="AN643" i="5"/>
  <c r="AO643" i="5"/>
  <c r="AP643" i="5"/>
  <c r="AQ643" i="5"/>
  <c r="AR643" i="5"/>
  <c r="AS643" i="5"/>
  <c r="AT643" i="5"/>
  <c r="AU643" i="5"/>
  <c r="AV643" i="5"/>
  <c r="AW643" i="5"/>
  <c r="AX643" i="5"/>
  <c r="AY643" i="5"/>
  <c r="AZ643" i="5"/>
  <c r="BA643" i="5"/>
  <c r="BB643" i="5"/>
  <c r="BC643" i="5"/>
  <c r="B644" i="5"/>
  <c r="C645" i="5"/>
  <c r="D644" i="5"/>
  <c r="E644" i="5"/>
  <c r="F644" i="5"/>
  <c r="G644" i="5"/>
  <c r="H644" i="5"/>
  <c r="I644" i="5"/>
  <c r="J644" i="5"/>
  <c r="K644" i="5"/>
  <c r="L644" i="5"/>
  <c r="M644" i="5"/>
  <c r="N644" i="5"/>
  <c r="O644" i="5"/>
  <c r="P644" i="5"/>
  <c r="Q644" i="5"/>
  <c r="R644" i="5"/>
  <c r="S644" i="5"/>
  <c r="T644" i="5"/>
  <c r="U644" i="5"/>
  <c r="V644" i="5"/>
  <c r="W644" i="5"/>
  <c r="X644" i="5"/>
  <c r="Y644" i="5"/>
  <c r="Z644" i="5"/>
  <c r="AA644" i="5"/>
  <c r="AB644" i="5"/>
  <c r="AC644" i="5"/>
  <c r="AD644" i="5"/>
  <c r="AE644" i="5"/>
  <c r="AF644" i="5"/>
  <c r="AG644" i="5"/>
  <c r="AH644" i="5"/>
  <c r="AI644" i="5"/>
  <c r="AJ644" i="5"/>
  <c r="AK644" i="5"/>
  <c r="AL644" i="5"/>
  <c r="AM644" i="5"/>
  <c r="AN644" i="5"/>
  <c r="AO644" i="5"/>
  <c r="AP644" i="5"/>
  <c r="AQ644" i="5"/>
  <c r="AR644" i="5"/>
  <c r="AS644" i="5"/>
  <c r="AT644" i="5"/>
  <c r="AU644" i="5"/>
  <c r="AV644" i="5"/>
  <c r="AW644" i="5"/>
  <c r="AX644" i="5"/>
  <c r="AY644" i="5"/>
  <c r="AZ644" i="5"/>
  <c r="BA644" i="5"/>
  <c r="BB644" i="5"/>
  <c r="BC644" i="5"/>
  <c r="B645" i="5"/>
  <c r="C646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Y645" i="5"/>
  <c r="Z645" i="5"/>
  <c r="AA645" i="5"/>
  <c r="AB645" i="5"/>
  <c r="AC645" i="5"/>
  <c r="AD645" i="5"/>
  <c r="AE645" i="5"/>
  <c r="AF645" i="5"/>
  <c r="AG645" i="5"/>
  <c r="AH645" i="5"/>
  <c r="AI645" i="5"/>
  <c r="AJ645" i="5"/>
  <c r="AK645" i="5"/>
  <c r="AL645" i="5"/>
  <c r="AM645" i="5"/>
  <c r="AN645" i="5"/>
  <c r="AO645" i="5"/>
  <c r="AP645" i="5"/>
  <c r="AQ645" i="5"/>
  <c r="AR645" i="5"/>
  <c r="AS645" i="5"/>
  <c r="AT645" i="5"/>
  <c r="AU645" i="5"/>
  <c r="AV645" i="5"/>
  <c r="AW645" i="5"/>
  <c r="AX645" i="5"/>
  <c r="AY645" i="5"/>
  <c r="AZ645" i="5"/>
  <c r="BA645" i="5"/>
  <c r="BB645" i="5"/>
  <c r="BC645" i="5"/>
  <c r="B646" i="5"/>
  <c r="C647" i="5"/>
  <c r="D646" i="5"/>
  <c r="E646" i="5"/>
  <c r="F646" i="5"/>
  <c r="G646" i="5"/>
  <c r="H646" i="5"/>
  <c r="I646" i="5"/>
  <c r="J646" i="5"/>
  <c r="K646" i="5"/>
  <c r="L646" i="5"/>
  <c r="M646" i="5"/>
  <c r="N646" i="5"/>
  <c r="O646" i="5"/>
  <c r="P646" i="5"/>
  <c r="Q646" i="5"/>
  <c r="R646" i="5"/>
  <c r="S646" i="5"/>
  <c r="T646" i="5"/>
  <c r="U646" i="5"/>
  <c r="V646" i="5"/>
  <c r="W646" i="5"/>
  <c r="X646" i="5"/>
  <c r="Y646" i="5"/>
  <c r="Z646" i="5"/>
  <c r="AA646" i="5"/>
  <c r="AB646" i="5"/>
  <c r="AC646" i="5"/>
  <c r="AD646" i="5"/>
  <c r="AE646" i="5"/>
  <c r="AF646" i="5"/>
  <c r="AG646" i="5"/>
  <c r="AH646" i="5"/>
  <c r="AI646" i="5"/>
  <c r="AJ646" i="5"/>
  <c r="AK646" i="5"/>
  <c r="AL646" i="5"/>
  <c r="AM646" i="5"/>
  <c r="AN646" i="5"/>
  <c r="AO646" i="5"/>
  <c r="AP646" i="5"/>
  <c r="AQ646" i="5"/>
  <c r="AR646" i="5"/>
  <c r="AS646" i="5"/>
  <c r="AT646" i="5"/>
  <c r="AU646" i="5"/>
  <c r="AV646" i="5"/>
  <c r="AW646" i="5"/>
  <c r="AX646" i="5"/>
  <c r="AY646" i="5"/>
  <c r="AZ646" i="5"/>
  <c r="BA646" i="5"/>
  <c r="BB646" i="5"/>
  <c r="BC646" i="5"/>
  <c r="B647" i="5"/>
  <c r="C648" i="5"/>
  <c r="D647" i="5"/>
  <c r="E647" i="5"/>
  <c r="F647" i="5"/>
  <c r="G647" i="5"/>
  <c r="H647" i="5"/>
  <c r="I647" i="5"/>
  <c r="J647" i="5"/>
  <c r="K647" i="5"/>
  <c r="L647" i="5"/>
  <c r="M647" i="5"/>
  <c r="N647" i="5"/>
  <c r="O647" i="5"/>
  <c r="P647" i="5"/>
  <c r="Q647" i="5"/>
  <c r="R647" i="5"/>
  <c r="S647" i="5"/>
  <c r="T647" i="5"/>
  <c r="U647" i="5"/>
  <c r="V647" i="5"/>
  <c r="W647" i="5"/>
  <c r="X647" i="5"/>
  <c r="Y647" i="5"/>
  <c r="Z647" i="5"/>
  <c r="AA647" i="5"/>
  <c r="AB647" i="5"/>
  <c r="AC647" i="5"/>
  <c r="AD647" i="5"/>
  <c r="AE647" i="5"/>
  <c r="AF647" i="5"/>
  <c r="AG647" i="5"/>
  <c r="AH647" i="5"/>
  <c r="AI647" i="5"/>
  <c r="AJ647" i="5"/>
  <c r="AK647" i="5"/>
  <c r="AL647" i="5"/>
  <c r="AM647" i="5"/>
  <c r="AN647" i="5"/>
  <c r="AO647" i="5"/>
  <c r="AP647" i="5"/>
  <c r="AQ647" i="5"/>
  <c r="AR647" i="5"/>
  <c r="AS647" i="5"/>
  <c r="AT647" i="5"/>
  <c r="AU647" i="5"/>
  <c r="AV647" i="5"/>
  <c r="AW647" i="5"/>
  <c r="AX647" i="5"/>
  <c r="AY647" i="5"/>
  <c r="AZ647" i="5"/>
  <c r="BA647" i="5"/>
  <c r="BB647" i="5"/>
  <c r="BC647" i="5"/>
  <c r="B648" i="5"/>
  <c r="C649" i="5"/>
  <c r="D648" i="5"/>
  <c r="E648" i="5"/>
  <c r="F648" i="5"/>
  <c r="G648" i="5"/>
  <c r="H648" i="5"/>
  <c r="I648" i="5"/>
  <c r="J648" i="5"/>
  <c r="K648" i="5"/>
  <c r="L648" i="5"/>
  <c r="M648" i="5"/>
  <c r="N648" i="5"/>
  <c r="O648" i="5"/>
  <c r="P648" i="5"/>
  <c r="Q648" i="5"/>
  <c r="R648" i="5"/>
  <c r="S648" i="5"/>
  <c r="T648" i="5"/>
  <c r="U648" i="5"/>
  <c r="V648" i="5"/>
  <c r="W648" i="5"/>
  <c r="X648" i="5"/>
  <c r="Y648" i="5"/>
  <c r="Z648" i="5"/>
  <c r="AA648" i="5"/>
  <c r="AB648" i="5"/>
  <c r="AC648" i="5"/>
  <c r="AD648" i="5"/>
  <c r="AE648" i="5"/>
  <c r="AF648" i="5"/>
  <c r="AG648" i="5"/>
  <c r="AH648" i="5"/>
  <c r="AI648" i="5"/>
  <c r="AJ648" i="5"/>
  <c r="AK648" i="5"/>
  <c r="AL648" i="5"/>
  <c r="AM648" i="5"/>
  <c r="AN648" i="5"/>
  <c r="AO648" i="5"/>
  <c r="AP648" i="5"/>
  <c r="AQ648" i="5"/>
  <c r="AR648" i="5"/>
  <c r="AS648" i="5"/>
  <c r="AT648" i="5"/>
  <c r="AU648" i="5"/>
  <c r="AV648" i="5"/>
  <c r="AW648" i="5"/>
  <c r="AX648" i="5"/>
  <c r="AY648" i="5"/>
  <c r="AZ648" i="5"/>
  <c r="BA648" i="5"/>
  <c r="BB648" i="5"/>
  <c r="BC648" i="5"/>
  <c r="B649" i="5"/>
  <c r="C650" i="5"/>
  <c r="D649" i="5"/>
  <c r="E649" i="5"/>
  <c r="F649" i="5"/>
  <c r="G649" i="5"/>
  <c r="H649" i="5"/>
  <c r="I649" i="5"/>
  <c r="J649" i="5"/>
  <c r="K649" i="5"/>
  <c r="L649" i="5"/>
  <c r="M649" i="5"/>
  <c r="N649" i="5"/>
  <c r="O649" i="5"/>
  <c r="P649" i="5"/>
  <c r="Q649" i="5"/>
  <c r="R649" i="5"/>
  <c r="S649" i="5"/>
  <c r="T649" i="5"/>
  <c r="U649" i="5"/>
  <c r="V649" i="5"/>
  <c r="W649" i="5"/>
  <c r="X649" i="5"/>
  <c r="Y649" i="5"/>
  <c r="Z649" i="5"/>
  <c r="AA649" i="5"/>
  <c r="AB649" i="5"/>
  <c r="AC649" i="5"/>
  <c r="AD649" i="5"/>
  <c r="AE649" i="5"/>
  <c r="AF649" i="5"/>
  <c r="AG649" i="5"/>
  <c r="AH649" i="5"/>
  <c r="AI649" i="5"/>
  <c r="AJ649" i="5"/>
  <c r="AK649" i="5"/>
  <c r="AL649" i="5"/>
  <c r="AM649" i="5"/>
  <c r="AN649" i="5"/>
  <c r="AO649" i="5"/>
  <c r="AP649" i="5"/>
  <c r="AQ649" i="5"/>
  <c r="AR649" i="5"/>
  <c r="AS649" i="5"/>
  <c r="AT649" i="5"/>
  <c r="AU649" i="5"/>
  <c r="AV649" i="5"/>
  <c r="AW649" i="5"/>
  <c r="AX649" i="5"/>
  <c r="AY649" i="5"/>
  <c r="AZ649" i="5"/>
  <c r="BA649" i="5"/>
  <c r="BB649" i="5"/>
  <c r="BC649" i="5"/>
  <c r="B650" i="5"/>
  <c r="C651" i="5"/>
  <c r="D650" i="5"/>
  <c r="E650" i="5"/>
  <c r="F650" i="5"/>
  <c r="G650" i="5"/>
  <c r="H650" i="5"/>
  <c r="I650" i="5"/>
  <c r="J650" i="5"/>
  <c r="K650" i="5"/>
  <c r="L650" i="5"/>
  <c r="M650" i="5"/>
  <c r="N650" i="5"/>
  <c r="O650" i="5"/>
  <c r="P650" i="5"/>
  <c r="Q650" i="5"/>
  <c r="R650" i="5"/>
  <c r="S650" i="5"/>
  <c r="T650" i="5"/>
  <c r="U650" i="5"/>
  <c r="V650" i="5"/>
  <c r="W650" i="5"/>
  <c r="X650" i="5"/>
  <c r="Y650" i="5"/>
  <c r="Z650" i="5"/>
  <c r="AA650" i="5"/>
  <c r="AB650" i="5"/>
  <c r="AC650" i="5"/>
  <c r="AD650" i="5"/>
  <c r="AE650" i="5"/>
  <c r="AF650" i="5"/>
  <c r="AG650" i="5"/>
  <c r="AH650" i="5"/>
  <c r="AI650" i="5"/>
  <c r="AJ650" i="5"/>
  <c r="AK650" i="5"/>
  <c r="AL650" i="5"/>
  <c r="AM650" i="5"/>
  <c r="AN650" i="5"/>
  <c r="AO650" i="5"/>
  <c r="AP650" i="5"/>
  <c r="AQ650" i="5"/>
  <c r="AR650" i="5"/>
  <c r="AS650" i="5"/>
  <c r="AT650" i="5"/>
  <c r="AU650" i="5"/>
  <c r="AV650" i="5"/>
  <c r="AW650" i="5"/>
  <c r="AX650" i="5"/>
  <c r="AY650" i="5"/>
  <c r="AZ650" i="5"/>
  <c r="BA650" i="5"/>
  <c r="BB650" i="5"/>
  <c r="BC650" i="5"/>
  <c r="B651" i="5"/>
  <c r="C652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Y651" i="5"/>
  <c r="Z651" i="5"/>
  <c r="AA651" i="5"/>
  <c r="AB651" i="5"/>
  <c r="AC651" i="5"/>
  <c r="AD651" i="5"/>
  <c r="AE651" i="5"/>
  <c r="AF651" i="5"/>
  <c r="AG651" i="5"/>
  <c r="AH651" i="5"/>
  <c r="AI651" i="5"/>
  <c r="AJ651" i="5"/>
  <c r="AK651" i="5"/>
  <c r="AL651" i="5"/>
  <c r="AM651" i="5"/>
  <c r="AN651" i="5"/>
  <c r="AO651" i="5"/>
  <c r="AP651" i="5"/>
  <c r="AQ651" i="5"/>
  <c r="AR651" i="5"/>
  <c r="AS651" i="5"/>
  <c r="AT651" i="5"/>
  <c r="AU651" i="5"/>
  <c r="AV651" i="5"/>
  <c r="AW651" i="5"/>
  <c r="AX651" i="5"/>
  <c r="AY651" i="5"/>
  <c r="AZ651" i="5"/>
  <c r="BA651" i="5"/>
  <c r="BB651" i="5"/>
  <c r="BC651" i="5"/>
  <c r="B652" i="5"/>
  <c r="C653" i="5"/>
  <c r="D652" i="5"/>
  <c r="E652" i="5"/>
  <c r="F652" i="5"/>
  <c r="G652" i="5"/>
  <c r="H652" i="5"/>
  <c r="I652" i="5"/>
  <c r="J652" i="5"/>
  <c r="K652" i="5"/>
  <c r="L652" i="5"/>
  <c r="M652" i="5"/>
  <c r="N652" i="5"/>
  <c r="O652" i="5"/>
  <c r="P652" i="5"/>
  <c r="Q652" i="5"/>
  <c r="R652" i="5"/>
  <c r="S652" i="5"/>
  <c r="T652" i="5"/>
  <c r="U652" i="5"/>
  <c r="V652" i="5"/>
  <c r="W652" i="5"/>
  <c r="X652" i="5"/>
  <c r="Y652" i="5"/>
  <c r="Z652" i="5"/>
  <c r="AA652" i="5"/>
  <c r="AB652" i="5"/>
  <c r="AC652" i="5"/>
  <c r="AD652" i="5"/>
  <c r="AE652" i="5"/>
  <c r="AF652" i="5"/>
  <c r="AG652" i="5"/>
  <c r="AH652" i="5"/>
  <c r="AI652" i="5"/>
  <c r="AJ652" i="5"/>
  <c r="AK652" i="5"/>
  <c r="AL652" i="5"/>
  <c r="AM652" i="5"/>
  <c r="AN652" i="5"/>
  <c r="AO652" i="5"/>
  <c r="AP652" i="5"/>
  <c r="AQ652" i="5"/>
  <c r="AR652" i="5"/>
  <c r="AS652" i="5"/>
  <c r="AT652" i="5"/>
  <c r="AU652" i="5"/>
  <c r="AV652" i="5"/>
  <c r="AW652" i="5"/>
  <c r="AX652" i="5"/>
  <c r="AY652" i="5"/>
  <c r="AZ652" i="5"/>
  <c r="BA652" i="5"/>
  <c r="BB652" i="5"/>
  <c r="BC652" i="5"/>
  <c r="B653" i="5"/>
  <c r="C654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Y653" i="5"/>
  <c r="Z653" i="5"/>
  <c r="AA653" i="5"/>
  <c r="AB653" i="5"/>
  <c r="AC653" i="5"/>
  <c r="AD653" i="5"/>
  <c r="AE653" i="5"/>
  <c r="AF653" i="5"/>
  <c r="AG653" i="5"/>
  <c r="AH653" i="5"/>
  <c r="AI653" i="5"/>
  <c r="AJ653" i="5"/>
  <c r="AK653" i="5"/>
  <c r="AL653" i="5"/>
  <c r="AM653" i="5"/>
  <c r="AN653" i="5"/>
  <c r="AO653" i="5"/>
  <c r="AP653" i="5"/>
  <c r="AQ653" i="5"/>
  <c r="AR653" i="5"/>
  <c r="AS653" i="5"/>
  <c r="AT653" i="5"/>
  <c r="AU653" i="5"/>
  <c r="AV653" i="5"/>
  <c r="AW653" i="5"/>
  <c r="AX653" i="5"/>
  <c r="AY653" i="5"/>
  <c r="AZ653" i="5"/>
  <c r="BA653" i="5"/>
  <c r="BB653" i="5"/>
  <c r="BC653" i="5"/>
  <c r="B654" i="5"/>
  <c r="C655" i="5"/>
  <c r="D654" i="5"/>
  <c r="E654" i="5"/>
  <c r="F654" i="5"/>
  <c r="G654" i="5"/>
  <c r="H654" i="5"/>
  <c r="I654" i="5"/>
  <c r="J654" i="5"/>
  <c r="K654" i="5"/>
  <c r="L654" i="5"/>
  <c r="M654" i="5"/>
  <c r="N654" i="5"/>
  <c r="O654" i="5"/>
  <c r="P654" i="5"/>
  <c r="Q654" i="5"/>
  <c r="R654" i="5"/>
  <c r="S654" i="5"/>
  <c r="T654" i="5"/>
  <c r="U654" i="5"/>
  <c r="V654" i="5"/>
  <c r="W654" i="5"/>
  <c r="X654" i="5"/>
  <c r="Y654" i="5"/>
  <c r="Z654" i="5"/>
  <c r="AA654" i="5"/>
  <c r="AB654" i="5"/>
  <c r="AC654" i="5"/>
  <c r="AD654" i="5"/>
  <c r="AE654" i="5"/>
  <c r="AF654" i="5"/>
  <c r="AG654" i="5"/>
  <c r="AH654" i="5"/>
  <c r="AI654" i="5"/>
  <c r="AJ654" i="5"/>
  <c r="AK654" i="5"/>
  <c r="AL654" i="5"/>
  <c r="AM654" i="5"/>
  <c r="AN654" i="5"/>
  <c r="AO654" i="5"/>
  <c r="AP654" i="5"/>
  <c r="AQ654" i="5"/>
  <c r="AR654" i="5"/>
  <c r="AS654" i="5"/>
  <c r="AT654" i="5"/>
  <c r="AU654" i="5"/>
  <c r="AV654" i="5"/>
  <c r="AW654" i="5"/>
  <c r="AX654" i="5"/>
  <c r="AY654" i="5"/>
  <c r="AZ654" i="5"/>
  <c r="BA654" i="5"/>
  <c r="BB654" i="5"/>
  <c r="BC654" i="5"/>
  <c r="B655" i="5"/>
  <c r="C656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Y655" i="5"/>
  <c r="Z655" i="5"/>
  <c r="AA655" i="5"/>
  <c r="AB655" i="5"/>
  <c r="AC655" i="5"/>
  <c r="AD655" i="5"/>
  <c r="AE655" i="5"/>
  <c r="AF655" i="5"/>
  <c r="AG655" i="5"/>
  <c r="AH655" i="5"/>
  <c r="AI655" i="5"/>
  <c r="AJ655" i="5"/>
  <c r="AK655" i="5"/>
  <c r="AL655" i="5"/>
  <c r="AM655" i="5"/>
  <c r="AN655" i="5"/>
  <c r="AO655" i="5"/>
  <c r="AP655" i="5"/>
  <c r="AQ655" i="5"/>
  <c r="AR655" i="5"/>
  <c r="AS655" i="5"/>
  <c r="AT655" i="5"/>
  <c r="AU655" i="5"/>
  <c r="AV655" i="5"/>
  <c r="AW655" i="5"/>
  <c r="AX655" i="5"/>
  <c r="AY655" i="5"/>
  <c r="AZ655" i="5"/>
  <c r="BA655" i="5"/>
  <c r="BB655" i="5"/>
  <c r="BC655" i="5"/>
  <c r="B656" i="5"/>
  <c r="C657" i="5"/>
  <c r="D656" i="5"/>
  <c r="E656" i="5"/>
  <c r="F656" i="5"/>
  <c r="G656" i="5"/>
  <c r="H656" i="5"/>
  <c r="I656" i="5"/>
  <c r="J656" i="5"/>
  <c r="K656" i="5"/>
  <c r="L656" i="5"/>
  <c r="M656" i="5"/>
  <c r="N656" i="5"/>
  <c r="O656" i="5"/>
  <c r="P656" i="5"/>
  <c r="Q656" i="5"/>
  <c r="R656" i="5"/>
  <c r="S656" i="5"/>
  <c r="T656" i="5"/>
  <c r="U656" i="5"/>
  <c r="V656" i="5"/>
  <c r="W656" i="5"/>
  <c r="X656" i="5"/>
  <c r="Y656" i="5"/>
  <c r="Z656" i="5"/>
  <c r="AA656" i="5"/>
  <c r="AB656" i="5"/>
  <c r="AC656" i="5"/>
  <c r="AD656" i="5"/>
  <c r="AE656" i="5"/>
  <c r="AF656" i="5"/>
  <c r="AG656" i="5"/>
  <c r="AH656" i="5"/>
  <c r="AI656" i="5"/>
  <c r="AJ656" i="5"/>
  <c r="AK656" i="5"/>
  <c r="AL656" i="5"/>
  <c r="AM656" i="5"/>
  <c r="AN656" i="5"/>
  <c r="AO656" i="5"/>
  <c r="AP656" i="5"/>
  <c r="AQ656" i="5"/>
  <c r="AR656" i="5"/>
  <c r="AS656" i="5"/>
  <c r="AT656" i="5"/>
  <c r="AU656" i="5"/>
  <c r="AV656" i="5"/>
  <c r="AW656" i="5"/>
  <c r="AX656" i="5"/>
  <c r="AY656" i="5"/>
  <c r="AZ656" i="5"/>
  <c r="BA656" i="5"/>
  <c r="BB656" i="5"/>
  <c r="BC656" i="5"/>
  <c r="B657" i="5"/>
  <c r="C658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Y657" i="5"/>
  <c r="Z657" i="5"/>
  <c r="AA657" i="5"/>
  <c r="AB657" i="5"/>
  <c r="AC657" i="5"/>
  <c r="AD657" i="5"/>
  <c r="AE657" i="5"/>
  <c r="AF657" i="5"/>
  <c r="AG657" i="5"/>
  <c r="AH657" i="5"/>
  <c r="AI657" i="5"/>
  <c r="AJ657" i="5"/>
  <c r="AK657" i="5"/>
  <c r="AL657" i="5"/>
  <c r="AM657" i="5"/>
  <c r="AN657" i="5"/>
  <c r="AO657" i="5"/>
  <c r="AP657" i="5"/>
  <c r="AQ657" i="5"/>
  <c r="AR657" i="5"/>
  <c r="AS657" i="5"/>
  <c r="AT657" i="5"/>
  <c r="AU657" i="5"/>
  <c r="AV657" i="5"/>
  <c r="AW657" i="5"/>
  <c r="AX657" i="5"/>
  <c r="AY657" i="5"/>
  <c r="AZ657" i="5"/>
  <c r="BA657" i="5"/>
  <c r="BB657" i="5"/>
  <c r="BC657" i="5"/>
  <c r="B658" i="5"/>
  <c r="C659" i="5"/>
  <c r="D658" i="5"/>
  <c r="E658" i="5"/>
  <c r="F658" i="5"/>
  <c r="G658" i="5"/>
  <c r="H658" i="5"/>
  <c r="I658" i="5"/>
  <c r="J658" i="5"/>
  <c r="K658" i="5"/>
  <c r="L658" i="5"/>
  <c r="M658" i="5"/>
  <c r="N658" i="5"/>
  <c r="O658" i="5"/>
  <c r="P658" i="5"/>
  <c r="Q658" i="5"/>
  <c r="R658" i="5"/>
  <c r="S658" i="5"/>
  <c r="T658" i="5"/>
  <c r="U658" i="5"/>
  <c r="V658" i="5"/>
  <c r="W658" i="5"/>
  <c r="X658" i="5"/>
  <c r="Y658" i="5"/>
  <c r="Z658" i="5"/>
  <c r="AA658" i="5"/>
  <c r="AB658" i="5"/>
  <c r="AC658" i="5"/>
  <c r="AD658" i="5"/>
  <c r="AE658" i="5"/>
  <c r="AF658" i="5"/>
  <c r="AG658" i="5"/>
  <c r="AH658" i="5"/>
  <c r="AI658" i="5"/>
  <c r="AJ658" i="5"/>
  <c r="AK658" i="5"/>
  <c r="AL658" i="5"/>
  <c r="AM658" i="5"/>
  <c r="AN658" i="5"/>
  <c r="AO658" i="5"/>
  <c r="AP658" i="5"/>
  <c r="AQ658" i="5"/>
  <c r="AR658" i="5"/>
  <c r="AS658" i="5"/>
  <c r="AT658" i="5"/>
  <c r="AU658" i="5"/>
  <c r="AV658" i="5"/>
  <c r="AW658" i="5"/>
  <c r="AX658" i="5"/>
  <c r="AY658" i="5"/>
  <c r="AZ658" i="5"/>
  <c r="BA658" i="5"/>
  <c r="BB658" i="5"/>
  <c r="BC658" i="5"/>
  <c r="B659" i="5"/>
  <c r="C660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Y659" i="5"/>
  <c r="Z659" i="5"/>
  <c r="AA659" i="5"/>
  <c r="AB659" i="5"/>
  <c r="AC659" i="5"/>
  <c r="AD659" i="5"/>
  <c r="AE659" i="5"/>
  <c r="AF659" i="5"/>
  <c r="AG659" i="5"/>
  <c r="AH659" i="5"/>
  <c r="AI659" i="5"/>
  <c r="AJ659" i="5"/>
  <c r="AK659" i="5"/>
  <c r="AL659" i="5"/>
  <c r="AM659" i="5"/>
  <c r="AN659" i="5"/>
  <c r="AO659" i="5"/>
  <c r="AP659" i="5"/>
  <c r="AQ659" i="5"/>
  <c r="AR659" i="5"/>
  <c r="AS659" i="5"/>
  <c r="AT659" i="5"/>
  <c r="AU659" i="5"/>
  <c r="AV659" i="5"/>
  <c r="AW659" i="5"/>
  <c r="AX659" i="5"/>
  <c r="AY659" i="5"/>
  <c r="AZ659" i="5"/>
  <c r="BA659" i="5"/>
  <c r="BB659" i="5"/>
  <c r="BC659" i="5"/>
  <c r="B660" i="5"/>
  <c r="C661" i="5"/>
  <c r="D660" i="5"/>
  <c r="E660" i="5"/>
  <c r="F660" i="5"/>
  <c r="G660" i="5"/>
  <c r="H660" i="5"/>
  <c r="I660" i="5"/>
  <c r="J660" i="5"/>
  <c r="K660" i="5"/>
  <c r="L660" i="5"/>
  <c r="M660" i="5"/>
  <c r="N660" i="5"/>
  <c r="O660" i="5"/>
  <c r="P660" i="5"/>
  <c r="Q660" i="5"/>
  <c r="R660" i="5"/>
  <c r="S660" i="5"/>
  <c r="T660" i="5"/>
  <c r="U660" i="5"/>
  <c r="V660" i="5"/>
  <c r="W660" i="5"/>
  <c r="X660" i="5"/>
  <c r="Y660" i="5"/>
  <c r="Z660" i="5"/>
  <c r="AA660" i="5"/>
  <c r="AB660" i="5"/>
  <c r="AC660" i="5"/>
  <c r="AD660" i="5"/>
  <c r="AE660" i="5"/>
  <c r="AF660" i="5"/>
  <c r="AG660" i="5"/>
  <c r="AH660" i="5"/>
  <c r="AI660" i="5"/>
  <c r="AJ660" i="5"/>
  <c r="AK660" i="5"/>
  <c r="AL660" i="5"/>
  <c r="AM660" i="5"/>
  <c r="AN660" i="5"/>
  <c r="AO660" i="5"/>
  <c r="AP660" i="5"/>
  <c r="AQ660" i="5"/>
  <c r="AR660" i="5"/>
  <c r="AS660" i="5"/>
  <c r="AT660" i="5"/>
  <c r="AU660" i="5"/>
  <c r="AV660" i="5"/>
  <c r="AW660" i="5"/>
  <c r="AX660" i="5"/>
  <c r="AY660" i="5"/>
  <c r="AZ660" i="5"/>
  <c r="BA660" i="5"/>
  <c r="BB660" i="5"/>
  <c r="BC660" i="5"/>
  <c r="B661" i="5"/>
  <c r="C662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Y661" i="5"/>
  <c r="Z661" i="5"/>
  <c r="AA661" i="5"/>
  <c r="AB661" i="5"/>
  <c r="AC661" i="5"/>
  <c r="AD661" i="5"/>
  <c r="AE661" i="5"/>
  <c r="AF661" i="5"/>
  <c r="AG661" i="5"/>
  <c r="AH661" i="5"/>
  <c r="AI661" i="5"/>
  <c r="AJ661" i="5"/>
  <c r="AK661" i="5"/>
  <c r="AL661" i="5"/>
  <c r="AM661" i="5"/>
  <c r="AN661" i="5"/>
  <c r="AO661" i="5"/>
  <c r="AP661" i="5"/>
  <c r="AQ661" i="5"/>
  <c r="AR661" i="5"/>
  <c r="AS661" i="5"/>
  <c r="AT661" i="5"/>
  <c r="AU661" i="5"/>
  <c r="AV661" i="5"/>
  <c r="AW661" i="5"/>
  <c r="AX661" i="5"/>
  <c r="AY661" i="5"/>
  <c r="AZ661" i="5"/>
  <c r="BA661" i="5"/>
  <c r="BB661" i="5"/>
  <c r="BC661" i="5"/>
  <c r="B662" i="5"/>
  <c r="C663" i="5"/>
  <c r="D662" i="5"/>
  <c r="E662" i="5"/>
  <c r="F662" i="5"/>
  <c r="G662" i="5"/>
  <c r="H662" i="5"/>
  <c r="I662" i="5"/>
  <c r="J662" i="5"/>
  <c r="K662" i="5"/>
  <c r="L662" i="5"/>
  <c r="M662" i="5"/>
  <c r="N662" i="5"/>
  <c r="O662" i="5"/>
  <c r="P662" i="5"/>
  <c r="Q662" i="5"/>
  <c r="R662" i="5"/>
  <c r="S662" i="5"/>
  <c r="T662" i="5"/>
  <c r="U662" i="5"/>
  <c r="V662" i="5"/>
  <c r="W662" i="5"/>
  <c r="X662" i="5"/>
  <c r="Y662" i="5"/>
  <c r="Z662" i="5"/>
  <c r="AA662" i="5"/>
  <c r="AB662" i="5"/>
  <c r="AC662" i="5"/>
  <c r="AD662" i="5"/>
  <c r="AE662" i="5"/>
  <c r="AF662" i="5"/>
  <c r="AG662" i="5"/>
  <c r="AH662" i="5"/>
  <c r="AI662" i="5"/>
  <c r="AJ662" i="5"/>
  <c r="AK662" i="5"/>
  <c r="AL662" i="5"/>
  <c r="AM662" i="5"/>
  <c r="AN662" i="5"/>
  <c r="AO662" i="5"/>
  <c r="AP662" i="5"/>
  <c r="AQ662" i="5"/>
  <c r="AR662" i="5"/>
  <c r="AS662" i="5"/>
  <c r="AT662" i="5"/>
  <c r="AU662" i="5"/>
  <c r="AV662" i="5"/>
  <c r="AW662" i="5"/>
  <c r="AX662" i="5"/>
  <c r="AY662" i="5"/>
  <c r="AZ662" i="5"/>
  <c r="BA662" i="5"/>
  <c r="BB662" i="5"/>
  <c r="BC662" i="5"/>
  <c r="B663" i="5"/>
  <c r="C664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Y663" i="5"/>
  <c r="Z663" i="5"/>
  <c r="AA663" i="5"/>
  <c r="AB663" i="5"/>
  <c r="AC663" i="5"/>
  <c r="AD663" i="5"/>
  <c r="AE663" i="5"/>
  <c r="AF663" i="5"/>
  <c r="AG663" i="5"/>
  <c r="AH663" i="5"/>
  <c r="AI663" i="5"/>
  <c r="AJ663" i="5"/>
  <c r="AK663" i="5"/>
  <c r="AL663" i="5"/>
  <c r="AM663" i="5"/>
  <c r="AN663" i="5"/>
  <c r="AO663" i="5"/>
  <c r="AP663" i="5"/>
  <c r="AQ663" i="5"/>
  <c r="AR663" i="5"/>
  <c r="AS663" i="5"/>
  <c r="AT663" i="5"/>
  <c r="AU663" i="5"/>
  <c r="AV663" i="5"/>
  <c r="AW663" i="5"/>
  <c r="AX663" i="5"/>
  <c r="AY663" i="5"/>
  <c r="AZ663" i="5"/>
  <c r="BA663" i="5"/>
  <c r="BB663" i="5"/>
  <c r="BC663" i="5"/>
  <c r="B664" i="5"/>
  <c r="C665" i="5"/>
  <c r="D664" i="5"/>
  <c r="E664" i="5"/>
  <c r="F664" i="5"/>
  <c r="G664" i="5"/>
  <c r="H664" i="5"/>
  <c r="I664" i="5"/>
  <c r="J664" i="5"/>
  <c r="K664" i="5"/>
  <c r="L664" i="5"/>
  <c r="M664" i="5"/>
  <c r="N664" i="5"/>
  <c r="O664" i="5"/>
  <c r="P664" i="5"/>
  <c r="Q664" i="5"/>
  <c r="R664" i="5"/>
  <c r="S664" i="5"/>
  <c r="T664" i="5"/>
  <c r="U664" i="5"/>
  <c r="V664" i="5"/>
  <c r="W664" i="5"/>
  <c r="X664" i="5"/>
  <c r="Y664" i="5"/>
  <c r="Z664" i="5"/>
  <c r="AA664" i="5"/>
  <c r="AB664" i="5"/>
  <c r="AC664" i="5"/>
  <c r="AD664" i="5"/>
  <c r="AE664" i="5"/>
  <c r="AF664" i="5"/>
  <c r="AG664" i="5"/>
  <c r="AH664" i="5"/>
  <c r="AI664" i="5"/>
  <c r="AJ664" i="5"/>
  <c r="AK664" i="5"/>
  <c r="AL664" i="5"/>
  <c r="AM664" i="5"/>
  <c r="AN664" i="5"/>
  <c r="AO664" i="5"/>
  <c r="AP664" i="5"/>
  <c r="AQ664" i="5"/>
  <c r="AR664" i="5"/>
  <c r="AS664" i="5"/>
  <c r="AT664" i="5"/>
  <c r="AU664" i="5"/>
  <c r="AV664" i="5"/>
  <c r="AW664" i="5"/>
  <c r="AX664" i="5"/>
  <c r="AY664" i="5"/>
  <c r="AZ664" i="5"/>
  <c r="BA664" i="5"/>
  <c r="BB664" i="5"/>
  <c r="BC664" i="5"/>
  <c r="B665" i="5"/>
  <c r="C666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Y665" i="5"/>
  <c r="Z665" i="5"/>
  <c r="AA665" i="5"/>
  <c r="AB665" i="5"/>
  <c r="AC665" i="5"/>
  <c r="AD665" i="5"/>
  <c r="AE665" i="5"/>
  <c r="AF665" i="5"/>
  <c r="AG665" i="5"/>
  <c r="AH665" i="5"/>
  <c r="AI665" i="5"/>
  <c r="AJ665" i="5"/>
  <c r="AK665" i="5"/>
  <c r="AL665" i="5"/>
  <c r="AM665" i="5"/>
  <c r="AN665" i="5"/>
  <c r="AO665" i="5"/>
  <c r="AP665" i="5"/>
  <c r="AQ665" i="5"/>
  <c r="AR665" i="5"/>
  <c r="AS665" i="5"/>
  <c r="AT665" i="5"/>
  <c r="AU665" i="5"/>
  <c r="AV665" i="5"/>
  <c r="AW665" i="5"/>
  <c r="AX665" i="5"/>
  <c r="AY665" i="5"/>
  <c r="AZ665" i="5"/>
  <c r="BA665" i="5"/>
  <c r="BB665" i="5"/>
  <c r="BC665" i="5"/>
  <c r="B666" i="5"/>
  <c r="C667" i="5"/>
  <c r="D666" i="5"/>
  <c r="E666" i="5"/>
  <c r="F666" i="5"/>
  <c r="G666" i="5"/>
  <c r="H666" i="5"/>
  <c r="I666" i="5"/>
  <c r="J666" i="5"/>
  <c r="K666" i="5"/>
  <c r="L666" i="5"/>
  <c r="M666" i="5"/>
  <c r="N666" i="5"/>
  <c r="O666" i="5"/>
  <c r="P666" i="5"/>
  <c r="Q666" i="5"/>
  <c r="R666" i="5"/>
  <c r="S666" i="5"/>
  <c r="T666" i="5"/>
  <c r="U666" i="5"/>
  <c r="V666" i="5"/>
  <c r="W666" i="5"/>
  <c r="X666" i="5"/>
  <c r="Y666" i="5"/>
  <c r="Z666" i="5"/>
  <c r="AA666" i="5"/>
  <c r="AB666" i="5"/>
  <c r="AC666" i="5"/>
  <c r="AD666" i="5"/>
  <c r="AE666" i="5"/>
  <c r="AF666" i="5"/>
  <c r="AG666" i="5"/>
  <c r="AH666" i="5"/>
  <c r="AI666" i="5"/>
  <c r="AJ666" i="5"/>
  <c r="AK666" i="5"/>
  <c r="AL666" i="5"/>
  <c r="AM666" i="5"/>
  <c r="AN666" i="5"/>
  <c r="AO666" i="5"/>
  <c r="AP666" i="5"/>
  <c r="AQ666" i="5"/>
  <c r="AR666" i="5"/>
  <c r="AS666" i="5"/>
  <c r="AT666" i="5"/>
  <c r="AU666" i="5"/>
  <c r="AV666" i="5"/>
  <c r="AW666" i="5"/>
  <c r="AX666" i="5"/>
  <c r="AY666" i="5"/>
  <c r="AZ666" i="5"/>
  <c r="BA666" i="5"/>
  <c r="BB666" i="5"/>
  <c r="BC666" i="5"/>
  <c r="B667" i="5"/>
  <c r="C668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Y667" i="5"/>
  <c r="Z667" i="5"/>
  <c r="AA667" i="5"/>
  <c r="AB667" i="5"/>
  <c r="AC667" i="5"/>
  <c r="AD667" i="5"/>
  <c r="AE667" i="5"/>
  <c r="AF667" i="5"/>
  <c r="AG667" i="5"/>
  <c r="AH667" i="5"/>
  <c r="AI667" i="5"/>
  <c r="AJ667" i="5"/>
  <c r="AK667" i="5"/>
  <c r="AL667" i="5"/>
  <c r="AM667" i="5"/>
  <c r="AN667" i="5"/>
  <c r="AO667" i="5"/>
  <c r="AP667" i="5"/>
  <c r="AQ667" i="5"/>
  <c r="AR667" i="5"/>
  <c r="AS667" i="5"/>
  <c r="AT667" i="5"/>
  <c r="AU667" i="5"/>
  <c r="AV667" i="5"/>
  <c r="AW667" i="5"/>
  <c r="AX667" i="5"/>
  <c r="AY667" i="5"/>
  <c r="AZ667" i="5"/>
  <c r="BA667" i="5"/>
  <c r="BB667" i="5"/>
  <c r="BC667" i="5"/>
  <c r="B668" i="5"/>
  <c r="C669" i="5"/>
  <c r="D668" i="5"/>
  <c r="E668" i="5"/>
  <c r="F668" i="5"/>
  <c r="G668" i="5"/>
  <c r="H668" i="5"/>
  <c r="I668" i="5"/>
  <c r="J668" i="5"/>
  <c r="K668" i="5"/>
  <c r="L668" i="5"/>
  <c r="M668" i="5"/>
  <c r="N668" i="5"/>
  <c r="O668" i="5"/>
  <c r="P668" i="5"/>
  <c r="Q668" i="5"/>
  <c r="R668" i="5"/>
  <c r="S668" i="5"/>
  <c r="T668" i="5"/>
  <c r="U668" i="5"/>
  <c r="V668" i="5"/>
  <c r="W668" i="5"/>
  <c r="X668" i="5"/>
  <c r="Y668" i="5"/>
  <c r="Z668" i="5"/>
  <c r="AA668" i="5"/>
  <c r="AB668" i="5"/>
  <c r="AC668" i="5"/>
  <c r="AD668" i="5"/>
  <c r="AE668" i="5"/>
  <c r="AF668" i="5"/>
  <c r="AG668" i="5"/>
  <c r="AH668" i="5"/>
  <c r="AI668" i="5"/>
  <c r="AJ668" i="5"/>
  <c r="AK668" i="5"/>
  <c r="AL668" i="5"/>
  <c r="AM668" i="5"/>
  <c r="AN668" i="5"/>
  <c r="AO668" i="5"/>
  <c r="AP668" i="5"/>
  <c r="AQ668" i="5"/>
  <c r="AR668" i="5"/>
  <c r="AS668" i="5"/>
  <c r="AT668" i="5"/>
  <c r="AU668" i="5"/>
  <c r="AV668" i="5"/>
  <c r="AW668" i="5"/>
  <c r="AX668" i="5"/>
  <c r="AY668" i="5"/>
  <c r="AZ668" i="5"/>
  <c r="BA668" i="5"/>
  <c r="BB668" i="5"/>
  <c r="BC668" i="5"/>
  <c r="B669" i="5"/>
  <c r="C670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Y669" i="5"/>
  <c r="Z669" i="5"/>
  <c r="AA669" i="5"/>
  <c r="AB669" i="5"/>
  <c r="AC669" i="5"/>
  <c r="AD669" i="5"/>
  <c r="AE669" i="5"/>
  <c r="AF669" i="5"/>
  <c r="AG669" i="5"/>
  <c r="AH669" i="5"/>
  <c r="AI669" i="5"/>
  <c r="AJ669" i="5"/>
  <c r="AK669" i="5"/>
  <c r="AL669" i="5"/>
  <c r="AM669" i="5"/>
  <c r="AN669" i="5"/>
  <c r="AO669" i="5"/>
  <c r="AP669" i="5"/>
  <c r="AQ669" i="5"/>
  <c r="AR669" i="5"/>
  <c r="AS669" i="5"/>
  <c r="AT669" i="5"/>
  <c r="AU669" i="5"/>
  <c r="AV669" i="5"/>
  <c r="AW669" i="5"/>
  <c r="AX669" i="5"/>
  <c r="AY669" i="5"/>
  <c r="AZ669" i="5"/>
  <c r="BA669" i="5"/>
  <c r="BB669" i="5"/>
  <c r="BC669" i="5"/>
  <c r="B670" i="5"/>
  <c r="C671" i="5"/>
  <c r="D670" i="5"/>
  <c r="E670" i="5"/>
  <c r="F670" i="5"/>
  <c r="G670" i="5"/>
  <c r="H670" i="5"/>
  <c r="I670" i="5"/>
  <c r="J670" i="5"/>
  <c r="K670" i="5"/>
  <c r="L670" i="5"/>
  <c r="M670" i="5"/>
  <c r="N670" i="5"/>
  <c r="O670" i="5"/>
  <c r="P670" i="5"/>
  <c r="Q670" i="5"/>
  <c r="R670" i="5"/>
  <c r="S670" i="5"/>
  <c r="T670" i="5"/>
  <c r="U670" i="5"/>
  <c r="V670" i="5"/>
  <c r="W670" i="5"/>
  <c r="X670" i="5"/>
  <c r="Y670" i="5"/>
  <c r="Z670" i="5"/>
  <c r="AA670" i="5"/>
  <c r="AB670" i="5"/>
  <c r="AC670" i="5"/>
  <c r="AD670" i="5"/>
  <c r="AE670" i="5"/>
  <c r="AF670" i="5"/>
  <c r="AG670" i="5"/>
  <c r="AH670" i="5"/>
  <c r="AI670" i="5"/>
  <c r="AJ670" i="5"/>
  <c r="AK670" i="5"/>
  <c r="AL670" i="5"/>
  <c r="AM670" i="5"/>
  <c r="AN670" i="5"/>
  <c r="AO670" i="5"/>
  <c r="AP670" i="5"/>
  <c r="AQ670" i="5"/>
  <c r="AR670" i="5"/>
  <c r="AS670" i="5"/>
  <c r="AT670" i="5"/>
  <c r="AU670" i="5"/>
  <c r="AV670" i="5"/>
  <c r="AW670" i="5"/>
  <c r="AX670" i="5"/>
  <c r="AY670" i="5"/>
  <c r="AZ670" i="5"/>
  <c r="BA670" i="5"/>
  <c r="BB670" i="5"/>
  <c r="BC670" i="5"/>
  <c r="B671" i="5"/>
  <c r="C672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Y671" i="5"/>
  <c r="Z671" i="5"/>
  <c r="AA671" i="5"/>
  <c r="AB671" i="5"/>
  <c r="AC671" i="5"/>
  <c r="AD671" i="5"/>
  <c r="AE671" i="5"/>
  <c r="AF671" i="5"/>
  <c r="AG671" i="5"/>
  <c r="AH671" i="5"/>
  <c r="AI671" i="5"/>
  <c r="AJ671" i="5"/>
  <c r="AK671" i="5"/>
  <c r="AL671" i="5"/>
  <c r="AM671" i="5"/>
  <c r="AN671" i="5"/>
  <c r="AO671" i="5"/>
  <c r="AP671" i="5"/>
  <c r="AQ671" i="5"/>
  <c r="AR671" i="5"/>
  <c r="AS671" i="5"/>
  <c r="AT671" i="5"/>
  <c r="AU671" i="5"/>
  <c r="AV671" i="5"/>
  <c r="AW671" i="5"/>
  <c r="AX671" i="5"/>
  <c r="AY671" i="5"/>
  <c r="AZ671" i="5"/>
  <c r="BA671" i="5"/>
  <c r="BB671" i="5"/>
  <c r="BC671" i="5"/>
  <c r="B672" i="5"/>
  <c r="C673" i="5"/>
  <c r="D672" i="5"/>
  <c r="E672" i="5"/>
  <c r="F672" i="5"/>
  <c r="G672" i="5"/>
  <c r="H672" i="5"/>
  <c r="I672" i="5"/>
  <c r="J672" i="5"/>
  <c r="K672" i="5"/>
  <c r="L672" i="5"/>
  <c r="M672" i="5"/>
  <c r="N672" i="5"/>
  <c r="O672" i="5"/>
  <c r="P672" i="5"/>
  <c r="Q672" i="5"/>
  <c r="R672" i="5"/>
  <c r="S672" i="5"/>
  <c r="T672" i="5"/>
  <c r="U672" i="5"/>
  <c r="V672" i="5"/>
  <c r="W672" i="5"/>
  <c r="X672" i="5"/>
  <c r="Y672" i="5"/>
  <c r="Z672" i="5"/>
  <c r="AA672" i="5"/>
  <c r="AB672" i="5"/>
  <c r="AC672" i="5"/>
  <c r="AD672" i="5"/>
  <c r="AE672" i="5"/>
  <c r="AF672" i="5"/>
  <c r="AG672" i="5"/>
  <c r="AH672" i="5"/>
  <c r="AI672" i="5"/>
  <c r="AJ672" i="5"/>
  <c r="AK672" i="5"/>
  <c r="AL672" i="5"/>
  <c r="AM672" i="5"/>
  <c r="AN672" i="5"/>
  <c r="AO672" i="5"/>
  <c r="AP672" i="5"/>
  <c r="AQ672" i="5"/>
  <c r="AR672" i="5"/>
  <c r="AS672" i="5"/>
  <c r="AT672" i="5"/>
  <c r="AU672" i="5"/>
  <c r="AV672" i="5"/>
  <c r="AW672" i="5"/>
  <c r="AX672" i="5"/>
  <c r="AY672" i="5"/>
  <c r="AZ672" i="5"/>
  <c r="BA672" i="5"/>
  <c r="BB672" i="5"/>
  <c r="BC672" i="5"/>
  <c r="B673" i="5"/>
  <c r="C674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Y673" i="5"/>
  <c r="Z673" i="5"/>
  <c r="AA673" i="5"/>
  <c r="AB673" i="5"/>
  <c r="AC673" i="5"/>
  <c r="AD673" i="5"/>
  <c r="AE673" i="5"/>
  <c r="AF673" i="5"/>
  <c r="AG673" i="5"/>
  <c r="AH673" i="5"/>
  <c r="AI673" i="5"/>
  <c r="AJ673" i="5"/>
  <c r="AK673" i="5"/>
  <c r="AL673" i="5"/>
  <c r="AM673" i="5"/>
  <c r="AN673" i="5"/>
  <c r="AO673" i="5"/>
  <c r="AP673" i="5"/>
  <c r="AQ673" i="5"/>
  <c r="AR673" i="5"/>
  <c r="AS673" i="5"/>
  <c r="AT673" i="5"/>
  <c r="AU673" i="5"/>
  <c r="AV673" i="5"/>
  <c r="AW673" i="5"/>
  <c r="AX673" i="5"/>
  <c r="AY673" i="5"/>
  <c r="AZ673" i="5"/>
  <c r="BA673" i="5"/>
  <c r="BB673" i="5"/>
  <c r="BC673" i="5"/>
  <c r="B674" i="5"/>
  <c r="C675" i="5"/>
  <c r="D674" i="5"/>
  <c r="E674" i="5"/>
  <c r="F674" i="5"/>
  <c r="G674" i="5"/>
  <c r="H674" i="5"/>
  <c r="I674" i="5"/>
  <c r="J674" i="5"/>
  <c r="K674" i="5"/>
  <c r="L674" i="5"/>
  <c r="M674" i="5"/>
  <c r="N674" i="5"/>
  <c r="O674" i="5"/>
  <c r="P674" i="5"/>
  <c r="Q674" i="5"/>
  <c r="R674" i="5"/>
  <c r="S674" i="5"/>
  <c r="T674" i="5"/>
  <c r="U674" i="5"/>
  <c r="V674" i="5"/>
  <c r="W674" i="5"/>
  <c r="X674" i="5"/>
  <c r="Y674" i="5"/>
  <c r="Z674" i="5"/>
  <c r="AA674" i="5"/>
  <c r="AB674" i="5"/>
  <c r="AC674" i="5"/>
  <c r="AD674" i="5"/>
  <c r="AE674" i="5"/>
  <c r="AF674" i="5"/>
  <c r="AG674" i="5"/>
  <c r="AH674" i="5"/>
  <c r="AI674" i="5"/>
  <c r="AJ674" i="5"/>
  <c r="AK674" i="5"/>
  <c r="AL674" i="5"/>
  <c r="AM674" i="5"/>
  <c r="AN674" i="5"/>
  <c r="AO674" i="5"/>
  <c r="AP674" i="5"/>
  <c r="AQ674" i="5"/>
  <c r="AR674" i="5"/>
  <c r="AS674" i="5"/>
  <c r="AT674" i="5"/>
  <c r="AU674" i="5"/>
  <c r="AV674" i="5"/>
  <c r="AW674" i="5"/>
  <c r="AX674" i="5"/>
  <c r="AY674" i="5"/>
  <c r="AZ674" i="5"/>
  <c r="BA674" i="5"/>
  <c r="BB674" i="5"/>
  <c r="BC674" i="5"/>
  <c r="B675" i="5"/>
  <c r="C676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Y675" i="5"/>
  <c r="Z675" i="5"/>
  <c r="AA675" i="5"/>
  <c r="AB675" i="5"/>
  <c r="AC675" i="5"/>
  <c r="AD675" i="5"/>
  <c r="AE675" i="5"/>
  <c r="AF675" i="5"/>
  <c r="AG675" i="5"/>
  <c r="AH675" i="5"/>
  <c r="AI675" i="5"/>
  <c r="AJ675" i="5"/>
  <c r="AK675" i="5"/>
  <c r="AL675" i="5"/>
  <c r="AM675" i="5"/>
  <c r="AN675" i="5"/>
  <c r="AO675" i="5"/>
  <c r="AP675" i="5"/>
  <c r="AQ675" i="5"/>
  <c r="AR675" i="5"/>
  <c r="AS675" i="5"/>
  <c r="AT675" i="5"/>
  <c r="AU675" i="5"/>
  <c r="AV675" i="5"/>
  <c r="AW675" i="5"/>
  <c r="AX675" i="5"/>
  <c r="AY675" i="5"/>
  <c r="AZ675" i="5"/>
  <c r="BA675" i="5"/>
  <c r="BB675" i="5"/>
  <c r="BC675" i="5"/>
  <c r="B676" i="5"/>
  <c r="C677" i="5"/>
  <c r="D676" i="5"/>
  <c r="E676" i="5"/>
  <c r="F676" i="5"/>
  <c r="G676" i="5"/>
  <c r="H676" i="5"/>
  <c r="I676" i="5"/>
  <c r="J676" i="5"/>
  <c r="K676" i="5"/>
  <c r="L676" i="5"/>
  <c r="M676" i="5"/>
  <c r="N676" i="5"/>
  <c r="O676" i="5"/>
  <c r="P676" i="5"/>
  <c r="Q676" i="5"/>
  <c r="R676" i="5"/>
  <c r="S676" i="5"/>
  <c r="T676" i="5"/>
  <c r="U676" i="5"/>
  <c r="V676" i="5"/>
  <c r="W676" i="5"/>
  <c r="X676" i="5"/>
  <c r="Y676" i="5"/>
  <c r="Z676" i="5"/>
  <c r="AA676" i="5"/>
  <c r="AB676" i="5"/>
  <c r="AC676" i="5"/>
  <c r="AD676" i="5"/>
  <c r="AE676" i="5"/>
  <c r="AF676" i="5"/>
  <c r="AG676" i="5"/>
  <c r="AH676" i="5"/>
  <c r="AI676" i="5"/>
  <c r="AJ676" i="5"/>
  <c r="AK676" i="5"/>
  <c r="AL676" i="5"/>
  <c r="AM676" i="5"/>
  <c r="AN676" i="5"/>
  <c r="AO676" i="5"/>
  <c r="AP676" i="5"/>
  <c r="AQ676" i="5"/>
  <c r="AR676" i="5"/>
  <c r="AS676" i="5"/>
  <c r="AT676" i="5"/>
  <c r="AU676" i="5"/>
  <c r="AV676" i="5"/>
  <c r="AW676" i="5"/>
  <c r="AX676" i="5"/>
  <c r="AY676" i="5"/>
  <c r="AZ676" i="5"/>
  <c r="BA676" i="5"/>
  <c r="BB676" i="5"/>
  <c r="BC676" i="5"/>
  <c r="B677" i="5"/>
  <c r="C678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Y677" i="5"/>
  <c r="Z677" i="5"/>
  <c r="AA677" i="5"/>
  <c r="AB677" i="5"/>
  <c r="AC677" i="5"/>
  <c r="AD677" i="5"/>
  <c r="AE677" i="5"/>
  <c r="AF677" i="5"/>
  <c r="AG677" i="5"/>
  <c r="AH677" i="5"/>
  <c r="AI677" i="5"/>
  <c r="AJ677" i="5"/>
  <c r="AK677" i="5"/>
  <c r="AL677" i="5"/>
  <c r="AM677" i="5"/>
  <c r="AN677" i="5"/>
  <c r="AO677" i="5"/>
  <c r="AP677" i="5"/>
  <c r="AQ677" i="5"/>
  <c r="AR677" i="5"/>
  <c r="AS677" i="5"/>
  <c r="AT677" i="5"/>
  <c r="AU677" i="5"/>
  <c r="AV677" i="5"/>
  <c r="AW677" i="5"/>
  <c r="AX677" i="5"/>
  <c r="AY677" i="5"/>
  <c r="AZ677" i="5"/>
  <c r="BA677" i="5"/>
  <c r="BB677" i="5"/>
  <c r="BC677" i="5"/>
  <c r="B678" i="5"/>
  <c r="C679" i="5"/>
  <c r="D678" i="5"/>
  <c r="E678" i="5"/>
  <c r="F678" i="5"/>
  <c r="G678" i="5"/>
  <c r="H678" i="5"/>
  <c r="I678" i="5"/>
  <c r="J678" i="5"/>
  <c r="K678" i="5"/>
  <c r="L678" i="5"/>
  <c r="M678" i="5"/>
  <c r="N678" i="5"/>
  <c r="O678" i="5"/>
  <c r="P678" i="5"/>
  <c r="Q678" i="5"/>
  <c r="R678" i="5"/>
  <c r="S678" i="5"/>
  <c r="T678" i="5"/>
  <c r="U678" i="5"/>
  <c r="V678" i="5"/>
  <c r="W678" i="5"/>
  <c r="X678" i="5"/>
  <c r="Y678" i="5"/>
  <c r="Z678" i="5"/>
  <c r="AA678" i="5"/>
  <c r="AB678" i="5"/>
  <c r="AC678" i="5"/>
  <c r="AD678" i="5"/>
  <c r="AE678" i="5"/>
  <c r="AF678" i="5"/>
  <c r="AG678" i="5"/>
  <c r="AH678" i="5"/>
  <c r="AI678" i="5"/>
  <c r="AJ678" i="5"/>
  <c r="AK678" i="5"/>
  <c r="AL678" i="5"/>
  <c r="AM678" i="5"/>
  <c r="AN678" i="5"/>
  <c r="AO678" i="5"/>
  <c r="AP678" i="5"/>
  <c r="AQ678" i="5"/>
  <c r="AR678" i="5"/>
  <c r="AS678" i="5"/>
  <c r="AT678" i="5"/>
  <c r="AU678" i="5"/>
  <c r="AV678" i="5"/>
  <c r="AW678" i="5"/>
  <c r="AX678" i="5"/>
  <c r="AY678" i="5"/>
  <c r="AZ678" i="5"/>
  <c r="BA678" i="5"/>
  <c r="BB678" i="5"/>
  <c r="BC678" i="5"/>
  <c r="B679" i="5"/>
  <c r="C680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Y679" i="5"/>
  <c r="Z679" i="5"/>
  <c r="AA679" i="5"/>
  <c r="AB679" i="5"/>
  <c r="AC679" i="5"/>
  <c r="AD679" i="5"/>
  <c r="AE679" i="5"/>
  <c r="AF679" i="5"/>
  <c r="AG679" i="5"/>
  <c r="AH679" i="5"/>
  <c r="AI679" i="5"/>
  <c r="AJ679" i="5"/>
  <c r="AK679" i="5"/>
  <c r="AL679" i="5"/>
  <c r="AM679" i="5"/>
  <c r="AN679" i="5"/>
  <c r="AO679" i="5"/>
  <c r="AP679" i="5"/>
  <c r="AQ679" i="5"/>
  <c r="AR679" i="5"/>
  <c r="AS679" i="5"/>
  <c r="AT679" i="5"/>
  <c r="AU679" i="5"/>
  <c r="AV679" i="5"/>
  <c r="AW679" i="5"/>
  <c r="AX679" i="5"/>
  <c r="AY679" i="5"/>
  <c r="AZ679" i="5"/>
  <c r="BA679" i="5"/>
  <c r="BB679" i="5"/>
  <c r="BC679" i="5"/>
  <c r="B680" i="5"/>
  <c r="C681" i="5"/>
  <c r="D680" i="5"/>
  <c r="E680" i="5"/>
  <c r="F680" i="5"/>
  <c r="G680" i="5"/>
  <c r="H680" i="5"/>
  <c r="I680" i="5"/>
  <c r="J680" i="5"/>
  <c r="K680" i="5"/>
  <c r="L680" i="5"/>
  <c r="M680" i="5"/>
  <c r="N680" i="5"/>
  <c r="O680" i="5"/>
  <c r="P680" i="5"/>
  <c r="Q680" i="5"/>
  <c r="R680" i="5"/>
  <c r="S680" i="5"/>
  <c r="T680" i="5"/>
  <c r="U680" i="5"/>
  <c r="V680" i="5"/>
  <c r="W680" i="5"/>
  <c r="X680" i="5"/>
  <c r="Y680" i="5"/>
  <c r="Z680" i="5"/>
  <c r="AA680" i="5"/>
  <c r="AB680" i="5"/>
  <c r="AC680" i="5"/>
  <c r="AD680" i="5"/>
  <c r="AE680" i="5"/>
  <c r="AF680" i="5"/>
  <c r="AG680" i="5"/>
  <c r="AH680" i="5"/>
  <c r="AI680" i="5"/>
  <c r="AJ680" i="5"/>
  <c r="AK680" i="5"/>
  <c r="AL680" i="5"/>
  <c r="AM680" i="5"/>
  <c r="AN680" i="5"/>
  <c r="AO680" i="5"/>
  <c r="AP680" i="5"/>
  <c r="AQ680" i="5"/>
  <c r="AR680" i="5"/>
  <c r="AS680" i="5"/>
  <c r="AT680" i="5"/>
  <c r="AU680" i="5"/>
  <c r="AV680" i="5"/>
  <c r="AW680" i="5"/>
  <c r="AX680" i="5"/>
  <c r="AY680" i="5"/>
  <c r="AZ680" i="5"/>
  <c r="BA680" i="5"/>
  <c r="BB680" i="5"/>
  <c r="BC680" i="5"/>
  <c r="B681" i="5"/>
  <c r="C682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Y681" i="5"/>
  <c r="Z681" i="5"/>
  <c r="AA681" i="5"/>
  <c r="AB681" i="5"/>
  <c r="AC681" i="5"/>
  <c r="AD681" i="5"/>
  <c r="AE681" i="5"/>
  <c r="AF681" i="5"/>
  <c r="AG681" i="5"/>
  <c r="AH681" i="5"/>
  <c r="AI681" i="5"/>
  <c r="AJ681" i="5"/>
  <c r="AK681" i="5"/>
  <c r="AL681" i="5"/>
  <c r="AM681" i="5"/>
  <c r="AN681" i="5"/>
  <c r="AO681" i="5"/>
  <c r="AP681" i="5"/>
  <c r="AQ681" i="5"/>
  <c r="AR681" i="5"/>
  <c r="AS681" i="5"/>
  <c r="AT681" i="5"/>
  <c r="AU681" i="5"/>
  <c r="AV681" i="5"/>
  <c r="AW681" i="5"/>
  <c r="AX681" i="5"/>
  <c r="AY681" i="5"/>
  <c r="AZ681" i="5"/>
  <c r="BA681" i="5"/>
  <c r="BB681" i="5"/>
  <c r="BC681" i="5"/>
  <c r="B682" i="5"/>
  <c r="C683" i="5"/>
  <c r="D682" i="5"/>
  <c r="E682" i="5"/>
  <c r="F682" i="5"/>
  <c r="G682" i="5"/>
  <c r="H682" i="5"/>
  <c r="I682" i="5"/>
  <c r="J682" i="5"/>
  <c r="K682" i="5"/>
  <c r="L682" i="5"/>
  <c r="M682" i="5"/>
  <c r="N682" i="5"/>
  <c r="O682" i="5"/>
  <c r="P682" i="5"/>
  <c r="Q682" i="5"/>
  <c r="R682" i="5"/>
  <c r="S682" i="5"/>
  <c r="T682" i="5"/>
  <c r="U682" i="5"/>
  <c r="V682" i="5"/>
  <c r="W682" i="5"/>
  <c r="X682" i="5"/>
  <c r="Y682" i="5"/>
  <c r="Z682" i="5"/>
  <c r="AA682" i="5"/>
  <c r="AB682" i="5"/>
  <c r="AC682" i="5"/>
  <c r="AD682" i="5"/>
  <c r="AE682" i="5"/>
  <c r="AF682" i="5"/>
  <c r="AG682" i="5"/>
  <c r="AH682" i="5"/>
  <c r="AI682" i="5"/>
  <c r="AJ682" i="5"/>
  <c r="AK682" i="5"/>
  <c r="AL682" i="5"/>
  <c r="AM682" i="5"/>
  <c r="AN682" i="5"/>
  <c r="AO682" i="5"/>
  <c r="AP682" i="5"/>
  <c r="AQ682" i="5"/>
  <c r="AR682" i="5"/>
  <c r="AS682" i="5"/>
  <c r="AT682" i="5"/>
  <c r="AU682" i="5"/>
  <c r="AV682" i="5"/>
  <c r="AW682" i="5"/>
  <c r="AX682" i="5"/>
  <c r="AY682" i="5"/>
  <c r="AZ682" i="5"/>
  <c r="BA682" i="5"/>
  <c r="BB682" i="5"/>
  <c r="BC682" i="5"/>
  <c r="B683" i="5"/>
  <c r="C684" i="5"/>
  <c r="D683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X683" i="5"/>
  <c r="Y683" i="5"/>
  <c r="Z683" i="5"/>
  <c r="AA683" i="5"/>
  <c r="AB683" i="5"/>
  <c r="AC683" i="5"/>
  <c r="AD683" i="5"/>
  <c r="AE683" i="5"/>
  <c r="AF683" i="5"/>
  <c r="AG683" i="5"/>
  <c r="AH683" i="5"/>
  <c r="AI683" i="5"/>
  <c r="AJ683" i="5"/>
  <c r="AK683" i="5"/>
  <c r="AL683" i="5"/>
  <c r="AM683" i="5"/>
  <c r="AN683" i="5"/>
  <c r="AO683" i="5"/>
  <c r="AP683" i="5"/>
  <c r="AQ683" i="5"/>
  <c r="AR683" i="5"/>
  <c r="AS683" i="5"/>
  <c r="AT683" i="5"/>
  <c r="AU683" i="5"/>
  <c r="AV683" i="5"/>
  <c r="AW683" i="5"/>
  <c r="AX683" i="5"/>
  <c r="AY683" i="5"/>
  <c r="AZ683" i="5"/>
  <c r="BA683" i="5"/>
  <c r="BB683" i="5"/>
  <c r="BC683" i="5"/>
  <c r="B684" i="5"/>
  <c r="C685" i="5"/>
  <c r="D684" i="5"/>
  <c r="E684" i="5"/>
  <c r="F684" i="5"/>
  <c r="G684" i="5"/>
  <c r="H684" i="5"/>
  <c r="I684" i="5"/>
  <c r="J684" i="5"/>
  <c r="K684" i="5"/>
  <c r="L684" i="5"/>
  <c r="M684" i="5"/>
  <c r="N684" i="5"/>
  <c r="O684" i="5"/>
  <c r="P684" i="5"/>
  <c r="Q684" i="5"/>
  <c r="R684" i="5"/>
  <c r="S684" i="5"/>
  <c r="T684" i="5"/>
  <c r="U684" i="5"/>
  <c r="V684" i="5"/>
  <c r="W684" i="5"/>
  <c r="X684" i="5"/>
  <c r="Y684" i="5"/>
  <c r="Z684" i="5"/>
  <c r="AA684" i="5"/>
  <c r="AB684" i="5"/>
  <c r="AC684" i="5"/>
  <c r="AD684" i="5"/>
  <c r="AE684" i="5"/>
  <c r="AF684" i="5"/>
  <c r="AG684" i="5"/>
  <c r="AH684" i="5"/>
  <c r="AI684" i="5"/>
  <c r="AJ684" i="5"/>
  <c r="AK684" i="5"/>
  <c r="AL684" i="5"/>
  <c r="AM684" i="5"/>
  <c r="AN684" i="5"/>
  <c r="AO684" i="5"/>
  <c r="AP684" i="5"/>
  <c r="AQ684" i="5"/>
  <c r="AR684" i="5"/>
  <c r="AS684" i="5"/>
  <c r="AT684" i="5"/>
  <c r="AU684" i="5"/>
  <c r="AV684" i="5"/>
  <c r="AW684" i="5"/>
  <c r="AX684" i="5"/>
  <c r="AY684" i="5"/>
  <c r="AZ684" i="5"/>
  <c r="BA684" i="5"/>
  <c r="BB684" i="5"/>
  <c r="BC684" i="5"/>
  <c r="B685" i="5"/>
  <c r="C686" i="5"/>
  <c r="D685" i="5"/>
  <c r="E685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R685" i="5"/>
  <c r="S685" i="5"/>
  <c r="T685" i="5"/>
  <c r="U685" i="5"/>
  <c r="V685" i="5"/>
  <c r="W685" i="5"/>
  <c r="X685" i="5"/>
  <c r="Y685" i="5"/>
  <c r="Z685" i="5"/>
  <c r="AA685" i="5"/>
  <c r="AB685" i="5"/>
  <c r="AC685" i="5"/>
  <c r="AD685" i="5"/>
  <c r="AE685" i="5"/>
  <c r="AF685" i="5"/>
  <c r="AG685" i="5"/>
  <c r="AH685" i="5"/>
  <c r="AI685" i="5"/>
  <c r="AJ685" i="5"/>
  <c r="AK685" i="5"/>
  <c r="AL685" i="5"/>
  <c r="AM685" i="5"/>
  <c r="AN685" i="5"/>
  <c r="AO685" i="5"/>
  <c r="AP685" i="5"/>
  <c r="AQ685" i="5"/>
  <c r="AR685" i="5"/>
  <c r="AS685" i="5"/>
  <c r="AT685" i="5"/>
  <c r="AU685" i="5"/>
  <c r="AV685" i="5"/>
  <c r="AW685" i="5"/>
  <c r="AX685" i="5"/>
  <c r="AY685" i="5"/>
  <c r="AZ685" i="5"/>
  <c r="BA685" i="5"/>
  <c r="BB685" i="5"/>
  <c r="BC685" i="5"/>
  <c r="B686" i="5"/>
  <c r="C687" i="5"/>
  <c r="D686" i="5"/>
  <c r="E686" i="5"/>
  <c r="F686" i="5"/>
  <c r="G686" i="5"/>
  <c r="H686" i="5"/>
  <c r="I686" i="5"/>
  <c r="J686" i="5"/>
  <c r="K686" i="5"/>
  <c r="L686" i="5"/>
  <c r="M686" i="5"/>
  <c r="N686" i="5"/>
  <c r="O686" i="5"/>
  <c r="P686" i="5"/>
  <c r="Q686" i="5"/>
  <c r="R686" i="5"/>
  <c r="S686" i="5"/>
  <c r="T686" i="5"/>
  <c r="U686" i="5"/>
  <c r="V686" i="5"/>
  <c r="W686" i="5"/>
  <c r="X686" i="5"/>
  <c r="Y686" i="5"/>
  <c r="Z686" i="5"/>
  <c r="AA686" i="5"/>
  <c r="AB686" i="5"/>
  <c r="AC686" i="5"/>
  <c r="AD686" i="5"/>
  <c r="AE686" i="5"/>
  <c r="AF686" i="5"/>
  <c r="AG686" i="5"/>
  <c r="AH686" i="5"/>
  <c r="AI686" i="5"/>
  <c r="AJ686" i="5"/>
  <c r="AK686" i="5"/>
  <c r="AL686" i="5"/>
  <c r="AM686" i="5"/>
  <c r="AN686" i="5"/>
  <c r="AO686" i="5"/>
  <c r="AP686" i="5"/>
  <c r="AQ686" i="5"/>
  <c r="AR686" i="5"/>
  <c r="AS686" i="5"/>
  <c r="AT686" i="5"/>
  <c r="AU686" i="5"/>
  <c r="AV686" i="5"/>
  <c r="AW686" i="5"/>
  <c r="AX686" i="5"/>
  <c r="AY686" i="5"/>
  <c r="AZ686" i="5"/>
  <c r="BA686" i="5"/>
  <c r="BB686" i="5"/>
  <c r="BC686" i="5"/>
  <c r="B687" i="5"/>
  <c r="C688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Y687" i="5"/>
  <c r="Z687" i="5"/>
  <c r="AA687" i="5"/>
  <c r="AB687" i="5"/>
  <c r="AC687" i="5"/>
  <c r="AD687" i="5"/>
  <c r="AE687" i="5"/>
  <c r="AF687" i="5"/>
  <c r="AG687" i="5"/>
  <c r="AH687" i="5"/>
  <c r="AI687" i="5"/>
  <c r="AJ687" i="5"/>
  <c r="AK687" i="5"/>
  <c r="AL687" i="5"/>
  <c r="AM687" i="5"/>
  <c r="AN687" i="5"/>
  <c r="AO687" i="5"/>
  <c r="AP687" i="5"/>
  <c r="AQ687" i="5"/>
  <c r="AR687" i="5"/>
  <c r="AS687" i="5"/>
  <c r="AT687" i="5"/>
  <c r="AU687" i="5"/>
  <c r="AV687" i="5"/>
  <c r="AW687" i="5"/>
  <c r="AX687" i="5"/>
  <c r="AY687" i="5"/>
  <c r="AZ687" i="5"/>
  <c r="BA687" i="5"/>
  <c r="BB687" i="5"/>
  <c r="BC687" i="5"/>
  <c r="B688" i="5"/>
  <c r="C689" i="5"/>
  <c r="D688" i="5"/>
  <c r="E688" i="5"/>
  <c r="F688" i="5"/>
  <c r="G688" i="5"/>
  <c r="H688" i="5"/>
  <c r="I688" i="5"/>
  <c r="J688" i="5"/>
  <c r="K688" i="5"/>
  <c r="L688" i="5"/>
  <c r="M688" i="5"/>
  <c r="N688" i="5"/>
  <c r="O688" i="5"/>
  <c r="P688" i="5"/>
  <c r="Q688" i="5"/>
  <c r="R688" i="5"/>
  <c r="S688" i="5"/>
  <c r="T688" i="5"/>
  <c r="U688" i="5"/>
  <c r="V688" i="5"/>
  <c r="W688" i="5"/>
  <c r="X688" i="5"/>
  <c r="Y688" i="5"/>
  <c r="Z688" i="5"/>
  <c r="AA688" i="5"/>
  <c r="AB688" i="5"/>
  <c r="AC688" i="5"/>
  <c r="AD688" i="5"/>
  <c r="AE688" i="5"/>
  <c r="AF688" i="5"/>
  <c r="AG688" i="5"/>
  <c r="AH688" i="5"/>
  <c r="AI688" i="5"/>
  <c r="AJ688" i="5"/>
  <c r="AK688" i="5"/>
  <c r="AL688" i="5"/>
  <c r="AM688" i="5"/>
  <c r="AN688" i="5"/>
  <c r="AO688" i="5"/>
  <c r="AP688" i="5"/>
  <c r="AQ688" i="5"/>
  <c r="AR688" i="5"/>
  <c r="AS688" i="5"/>
  <c r="AT688" i="5"/>
  <c r="AU688" i="5"/>
  <c r="AV688" i="5"/>
  <c r="AW688" i="5"/>
  <c r="AX688" i="5"/>
  <c r="AY688" i="5"/>
  <c r="AZ688" i="5"/>
  <c r="BA688" i="5"/>
  <c r="BB688" i="5"/>
  <c r="BC688" i="5"/>
  <c r="B689" i="5"/>
  <c r="C690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Y689" i="5"/>
  <c r="Z689" i="5"/>
  <c r="AA689" i="5"/>
  <c r="AB689" i="5"/>
  <c r="AC689" i="5"/>
  <c r="AD689" i="5"/>
  <c r="AE689" i="5"/>
  <c r="AF689" i="5"/>
  <c r="AG689" i="5"/>
  <c r="AH689" i="5"/>
  <c r="AI689" i="5"/>
  <c r="AJ689" i="5"/>
  <c r="AK689" i="5"/>
  <c r="AL689" i="5"/>
  <c r="AM689" i="5"/>
  <c r="AN689" i="5"/>
  <c r="AO689" i="5"/>
  <c r="AP689" i="5"/>
  <c r="AQ689" i="5"/>
  <c r="AR689" i="5"/>
  <c r="AS689" i="5"/>
  <c r="AT689" i="5"/>
  <c r="AU689" i="5"/>
  <c r="AV689" i="5"/>
  <c r="AW689" i="5"/>
  <c r="AX689" i="5"/>
  <c r="AY689" i="5"/>
  <c r="AZ689" i="5"/>
  <c r="BA689" i="5"/>
  <c r="BB689" i="5"/>
  <c r="BC689" i="5"/>
  <c r="B690" i="5"/>
  <c r="C691" i="5"/>
  <c r="D690" i="5"/>
  <c r="E690" i="5"/>
  <c r="F690" i="5"/>
  <c r="G690" i="5"/>
  <c r="H690" i="5"/>
  <c r="I690" i="5"/>
  <c r="J690" i="5"/>
  <c r="K690" i="5"/>
  <c r="L690" i="5"/>
  <c r="M690" i="5"/>
  <c r="N690" i="5"/>
  <c r="O690" i="5"/>
  <c r="P690" i="5"/>
  <c r="Q690" i="5"/>
  <c r="R690" i="5"/>
  <c r="S690" i="5"/>
  <c r="T690" i="5"/>
  <c r="U690" i="5"/>
  <c r="V690" i="5"/>
  <c r="W690" i="5"/>
  <c r="X690" i="5"/>
  <c r="Y690" i="5"/>
  <c r="Z690" i="5"/>
  <c r="AA690" i="5"/>
  <c r="AB690" i="5"/>
  <c r="AC690" i="5"/>
  <c r="AD690" i="5"/>
  <c r="AE690" i="5"/>
  <c r="AF690" i="5"/>
  <c r="AG690" i="5"/>
  <c r="AH690" i="5"/>
  <c r="AI690" i="5"/>
  <c r="AJ690" i="5"/>
  <c r="AK690" i="5"/>
  <c r="AL690" i="5"/>
  <c r="AM690" i="5"/>
  <c r="AN690" i="5"/>
  <c r="AO690" i="5"/>
  <c r="AP690" i="5"/>
  <c r="AQ690" i="5"/>
  <c r="AR690" i="5"/>
  <c r="AS690" i="5"/>
  <c r="AT690" i="5"/>
  <c r="AU690" i="5"/>
  <c r="AV690" i="5"/>
  <c r="AW690" i="5"/>
  <c r="AX690" i="5"/>
  <c r="AY690" i="5"/>
  <c r="AZ690" i="5"/>
  <c r="BA690" i="5"/>
  <c r="BB690" i="5"/>
  <c r="BC690" i="5"/>
  <c r="B691" i="5"/>
  <c r="C692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Y691" i="5"/>
  <c r="Z691" i="5"/>
  <c r="AA691" i="5"/>
  <c r="AB691" i="5"/>
  <c r="AC691" i="5"/>
  <c r="AD691" i="5"/>
  <c r="AE691" i="5"/>
  <c r="AF691" i="5"/>
  <c r="AG691" i="5"/>
  <c r="AH691" i="5"/>
  <c r="AI691" i="5"/>
  <c r="AJ691" i="5"/>
  <c r="AK691" i="5"/>
  <c r="AL691" i="5"/>
  <c r="AM691" i="5"/>
  <c r="AN691" i="5"/>
  <c r="AO691" i="5"/>
  <c r="AP691" i="5"/>
  <c r="AQ691" i="5"/>
  <c r="AR691" i="5"/>
  <c r="AS691" i="5"/>
  <c r="AT691" i="5"/>
  <c r="AU691" i="5"/>
  <c r="AV691" i="5"/>
  <c r="AW691" i="5"/>
  <c r="AX691" i="5"/>
  <c r="AY691" i="5"/>
  <c r="AZ691" i="5"/>
  <c r="BA691" i="5"/>
  <c r="BB691" i="5"/>
  <c r="BC691" i="5"/>
  <c r="B692" i="5"/>
  <c r="C693" i="5"/>
  <c r="D692" i="5"/>
  <c r="E692" i="5"/>
  <c r="F692" i="5"/>
  <c r="G692" i="5"/>
  <c r="H692" i="5"/>
  <c r="I692" i="5"/>
  <c r="J692" i="5"/>
  <c r="K692" i="5"/>
  <c r="L692" i="5"/>
  <c r="M692" i="5"/>
  <c r="N692" i="5"/>
  <c r="O692" i="5"/>
  <c r="P692" i="5"/>
  <c r="Q692" i="5"/>
  <c r="R692" i="5"/>
  <c r="S692" i="5"/>
  <c r="T692" i="5"/>
  <c r="U692" i="5"/>
  <c r="V692" i="5"/>
  <c r="W692" i="5"/>
  <c r="X692" i="5"/>
  <c r="Y692" i="5"/>
  <c r="Z692" i="5"/>
  <c r="AA692" i="5"/>
  <c r="AB692" i="5"/>
  <c r="AC692" i="5"/>
  <c r="AD692" i="5"/>
  <c r="AE692" i="5"/>
  <c r="AF692" i="5"/>
  <c r="AG692" i="5"/>
  <c r="AH692" i="5"/>
  <c r="AI692" i="5"/>
  <c r="AJ692" i="5"/>
  <c r="AK692" i="5"/>
  <c r="AL692" i="5"/>
  <c r="AM692" i="5"/>
  <c r="AN692" i="5"/>
  <c r="AO692" i="5"/>
  <c r="AP692" i="5"/>
  <c r="AQ692" i="5"/>
  <c r="AR692" i="5"/>
  <c r="AS692" i="5"/>
  <c r="AT692" i="5"/>
  <c r="AU692" i="5"/>
  <c r="AV692" i="5"/>
  <c r="AW692" i="5"/>
  <c r="AX692" i="5"/>
  <c r="AY692" i="5"/>
  <c r="AZ692" i="5"/>
  <c r="BA692" i="5"/>
  <c r="BB692" i="5"/>
  <c r="BC692" i="5"/>
  <c r="B693" i="5"/>
  <c r="C694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Y693" i="5"/>
  <c r="Z693" i="5"/>
  <c r="AA693" i="5"/>
  <c r="AB693" i="5"/>
  <c r="AC693" i="5"/>
  <c r="AD693" i="5"/>
  <c r="AE693" i="5"/>
  <c r="AF693" i="5"/>
  <c r="AG693" i="5"/>
  <c r="AH693" i="5"/>
  <c r="AI693" i="5"/>
  <c r="AJ693" i="5"/>
  <c r="AK693" i="5"/>
  <c r="AL693" i="5"/>
  <c r="AM693" i="5"/>
  <c r="AN693" i="5"/>
  <c r="AO693" i="5"/>
  <c r="AP693" i="5"/>
  <c r="AQ693" i="5"/>
  <c r="AR693" i="5"/>
  <c r="AS693" i="5"/>
  <c r="AT693" i="5"/>
  <c r="AU693" i="5"/>
  <c r="AV693" i="5"/>
  <c r="AW693" i="5"/>
  <c r="AX693" i="5"/>
  <c r="AY693" i="5"/>
  <c r="AZ693" i="5"/>
  <c r="BA693" i="5"/>
  <c r="BB693" i="5"/>
  <c r="BC693" i="5"/>
  <c r="B694" i="5"/>
  <c r="C695" i="5"/>
  <c r="D694" i="5"/>
  <c r="E694" i="5"/>
  <c r="F694" i="5"/>
  <c r="G694" i="5"/>
  <c r="H694" i="5"/>
  <c r="I694" i="5"/>
  <c r="J694" i="5"/>
  <c r="K694" i="5"/>
  <c r="L694" i="5"/>
  <c r="M694" i="5"/>
  <c r="N694" i="5"/>
  <c r="O694" i="5"/>
  <c r="P694" i="5"/>
  <c r="Q694" i="5"/>
  <c r="R694" i="5"/>
  <c r="S694" i="5"/>
  <c r="T694" i="5"/>
  <c r="U694" i="5"/>
  <c r="V694" i="5"/>
  <c r="W694" i="5"/>
  <c r="X694" i="5"/>
  <c r="Y694" i="5"/>
  <c r="Z694" i="5"/>
  <c r="AA694" i="5"/>
  <c r="AB694" i="5"/>
  <c r="AC694" i="5"/>
  <c r="AD694" i="5"/>
  <c r="AE694" i="5"/>
  <c r="AF694" i="5"/>
  <c r="AG694" i="5"/>
  <c r="AH694" i="5"/>
  <c r="AI694" i="5"/>
  <c r="AJ694" i="5"/>
  <c r="AK694" i="5"/>
  <c r="AL694" i="5"/>
  <c r="AM694" i="5"/>
  <c r="AN694" i="5"/>
  <c r="AO694" i="5"/>
  <c r="AP694" i="5"/>
  <c r="AQ694" i="5"/>
  <c r="AR694" i="5"/>
  <c r="AS694" i="5"/>
  <c r="AT694" i="5"/>
  <c r="AU694" i="5"/>
  <c r="AV694" i="5"/>
  <c r="AW694" i="5"/>
  <c r="AX694" i="5"/>
  <c r="AY694" i="5"/>
  <c r="AZ694" i="5"/>
  <c r="BA694" i="5"/>
  <c r="BB694" i="5"/>
  <c r="BC694" i="5"/>
  <c r="B695" i="5"/>
  <c r="C696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Y695" i="5"/>
  <c r="Z695" i="5"/>
  <c r="AA695" i="5"/>
  <c r="AB695" i="5"/>
  <c r="AC695" i="5"/>
  <c r="AD695" i="5"/>
  <c r="AE695" i="5"/>
  <c r="AF695" i="5"/>
  <c r="AG695" i="5"/>
  <c r="AH695" i="5"/>
  <c r="AI695" i="5"/>
  <c r="AJ695" i="5"/>
  <c r="AK695" i="5"/>
  <c r="AL695" i="5"/>
  <c r="AM695" i="5"/>
  <c r="AN695" i="5"/>
  <c r="AO695" i="5"/>
  <c r="AP695" i="5"/>
  <c r="AQ695" i="5"/>
  <c r="AR695" i="5"/>
  <c r="AS695" i="5"/>
  <c r="AT695" i="5"/>
  <c r="AU695" i="5"/>
  <c r="AV695" i="5"/>
  <c r="AW695" i="5"/>
  <c r="AX695" i="5"/>
  <c r="AY695" i="5"/>
  <c r="AZ695" i="5"/>
  <c r="BA695" i="5"/>
  <c r="BB695" i="5"/>
  <c r="BC695" i="5"/>
  <c r="B696" i="5"/>
  <c r="C697" i="5"/>
  <c r="D696" i="5"/>
  <c r="E696" i="5"/>
  <c r="F696" i="5"/>
  <c r="G696" i="5"/>
  <c r="H696" i="5"/>
  <c r="I696" i="5"/>
  <c r="J696" i="5"/>
  <c r="K696" i="5"/>
  <c r="L696" i="5"/>
  <c r="M696" i="5"/>
  <c r="N696" i="5"/>
  <c r="O696" i="5"/>
  <c r="P696" i="5"/>
  <c r="Q696" i="5"/>
  <c r="R696" i="5"/>
  <c r="S696" i="5"/>
  <c r="T696" i="5"/>
  <c r="U696" i="5"/>
  <c r="V696" i="5"/>
  <c r="W696" i="5"/>
  <c r="X696" i="5"/>
  <c r="Y696" i="5"/>
  <c r="Z696" i="5"/>
  <c r="AA696" i="5"/>
  <c r="AB696" i="5"/>
  <c r="AC696" i="5"/>
  <c r="AD696" i="5"/>
  <c r="AE696" i="5"/>
  <c r="AF696" i="5"/>
  <c r="AG696" i="5"/>
  <c r="AH696" i="5"/>
  <c r="AI696" i="5"/>
  <c r="AJ696" i="5"/>
  <c r="AK696" i="5"/>
  <c r="AL696" i="5"/>
  <c r="AM696" i="5"/>
  <c r="AN696" i="5"/>
  <c r="AO696" i="5"/>
  <c r="AP696" i="5"/>
  <c r="AQ696" i="5"/>
  <c r="AR696" i="5"/>
  <c r="AS696" i="5"/>
  <c r="AT696" i="5"/>
  <c r="AU696" i="5"/>
  <c r="AV696" i="5"/>
  <c r="AW696" i="5"/>
  <c r="AX696" i="5"/>
  <c r="AY696" i="5"/>
  <c r="AZ696" i="5"/>
  <c r="BA696" i="5"/>
  <c r="BB696" i="5"/>
  <c r="BC696" i="5"/>
  <c r="B697" i="5"/>
  <c r="C698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Y697" i="5"/>
  <c r="Z697" i="5"/>
  <c r="AA697" i="5"/>
  <c r="AB697" i="5"/>
  <c r="AC697" i="5"/>
  <c r="AD697" i="5"/>
  <c r="AE697" i="5"/>
  <c r="AF697" i="5"/>
  <c r="AG697" i="5"/>
  <c r="AH697" i="5"/>
  <c r="AI697" i="5"/>
  <c r="AJ697" i="5"/>
  <c r="AK697" i="5"/>
  <c r="AL697" i="5"/>
  <c r="AM697" i="5"/>
  <c r="AN697" i="5"/>
  <c r="AO697" i="5"/>
  <c r="AP697" i="5"/>
  <c r="AQ697" i="5"/>
  <c r="AR697" i="5"/>
  <c r="AS697" i="5"/>
  <c r="AT697" i="5"/>
  <c r="AU697" i="5"/>
  <c r="AV697" i="5"/>
  <c r="AW697" i="5"/>
  <c r="AX697" i="5"/>
  <c r="AY697" i="5"/>
  <c r="AZ697" i="5"/>
  <c r="BA697" i="5"/>
  <c r="BB697" i="5"/>
  <c r="BC697" i="5"/>
  <c r="B698" i="5"/>
  <c r="C699" i="5"/>
  <c r="D698" i="5"/>
  <c r="E698" i="5"/>
  <c r="F698" i="5"/>
  <c r="G698" i="5"/>
  <c r="H698" i="5"/>
  <c r="I698" i="5"/>
  <c r="J698" i="5"/>
  <c r="K698" i="5"/>
  <c r="L698" i="5"/>
  <c r="M698" i="5"/>
  <c r="N698" i="5"/>
  <c r="O698" i="5"/>
  <c r="P698" i="5"/>
  <c r="Q698" i="5"/>
  <c r="R698" i="5"/>
  <c r="S698" i="5"/>
  <c r="T698" i="5"/>
  <c r="U698" i="5"/>
  <c r="V698" i="5"/>
  <c r="W698" i="5"/>
  <c r="X698" i="5"/>
  <c r="Y698" i="5"/>
  <c r="Z698" i="5"/>
  <c r="AA698" i="5"/>
  <c r="AB698" i="5"/>
  <c r="AC698" i="5"/>
  <c r="AD698" i="5"/>
  <c r="AE698" i="5"/>
  <c r="AF698" i="5"/>
  <c r="AG698" i="5"/>
  <c r="AH698" i="5"/>
  <c r="AI698" i="5"/>
  <c r="AJ698" i="5"/>
  <c r="AK698" i="5"/>
  <c r="AL698" i="5"/>
  <c r="AM698" i="5"/>
  <c r="AN698" i="5"/>
  <c r="AO698" i="5"/>
  <c r="AP698" i="5"/>
  <c r="AQ698" i="5"/>
  <c r="AR698" i="5"/>
  <c r="AS698" i="5"/>
  <c r="AT698" i="5"/>
  <c r="AU698" i="5"/>
  <c r="AV698" i="5"/>
  <c r="AW698" i="5"/>
  <c r="AX698" i="5"/>
  <c r="AY698" i="5"/>
  <c r="AZ698" i="5"/>
  <c r="BA698" i="5"/>
  <c r="BB698" i="5"/>
  <c r="BC698" i="5"/>
  <c r="B699" i="5"/>
  <c r="C700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Y699" i="5"/>
  <c r="Z699" i="5"/>
  <c r="AA699" i="5"/>
  <c r="AB699" i="5"/>
  <c r="AC699" i="5"/>
  <c r="AD699" i="5"/>
  <c r="AE699" i="5"/>
  <c r="AF699" i="5"/>
  <c r="AG699" i="5"/>
  <c r="AH699" i="5"/>
  <c r="AI699" i="5"/>
  <c r="AJ699" i="5"/>
  <c r="AK699" i="5"/>
  <c r="AL699" i="5"/>
  <c r="AM699" i="5"/>
  <c r="AN699" i="5"/>
  <c r="AO699" i="5"/>
  <c r="AP699" i="5"/>
  <c r="AQ699" i="5"/>
  <c r="AR699" i="5"/>
  <c r="AS699" i="5"/>
  <c r="AT699" i="5"/>
  <c r="AU699" i="5"/>
  <c r="AV699" i="5"/>
  <c r="AW699" i="5"/>
  <c r="AX699" i="5"/>
  <c r="AY699" i="5"/>
  <c r="AZ699" i="5"/>
  <c r="BA699" i="5"/>
  <c r="BB699" i="5"/>
  <c r="BC699" i="5"/>
  <c r="B700" i="5"/>
  <c r="C701" i="5"/>
  <c r="D700" i="5"/>
  <c r="E700" i="5"/>
  <c r="F700" i="5"/>
  <c r="G700" i="5"/>
  <c r="H700" i="5"/>
  <c r="I700" i="5"/>
  <c r="J700" i="5"/>
  <c r="K700" i="5"/>
  <c r="L700" i="5"/>
  <c r="M700" i="5"/>
  <c r="N700" i="5"/>
  <c r="O700" i="5"/>
  <c r="P700" i="5"/>
  <c r="Q700" i="5"/>
  <c r="R700" i="5"/>
  <c r="S700" i="5"/>
  <c r="T700" i="5"/>
  <c r="U700" i="5"/>
  <c r="V700" i="5"/>
  <c r="W700" i="5"/>
  <c r="X700" i="5"/>
  <c r="Y700" i="5"/>
  <c r="Z700" i="5"/>
  <c r="AA700" i="5"/>
  <c r="AB700" i="5"/>
  <c r="AC700" i="5"/>
  <c r="AD700" i="5"/>
  <c r="AE700" i="5"/>
  <c r="AF700" i="5"/>
  <c r="AG700" i="5"/>
  <c r="AH700" i="5"/>
  <c r="AI700" i="5"/>
  <c r="AJ700" i="5"/>
  <c r="AK700" i="5"/>
  <c r="AL700" i="5"/>
  <c r="AM700" i="5"/>
  <c r="AN700" i="5"/>
  <c r="AO700" i="5"/>
  <c r="AP700" i="5"/>
  <c r="AQ700" i="5"/>
  <c r="AR700" i="5"/>
  <c r="AS700" i="5"/>
  <c r="AT700" i="5"/>
  <c r="AU700" i="5"/>
  <c r="AV700" i="5"/>
  <c r="AW700" i="5"/>
  <c r="AX700" i="5"/>
  <c r="AY700" i="5"/>
  <c r="AZ700" i="5"/>
  <c r="BA700" i="5"/>
  <c r="BB700" i="5"/>
  <c r="BC700" i="5"/>
  <c r="B701" i="5"/>
  <c r="C702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Y701" i="5"/>
  <c r="Z701" i="5"/>
  <c r="AA701" i="5"/>
  <c r="AB701" i="5"/>
  <c r="AC701" i="5"/>
  <c r="AD701" i="5"/>
  <c r="AE701" i="5"/>
  <c r="AF701" i="5"/>
  <c r="AG701" i="5"/>
  <c r="AH701" i="5"/>
  <c r="AI701" i="5"/>
  <c r="AJ701" i="5"/>
  <c r="AK701" i="5"/>
  <c r="AL701" i="5"/>
  <c r="AM701" i="5"/>
  <c r="AN701" i="5"/>
  <c r="AO701" i="5"/>
  <c r="AP701" i="5"/>
  <c r="AQ701" i="5"/>
  <c r="AR701" i="5"/>
  <c r="AS701" i="5"/>
  <c r="AT701" i="5"/>
  <c r="AU701" i="5"/>
  <c r="AV701" i="5"/>
  <c r="AW701" i="5"/>
  <c r="AX701" i="5"/>
  <c r="AY701" i="5"/>
  <c r="AZ701" i="5"/>
  <c r="BA701" i="5"/>
  <c r="BB701" i="5"/>
  <c r="BC701" i="5"/>
  <c r="B702" i="5"/>
  <c r="C703" i="5"/>
  <c r="D702" i="5"/>
  <c r="E702" i="5"/>
  <c r="F702" i="5"/>
  <c r="G702" i="5"/>
  <c r="H702" i="5"/>
  <c r="I702" i="5"/>
  <c r="J702" i="5"/>
  <c r="K702" i="5"/>
  <c r="L702" i="5"/>
  <c r="M702" i="5"/>
  <c r="N702" i="5"/>
  <c r="O702" i="5"/>
  <c r="P702" i="5"/>
  <c r="Q702" i="5"/>
  <c r="R702" i="5"/>
  <c r="S702" i="5"/>
  <c r="T702" i="5"/>
  <c r="U702" i="5"/>
  <c r="V702" i="5"/>
  <c r="W702" i="5"/>
  <c r="X702" i="5"/>
  <c r="Y702" i="5"/>
  <c r="Z702" i="5"/>
  <c r="AA702" i="5"/>
  <c r="AB702" i="5"/>
  <c r="AC702" i="5"/>
  <c r="AD702" i="5"/>
  <c r="AE702" i="5"/>
  <c r="AF702" i="5"/>
  <c r="AG702" i="5"/>
  <c r="AH702" i="5"/>
  <c r="AI702" i="5"/>
  <c r="AJ702" i="5"/>
  <c r="AK702" i="5"/>
  <c r="AL702" i="5"/>
  <c r="AM702" i="5"/>
  <c r="AN702" i="5"/>
  <c r="AO702" i="5"/>
  <c r="AP702" i="5"/>
  <c r="AQ702" i="5"/>
  <c r="AR702" i="5"/>
  <c r="AS702" i="5"/>
  <c r="AT702" i="5"/>
  <c r="AU702" i="5"/>
  <c r="AV702" i="5"/>
  <c r="AW702" i="5"/>
  <c r="AX702" i="5"/>
  <c r="AY702" i="5"/>
  <c r="AZ702" i="5"/>
  <c r="BA702" i="5"/>
  <c r="BB702" i="5"/>
  <c r="BC702" i="5"/>
  <c r="B703" i="5"/>
  <c r="C704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Y703" i="5"/>
  <c r="Z703" i="5"/>
  <c r="AA703" i="5"/>
  <c r="AB703" i="5"/>
  <c r="AC703" i="5"/>
  <c r="AD703" i="5"/>
  <c r="AE703" i="5"/>
  <c r="AF703" i="5"/>
  <c r="AG703" i="5"/>
  <c r="AH703" i="5"/>
  <c r="AI703" i="5"/>
  <c r="AJ703" i="5"/>
  <c r="AK703" i="5"/>
  <c r="AL703" i="5"/>
  <c r="AM703" i="5"/>
  <c r="AN703" i="5"/>
  <c r="AO703" i="5"/>
  <c r="AP703" i="5"/>
  <c r="AQ703" i="5"/>
  <c r="AR703" i="5"/>
  <c r="AS703" i="5"/>
  <c r="AT703" i="5"/>
  <c r="AU703" i="5"/>
  <c r="AV703" i="5"/>
  <c r="AW703" i="5"/>
  <c r="AX703" i="5"/>
  <c r="AY703" i="5"/>
  <c r="AZ703" i="5"/>
  <c r="BA703" i="5"/>
  <c r="BB703" i="5"/>
  <c r="BC703" i="5"/>
  <c r="B704" i="5"/>
  <c r="C705" i="5"/>
  <c r="D704" i="5"/>
  <c r="E704" i="5"/>
  <c r="F704" i="5"/>
  <c r="G704" i="5"/>
  <c r="H704" i="5"/>
  <c r="I704" i="5"/>
  <c r="J704" i="5"/>
  <c r="K704" i="5"/>
  <c r="L704" i="5"/>
  <c r="M704" i="5"/>
  <c r="N704" i="5"/>
  <c r="O704" i="5"/>
  <c r="P704" i="5"/>
  <c r="Q704" i="5"/>
  <c r="R704" i="5"/>
  <c r="S704" i="5"/>
  <c r="T704" i="5"/>
  <c r="U704" i="5"/>
  <c r="V704" i="5"/>
  <c r="W704" i="5"/>
  <c r="X704" i="5"/>
  <c r="Y704" i="5"/>
  <c r="Z704" i="5"/>
  <c r="AA704" i="5"/>
  <c r="AB704" i="5"/>
  <c r="AC704" i="5"/>
  <c r="AD704" i="5"/>
  <c r="AE704" i="5"/>
  <c r="AF704" i="5"/>
  <c r="AG704" i="5"/>
  <c r="AH704" i="5"/>
  <c r="AI704" i="5"/>
  <c r="AJ704" i="5"/>
  <c r="AK704" i="5"/>
  <c r="AL704" i="5"/>
  <c r="AM704" i="5"/>
  <c r="AN704" i="5"/>
  <c r="AO704" i="5"/>
  <c r="AP704" i="5"/>
  <c r="AQ704" i="5"/>
  <c r="AR704" i="5"/>
  <c r="AS704" i="5"/>
  <c r="AT704" i="5"/>
  <c r="AU704" i="5"/>
  <c r="AV704" i="5"/>
  <c r="AW704" i="5"/>
  <c r="AX704" i="5"/>
  <c r="AY704" i="5"/>
  <c r="AZ704" i="5"/>
  <c r="BA704" i="5"/>
  <c r="BB704" i="5"/>
  <c r="BC704" i="5"/>
  <c r="B705" i="5"/>
  <c r="C706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Y705" i="5"/>
  <c r="Z705" i="5"/>
  <c r="AA705" i="5"/>
  <c r="AB705" i="5"/>
  <c r="AC705" i="5"/>
  <c r="AD705" i="5"/>
  <c r="AE705" i="5"/>
  <c r="AF705" i="5"/>
  <c r="AG705" i="5"/>
  <c r="AH705" i="5"/>
  <c r="AI705" i="5"/>
  <c r="AJ705" i="5"/>
  <c r="AK705" i="5"/>
  <c r="AL705" i="5"/>
  <c r="AM705" i="5"/>
  <c r="AN705" i="5"/>
  <c r="AO705" i="5"/>
  <c r="AP705" i="5"/>
  <c r="AQ705" i="5"/>
  <c r="AR705" i="5"/>
  <c r="AS705" i="5"/>
  <c r="AT705" i="5"/>
  <c r="AU705" i="5"/>
  <c r="AV705" i="5"/>
  <c r="AW705" i="5"/>
  <c r="AX705" i="5"/>
  <c r="AY705" i="5"/>
  <c r="AZ705" i="5"/>
  <c r="BA705" i="5"/>
  <c r="BB705" i="5"/>
  <c r="BC705" i="5"/>
  <c r="B706" i="5"/>
  <c r="C707" i="5"/>
  <c r="D706" i="5"/>
  <c r="E706" i="5"/>
  <c r="F706" i="5"/>
  <c r="G706" i="5"/>
  <c r="H706" i="5"/>
  <c r="I706" i="5"/>
  <c r="J706" i="5"/>
  <c r="K706" i="5"/>
  <c r="L706" i="5"/>
  <c r="M706" i="5"/>
  <c r="N706" i="5"/>
  <c r="O706" i="5"/>
  <c r="P706" i="5"/>
  <c r="Q706" i="5"/>
  <c r="R706" i="5"/>
  <c r="S706" i="5"/>
  <c r="T706" i="5"/>
  <c r="U706" i="5"/>
  <c r="V706" i="5"/>
  <c r="W706" i="5"/>
  <c r="X706" i="5"/>
  <c r="Y706" i="5"/>
  <c r="Z706" i="5"/>
  <c r="AA706" i="5"/>
  <c r="AB706" i="5"/>
  <c r="AC706" i="5"/>
  <c r="AD706" i="5"/>
  <c r="AE706" i="5"/>
  <c r="AF706" i="5"/>
  <c r="AG706" i="5"/>
  <c r="AH706" i="5"/>
  <c r="AI706" i="5"/>
  <c r="AJ706" i="5"/>
  <c r="AK706" i="5"/>
  <c r="AL706" i="5"/>
  <c r="AM706" i="5"/>
  <c r="AN706" i="5"/>
  <c r="AO706" i="5"/>
  <c r="AP706" i="5"/>
  <c r="AQ706" i="5"/>
  <c r="AR706" i="5"/>
  <c r="AS706" i="5"/>
  <c r="AT706" i="5"/>
  <c r="AU706" i="5"/>
  <c r="AV706" i="5"/>
  <c r="AW706" i="5"/>
  <c r="AX706" i="5"/>
  <c r="AY706" i="5"/>
  <c r="AZ706" i="5"/>
  <c r="BA706" i="5"/>
  <c r="BB706" i="5"/>
  <c r="BC706" i="5"/>
  <c r="B707" i="5"/>
  <c r="C708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Y707" i="5"/>
  <c r="Z707" i="5"/>
  <c r="AA707" i="5"/>
  <c r="AB707" i="5"/>
  <c r="AC707" i="5"/>
  <c r="AD707" i="5"/>
  <c r="AE707" i="5"/>
  <c r="AF707" i="5"/>
  <c r="AG707" i="5"/>
  <c r="AH707" i="5"/>
  <c r="AI707" i="5"/>
  <c r="AJ707" i="5"/>
  <c r="AK707" i="5"/>
  <c r="AL707" i="5"/>
  <c r="AM707" i="5"/>
  <c r="AN707" i="5"/>
  <c r="AO707" i="5"/>
  <c r="AP707" i="5"/>
  <c r="AQ707" i="5"/>
  <c r="AR707" i="5"/>
  <c r="AS707" i="5"/>
  <c r="AT707" i="5"/>
  <c r="AU707" i="5"/>
  <c r="AV707" i="5"/>
  <c r="AW707" i="5"/>
  <c r="AX707" i="5"/>
  <c r="AY707" i="5"/>
  <c r="AZ707" i="5"/>
  <c r="BA707" i="5"/>
  <c r="BB707" i="5"/>
  <c r="BC707" i="5"/>
  <c r="B708" i="5"/>
  <c r="C709" i="5"/>
  <c r="D708" i="5"/>
  <c r="E708" i="5"/>
  <c r="F708" i="5"/>
  <c r="G708" i="5"/>
  <c r="H708" i="5"/>
  <c r="I708" i="5"/>
  <c r="J708" i="5"/>
  <c r="K708" i="5"/>
  <c r="L708" i="5"/>
  <c r="M708" i="5"/>
  <c r="N708" i="5"/>
  <c r="O708" i="5"/>
  <c r="P708" i="5"/>
  <c r="Q708" i="5"/>
  <c r="R708" i="5"/>
  <c r="S708" i="5"/>
  <c r="T708" i="5"/>
  <c r="U708" i="5"/>
  <c r="V708" i="5"/>
  <c r="W708" i="5"/>
  <c r="X708" i="5"/>
  <c r="Y708" i="5"/>
  <c r="Z708" i="5"/>
  <c r="AA708" i="5"/>
  <c r="AB708" i="5"/>
  <c r="AC708" i="5"/>
  <c r="AD708" i="5"/>
  <c r="AE708" i="5"/>
  <c r="AF708" i="5"/>
  <c r="AG708" i="5"/>
  <c r="AH708" i="5"/>
  <c r="AI708" i="5"/>
  <c r="AJ708" i="5"/>
  <c r="AK708" i="5"/>
  <c r="AL708" i="5"/>
  <c r="AM708" i="5"/>
  <c r="AN708" i="5"/>
  <c r="AO708" i="5"/>
  <c r="AP708" i="5"/>
  <c r="AQ708" i="5"/>
  <c r="AR708" i="5"/>
  <c r="AS708" i="5"/>
  <c r="AT708" i="5"/>
  <c r="AU708" i="5"/>
  <c r="AV708" i="5"/>
  <c r="AW708" i="5"/>
  <c r="AX708" i="5"/>
  <c r="AY708" i="5"/>
  <c r="AZ708" i="5"/>
  <c r="BA708" i="5"/>
  <c r="BB708" i="5"/>
  <c r="BC708" i="5"/>
  <c r="B709" i="5"/>
  <c r="C710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Y709" i="5"/>
  <c r="Z709" i="5"/>
  <c r="AA709" i="5"/>
  <c r="AB709" i="5"/>
  <c r="AC709" i="5"/>
  <c r="AD709" i="5"/>
  <c r="AE709" i="5"/>
  <c r="AF709" i="5"/>
  <c r="AG709" i="5"/>
  <c r="AH709" i="5"/>
  <c r="AI709" i="5"/>
  <c r="AJ709" i="5"/>
  <c r="AK709" i="5"/>
  <c r="AL709" i="5"/>
  <c r="AM709" i="5"/>
  <c r="AN709" i="5"/>
  <c r="AO709" i="5"/>
  <c r="AP709" i="5"/>
  <c r="AQ709" i="5"/>
  <c r="AR709" i="5"/>
  <c r="AS709" i="5"/>
  <c r="AT709" i="5"/>
  <c r="AU709" i="5"/>
  <c r="AV709" i="5"/>
  <c r="AW709" i="5"/>
  <c r="AX709" i="5"/>
  <c r="AY709" i="5"/>
  <c r="AZ709" i="5"/>
  <c r="BA709" i="5"/>
  <c r="BB709" i="5"/>
  <c r="BC709" i="5"/>
  <c r="B710" i="5"/>
  <c r="C711" i="5"/>
  <c r="D710" i="5"/>
  <c r="E710" i="5"/>
  <c r="F710" i="5"/>
  <c r="G710" i="5"/>
  <c r="H710" i="5"/>
  <c r="I710" i="5"/>
  <c r="J710" i="5"/>
  <c r="K710" i="5"/>
  <c r="L710" i="5"/>
  <c r="M710" i="5"/>
  <c r="N710" i="5"/>
  <c r="O710" i="5"/>
  <c r="P710" i="5"/>
  <c r="Q710" i="5"/>
  <c r="R710" i="5"/>
  <c r="S710" i="5"/>
  <c r="T710" i="5"/>
  <c r="U710" i="5"/>
  <c r="V710" i="5"/>
  <c r="W710" i="5"/>
  <c r="X710" i="5"/>
  <c r="Y710" i="5"/>
  <c r="Z710" i="5"/>
  <c r="AA710" i="5"/>
  <c r="AB710" i="5"/>
  <c r="AC710" i="5"/>
  <c r="AD710" i="5"/>
  <c r="AE710" i="5"/>
  <c r="AF710" i="5"/>
  <c r="AG710" i="5"/>
  <c r="AH710" i="5"/>
  <c r="AI710" i="5"/>
  <c r="AJ710" i="5"/>
  <c r="AK710" i="5"/>
  <c r="AL710" i="5"/>
  <c r="AM710" i="5"/>
  <c r="AN710" i="5"/>
  <c r="AO710" i="5"/>
  <c r="AP710" i="5"/>
  <c r="AQ710" i="5"/>
  <c r="AR710" i="5"/>
  <c r="AS710" i="5"/>
  <c r="AT710" i="5"/>
  <c r="AU710" i="5"/>
  <c r="AV710" i="5"/>
  <c r="AW710" i="5"/>
  <c r="AX710" i="5"/>
  <c r="AY710" i="5"/>
  <c r="AZ710" i="5"/>
  <c r="BA710" i="5"/>
  <c r="BB710" i="5"/>
  <c r="BC710" i="5"/>
  <c r="B711" i="5"/>
  <c r="C712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Y711" i="5"/>
  <c r="Z711" i="5"/>
  <c r="AA711" i="5"/>
  <c r="AB711" i="5"/>
  <c r="AC711" i="5"/>
  <c r="AD711" i="5"/>
  <c r="AE711" i="5"/>
  <c r="AF711" i="5"/>
  <c r="AG711" i="5"/>
  <c r="AH711" i="5"/>
  <c r="AI711" i="5"/>
  <c r="AJ711" i="5"/>
  <c r="AK711" i="5"/>
  <c r="AL711" i="5"/>
  <c r="AM711" i="5"/>
  <c r="AN711" i="5"/>
  <c r="AO711" i="5"/>
  <c r="AP711" i="5"/>
  <c r="AQ711" i="5"/>
  <c r="AR711" i="5"/>
  <c r="AS711" i="5"/>
  <c r="AT711" i="5"/>
  <c r="AU711" i="5"/>
  <c r="AV711" i="5"/>
  <c r="AW711" i="5"/>
  <c r="AX711" i="5"/>
  <c r="AY711" i="5"/>
  <c r="AZ711" i="5"/>
  <c r="BA711" i="5"/>
  <c r="BB711" i="5"/>
  <c r="BC711" i="5"/>
  <c r="B712" i="5"/>
  <c r="C713" i="5"/>
  <c r="D712" i="5"/>
  <c r="E712" i="5"/>
  <c r="F712" i="5"/>
  <c r="G712" i="5"/>
  <c r="H712" i="5"/>
  <c r="I712" i="5"/>
  <c r="J712" i="5"/>
  <c r="K712" i="5"/>
  <c r="L712" i="5"/>
  <c r="M712" i="5"/>
  <c r="N712" i="5"/>
  <c r="O712" i="5"/>
  <c r="P712" i="5"/>
  <c r="Q712" i="5"/>
  <c r="R712" i="5"/>
  <c r="S712" i="5"/>
  <c r="T712" i="5"/>
  <c r="U712" i="5"/>
  <c r="V712" i="5"/>
  <c r="W712" i="5"/>
  <c r="X712" i="5"/>
  <c r="Y712" i="5"/>
  <c r="Z712" i="5"/>
  <c r="AA712" i="5"/>
  <c r="AB712" i="5"/>
  <c r="AC712" i="5"/>
  <c r="AD712" i="5"/>
  <c r="AE712" i="5"/>
  <c r="AF712" i="5"/>
  <c r="AG712" i="5"/>
  <c r="AH712" i="5"/>
  <c r="AI712" i="5"/>
  <c r="AJ712" i="5"/>
  <c r="AK712" i="5"/>
  <c r="AL712" i="5"/>
  <c r="AM712" i="5"/>
  <c r="AN712" i="5"/>
  <c r="AO712" i="5"/>
  <c r="AP712" i="5"/>
  <c r="AQ712" i="5"/>
  <c r="AR712" i="5"/>
  <c r="AS712" i="5"/>
  <c r="AT712" i="5"/>
  <c r="AU712" i="5"/>
  <c r="AV712" i="5"/>
  <c r="AW712" i="5"/>
  <c r="AX712" i="5"/>
  <c r="AY712" i="5"/>
  <c r="AZ712" i="5"/>
  <c r="BA712" i="5"/>
  <c r="BB712" i="5"/>
  <c r="BC712" i="5"/>
  <c r="B713" i="5"/>
  <c r="C714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Y713" i="5"/>
  <c r="Z713" i="5"/>
  <c r="AA713" i="5"/>
  <c r="AB713" i="5"/>
  <c r="AC713" i="5"/>
  <c r="AD713" i="5"/>
  <c r="AE713" i="5"/>
  <c r="AF713" i="5"/>
  <c r="AG713" i="5"/>
  <c r="AH713" i="5"/>
  <c r="AI713" i="5"/>
  <c r="AJ713" i="5"/>
  <c r="AK713" i="5"/>
  <c r="AL713" i="5"/>
  <c r="AM713" i="5"/>
  <c r="AN713" i="5"/>
  <c r="AO713" i="5"/>
  <c r="AP713" i="5"/>
  <c r="AQ713" i="5"/>
  <c r="AR713" i="5"/>
  <c r="AS713" i="5"/>
  <c r="AT713" i="5"/>
  <c r="AU713" i="5"/>
  <c r="AV713" i="5"/>
  <c r="AW713" i="5"/>
  <c r="AX713" i="5"/>
  <c r="AY713" i="5"/>
  <c r="AZ713" i="5"/>
  <c r="BA713" i="5"/>
  <c r="BB713" i="5"/>
  <c r="BC713" i="5"/>
  <c r="B714" i="5"/>
  <c r="C715" i="5"/>
  <c r="D714" i="5"/>
  <c r="E714" i="5"/>
  <c r="F714" i="5"/>
  <c r="G714" i="5"/>
  <c r="H714" i="5"/>
  <c r="I714" i="5"/>
  <c r="J714" i="5"/>
  <c r="K714" i="5"/>
  <c r="L714" i="5"/>
  <c r="M714" i="5"/>
  <c r="N714" i="5"/>
  <c r="O714" i="5"/>
  <c r="P714" i="5"/>
  <c r="Q714" i="5"/>
  <c r="R714" i="5"/>
  <c r="S714" i="5"/>
  <c r="T714" i="5"/>
  <c r="U714" i="5"/>
  <c r="V714" i="5"/>
  <c r="W714" i="5"/>
  <c r="X714" i="5"/>
  <c r="Y714" i="5"/>
  <c r="Z714" i="5"/>
  <c r="AA714" i="5"/>
  <c r="AB714" i="5"/>
  <c r="AC714" i="5"/>
  <c r="AD714" i="5"/>
  <c r="AE714" i="5"/>
  <c r="AF714" i="5"/>
  <c r="AG714" i="5"/>
  <c r="AH714" i="5"/>
  <c r="AI714" i="5"/>
  <c r="AJ714" i="5"/>
  <c r="AK714" i="5"/>
  <c r="AL714" i="5"/>
  <c r="AM714" i="5"/>
  <c r="AN714" i="5"/>
  <c r="AO714" i="5"/>
  <c r="AP714" i="5"/>
  <c r="AQ714" i="5"/>
  <c r="AR714" i="5"/>
  <c r="AS714" i="5"/>
  <c r="AT714" i="5"/>
  <c r="AU714" i="5"/>
  <c r="AV714" i="5"/>
  <c r="AW714" i="5"/>
  <c r="AX714" i="5"/>
  <c r="AY714" i="5"/>
  <c r="AZ714" i="5"/>
  <c r="BA714" i="5"/>
  <c r="BB714" i="5"/>
  <c r="BC714" i="5"/>
  <c r="B715" i="5"/>
  <c r="C716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Y715" i="5"/>
  <c r="Z715" i="5"/>
  <c r="AA715" i="5"/>
  <c r="AB715" i="5"/>
  <c r="AC715" i="5"/>
  <c r="AD715" i="5"/>
  <c r="AE715" i="5"/>
  <c r="AF715" i="5"/>
  <c r="AG715" i="5"/>
  <c r="AH715" i="5"/>
  <c r="AI715" i="5"/>
  <c r="AJ715" i="5"/>
  <c r="AK715" i="5"/>
  <c r="AL715" i="5"/>
  <c r="AM715" i="5"/>
  <c r="AN715" i="5"/>
  <c r="AO715" i="5"/>
  <c r="AP715" i="5"/>
  <c r="AQ715" i="5"/>
  <c r="AR715" i="5"/>
  <c r="AS715" i="5"/>
  <c r="AT715" i="5"/>
  <c r="AU715" i="5"/>
  <c r="AV715" i="5"/>
  <c r="AW715" i="5"/>
  <c r="AX715" i="5"/>
  <c r="AY715" i="5"/>
  <c r="AZ715" i="5"/>
  <c r="BA715" i="5"/>
  <c r="BB715" i="5"/>
  <c r="BC715" i="5"/>
  <c r="B716" i="5"/>
  <c r="C717" i="5"/>
  <c r="D716" i="5"/>
  <c r="E716" i="5"/>
  <c r="F716" i="5"/>
  <c r="G716" i="5"/>
  <c r="H716" i="5"/>
  <c r="I716" i="5"/>
  <c r="J716" i="5"/>
  <c r="K716" i="5"/>
  <c r="L716" i="5"/>
  <c r="M716" i="5"/>
  <c r="N716" i="5"/>
  <c r="O716" i="5"/>
  <c r="P716" i="5"/>
  <c r="Q716" i="5"/>
  <c r="R716" i="5"/>
  <c r="S716" i="5"/>
  <c r="T716" i="5"/>
  <c r="U716" i="5"/>
  <c r="V716" i="5"/>
  <c r="W716" i="5"/>
  <c r="X716" i="5"/>
  <c r="Y716" i="5"/>
  <c r="Z716" i="5"/>
  <c r="AA716" i="5"/>
  <c r="AB716" i="5"/>
  <c r="AC716" i="5"/>
  <c r="AD716" i="5"/>
  <c r="AE716" i="5"/>
  <c r="AF716" i="5"/>
  <c r="AG716" i="5"/>
  <c r="AH716" i="5"/>
  <c r="AI716" i="5"/>
  <c r="AJ716" i="5"/>
  <c r="AK716" i="5"/>
  <c r="AL716" i="5"/>
  <c r="AM716" i="5"/>
  <c r="AN716" i="5"/>
  <c r="AO716" i="5"/>
  <c r="AP716" i="5"/>
  <c r="AQ716" i="5"/>
  <c r="AR716" i="5"/>
  <c r="AS716" i="5"/>
  <c r="AT716" i="5"/>
  <c r="AU716" i="5"/>
  <c r="AV716" i="5"/>
  <c r="AW716" i="5"/>
  <c r="AX716" i="5"/>
  <c r="AY716" i="5"/>
  <c r="AZ716" i="5"/>
  <c r="BA716" i="5"/>
  <c r="BB716" i="5"/>
  <c r="BC716" i="5"/>
  <c r="B717" i="5"/>
  <c r="C718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Y717" i="5"/>
  <c r="Z717" i="5"/>
  <c r="AA717" i="5"/>
  <c r="AB717" i="5"/>
  <c r="AC717" i="5"/>
  <c r="AD717" i="5"/>
  <c r="AE717" i="5"/>
  <c r="AF717" i="5"/>
  <c r="AG717" i="5"/>
  <c r="AH717" i="5"/>
  <c r="AI717" i="5"/>
  <c r="AJ717" i="5"/>
  <c r="AK717" i="5"/>
  <c r="AL717" i="5"/>
  <c r="AM717" i="5"/>
  <c r="AN717" i="5"/>
  <c r="AO717" i="5"/>
  <c r="AP717" i="5"/>
  <c r="AQ717" i="5"/>
  <c r="AR717" i="5"/>
  <c r="AS717" i="5"/>
  <c r="AT717" i="5"/>
  <c r="AU717" i="5"/>
  <c r="AV717" i="5"/>
  <c r="AW717" i="5"/>
  <c r="AX717" i="5"/>
  <c r="AY717" i="5"/>
  <c r="AZ717" i="5"/>
  <c r="BA717" i="5"/>
  <c r="BB717" i="5"/>
  <c r="BC717" i="5"/>
  <c r="B718" i="5"/>
  <c r="C719" i="5"/>
  <c r="D718" i="5"/>
  <c r="E718" i="5"/>
  <c r="F718" i="5"/>
  <c r="G718" i="5"/>
  <c r="H718" i="5"/>
  <c r="I718" i="5"/>
  <c r="J718" i="5"/>
  <c r="K718" i="5"/>
  <c r="L718" i="5"/>
  <c r="M718" i="5"/>
  <c r="N718" i="5"/>
  <c r="O718" i="5"/>
  <c r="P718" i="5"/>
  <c r="Q718" i="5"/>
  <c r="R718" i="5"/>
  <c r="S718" i="5"/>
  <c r="T718" i="5"/>
  <c r="U718" i="5"/>
  <c r="V718" i="5"/>
  <c r="W718" i="5"/>
  <c r="X718" i="5"/>
  <c r="Y718" i="5"/>
  <c r="Z718" i="5"/>
  <c r="AA718" i="5"/>
  <c r="AB718" i="5"/>
  <c r="AC718" i="5"/>
  <c r="AD718" i="5"/>
  <c r="AE718" i="5"/>
  <c r="AF718" i="5"/>
  <c r="AG718" i="5"/>
  <c r="AH718" i="5"/>
  <c r="AI718" i="5"/>
  <c r="AJ718" i="5"/>
  <c r="AK718" i="5"/>
  <c r="AL718" i="5"/>
  <c r="AM718" i="5"/>
  <c r="AN718" i="5"/>
  <c r="AO718" i="5"/>
  <c r="AP718" i="5"/>
  <c r="AQ718" i="5"/>
  <c r="AR718" i="5"/>
  <c r="AS718" i="5"/>
  <c r="AT718" i="5"/>
  <c r="AU718" i="5"/>
  <c r="AV718" i="5"/>
  <c r="AW718" i="5"/>
  <c r="AX718" i="5"/>
  <c r="AY718" i="5"/>
  <c r="AZ718" i="5"/>
  <c r="BA718" i="5"/>
  <c r="BB718" i="5"/>
  <c r="BC718" i="5"/>
  <c r="B719" i="5"/>
  <c r="C720" i="5"/>
  <c r="D719" i="5"/>
  <c r="E719" i="5"/>
  <c r="F719" i="5"/>
  <c r="G719" i="5"/>
  <c r="H719" i="5"/>
  <c r="I719" i="5"/>
  <c r="J719" i="5"/>
  <c r="K719" i="5"/>
  <c r="L719" i="5"/>
  <c r="M719" i="5"/>
  <c r="N719" i="5"/>
  <c r="O719" i="5"/>
  <c r="P719" i="5"/>
  <c r="Q719" i="5"/>
  <c r="R719" i="5"/>
  <c r="S719" i="5"/>
  <c r="T719" i="5"/>
  <c r="U719" i="5"/>
  <c r="V719" i="5"/>
  <c r="W719" i="5"/>
  <c r="X719" i="5"/>
  <c r="Y719" i="5"/>
  <c r="Z719" i="5"/>
  <c r="AA719" i="5"/>
  <c r="AB719" i="5"/>
  <c r="AC719" i="5"/>
  <c r="AD719" i="5"/>
  <c r="AE719" i="5"/>
  <c r="AF719" i="5"/>
  <c r="AG719" i="5"/>
  <c r="AH719" i="5"/>
  <c r="AI719" i="5"/>
  <c r="AJ719" i="5"/>
  <c r="AK719" i="5"/>
  <c r="AL719" i="5"/>
  <c r="AM719" i="5"/>
  <c r="AN719" i="5"/>
  <c r="AO719" i="5"/>
  <c r="AP719" i="5"/>
  <c r="AQ719" i="5"/>
  <c r="AR719" i="5"/>
  <c r="AS719" i="5"/>
  <c r="AT719" i="5"/>
  <c r="AU719" i="5"/>
  <c r="AV719" i="5"/>
  <c r="AW719" i="5"/>
  <c r="AX719" i="5"/>
  <c r="AY719" i="5"/>
  <c r="AZ719" i="5"/>
  <c r="BA719" i="5"/>
  <c r="BB719" i="5"/>
  <c r="BC719" i="5"/>
  <c r="B720" i="5"/>
  <c r="C721" i="5"/>
  <c r="D720" i="5"/>
  <c r="E720" i="5"/>
  <c r="F720" i="5"/>
  <c r="G720" i="5"/>
  <c r="H720" i="5"/>
  <c r="I720" i="5"/>
  <c r="J720" i="5"/>
  <c r="K720" i="5"/>
  <c r="L720" i="5"/>
  <c r="M720" i="5"/>
  <c r="N720" i="5"/>
  <c r="O720" i="5"/>
  <c r="P720" i="5"/>
  <c r="Q720" i="5"/>
  <c r="R720" i="5"/>
  <c r="S720" i="5"/>
  <c r="T720" i="5"/>
  <c r="U720" i="5"/>
  <c r="V720" i="5"/>
  <c r="W720" i="5"/>
  <c r="X720" i="5"/>
  <c r="Y720" i="5"/>
  <c r="Z720" i="5"/>
  <c r="AA720" i="5"/>
  <c r="AB720" i="5"/>
  <c r="AC720" i="5"/>
  <c r="AD720" i="5"/>
  <c r="AE720" i="5"/>
  <c r="AF720" i="5"/>
  <c r="AG720" i="5"/>
  <c r="AH720" i="5"/>
  <c r="AI720" i="5"/>
  <c r="AJ720" i="5"/>
  <c r="AK720" i="5"/>
  <c r="AL720" i="5"/>
  <c r="AM720" i="5"/>
  <c r="AN720" i="5"/>
  <c r="AO720" i="5"/>
  <c r="AP720" i="5"/>
  <c r="AQ720" i="5"/>
  <c r="AR720" i="5"/>
  <c r="AS720" i="5"/>
  <c r="AT720" i="5"/>
  <c r="AU720" i="5"/>
  <c r="AV720" i="5"/>
  <c r="AW720" i="5"/>
  <c r="AX720" i="5"/>
  <c r="AY720" i="5"/>
  <c r="AZ720" i="5"/>
  <c r="BA720" i="5"/>
  <c r="BB720" i="5"/>
  <c r="BC720" i="5"/>
  <c r="B721" i="5"/>
  <c r="C722" i="5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X721" i="5"/>
  <c r="Y721" i="5"/>
  <c r="Z721" i="5"/>
  <c r="AA721" i="5"/>
  <c r="AB721" i="5"/>
  <c r="AC721" i="5"/>
  <c r="AD721" i="5"/>
  <c r="AE721" i="5"/>
  <c r="AF721" i="5"/>
  <c r="AG721" i="5"/>
  <c r="AH721" i="5"/>
  <c r="AI721" i="5"/>
  <c r="AJ721" i="5"/>
  <c r="AK721" i="5"/>
  <c r="AL721" i="5"/>
  <c r="AM721" i="5"/>
  <c r="AN721" i="5"/>
  <c r="AO721" i="5"/>
  <c r="AP721" i="5"/>
  <c r="AQ721" i="5"/>
  <c r="AR721" i="5"/>
  <c r="AS721" i="5"/>
  <c r="AT721" i="5"/>
  <c r="AU721" i="5"/>
  <c r="AV721" i="5"/>
  <c r="AW721" i="5"/>
  <c r="AX721" i="5"/>
  <c r="AY721" i="5"/>
  <c r="AZ721" i="5"/>
  <c r="BA721" i="5"/>
  <c r="BB721" i="5"/>
  <c r="BC721" i="5"/>
  <c r="B722" i="5"/>
  <c r="C723" i="5"/>
  <c r="D722" i="5"/>
  <c r="E722" i="5"/>
  <c r="F722" i="5"/>
  <c r="G722" i="5"/>
  <c r="H722" i="5"/>
  <c r="I722" i="5"/>
  <c r="J722" i="5"/>
  <c r="K722" i="5"/>
  <c r="L722" i="5"/>
  <c r="M722" i="5"/>
  <c r="N722" i="5"/>
  <c r="O722" i="5"/>
  <c r="P722" i="5"/>
  <c r="Q722" i="5"/>
  <c r="R722" i="5"/>
  <c r="S722" i="5"/>
  <c r="T722" i="5"/>
  <c r="U722" i="5"/>
  <c r="V722" i="5"/>
  <c r="W722" i="5"/>
  <c r="X722" i="5"/>
  <c r="Y722" i="5"/>
  <c r="Z722" i="5"/>
  <c r="AA722" i="5"/>
  <c r="AB722" i="5"/>
  <c r="AC722" i="5"/>
  <c r="AD722" i="5"/>
  <c r="AE722" i="5"/>
  <c r="AF722" i="5"/>
  <c r="AG722" i="5"/>
  <c r="AH722" i="5"/>
  <c r="AI722" i="5"/>
  <c r="AJ722" i="5"/>
  <c r="AK722" i="5"/>
  <c r="AL722" i="5"/>
  <c r="AM722" i="5"/>
  <c r="AN722" i="5"/>
  <c r="AO722" i="5"/>
  <c r="AP722" i="5"/>
  <c r="AQ722" i="5"/>
  <c r="AR722" i="5"/>
  <c r="AS722" i="5"/>
  <c r="AT722" i="5"/>
  <c r="AU722" i="5"/>
  <c r="AV722" i="5"/>
  <c r="AW722" i="5"/>
  <c r="AX722" i="5"/>
  <c r="AY722" i="5"/>
  <c r="AZ722" i="5"/>
  <c r="BA722" i="5"/>
  <c r="BB722" i="5"/>
  <c r="BC722" i="5"/>
  <c r="B723" i="5"/>
  <c r="C724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Y723" i="5"/>
  <c r="Z723" i="5"/>
  <c r="AA723" i="5"/>
  <c r="AB723" i="5"/>
  <c r="AC723" i="5"/>
  <c r="AD723" i="5"/>
  <c r="AE723" i="5"/>
  <c r="AF723" i="5"/>
  <c r="AG723" i="5"/>
  <c r="AH723" i="5"/>
  <c r="AI723" i="5"/>
  <c r="AJ723" i="5"/>
  <c r="AK723" i="5"/>
  <c r="AL723" i="5"/>
  <c r="AM723" i="5"/>
  <c r="AN723" i="5"/>
  <c r="AO723" i="5"/>
  <c r="AP723" i="5"/>
  <c r="AQ723" i="5"/>
  <c r="AR723" i="5"/>
  <c r="AS723" i="5"/>
  <c r="AT723" i="5"/>
  <c r="AU723" i="5"/>
  <c r="AV723" i="5"/>
  <c r="AW723" i="5"/>
  <c r="AX723" i="5"/>
  <c r="AY723" i="5"/>
  <c r="AZ723" i="5"/>
  <c r="BA723" i="5"/>
  <c r="BB723" i="5"/>
  <c r="BC723" i="5"/>
  <c r="B724" i="5"/>
  <c r="C725" i="5"/>
  <c r="D724" i="5"/>
  <c r="E724" i="5"/>
  <c r="F724" i="5"/>
  <c r="G724" i="5"/>
  <c r="H724" i="5"/>
  <c r="I724" i="5"/>
  <c r="J724" i="5"/>
  <c r="K724" i="5"/>
  <c r="L724" i="5"/>
  <c r="M724" i="5"/>
  <c r="N724" i="5"/>
  <c r="O724" i="5"/>
  <c r="P724" i="5"/>
  <c r="Q724" i="5"/>
  <c r="R724" i="5"/>
  <c r="S724" i="5"/>
  <c r="T724" i="5"/>
  <c r="U724" i="5"/>
  <c r="V724" i="5"/>
  <c r="W724" i="5"/>
  <c r="X724" i="5"/>
  <c r="Y724" i="5"/>
  <c r="Z724" i="5"/>
  <c r="AA724" i="5"/>
  <c r="AB724" i="5"/>
  <c r="AC724" i="5"/>
  <c r="AD724" i="5"/>
  <c r="AE724" i="5"/>
  <c r="AF724" i="5"/>
  <c r="AG724" i="5"/>
  <c r="AH724" i="5"/>
  <c r="AI724" i="5"/>
  <c r="AJ724" i="5"/>
  <c r="AK724" i="5"/>
  <c r="AL724" i="5"/>
  <c r="AM724" i="5"/>
  <c r="AN724" i="5"/>
  <c r="AO724" i="5"/>
  <c r="AP724" i="5"/>
  <c r="AQ724" i="5"/>
  <c r="AR724" i="5"/>
  <c r="AS724" i="5"/>
  <c r="AT724" i="5"/>
  <c r="AU724" i="5"/>
  <c r="AV724" i="5"/>
  <c r="AW724" i="5"/>
  <c r="AX724" i="5"/>
  <c r="AY724" i="5"/>
  <c r="AZ724" i="5"/>
  <c r="BA724" i="5"/>
  <c r="BB724" i="5"/>
  <c r="BC724" i="5"/>
  <c r="B725" i="5"/>
  <c r="C726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Y725" i="5"/>
  <c r="Z725" i="5"/>
  <c r="AA725" i="5"/>
  <c r="AB725" i="5"/>
  <c r="AC725" i="5"/>
  <c r="AD725" i="5"/>
  <c r="AE725" i="5"/>
  <c r="AF725" i="5"/>
  <c r="AG725" i="5"/>
  <c r="AH725" i="5"/>
  <c r="AI725" i="5"/>
  <c r="AJ725" i="5"/>
  <c r="AK725" i="5"/>
  <c r="AL725" i="5"/>
  <c r="AM725" i="5"/>
  <c r="AN725" i="5"/>
  <c r="AO725" i="5"/>
  <c r="AP725" i="5"/>
  <c r="AQ725" i="5"/>
  <c r="AR725" i="5"/>
  <c r="AS725" i="5"/>
  <c r="AT725" i="5"/>
  <c r="AU725" i="5"/>
  <c r="AV725" i="5"/>
  <c r="AW725" i="5"/>
  <c r="AX725" i="5"/>
  <c r="AY725" i="5"/>
  <c r="AZ725" i="5"/>
  <c r="BA725" i="5"/>
  <c r="BB725" i="5"/>
  <c r="BC725" i="5"/>
  <c r="B726" i="5"/>
  <c r="C727" i="5"/>
  <c r="D726" i="5"/>
  <c r="E726" i="5"/>
  <c r="F726" i="5"/>
  <c r="G726" i="5"/>
  <c r="H726" i="5"/>
  <c r="I726" i="5"/>
  <c r="J726" i="5"/>
  <c r="K726" i="5"/>
  <c r="L726" i="5"/>
  <c r="M726" i="5"/>
  <c r="N726" i="5"/>
  <c r="O726" i="5"/>
  <c r="P726" i="5"/>
  <c r="Q726" i="5"/>
  <c r="R726" i="5"/>
  <c r="S726" i="5"/>
  <c r="T726" i="5"/>
  <c r="U726" i="5"/>
  <c r="V726" i="5"/>
  <c r="W726" i="5"/>
  <c r="X726" i="5"/>
  <c r="Y726" i="5"/>
  <c r="Z726" i="5"/>
  <c r="AA726" i="5"/>
  <c r="AB726" i="5"/>
  <c r="AC726" i="5"/>
  <c r="AD726" i="5"/>
  <c r="AE726" i="5"/>
  <c r="AF726" i="5"/>
  <c r="AG726" i="5"/>
  <c r="AH726" i="5"/>
  <c r="AI726" i="5"/>
  <c r="AJ726" i="5"/>
  <c r="AK726" i="5"/>
  <c r="AL726" i="5"/>
  <c r="AM726" i="5"/>
  <c r="AN726" i="5"/>
  <c r="AO726" i="5"/>
  <c r="AP726" i="5"/>
  <c r="AQ726" i="5"/>
  <c r="AR726" i="5"/>
  <c r="AS726" i="5"/>
  <c r="AT726" i="5"/>
  <c r="AU726" i="5"/>
  <c r="AV726" i="5"/>
  <c r="AW726" i="5"/>
  <c r="AX726" i="5"/>
  <c r="AY726" i="5"/>
  <c r="AZ726" i="5"/>
  <c r="BA726" i="5"/>
  <c r="BB726" i="5"/>
  <c r="BC726" i="5"/>
  <c r="B727" i="5"/>
  <c r="C728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Y727" i="5"/>
  <c r="Z727" i="5"/>
  <c r="AA727" i="5"/>
  <c r="AB727" i="5"/>
  <c r="AC727" i="5"/>
  <c r="AD727" i="5"/>
  <c r="AE727" i="5"/>
  <c r="AF727" i="5"/>
  <c r="AG727" i="5"/>
  <c r="AH727" i="5"/>
  <c r="AI727" i="5"/>
  <c r="AJ727" i="5"/>
  <c r="AK727" i="5"/>
  <c r="AL727" i="5"/>
  <c r="AM727" i="5"/>
  <c r="AN727" i="5"/>
  <c r="AO727" i="5"/>
  <c r="AP727" i="5"/>
  <c r="AQ727" i="5"/>
  <c r="AR727" i="5"/>
  <c r="AS727" i="5"/>
  <c r="AT727" i="5"/>
  <c r="AU727" i="5"/>
  <c r="AV727" i="5"/>
  <c r="AW727" i="5"/>
  <c r="AX727" i="5"/>
  <c r="AY727" i="5"/>
  <c r="AZ727" i="5"/>
  <c r="BA727" i="5"/>
  <c r="BB727" i="5"/>
  <c r="BC727" i="5"/>
  <c r="B728" i="5"/>
  <c r="C729" i="5"/>
  <c r="D728" i="5"/>
  <c r="E728" i="5"/>
  <c r="F728" i="5"/>
  <c r="G728" i="5"/>
  <c r="H728" i="5"/>
  <c r="I728" i="5"/>
  <c r="J728" i="5"/>
  <c r="K728" i="5"/>
  <c r="L728" i="5"/>
  <c r="M728" i="5"/>
  <c r="N728" i="5"/>
  <c r="O728" i="5"/>
  <c r="P728" i="5"/>
  <c r="Q728" i="5"/>
  <c r="R728" i="5"/>
  <c r="S728" i="5"/>
  <c r="T728" i="5"/>
  <c r="U728" i="5"/>
  <c r="V728" i="5"/>
  <c r="W728" i="5"/>
  <c r="X728" i="5"/>
  <c r="Y728" i="5"/>
  <c r="Z728" i="5"/>
  <c r="AA728" i="5"/>
  <c r="AB728" i="5"/>
  <c r="AC728" i="5"/>
  <c r="AD728" i="5"/>
  <c r="AE728" i="5"/>
  <c r="AF728" i="5"/>
  <c r="AG728" i="5"/>
  <c r="AH728" i="5"/>
  <c r="AI728" i="5"/>
  <c r="AJ728" i="5"/>
  <c r="AK728" i="5"/>
  <c r="AL728" i="5"/>
  <c r="AM728" i="5"/>
  <c r="AN728" i="5"/>
  <c r="AO728" i="5"/>
  <c r="AP728" i="5"/>
  <c r="AQ728" i="5"/>
  <c r="AR728" i="5"/>
  <c r="AS728" i="5"/>
  <c r="AT728" i="5"/>
  <c r="AU728" i="5"/>
  <c r="AV728" i="5"/>
  <c r="AW728" i="5"/>
  <c r="AX728" i="5"/>
  <c r="AY728" i="5"/>
  <c r="AZ728" i="5"/>
  <c r="BA728" i="5"/>
  <c r="BB728" i="5"/>
  <c r="BC728" i="5"/>
  <c r="B729" i="5"/>
  <c r="C730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Y729" i="5"/>
  <c r="Z729" i="5"/>
  <c r="AA729" i="5"/>
  <c r="AB729" i="5"/>
  <c r="AC729" i="5"/>
  <c r="AD729" i="5"/>
  <c r="AE729" i="5"/>
  <c r="AF729" i="5"/>
  <c r="AG729" i="5"/>
  <c r="AH729" i="5"/>
  <c r="AI729" i="5"/>
  <c r="AJ729" i="5"/>
  <c r="AK729" i="5"/>
  <c r="AL729" i="5"/>
  <c r="AM729" i="5"/>
  <c r="AN729" i="5"/>
  <c r="AO729" i="5"/>
  <c r="AP729" i="5"/>
  <c r="AQ729" i="5"/>
  <c r="AR729" i="5"/>
  <c r="AS729" i="5"/>
  <c r="AT729" i="5"/>
  <c r="AU729" i="5"/>
  <c r="AV729" i="5"/>
  <c r="AW729" i="5"/>
  <c r="AX729" i="5"/>
  <c r="AY729" i="5"/>
  <c r="AZ729" i="5"/>
  <c r="BA729" i="5"/>
  <c r="BB729" i="5"/>
  <c r="BC729" i="5"/>
  <c r="B730" i="5"/>
  <c r="C731" i="5"/>
  <c r="D730" i="5"/>
  <c r="E730" i="5"/>
  <c r="F730" i="5"/>
  <c r="G730" i="5"/>
  <c r="H730" i="5"/>
  <c r="I730" i="5"/>
  <c r="J730" i="5"/>
  <c r="K730" i="5"/>
  <c r="L730" i="5"/>
  <c r="M730" i="5"/>
  <c r="N730" i="5"/>
  <c r="O730" i="5"/>
  <c r="P730" i="5"/>
  <c r="Q730" i="5"/>
  <c r="R730" i="5"/>
  <c r="S730" i="5"/>
  <c r="T730" i="5"/>
  <c r="U730" i="5"/>
  <c r="V730" i="5"/>
  <c r="W730" i="5"/>
  <c r="X730" i="5"/>
  <c r="Y730" i="5"/>
  <c r="Z730" i="5"/>
  <c r="AA730" i="5"/>
  <c r="AB730" i="5"/>
  <c r="AC730" i="5"/>
  <c r="AD730" i="5"/>
  <c r="AE730" i="5"/>
  <c r="AF730" i="5"/>
  <c r="AG730" i="5"/>
  <c r="AH730" i="5"/>
  <c r="AI730" i="5"/>
  <c r="AJ730" i="5"/>
  <c r="AK730" i="5"/>
  <c r="AL730" i="5"/>
  <c r="AM730" i="5"/>
  <c r="AN730" i="5"/>
  <c r="AO730" i="5"/>
  <c r="AP730" i="5"/>
  <c r="AQ730" i="5"/>
  <c r="AR730" i="5"/>
  <c r="AS730" i="5"/>
  <c r="AT730" i="5"/>
  <c r="AU730" i="5"/>
  <c r="AV730" i="5"/>
  <c r="AW730" i="5"/>
  <c r="AX730" i="5"/>
  <c r="AY730" i="5"/>
  <c r="AZ730" i="5"/>
  <c r="BA730" i="5"/>
  <c r="BB730" i="5"/>
  <c r="BC730" i="5"/>
  <c r="B731" i="5"/>
  <c r="C732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Y731" i="5"/>
  <c r="Z731" i="5"/>
  <c r="AA731" i="5"/>
  <c r="AB731" i="5"/>
  <c r="AC731" i="5"/>
  <c r="AD731" i="5"/>
  <c r="AE731" i="5"/>
  <c r="AF731" i="5"/>
  <c r="AG731" i="5"/>
  <c r="AH731" i="5"/>
  <c r="AI731" i="5"/>
  <c r="AJ731" i="5"/>
  <c r="AK731" i="5"/>
  <c r="AL731" i="5"/>
  <c r="AM731" i="5"/>
  <c r="AN731" i="5"/>
  <c r="AO731" i="5"/>
  <c r="AP731" i="5"/>
  <c r="AQ731" i="5"/>
  <c r="AR731" i="5"/>
  <c r="AS731" i="5"/>
  <c r="AT731" i="5"/>
  <c r="AU731" i="5"/>
  <c r="AV731" i="5"/>
  <c r="AW731" i="5"/>
  <c r="AX731" i="5"/>
  <c r="AY731" i="5"/>
  <c r="AZ731" i="5"/>
  <c r="BA731" i="5"/>
  <c r="BB731" i="5"/>
  <c r="BC731" i="5"/>
  <c r="B732" i="5"/>
  <c r="C733" i="5"/>
  <c r="D732" i="5"/>
  <c r="E732" i="5"/>
  <c r="F732" i="5"/>
  <c r="G732" i="5"/>
  <c r="H732" i="5"/>
  <c r="I732" i="5"/>
  <c r="J732" i="5"/>
  <c r="K732" i="5"/>
  <c r="L732" i="5"/>
  <c r="M732" i="5"/>
  <c r="N732" i="5"/>
  <c r="O732" i="5"/>
  <c r="P732" i="5"/>
  <c r="Q732" i="5"/>
  <c r="R732" i="5"/>
  <c r="S732" i="5"/>
  <c r="T732" i="5"/>
  <c r="U732" i="5"/>
  <c r="V732" i="5"/>
  <c r="W732" i="5"/>
  <c r="X732" i="5"/>
  <c r="Y732" i="5"/>
  <c r="Z732" i="5"/>
  <c r="AA732" i="5"/>
  <c r="AB732" i="5"/>
  <c r="AC732" i="5"/>
  <c r="AD732" i="5"/>
  <c r="AE732" i="5"/>
  <c r="AF732" i="5"/>
  <c r="AG732" i="5"/>
  <c r="AH732" i="5"/>
  <c r="AI732" i="5"/>
  <c r="AJ732" i="5"/>
  <c r="AK732" i="5"/>
  <c r="AL732" i="5"/>
  <c r="AM732" i="5"/>
  <c r="AN732" i="5"/>
  <c r="AO732" i="5"/>
  <c r="AP732" i="5"/>
  <c r="AQ732" i="5"/>
  <c r="AR732" i="5"/>
  <c r="AS732" i="5"/>
  <c r="AT732" i="5"/>
  <c r="AU732" i="5"/>
  <c r="AV732" i="5"/>
  <c r="AW732" i="5"/>
  <c r="AX732" i="5"/>
  <c r="AY732" i="5"/>
  <c r="AZ732" i="5"/>
  <c r="BA732" i="5"/>
  <c r="BB732" i="5"/>
  <c r="BC732" i="5"/>
  <c r="B733" i="5"/>
  <c r="C734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Y733" i="5"/>
  <c r="Z733" i="5"/>
  <c r="AA733" i="5"/>
  <c r="AB733" i="5"/>
  <c r="AC733" i="5"/>
  <c r="AD733" i="5"/>
  <c r="AE733" i="5"/>
  <c r="AF733" i="5"/>
  <c r="AG733" i="5"/>
  <c r="AH733" i="5"/>
  <c r="AI733" i="5"/>
  <c r="AJ733" i="5"/>
  <c r="AK733" i="5"/>
  <c r="AL733" i="5"/>
  <c r="AM733" i="5"/>
  <c r="AN733" i="5"/>
  <c r="AO733" i="5"/>
  <c r="AP733" i="5"/>
  <c r="AQ733" i="5"/>
  <c r="AR733" i="5"/>
  <c r="AS733" i="5"/>
  <c r="AT733" i="5"/>
  <c r="AU733" i="5"/>
  <c r="AV733" i="5"/>
  <c r="AW733" i="5"/>
  <c r="AX733" i="5"/>
  <c r="AY733" i="5"/>
  <c r="AZ733" i="5"/>
  <c r="BA733" i="5"/>
  <c r="BB733" i="5"/>
  <c r="BC733" i="5"/>
  <c r="B734" i="5"/>
  <c r="C735" i="5"/>
  <c r="D734" i="5"/>
  <c r="E734" i="5"/>
  <c r="F734" i="5"/>
  <c r="G734" i="5"/>
  <c r="H734" i="5"/>
  <c r="I734" i="5"/>
  <c r="J734" i="5"/>
  <c r="K734" i="5"/>
  <c r="L734" i="5"/>
  <c r="M734" i="5"/>
  <c r="N734" i="5"/>
  <c r="O734" i="5"/>
  <c r="P734" i="5"/>
  <c r="Q734" i="5"/>
  <c r="R734" i="5"/>
  <c r="S734" i="5"/>
  <c r="T734" i="5"/>
  <c r="U734" i="5"/>
  <c r="V734" i="5"/>
  <c r="W734" i="5"/>
  <c r="X734" i="5"/>
  <c r="Y734" i="5"/>
  <c r="Z734" i="5"/>
  <c r="AA734" i="5"/>
  <c r="AB734" i="5"/>
  <c r="AC734" i="5"/>
  <c r="AD734" i="5"/>
  <c r="AE734" i="5"/>
  <c r="AF734" i="5"/>
  <c r="AG734" i="5"/>
  <c r="AH734" i="5"/>
  <c r="AI734" i="5"/>
  <c r="AJ734" i="5"/>
  <c r="AK734" i="5"/>
  <c r="AL734" i="5"/>
  <c r="AM734" i="5"/>
  <c r="AN734" i="5"/>
  <c r="AO734" i="5"/>
  <c r="AP734" i="5"/>
  <c r="AQ734" i="5"/>
  <c r="AR734" i="5"/>
  <c r="AS734" i="5"/>
  <c r="AT734" i="5"/>
  <c r="AU734" i="5"/>
  <c r="AV734" i="5"/>
  <c r="AW734" i="5"/>
  <c r="AX734" i="5"/>
  <c r="AY734" i="5"/>
  <c r="AZ734" i="5"/>
  <c r="BA734" i="5"/>
  <c r="BB734" i="5"/>
  <c r="BC734" i="5"/>
  <c r="B735" i="5"/>
  <c r="C736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Y735" i="5"/>
  <c r="Z735" i="5"/>
  <c r="AA735" i="5"/>
  <c r="AB735" i="5"/>
  <c r="AC735" i="5"/>
  <c r="AD735" i="5"/>
  <c r="AE735" i="5"/>
  <c r="AF735" i="5"/>
  <c r="AG735" i="5"/>
  <c r="AH735" i="5"/>
  <c r="AI735" i="5"/>
  <c r="AJ735" i="5"/>
  <c r="AK735" i="5"/>
  <c r="AL735" i="5"/>
  <c r="AM735" i="5"/>
  <c r="AN735" i="5"/>
  <c r="AO735" i="5"/>
  <c r="AP735" i="5"/>
  <c r="AQ735" i="5"/>
  <c r="AR735" i="5"/>
  <c r="AS735" i="5"/>
  <c r="AT735" i="5"/>
  <c r="AU735" i="5"/>
  <c r="AV735" i="5"/>
  <c r="AW735" i="5"/>
  <c r="AX735" i="5"/>
  <c r="AY735" i="5"/>
  <c r="AZ735" i="5"/>
  <c r="BA735" i="5"/>
  <c r="BB735" i="5"/>
  <c r="BC735" i="5"/>
  <c r="B736" i="5"/>
  <c r="C737" i="5"/>
  <c r="D736" i="5"/>
  <c r="E736" i="5"/>
  <c r="F736" i="5"/>
  <c r="G736" i="5"/>
  <c r="H736" i="5"/>
  <c r="I736" i="5"/>
  <c r="J736" i="5"/>
  <c r="K736" i="5"/>
  <c r="L736" i="5"/>
  <c r="M736" i="5"/>
  <c r="N736" i="5"/>
  <c r="O736" i="5"/>
  <c r="P736" i="5"/>
  <c r="Q736" i="5"/>
  <c r="R736" i="5"/>
  <c r="S736" i="5"/>
  <c r="T736" i="5"/>
  <c r="U736" i="5"/>
  <c r="V736" i="5"/>
  <c r="W736" i="5"/>
  <c r="X736" i="5"/>
  <c r="Y736" i="5"/>
  <c r="Z736" i="5"/>
  <c r="AA736" i="5"/>
  <c r="AB736" i="5"/>
  <c r="AC736" i="5"/>
  <c r="AD736" i="5"/>
  <c r="AE736" i="5"/>
  <c r="AF736" i="5"/>
  <c r="AG736" i="5"/>
  <c r="AH736" i="5"/>
  <c r="AI736" i="5"/>
  <c r="AJ736" i="5"/>
  <c r="AK736" i="5"/>
  <c r="AL736" i="5"/>
  <c r="AM736" i="5"/>
  <c r="AN736" i="5"/>
  <c r="AO736" i="5"/>
  <c r="AP736" i="5"/>
  <c r="AQ736" i="5"/>
  <c r="AR736" i="5"/>
  <c r="AS736" i="5"/>
  <c r="AT736" i="5"/>
  <c r="AU736" i="5"/>
  <c r="AV736" i="5"/>
  <c r="AW736" i="5"/>
  <c r="AX736" i="5"/>
  <c r="AY736" i="5"/>
  <c r="AZ736" i="5"/>
  <c r="BA736" i="5"/>
  <c r="BB736" i="5"/>
  <c r="BC736" i="5"/>
  <c r="B737" i="5"/>
  <c r="C738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Y737" i="5"/>
  <c r="Z737" i="5"/>
  <c r="AA737" i="5"/>
  <c r="AB737" i="5"/>
  <c r="AC737" i="5"/>
  <c r="AD737" i="5"/>
  <c r="AE737" i="5"/>
  <c r="AF737" i="5"/>
  <c r="AG737" i="5"/>
  <c r="AH737" i="5"/>
  <c r="AI737" i="5"/>
  <c r="AJ737" i="5"/>
  <c r="AK737" i="5"/>
  <c r="AL737" i="5"/>
  <c r="AM737" i="5"/>
  <c r="AN737" i="5"/>
  <c r="AO737" i="5"/>
  <c r="AP737" i="5"/>
  <c r="AQ737" i="5"/>
  <c r="AR737" i="5"/>
  <c r="AS737" i="5"/>
  <c r="AT737" i="5"/>
  <c r="AU737" i="5"/>
  <c r="AV737" i="5"/>
  <c r="AW737" i="5"/>
  <c r="AX737" i="5"/>
  <c r="AY737" i="5"/>
  <c r="AZ737" i="5"/>
  <c r="BA737" i="5"/>
  <c r="BB737" i="5"/>
  <c r="BC737" i="5"/>
  <c r="B738" i="5"/>
  <c r="C739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Y738" i="5"/>
  <c r="Z738" i="5"/>
  <c r="AA738" i="5"/>
  <c r="AB738" i="5"/>
  <c r="AC738" i="5"/>
  <c r="AD738" i="5"/>
  <c r="AE738" i="5"/>
  <c r="AF738" i="5"/>
  <c r="AG738" i="5"/>
  <c r="AH738" i="5"/>
  <c r="AI738" i="5"/>
  <c r="AJ738" i="5"/>
  <c r="AK738" i="5"/>
  <c r="AL738" i="5"/>
  <c r="AM738" i="5"/>
  <c r="AN738" i="5"/>
  <c r="AO738" i="5"/>
  <c r="AP738" i="5"/>
  <c r="AQ738" i="5"/>
  <c r="AR738" i="5"/>
  <c r="AS738" i="5"/>
  <c r="AT738" i="5"/>
  <c r="AU738" i="5"/>
  <c r="AV738" i="5"/>
  <c r="AW738" i="5"/>
  <c r="AX738" i="5"/>
  <c r="AY738" i="5"/>
  <c r="AZ738" i="5"/>
  <c r="BA738" i="5"/>
  <c r="BB738" i="5"/>
  <c r="BC738" i="5"/>
  <c r="B739" i="5"/>
  <c r="C740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Y739" i="5"/>
  <c r="Z739" i="5"/>
  <c r="AA739" i="5"/>
  <c r="AB739" i="5"/>
  <c r="AC739" i="5"/>
  <c r="AD739" i="5"/>
  <c r="AE739" i="5"/>
  <c r="AF739" i="5"/>
  <c r="AG739" i="5"/>
  <c r="AH739" i="5"/>
  <c r="AI739" i="5"/>
  <c r="AJ739" i="5"/>
  <c r="AK739" i="5"/>
  <c r="AL739" i="5"/>
  <c r="AM739" i="5"/>
  <c r="AN739" i="5"/>
  <c r="AO739" i="5"/>
  <c r="AP739" i="5"/>
  <c r="AQ739" i="5"/>
  <c r="AR739" i="5"/>
  <c r="AS739" i="5"/>
  <c r="AT739" i="5"/>
  <c r="AU739" i="5"/>
  <c r="AV739" i="5"/>
  <c r="AW739" i="5"/>
  <c r="AX739" i="5"/>
  <c r="AY739" i="5"/>
  <c r="AZ739" i="5"/>
  <c r="BA739" i="5"/>
  <c r="BB739" i="5"/>
  <c r="BC739" i="5"/>
  <c r="B740" i="5"/>
  <c r="C741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Y740" i="5"/>
  <c r="Z740" i="5"/>
  <c r="AA740" i="5"/>
  <c r="AB740" i="5"/>
  <c r="AC740" i="5"/>
  <c r="AD740" i="5"/>
  <c r="AE740" i="5"/>
  <c r="AF740" i="5"/>
  <c r="AG740" i="5"/>
  <c r="AH740" i="5"/>
  <c r="AI740" i="5"/>
  <c r="AJ740" i="5"/>
  <c r="AK740" i="5"/>
  <c r="AL740" i="5"/>
  <c r="AM740" i="5"/>
  <c r="AN740" i="5"/>
  <c r="AO740" i="5"/>
  <c r="AP740" i="5"/>
  <c r="AQ740" i="5"/>
  <c r="AR740" i="5"/>
  <c r="AS740" i="5"/>
  <c r="AT740" i="5"/>
  <c r="AU740" i="5"/>
  <c r="AV740" i="5"/>
  <c r="AW740" i="5"/>
  <c r="AX740" i="5"/>
  <c r="AY740" i="5"/>
  <c r="AZ740" i="5"/>
  <c r="BA740" i="5"/>
  <c r="BB740" i="5"/>
  <c r="BC740" i="5"/>
  <c r="B741" i="5"/>
  <c r="C742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Y741" i="5"/>
  <c r="Z741" i="5"/>
  <c r="AA741" i="5"/>
  <c r="AB741" i="5"/>
  <c r="AC741" i="5"/>
  <c r="AD741" i="5"/>
  <c r="AE741" i="5"/>
  <c r="AF741" i="5"/>
  <c r="AG741" i="5"/>
  <c r="AH741" i="5"/>
  <c r="AI741" i="5"/>
  <c r="AJ741" i="5"/>
  <c r="AK741" i="5"/>
  <c r="AL741" i="5"/>
  <c r="AM741" i="5"/>
  <c r="AN741" i="5"/>
  <c r="AO741" i="5"/>
  <c r="AP741" i="5"/>
  <c r="AQ741" i="5"/>
  <c r="AR741" i="5"/>
  <c r="AS741" i="5"/>
  <c r="AT741" i="5"/>
  <c r="AU741" i="5"/>
  <c r="AV741" i="5"/>
  <c r="AW741" i="5"/>
  <c r="AX741" i="5"/>
  <c r="AY741" i="5"/>
  <c r="AZ741" i="5"/>
  <c r="BA741" i="5"/>
  <c r="BB741" i="5"/>
  <c r="BC741" i="5"/>
  <c r="B742" i="5"/>
  <c r="C743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Y742" i="5"/>
  <c r="Z742" i="5"/>
  <c r="AA742" i="5"/>
  <c r="AB742" i="5"/>
  <c r="AC742" i="5"/>
  <c r="AD742" i="5"/>
  <c r="AE742" i="5"/>
  <c r="AF742" i="5"/>
  <c r="AG742" i="5"/>
  <c r="AH742" i="5"/>
  <c r="AI742" i="5"/>
  <c r="AJ742" i="5"/>
  <c r="AK742" i="5"/>
  <c r="AL742" i="5"/>
  <c r="AM742" i="5"/>
  <c r="AN742" i="5"/>
  <c r="AO742" i="5"/>
  <c r="AP742" i="5"/>
  <c r="AQ742" i="5"/>
  <c r="AR742" i="5"/>
  <c r="AS742" i="5"/>
  <c r="AT742" i="5"/>
  <c r="AU742" i="5"/>
  <c r="AV742" i="5"/>
  <c r="AW742" i="5"/>
  <c r="AX742" i="5"/>
  <c r="AY742" i="5"/>
  <c r="AZ742" i="5"/>
  <c r="BA742" i="5"/>
  <c r="BB742" i="5"/>
  <c r="BC742" i="5"/>
  <c r="B743" i="5"/>
  <c r="C744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Y743" i="5"/>
  <c r="Z743" i="5"/>
  <c r="AA743" i="5"/>
  <c r="AB743" i="5"/>
  <c r="AC743" i="5"/>
  <c r="AD743" i="5"/>
  <c r="AE743" i="5"/>
  <c r="AF743" i="5"/>
  <c r="AG743" i="5"/>
  <c r="AH743" i="5"/>
  <c r="AI743" i="5"/>
  <c r="AJ743" i="5"/>
  <c r="AK743" i="5"/>
  <c r="AL743" i="5"/>
  <c r="AM743" i="5"/>
  <c r="AN743" i="5"/>
  <c r="AO743" i="5"/>
  <c r="AP743" i="5"/>
  <c r="AQ743" i="5"/>
  <c r="AR743" i="5"/>
  <c r="AS743" i="5"/>
  <c r="AT743" i="5"/>
  <c r="AU743" i="5"/>
  <c r="AV743" i="5"/>
  <c r="AW743" i="5"/>
  <c r="AX743" i="5"/>
  <c r="AY743" i="5"/>
  <c r="AZ743" i="5"/>
  <c r="BA743" i="5"/>
  <c r="BB743" i="5"/>
  <c r="BC743" i="5"/>
  <c r="B744" i="5"/>
  <c r="C745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Y744" i="5"/>
  <c r="Z744" i="5"/>
  <c r="AA744" i="5"/>
  <c r="AB744" i="5"/>
  <c r="AC744" i="5"/>
  <c r="AD744" i="5"/>
  <c r="AE744" i="5"/>
  <c r="AF744" i="5"/>
  <c r="AG744" i="5"/>
  <c r="AH744" i="5"/>
  <c r="AI744" i="5"/>
  <c r="AJ744" i="5"/>
  <c r="AK744" i="5"/>
  <c r="AL744" i="5"/>
  <c r="AM744" i="5"/>
  <c r="AN744" i="5"/>
  <c r="AO744" i="5"/>
  <c r="AP744" i="5"/>
  <c r="AQ744" i="5"/>
  <c r="AR744" i="5"/>
  <c r="AS744" i="5"/>
  <c r="AT744" i="5"/>
  <c r="AU744" i="5"/>
  <c r="AV744" i="5"/>
  <c r="AW744" i="5"/>
  <c r="AX744" i="5"/>
  <c r="AY744" i="5"/>
  <c r="AZ744" i="5"/>
  <c r="BA744" i="5"/>
  <c r="BB744" i="5"/>
  <c r="BC744" i="5"/>
  <c r="B745" i="5"/>
  <c r="C746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Y745" i="5"/>
  <c r="Z745" i="5"/>
  <c r="AA745" i="5"/>
  <c r="AB745" i="5"/>
  <c r="AC745" i="5"/>
  <c r="AD745" i="5"/>
  <c r="AE745" i="5"/>
  <c r="AF745" i="5"/>
  <c r="AG745" i="5"/>
  <c r="AH745" i="5"/>
  <c r="AI745" i="5"/>
  <c r="AJ745" i="5"/>
  <c r="AK745" i="5"/>
  <c r="AL745" i="5"/>
  <c r="AM745" i="5"/>
  <c r="AN745" i="5"/>
  <c r="AO745" i="5"/>
  <c r="AP745" i="5"/>
  <c r="AQ745" i="5"/>
  <c r="AR745" i="5"/>
  <c r="AS745" i="5"/>
  <c r="AT745" i="5"/>
  <c r="AU745" i="5"/>
  <c r="AV745" i="5"/>
  <c r="AW745" i="5"/>
  <c r="AX745" i="5"/>
  <c r="AY745" i="5"/>
  <c r="AZ745" i="5"/>
  <c r="BA745" i="5"/>
  <c r="BB745" i="5"/>
  <c r="BC745" i="5"/>
  <c r="B746" i="5"/>
  <c r="C747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Y746" i="5"/>
  <c r="Z746" i="5"/>
  <c r="AA746" i="5"/>
  <c r="AB746" i="5"/>
  <c r="AC746" i="5"/>
  <c r="AD746" i="5"/>
  <c r="AE746" i="5"/>
  <c r="AF746" i="5"/>
  <c r="AG746" i="5"/>
  <c r="AH746" i="5"/>
  <c r="AI746" i="5"/>
  <c r="AJ746" i="5"/>
  <c r="AK746" i="5"/>
  <c r="AL746" i="5"/>
  <c r="AM746" i="5"/>
  <c r="AN746" i="5"/>
  <c r="AO746" i="5"/>
  <c r="AP746" i="5"/>
  <c r="AQ746" i="5"/>
  <c r="AR746" i="5"/>
  <c r="AS746" i="5"/>
  <c r="AT746" i="5"/>
  <c r="AU746" i="5"/>
  <c r="AV746" i="5"/>
  <c r="AW746" i="5"/>
  <c r="AX746" i="5"/>
  <c r="AY746" i="5"/>
  <c r="AZ746" i="5"/>
  <c r="BA746" i="5"/>
  <c r="BB746" i="5"/>
  <c r="BC746" i="5"/>
  <c r="B747" i="5"/>
  <c r="C748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Y747" i="5"/>
  <c r="Z747" i="5"/>
  <c r="AA747" i="5"/>
  <c r="AB747" i="5"/>
  <c r="AC747" i="5"/>
  <c r="AD747" i="5"/>
  <c r="AE747" i="5"/>
  <c r="AF747" i="5"/>
  <c r="AG747" i="5"/>
  <c r="AH747" i="5"/>
  <c r="AI747" i="5"/>
  <c r="AJ747" i="5"/>
  <c r="AK747" i="5"/>
  <c r="AL747" i="5"/>
  <c r="AM747" i="5"/>
  <c r="AN747" i="5"/>
  <c r="AO747" i="5"/>
  <c r="AP747" i="5"/>
  <c r="AQ747" i="5"/>
  <c r="AR747" i="5"/>
  <c r="AS747" i="5"/>
  <c r="AT747" i="5"/>
  <c r="AU747" i="5"/>
  <c r="AV747" i="5"/>
  <c r="AW747" i="5"/>
  <c r="AX747" i="5"/>
  <c r="AY747" i="5"/>
  <c r="AZ747" i="5"/>
  <c r="BA747" i="5"/>
  <c r="BB747" i="5"/>
  <c r="BC747" i="5"/>
  <c r="B748" i="5"/>
  <c r="C749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Y748" i="5"/>
  <c r="Z748" i="5"/>
  <c r="AA748" i="5"/>
  <c r="AB748" i="5"/>
  <c r="AC748" i="5"/>
  <c r="AD748" i="5"/>
  <c r="AE748" i="5"/>
  <c r="AF748" i="5"/>
  <c r="AG748" i="5"/>
  <c r="AH748" i="5"/>
  <c r="AI748" i="5"/>
  <c r="AJ748" i="5"/>
  <c r="AK748" i="5"/>
  <c r="AL748" i="5"/>
  <c r="AM748" i="5"/>
  <c r="AN748" i="5"/>
  <c r="AO748" i="5"/>
  <c r="AP748" i="5"/>
  <c r="AQ748" i="5"/>
  <c r="AR748" i="5"/>
  <c r="AS748" i="5"/>
  <c r="AT748" i="5"/>
  <c r="AU748" i="5"/>
  <c r="AV748" i="5"/>
  <c r="AW748" i="5"/>
  <c r="AX748" i="5"/>
  <c r="AY748" i="5"/>
  <c r="AZ748" i="5"/>
  <c r="BA748" i="5"/>
  <c r="BB748" i="5"/>
  <c r="BC748" i="5"/>
  <c r="B749" i="5"/>
  <c r="C750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Y749" i="5"/>
  <c r="Z749" i="5"/>
  <c r="AA749" i="5"/>
  <c r="AB749" i="5"/>
  <c r="AC749" i="5"/>
  <c r="AD749" i="5"/>
  <c r="AE749" i="5"/>
  <c r="AF749" i="5"/>
  <c r="AG749" i="5"/>
  <c r="AH749" i="5"/>
  <c r="AI749" i="5"/>
  <c r="AJ749" i="5"/>
  <c r="AK749" i="5"/>
  <c r="AL749" i="5"/>
  <c r="AM749" i="5"/>
  <c r="AN749" i="5"/>
  <c r="AO749" i="5"/>
  <c r="AP749" i="5"/>
  <c r="AQ749" i="5"/>
  <c r="AR749" i="5"/>
  <c r="AS749" i="5"/>
  <c r="AT749" i="5"/>
  <c r="AU749" i="5"/>
  <c r="AV749" i="5"/>
  <c r="AW749" i="5"/>
  <c r="AX749" i="5"/>
  <c r="AY749" i="5"/>
  <c r="AZ749" i="5"/>
  <c r="BA749" i="5"/>
  <c r="BB749" i="5"/>
  <c r="BC749" i="5"/>
  <c r="B750" i="5"/>
  <c r="C751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Y750" i="5"/>
  <c r="Z750" i="5"/>
  <c r="AA750" i="5"/>
  <c r="AB750" i="5"/>
  <c r="AC750" i="5"/>
  <c r="AD750" i="5"/>
  <c r="AE750" i="5"/>
  <c r="AF750" i="5"/>
  <c r="AG750" i="5"/>
  <c r="AH750" i="5"/>
  <c r="AI750" i="5"/>
  <c r="AJ750" i="5"/>
  <c r="AK750" i="5"/>
  <c r="AL750" i="5"/>
  <c r="AM750" i="5"/>
  <c r="AN750" i="5"/>
  <c r="AO750" i="5"/>
  <c r="AP750" i="5"/>
  <c r="AQ750" i="5"/>
  <c r="AR750" i="5"/>
  <c r="AS750" i="5"/>
  <c r="AT750" i="5"/>
  <c r="AU750" i="5"/>
  <c r="AV750" i="5"/>
  <c r="AW750" i="5"/>
  <c r="AX750" i="5"/>
  <c r="AY750" i="5"/>
  <c r="AZ750" i="5"/>
  <c r="BA750" i="5"/>
  <c r="BB750" i="5"/>
  <c r="BC750" i="5"/>
  <c r="B751" i="5"/>
  <c r="C752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Y751" i="5"/>
  <c r="Z751" i="5"/>
  <c r="AA751" i="5"/>
  <c r="AB751" i="5"/>
  <c r="AC751" i="5"/>
  <c r="AD751" i="5"/>
  <c r="AE751" i="5"/>
  <c r="AF751" i="5"/>
  <c r="AG751" i="5"/>
  <c r="AH751" i="5"/>
  <c r="AI751" i="5"/>
  <c r="AJ751" i="5"/>
  <c r="AK751" i="5"/>
  <c r="AL751" i="5"/>
  <c r="AM751" i="5"/>
  <c r="AN751" i="5"/>
  <c r="AO751" i="5"/>
  <c r="AP751" i="5"/>
  <c r="AQ751" i="5"/>
  <c r="AR751" i="5"/>
  <c r="AS751" i="5"/>
  <c r="AT751" i="5"/>
  <c r="AU751" i="5"/>
  <c r="AV751" i="5"/>
  <c r="AW751" i="5"/>
  <c r="AX751" i="5"/>
  <c r="AY751" i="5"/>
  <c r="AZ751" i="5"/>
  <c r="BA751" i="5"/>
  <c r="BB751" i="5"/>
  <c r="BC751" i="5"/>
  <c r="B752" i="5"/>
  <c r="C753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Y752" i="5"/>
  <c r="Z752" i="5"/>
  <c r="AA752" i="5"/>
  <c r="AB752" i="5"/>
  <c r="AC752" i="5"/>
  <c r="AD752" i="5"/>
  <c r="AE752" i="5"/>
  <c r="AF752" i="5"/>
  <c r="AG752" i="5"/>
  <c r="AH752" i="5"/>
  <c r="AI752" i="5"/>
  <c r="AJ752" i="5"/>
  <c r="AK752" i="5"/>
  <c r="AL752" i="5"/>
  <c r="AM752" i="5"/>
  <c r="AN752" i="5"/>
  <c r="AO752" i="5"/>
  <c r="AP752" i="5"/>
  <c r="AQ752" i="5"/>
  <c r="AR752" i="5"/>
  <c r="AS752" i="5"/>
  <c r="AT752" i="5"/>
  <c r="AU752" i="5"/>
  <c r="AV752" i="5"/>
  <c r="AW752" i="5"/>
  <c r="AX752" i="5"/>
  <c r="AY752" i="5"/>
  <c r="AZ752" i="5"/>
  <c r="BA752" i="5"/>
  <c r="BB752" i="5"/>
  <c r="BC752" i="5"/>
  <c r="B753" i="5"/>
  <c r="C754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Y753" i="5"/>
  <c r="Z753" i="5"/>
  <c r="AA753" i="5"/>
  <c r="AB753" i="5"/>
  <c r="AC753" i="5"/>
  <c r="AD753" i="5"/>
  <c r="AE753" i="5"/>
  <c r="AF753" i="5"/>
  <c r="AG753" i="5"/>
  <c r="AH753" i="5"/>
  <c r="AI753" i="5"/>
  <c r="AJ753" i="5"/>
  <c r="AK753" i="5"/>
  <c r="AL753" i="5"/>
  <c r="AM753" i="5"/>
  <c r="AN753" i="5"/>
  <c r="AO753" i="5"/>
  <c r="AP753" i="5"/>
  <c r="AQ753" i="5"/>
  <c r="AR753" i="5"/>
  <c r="AS753" i="5"/>
  <c r="AT753" i="5"/>
  <c r="AU753" i="5"/>
  <c r="AV753" i="5"/>
  <c r="AW753" i="5"/>
  <c r="AX753" i="5"/>
  <c r="AY753" i="5"/>
  <c r="AZ753" i="5"/>
  <c r="BA753" i="5"/>
  <c r="BB753" i="5"/>
  <c r="BC753" i="5"/>
  <c r="B754" i="5"/>
  <c r="C755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X754" i="5"/>
  <c r="Y754" i="5"/>
  <c r="Z754" i="5"/>
  <c r="AA754" i="5"/>
  <c r="AB754" i="5"/>
  <c r="AC754" i="5"/>
  <c r="AD754" i="5"/>
  <c r="AE754" i="5"/>
  <c r="AF754" i="5"/>
  <c r="AG754" i="5"/>
  <c r="AH754" i="5"/>
  <c r="AI754" i="5"/>
  <c r="AJ754" i="5"/>
  <c r="AK754" i="5"/>
  <c r="AL754" i="5"/>
  <c r="AM754" i="5"/>
  <c r="AN754" i="5"/>
  <c r="AO754" i="5"/>
  <c r="AP754" i="5"/>
  <c r="AQ754" i="5"/>
  <c r="AR754" i="5"/>
  <c r="AS754" i="5"/>
  <c r="AT754" i="5"/>
  <c r="AU754" i="5"/>
  <c r="AV754" i="5"/>
  <c r="AW754" i="5"/>
  <c r="AX754" i="5"/>
  <c r="AY754" i="5"/>
  <c r="AZ754" i="5"/>
  <c r="BA754" i="5"/>
  <c r="BB754" i="5"/>
  <c r="BC754" i="5"/>
  <c r="B755" i="5"/>
  <c r="C756" i="5"/>
  <c r="D755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X755" i="5"/>
  <c r="Y755" i="5"/>
  <c r="Z755" i="5"/>
  <c r="AA755" i="5"/>
  <c r="AB755" i="5"/>
  <c r="AC755" i="5"/>
  <c r="AD755" i="5"/>
  <c r="AE755" i="5"/>
  <c r="AF755" i="5"/>
  <c r="AG755" i="5"/>
  <c r="AH755" i="5"/>
  <c r="AI755" i="5"/>
  <c r="AJ755" i="5"/>
  <c r="AK755" i="5"/>
  <c r="AL755" i="5"/>
  <c r="AM755" i="5"/>
  <c r="AN755" i="5"/>
  <c r="AO755" i="5"/>
  <c r="AP755" i="5"/>
  <c r="AQ755" i="5"/>
  <c r="AR755" i="5"/>
  <c r="AS755" i="5"/>
  <c r="AT755" i="5"/>
  <c r="AU755" i="5"/>
  <c r="AV755" i="5"/>
  <c r="AW755" i="5"/>
  <c r="AX755" i="5"/>
  <c r="AY755" i="5"/>
  <c r="AZ755" i="5"/>
  <c r="BA755" i="5"/>
  <c r="BB755" i="5"/>
  <c r="BC755" i="5"/>
  <c r="B756" i="5"/>
  <c r="C757" i="5"/>
  <c r="D756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X756" i="5"/>
  <c r="Y756" i="5"/>
  <c r="Z756" i="5"/>
  <c r="AA756" i="5"/>
  <c r="AB756" i="5"/>
  <c r="AC756" i="5"/>
  <c r="AD756" i="5"/>
  <c r="AE756" i="5"/>
  <c r="AF756" i="5"/>
  <c r="AG756" i="5"/>
  <c r="AH756" i="5"/>
  <c r="AI756" i="5"/>
  <c r="AJ756" i="5"/>
  <c r="AK756" i="5"/>
  <c r="AL756" i="5"/>
  <c r="AM756" i="5"/>
  <c r="AN756" i="5"/>
  <c r="AO756" i="5"/>
  <c r="AP756" i="5"/>
  <c r="AQ756" i="5"/>
  <c r="AR756" i="5"/>
  <c r="AS756" i="5"/>
  <c r="AT756" i="5"/>
  <c r="AU756" i="5"/>
  <c r="AV756" i="5"/>
  <c r="AW756" i="5"/>
  <c r="AX756" i="5"/>
  <c r="AY756" i="5"/>
  <c r="AZ756" i="5"/>
  <c r="BA756" i="5"/>
  <c r="BB756" i="5"/>
  <c r="BC756" i="5"/>
  <c r="B757" i="5"/>
  <c r="C758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X757" i="5"/>
  <c r="Y757" i="5"/>
  <c r="Z757" i="5"/>
  <c r="AA757" i="5"/>
  <c r="AB757" i="5"/>
  <c r="AC757" i="5"/>
  <c r="AD757" i="5"/>
  <c r="AE757" i="5"/>
  <c r="AF757" i="5"/>
  <c r="AG757" i="5"/>
  <c r="AH757" i="5"/>
  <c r="AI757" i="5"/>
  <c r="AJ757" i="5"/>
  <c r="AK757" i="5"/>
  <c r="AL757" i="5"/>
  <c r="AM757" i="5"/>
  <c r="AN757" i="5"/>
  <c r="AO757" i="5"/>
  <c r="AP757" i="5"/>
  <c r="AQ757" i="5"/>
  <c r="AR757" i="5"/>
  <c r="AS757" i="5"/>
  <c r="AT757" i="5"/>
  <c r="AU757" i="5"/>
  <c r="AV757" i="5"/>
  <c r="AW757" i="5"/>
  <c r="AX757" i="5"/>
  <c r="AY757" i="5"/>
  <c r="AZ757" i="5"/>
  <c r="BA757" i="5"/>
  <c r="BB757" i="5"/>
  <c r="BC757" i="5"/>
  <c r="B758" i="5"/>
  <c r="C759" i="5"/>
  <c r="D758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X758" i="5"/>
  <c r="Y758" i="5"/>
  <c r="Z758" i="5"/>
  <c r="AA758" i="5"/>
  <c r="AB758" i="5"/>
  <c r="AC758" i="5"/>
  <c r="AD758" i="5"/>
  <c r="AE758" i="5"/>
  <c r="AF758" i="5"/>
  <c r="AG758" i="5"/>
  <c r="AH758" i="5"/>
  <c r="AI758" i="5"/>
  <c r="AJ758" i="5"/>
  <c r="AK758" i="5"/>
  <c r="AL758" i="5"/>
  <c r="AM758" i="5"/>
  <c r="AN758" i="5"/>
  <c r="AO758" i="5"/>
  <c r="AP758" i="5"/>
  <c r="AQ758" i="5"/>
  <c r="AR758" i="5"/>
  <c r="AS758" i="5"/>
  <c r="AT758" i="5"/>
  <c r="AU758" i="5"/>
  <c r="AV758" i="5"/>
  <c r="AW758" i="5"/>
  <c r="AX758" i="5"/>
  <c r="AY758" i="5"/>
  <c r="AZ758" i="5"/>
  <c r="BA758" i="5"/>
  <c r="BB758" i="5"/>
  <c r="BC758" i="5"/>
  <c r="B759" i="5"/>
  <c r="C760" i="5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X759" i="5"/>
  <c r="Y759" i="5"/>
  <c r="Z759" i="5"/>
  <c r="AA759" i="5"/>
  <c r="AB759" i="5"/>
  <c r="AC759" i="5"/>
  <c r="AD759" i="5"/>
  <c r="AE759" i="5"/>
  <c r="AF759" i="5"/>
  <c r="AG759" i="5"/>
  <c r="AH759" i="5"/>
  <c r="AI759" i="5"/>
  <c r="AJ759" i="5"/>
  <c r="AK759" i="5"/>
  <c r="AL759" i="5"/>
  <c r="AM759" i="5"/>
  <c r="AN759" i="5"/>
  <c r="AO759" i="5"/>
  <c r="AP759" i="5"/>
  <c r="AQ759" i="5"/>
  <c r="AR759" i="5"/>
  <c r="AS759" i="5"/>
  <c r="AT759" i="5"/>
  <c r="AU759" i="5"/>
  <c r="AV759" i="5"/>
  <c r="AW759" i="5"/>
  <c r="AX759" i="5"/>
  <c r="AY759" i="5"/>
  <c r="AZ759" i="5"/>
  <c r="BA759" i="5"/>
  <c r="BB759" i="5"/>
  <c r="BC759" i="5"/>
  <c r="B760" i="5"/>
  <c r="C761" i="5"/>
  <c r="D760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X760" i="5"/>
  <c r="Y760" i="5"/>
  <c r="Z760" i="5"/>
  <c r="AA760" i="5"/>
  <c r="AB760" i="5"/>
  <c r="AC760" i="5"/>
  <c r="AD760" i="5"/>
  <c r="AE760" i="5"/>
  <c r="AF760" i="5"/>
  <c r="AG760" i="5"/>
  <c r="AH760" i="5"/>
  <c r="AI760" i="5"/>
  <c r="AJ760" i="5"/>
  <c r="AK760" i="5"/>
  <c r="AL760" i="5"/>
  <c r="AM760" i="5"/>
  <c r="AN760" i="5"/>
  <c r="AO760" i="5"/>
  <c r="AP760" i="5"/>
  <c r="AQ760" i="5"/>
  <c r="AR760" i="5"/>
  <c r="AS760" i="5"/>
  <c r="AT760" i="5"/>
  <c r="AU760" i="5"/>
  <c r="AV760" i="5"/>
  <c r="AW760" i="5"/>
  <c r="AX760" i="5"/>
  <c r="AY760" i="5"/>
  <c r="AZ760" i="5"/>
  <c r="BA760" i="5"/>
  <c r="BB760" i="5"/>
  <c r="BC760" i="5"/>
  <c r="B761" i="5"/>
  <c r="C762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X761" i="5"/>
  <c r="Y761" i="5"/>
  <c r="Z761" i="5"/>
  <c r="AA761" i="5"/>
  <c r="AB761" i="5"/>
  <c r="AC761" i="5"/>
  <c r="AD761" i="5"/>
  <c r="AE761" i="5"/>
  <c r="AF761" i="5"/>
  <c r="AG761" i="5"/>
  <c r="AH761" i="5"/>
  <c r="AI761" i="5"/>
  <c r="AJ761" i="5"/>
  <c r="AK761" i="5"/>
  <c r="AL761" i="5"/>
  <c r="AM761" i="5"/>
  <c r="AN761" i="5"/>
  <c r="AO761" i="5"/>
  <c r="AP761" i="5"/>
  <c r="AQ761" i="5"/>
  <c r="AR761" i="5"/>
  <c r="AS761" i="5"/>
  <c r="AT761" i="5"/>
  <c r="AU761" i="5"/>
  <c r="AV761" i="5"/>
  <c r="AW761" i="5"/>
  <c r="AX761" i="5"/>
  <c r="AY761" i="5"/>
  <c r="AZ761" i="5"/>
  <c r="BA761" i="5"/>
  <c r="BB761" i="5"/>
  <c r="BC761" i="5"/>
  <c r="B762" i="5"/>
  <c r="C763" i="5"/>
  <c r="D762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X762" i="5"/>
  <c r="Y762" i="5"/>
  <c r="Z762" i="5"/>
  <c r="AA762" i="5"/>
  <c r="AB762" i="5"/>
  <c r="AC762" i="5"/>
  <c r="AD762" i="5"/>
  <c r="AE762" i="5"/>
  <c r="AF762" i="5"/>
  <c r="AG762" i="5"/>
  <c r="AH762" i="5"/>
  <c r="AI762" i="5"/>
  <c r="AJ762" i="5"/>
  <c r="AK762" i="5"/>
  <c r="AL762" i="5"/>
  <c r="AM762" i="5"/>
  <c r="AN762" i="5"/>
  <c r="AO762" i="5"/>
  <c r="AP762" i="5"/>
  <c r="AQ762" i="5"/>
  <c r="AR762" i="5"/>
  <c r="AS762" i="5"/>
  <c r="AT762" i="5"/>
  <c r="AU762" i="5"/>
  <c r="AV762" i="5"/>
  <c r="AW762" i="5"/>
  <c r="AX762" i="5"/>
  <c r="AY762" i="5"/>
  <c r="AZ762" i="5"/>
  <c r="BA762" i="5"/>
  <c r="BB762" i="5"/>
  <c r="BC762" i="5"/>
  <c r="B763" i="5"/>
  <c r="C764" i="5"/>
  <c r="D763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X763" i="5"/>
  <c r="Y763" i="5"/>
  <c r="Z763" i="5"/>
  <c r="AA763" i="5"/>
  <c r="AB763" i="5"/>
  <c r="AC763" i="5"/>
  <c r="AD763" i="5"/>
  <c r="AE763" i="5"/>
  <c r="AF763" i="5"/>
  <c r="AG763" i="5"/>
  <c r="AH763" i="5"/>
  <c r="AI763" i="5"/>
  <c r="AJ763" i="5"/>
  <c r="AK763" i="5"/>
  <c r="AL763" i="5"/>
  <c r="AM763" i="5"/>
  <c r="AN763" i="5"/>
  <c r="AO763" i="5"/>
  <c r="AP763" i="5"/>
  <c r="AQ763" i="5"/>
  <c r="AR763" i="5"/>
  <c r="AS763" i="5"/>
  <c r="AT763" i="5"/>
  <c r="AU763" i="5"/>
  <c r="AV763" i="5"/>
  <c r="AW763" i="5"/>
  <c r="AX763" i="5"/>
  <c r="AY763" i="5"/>
  <c r="AZ763" i="5"/>
  <c r="BA763" i="5"/>
  <c r="BB763" i="5"/>
  <c r="BC763" i="5"/>
  <c r="B764" i="5"/>
  <c r="C765" i="5"/>
  <c r="D764" i="5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X764" i="5"/>
  <c r="Y764" i="5"/>
  <c r="Z764" i="5"/>
  <c r="AA764" i="5"/>
  <c r="AB764" i="5"/>
  <c r="AC764" i="5"/>
  <c r="AD764" i="5"/>
  <c r="AE764" i="5"/>
  <c r="AF764" i="5"/>
  <c r="AG764" i="5"/>
  <c r="AH764" i="5"/>
  <c r="AI764" i="5"/>
  <c r="AJ764" i="5"/>
  <c r="AK764" i="5"/>
  <c r="AL764" i="5"/>
  <c r="AM764" i="5"/>
  <c r="AN764" i="5"/>
  <c r="AO764" i="5"/>
  <c r="AP764" i="5"/>
  <c r="AQ764" i="5"/>
  <c r="AR764" i="5"/>
  <c r="AS764" i="5"/>
  <c r="AT764" i="5"/>
  <c r="AU764" i="5"/>
  <c r="AV764" i="5"/>
  <c r="AW764" i="5"/>
  <c r="AX764" i="5"/>
  <c r="AY764" i="5"/>
  <c r="AZ764" i="5"/>
  <c r="BA764" i="5"/>
  <c r="BB764" i="5"/>
  <c r="BC764" i="5"/>
  <c r="B765" i="5"/>
  <c r="C766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Y765" i="5"/>
  <c r="Z765" i="5"/>
  <c r="AA765" i="5"/>
  <c r="AB765" i="5"/>
  <c r="AC765" i="5"/>
  <c r="AD765" i="5"/>
  <c r="AE765" i="5"/>
  <c r="AF765" i="5"/>
  <c r="AG765" i="5"/>
  <c r="AH765" i="5"/>
  <c r="AI765" i="5"/>
  <c r="AJ765" i="5"/>
  <c r="AK765" i="5"/>
  <c r="AL765" i="5"/>
  <c r="AM765" i="5"/>
  <c r="AN765" i="5"/>
  <c r="AO765" i="5"/>
  <c r="AP765" i="5"/>
  <c r="AQ765" i="5"/>
  <c r="AR765" i="5"/>
  <c r="AS765" i="5"/>
  <c r="AT765" i="5"/>
  <c r="AU765" i="5"/>
  <c r="AV765" i="5"/>
  <c r="AW765" i="5"/>
  <c r="AX765" i="5"/>
  <c r="AY765" i="5"/>
  <c r="AZ765" i="5"/>
  <c r="BA765" i="5"/>
  <c r="BB765" i="5"/>
  <c r="BC765" i="5"/>
  <c r="B766" i="5"/>
  <c r="C767" i="5"/>
  <c r="D766" i="5"/>
  <c r="E766" i="5"/>
  <c r="F766" i="5"/>
  <c r="G766" i="5"/>
  <c r="H766" i="5"/>
  <c r="I766" i="5"/>
  <c r="J766" i="5"/>
  <c r="K766" i="5"/>
  <c r="L766" i="5"/>
  <c r="M766" i="5"/>
  <c r="N766" i="5"/>
  <c r="O766" i="5"/>
  <c r="P766" i="5"/>
  <c r="Q766" i="5"/>
  <c r="R766" i="5"/>
  <c r="S766" i="5"/>
  <c r="T766" i="5"/>
  <c r="U766" i="5"/>
  <c r="V766" i="5"/>
  <c r="W766" i="5"/>
  <c r="X766" i="5"/>
  <c r="Y766" i="5"/>
  <c r="Z766" i="5"/>
  <c r="AA766" i="5"/>
  <c r="AB766" i="5"/>
  <c r="AC766" i="5"/>
  <c r="AD766" i="5"/>
  <c r="AE766" i="5"/>
  <c r="AF766" i="5"/>
  <c r="AG766" i="5"/>
  <c r="AH766" i="5"/>
  <c r="AI766" i="5"/>
  <c r="AJ766" i="5"/>
  <c r="AK766" i="5"/>
  <c r="AL766" i="5"/>
  <c r="AM766" i="5"/>
  <c r="AN766" i="5"/>
  <c r="AO766" i="5"/>
  <c r="AP766" i="5"/>
  <c r="AQ766" i="5"/>
  <c r="AR766" i="5"/>
  <c r="AS766" i="5"/>
  <c r="AT766" i="5"/>
  <c r="AU766" i="5"/>
  <c r="AV766" i="5"/>
  <c r="AW766" i="5"/>
  <c r="AX766" i="5"/>
  <c r="AY766" i="5"/>
  <c r="AZ766" i="5"/>
  <c r="BA766" i="5"/>
  <c r="BB766" i="5"/>
  <c r="BC766" i="5"/>
  <c r="B767" i="5"/>
  <c r="C768" i="5"/>
  <c r="D767" i="5"/>
  <c r="E767" i="5"/>
  <c r="F767" i="5"/>
  <c r="G767" i="5"/>
  <c r="H767" i="5"/>
  <c r="I767" i="5"/>
  <c r="J767" i="5"/>
  <c r="K767" i="5"/>
  <c r="L767" i="5"/>
  <c r="M767" i="5"/>
  <c r="N767" i="5"/>
  <c r="O767" i="5"/>
  <c r="P767" i="5"/>
  <c r="Q767" i="5"/>
  <c r="R767" i="5"/>
  <c r="S767" i="5"/>
  <c r="T767" i="5"/>
  <c r="U767" i="5"/>
  <c r="V767" i="5"/>
  <c r="W767" i="5"/>
  <c r="X767" i="5"/>
  <c r="Y767" i="5"/>
  <c r="Z767" i="5"/>
  <c r="AA767" i="5"/>
  <c r="AB767" i="5"/>
  <c r="AC767" i="5"/>
  <c r="AD767" i="5"/>
  <c r="AE767" i="5"/>
  <c r="AF767" i="5"/>
  <c r="AG767" i="5"/>
  <c r="AH767" i="5"/>
  <c r="AI767" i="5"/>
  <c r="AJ767" i="5"/>
  <c r="AK767" i="5"/>
  <c r="AL767" i="5"/>
  <c r="AM767" i="5"/>
  <c r="AN767" i="5"/>
  <c r="AO767" i="5"/>
  <c r="AP767" i="5"/>
  <c r="AQ767" i="5"/>
  <c r="AR767" i="5"/>
  <c r="AS767" i="5"/>
  <c r="AT767" i="5"/>
  <c r="AU767" i="5"/>
  <c r="AV767" i="5"/>
  <c r="AW767" i="5"/>
  <c r="AX767" i="5"/>
  <c r="AY767" i="5"/>
  <c r="AZ767" i="5"/>
  <c r="BA767" i="5"/>
  <c r="BB767" i="5"/>
  <c r="BC767" i="5"/>
  <c r="B768" i="5"/>
  <c r="C769" i="5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Y768" i="5"/>
  <c r="Z768" i="5"/>
  <c r="AA768" i="5"/>
  <c r="AB768" i="5"/>
  <c r="AC768" i="5"/>
  <c r="AD768" i="5"/>
  <c r="AE768" i="5"/>
  <c r="AF768" i="5"/>
  <c r="AG768" i="5"/>
  <c r="AH768" i="5"/>
  <c r="AI768" i="5"/>
  <c r="AJ768" i="5"/>
  <c r="AK768" i="5"/>
  <c r="AL768" i="5"/>
  <c r="AM768" i="5"/>
  <c r="AN768" i="5"/>
  <c r="AO768" i="5"/>
  <c r="AP768" i="5"/>
  <c r="AQ768" i="5"/>
  <c r="AR768" i="5"/>
  <c r="AS768" i="5"/>
  <c r="AT768" i="5"/>
  <c r="AU768" i="5"/>
  <c r="AV768" i="5"/>
  <c r="AW768" i="5"/>
  <c r="AX768" i="5"/>
  <c r="AY768" i="5"/>
  <c r="AZ768" i="5"/>
  <c r="BA768" i="5"/>
  <c r="BB768" i="5"/>
  <c r="BC768" i="5"/>
  <c r="B769" i="5"/>
  <c r="C770" i="5"/>
  <c r="D769" i="5"/>
  <c r="E769" i="5"/>
  <c r="F769" i="5"/>
  <c r="G769" i="5"/>
  <c r="H769" i="5"/>
  <c r="I769" i="5"/>
  <c r="J769" i="5"/>
  <c r="K769" i="5"/>
  <c r="L769" i="5"/>
  <c r="M769" i="5"/>
  <c r="N769" i="5"/>
  <c r="O769" i="5"/>
  <c r="P769" i="5"/>
  <c r="Q769" i="5"/>
  <c r="R769" i="5"/>
  <c r="S769" i="5"/>
  <c r="T769" i="5"/>
  <c r="U769" i="5"/>
  <c r="V769" i="5"/>
  <c r="W769" i="5"/>
  <c r="X769" i="5"/>
  <c r="Y769" i="5"/>
  <c r="Z769" i="5"/>
  <c r="AA769" i="5"/>
  <c r="AB769" i="5"/>
  <c r="AC769" i="5"/>
  <c r="AD769" i="5"/>
  <c r="AE769" i="5"/>
  <c r="AF769" i="5"/>
  <c r="AG769" i="5"/>
  <c r="AH769" i="5"/>
  <c r="AI769" i="5"/>
  <c r="AJ769" i="5"/>
  <c r="AK769" i="5"/>
  <c r="AL769" i="5"/>
  <c r="AM769" i="5"/>
  <c r="AN769" i="5"/>
  <c r="AO769" i="5"/>
  <c r="AP769" i="5"/>
  <c r="AQ769" i="5"/>
  <c r="AR769" i="5"/>
  <c r="AS769" i="5"/>
  <c r="AT769" i="5"/>
  <c r="AU769" i="5"/>
  <c r="AV769" i="5"/>
  <c r="AW769" i="5"/>
  <c r="AX769" i="5"/>
  <c r="AY769" i="5"/>
  <c r="AZ769" i="5"/>
  <c r="BA769" i="5"/>
  <c r="BB769" i="5"/>
  <c r="BC769" i="5"/>
  <c r="B770" i="5"/>
  <c r="C771" i="5"/>
  <c r="D770" i="5"/>
  <c r="E770" i="5"/>
  <c r="F770" i="5"/>
  <c r="G770" i="5"/>
  <c r="H770" i="5"/>
  <c r="I770" i="5"/>
  <c r="J770" i="5"/>
  <c r="K770" i="5"/>
  <c r="L770" i="5"/>
  <c r="M770" i="5"/>
  <c r="N770" i="5"/>
  <c r="O770" i="5"/>
  <c r="P770" i="5"/>
  <c r="Q770" i="5"/>
  <c r="R770" i="5"/>
  <c r="S770" i="5"/>
  <c r="T770" i="5"/>
  <c r="U770" i="5"/>
  <c r="V770" i="5"/>
  <c r="W770" i="5"/>
  <c r="X770" i="5"/>
  <c r="Y770" i="5"/>
  <c r="Z770" i="5"/>
  <c r="AA770" i="5"/>
  <c r="AB770" i="5"/>
  <c r="AC770" i="5"/>
  <c r="AD770" i="5"/>
  <c r="AE770" i="5"/>
  <c r="AF770" i="5"/>
  <c r="AG770" i="5"/>
  <c r="AH770" i="5"/>
  <c r="AI770" i="5"/>
  <c r="AJ770" i="5"/>
  <c r="AK770" i="5"/>
  <c r="AL770" i="5"/>
  <c r="AM770" i="5"/>
  <c r="AN770" i="5"/>
  <c r="AO770" i="5"/>
  <c r="AP770" i="5"/>
  <c r="AQ770" i="5"/>
  <c r="AR770" i="5"/>
  <c r="AS770" i="5"/>
  <c r="AT770" i="5"/>
  <c r="AU770" i="5"/>
  <c r="AV770" i="5"/>
  <c r="AW770" i="5"/>
  <c r="AX770" i="5"/>
  <c r="AY770" i="5"/>
  <c r="AZ770" i="5"/>
  <c r="BA770" i="5"/>
  <c r="BB770" i="5"/>
  <c r="BC770" i="5"/>
  <c r="B771" i="5"/>
  <c r="C772" i="5"/>
  <c r="D771" i="5"/>
  <c r="E771" i="5"/>
  <c r="F771" i="5"/>
  <c r="G771" i="5"/>
  <c r="H771" i="5"/>
  <c r="I771" i="5"/>
  <c r="J771" i="5"/>
  <c r="K771" i="5"/>
  <c r="L771" i="5"/>
  <c r="M771" i="5"/>
  <c r="N771" i="5"/>
  <c r="O771" i="5"/>
  <c r="P771" i="5"/>
  <c r="Q771" i="5"/>
  <c r="R771" i="5"/>
  <c r="S771" i="5"/>
  <c r="T771" i="5"/>
  <c r="U771" i="5"/>
  <c r="V771" i="5"/>
  <c r="W771" i="5"/>
  <c r="X771" i="5"/>
  <c r="Y771" i="5"/>
  <c r="Z771" i="5"/>
  <c r="AA771" i="5"/>
  <c r="AB771" i="5"/>
  <c r="AC771" i="5"/>
  <c r="AD771" i="5"/>
  <c r="AE771" i="5"/>
  <c r="AF771" i="5"/>
  <c r="AG771" i="5"/>
  <c r="AH771" i="5"/>
  <c r="AI771" i="5"/>
  <c r="AJ771" i="5"/>
  <c r="AK771" i="5"/>
  <c r="AL771" i="5"/>
  <c r="AM771" i="5"/>
  <c r="AN771" i="5"/>
  <c r="AO771" i="5"/>
  <c r="AP771" i="5"/>
  <c r="AQ771" i="5"/>
  <c r="AR771" i="5"/>
  <c r="AS771" i="5"/>
  <c r="AT771" i="5"/>
  <c r="AU771" i="5"/>
  <c r="AV771" i="5"/>
  <c r="AW771" i="5"/>
  <c r="AX771" i="5"/>
  <c r="AY771" i="5"/>
  <c r="AZ771" i="5"/>
  <c r="BA771" i="5"/>
  <c r="BB771" i="5"/>
  <c r="BC771" i="5"/>
  <c r="B772" i="5"/>
  <c r="C773" i="5"/>
  <c r="D772" i="5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X772" i="5"/>
  <c r="Y772" i="5"/>
  <c r="Z772" i="5"/>
  <c r="AA772" i="5"/>
  <c r="AB772" i="5"/>
  <c r="AC772" i="5"/>
  <c r="AD772" i="5"/>
  <c r="AE772" i="5"/>
  <c r="AF772" i="5"/>
  <c r="AG772" i="5"/>
  <c r="AH772" i="5"/>
  <c r="AI772" i="5"/>
  <c r="AJ772" i="5"/>
  <c r="AK772" i="5"/>
  <c r="AL772" i="5"/>
  <c r="AM772" i="5"/>
  <c r="AN772" i="5"/>
  <c r="AO772" i="5"/>
  <c r="AP772" i="5"/>
  <c r="AQ772" i="5"/>
  <c r="AR772" i="5"/>
  <c r="AS772" i="5"/>
  <c r="AT772" i="5"/>
  <c r="AU772" i="5"/>
  <c r="AV772" i="5"/>
  <c r="AW772" i="5"/>
  <c r="AX772" i="5"/>
  <c r="AY772" i="5"/>
  <c r="AZ772" i="5"/>
  <c r="BA772" i="5"/>
  <c r="BB772" i="5"/>
  <c r="BC772" i="5"/>
  <c r="B773" i="5"/>
  <c r="C774" i="5"/>
  <c r="D773" i="5"/>
  <c r="E773" i="5"/>
  <c r="F773" i="5"/>
  <c r="G773" i="5"/>
  <c r="H773" i="5"/>
  <c r="I773" i="5"/>
  <c r="J773" i="5"/>
  <c r="K773" i="5"/>
  <c r="L773" i="5"/>
  <c r="M773" i="5"/>
  <c r="N773" i="5"/>
  <c r="O773" i="5"/>
  <c r="P773" i="5"/>
  <c r="Q773" i="5"/>
  <c r="R773" i="5"/>
  <c r="S773" i="5"/>
  <c r="T773" i="5"/>
  <c r="U773" i="5"/>
  <c r="V773" i="5"/>
  <c r="W773" i="5"/>
  <c r="X773" i="5"/>
  <c r="Y773" i="5"/>
  <c r="Z773" i="5"/>
  <c r="AA773" i="5"/>
  <c r="AB773" i="5"/>
  <c r="AC773" i="5"/>
  <c r="AD773" i="5"/>
  <c r="AE773" i="5"/>
  <c r="AF773" i="5"/>
  <c r="AG773" i="5"/>
  <c r="AH773" i="5"/>
  <c r="AI773" i="5"/>
  <c r="AJ773" i="5"/>
  <c r="AK773" i="5"/>
  <c r="AL773" i="5"/>
  <c r="AM773" i="5"/>
  <c r="AN773" i="5"/>
  <c r="AO773" i="5"/>
  <c r="AP773" i="5"/>
  <c r="AQ773" i="5"/>
  <c r="AR773" i="5"/>
  <c r="AS773" i="5"/>
  <c r="AT773" i="5"/>
  <c r="AU773" i="5"/>
  <c r="AV773" i="5"/>
  <c r="AW773" i="5"/>
  <c r="AX773" i="5"/>
  <c r="AY773" i="5"/>
  <c r="AZ773" i="5"/>
  <c r="BA773" i="5"/>
  <c r="BB773" i="5"/>
  <c r="BC773" i="5"/>
  <c r="B774" i="5"/>
  <c r="C775" i="5"/>
  <c r="D774" i="5"/>
  <c r="E774" i="5"/>
  <c r="F774" i="5"/>
  <c r="G774" i="5"/>
  <c r="H774" i="5"/>
  <c r="I774" i="5"/>
  <c r="J774" i="5"/>
  <c r="K774" i="5"/>
  <c r="L774" i="5"/>
  <c r="M774" i="5"/>
  <c r="N774" i="5"/>
  <c r="O774" i="5"/>
  <c r="P774" i="5"/>
  <c r="Q774" i="5"/>
  <c r="R774" i="5"/>
  <c r="S774" i="5"/>
  <c r="T774" i="5"/>
  <c r="U774" i="5"/>
  <c r="V774" i="5"/>
  <c r="W774" i="5"/>
  <c r="X774" i="5"/>
  <c r="Y774" i="5"/>
  <c r="Z774" i="5"/>
  <c r="AA774" i="5"/>
  <c r="AB774" i="5"/>
  <c r="AC774" i="5"/>
  <c r="AD774" i="5"/>
  <c r="AE774" i="5"/>
  <c r="AF774" i="5"/>
  <c r="AG774" i="5"/>
  <c r="AH774" i="5"/>
  <c r="AI774" i="5"/>
  <c r="AJ774" i="5"/>
  <c r="AK774" i="5"/>
  <c r="AL774" i="5"/>
  <c r="AM774" i="5"/>
  <c r="AN774" i="5"/>
  <c r="AO774" i="5"/>
  <c r="AP774" i="5"/>
  <c r="AQ774" i="5"/>
  <c r="AR774" i="5"/>
  <c r="AS774" i="5"/>
  <c r="AT774" i="5"/>
  <c r="AU774" i="5"/>
  <c r="AV774" i="5"/>
  <c r="AW774" i="5"/>
  <c r="AX774" i="5"/>
  <c r="AY774" i="5"/>
  <c r="AZ774" i="5"/>
  <c r="BA774" i="5"/>
  <c r="BB774" i="5"/>
  <c r="BC774" i="5"/>
  <c r="B775" i="5"/>
  <c r="C776" i="5"/>
  <c r="D775" i="5"/>
  <c r="E775" i="5"/>
  <c r="F775" i="5"/>
  <c r="G775" i="5"/>
  <c r="H775" i="5"/>
  <c r="I775" i="5"/>
  <c r="J775" i="5"/>
  <c r="K775" i="5"/>
  <c r="L775" i="5"/>
  <c r="M775" i="5"/>
  <c r="N775" i="5"/>
  <c r="O775" i="5"/>
  <c r="P775" i="5"/>
  <c r="Q775" i="5"/>
  <c r="R775" i="5"/>
  <c r="S775" i="5"/>
  <c r="T775" i="5"/>
  <c r="U775" i="5"/>
  <c r="V775" i="5"/>
  <c r="W775" i="5"/>
  <c r="X775" i="5"/>
  <c r="Y775" i="5"/>
  <c r="Z775" i="5"/>
  <c r="AA775" i="5"/>
  <c r="AB775" i="5"/>
  <c r="AC775" i="5"/>
  <c r="AD775" i="5"/>
  <c r="AE775" i="5"/>
  <c r="AF775" i="5"/>
  <c r="AG775" i="5"/>
  <c r="AH775" i="5"/>
  <c r="AI775" i="5"/>
  <c r="AJ775" i="5"/>
  <c r="AK775" i="5"/>
  <c r="AL775" i="5"/>
  <c r="AM775" i="5"/>
  <c r="AN775" i="5"/>
  <c r="AO775" i="5"/>
  <c r="AP775" i="5"/>
  <c r="AQ775" i="5"/>
  <c r="AR775" i="5"/>
  <c r="AS775" i="5"/>
  <c r="AT775" i="5"/>
  <c r="AU775" i="5"/>
  <c r="AV775" i="5"/>
  <c r="AW775" i="5"/>
  <c r="AX775" i="5"/>
  <c r="AY775" i="5"/>
  <c r="AZ775" i="5"/>
  <c r="BA775" i="5"/>
  <c r="BB775" i="5"/>
  <c r="BC775" i="5"/>
  <c r="B776" i="5"/>
  <c r="C777" i="5"/>
  <c r="D776" i="5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X776" i="5"/>
  <c r="Y776" i="5"/>
  <c r="Z776" i="5"/>
  <c r="AA776" i="5"/>
  <c r="AB776" i="5"/>
  <c r="AC776" i="5"/>
  <c r="AD776" i="5"/>
  <c r="AE776" i="5"/>
  <c r="AF776" i="5"/>
  <c r="AG776" i="5"/>
  <c r="AH776" i="5"/>
  <c r="AI776" i="5"/>
  <c r="AJ776" i="5"/>
  <c r="AK776" i="5"/>
  <c r="AL776" i="5"/>
  <c r="AM776" i="5"/>
  <c r="AN776" i="5"/>
  <c r="AO776" i="5"/>
  <c r="AP776" i="5"/>
  <c r="AQ776" i="5"/>
  <c r="AR776" i="5"/>
  <c r="AS776" i="5"/>
  <c r="AT776" i="5"/>
  <c r="AU776" i="5"/>
  <c r="AV776" i="5"/>
  <c r="AW776" i="5"/>
  <c r="AX776" i="5"/>
  <c r="AY776" i="5"/>
  <c r="AZ776" i="5"/>
  <c r="BA776" i="5"/>
  <c r="BB776" i="5"/>
  <c r="BC776" i="5"/>
  <c r="B777" i="5"/>
  <c r="C778" i="5"/>
  <c r="D777" i="5"/>
  <c r="E777" i="5"/>
  <c r="F777" i="5"/>
  <c r="G777" i="5"/>
  <c r="H777" i="5"/>
  <c r="I777" i="5"/>
  <c r="J777" i="5"/>
  <c r="K777" i="5"/>
  <c r="L777" i="5"/>
  <c r="M777" i="5"/>
  <c r="N777" i="5"/>
  <c r="O777" i="5"/>
  <c r="P777" i="5"/>
  <c r="Q777" i="5"/>
  <c r="R777" i="5"/>
  <c r="S777" i="5"/>
  <c r="T777" i="5"/>
  <c r="U777" i="5"/>
  <c r="V777" i="5"/>
  <c r="W777" i="5"/>
  <c r="X777" i="5"/>
  <c r="Y777" i="5"/>
  <c r="Z777" i="5"/>
  <c r="AA777" i="5"/>
  <c r="AB777" i="5"/>
  <c r="AC777" i="5"/>
  <c r="AD777" i="5"/>
  <c r="AE777" i="5"/>
  <c r="AF777" i="5"/>
  <c r="AG777" i="5"/>
  <c r="AH777" i="5"/>
  <c r="AI777" i="5"/>
  <c r="AJ777" i="5"/>
  <c r="AK777" i="5"/>
  <c r="AL777" i="5"/>
  <c r="AM777" i="5"/>
  <c r="AN777" i="5"/>
  <c r="AO777" i="5"/>
  <c r="AP777" i="5"/>
  <c r="AQ777" i="5"/>
  <c r="AR777" i="5"/>
  <c r="AS777" i="5"/>
  <c r="AT777" i="5"/>
  <c r="AU777" i="5"/>
  <c r="AV777" i="5"/>
  <c r="AW777" i="5"/>
  <c r="AX777" i="5"/>
  <c r="AY777" i="5"/>
  <c r="AZ777" i="5"/>
  <c r="BA777" i="5"/>
  <c r="BB777" i="5"/>
  <c r="BC777" i="5"/>
  <c r="B778" i="5"/>
  <c r="C779" i="5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X778" i="5"/>
  <c r="Y778" i="5"/>
  <c r="Z778" i="5"/>
  <c r="AA778" i="5"/>
  <c r="AB778" i="5"/>
  <c r="AC778" i="5"/>
  <c r="AD778" i="5"/>
  <c r="AE778" i="5"/>
  <c r="AF778" i="5"/>
  <c r="AG778" i="5"/>
  <c r="AH778" i="5"/>
  <c r="AI778" i="5"/>
  <c r="AJ778" i="5"/>
  <c r="AK778" i="5"/>
  <c r="AL778" i="5"/>
  <c r="AM778" i="5"/>
  <c r="AN778" i="5"/>
  <c r="AO778" i="5"/>
  <c r="AP778" i="5"/>
  <c r="AQ778" i="5"/>
  <c r="AR778" i="5"/>
  <c r="AS778" i="5"/>
  <c r="AT778" i="5"/>
  <c r="AU778" i="5"/>
  <c r="AV778" i="5"/>
  <c r="AW778" i="5"/>
  <c r="AX778" i="5"/>
  <c r="AY778" i="5"/>
  <c r="AZ778" i="5"/>
  <c r="BA778" i="5"/>
  <c r="BB778" i="5"/>
  <c r="BC778" i="5"/>
  <c r="B779" i="5"/>
  <c r="C780" i="5"/>
  <c r="D779" i="5"/>
  <c r="E779" i="5"/>
  <c r="F779" i="5"/>
  <c r="G779" i="5"/>
  <c r="H779" i="5"/>
  <c r="I779" i="5"/>
  <c r="J779" i="5"/>
  <c r="K779" i="5"/>
  <c r="L779" i="5"/>
  <c r="M779" i="5"/>
  <c r="N779" i="5"/>
  <c r="O779" i="5"/>
  <c r="P779" i="5"/>
  <c r="Q779" i="5"/>
  <c r="R779" i="5"/>
  <c r="S779" i="5"/>
  <c r="T779" i="5"/>
  <c r="U779" i="5"/>
  <c r="V779" i="5"/>
  <c r="W779" i="5"/>
  <c r="X779" i="5"/>
  <c r="Y779" i="5"/>
  <c r="Z779" i="5"/>
  <c r="AA779" i="5"/>
  <c r="AB779" i="5"/>
  <c r="AC779" i="5"/>
  <c r="AD779" i="5"/>
  <c r="AE779" i="5"/>
  <c r="AF779" i="5"/>
  <c r="AG779" i="5"/>
  <c r="AH779" i="5"/>
  <c r="AI779" i="5"/>
  <c r="AJ779" i="5"/>
  <c r="AK779" i="5"/>
  <c r="AL779" i="5"/>
  <c r="AM779" i="5"/>
  <c r="AN779" i="5"/>
  <c r="AO779" i="5"/>
  <c r="AP779" i="5"/>
  <c r="AQ779" i="5"/>
  <c r="AR779" i="5"/>
  <c r="AS779" i="5"/>
  <c r="AT779" i="5"/>
  <c r="AU779" i="5"/>
  <c r="AV779" i="5"/>
  <c r="AW779" i="5"/>
  <c r="AX779" i="5"/>
  <c r="AY779" i="5"/>
  <c r="AZ779" i="5"/>
  <c r="BA779" i="5"/>
  <c r="BB779" i="5"/>
  <c r="BC779" i="5"/>
  <c r="B780" i="5"/>
  <c r="C781" i="5"/>
  <c r="D780" i="5"/>
  <c r="E780" i="5"/>
  <c r="F780" i="5"/>
  <c r="G780" i="5"/>
  <c r="H780" i="5"/>
  <c r="I780" i="5"/>
  <c r="J780" i="5"/>
  <c r="K780" i="5"/>
  <c r="L780" i="5"/>
  <c r="M780" i="5"/>
  <c r="N780" i="5"/>
  <c r="O780" i="5"/>
  <c r="P780" i="5"/>
  <c r="Q780" i="5"/>
  <c r="R780" i="5"/>
  <c r="S780" i="5"/>
  <c r="T780" i="5"/>
  <c r="U780" i="5"/>
  <c r="V780" i="5"/>
  <c r="W780" i="5"/>
  <c r="X780" i="5"/>
  <c r="Y780" i="5"/>
  <c r="Z780" i="5"/>
  <c r="AA780" i="5"/>
  <c r="AB780" i="5"/>
  <c r="AC780" i="5"/>
  <c r="AD780" i="5"/>
  <c r="AE780" i="5"/>
  <c r="AF780" i="5"/>
  <c r="AG780" i="5"/>
  <c r="AH780" i="5"/>
  <c r="AI780" i="5"/>
  <c r="AJ780" i="5"/>
  <c r="AK780" i="5"/>
  <c r="AL780" i="5"/>
  <c r="AM780" i="5"/>
  <c r="AN780" i="5"/>
  <c r="AO780" i="5"/>
  <c r="AP780" i="5"/>
  <c r="AQ780" i="5"/>
  <c r="AR780" i="5"/>
  <c r="AS780" i="5"/>
  <c r="AT780" i="5"/>
  <c r="AU780" i="5"/>
  <c r="AV780" i="5"/>
  <c r="AW780" i="5"/>
  <c r="AX780" i="5"/>
  <c r="AY780" i="5"/>
  <c r="AZ780" i="5"/>
  <c r="BA780" i="5"/>
  <c r="BB780" i="5"/>
  <c r="BC780" i="5"/>
  <c r="B781" i="5"/>
  <c r="C782" i="5"/>
  <c r="D781" i="5"/>
  <c r="E781" i="5"/>
  <c r="F781" i="5"/>
  <c r="G781" i="5"/>
  <c r="H781" i="5"/>
  <c r="I781" i="5"/>
  <c r="J781" i="5"/>
  <c r="K781" i="5"/>
  <c r="L781" i="5"/>
  <c r="M781" i="5"/>
  <c r="N781" i="5"/>
  <c r="O781" i="5"/>
  <c r="P781" i="5"/>
  <c r="Q781" i="5"/>
  <c r="R781" i="5"/>
  <c r="S781" i="5"/>
  <c r="T781" i="5"/>
  <c r="U781" i="5"/>
  <c r="V781" i="5"/>
  <c r="W781" i="5"/>
  <c r="X781" i="5"/>
  <c r="Y781" i="5"/>
  <c r="Z781" i="5"/>
  <c r="AA781" i="5"/>
  <c r="AB781" i="5"/>
  <c r="AC781" i="5"/>
  <c r="AD781" i="5"/>
  <c r="AE781" i="5"/>
  <c r="AF781" i="5"/>
  <c r="AG781" i="5"/>
  <c r="AH781" i="5"/>
  <c r="AI781" i="5"/>
  <c r="AJ781" i="5"/>
  <c r="AK781" i="5"/>
  <c r="AL781" i="5"/>
  <c r="AM781" i="5"/>
  <c r="AN781" i="5"/>
  <c r="AO781" i="5"/>
  <c r="AP781" i="5"/>
  <c r="AQ781" i="5"/>
  <c r="AR781" i="5"/>
  <c r="AS781" i="5"/>
  <c r="AT781" i="5"/>
  <c r="AU781" i="5"/>
  <c r="AV781" i="5"/>
  <c r="AW781" i="5"/>
  <c r="AX781" i="5"/>
  <c r="AY781" i="5"/>
  <c r="AZ781" i="5"/>
  <c r="BA781" i="5"/>
  <c r="BB781" i="5"/>
  <c r="BC781" i="5"/>
  <c r="B782" i="5"/>
  <c r="C783" i="5"/>
  <c r="D782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X782" i="5"/>
  <c r="Y782" i="5"/>
  <c r="Z782" i="5"/>
  <c r="AA782" i="5"/>
  <c r="AB782" i="5"/>
  <c r="AC782" i="5"/>
  <c r="AD782" i="5"/>
  <c r="AE782" i="5"/>
  <c r="AF782" i="5"/>
  <c r="AG782" i="5"/>
  <c r="AH782" i="5"/>
  <c r="AI782" i="5"/>
  <c r="AJ782" i="5"/>
  <c r="AK782" i="5"/>
  <c r="AL782" i="5"/>
  <c r="AM782" i="5"/>
  <c r="AN782" i="5"/>
  <c r="AO782" i="5"/>
  <c r="AP782" i="5"/>
  <c r="AQ782" i="5"/>
  <c r="AR782" i="5"/>
  <c r="AS782" i="5"/>
  <c r="AT782" i="5"/>
  <c r="AU782" i="5"/>
  <c r="AV782" i="5"/>
  <c r="AW782" i="5"/>
  <c r="AX782" i="5"/>
  <c r="AY782" i="5"/>
  <c r="AZ782" i="5"/>
  <c r="BA782" i="5"/>
  <c r="BB782" i="5"/>
  <c r="BC782" i="5"/>
  <c r="B783" i="5"/>
  <c r="C784" i="5"/>
  <c r="D783" i="5"/>
  <c r="E783" i="5"/>
  <c r="F783" i="5"/>
  <c r="G783" i="5"/>
  <c r="H783" i="5"/>
  <c r="I783" i="5"/>
  <c r="J783" i="5"/>
  <c r="K783" i="5"/>
  <c r="L783" i="5"/>
  <c r="M783" i="5"/>
  <c r="N783" i="5"/>
  <c r="O783" i="5"/>
  <c r="P783" i="5"/>
  <c r="Q783" i="5"/>
  <c r="R783" i="5"/>
  <c r="S783" i="5"/>
  <c r="T783" i="5"/>
  <c r="U783" i="5"/>
  <c r="V783" i="5"/>
  <c r="W783" i="5"/>
  <c r="X783" i="5"/>
  <c r="Y783" i="5"/>
  <c r="Z783" i="5"/>
  <c r="AA783" i="5"/>
  <c r="AB783" i="5"/>
  <c r="AC783" i="5"/>
  <c r="AD783" i="5"/>
  <c r="AE783" i="5"/>
  <c r="AF783" i="5"/>
  <c r="AG783" i="5"/>
  <c r="AH783" i="5"/>
  <c r="AI783" i="5"/>
  <c r="AJ783" i="5"/>
  <c r="AK783" i="5"/>
  <c r="AL783" i="5"/>
  <c r="AM783" i="5"/>
  <c r="AN783" i="5"/>
  <c r="AO783" i="5"/>
  <c r="AP783" i="5"/>
  <c r="AQ783" i="5"/>
  <c r="AR783" i="5"/>
  <c r="AS783" i="5"/>
  <c r="AT783" i="5"/>
  <c r="AU783" i="5"/>
  <c r="AV783" i="5"/>
  <c r="AW783" i="5"/>
  <c r="AX783" i="5"/>
  <c r="AY783" i="5"/>
  <c r="AZ783" i="5"/>
  <c r="BA783" i="5"/>
  <c r="BB783" i="5"/>
  <c r="BC783" i="5"/>
  <c r="B784" i="5"/>
  <c r="C785" i="5"/>
  <c r="D784" i="5"/>
  <c r="E784" i="5"/>
  <c r="F784" i="5"/>
  <c r="G784" i="5"/>
  <c r="H784" i="5"/>
  <c r="I784" i="5"/>
  <c r="J784" i="5"/>
  <c r="K784" i="5"/>
  <c r="L784" i="5"/>
  <c r="M784" i="5"/>
  <c r="N784" i="5"/>
  <c r="O784" i="5"/>
  <c r="P784" i="5"/>
  <c r="Q784" i="5"/>
  <c r="R784" i="5"/>
  <c r="S784" i="5"/>
  <c r="T784" i="5"/>
  <c r="U784" i="5"/>
  <c r="V784" i="5"/>
  <c r="W784" i="5"/>
  <c r="X784" i="5"/>
  <c r="Y784" i="5"/>
  <c r="Z784" i="5"/>
  <c r="AA784" i="5"/>
  <c r="AB784" i="5"/>
  <c r="AC784" i="5"/>
  <c r="AD784" i="5"/>
  <c r="AE784" i="5"/>
  <c r="AF784" i="5"/>
  <c r="AG784" i="5"/>
  <c r="AH784" i="5"/>
  <c r="AI784" i="5"/>
  <c r="AJ784" i="5"/>
  <c r="AK784" i="5"/>
  <c r="AL784" i="5"/>
  <c r="AM784" i="5"/>
  <c r="AN784" i="5"/>
  <c r="AO784" i="5"/>
  <c r="AP784" i="5"/>
  <c r="AQ784" i="5"/>
  <c r="AR784" i="5"/>
  <c r="AS784" i="5"/>
  <c r="AT784" i="5"/>
  <c r="AU784" i="5"/>
  <c r="AV784" i="5"/>
  <c r="AW784" i="5"/>
  <c r="AX784" i="5"/>
  <c r="AY784" i="5"/>
  <c r="AZ784" i="5"/>
  <c r="BA784" i="5"/>
  <c r="BB784" i="5"/>
  <c r="BC784" i="5"/>
  <c r="B785" i="5"/>
  <c r="C786" i="5"/>
  <c r="D785" i="5"/>
  <c r="E785" i="5"/>
  <c r="F785" i="5"/>
  <c r="G785" i="5"/>
  <c r="H785" i="5"/>
  <c r="I785" i="5"/>
  <c r="J785" i="5"/>
  <c r="K785" i="5"/>
  <c r="L785" i="5"/>
  <c r="M785" i="5"/>
  <c r="N785" i="5"/>
  <c r="O785" i="5"/>
  <c r="P785" i="5"/>
  <c r="Q785" i="5"/>
  <c r="R785" i="5"/>
  <c r="S785" i="5"/>
  <c r="T785" i="5"/>
  <c r="U785" i="5"/>
  <c r="V785" i="5"/>
  <c r="W785" i="5"/>
  <c r="X785" i="5"/>
  <c r="Y785" i="5"/>
  <c r="Z785" i="5"/>
  <c r="AA785" i="5"/>
  <c r="AB785" i="5"/>
  <c r="AC785" i="5"/>
  <c r="AD785" i="5"/>
  <c r="AE785" i="5"/>
  <c r="AF785" i="5"/>
  <c r="AG785" i="5"/>
  <c r="AH785" i="5"/>
  <c r="AI785" i="5"/>
  <c r="AJ785" i="5"/>
  <c r="AK785" i="5"/>
  <c r="AL785" i="5"/>
  <c r="AM785" i="5"/>
  <c r="AN785" i="5"/>
  <c r="AO785" i="5"/>
  <c r="AP785" i="5"/>
  <c r="AQ785" i="5"/>
  <c r="AR785" i="5"/>
  <c r="AS785" i="5"/>
  <c r="AT785" i="5"/>
  <c r="AU785" i="5"/>
  <c r="AV785" i="5"/>
  <c r="AW785" i="5"/>
  <c r="AX785" i="5"/>
  <c r="AY785" i="5"/>
  <c r="AZ785" i="5"/>
  <c r="BA785" i="5"/>
  <c r="BB785" i="5"/>
  <c r="BC785" i="5"/>
  <c r="B786" i="5"/>
  <c r="C787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Y786" i="5"/>
  <c r="Z786" i="5"/>
  <c r="AA786" i="5"/>
  <c r="AB786" i="5"/>
  <c r="AC786" i="5"/>
  <c r="AD786" i="5"/>
  <c r="AE786" i="5"/>
  <c r="AF786" i="5"/>
  <c r="AG786" i="5"/>
  <c r="AH786" i="5"/>
  <c r="AI786" i="5"/>
  <c r="AJ786" i="5"/>
  <c r="AK786" i="5"/>
  <c r="AL786" i="5"/>
  <c r="AM786" i="5"/>
  <c r="AN786" i="5"/>
  <c r="AO786" i="5"/>
  <c r="AP786" i="5"/>
  <c r="AQ786" i="5"/>
  <c r="AR786" i="5"/>
  <c r="AS786" i="5"/>
  <c r="AT786" i="5"/>
  <c r="AU786" i="5"/>
  <c r="AV786" i="5"/>
  <c r="AW786" i="5"/>
  <c r="AX786" i="5"/>
  <c r="AY786" i="5"/>
  <c r="AZ786" i="5"/>
  <c r="BA786" i="5"/>
  <c r="BB786" i="5"/>
  <c r="BC786" i="5"/>
  <c r="B787" i="5"/>
  <c r="C788" i="5"/>
  <c r="D787" i="5"/>
  <c r="E787" i="5"/>
  <c r="F787" i="5"/>
  <c r="G787" i="5"/>
  <c r="H787" i="5"/>
  <c r="I787" i="5"/>
  <c r="J787" i="5"/>
  <c r="K787" i="5"/>
  <c r="L787" i="5"/>
  <c r="M787" i="5"/>
  <c r="N787" i="5"/>
  <c r="O787" i="5"/>
  <c r="P787" i="5"/>
  <c r="Q787" i="5"/>
  <c r="R787" i="5"/>
  <c r="S787" i="5"/>
  <c r="T787" i="5"/>
  <c r="U787" i="5"/>
  <c r="V787" i="5"/>
  <c r="W787" i="5"/>
  <c r="X787" i="5"/>
  <c r="Y787" i="5"/>
  <c r="Z787" i="5"/>
  <c r="AA787" i="5"/>
  <c r="AB787" i="5"/>
  <c r="AC787" i="5"/>
  <c r="AD787" i="5"/>
  <c r="AE787" i="5"/>
  <c r="AF787" i="5"/>
  <c r="AG787" i="5"/>
  <c r="AH787" i="5"/>
  <c r="AI787" i="5"/>
  <c r="AJ787" i="5"/>
  <c r="AK787" i="5"/>
  <c r="AL787" i="5"/>
  <c r="AM787" i="5"/>
  <c r="AN787" i="5"/>
  <c r="AO787" i="5"/>
  <c r="AP787" i="5"/>
  <c r="AQ787" i="5"/>
  <c r="AR787" i="5"/>
  <c r="AS787" i="5"/>
  <c r="AT787" i="5"/>
  <c r="AU787" i="5"/>
  <c r="AV787" i="5"/>
  <c r="AW787" i="5"/>
  <c r="AX787" i="5"/>
  <c r="AY787" i="5"/>
  <c r="AZ787" i="5"/>
  <c r="BA787" i="5"/>
  <c r="BB787" i="5"/>
  <c r="BC787" i="5"/>
  <c r="B788" i="5"/>
  <c r="C789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Y788" i="5"/>
  <c r="Z788" i="5"/>
  <c r="AA788" i="5"/>
  <c r="AB788" i="5"/>
  <c r="AC788" i="5"/>
  <c r="AD788" i="5"/>
  <c r="AE788" i="5"/>
  <c r="AF788" i="5"/>
  <c r="AG788" i="5"/>
  <c r="AH788" i="5"/>
  <c r="AI788" i="5"/>
  <c r="AJ788" i="5"/>
  <c r="AK788" i="5"/>
  <c r="AL788" i="5"/>
  <c r="AM788" i="5"/>
  <c r="AN788" i="5"/>
  <c r="AO788" i="5"/>
  <c r="AP788" i="5"/>
  <c r="AQ788" i="5"/>
  <c r="AR788" i="5"/>
  <c r="AS788" i="5"/>
  <c r="AT788" i="5"/>
  <c r="AU788" i="5"/>
  <c r="AV788" i="5"/>
  <c r="AW788" i="5"/>
  <c r="AX788" i="5"/>
  <c r="AY788" i="5"/>
  <c r="AZ788" i="5"/>
  <c r="BA788" i="5"/>
  <c r="BB788" i="5"/>
  <c r="BC788" i="5"/>
  <c r="B789" i="5"/>
  <c r="C790" i="5"/>
  <c r="D789" i="5"/>
  <c r="E789" i="5"/>
  <c r="F789" i="5"/>
  <c r="G789" i="5"/>
  <c r="H789" i="5"/>
  <c r="I789" i="5"/>
  <c r="J789" i="5"/>
  <c r="K789" i="5"/>
  <c r="L789" i="5"/>
  <c r="M789" i="5"/>
  <c r="N789" i="5"/>
  <c r="O789" i="5"/>
  <c r="P789" i="5"/>
  <c r="Q789" i="5"/>
  <c r="R789" i="5"/>
  <c r="S789" i="5"/>
  <c r="T789" i="5"/>
  <c r="U789" i="5"/>
  <c r="V789" i="5"/>
  <c r="W789" i="5"/>
  <c r="X789" i="5"/>
  <c r="Y789" i="5"/>
  <c r="Z789" i="5"/>
  <c r="AA789" i="5"/>
  <c r="AB789" i="5"/>
  <c r="AC789" i="5"/>
  <c r="AD789" i="5"/>
  <c r="AE789" i="5"/>
  <c r="AF789" i="5"/>
  <c r="AG789" i="5"/>
  <c r="AH789" i="5"/>
  <c r="AI789" i="5"/>
  <c r="AJ789" i="5"/>
  <c r="AK789" i="5"/>
  <c r="AL789" i="5"/>
  <c r="AM789" i="5"/>
  <c r="AN789" i="5"/>
  <c r="AO789" i="5"/>
  <c r="AP789" i="5"/>
  <c r="AQ789" i="5"/>
  <c r="AR789" i="5"/>
  <c r="AS789" i="5"/>
  <c r="AT789" i="5"/>
  <c r="AU789" i="5"/>
  <c r="AV789" i="5"/>
  <c r="AW789" i="5"/>
  <c r="AX789" i="5"/>
  <c r="AY789" i="5"/>
  <c r="AZ789" i="5"/>
  <c r="BA789" i="5"/>
  <c r="BB789" i="5"/>
  <c r="BC789" i="5"/>
  <c r="B790" i="5"/>
  <c r="C791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Y790" i="5"/>
  <c r="Z790" i="5"/>
  <c r="AA790" i="5"/>
  <c r="AB790" i="5"/>
  <c r="AC790" i="5"/>
  <c r="AD790" i="5"/>
  <c r="AE790" i="5"/>
  <c r="AF790" i="5"/>
  <c r="AG790" i="5"/>
  <c r="AH790" i="5"/>
  <c r="AI790" i="5"/>
  <c r="AJ790" i="5"/>
  <c r="AK790" i="5"/>
  <c r="AL790" i="5"/>
  <c r="AM790" i="5"/>
  <c r="AN790" i="5"/>
  <c r="AO790" i="5"/>
  <c r="AP790" i="5"/>
  <c r="AQ790" i="5"/>
  <c r="AR790" i="5"/>
  <c r="AS790" i="5"/>
  <c r="AT790" i="5"/>
  <c r="AU790" i="5"/>
  <c r="AV790" i="5"/>
  <c r="AW790" i="5"/>
  <c r="AX790" i="5"/>
  <c r="AY790" i="5"/>
  <c r="AZ790" i="5"/>
  <c r="BA790" i="5"/>
  <c r="BB790" i="5"/>
  <c r="BC790" i="5"/>
  <c r="B791" i="5"/>
  <c r="C792" i="5"/>
  <c r="D791" i="5"/>
  <c r="E791" i="5"/>
  <c r="F791" i="5"/>
  <c r="G791" i="5"/>
  <c r="H791" i="5"/>
  <c r="I791" i="5"/>
  <c r="J791" i="5"/>
  <c r="K791" i="5"/>
  <c r="L791" i="5"/>
  <c r="M791" i="5"/>
  <c r="N791" i="5"/>
  <c r="O791" i="5"/>
  <c r="P791" i="5"/>
  <c r="Q791" i="5"/>
  <c r="R791" i="5"/>
  <c r="S791" i="5"/>
  <c r="T791" i="5"/>
  <c r="U791" i="5"/>
  <c r="V791" i="5"/>
  <c r="W791" i="5"/>
  <c r="X791" i="5"/>
  <c r="Y791" i="5"/>
  <c r="Z791" i="5"/>
  <c r="AA791" i="5"/>
  <c r="AB791" i="5"/>
  <c r="AC791" i="5"/>
  <c r="AD791" i="5"/>
  <c r="AE791" i="5"/>
  <c r="AF791" i="5"/>
  <c r="AG791" i="5"/>
  <c r="AH791" i="5"/>
  <c r="AI791" i="5"/>
  <c r="AJ791" i="5"/>
  <c r="AK791" i="5"/>
  <c r="AL791" i="5"/>
  <c r="AM791" i="5"/>
  <c r="AN791" i="5"/>
  <c r="AO791" i="5"/>
  <c r="AP791" i="5"/>
  <c r="AQ791" i="5"/>
  <c r="AR791" i="5"/>
  <c r="AS791" i="5"/>
  <c r="AT791" i="5"/>
  <c r="AU791" i="5"/>
  <c r="AV791" i="5"/>
  <c r="AW791" i="5"/>
  <c r="AX791" i="5"/>
  <c r="AY791" i="5"/>
  <c r="AZ791" i="5"/>
  <c r="BA791" i="5"/>
  <c r="BB791" i="5"/>
  <c r="BC791" i="5"/>
  <c r="B792" i="5"/>
  <c r="C793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Y792" i="5"/>
  <c r="Z792" i="5"/>
  <c r="AA792" i="5"/>
  <c r="AB792" i="5"/>
  <c r="AC792" i="5"/>
  <c r="AD792" i="5"/>
  <c r="AE792" i="5"/>
  <c r="AF792" i="5"/>
  <c r="AG792" i="5"/>
  <c r="AH792" i="5"/>
  <c r="AI792" i="5"/>
  <c r="AJ792" i="5"/>
  <c r="AK792" i="5"/>
  <c r="AL792" i="5"/>
  <c r="AM792" i="5"/>
  <c r="AN792" i="5"/>
  <c r="AO792" i="5"/>
  <c r="AP792" i="5"/>
  <c r="AQ792" i="5"/>
  <c r="AR792" i="5"/>
  <c r="AS792" i="5"/>
  <c r="AT792" i="5"/>
  <c r="AU792" i="5"/>
  <c r="AV792" i="5"/>
  <c r="AW792" i="5"/>
  <c r="AX792" i="5"/>
  <c r="AY792" i="5"/>
  <c r="AZ792" i="5"/>
  <c r="BA792" i="5"/>
  <c r="BB792" i="5"/>
  <c r="BC792" i="5"/>
  <c r="B793" i="5"/>
  <c r="C794" i="5"/>
  <c r="D793" i="5"/>
  <c r="E793" i="5"/>
  <c r="F793" i="5"/>
  <c r="G793" i="5"/>
  <c r="H793" i="5"/>
  <c r="I793" i="5"/>
  <c r="J793" i="5"/>
  <c r="K793" i="5"/>
  <c r="L793" i="5"/>
  <c r="M793" i="5"/>
  <c r="N793" i="5"/>
  <c r="O793" i="5"/>
  <c r="P793" i="5"/>
  <c r="Q793" i="5"/>
  <c r="R793" i="5"/>
  <c r="S793" i="5"/>
  <c r="T793" i="5"/>
  <c r="U793" i="5"/>
  <c r="V793" i="5"/>
  <c r="W793" i="5"/>
  <c r="X793" i="5"/>
  <c r="Y793" i="5"/>
  <c r="Z793" i="5"/>
  <c r="AA793" i="5"/>
  <c r="AB793" i="5"/>
  <c r="AC793" i="5"/>
  <c r="AD793" i="5"/>
  <c r="AE793" i="5"/>
  <c r="AF793" i="5"/>
  <c r="AG793" i="5"/>
  <c r="AH793" i="5"/>
  <c r="AI793" i="5"/>
  <c r="AJ793" i="5"/>
  <c r="AK793" i="5"/>
  <c r="AL793" i="5"/>
  <c r="AM793" i="5"/>
  <c r="AN793" i="5"/>
  <c r="AO793" i="5"/>
  <c r="AP793" i="5"/>
  <c r="AQ793" i="5"/>
  <c r="AR793" i="5"/>
  <c r="AS793" i="5"/>
  <c r="AT793" i="5"/>
  <c r="AU793" i="5"/>
  <c r="AV793" i="5"/>
  <c r="AW793" i="5"/>
  <c r="AX793" i="5"/>
  <c r="AY793" i="5"/>
  <c r="AZ793" i="5"/>
  <c r="BA793" i="5"/>
  <c r="BB793" i="5"/>
  <c r="BC793" i="5"/>
  <c r="B794" i="5"/>
  <c r="C795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Y794" i="5"/>
  <c r="Z794" i="5"/>
  <c r="AA794" i="5"/>
  <c r="AB794" i="5"/>
  <c r="AC794" i="5"/>
  <c r="AD794" i="5"/>
  <c r="AE794" i="5"/>
  <c r="AF794" i="5"/>
  <c r="AG794" i="5"/>
  <c r="AH794" i="5"/>
  <c r="AI794" i="5"/>
  <c r="AJ794" i="5"/>
  <c r="AK794" i="5"/>
  <c r="AL794" i="5"/>
  <c r="AM794" i="5"/>
  <c r="AN794" i="5"/>
  <c r="AO794" i="5"/>
  <c r="AP794" i="5"/>
  <c r="AQ794" i="5"/>
  <c r="AR794" i="5"/>
  <c r="AS794" i="5"/>
  <c r="AT794" i="5"/>
  <c r="AU794" i="5"/>
  <c r="AV794" i="5"/>
  <c r="AW794" i="5"/>
  <c r="AX794" i="5"/>
  <c r="AY794" i="5"/>
  <c r="AZ794" i="5"/>
  <c r="BA794" i="5"/>
  <c r="BB794" i="5"/>
  <c r="BC794" i="5"/>
  <c r="B795" i="5"/>
  <c r="C796" i="5"/>
  <c r="D795" i="5"/>
  <c r="E795" i="5"/>
  <c r="F795" i="5"/>
  <c r="G795" i="5"/>
  <c r="H795" i="5"/>
  <c r="I795" i="5"/>
  <c r="J795" i="5"/>
  <c r="K795" i="5"/>
  <c r="L795" i="5"/>
  <c r="M795" i="5"/>
  <c r="N795" i="5"/>
  <c r="O795" i="5"/>
  <c r="P795" i="5"/>
  <c r="Q795" i="5"/>
  <c r="R795" i="5"/>
  <c r="S795" i="5"/>
  <c r="T795" i="5"/>
  <c r="U795" i="5"/>
  <c r="V795" i="5"/>
  <c r="W795" i="5"/>
  <c r="X795" i="5"/>
  <c r="Y795" i="5"/>
  <c r="Z795" i="5"/>
  <c r="AA795" i="5"/>
  <c r="AB795" i="5"/>
  <c r="AC795" i="5"/>
  <c r="AD795" i="5"/>
  <c r="AE795" i="5"/>
  <c r="AF795" i="5"/>
  <c r="AG795" i="5"/>
  <c r="AH795" i="5"/>
  <c r="AI795" i="5"/>
  <c r="AJ795" i="5"/>
  <c r="AK795" i="5"/>
  <c r="AL795" i="5"/>
  <c r="AM795" i="5"/>
  <c r="AN795" i="5"/>
  <c r="AO795" i="5"/>
  <c r="AP795" i="5"/>
  <c r="AQ795" i="5"/>
  <c r="AR795" i="5"/>
  <c r="AS795" i="5"/>
  <c r="AT795" i="5"/>
  <c r="AU795" i="5"/>
  <c r="AV795" i="5"/>
  <c r="AW795" i="5"/>
  <c r="AX795" i="5"/>
  <c r="AY795" i="5"/>
  <c r="AZ795" i="5"/>
  <c r="BA795" i="5"/>
  <c r="BB795" i="5"/>
  <c r="BC795" i="5"/>
  <c r="B796" i="5"/>
  <c r="C797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Y796" i="5"/>
  <c r="Z796" i="5"/>
  <c r="AA796" i="5"/>
  <c r="AB796" i="5"/>
  <c r="AC796" i="5"/>
  <c r="AD796" i="5"/>
  <c r="AE796" i="5"/>
  <c r="AF796" i="5"/>
  <c r="AG796" i="5"/>
  <c r="AH796" i="5"/>
  <c r="AI796" i="5"/>
  <c r="AJ796" i="5"/>
  <c r="AK796" i="5"/>
  <c r="AL796" i="5"/>
  <c r="AM796" i="5"/>
  <c r="AN796" i="5"/>
  <c r="AO796" i="5"/>
  <c r="AP796" i="5"/>
  <c r="AQ796" i="5"/>
  <c r="AR796" i="5"/>
  <c r="AS796" i="5"/>
  <c r="AT796" i="5"/>
  <c r="AU796" i="5"/>
  <c r="AV796" i="5"/>
  <c r="AW796" i="5"/>
  <c r="AX796" i="5"/>
  <c r="AY796" i="5"/>
  <c r="AZ796" i="5"/>
  <c r="BA796" i="5"/>
  <c r="BB796" i="5"/>
  <c r="BC796" i="5"/>
  <c r="B797" i="5"/>
  <c r="C798" i="5"/>
  <c r="D797" i="5"/>
  <c r="E797" i="5"/>
  <c r="F797" i="5"/>
  <c r="G797" i="5"/>
  <c r="H797" i="5"/>
  <c r="I797" i="5"/>
  <c r="J797" i="5"/>
  <c r="K797" i="5"/>
  <c r="L797" i="5"/>
  <c r="M797" i="5"/>
  <c r="N797" i="5"/>
  <c r="O797" i="5"/>
  <c r="P797" i="5"/>
  <c r="Q797" i="5"/>
  <c r="R797" i="5"/>
  <c r="S797" i="5"/>
  <c r="T797" i="5"/>
  <c r="U797" i="5"/>
  <c r="V797" i="5"/>
  <c r="W797" i="5"/>
  <c r="X797" i="5"/>
  <c r="Y797" i="5"/>
  <c r="Z797" i="5"/>
  <c r="AA797" i="5"/>
  <c r="AB797" i="5"/>
  <c r="AC797" i="5"/>
  <c r="AD797" i="5"/>
  <c r="AE797" i="5"/>
  <c r="AF797" i="5"/>
  <c r="AG797" i="5"/>
  <c r="AH797" i="5"/>
  <c r="AI797" i="5"/>
  <c r="AJ797" i="5"/>
  <c r="AK797" i="5"/>
  <c r="AL797" i="5"/>
  <c r="AM797" i="5"/>
  <c r="AN797" i="5"/>
  <c r="AO797" i="5"/>
  <c r="AP797" i="5"/>
  <c r="AQ797" i="5"/>
  <c r="AR797" i="5"/>
  <c r="AS797" i="5"/>
  <c r="AT797" i="5"/>
  <c r="AU797" i="5"/>
  <c r="AV797" i="5"/>
  <c r="AW797" i="5"/>
  <c r="AX797" i="5"/>
  <c r="AY797" i="5"/>
  <c r="AZ797" i="5"/>
  <c r="BA797" i="5"/>
  <c r="BB797" i="5"/>
  <c r="BC797" i="5"/>
  <c r="B798" i="5"/>
  <c r="C799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Y798" i="5"/>
  <c r="Z798" i="5"/>
  <c r="AA798" i="5"/>
  <c r="AB798" i="5"/>
  <c r="AC798" i="5"/>
  <c r="AD798" i="5"/>
  <c r="AE798" i="5"/>
  <c r="AF798" i="5"/>
  <c r="AG798" i="5"/>
  <c r="AH798" i="5"/>
  <c r="AI798" i="5"/>
  <c r="AJ798" i="5"/>
  <c r="AK798" i="5"/>
  <c r="AL798" i="5"/>
  <c r="AM798" i="5"/>
  <c r="AN798" i="5"/>
  <c r="AO798" i="5"/>
  <c r="AP798" i="5"/>
  <c r="AQ798" i="5"/>
  <c r="AR798" i="5"/>
  <c r="AS798" i="5"/>
  <c r="AT798" i="5"/>
  <c r="AU798" i="5"/>
  <c r="AV798" i="5"/>
  <c r="AW798" i="5"/>
  <c r="AX798" i="5"/>
  <c r="AY798" i="5"/>
  <c r="AZ798" i="5"/>
  <c r="BA798" i="5"/>
  <c r="BB798" i="5"/>
  <c r="BC798" i="5"/>
  <c r="B799" i="5"/>
  <c r="C800" i="5"/>
  <c r="D799" i="5"/>
  <c r="E799" i="5"/>
  <c r="F799" i="5"/>
  <c r="G799" i="5"/>
  <c r="H799" i="5"/>
  <c r="I799" i="5"/>
  <c r="J799" i="5"/>
  <c r="K799" i="5"/>
  <c r="L799" i="5"/>
  <c r="M799" i="5"/>
  <c r="N799" i="5"/>
  <c r="O799" i="5"/>
  <c r="P799" i="5"/>
  <c r="Q799" i="5"/>
  <c r="R799" i="5"/>
  <c r="S799" i="5"/>
  <c r="T799" i="5"/>
  <c r="U799" i="5"/>
  <c r="V799" i="5"/>
  <c r="W799" i="5"/>
  <c r="X799" i="5"/>
  <c r="Y799" i="5"/>
  <c r="Z799" i="5"/>
  <c r="AA799" i="5"/>
  <c r="AB799" i="5"/>
  <c r="AC799" i="5"/>
  <c r="AD799" i="5"/>
  <c r="AE799" i="5"/>
  <c r="AF799" i="5"/>
  <c r="AG799" i="5"/>
  <c r="AH799" i="5"/>
  <c r="AI799" i="5"/>
  <c r="AJ799" i="5"/>
  <c r="AK799" i="5"/>
  <c r="AL799" i="5"/>
  <c r="AM799" i="5"/>
  <c r="AN799" i="5"/>
  <c r="AO799" i="5"/>
  <c r="AP799" i="5"/>
  <c r="AQ799" i="5"/>
  <c r="AR799" i="5"/>
  <c r="AS799" i="5"/>
  <c r="AT799" i="5"/>
  <c r="AU799" i="5"/>
  <c r="AV799" i="5"/>
  <c r="AW799" i="5"/>
  <c r="AX799" i="5"/>
  <c r="AY799" i="5"/>
  <c r="AZ799" i="5"/>
  <c r="BA799" i="5"/>
  <c r="BB799" i="5"/>
  <c r="BC799" i="5"/>
  <c r="B800" i="5"/>
  <c r="C801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Y800" i="5"/>
  <c r="Z800" i="5"/>
  <c r="AA800" i="5"/>
  <c r="AB800" i="5"/>
  <c r="AC800" i="5"/>
  <c r="AD800" i="5"/>
  <c r="AE800" i="5"/>
  <c r="AF800" i="5"/>
  <c r="AG800" i="5"/>
  <c r="AH800" i="5"/>
  <c r="AI800" i="5"/>
  <c r="AJ800" i="5"/>
  <c r="AK800" i="5"/>
  <c r="AL800" i="5"/>
  <c r="AM800" i="5"/>
  <c r="AN800" i="5"/>
  <c r="AO800" i="5"/>
  <c r="AP800" i="5"/>
  <c r="AQ800" i="5"/>
  <c r="AR800" i="5"/>
  <c r="AS800" i="5"/>
  <c r="AT800" i="5"/>
  <c r="AU800" i="5"/>
  <c r="AV800" i="5"/>
  <c r="AW800" i="5"/>
  <c r="AX800" i="5"/>
  <c r="AY800" i="5"/>
  <c r="AZ800" i="5"/>
  <c r="BA800" i="5"/>
  <c r="BB800" i="5"/>
  <c r="BC800" i="5"/>
  <c r="B801" i="5"/>
  <c r="C802" i="5"/>
  <c r="D801" i="5"/>
  <c r="E801" i="5"/>
  <c r="F801" i="5"/>
  <c r="G801" i="5"/>
  <c r="H801" i="5"/>
  <c r="I801" i="5"/>
  <c r="J801" i="5"/>
  <c r="K801" i="5"/>
  <c r="L801" i="5"/>
  <c r="M801" i="5"/>
  <c r="N801" i="5"/>
  <c r="O801" i="5"/>
  <c r="P801" i="5"/>
  <c r="Q801" i="5"/>
  <c r="R801" i="5"/>
  <c r="S801" i="5"/>
  <c r="T801" i="5"/>
  <c r="U801" i="5"/>
  <c r="V801" i="5"/>
  <c r="W801" i="5"/>
  <c r="X801" i="5"/>
  <c r="Y801" i="5"/>
  <c r="Z801" i="5"/>
  <c r="AA801" i="5"/>
  <c r="AB801" i="5"/>
  <c r="AC801" i="5"/>
  <c r="AD801" i="5"/>
  <c r="AE801" i="5"/>
  <c r="AF801" i="5"/>
  <c r="AG801" i="5"/>
  <c r="AH801" i="5"/>
  <c r="AI801" i="5"/>
  <c r="AJ801" i="5"/>
  <c r="AK801" i="5"/>
  <c r="AL801" i="5"/>
  <c r="AM801" i="5"/>
  <c r="AN801" i="5"/>
  <c r="AO801" i="5"/>
  <c r="AP801" i="5"/>
  <c r="AQ801" i="5"/>
  <c r="AR801" i="5"/>
  <c r="AS801" i="5"/>
  <c r="AT801" i="5"/>
  <c r="AU801" i="5"/>
  <c r="AV801" i="5"/>
  <c r="AW801" i="5"/>
  <c r="AX801" i="5"/>
  <c r="AY801" i="5"/>
  <c r="AZ801" i="5"/>
  <c r="BA801" i="5"/>
  <c r="BB801" i="5"/>
  <c r="BC801" i="5"/>
  <c r="B802" i="5"/>
  <c r="C803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Y802" i="5"/>
  <c r="Z802" i="5"/>
  <c r="AA802" i="5"/>
  <c r="AB802" i="5"/>
  <c r="AC802" i="5"/>
  <c r="AD802" i="5"/>
  <c r="AE802" i="5"/>
  <c r="AF802" i="5"/>
  <c r="AG802" i="5"/>
  <c r="AH802" i="5"/>
  <c r="AI802" i="5"/>
  <c r="AJ802" i="5"/>
  <c r="AK802" i="5"/>
  <c r="AL802" i="5"/>
  <c r="AM802" i="5"/>
  <c r="AN802" i="5"/>
  <c r="AO802" i="5"/>
  <c r="AP802" i="5"/>
  <c r="AQ802" i="5"/>
  <c r="AR802" i="5"/>
  <c r="AS802" i="5"/>
  <c r="AT802" i="5"/>
  <c r="AU802" i="5"/>
  <c r="AV802" i="5"/>
  <c r="AW802" i="5"/>
  <c r="AX802" i="5"/>
  <c r="AY802" i="5"/>
  <c r="AZ802" i="5"/>
  <c r="BA802" i="5"/>
  <c r="BB802" i="5"/>
  <c r="BC802" i="5"/>
  <c r="B803" i="5"/>
  <c r="C804" i="5"/>
  <c r="D803" i="5"/>
  <c r="E803" i="5"/>
  <c r="F803" i="5"/>
  <c r="G803" i="5"/>
  <c r="H803" i="5"/>
  <c r="I803" i="5"/>
  <c r="J803" i="5"/>
  <c r="K803" i="5"/>
  <c r="L803" i="5"/>
  <c r="M803" i="5"/>
  <c r="N803" i="5"/>
  <c r="O803" i="5"/>
  <c r="P803" i="5"/>
  <c r="Q803" i="5"/>
  <c r="R803" i="5"/>
  <c r="S803" i="5"/>
  <c r="T803" i="5"/>
  <c r="U803" i="5"/>
  <c r="V803" i="5"/>
  <c r="W803" i="5"/>
  <c r="X803" i="5"/>
  <c r="Y803" i="5"/>
  <c r="Z803" i="5"/>
  <c r="AA803" i="5"/>
  <c r="AB803" i="5"/>
  <c r="AC803" i="5"/>
  <c r="AD803" i="5"/>
  <c r="AE803" i="5"/>
  <c r="AF803" i="5"/>
  <c r="AG803" i="5"/>
  <c r="AH803" i="5"/>
  <c r="AI803" i="5"/>
  <c r="AJ803" i="5"/>
  <c r="AK803" i="5"/>
  <c r="AL803" i="5"/>
  <c r="AM803" i="5"/>
  <c r="AN803" i="5"/>
  <c r="AO803" i="5"/>
  <c r="AP803" i="5"/>
  <c r="AQ803" i="5"/>
  <c r="AR803" i="5"/>
  <c r="AS803" i="5"/>
  <c r="AT803" i="5"/>
  <c r="AU803" i="5"/>
  <c r="AV803" i="5"/>
  <c r="AW803" i="5"/>
  <c r="AX803" i="5"/>
  <c r="AY803" i="5"/>
  <c r="AZ803" i="5"/>
  <c r="BA803" i="5"/>
  <c r="BB803" i="5"/>
  <c r="BC803" i="5"/>
  <c r="B804" i="5"/>
  <c r="C805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Y804" i="5"/>
  <c r="Z804" i="5"/>
  <c r="AA804" i="5"/>
  <c r="AB804" i="5"/>
  <c r="AC804" i="5"/>
  <c r="AD804" i="5"/>
  <c r="AE804" i="5"/>
  <c r="AF804" i="5"/>
  <c r="AG804" i="5"/>
  <c r="AH804" i="5"/>
  <c r="AI804" i="5"/>
  <c r="AJ804" i="5"/>
  <c r="AK804" i="5"/>
  <c r="AL804" i="5"/>
  <c r="AM804" i="5"/>
  <c r="AN804" i="5"/>
  <c r="AO804" i="5"/>
  <c r="AP804" i="5"/>
  <c r="AQ804" i="5"/>
  <c r="AR804" i="5"/>
  <c r="AS804" i="5"/>
  <c r="AT804" i="5"/>
  <c r="AU804" i="5"/>
  <c r="AV804" i="5"/>
  <c r="AW804" i="5"/>
  <c r="AX804" i="5"/>
  <c r="AY804" i="5"/>
  <c r="AZ804" i="5"/>
  <c r="BA804" i="5"/>
  <c r="BB804" i="5"/>
  <c r="BC804" i="5"/>
  <c r="B805" i="5"/>
  <c r="C806" i="5"/>
  <c r="D805" i="5"/>
  <c r="E805" i="5"/>
  <c r="F805" i="5"/>
  <c r="G805" i="5"/>
  <c r="H805" i="5"/>
  <c r="I805" i="5"/>
  <c r="J805" i="5"/>
  <c r="K805" i="5"/>
  <c r="L805" i="5"/>
  <c r="M805" i="5"/>
  <c r="N805" i="5"/>
  <c r="O805" i="5"/>
  <c r="P805" i="5"/>
  <c r="Q805" i="5"/>
  <c r="R805" i="5"/>
  <c r="S805" i="5"/>
  <c r="T805" i="5"/>
  <c r="U805" i="5"/>
  <c r="V805" i="5"/>
  <c r="W805" i="5"/>
  <c r="X805" i="5"/>
  <c r="Y805" i="5"/>
  <c r="Z805" i="5"/>
  <c r="AA805" i="5"/>
  <c r="AB805" i="5"/>
  <c r="AC805" i="5"/>
  <c r="AD805" i="5"/>
  <c r="AE805" i="5"/>
  <c r="AF805" i="5"/>
  <c r="AG805" i="5"/>
  <c r="AH805" i="5"/>
  <c r="AI805" i="5"/>
  <c r="AJ805" i="5"/>
  <c r="AK805" i="5"/>
  <c r="AL805" i="5"/>
  <c r="AM805" i="5"/>
  <c r="AN805" i="5"/>
  <c r="AO805" i="5"/>
  <c r="AP805" i="5"/>
  <c r="AQ805" i="5"/>
  <c r="AR805" i="5"/>
  <c r="AS805" i="5"/>
  <c r="AT805" i="5"/>
  <c r="AU805" i="5"/>
  <c r="AV805" i="5"/>
  <c r="AW805" i="5"/>
  <c r="AX805" i="5"/>
  <c r="AY805" i="5"/>
  <c r="AZ805" i="5"/>
  <c r="BA805" i="5"/>
  <c r="BB805" i="5"/>
  <c r="BC805" i="5"/>
  <c r="B806" i="5"/>
  <c r="C807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Y806" i="5"/>
  <c r="Z806" i="5"/>
  <c r="AA806" i="5"/>
  <c r="AB806" i="5"/>
  <c r="AC806" i="5"/>
  <c r="AD806" i="5"/>
  <c r="AE806" i="5"/>
  <c r="AF806" i="5"/>
  <c r="AG806" i="5"/>
  <c r="AH806" i="5"/>
  <c r="AI806" i="5"/>
  <c r="AJ806" i="5"/>
  <c r="AK806" i="5"/>
  <c r="AL806" i="5"/>
  <c r="AM806" i="5"/>
  <c r="AN806" i="5"/>
  <c r="AO806" i="5"/>
  <c r="AP806" i="5"/>
  <c r="AQ806" i="5"/>
  <c r="AR806" i="5"/>
  <c r="AS806" i="5"/>
  <c r="AT806" i="5"/>
  <c r="AU806" i="5"/>
  <c r="AV806" i="5"/>
  <c r="AW806" i="5"/>
  <c r="AX806" i="5"/>
  <c r="AY806" i="5"/>
  <c r="AZ806" i="5"/>
  <c r="BA806" i="5"/>
  <c r="BB806" i="5"/>
  <c r="BC806" i="5"/>
  <c r="B807" i="5"/>
  <c r="C808" i="5"/>
  <c r="D807" i="5"/>
  <c r="E807" i="5"/>
  <c r="F807" i="5"/>
  <c r="G807" i="5"/>
  <c r="H807" i="5"/>
  <c r="I807" i="5"/>
  <c r="J807" i="5"/>
  <c r="K807" i="5"/>
  <c r="L807" i="5"/>
  <c r="M807" i="5"/>
  <c r="N807" i="5"/>
  <c r="O807" i="5"/>
  <c r="P807" i="5"/>
  <c r="Q807" i="5"/>
  <c r="R807" i="5"/>
  <c r="S807" i="5"/>
  <c r="T807" i="5"/>
  <c r="U807" i="5"/>
  <c r="V807" i="5"/>
  <c r="W807" i="5"/>
  <c r="X807" i="5"/>
  <c r="Y807" i="5"/>
  <c r="Z807" i="5"/>
  <c r="AA807" i="5"/>
  <c r="AB807" i="5"/>
  <c r="AC807" i="5"/>
  <c r="AD807" i="5"/>
  <c r="AE807" i="5"/>
  <c r="AF807" i="5"/>
  <c r="AG807" i="5"/>
  <c r="AH807" i="5"/>
  <c r="AI807" i="5"/>
  <c r="AJ807" i="5"/>
  <c r="AK807" i="5"/>
  <c r="AL807" i="5"/>
  <c r="AM807" i="5"/>
  <c r="AN807" i="5"/>
  <c r="AO807" i="5"/>
  <c r="AP807" i="5"/>
  <c r="AQ807" i="5"/>
  <c r="AR807" i="5"/>
  <c r="AS807" i="5"/>
  <c r="AT807" i="5"/>
  <c r="AU807" i="5"/>
  <c r="AV807" i="5"/>
  <c r="AW807" i="5"/>
  <c r="AX807" i="5"/>
  <c r="AY807" i="5"/>
  <c r="AZ807" i="5"/>
  <c r="BA807" i="5"/>
  <c r="BB807" i="5"/>
  <c r="BC807" i="5"/>
  <c r="B808" i="5"/>
  <c r="C809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Y808" i="5"/>
  <c r="Z808" i="5"/>
  <c r="AA808" i="5"/>
  <c r="AB808" i="5"/>
  <c r="AC808" i="5"/>
  <c r="AD808" i="5"/>
  <c r="AE808" i="5"/>
  <c r="AF808" i="5"/>
  <c r="AG808" i="5"/>
  <c r="AH808" i="5"/>
  <c r="AI808" i="5"/>
  <c r="AJ808" i="5"/>
  <c r="AK808" i="5"/>
  <c r="AL808" i="5"/>
  <c r="AM808" i="5"/>
  <c r="AN808" i="5"/>
  <c r="AO808" i="5"/>
  <c r="AP808" i="5"/>
  <c r="AQ808" i="5"/>
  <c r="AR808" i="5"/>
  <c r="AS808" i="5"/>
  <c r="AT808" i="5"/>
  <c r="AU808" i="5"/>
  <c r="AV808" i="5"/>
  <c r="AW808" i="5"/>
  <c r="AX808" i="5"/>
  <c r="AY808" i="5"/>
  <c r="AZ808" i="5"/>
  <c r="BA808" i="5"/>
  <c r="BB808" i="5"/>
  <c r="BC808" i="5"/>
  <c r="B809" i="5"/>
  <c r="C810" i="5"/>
  <c r="D809" i="5"/>
  <c r="E809" i="5"/>
  <c r="F809" i="5"/>
  <c r="G809" i="5"/>
  <c r="H809" i="5"/>
  <c r="I809" i="5"/>
  <c r="J809" i="5"/>
  <c r="K809" i="5"/>
  <c r="L809" i="5"/>
  <c r="M809" i="5"/>
  <c r="N809" i="5"/>
  <c r="O809" i="5"/>
  <c r="P809" i="5"/>
  <c r="Q809" i="5"/>
  <c r="R809" i="5"/>
  <c r="S809" i="5"/>
  <c r="T809" i="5"/>
  <c r="U809" i="5"/>
  <c r="V809" i="5"/>
  <c r="W809" i="5"/>
  <c r="X809" i="5"/>
  <c r="Y809" i="5"/>
  <c r="Z809" i="5"/>
  <c r="AA809" i="5"/>
  <c r="AB809" i="5"/>
  <c r="AC809" i="5"/>
  <c r="AD809" i="5"/>
  <c r="AE809" i="5"/>
  <c r="AF809" i="5"/>
  <c r="AG809" i="5"/>
  <c r="AH809" i="5"/>
  <c r="AI809" i="5"/>
  <c r="AJ809" i="5"/>
  <c r="AK809" i="5"/>
  <c r="AL809" i="5"/>
  <c r="AM809" i="5"/>
  <c r="AN809" i="5"/>
  <c r="AO809" i="5"/>
  <c r="AP809" i="5"/>
  <c r="AQ809" i="5"/>
  <c r="AR809" i="5"/>
  <c r="AS809" i="5"/>
  <c r="AT809" i="5"/>
  <c r="AU809" i="5"/>
  <c r="AV809" i="5"/>
  <c r="AW809" i="5"/>
  <c r="AX809" i="5"/>
  <c r="AY809" i="5"/>
  <c r="AZ809" i="5"/>
  <c r="BA809" i="5"/>
  <c r="BB809" i="5"/>
  <c r="BC809" i="5"/>
  <c r="B810" i="5"/>
  <c r="C811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Y810" i="5"/>
  <c r="Z810" i="5"/>
  <c r="AA810" i="5"/>
  <c r="AB810" i="5"/>
  <c r="AC810" i="5"/>
  <c r="AD810" i="5"/>
  <c r="AE810" i="5"/>
  <c r="AF810" i="5"/>
  <c r="AG810" i="5"/>
  <c r="AH810" i="5"/>
  <c r="AI810" i="5"/>
  <c r="AJ810" i="5"/>
  <c r="AK810" i="5"/>
  <c r="AL810" i="5"/>
  <c r="AM810" i="5"/>
  <c r="AN810" i="5"/>
  <c r="AO810" i="5"/>
  <c r="AP810" i="5"/>
  <c r="AQ810" i="5"/>
  <c r="AR810" i="5"/>
  <c r="AS810" i="5"/>
  <c r="AT810" i="5"/>
  <c r="AU810" i="5"/>
  <c r="AV810" i="5"/>
  <c r="AW810" i="5"/>
  <c r="AX810" i="5"/>
  <c r="AY810" i="5"/>
  <c r="AZ810" i="5"/>
  <c r="BA810" i="5"/>
  <c r="BB810" i="5"/>
  <c r="BC810" i="5"/>
  <c r="B811" i="5"/>
  <c r="C812" i="5"/>
  <c r="D811" i="5"/>
  <c r="E811" i="5"/>
  <c r="F811" i="5"/>
  <c r="G811" i="5"/>
  <c r="H811" i="5"/>
  <c r="I811" i="5"/>
  <c r="J811" i="5"/>
  <c r="K811" i="5"/>
  <c r="L811" i="5"/>
  <c r="M811" i="5"/>
  <c r="N811" i="5"/>
  <c r="O811" i="5"/>
  <c r="P811" i="5"/>
  <c r="Q811" i="5"/>
  <c r="R811" i="5"/>
  <c r="S811" i="5"/>
  <c r="T811" i="5"/>
  <c r="U811" i="5"/>
  <c r="V811" i="5"/>
  <c r="W811" i="5"/>
  <c r="X811" i="5"/>
  <c r="Y811" i="5"/>
  <c r="Z811" i="5"/>
  <c r="AA811" i="5"/>
  <c r="AB811" i="5"/>
  <c r="AC811" i="5"/>
  <c r="AD811" i="5"/>
  <c r="AE811" i="5"/>
  <c r="AF811" i="5"/>
  <c r="AG811" i="5"/>
  <c r="AH811" i="5"/>
  <c r="AI811" i="5"/>
  <c r="AJ811" i="5"/>
  <c r="AK811" i="5"/>
  <c r="AL811" i="5"/>
  <c r="AM811" i="5"/>
  <c r="AN811" i="5"/>
  <c r="AO811" i="5"/>
  <c r="AP811" i="5"/>
  <c r="AQ811" i="5"/>
  <c r="AR811" i="5"/>
  <c r="AS811" i="5"/>
  <c r="AT811" i="5"/>
  <c r="AU811" i="5"/>
  <c r="AV811" i="5"/>
  <c r="AW811" i="5"/>
  <c r="AX811" i="5"/>
  <c r="AY811" i="5"/>
  <c r="AZ811" i="5"/>
  <c r="BA811" i="5"/>
  <c r="BB811" i="5"/>
  <c r="BC811" i="5"/>
  <c r="B812" i="5"/>
  <c r="C813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Y812" i="5"/>
  <c r="Z812" i="5"/>
  <c r="AA812" i="5"/>
  <c r="AB812" i="5"/>
  <c r="AC812" i="5"/>
  <c r="AD812" i="5"/>
  <c r="AE812" i="5"/>
  <c r="AF812" i="5"/>
  <c r="AG812" i="5"/>
  <c r="AH812" i="5"/>
  <c r="AI812" i="5"/>
  <c r="AJ812" i="5"/>
  <c r="AK812" i="5"/>
  <c r="AL812" i="5"/>
  <c r="AM812" i="5"/>
  <c r="AN812" i="5"/>
  <c r="AO812" i="5"/>
  <c r="AP812" i="5"/>
  <c r="AQ812" i="5"/>
  <c r="AR812" i="5"/>
  <c r="AS812" i="5"/>
  <c r="AT812" i="5"/>
  <c r="AU812" i="5"/>
  <c r="AV812" i="5"/>
  <c r="AW812" i="5"/>
  <c r="AX812" i="5"/>
  <c r="AY812" i="5"/>
  <c r="AZ812" i="5"/>
  <c r="BA812" i="5"/>
  <c r="BB812" i="5"/>
  <c r="BC812" i="5"/>
  <c r="B813" i="5"/>
  <c r="C814" i="5"/>
  <c r="D813" i="5"/>
  <c r="E813" i="5"/>
  <c r="F813" i="5"/>
  <c r="G813" i="5"/>
  <c r="H813" i="5"/>
  <c r="I813" i="5"/>
  <c r="J813" i="5"/>
  <c r="K813" i="5"/>
  <c r="L813" i="5"/>
  <c r="M813" i="5"/>
  <c r="N813" i="5"/>
  <c r="O813" i="5"/>
  <c r="P813" i="5"/>
  <c r="Q813" i="5"/>
  <c r="R813" i="5"/>
  <c r="S813" i="5"/>
  <c r="T813" i="5"/>
  <c r="U813" i="5"/>
  <c r="V813" i="5"/>
  <c r="W813" i="5"/>
  <c r="X813" i="5"/>
  <c r="Y813" i="5"/>
  <c r="Z813" i="5"/>
  <c r="AA813" i="5"/>
  <c r="AB813" i="5"/>
  <c r="AC813" i="5"/>
  <c r="AD813" i="5"/>
  <c r="AE813" i="5"/>
  <c r="AF813" i="5"/>
  <c r="AG813" i="5"/>
  <c r="AH813" i="5"/>
  <c r="AI813" i="5"/>
  <c r="AJ813" i="5"/>
  <c r="AK813" i="5"/>
  <c r="AL813" i="5"/>
  <c r="AM813" i="5"/>
  <c r="AN813" i="5"/>
  <c r="AO813" i="5"/>
  <c r="AP813" i="5"/>
  <c r="AQ813" i="5"/>
  <c r="AR813" i="5"/>
  <c r="AS813" i="5"/>
  <c r="AT813" i="5"/>
  <c r="AU813" i="5"/>
  <c r="AV813" i="5"/>
  <c r="AW813" i="5"/>
  <c r="AX813" i="5"/>
  <c r="AY813" i="5"/>
  <c r="AZ813" i="5"/>
  <c r="BA813" i="5"/>
  <c r="BB813" i="5"/>
  <c r="BC813" i="5"/>
  <c r="B814" i="5"/>
  <c r="C815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Y814" i="5"/>
  <c r="Z814" i="5"/>
  <c r="AA814" i="5"/>
  <c r="AB814" i="5"/>
  <c r="AC814" i="5"/>
  <c r="AD814" i="5"/>
  <c r="AE814" i="5"/>
  <c r="AF814" i="5"/>
  <c r="AG814" i="5"/>
  <c r="AH814" i="5"/>
  <c r="AI814" i="5"/>
  <c r="AJ814" i="5"/>
  <c r="AK814" i="5"/>
  <c r="AL814" i="5"/>
  <c r="AM814" i="5"/>
  <c r="AN814" i="5"/>
  <c r="AO814" i="5"/>
  <c r="AP814" i="5"/>
  <c r="AQ814" i="5"/>
  <c r="AR814" i="5"/>
  <c r="AS814" i="5"/>
  <c r="AT814" i="5"/>
  <c r="AU814" i="5"/>
  <c r="AV814" i="5"/>
  <c r="AW814" i="5"/>
  <c r="AX814" i="5"/>
  <c r="AY814" i="5"/>
  <c r="AZ814" i="5"/>
  <c r="BA814" i="5"/>
  <c r="BB814" i="5"/>
  <c r="BC814" i="5"/>
  <c r="B815" i="5"/>
  <c r="C816" i="5"/>
  <c r="D815" i="5"/>
  <c r="E815" i="5"/>
  <c r="F815" i="5"/>
  <c r="G815" i="5"/>
  <c r="H815" i="5"/>
  <c r="I815" i="5"/>
  <c r="J815" i="5"/>
  <c r="K815" i="5"/>
  <c r="L815" i="5"/>
  <c r="M815" i="5"/>
  <c r="N815" i="5"/>
  <c r="O815" i="5"/>
  <c r="P815" i="5"/>
  <c r="Q815" i="5"/>
  <c r="R815" i="5"/>
  <c r="S815" i="5"/>
  <c r="T815" i="5"/>
  <c r="U815" i="5"/>
  <c r="V815" i="5"/>
  <c r="W815" i="5"/>
  <c r="X815" i="5"/>
  <c r="Y815" i="5"/>
  <c r="Z815" i="5"/>
  <c r="AA815" i="5"/>
  <c r="AB815" i="5"/>
  <c r="AC815" i="5"/>
  <c r="AD815" i="5"/>
  <c r="AE815" i="5"/>
  <c r="AF815" i="5"/>
  <c r="AG815" i="5"/>
  <c r="AH815" i="5"/>
  <c r="AI815" i="5"/>
  <c r="AJ815" i="5"/>
  <c r="AK815" i="5"/>
  <c r="AL815" i="5"/>
  <c r="AM815" i="5"/>
  <c r="AN815" i="5"/>
  <c r="AO815" i="5"/>
  <c r="AP815" i="5"/>
  <c r="AQ815" i="5"/>
  <c r="AR815" i="5"/>
  <c r="AS815" i="5"/>
  <c r="AT815" i="5"/>
  <c r="AU815" i="5"/>
  <c r="AV815" i="5"/>
  <c r="AW815" i="5"/>
  <c r="AX815" i="5"/>
  <c r="AY815" i="5"/>
  <c r="AZ815" i="5"/>
  <c r="BA815" i="5"/>
  <c r="BB815" i="5"/>
  <c r="BC815" i="5"/>
  <c r="B816" i="5"/>
  <c r="C817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Y816" i="5"/>
  <c r="Z816" i="5"/>
  <c r="AA816" i="5"/>
  <c r="AB816" i="5"/>
  <c r="AC816" i="5"/>
  <c r="AD816" i="5"/>
  <c r="AE816" i="5"/>
  <c r="AF816" i="5"/>
  <c r="AG816" i="5"/>
  <c r="AH816" i="5"/>
  <c r="AI816" i="5"/>
  <c r="AJ816" i="5"/>
  <c r="AK816" i="5"/>
  <c r="AL816" i="5"/>
  <c r="AM816" i="5"/>
  <c r="AN816" i="5"/>
  <c r="AO816" i="5"/>
  <c r="AP816" i="5"/>
  <c r="AQ816" i="5"/>
  <c r="AR816" i="5"/>
  <c r="AS816" i="5"/>
  <c r="AT816" i="5"/>
  <c r="AU816" i="5"/>
  <c r="AV816" i="5"/>
  <c r="AW816" i="5"/>
  <c r="AX816" i="5"/>
  <c r="AY816" i="5"/>
  <c r="AZ816" i="5"/>
  <c r="BA816" i="5"/>
  <c r="BB816" i="5"/>
  <c r="BC816" i="5"/>
  <c r="B817" i="5"/>
  <c r="C818" i="5"/>
  <c r="D817" i="5"/>
  <c r="E817" i="5"/>
  <c r="F817" i="5"/>
  <c r="G817" i="5"/>
  <c r="H817" i="5"/>
  <c r="I817" i="5"/>
  <c r="J817" i="5"/>
  <c r="K817" i="5"/>
  <c r="L817" i="5"/>
  <c r="M817" i="5"/>
  <c r="N817" i="5"/>
  <c r="O817" i="5"/>
  <c r="P817" i="5"/>
  <c r="Q817" i="5"/>
  <c r="R817" i="5"/>
  <c r="S817" i="5"/>
  <c r="T817" i="5"/>
  <c r="U817" i="5"/>
  <c r="V817" i="5"/>
  <c r="W817" i="5"/>
  <c r="X817" i="5"/>
  <c r="Y817" i="5"/>
  <c r="Z817" i="5"/>
  <c r="AA817" i="5"/>
  <c r="AB817" i="5"/>
  <c r="AC817" i="5"/>
  <c r="AD817" i="5"/>
  <c r="AE817" i="5"/>
  <c r="AF817" i="5"/>
  <c r="AG817" i="5"/>
  <c r="AH817" i="5"/>
  <c r="AI817" i="5"/>
  <c r="AJ817" i="5"/>
  <c r="AK817" i="5"/>
  <c r="AL817" i="5"/>
  <c r="AM817" i="5"/>
  <c r="AN817" i="5"/>
  <c r="AO817" i="5"/>
  <c r="AP817" i="5"/>
  <c r="AQ817" i="5"/>
  <c r="AR817" i="5"/>
  <c r="AS817" i="5"/>
  <c r="AT817" i="5"/>
  <c r="AU817" i="5"/>
  <c r="AV817" i="5"/>
  <c r="AW817" i="5"/>
  <c r="AX817" i="5"/>
  <c r="AY817" i="5"/>
  <c r="AZ817" i="5"/>
  <c r="BA817" i="5"/>
  <c r="BB817" i="5"/>
  <c r="BC817" i="5"/>
  <c r="B818" i="5"/>
  <c r="C819" i="5"/>
  <c r="D818" i="5"/>
  <c r="E818" i="5"/>
  <c r="F818" i="5"/>
  <c r="G818" i="5"/>
  <c r="H818" i="5"/>
  <c r="I818" i="5"/>
  <c r="J818" i="5"/>
  <c r="K818" i="5"/>
  <c r="L818" i="5"/>
  <c r="M818" i="5"/>
  <c r="N818" i="5"/>
  <c r="O818" i="5"/>
  <c r="P818" i="5"/>
  <c r="Q818" i="5"/>
  <c r="R818" i="5"/>
  <c r="S818" i="5"/>
  <c r="T818" i="5"/>
  <c r="U818" i="5"/>
  <c r="V818" i="5"/>
  <c r="W818" i="5"/>
  <c r="X818" i="5"/>
  <c r="Y818" i="5"/>
  <c r="Z818" i="5"/>
  <c r="AA818" i="5"/>
  <c r="AB818" i="5"/>
  <c r="AC818" i="5"/>
  <c r="AD818" i="5"/>
  <c r="AE818" i="5"/>
  <c r="AF818" i="5"/>
  <c r="AG818" i="5"/>
  <c r="AH818" i="5"/>
  <c r="AI818" i="5"/>
  <c r="AJ818" i="5"/>
  <c r="AK818" i="5"/>
  <c r="AL818" i="5"/>
  <c r="AM818" i="5"/>
  <c r="AN818" i="5"/>
  <c r="AO818" i="5"/>
  <c r="AP818" i="5"/>
  <c r="AQ818" i="5"/>
  <c r="AR818" i="5"/>
  <c r="AS818" i="5"/>
  <c r="AT818" i="5"/>
  <c r="AU818" i="5"/>
  <c r="AV818" i="5"/>
  <c r="AW818" i="5"/>
  <c r="AX818" i="5"/>
  <c r="AY818" i="5"/>
  <c r="AZ818" i="5"/>
  <c r="BA818" i="5"/>
  <c r="BB818" i="5"/>
  <c r="BC818" i="5"/>
  <c r="B819" i="5"/>
  <c r="C820" i="5"/>
  <c r="D819" i="5"/>
  <c r="E819" i="5"/>
  <c r="F819" i="5"/>
  <c r="G819" i="5"/>
  <c r="H819" i="5"/>
  <c r="I819" i="5"/>
  <c r="J819" i="5"/>
  <c r="K819" i="5"/>
  <c r="L819" i="5"/>
  <c r="M819" i="5"/>
  <c r="N819" i="5"/>
  <c r="O819" i="5"/>
  <c r="P819" i="5"/>
  <c r="Q819" i="5"/>
  <c r="R819" i="5"/>
  <c r="S819" i="5"/>
  <c r="T819" i="5"/>
  <c r="U819" i="5"/>
  <c r="V819" i="5"/>
  <c r="W819" i="5"/>
  <c r="X819" i="5"/>
  <c r="Y819" i="5"/>
  <c r="Z819" i="5"/>
  <c r="AA819" i="5"/>
  <c r="AB819" i="5"/>
  <c r="AC819" i="5"/>
  <c r="AD819" i="5"/>
  <c r="AE819" i="5"/>
  <c r="AF819" i="5"/>
  <c r="AG819" i="5"/>
  <c r="AH819" i="5"/>
  <c r="AI819" i="5"/>
  <c r="AJ819" i="5"/>
  <c r="AK819" i="5"/>
  <c r="AL819" i="5"/>
  <c r="AM819" i="5"/>
  <c r="AN819" i="5"/>
  <c r="AO819" i="5"/>
  <c r="AP819" i="5"/>
  <c r="AQ819" i="5"/>
  <c r="AR819" i="5"/>
  <c r="AS819" i="5"/>
  <c r="AT819" i="5"/>
  <c r="AU819" i="5"/>
  <c r="AV819" i="5"/>
  <c r="AW819" i="5"/>
  <c r="AX819" i="5"/>
  <c r="AY819" i="5"/>
  <c r="AZ819" i="5"/>
  <c r="BA819" i="5"/>
  <c r="BB819" i="5"/>
  <c r="BC819" i="5"/>
  <c r="B820" i="5"/>
  <c r="C821" i="5"/>
  <c r="D820" i="5"/>
  <c r="E820" i="5"/>
  <c r="F820" i="5"/>
  <c r="G820" i="5"/>
  <c r="H820" i="5"/>
  <c r="I820" i="5"/>
  <c r="J820" i="5"/>
  <c r="K820" i="5"/>
  <c r="L820" i="5"/>
  <c r="M820" i="5"/>
  <c r="N820" i="5"/>
  <c r="O820" i="5"/>
  <c r="P820" i="5"/>
  <c r="Q820" i="5"/>
  <c r="R820" i="5"/>
  <c r="S820" i="5"/>
  <c r="T820" i="5"/>
  <c r="U820" i="5"/>
  <c r="V820" i="5"/>
  <c r="W820" i="5"/>
  <c r="X820" i="5"/>
  <c r="Y820" i="5"/>
  <c r="Z820" i="5"/>
  <c r="AA820" i="5"/>
  <c r="AB820" i="5"/>
  <c r="AC820" i="5"/>
  <c r="AD820" i="5"/>
  <c r="AE820" i="5"/>
  <c r="AF820" i="5"/>
  <c r="AG820" i="5"/>
  <c r="AH820" i="5"/>
  <c r="AI820" i="5"/>
  <c r="AJ820" i="5"/>
  <c r="AK820" i="5"/>
  <c r="AL820" i="5"/>
  <c r="AM820" i="5"/>
  <c r="AN820" i="5"/>
  <c r="AO820" i="5"/>
  <c r="AP820" i="5"/>
  <c r="AQ820" i="5"/>
  <c r="AR820" i="5"/>
  <c r="AS820" i="5"/>
  <c r="AT820" i="5"/>
  <c r="AU820" i="5"/>
  <c r="AV820" i="5"/>
  <c r="AW820" i="5"/>
  <c r="AX820" i="5"/>
  <c r="AY820" i="5"/>
  <c r="AZ820" i="5"/>
  <c r="BA820" i="5"/>
  <c r="BB820" i="5"/>
  <c r="BC820" i="5"/>
  <c r="B821" i="5"/>
  <c r="C822" i="5"/>
  <c r="D821" i="5"/>
  <c r="E821" i="5"/>
  <c r="F821" i="5"/>
  <c r="G821" i="5"/>
  <c r="H821" i="5"/>
  <c r="I821" i="5"/>
  <c r="J821" i="5"/>
  <c r="K821" i="5"/>
  <c r="L821" i="5"/>
  <c r="M821" i="5"/>
  <c r="N821" i="5"/>
  <c r="O821" i="5"/>
  <c r="P821" i="5"/>
  <c r="Q821" i="5"/>
  <c r="R821" i="5"/>
  <c r="S821" i="5"/>
  <c r="T821" i="5"/>
  <c r="U821" i="5"/>
  <c r="V821" i="5"/>
  <c r="W821" i="5"/>
  <c r="X821" i="5"/>
  <c r="Y821" i="5"/>
  <c r="Z821" i="5"/>
  <c r="AA821" i="5"/>
  <c r="AB821" i="5"/>
  <c r="AC821" i="5"/>
  <c r="AD821" i="5"/>
  <c r="AE821" i="5"/>
  <c r="AF821" i="5"/>
  <c r="AG821" i="5"/>
  <c r="AH821" i="5"/>
  <c r="AI821" i="5"/>
  <c r="AJ821" i="5"/>
  <c r="AK821" i="5"/>
  <c r="AL821" i="5"/>
  <c r="AM821" i="5"/>
  <c r="AN821" i="5"/>
  <c r="AO821" i="5"/>
  <c r="AP821" i="5"/>
  <c r="AQ821" i="5"/>
  <c r="AR821" i="5"/>
  <c r="AS821" i="5"/>
  <c r="AT821" i="5"/>
  <c r="AU821" i="5"/>
  <c r="AV821" i="5"/>
  <c r="AW821" i="5"/>
  <c r="AX821" i="5"/>
  <c r="AY821" i="5"/>
  <c r="AZ821" i="5"/>
  <c r="BA821" i="5"/>
  <c r="BB821" i="5"/>
  <c r="BC821" i="5"/>
  <c r="B822" i="5"/>
  <c r="C823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Y822" i="5"/>
  <c r="Z822" i="5"/>
  <c r="AA822" i="5"/>
  <c r="AB822" i="5"/>
  <c r="AC822" i="5"/>
  <c r="AD822" i="5"/>
  <c r="AE822" i="5"/>
  <c r="AF822" i="5"/>
  <c r="AG822" i="5"/>
  <c r="AH822" i="5"/>
  <c r="AI822" i="5"/>
  <c r="AJ822" i="5"/>
  <c r="AK822" i="5"/>
  <c r="AL822" i="5"/>
  <c r="AM822" i="5"/>
  <c r="AN822" i="5"/>
  <c r="AO822" i="5"/>
  <c r="AP822" i="5"/>
  <c r="AQ822" i="5"/>
  <c r="AR822" i="5"/>
  <c r="AS822" i="5"/>
  <c r="AT822" i="5"/>
  <c r="AU822" i="5"/>
  <c r="AV822" i="5"/>
  <c r="AW822" i="5"/>
  <c r="AX822" i="5"/>
  <c r="AY822" i="5"/>
  <c r="AZ822" i="5"/>
  <c r="BA822" i="5"/>
  <c r="BB822" i="5"/>
  <c r="BC822" i="5"/>
  <c r="B823" i="5"/>
  <c r="C824" i="5"/>
  <c r="D823" i="5"/>
  <c r="E823" i="5"/>
  <c r="F823" i="5"/>
  <c r="G823" i="5"/>
  <c r="H823" i="5"/>
  <c r="I823" i="5"/>
  <c r="J823" i="5"/>
  <c r="K823" i="5"/>
  <c r="L823" i="5"/>
  <c r="M823" i="5"/>
  <c r="N823" i="5"/>
  <c r="O823" i="5"/>
  <c r="P823" i="5"/>
  <c r="Q823" i="5"/>
  <c r="R823" i="5"/>
  <c r="S823" i="5"/>
  <c r="T823" i="5"/>
  <c r="U823" i="5"/>
  <c r="V823" i="5"/>
  <c r="W823" i="5"/>
  <c r="X823" i="5"/>
  <c r="Y823" i="5"/>
  <c r="Z823" i="5"/>
  <c r="AA823" i="5"/>
  <c r="AB823" i="5"/>
  <c r="AC823" i="5"/>
  <c r="AD823" i="5"/>
  <c r="AE823" i="5"/>
  <c r="AF823" i="5"/>
  <c r="AG823" i="5"/>
  <c r="AH823" i="5"/>
  <c r="AI823" i="5"/>
  <c r="AJ823" i="5"/>
  <c r="AK823" i="5"/>
  <c r="AL823" i="5"/>
  <c r="AM823" i="5"/>
  <c r="AN823" i="5"/>
  <c r="AO823" i="5"/>
  <c r="AP823" i="5"/>
  <c r="AQ823" i="5"/>
  <c r="AR823" i="5"/>
  <c r="AS823" i="5"/>
  <c r="AT823" i="5"/>
  <c r="AU823" i="5"/>
  <c r="AV823" i="5"/>
  <c r="AW823" i="5"/>
  <c r="AX823" i="5"/>
  <c r="AY823" i="5"/>
  <c r="AZ823" i="5"/>
  <c r="BA823" i="5"/>
  <c r="BB823" i="5"/>
  <c r="BC823" i="5"/>
  <c r="B824" i="5"/>
  <c r="C825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Y824" i="5"/>
  <c r="Z824" i="5"/>
  <c r="AA824" i="5"/>
  <c r="AB824" i="5"/>
  <c r="AC824" i="5"/>
  <c r="AD824" i="5"/>
  <c r="AE824" i="5"/>
  <c r="AF824" i="5"/>
  <c r="AG824" i="5"/>
  <c r="AH824" i="5"/>
  <c r="AI824" i="5"/>
  <c r="AJ824" i="5"/>
  <c r="AK824" i="5"/>
  <c r="AL824" i="5"/>
  <c r="AM824" i="5"/>
  <c r="AN824" i="5"/>
  <c r="AO824" i="5"/>
  <c r="AP824" i="5"/>
  <c r="AQ824" i="5"/>
  <c r="AR824" i="5"/>
  <c r="AS824" i="5"/>
  <c r="AT824" i="5"/>
  <c r="AU824" i="5"/>
  <c r="AV824" i="5"/>
  <c r="AW824" i="5"/>
  <c r="AX824" i="5"/>
  <c r="AY824" i="5"/>
  <c r="AZ824" i="5"/>
  <c r="BA824" i="5"/>
  <c r="BB824" i="5"/>
  <c r="BC824" i="5"/>
  <c r="B825" i="5"/>
  <c r="C826" i="5"/>
  <c r="D825" i="5"/>
  <c r="E825" i="5"/>
  <c r="F825" i="5"/>
  <c r="G825" i="5"/>
  <c r="H825" i="5"/>
  <c r="I825" i="5"/>
  <c r="J825" i="5"/>
  <c r="K825" i="5"/>
  <c r="L825" i="5"/>
  <c r="M825" i="5"/>
  <c r="N825" i="5"/>
  <c r="O825" i="5"/>
  <c r="P825" i="5"/>
  <c r="Q825" i="5"/>
  <c r="R825" i="5"/>
  <c r="S825" i="5"/>
  <c r="T825" i="5"/>
  <c r="U825" i="5"/>
  <c r="V825" i="5"/>
  <c r="W825" i="5"/>
  <c r="X825" i="5"/>
  <c r="Y825" i="5"/>
  <c r="Z825" i="5"/>
  <c r="AA825" i="5"/>
  <c r="AB825" i="5"/>
  <c r="AC825" i="5"/>
  <c r="AD825" i="5"/>
  <c r="AE825" i="5"/>
  <c r="AF825" i="5"/>
  <c r="AG825" i="5"/>
  <c r="AH825" i="5"/>
  <c r="AI825" i="5"/>
  <c r="AJ825" i="5"/>
  <c r="AK825" i="5"/>
  <c r="AL825" i="5"/>
  <c r="AM825" i="5"/>
  <c r="AN825" i="5"/>
  <c r="AO825" i="5"/>
  <c r="AP825" i="5"/>
  <c r="AQ825" i="5"/>
  <c r="AR825" i="5"/>
  <c r="AS825" i="5"/>
  <c r="AT825" i="5"/>
  <c r="AU825" i="5"/>
  <c r="AV825" i="5"/>
  <c r="AW825" i="5"/>
  <c r="AX825" i="5"/>
  <c r="AY825" i="5"/>
  <c r="AZ825" i="5"/>
  <c r="BA825" i="5"/>
  <c r="BB825" i="5"/>
  <c r="BC825" i="5"/>
  <c r="B826" i="5"/>
  <c r="C827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Y826" i="5"/>
  <c r="Z826" i="5"/>
  <c r="AA826" i="5"/>
  <c r="AB826" i="5"/>
  <c r="AC826" i="5"/>
  <c r="AD826" i="5"/>
  <c r="AE826" i="5"/>
  <c r="AF826" i="5"/>
  <c r="AG826" i="5"/>
  <c r="AH826" i="5"/>
  <c r="AI826" i="5"/>
  <c r="AJ826" i="5"/>
  <c r="AK826" i="5"/>
  <c r="AL826" i="5"/>
  <c r="AM826" i="5"/>
  <c r="AN826" i="5"/>
  <c r="AO826" i="5"/>
  <c r="AP826" i="5"/>
  <c r="AQ826" i="5"/>
  <c r="AR826" i="5"/>
  <c r="AS826" i="5"/>
  <c r="AT826" i="5"/>
  <c r="AU826" i="5"/>
  <c r="AV826" i="5"/>
  <c r="AW826" i="5"/>
  <c r="AX826" i="5"/>
  <c r="AY826" i="5"/>
  <c r="AZ826" i="5"/>
  <c r="BA826" i="5"/>
  <c r="BB826" i="5"/>
  <c r="BC826" i="5"/>
  <c r="B827" i="5"/>
  <c r="C828" i="5"/>
  <c r="D827" i="5"/>
  <c r="E827" i="5"/>
  <c r="F827" i="5"/>
  <c r="G827" i="5"/>
  <c r="H827" i="5"/>
  <c r="I827" i="5"/>
  <c r="J827" i="5"/>
  <c r="K827" i="5"/>
  <c r="L827" i="5"/>
  <c r="M827" i="5"/>
  <c r="N827" i="5"/>
  <c r="O827" i="5"/>
  <c r="P827" i="5"/>
  <c r="Q827" i="5"/>
  <c r="R827" i="5"/>
  <c r="S827" i="5"/>
  <c r="T827" i="5"/>
  <c r="U827" i="5"/>
  <c r="V827" i="5"/>
  <c r="W827" i="5"/>
  <c r="X827" i="5"/>
  <c r="Y827" i="5"/>
  <c r="Z827" i="5"/>
  <c r="AA827" i="5"/>
  <c r="AB827" i="5"/>
  <c r="AC827" i="5"/>
  <c r="AD827" i="5"/>
  <c r="AE827" i="5"/>
  <c r="AF827" i="5"/>
  <c r="AG827" i="5"/>
  <c r="AH827" i="5"/>
  <c r="AI827" i="5"/>
  <c r="AJ827" i="5"/>
  <c r="AK827" i="5"/>
  <c r="AL827" i="5"/>
  <c r="AM827" i="5"/>
  <c r="AN827" i="5"/>
  <c r="AO827" i="5"/>
  <c r="AP827" i="5"/>
  <c r="AQ827" i="5"/>
  <c r="AR827" i="5"/>
  <c r="AS827" i="5"/>
  <c r="AT827" i="5"/>
  <c r="AU827" i="5"/>
  <c r="AV827" i="5"/>
  <c r="AW827" i="5"/>
  <c r="AX827" i="5"/>
  <c r="AY827" i="5"/>
  <c r="AZ827" i="5"/>
  <c r="BA827" i="5"/>
  <c r="BB827" i="5"/>
  <c r="BC827" i="5"/>
  <c r="B828" i="5"/>
  <c r="C829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Y828" i="5"/>
  <c r="Z828" i="5"/>
  <c r="AA828" i="5"/>
  <c r="AB828" i="5"/>
  <c r="AC828" i="5"/>
  <c r="AD828" i="5"/>
  <c r="AE828" i="5"/>
  <c r="AF828" i="5"/>
  <c r="AG828" i="5"/>
  <c r="AH828" i="5"/>
  <c r="AI828" i="5"/>
  <c r="AJ828" i="5"/>
  <c r="AK828" i="5"/>
  <c r="AL828" i="5"/>
  <c r="AM828" i="5"/>
  <c r="AN828" i="5"/>
  <c r="AO828" i="5"/>
  <c r="AP828" i="5"/>
  <c r="AQ828" i="5"/>
  <c r="AR828" i="5"/>
  <c r="AS828" i="5"/>
  <c r="AT828" i="5"/>
  <c r="AU828" i="5"/>
  <c r="AV828" i="5"/>
  <c r="AW828" i="5"/>
  <c r="AX828" i="5"/>
  <c r="AY828" i="5"/>
  <c r="AZ828" i="5"/>
  <c r="BA828" i="5"/>
  <c r="BB828" i="5"/>
  <c r="BC828" i="5"/>
  <c r="B829" i="5"/>
  <c r="C830" i="5"/>
  <c r="D829" i="5"/>
  <c r="E829" i="5"/>
  <c r="F829" i="5"/>
  <c r="G829" i="5"/>
  <c r="H829" i="5"/>
  <c r="I829" i="5"/>
  <c r="J829" i="5"/>
  <c r="K829" i="5"/>
  <c r="L829" i="5"/>
  <c r="M829" i="5"/>
  <c r="N829" i="5"/>
  <c r="O829" i="5"/>
  <c r="P829" i="5"/>
  <c r="Q829" i="5"/>
  <c r="R829" i="5"/>
  <c r="S829" i="5"/>
  <c r="T829" i="5"/>
  <c r="U829" i="5"/>
  <c r="V829" i="5"/>
  <c r="W829" i="5"/>
  <c r="X829" i="5"/>
  <c r="Y829" i="5"/>
  <c r="Z829" i="5"/>
  <c r="AA829" i="5"/>
  <c r="AB829" i="5"/>
  <c r="AC829" i="5"/>
  <c r="AD829" i="5"/>
  <c r="AE829" i="5"/>
  <c r="AF829" i="5"/>
  <c r="AG829" i="5"/>
  <c r="AH829" i="5"/>
  <c r="AI829" i="5"/>
  <c r="AJ829" i="5"/>
  <c r="AK829" i="5"/>
  <c r="AL829" i="5"/>
  <c r="AM829" i="5"/>
  <c r="AN829" i="5"/>
  <c r="AO829" i="5"/>
  <c r="AP829" i="5"/>
  <c r="AQ829" i="5"/>
  <c r="AR829" i="5"/>
  <c r="AS829" i="5"/>
  <c r="AT829" i="5"/>
  <c r="AU829" i="5"/>
  <c r="AV829" i="5"/>
  <c r="AW829" i="5"/>
  <c r="AX829" i="5"/>
  <c r="AY829" i="5"/>
  <c r="AZ829" i="5"/>
  <c r="BA829" i="5"/>
  <c r="BB829" i="5"/>
  <c r="BC829" i="5"/>
  <c r="B830" i="5"/>
  <c r="C831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Y830" i="5"/>
  <c r="Z830" i="5"/>
  <c r="AA830" i="5"/>
  <c r="AB830" i="5"/>
  <c r="AC830" i="5"/>
  <c r="AD830" i="5"/>
  <c r="AE830" i="5"/>
  <c r="AF830" i="5"/>
  <c r="AG830" i="5"/>
  <c r="AH830" i="5"/>
  <c r="AI830" i="5"/>
  <c r="AJ830" i="5"/>
  <c r="AK830" i="5"/>
  <c r="AL830" i="5"/>
  <c r="AM830" i="5"/>
  <c r="AN830" i="5"/>
  <c r="AO830" i="5"/>
  <c r="AP830" i="5"/>
  <c r="AQ830" i="5"/>
  <c r="AR830" i="5"/>
  <c r="AS830" i="5"/>
  <c r="AT830" i="5"/>
  <c r="AU830" i="5"/>
  <c r="AV830" i="5"/>
  <c r="AW830" i="5"/>
  <c r="AX830" i="5"/>
  <c r="AY830" i="5"/>
  <c r="AZ830" i="5"/>
  <c r="BA830" i="5"/>
  <c r="BB830" i="5"/>
  <c r="BC830" i="5"/>
  <c r="B831" i="5"/>
  <c r="C832" i="5"/>
  <c r="D831" i="5"/>
  <c r="E831" i="5"/>
  <c r="F831" i="5"/>
  <c r="G831" i="5"/>
  <c r="H831" i="5"/>
  <c r="I831" i="5"/>
  <c r="J831" i="5"/>
  <c r="K831" i="5"/>
  <c r="L831" i="5"/>
  <c r="M831" i="5"/>
  <c r="N831" i="5"/>
  <c r="O831" i="5"/>
  <c r="P831" i="5"/>
  <c r="Q831" i="5"/>
  <c r="R831" i="5"/>
  <c r="S831" i="5"/>
  <c r="T831" i="5"/>
  <c r="U831" i="5"/>
  <c r="V831" i="5"/>
  <c r="W831" i="5"/>
  <c r="X831" i="5"/>
  <c r="Y831" i="5"/>
  <c r="Z831" i="5"/>
  <c r="AA831" i="5"/>
  <c r="AB831" i="5"/>
  <c r="AC831" i="5"/>
  <c r="AD831" i="5"/>
  <c r="AE831" i="5"/>
  <c r="AF831" i="5"/>
  <c r="AG831" i="5"/>
  <c r="AH831" i="5"/>
  <c r="AI831" i="5"/>
  <c r="AJ831" i="5"/>
  <c r="AK831" i="5"/>
  <c r="AL831" i="5"/>
  <c r="AM831" i="5"/>
  <c r="AN831" i="5"/>
  <c r="AO831" i="5"/>
  <c r="AP831" i="5"/>
  <c r="AQ831" i="5"/>
  <c r="AR831" i="5"/>
  <c r="AS831" i="5"/>
  <c r="AT831" i="5"/>
  <c r="AU831" i="5"/>
  <c r="AV831" i="5"/>
  <c r="AW831" i="5"/>
  <c r="AX831" i="5"/>
  <c r="AY831" i="5"/>
  <c r="AZ831" i="5"/>
  <c r="BA831" i="5"/>
  <c r="BB831" i="5"/>
  <c r="BC831" i="5"/>
  <c r="B832" i="5"/>
  <c r="C833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Y832" i="5"/>
  <c r="Z832" i="5"/>
  <c r="AA832" i="5"/>
  <c r="AB832" i="5"/>
  <c r="AC832" i="5"/>
  <c r="AD832" i="5"/>
  <c r="AE832" i="5"/>
  <c r="AF832" i="5"/>
  <c r="AG832" i="5"/>
  <c r="AH832" i="5"/>
  <c r="AI832" i="5"/>
  <c r="AJ832" i="5"/>
  <c r="AK832" i="5"/>
  <c r="AL832" i="5"/>
  <c r="AM832" i="5"/>
  <c r="AN832" i="5"/>
  <c r="AO832" i="5"/>
  <c r="AP832" i="5"/>
  <c r="AQ832" i="5"/>
  <c r="AR832" i="5"/>
  <c r="AS832" i="5"/>
  <c r="AT832" i="5"/>
  <c r="AU832" i="5"/>
  <c r="AV832" i="5"/>
  <c r="AW832" i="5"/>
  <c r="AX832" i="5"/>
  <c r="AY832" i="5"/>
  <c r="AZ832" i="5"/>
  <c r="BA832" i="5"/>
  <c r="BB832" i="5"/>
  <c r="BC832" i="5"/>
  <c r="B833" i="5"/>
  <c r="C834" i="5"/>
  <c r="D833" i="5"/>
  <c r="E833" i="5"/>
  <c r="F833" i="5"/>
  <c r="G833" i="5"/>
  <c r="H833" i="5"/>
  <c r="I833" i="5"/>
  <c r="J833" i="5"/>
  <c r="K833" i="5"/>
  <c r="L833" i="5"/>
  <c r="M833" i="5"/>
  <c r="N833" i="5"/>
  <c r="O833" i="5"/>
  <c r="P833" i="5"/>
  <c r="Q833" i="5"/>
  <c r="R833" i="5"/>
  <c r="S833" i="5"/>
  <c r="T833" i="5"/>
  <c r="U833" i="5"/>
  <c r="V833" i="5"/>
  <c r="W833" i="5"/>
  <c r="X833" i="5"/>
  <c r="Y833" i="5"/>
  <c r="Z833" i="5"/>
  <c r="AA833" i="5"/>
  <c r="AB833" i="5"/>
  <c r="AC833" i="5"/>
  <c r="AD833" i="5"/>
  <c r="AE833" i="5"/>
  <c r="AF833" i="5"/>
  <c r="AG833" i="5"/>
  <c r="AH833" i="5"/>
  <c r="AI833" i="5"/>
  <c r="AJ833" i="5"/>
  <c r="AK833" i="5"/>
  <c r="AL833" i="5"/>
  <c r="AM833" i="5"/>
  <c r="AN833" i="5"/>
  <c r="AO833" i="5"/>
  <c r="AP833" i="5"/>
  <c r="AQ833" i="5"/>
  <c r="AR833" i="5"/>
  <c r="AS833" i="5"/>
  <c r="AT833" i="5"/>
  <c r="AU833" i="5"/>
  <c r="AV833" i="5"/>
  <c r="AW833" i="5"/>
  <c r="AX833" i="5"/>
  <c r="AY833" i="5"/>
  <c r="AZ833" i="5"/>
  <c r="BA833" i="5"/>
  <c r="BB833" i="5"/>
  <c r="BC833" i="5"/>
  <c r="B834" i="5"/>
  <c r="C835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Y834" i="5"/>
  <c r="Z834" i="5"/>
  <c r="AA834" i="5"/>
  <c r="AB834" i="5"/>
  <c r="AC834" i="5"/>
  <c r="AD834" i="5"/>
  <c r="AE834" i="5"/>
  <c r="AF834" i="5"/>
  <c r="AG834" i="5"/>
  <c r="AH834" i="5"/>
  <c r="AI834" i="5"/>
  <c r="AJ834" i="5"/>
  <c r="AK834" i="5"/>
  <c r="AL834" i="5"/>
  <c r="AM834" i="5"/>
  <c r="AN834" i="5"/>
  <c r="AO834" i="5"/>
  <c r="AP834" i="5"/>
  <c r="AQ834" i="5"/>
  <c r="AR834" i="5"/>
  <c r="AS834" i="5"/>
  <c r="AT834" i="5"/>
  <c r="AU834" i="5"/>
  <c r="AV834" i="5"/>
  <c r="AW834" i="5"/>
  <c r="AX834" i="5"/>
  <c r="AY834" i="5"/>
  <c r="AZ834" i="5"/>
  <c r="BA834" i="5"/>
  <c r="BB834" i="5"/>
  <c r="BC834" i="5"/>
  <c r="B835" i="5"/>
  <c r="C836" i="5"/>
  <c r="D835" i="5"/>
  <c r="E835" i="5"/>
  <c r="F835" i="5"/>
  <c r="G835" i="5"/>
  <c r="H835" i="5"/>
  <c r="I835" i="5"/>
  <c r="J835" i="5"/>
  <c r="K835" i="5"/>
  <c r="L835" i="5"/>
  <c r="M835" i="5"/>
  <c r="N835" i="5"/>
  <c r="O835" i="5"/>
  <c r="P835" i="5"/>
  <c r="Q835" i="5"/>
  <c r="R835" i="5"/>
  <c r="S835" i="5"/>
  <c r="T835" i="5"/>
  <c r="U835" i="5"/>
  <c r="V835" i="5"/>
  <c r="W835" i="5"/>
  <c r="X835" i="5"/>
  <c r="Y835" i="5"/>
  <c r="Z835" i="5"/>
  <c r="AA835" i="5"/>
  <c r="AB835" i="5"/>
  <c r="AC835" i="5"/>
  <c r="AD835" i="5"/>
  <c r="AE835" i="5"/>
  <c r="AF835" i="5"/>
  <c r="AG835" i="5"/>
  <c r="AH835" i="5"/>
  <c r="AI835" i="5"/>
  <c r="AJ835" i="5"/>
  <c r="AK835" i="5"/>
  <c r="AL835" i="5"/>
  <c r="AM835" i="5"/>
  <c r="AN835" i="5"/>
  <c r="AO835" i="5"/>
  <c r="AP835" i="5"/>
  <c r="AQ835" i="5"/>
  <c r="AR835" i="5"/>
  <c r="AS835" i="5"/>
  <c r="AT835" i="5"/>
  <c r="AU835" i="5"/>
  <c r="AV835" i="5"/>
  <c r="AW835" i="5"/>
  <c r="AX835" i="5"/>
  <c r="AY835" i="5"/>
  <c r="AZ835" i="5"/>
  <c r="BA835" i="5"/>
  <c r="BB835" i="5"/>
  <c r="BC835" i="5"/>
  <c r="B836" i="5"/>
  <c r="C837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Y836" i="5"/>
  <c r="Z836" i="5"/>
  <c r="AA836" i="5"/>
  <c r="AB836" i="5"/>
  <c r="AC836" i="5"/>
  <c r="AD836" i="5"/>
  <c r="AE836" i="5"/>
  <c r="AF836" i="5"/>
  <c r="AG836" i="5"/>
  <c r="AH836" i="5"/>
  <c r="AI836" i="5"/>
  <c r="AJ836" i="5"/>
  <c r="AK836" i="5"/>
  <c r="AL836" i="5"/>
  <c r="AM836" i="5"/>
  <c r="AN836" i="5"/>
  <c r="AO836" i="5"/>
  <c r="AP836" i="5"/>
  <c r="AQ836" i="5"/>
  <c r="AR836" i="5"/>
  <c r="AS836" i="5"/>
  <c r="AT836" i="5"/>
  <c r="AU836" i="5"/>
  <c r="AV836" i="5"/>
  <c r="AW836" i="5"/>
  <c r="AX836" i="5"/>
  <c r="AY836" i="5"/>
  <c r="AZ836" i="5"/>
  <c r="BA836" i="5"/>
  <c r="BB836" i="5"/>
  <c r="BC836" i="5"/>
  <c r="B837" i="5"/>
  <c r="C838" i="5"/>
  <c r="D837" i="5"/>
  <c r="E837" i="5"/>
  <c r="F837" i="5"/>
  <c r="G837" i="5"/>
  <c r="H837" i="5"/>
  <c r="I837" i="5"/>
  <c r="J837" i="5"/>
  <c r="K837" i="5"/>
  <c r="L837" i="5"/>
  <c r="M837" i="5"/>
  <c r="N837" i="5"/>
  <c r="O837" i="5"/>
  <c r="P837" i="5"/>
  <c r="Q837" i="5"/>
  <c r="R837" i="5"/>
  <c r="S837" i="5"/>
  <c r="T837" i="5"/>
  <c r="U837" i="5"/>
  <c r="V837" i="5"/>
  <c r="W837" i="5"/>
  <c r="X837" i="5"/>
  <c r="Y837" i="5"/>
  <c r="Z837" i="5"/>
  <c r="AA837" i="5"/>
  <c r="AB837" i="5"/>
  <c r="AC837" i="5"/>
  <c r="AD837" i="5"/>
  <c r="AE837" i="5"/>
  <c r="AF837" i="5"/>
  <c r="AG837" i="5"/>
  <c r="AH837" i="5"/>
  <c r="AI837" i="5"/>
  <c r="AJ837" i="5"/>
  <c r="AK837" i="5"/>
  <c r="AL837" i="5"/>
  <c r="AM837" i="5"/>
  <c r="AN837" i="5"/>
  <c r="AO837" i="5"/>
  <c r="AP837" i="5"/>
  <c r="AQ837" i="5"/>
  <c r="AR837" i="5"/>
  <c r="AS837" i="5"/>
  <c r="AT837" i="5"/>
  <c r="AU837" i="5"/>
  <c r="AV837" i="5"/>
  <c r="AW837" i="5"/>
  <c r="AX837" i="5"/>
  <c r="AY837" i="5"/>
  <c r="AZ837" i="5"/>
  <c r="BA837" i="5"/>
  <c r="BB837" i="5"/>
  <c r="BC837" i="5"/>
  <c r="B838" i="5"/>
  <c r="C839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Y838" i="5"/>
  <c r="Z838" i="5"/>
  <c r="AA838" i="5"/>
  <c r="AB838" i="5"/>
  <c r="AC838" i="5"/>
  <c r="AD838" i="5"/>
  <c r="AE838" i="5"/>
  <c r="AF838" i="5"/>
  <c r="AG838" i="5"/>
  <c r="AH838" i="5"/>
  <c r="AI838" i="5"/>
  <c r="AJ838" i="5"/>
  <c r="AK838" i="5"/>
  <c r="AL838" i="5"/>
  <c r="AM838" i="5"/>
  <c r="AN838" i="5"/>
  <c r="AO838" i="5"/>
  <c r="AP838" i="5"/>
  <c r="AQ838" i="5"/>
  <c r="AR838" i="5"/>
  <c r="AS838" i="5"/>
  <c r="AT838" i="5"/>
  <c r="AU838" i="5"/>
  <c r="AV838" i="5"/>
  <c r="AW838" i="5"/>
  <c r="AX838" i="5"/>
  <c r="AY838" i="5"/>
  <c r="AZ838" i="5"/>
  <c r="BA838" i="5"/>
  <c r="BB838" i="5"/>
  <c r="BC838" i="5"/>
  <c r="B839" i="5"/>
  <c r="C840" i="5"/>
  <c r="D839" i="5"/>
  <c r="E839" i="5"/>
  <c r="F839" i="5"/>
  <c r="G839" i="5"/>
  <c r="H839" i="5"/>
  <c r="I839" i="5"/>
  <c r="J839" i="5"/>
  <c r="K839" i="5"/>
  <c r="L839" i="5"/>
  <c r="M839" i="5"/>
  <c r="N839" i="5"/>
  <c r="O839" i="5"/>
  <c r="P839" i="5"/>
  <c r="Q839" i="5"/>
  <c r="R839" i="5"/>
  <c r="S839" i="5"/>
  <c r="T839" i="5"/>
  <c r="U839" i="5"/>
  <c r="V839" i="5"/>
  <c r="W839" i="5"/>
  <c r="X839" i="5"/>
  <c r="Y839" i="5"/>
  <c r="Z839" i="5"/>
  <c r="AA839" i="5"/>
  <c r="AB839" i="5"/>
  <c r="AC839" i="5"/>
  <c r="AD839" i="5"/>
  <c r="AE839" i="5"/>
  <c r="AF839" i="5"/>
  <c r="AG839" i="5"/>
  <c r="AH839" i="5"/>
  <c r="AI839" i="5"/>
  <c r="AJ839" i="5"/>
  <c r="AK839" i="5"/>
  <c r="AL839" i="5"/>
  <c r="AM839" i="5"/>
  <c r="AN839" i="5"/>
  <c r="AO839" i="5"/>
  <c r="AP839" i="5"/>
  <c r="AQ839" i="5"/>
  <c r="AR839" i="5"/>
  <c r="AS839" i="5"/>
  <c r="AT839" i="5"/>
  <c r="AU839" i="5"/>
  <c r="AV839" i="5"/>
  <c r="AW839" i="5"/>
  <c r="AX839" i="5"/>
  <c r="AY839" i="5"/>
  <c r="AZ839" i="5"/>
  <c r="BA839" i="5"/>
  <c r="BB839" i="5"/>
  <c r="BC839" i="5"/>
  <c r="B840" i="5"/>
  <c r="C841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Y840" i="5"/>
  <c r="Z840" i="5"/>
  <c r="AA840" i="5"/>
  <c r="AB840" i="5"/>
  <c r="AC840" i="5"/>
  <c r="AD840" i="5"/>
  <c r="AE840" i="5"/>
  <c r="AF840" i="5"/>
  <c r="AG840" i="5"/>
  <c r="AH840" i="5"/>
  <c r="AI840" i="5"/>
  <c r="AJ840" i="5"/>
  <c r="AK840" i="5"/>
  <c r="AL840" i="5"/>
  <c r="AM840" i="5"/>
  <c r="AN840" i="5"/>
  <c r="AO840" i="5"/>
  <c r="AP840" i="5"/>
  <c r="AQ840" i="5"/>
  <c r="AR840" i="5"/>
  <c r="AS840" i="5"/>
  <c r="AT840" i="5"/>
  <c r="AU840" i="5"/>
  <c r="AV840" i="5"/>
  <c r="AW840" i="5"/>
  <c r="AX840" i="5"/>
  <c r="AY840" i="5"/>
  <c r="AZ840" i="5"/>
  <c r="BA840" i="5"/>
  <c r="BB840" i="5"/>
  <c r="BC840" i="5"/>
  <c r="B841" i="5"/>
  <c r="C842" i="5"/>
  <c r="D841" i="5"/>
  <c r="E841" i="5"/>
  <c r="F841" i="5"/>
  <c r="G841" i="5"/>
  <c r="H841" i="5"/>
  <c r="I841" i="5"/>
  <c r="J841" i="5"/>
  <c r="K841" i="5"/>
  <c r="L841" i="5"/>
  <c r="M841" i="5"/>
  <c r="N841" i="5"/>
  <c r="O841" i="5"/>
  <c r="P841" i="5"/>
  <c r="Q841" i="5"/>
  <c r="R841" i="5"/>
  <c r="S841" i="5"/>
  <c r="T841" i="5"/>
  <c r="U841" i="5"/>
  <c r="V841" i="5"/>
  <c r="W841" i="5"/>
  <c r="X841" i="5"/>
  <c r="Y841" i="5"/>
  <c r="Z841" i="5"/>
  <c r="AA841" i="5"/>
  <c r="AB841" i="5"/>
  <c r="AC841" i="5"/>
  <c r="AD841" i="5"/>
  <c r="AE841" i="5"/>
  <c r="AF841" i="5"/>
  <c r="AG841" i="5"/>
  <c r="AH841" i="5"/>
  <c r="AI841" i="5"/>
  <c r="AJ841" i="5"/>
  <c r="AK841" i="5"/>
  <c r="AL841" i="5"/>
  <c r="AM841" i="5"/>
  <c r="AN841" i="5"/>
  <c r="AO841" i="5"/>
  <c r="AP841" i="5"/>
  <c r="AQ841" i="5"/>
  <c r="AR841" i="5"/>
  <c r="AS841" i="5"/>
  <c r="AT841" i="5"/>
  <c r="AU841" i="5"/>
  <c r="AV841" i="5"/>
  <c r="AW841" i="5"/>
  <c r="AX841" i="5"/>
  <c r="AY841" i="5"/>
  <c r="AZ841" i="5"/>
  <c r="BA841" i="5"/>
  <c r="BB841" i="5"/>
  <c r="BC841" i="5"/>
  <c r="B842" i="5"/>
  <c r="C843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Y842" i="5"/>
  <c r="Z842" i="5"/>
  <c r="AA842" i="5"/>
  <c r="AB842" i="5"/>
  <c r="AC842" i="5"/>
  <c r="AD842" i="5"/>
  <c r="AE842" i="5"/>
  <c r="AF842" i="5"/>
  <c r="AG842" i="5"/>
  <c r="AH842" i="5"/>
  <c r="AI842" i="5"/>
  <c r="AJ842" i="5"/>
  <c r="AK842" i="5"/>
  <c r="AL842" i="5"/>
  <c r="AM842" i="5"/>
  <c r="AN842" i="5"/>
  <c r="AO842" i="5"/>
  <c r="AP842" i="5"/>
  <c r="AQ842" i="5"/>
  <c r="AR842" i="5"/>
  <c r="AS842" i="5"/>
  <c r="AT842" i="5"/>
  <c r="AU842" i="5"/>
  <c r="AV842" i="5"/>
  <c r="AW842" i="5"/>
  <c r="AX842" i="5"/>
  <c r="AY842" i="5"/>
  <c r="AZ842" i="5"/>
  <c r="BA842" i="5"/>
  <c r="BB842" i="5"/>
  <c r="BC842" i="5"/>
  <c r="B843" i="5"/>
  <c r="C844" i="5"/>
  <c r="D843" i="5"/>
  <c r="E843" i="5"/>
  <c r="F843" i="5"/>
  <c r="G843" i="5"/>
  <c r="H843" i="5"/>
  <c r="I843" i="5"/>
  <c r="J843" i="5"/>
  <c r="K843" i="5"/>
  <c r="L843" i="5"/>
  <c r="M843" i="5"/>
  <c r="N843" i="5"/>
  <c r="O843" i="5"/>
  <c r="P843" i="5"/>
  <c r="Q843" i="5"/>
  <c r="R843" i="5"/>
  <c r="S843" i="5"/>
  <c r="T843" i="5"/>
  <c r="U843" i="5"/>
  <c r="V843" i="5"/>
  <c r="W843" i="5"/>
  <c r="X843" i="5"/>
  <c r="Y843" i="5"/>
  <c r="Z843" i="5"/>
  <c r="AA843" i="5"/>
  <c r="AB843" i="5"/>
  <c r="AC843" i="5"/>
  <c r="AD843" i="5"/>
  <c r="AE843" i="5"/>
  <c r="AF843" i="5"/>
  <c r="AG843" i="5"/>
  <c r="AH843" i="5"/>
  <c r="AI843" i="5"/>
  <c r="AJ843" i="5"/>
  <c r="AK843" i="5"/>
  <c r="AL843" i="5"/>
  <c r="AM843" i="5"/>
  <c r="AN843" i="5"/>
  <c r="AO843" i="5"/>
  <c r="AP843" i="5"/>
  <c r="AQ843" i="5"/>
  <c r="AR843" i="5"/>
  <c r="AS843" i="5"/>
  <c r="AT843" i="5"/>
  <c r="AU843" i="5"/>
  <c r="AV843" i="5"/>
  <c r="AW843" i="5"/>
  <c r="AX843" i="5"/>
  <c r="AY843" i="5"/>
  <c r="AZ843" i="5"/>
  <c r="BA843" i="5"/>
  <c r="BB843" i="5"/>
  <c r="BC843" i="5"/>
  <c r="B844" i="5"/>
  <c r="C845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Y844" i="5"/>
  <c r="Z844" i="5"/>
  <c r="AA844" i="5"/>
  <c r="AB844" i="5"/>
  <c r="AC844" i="5"/>
  <c r="AD844" i="5"/>
  <c r="AE844" i="5"/>
  <c r="AF844" i="5"/>
  <c r="AG844" i="5"/>
  <c r="AH844" i="5"/>
  <c r="AI844" i="5"/>
  <c r="AJ844" i="5"/>
  <c r="AK844" i="5"/>
  <c r="AL844" i="5"/>
  <c r="AM844" i="5"/>
  <c r="AN844" i="5"/>
  <c r="AO844" i="5"/>
  <c r="AP844" i="5"/>
  <c r="AQ844" i="5"/>
  <c r="AR844" i="5"/>
  <c r="AS844" i="5"/>
  <c r="AT844" i="5"/>
  <c r="AU844" i="5"/>
  <c r="AV844" i="5"/>
  <c r="AW844" i="5"/>
  <c r="AX844" i="5"/>
  <c r="AY844" i="5"/>
  <c r="AZ844" i="5"/>
  <c r="BA844" i="5"/>
  <c r="BB844" i="5"/>
  <c r="BC844" i="5"/>
  <c r="B845" i="5"/>
  <c r="C846" i="5"/>
  <c r="D845" i="5"/>
  <c r="E845" i="5"/>
  <c r="F845" i="5"/>
  <c r="G845" i="5"/>
  <c r="H845" i="5"/>
  <c r="I845" i="5"/>
  <c r="J845" i="5"/>
  <c r="K845" i="5"/>
  <c r="L845" i="5"/>
  <c r="M845" i="5"/>
  <c r="N845" i="5"/>
  <c r="O845" i="5"/>
  <c r="P845" i="5"/>
  <c r="Q845" i="5"/>
  <c r="R845" i="5"/>
  <c r="S845" i="5"/>
  <c r="T845" i="5"/>
  <c r="U845" i="5"/>
  <c r="V845" i="5"/>
  <c r="W845" i="5"/>
  <c r="X845" i="5"/>
  <c r="Y845" i="5"/>
  <c r="Z845" i="5"/>
  <c r="AA845" i="5"/>
  <c r="AB845" i="5"/>
  <c r="AC845" i="5"/>
  <c r="AD845" i="5"/>
  <c r="AE845" i="5"/>
  <c r="AF845" i="5"/>
  <c r="AG845" i="5"/>
  <c r="AH845" i="5"/>
  <c r="AI845" i="5"/>
  <c r="AJ845" i="5"/>
  <c r="AK845" i="5"/>
  <c r="AL845" i="5"/>
  <c r="AM845" i="5"/>
  <c r="AN845" i="5"/>
  <c r="AO845" i="5"/>
  <c r="AP845" i="5"/>
  <c r="AQ845" i="5"/>
  <c r="AR845" i="5"/>
  <c r="AS845" i="5"/>
  <c r="AT845" i="5"/>
  <c r="AU845" i="5"/>
  <c r="AV845" i="5"/>
  <c r="AW845" i="5"/>
  <c r="AX845" i="5"/>
  <c r="AY845" i="5"/>
  <c r="AZ845" i="5"/>
  <c r="BA845" i="5"/>
  <c r="BB845" i="5"/>
  <c r="BC845" i="5"/>
  <c r="B846" i="5"/>
  <c r="C847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Y846" i="5"/>
  <c r="Z846" i="5"/>
  <c r="AA846" i="5"/>
  <c r="AB846" i="5"/>
  <c r="AC846" i="5"/>
  <c r="AD846" i="5"/>
  <c r="AE846" i="5"/>
  <c r="AF846" i="5"/>
  <c r="AG846" i="5"/>
  <c r="AH846" i="5"/>
  <c r="AI846" i="5"/>
  <c r="AJ846" i="5"/>
  <c r="AK846" i="5"/>
  <c r="AL846" i="5"/>
  <c r="AM846" i="5"/>
  <c r="AN846" i="5"/>
  <c r="AO846" i="5"/>
  <c r="AP846" i="5"/>
  <c r="AQ846" i="5"/>
  <c r="AR846" i="5"/>
  <c r="AS846" i="5"/>
  <c r="AT846" i="5"/>
  <c r="AU846" i="5"/>
  <c r="AV846" i="5"/>
  <c r="AW846" i="5"/>
  <c r="AX846" i="5"/>
  <c r="AY846" i="5"/>
  <c r="AZ846" i="5"/>
  <c r="BA846" i="5"/>
  <c r="BB846" i="5"/>
  <c r="BC846" i="5"/>
  <c r="B847" i="5"/>
  <c r="C848" i="5"/>
  <c r="D847" i="5"/>
  <c r="E847" i="5"/>
  <c r="F847" i="5"/>
  <c r="G847" i="5"/>
  <c r="H847" i="5"/>
  <c r="I847" i="5"/>
  <c r="J847" i="5"/>
  <c r="K847" i="5"/>
  <c r="L847" i="5"/>
  <c r="M847" i="5"/>
  <c r="N847" i="5"/>
  <c r="O847" i="5"/>
  <c r="P847" i="5"/>
  <c r="Q847" i="5"/>
  <c r="R847" i="5"/>
  <c r="S847" i="5"/>
  <c r="T847" i="5"/>
  <c r="U847" i="5"/>
  <c r="V847" i="5"/>
  <c r="W847" i="5"/>
  <c r="X847" i="5"/>
  <c r="Y847" i="5"/>
  <c r="Z847" i="5"/>
  <c r="AA847" i="5"/>
  <c r="AB847" i="5"/>
  <c r="AC847" i="5"/>
  <c r="AD847" i="5"/>
  <c r="AE847" i="5"/>
  <c r="AF847" i="5"/>
  <c r="AG847" i="5"/>
  <c r="AH847" i="5"/>
  <c r="AI847" i="5"/>
  <c r="AJ847" i="5"/>
  <c r="AK847" i="5"/>
  <c r="AL847" i="5"/>
  <c r="AM847" i="5"/>
  <c r="AN847" i="5"/>
  <c r="AO847" i="5"/>
  <c r="AP847" i="5"/>
  <c r="AQ847" i="5"/>
  <c r="AR847" i="5"/>
  <c r="AS847" i="5"/>
  <c r="AT847" i="5"/>
  <c r="AU847" i="5"/>
  <c r="AV847" i="5"/>
  <c r="AW847" i="5"/>
  <c r="AX847" i="5"/>
  <c r="AY847" i="5"/>
  <c r="AZ847" i="5"/>
  <c r="BA847" i="5"/>
  <c r="BB847" i="5"/>
  <c r="BC847" i="5"/>
  <c r="B848" i="5"/>
  <c r="C849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Y848" i="5"/>
  <c r="Z848" i="5"/>
  <c r="AA848" i="5"/>
  <c r="AB848" i="5"/>
  <c r="AC848" i="5"/>
  <c r="AD848" i="5"/>
  <c r="AE848" i="5"/>
  <c r="AF848" i="5"/>
  <c r="AG848" i="5"/>
  <c r="AH848" i="5"/>
  <c r="AI848" i="5"/>
  <c r="AJ848" i="5"/>
  <c r="AK848" i="5"/>
  <c r="AL848" i="5"/>
  <c r="AM848" i="5"/>
  <c r="AN848" i="5"/>
  <c r="AO848" i="5"/>
  <c r="AP848" i="5"/>
  <c r="AQ848" i="5"/>
  <c r="AR848" i="5"/>
  <c r="AS848" i="5"/>
  <c r="AT848" i="5"/>
  <c r="AU848" i="5"/>
  <c r="AV848" i="5"/>
  <c r="AW848" i="5"/>
  <c r="AX848" i="5"/>
  <c r="AY848" i="5"/>
  <c r="AZ848" i="5"/>
  <c r="BA848" i="5"/>
  <c r="BB848" i="5"/>
  <c r="BC848" i="5"/>
  <c r="B849" i="5"/>
  <c r="C850" i="5"/>
  <c r="D849" i="5"/>
  <c r="E849" i="5"/>
  <c r="F849" i="5"/>
  <c r="G849" i="5"/>
  <c r="H849" i="5"/>
  <c r="I849" i="5"/>
  <c r="J849" i="5"/>
  <c r="K849" i="5"/>
  <c r="L849" i="5"/>
  <c r="M849" i="5"/>
  <c r="N849" i="5"/>
  <c r="O849" i="5"/>
  <c r="P849" i="5"/>
  <c r="Q849" i="5"/>
  <c r="R849" i="5"/>
  <c r="S849" i="5"/>
  <c r="T849" i="5"/>
  <c r="U849" i="5"/>
  <c r="V849" i="5"/>
  <c r="W849" i="5"/>
  <c r="X849" i="5"/>
  <c r="Y849" i="5"/>
  <c r="Z849" i="5"/>
  <c r="AA849" i="5"/>
  <c r="AB849" i="5"/>
  <c r="AC849" i="5"/>
  <c r="AD849" i="5"/>
  <c r="AE849" i="5"/>
  <c r="AF849" i="5"/>
  <c r="AG849" i="5"/>
  <c r="AH849" i="5"/>
  <c r="AI849" i="5"/>
  <c r="AJ849" i="5"/>
  <c r="AK849" i="5"/>
  <c r="AL849" i="5"/>
  <c r="AM849" i="5"/>
  <c r="AN849" i="5"/>
  <c r="AO849" i="5"/>
  <c r="AP849" i="5"/>
  <c r="AQ849" i="5"/>
  <c r="AR849" i="5"/>
  <c r="AS849" i="5"/>
  <c r="AT849" i="5"/>
  <c r="AU849" i="5"/>
  <c r="AV849" i="5"/>
  <c r="AW849" i="5"/>
  <c r="AX849" i="5"/>
  <c r="AY849" i="5"/>
  <c r="AZ849" i="5"/>
  <c r="BA849" i="5"/>
  <c r="BB849" i="5"/>
  <c r="BC849" i="5"/>
  <c r="B850" i="5"/>
  <c r="C851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Y850" i="5"/>
  <c r="Z850" i="5"/>
  <c r="AA850" i="5"/>
  <c r="AB850" i="5"/>
  <c r="AC850" i="5"/>
  <c r="AD850" i="5"/>
  <c r="AE850" i="5"/>
  <c r="AF850" i="5"/>
  <c r="AG850" i="5"/>
  <c r="AH850" i="5"/>
  <c r="AI850" i="5"/>
  <c r="AJ850" i="5"/>
  <c r="AK850" i="5"/>
  <c r="AL850" i="5"/>
  <c r="AM850" i="5"/>
  <c r="AN850" i="5"/>
  <c r="AO850" i="5"/>
  <c r="AP850" i="5"/>
  <c r="AQ850" i="5"/>
  <c r="AR850" i="5"/>
  <c r="AS850" i="5"/>
  <c r="AT850" i="5"/>
  <c r="AU850" i="5"/>
  <c r="AV850" i="5"/>
  <c r="AW850" i="5"/>
  <c r="AX850" i="5"/>
  <c r="AY850" i="5"/>
  <c r="AZ850" i="5"/>
  <c r="BA850" i="5"/>
  <c r="BB850" i="5"/>
  <c r="BC850" i="5"/>
  <c r="B851" i="5"/>
  <c r="C852" i="5"/>
  <c r="D851" i="5"/>
  <c r="E851" i="5"/>
  <c r="F851" i="5"/>
  <c r="G851" i="5"/>
  <c r="H851" i="5"/>
  <c r="I851" i="5"/>
  <c r="J851" i="5"/>
  <c r="K851" i="5"/>
  <c r="L851" i="5"/>
  <c r="M851" i="5"/>
  <c r="N851" i="5"/>
  <c r="O851" i="5"/>
  <c r="P851" i="5"/>
  <c r="Q851" i="5"/>
  <c r="R851" i="5"/>
  <c r="S851" i="5"/>
  <c r="T851" i="5"/>
  <c r="U851" i="5"/>
  <c r="V851" i="5"/>
  <c r="W851" i="5"/>
  <c r="X851" i="5"/>
  <c r="Y851" i="5"/>
  <c r="Z851" i="5"/>
  <c r="AA851" i="5"/>
  <c r="AB851" i="5"/>
  <c r="AC851" i="5"/>
  <c r="AD851" i="5"/>
  <c r="AE851" i="5"/>
  <c r="AF851" i="5"/>
  <c r="AG851" i="5"/>
  <c r="AH851" i="5"/>
  <c r="AI851" i="5"/>
  <c r="AJ851" i="5"/>
  <c r="AK851" i="5"/>
  <c r="AL851" i="5"/>
  <c r="AM851" i="5"/>
  <c r="AN851" i="5"/>
  <c r="AO851" i="5"/>
  <c r="AP851" i="5"/>
  <c r="AQ851" i="5"/>
  <c r="AR851" i="5"/>
  <c r="AS851" i="5"/>
  <c r="AT851" i="5"/>
  <c r="AU851" i="5"/>
  <c r="AV851" i="5"/>
  <c r="AW851" i="5"/>
  <c r="AX851" i="5"/>
  <c r="AY851" i="5"/>
  <c r="AZ851" i="5"/>
  <c r="BA851" i="5"/>
  <c r="BB851" i="5"/>
  <c r="BC851" i="5"/>
  <c r="B852" i="5"/>
  <c r="C853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Y852" i="5"/>
  <c r="Z852" i="5"/>
  <c r="AA852" i="5"/>
  <c r="AB852" i="5"/>
  <c r="AC852" i="5"/>
  <c r="AD852" i="5"/>
  <c r="AE852" i="5"/>
  <c r="AF852" i="5"/>
  <c r="AG852" i="5"/>
  <c r="AH852" i="5"/>
  <c r="AI852" i="5"/>
  <c r="AJ852" i="5"/>
  <c r="AK852" i="5"/>
  <c r="AL852" i="5"/>
  <c r="AM852" i="5"/>
  <c r="AN852" i="5"/>
  <c r="AO852" i="5"/>
  <c r="AP852" i="5"/>
  <c r="AQ852" i="5"/>
  <c r="AR852" i="5"/>
  <c r="AS852" i="5"/>
  <c r="AT852" i="5"/>
  <c r="AU852" i="5"/>
  <c r="AV852" i="5"/>
  <c r="AW852" i="5"/>
  <c r="AX852" i="5"/>
  <c r="AY852" i="5"/>
  <c r="AZ852" i="5"/>
  <c r="BA852" i="5"/>
  <c r="BB852" i="5"/>
  <c r="BC852" i="5"/>
  <c r="B853" i="5"/>
  <c r="C854" i="5"/>
  <c r="D853" i="5"/>
  <c r="E853" i="5"/>
  <c r="F853" i="5"/>
  <c r="G853" i="5"/>
  <c r="H853" i="5"/>
  <c r="I853" i="5"/>
  <c r="J853" i="5"/>
  <c r="K853" i="5"/>
  <c r="L853" i="5"/>
  <c r="M853" i="5"/>
  <c r="N853" i="5"/>
  <c r="O853" i="5"/>
  <c r="P853" i="5"/>
  <c r="Q853" i="5"/>
  <c r="R853" i="5"/>
  <c r="S853" i="5"/>
  <c r="T853" i="5"/>
  <c r="U853" i="5"/>
  <c r="V853" i="5"/>
  <c r="W853" i="5"/>
  <c r="X853" i="5"/>
  <c r="Y853" i="5"/>
  <c r="Z853" i="5"/>
  <c r="AA853" i="5"/>
  <c r="AB853" i="5"/>
  <c r="AC853" i="5"/>
  <c r="AD853" i="5"/>
  <c r="AE853" i="5"/>
  <c r="AF853" i="5"/>
  <c r="AG853" i="5"/>
  <c r="AH853" i="5"/>
  <c r="AI853" i="5"/>
  <c r="AJ853" i="5"/>
  <c r="AK853" i="5"/>
  <c r="AL853" i="5"/>
  <c r="AM853" i="5"/>
  <c r="AN853" i="5"/>
  <c r="AO853" i="5"/>
  <c r="AP853" i="5"/>
  <c r="AQ853" i="5"/>
  <c r="AR853" i="5"/>
  <c r="AS853" i="5"/>
  <c r="AT853" i="5"/>
  <c r="AU853" i="5"/>
  <c r="AV853" i="5"/>
  <c r="AW853" i="5"/>
  <c r="AX853" i="5"/>
  <c r="AY853" i="5"/>
  <c r="AZ853" i="5"/>
  <c r="BA853" i="5"/>
  <c r="BB853" i="5"/>
  <c r="BC853" i="5"/>
  <c r="B854" i="5"/>
  <c r="C855" i="5"/>
  <c r="D854" i="5"/>
  <c r="E854" i="5"/>
  <c r="F854" i="5"/>
  <c r="G854" i="5"/>
  <c r="H854" i="5"/>
  <c r="I854" i="5"/>
  <c r="J854" i="5"/>
  <c r="K854" i="5"/>
  <c r="L854" i="5"/>
  <c r="M854" i="5"/>
  <c r="N854" i="5"/>
  <c r="O854" i="5"/>
  <c r="P854" i="5"/>
  <c r="Q854" i="5"/>
  <c r="R854" i="5"/>
  <c r="S854" i="5"/>
  <c r="T854" i="5"/>
  <c r="U854" i="5"/>
  <c r="V854" i="5"/>
  <c r="W854" i="5"/>
  <c r="X854" i="5"/>
  <c r="Y854" i="5"/>
  <c r="Z854" i="5"/>
  <c r="AA854" i="5"/>
  <c r="AB854" i="5"/>
  <c r="AC854" i="5"/>
  <c r="AD854" i="5"/>
  <c r="AE854" i="5"/>
  <c r="AF854" i="5"/>
  <c r="AG854" i="5"/>
  <c r="AH854" i="5"/>
  <c r="AI854" i="5"/>
  <c r="AJ854" i="5"/>
  <c r="AK854" i="5"/>
  <c r="AL854" i="5"/>
  <c r="AM854" i="5"/>
  <c r="AN854" i="5"/>
  <c r="AO854" i="5"/>
  <c r="AP854" i="5"/>
  <c r="AQ854" i="5"/>
  <c r="AR854" i="5"/>
  <c r="AS854" i="5"/>
  <c r="AT854" i="5"/>
  <c r="AU854" i="5"/>
  <c r="AV854" i="5"/>
  <c r="AW854" i="5"/>
  <c r="AX854" i="5"/>
  <c r="AY854" i="5"/>
  <c r="AZ854" i="5"/>
  <c r="BA854" i="5"/>
  <c r="BB854" i="5"/>
  <c r="BC854" i="5"/>
  <c r="B855" i="5"/>
  <c r="C856" i="5"/>
  <c r="D855" i="5"/>
  <c r="E855" i="5"/>
  <c r="F855" i="5"/>
  <c r="G855" i="5"/>
  <c r="H855" i="5"/>
  <c r="I855" i="5"/>
  <c r="J855" i="5"/>
  <c r="K855" i="5"/>
  <c r="L855" i="5"/>
  <c r="M855" i="5"/>
  <c r="N855" i="5"/>
  <c r="O855" i="5"/>
  <c r="P855" i="5"/>
  <c r="Q855" i="5"/>
  <c r="R855" i="5"/>
  <c r="S855" i="5"/>
  <c r="T855" i="5"/>
  <c r="U855" i="5"/>
  <c r="V855" i="5"/>
  <c r="W855" i="5"/>
  <c r="X855" i="5"/>
  <c r="Y855" i="5"/>
  <c r="Z855" i="5"/>
  <c r="AA855" i="5"/>
  <c r="AB855" i="5"/>
  <c r="AC855" i="5"/>
  <c r="AD855" i="5"/>
  <c r="AE855" i="5"/>
  <c r="AF855" i="5"/>
  <c r="AG855" i="5"/>
  <c r="AH855" i="5"/>
  <c r="AI855" i="5"/>
  <c r="AJ855" i="5"/>
  <c r="AK855" i="5"/>
  <c r="AL855" i="5"/>
  <c r="AM855" i="5"/>
  <c r="AN855" i="5"/>
  <c r="AO855" i="5"/>
  <c r="AP855" i="5"/>
  <c r="AQ855" i="5"/>
  <c r="AR855" i="5"/>
  <c r="AS855" i="5"/>
  <c r="AT855" i="5"/>
  <c r="AU855" i="5"/>
  <c r="AV855" i="5"/>
  <c r="AW855" i="5"/>
  <c r="AX855" i="5"/>
  <c r="AY855" i="5"/>
  <c r="AZ855" i="5"/>
  <c r="BA855" i="5"/>
  <c r="BB855" i="5"/>
  <c r="BC855" i="5"/>
  <c r="B856" i="5"/>
  <c r="C857" i="5"/>
  <c r="D856" i="5"/>
  <c r="E856" i="5"/>
  <c r="F856" i="5"/>
  <c r="G856" i="5"/>
  <c r="H856" i="5"/>
  <c r="I856" i="5"/>
  <c r="J856" i="5"/>
  <c r="K856" i="5"/>
  <c r="L856" i="5"/>
  <c r="M856" i="5"/>
  <c r="N856" i="5"/>
  <c r="O856" i="5"/>
  <c r="P856" i="5"/>
  <c r="Q856" i="5"/>
  <c r="R856" i="5"/>
  <c r="S856" i="5"/>
  <c r="T856" i="5"/>
  <c r="U856" i="5"/>
  <c r="V856" i="5"/>
  <c r="W856" i="5"/>
  <c r="X856" i="5"/>
  <c r="Y856" i="5"/>
  <c r="Z856" i="5"/>
  <c r="AA856" i="5"/>
  <c r="AB856" i="5"/>
  <c r="AC856" i="5"/>
  <c r="AD856" i="5"/>
  <c r="AE856" i="5"/>
  <c r="AF856" i="5"/>
  <c r="AG856" i="5"/>
  <c r="AH856" i="5"/>
  <c r="AI856" i="5"/>
  <c r="AJ856" i="5"/>
  <c r="AK856" i="5"/>
  <c r="AL856" i="5"/>
  <c r="AM856" i="5"/>
  <c r="AN856" i="5"/>
  <c r="AO856" i="5"/>
  <c r="AP856" i="5"/>
  <c r="AQ856" i="5"/>
  <c r="AR856" i="5"/>
  <c r="AS856" i="5"/>
  <c r="AT856" i="5"/>
  <c r="AU856" i="5"/>
  <c r="AV856" i="5"/>
  <c r="AW856" i="5"/>
  <c r="AX856" i="5"/>
  <c r="AY856" i="5"/>
  <c r="AZ856" i="5"/>
  <c r="BA856" i="5"/>
  <c r="BB856" i="5"/>
  <c r="BC856" i="5"/>
  <c r="B857" i="5"/>
  <c r="C858" i="5"/>
  <c r="D857" i="5"/>
  <c r="E857" i="5"/>
  <c r="F857" i="5"/>
  <c r="G857" i="5"/>
  <c r="H857" i="5"/>
  <c r="I857" i="5"/>
  <c r="J857" i="5"/>
  <c r="K857" i="5"/>
  <c r="L857" i="5"/>
  <c r="M857" i="5"/>
  <c r="N857" i="5"/>
  <c r="O857" i="5"/>
  <c r="P857" i="5"/>
  <c r="Q857" i="5"/>
  <c r="R857" i="5"/>
  <c r="S857" i="5"/>
  <c r="T857" i="5"/>
  <c r="U857" i="5"/>
  <c r="V857" i="5"/>
  <c r="W857" i="5"/>
  <c r="X857" i="5"/>
  <c r="Y857" i="5"/>
  <c r="Z857" i="5"/>
  <c r="AA857" i="5"/>
  <c r="AB857" i="5"/>
  <c r="AC857" i="5"/>
  <c r="AD857" i="5"/>
  <c r="AE857" i="5"/>
  <c r="AF857" i="5"/>
  <c r="AG857" i="5"/>
  <c r="AH857" i="5"/>
  <c r="AI857" i="5"/>
  <c r="AJ857" i="5"/>
  <c r="AK857" i="5"/>
  <c r="AL857" i="5"/>
  <c r="AM857" i="5"/>
  <c r="AN857" i="5"/>
  <c r="AO857" i="5"/>
  <c r="AP857" i="5"/>
  <c r="AQ857" i="5"/>
  <c r="AR857" i="5"/>
  <c r="AS857" i="5"/>
  <c r="AT857" i="5"/>
  <c r="AU857" i="5"/>
  <c r="AV857" i="5"/>
  <c r="AW857" i="5"/>
  <c r="AX857" i="5"/>
  <c r="AY857" i="5"/>
  <c r="AZ857" i="5"/>
  <c r="BA857" i="5"/>
  <c r="BB857" i="5"/>
  <c r="BC857" i="5"/>
  <c r="B858" i="5"/>
  <c r="C859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Y858" i="5"/>
  <c r="Z858" i="5"/>
  <c r="AA858" i="5"/>
  <c r="AB858" i="5"/>
  <c r="AC858" i="5"/>
  <c r="AD858" i="5"/>
  <c r="AE858" i="5"/>
  <c r="AF858" i="5"/>
  <c r="AG858" i="5"/>
  <c r="AH858" i="5"/>
  <c r="AI858" i="5"/>
  <c r="AJ858" i="5"/>
  <c r="AK858" i="5"/>
  <c r="AL858" i="5"/>
  <c r="AM858" i="5"/>
  <c r="AN858" i="5"/>
  <c r="AO858" i="5"/>
  <c r="AP858" i="5"/>
  <c r="AQ858" i="5"/>
  <c r="AR858" i="5"/>
  <c r="AS858" i="5"/>
  <c r="AT858" i="5"/>
  <c r="AU858" i="5"/>
  <c r="AV858" i="5"/>
  <c r="AW858" i="5"/>
  <c r="AX858" i="5"/>
  <c r="AY858" i="5"/>
  <c r="AZ858" i="5"/>
  <c r="BA858" i="5"/>
  <c r="BB858" i="5"/>
  <c r="BC858" i="5"/>
  <c r="B859" i="5"/>
  <c r="C860" i="5"/>
  <c r="D859" i="5"/>
  <c r="E859" i="5"/>
  <c r="F859" i="5"/>
  <c r="G859" i="5"/>
  <c r="H859" i="5"/>
  <c r="I859" i="5"/>
  <c r="J859" i="5"/>
  <c r="K859" i="5"/>
  <c r="L859" i="5"/>
  <c r="M859" i="5"/>
  <c r="N859" i="5"/>
  <c r="O859" i="5"/>
  <c r="P859" i="5"/>
  <c r="Q859" i="5"/>
  <c r="R859" i="5"/>
  <c r="S859" i="5"/>
  <c r="T859" i="5"/>
  <c r="U859" i="5"/>
  <c r="V859" i="5"/>
  <c r="W859" i="5"/>
  <c r="X859" i="5"/>
  <c r="Y859" i="5"/>
  <c r="Z859" i="5"/>
  <c r="AA859" i="5"/>
  <c r="AB859" i="5"/>
  <c r="AC859" i="5"/>
  <c r="AD859" i="5"/>
  <c r="AE859" i="5"/>
  <c r="AF859" i="5"/>
  <c r="AG859" i="5"/>
  <c r="AH859" i="5"/>
  <c r="AI859" i="5"/>
  <c r="AJ859" i="5"/>
  <c r="AK859" i="5"/>
  <c r="AL859" i="5"/>
  <c r="AM859" i="5"/>
  <c r="AN859" i="5"/>
  <c r="AO859" i="5"/>
  <c r="AP859" i="5"/>
  <c r="AQ859" i="5"/>
  <c r="AR859" i="5"/>
  <c r="AS859" i="5"/>
  <c r="AT859" i="5"/>
  <c r="AU859" i="5"/>
  <c r="AV859" i="5"/>
  <c r="AW859" i="5"/>
  <c r="AX859" i="5"/>
  <c r="AY859" i="5"/>
  <c r="AZ859" i="5"/>
  <c r="BA859" i="5"/>
  <c r="BB859" i="5"/>
  <c r="BC859" i="5"/>
  <c r="B860" i="5"/>
  <c r="C861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Y860" i="5"/>
  <c r="Z860" i="5"/>
  <c r="AA860" i="5"/>
  <c r="AB860" i="5"/>
  <c r="AC860" i="5"/>
  <c r="AD860" i="5"/>
  <c r="AE860" i="5"/>
  <c r="AF860" i="5"/>
  <c r="AG860" i="5"/>
  <c r="AH860" i="5"/>
  <c r="AI860" i="5"/>
  <c r="AJ860" i="5"/>
  <c r="AK860" i="5"/>
  <c r="AL860" i="5"/>
  <c r="AM860" i="5"/>
  <c r="AN860" i="5"/>
  <c r="AO860" i="5"/>
  <c r="AP860" i="5"/>
  <c r="AQ860" i="5"/>
  <c r="AR860" i="5"/>
  <c r="AS860" i="5"/>
  <c r="AT860" i="5"/>
  <c r="AU860" i="5"/>
  <c r="AV860" i="5"/>
  <c r="AW860" i="5"/>
  <c r="AX860" i="5"/>
  <c r="AY860" i="5"/>
  <c r="AZ860" i="5"/>
  <c r="BA860" i="5"/>
  <c r="BB860" i="5"/>
  <c r="BC860" i="5"/>
  <c r="B861" i="5"/>
  <c r="C862" i="5"/>
  <c r="D861" i="5"/>
  <c r="E861" i="5"/>
  <c r="F861" i="5"/>
  <c r="G861" i="5"/>
  <c r="H861" i="5"/>
  <c r="I861" i="5"/>
  <c r="J861" i="5"/>
  <c r="K861" i="5"/>
  <c r="L861" i="5"/>
  <c r="M861" i="5"/>
  <c r="N861" i="5"/>
  <c r="O861" i="5"/>
  <c r="P861" i="5"/>
  <c r="Q861" i="5"/>
  <c r="R861" i="5"/>
  <c r="S861" i="5"/>
  <c r="T861" i="5"/>
  <c r="U861" i="5"/>
  <c r="V861" i="5"/>
  <c r="W861" i="5"/>
  <c r="X861" i="5"/>
  <c r="Y861" i="5"/>
  <c r="Z861" i="5"/>
  <c r="AA861" i="5"/>
  <c r="AB861" i="5"/>
  <c r="AC861" i="5"/>
  <c r="AD861" i="5"/>
  <c r="AE861" i="5"/>
  <c r="AF861" i="5"/>
  <c r="AG861" i="5"/>
  <c r="AH861" i="5"/>
  <c r="AI861" i="5"/>
  <c r="AJ861" i="5"/>
  <c r="AK861" i="5"/>
  <c r="AL861" i="5"/>
  <c r="AM861" i="5"/>
  <c r="AN861" i="5"/>
  <c r="AO861" i="5"/>
  <c r="AP861" i="5"/>
  <c r="AQ861" i="5"/>
  <c r="AR861" i="5"/>
  <c r="AS861" i="5"/>
  <c r="AT861" i="5"/>
  <c r="AU861" i="5"/>
  <c r="AV861" i="5"/>
  <c r="AW861" i="5"/>
  <c r="AX861" i="5"/>
  <c r="AY861" i="5"/>
  <c r="AZ861" i="5"/>
  <c r="BA861" i="5"/>
  <c r="BB861" i="5"/>
  <c r="BC861" i="5"/>
  <c r="B862" i="5"/>
  <c r="C863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Y862" i="5"/>
  <c r="Z862" i="5"/>
  <c r="AA862" i="5"/>
  <c r="AB862" i="5"/>
  <c r="AC862" i="5"/>
  <c r="AD862" i="5"/>
  <c r="AE862" i="5"/>
  <c r="AF862" i="5"/>
  <c r="AG862" i="5"/>
  <c r="AH862" i="5"/>
  <c r="AI862" i="5"/>
  <c r="AJ862" i="5"/>
  <c r="AK862" i="5"/>
  <c r="AL862" i="5"/>
  <c r="AM862" i="5"/>
  <c r="AN862" i="5"/>
  <c r="AO862" i="5"/>
  <c r="AP862" i="5"/>
  <c r="AQ862" i="5"/>
  <c r="AR862" i="5"/>
  <c r="AS862" i="5"/>
  <c r="AT862" i="5"/>
  <c r="AU862" i="5"/>
  <c r="AV862" i="5"/>
  <c r="AW862" i="5"/>
  <c r="AX862" i="5"/>
  <c r="AY862" i="5"/>
  <c r="AZ862" i="5"/>
  <c r="BA862" i="5"/>
  <c r="BB862" i="5"/>
  <c r="BC862" i="5"/>
  <c r="B863" i="5"/>
  <c r="C864" i="5"/>
  <c r="D863" i="5"/>
  <c r="E863" i="5"/>
  <c r="F863" i="5"/>
  <c r="G863" i="5"/>
  <c r="H863" i="5"/>
  <c r="I863" i="5"/>
  <c r="J863" i="5"/>
  <c r="K863" i="5"/>
  <c r="L863" i="5"/>
  <c r="M863" i="5"/>
  <c r="N863" i="5"/>
  <c r="O863" i="5"/>
  <c r="P863" i="5"/>
  <c r="Q863" i="5"/>
  <c r="R863" i="5"/>
  <c r="S863" i="5"/>
  <c r="T863" i="5"/>
  <c r="U863" i="5"/>
  <c r="V863" i="5"/>
  <c r="W863" i="5"/>
  <c r="X863" i="5"/>
  <c r="Y863" i="5"/>
  <c r="Z863" i="5"/>
  <c r="AA863" i="5"/>
  <c r="AB863" i="5"/>
  <c r="AC863" i="5"/>
  <c r="AD863" i="5"/>
  <c r="AE863" i="5"/>
  <c r="AF863" i="5"/>
  <c r="AG863" i="5"/>
  <c r="AH863" i="5"/>
  <c r="AI863" i="5"/>
  <c r="AJ863" i="5"/>
  <c r="AK863" i="5"/>
  <c r="AL863" i="5"/>
  <c r="AM863" i="5"/>
  <c r="AN863" i="5"/>
  <c r="AO863" i="5"/>
  <c r="AP863" i="5"/>
  <c r="AQ863" i="5"/>
  <c r="AR863" i="5"/>
  <c r="AS863" i="5"/>
  <c r="AT863" i="5"/>
  <c r="AU863" i="5"/>
  <c r="AV863" i="5"/>
  <c r="AW863" i="5"/>
  <c r="AX863" i="5"/>
  <c r="AY863" i="5"/>
  <c r="AZ863" i="5"/>
  <c r="BA863" i="5"/>
  <c r="BB863" i="5"/>
  <c r="BC863" i="5"/>
  <c r="B864" i="5"/>
  <c r="C865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Y864" i="5"/>
  <c r="Z864" i="5"/>
  <c r="AA864" i="5"/>
  <c r="AB864" i="5"/>
  <c r="AC864" i="5"/>
  <c r="AD864" i="5"/>
  <c r="AE864" i="5"/>
  <c r="AF864" i="5"/>
  <c r="AG864" i="5"/>
  <c r="AH864" i="5"/>
  <c r="AI864" i="5"/>
  <c r="AJ864" i="5"/>
  <c r="AK864" i="5"/>
  <c r="AL864" i="5"/>
  <c r="AM864" i="5"/>
  <c r="AN864" i="5"/>
  <c r="AO864" i="5"/>
  <c r="AP864" i="5"/>
  <c r="AQ864" i="5"/>
  <c r="AR864" i="5"/>
  <c r="AS864" i="5"/>
  <c r="AT864" i="5"/>
  <c r="AU864" i="5"/>
  <c r="AV864" i="5"/>
  <c r="AW864" i="5"/>
  <c r="AX864" i="5"/>
  <c r="AY864" i="5"/>
  <c r="AZ864" i="5"/>
  <c r="BA864" i="5"/>
  <c r="BB864" i="5"/>
  <c r="BC864" i="5"/>
  <c r="B865" i="5"/>
  <c r="C866" i="5"/>
  <c r="D865" i="5"/>
  <c r="E865" i="5"/>
  <c r="F865" i="5"/>
  <c r="G865" i="5"/>
  <c r="H865" i="5"/>
  <c r="I865" i="5"/>
  <c r="J865" i="5"/>
  <c r="K865" i="5"/>
  <c r="L865" i="5"/>
  <c r="M865" i="5"/>
  <c r="N865" i="5"/>
  <c r="O865" i="5"/>
  <c r="P865" i="5"/>
  <c r="Q865" i="5"/>
  <c r="R865" i="5"/>
  <c r="S865" i="5"/>
  <c r="T865" i="5"/>
  <c r="U865" i="5"/>
  <c r="V865" i="5"/>
  <c r="W865" i="5"/>
  <c r="X865" i="5"/>
  <c r="Y865" i="5"/>
  <c r="Z865" i="5"/>
  <c r="AA865" i="5"/>
  <c r="AB865" i="5"/>
  <c r="AC865" i="5"/>
  <c r="AD865" i="5"/>
  <c r="AE865" i="5"/>
  <c r="AF865" i="5"/>
  <c r="AG865" i="5"/>
  <c r="AH865" i="5"/>
  <c r="AI865" i="5"/>
  <c r="AJ865" i="5"/>
  <c r="AK865" i="5"/>
  <c r="AL865" i="5"/>
  <c r="AM865" i="5"/>
  <c r="AN865" i="5"/>
  <c r="AO865" i="5"/>
  <c r="AP865" i="5"/>
  <c r="AQ865" i="5"/>
  <c r="AR865" i="5"/>
  <c r="AS865" i="5"/>
  <c r="AT865" i="5"/>
  <c r="AU865" i="5"/>
  <c r="AV865" i="5"/>
  <c r="AW865" i="5"/>
  <c r="AX865" i="5"/>
  <c r="AY865" i="5"/>
  <c r="AZ865" i="5"/>
  <c r="BA865" i="5"/>
  <c r="BB865" i="5"/>
  <c r="BC865" i="5"/>
  <c r="B866" i="5"/>
  <c r="C867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Y866" i="5"/>
  <c r="Z866" i="5"/>
  <c r="AA866" i="5"/>
  <c r="AB866" i="5"/>
  <c r="AC866" i="5"/>
  <c r="AD866" i="5"/>
  <c r="AE866" i="5"/>
  <c r="AF866" i="5"/>
  <c r="AG866" i="5"/>
  <c r="AH866" i="5"/>
  <c r="AI866" i="5"/>
  <c r="AJ866" i="5"/>
  <c r="AK866" i="5"/>
  <c r="AL866" i="5"/>
  <c r="AM866" i="5"/>
  <c r="AN866" i="5"/>
  <c r="AO866" i="5"/>
  <c r="AP866" i="5"/>
  <c r="AQ866" i="5"/>
  <c r="AR866" i="5"/>
  <c r="AS866" i="5"/>
  <c r="AT866" i="5"/>
  <c r="AU866" i="5"/>
  <c r="AV866" i="5"/>
  <c r="AW866" i="5"/>
  <c r="AX866" i="5"/>
  <c r="AY866" i="5"/>
  <c r="AZ866" i="5"/>
  <c r="BA866" i="5"/>
  <c r="BB866" i="5"/>
  <c r="BC866" i="5"/>
  <c r="B867" i="5"/>
  <c r="C868" i="5"/>
  <c r="D867" i="5"/>
  <c r="E867" i="5"/>
  <c r="F867" i="5"/>
  <c r="G867" i="5"/>
  <c r="H867" i="5"/>
  <c r="I867" i="5"/>
  <c r="J867" i="5"/>
  <c r="K867" i="5"/>
  <c r="L867" i="5"/>
  <c r="M867" i="5"/>
  <c r="N867" i="5"/>
  <c r="O867" i="5"/>
  <c r="P867" i="5"/>
  <c r="Q867" i="5"/>
  <c r="R867" i="5"/>
  <c r="S867" i="5"/>
  <c r="T867" i="5"/>
  <c r="U867" i="5"/>
  <c r="V867" i="5"/>
  <c r="W867" i="5"/>
  <c r="X867" i="5"/>
  <c r="Y867" i="5"/>
  <c r="Z867" i="5"/>
  <c r="AA867" i="5"/>
  <c r="AB867" i="5"/>
  <c r="AC867" i="5"/>
  <c r="AD867" i="5"/>
  <c r="AE867" i="5"/>
  <c r="AF867" i="5"/>
  <c r="AG867" i="5"/>
  <c r="AH867" i="5"/>
  <c r="AI867" i="5"/>
  <c r="AJ867" i="5"/>
  <c r="AK867" i="5"/>
  <c r="AL867" i="5"/>
  <c r="AM867" i="5"/>
  <c r="AN867" i="5"/>
  <c r="AO867" i="5"/>
  <c r="AP867" i="5"/>
  <c r="AQ867" i="5"/>
  <c r="AR867" i="5"/>
  <c r="AS867" i="5"/>
  <c r="AT867" i="5"/>
  <c r="AU867" i="5"/>
  <c r="AV867" i="5"/>
  <c r="AW867" i="5"/>
  <c r="AX867" i="5"/>
  <c r="AY867" i="5"/>
  <c r="AZ867" i="5"/>
  <c r="BA867" i="5"/>
  <c r="BB867" i="5"/>
  <c r="BC867" i="5"/>
  <c r="B868" i="5"/>
  <c r="C869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Y868" i="5"/>
  <c r="Z868" i="5"/>
  <c r="AA868" i="5"/>
  <c r="AB868" i="5"/>
  <c r="AC868" i="5"/>
  <c r="AD868" i="5"/>
  <c r="AE868" i="5"/>
  <c r="AF868" i="5"/>
  <c r="AG868" i="5"/>
  <c r="AH868" i="5"/>
  <c r="AI868" i="5"/>
  <c r="AJ868" i="5"/>
  <c r="AK868" i="5"/>
  <c r="AL868" i="5"/>
  <c r="AM868" i="5"/>
  <c r="AN868" i="5"/>
  <c r="AO868" i="5"/>
  <c r="AP868" i="5"/>
  <c r="AQ868" i="5"/>
  <c r="AR868" i="5"/>
  <c r="AS868" i="5"/>
  <c r="AT868" i="5"/>
  <c r="AU868" i="5"/>
  <c r="AV868" i="5"/>
  <c r="AW868" i="5"/>
  <c r="AX868" i="5"/>
  <c r="AY868" i="5"/>
  <c r="AZ868" i="5"/>
  <c r="BA868" i="5"/>
  <c r="BB868" i="5"/>
  <c r="BC868" i="5"/>
  <c r="B869" i="5"/>
  <c r="C870" i="5"/>
  <c r="D869" i="5"/>
  <c r="E869" i="5"/>
  <c r="F869" i="5"/>
  <c r="G869" i="5"/>
  <c r="H869" i="5"/>
  <c r="I869" i="5"/>
  <c r="J869" i="5"/>
  <c r="K869" i="5"/>
  <c r="L869" i="5"/>
  <c r="M869" i="5"/>
  <c r="N869" i="5"/>
  <c r="O869" i="5"/>
  <c r="P869" i="5"/>
  <c r="Q869" i="5"/>
  <c r="R869" i="5"/>
  <c r="S869" i="5"/>
  <c r="T869" i="5"/>
  <c r="U869" i="5"/>
  <c r="V869" i="5"/>
  <c r="W869" i="5"/>
  <c r="X869" i="5"/>
  <c r="Y869" i="5"/>
  <c r="Z869" i="5"/>
  <c r="AA869" i="5"/>
  <c r="AB869" i="5"/>
  <c r="AC869" i="5"/>
  <c r="AD869" i="5"/>
  <c r="AE869" i="5"/>
  <c r="AF869" i="5"/>
  <c r="AG869" i="5"/>
  <c r="AH869" i="5"/>
  <c r="AI869" i="5"/>
  <c r="AJ869" i="5"/>
  <c r="AK869" i="5"/>
  <c r="AL869" i="5"/>
  <c r="AM869" i="5"/>
  <c r="AN869" i="5"/>
  <c r="AO869" i="5"/>
  <c r="AP869" i="5"/>
  <c r="AQ869" i="5"/>
  <c r="AR869" i="5"/>
  <c r="AS869" i="5"/>
  <c r="AT869" i="5"/>
  <c r="AU869" i="5"/>
  <c r="AV869" i="5"/>
  <c r="AW869" i="5"/>
  <c r="AX869" i="5"/>
  <c r="AY869" i="5"/>
  <c r="AZ869" i="5"/>
  <c r="BA869" i="5"/>
  <c r="BB869" i="5"/>
  <c r="BC869" i="5"/>
  <c r="B870" i="5"/>
  <c r="C871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Y870" i="5"/>
  <c r="Z870" i="5"/>
  <c r="AA870" i="5"/>
  <c r="AB870" i="5"/>
  <c r="AC870" i="5"/>
  <c r="AD870" i="5"/>
  <c r="AE870" i="5"/>
  <c r="AF870" i="5"/>
  <c r="AG870" i="5"/>
  <c r="AH870" i="5"/>
  <c r="AI870" i="5"/>
  <c r="AJ870" i="5"/>
  <c r="AK870" i="5"/>
  <c r="AL870" i="5"/>
  <c r="AM870" i="5"/>
  <c r="AN870" i="5"/>
  <c r="AO870" i="5"/>
  <c r="AP870" i="5"/>
  <c r="AQ870" i="5"/>
  <c r="AR870" i="5"/>
  <c r="AS870" i="5"/>
  <c r="AT870" i="5"/>
  <c r="AU870" i="5"/>
  <c r="AV870" i="5"/>
  <c r="AW870" i="5"/>
  <c r="AX870" i="5"/>
  <c r="AY870" i="5"/>
  <c r="AZ870" i="5"/>
  <c r="BA870" i="5"/>
  <c r="BB870" i="5"/>
  <c r="BC870" i="5"/>
  <c r="B871" i="5"/>
  <c r="C872" i="5"/>
  <c r="D871" i="5"/>
  <c r="E871" i="5"/>
  <c r="F871" i="5"/>
  <c r="G871" i="5"/>
  <c r="H871" i="5"/>
  <c r="I871" i="5"/>
  <c r="J871" i="5"/>
  <c r="K871" i="5"/>
  <c r="L871" i="5"/>
  <c r="M871" i="5"/>
  <c r="N871" i="5"/>
  <c r="O871" i="5"/>
  <c r="P871" i="5"/>
  <c r="Q871" i="5"/>
  <c r="R871" i="5"/>
  <c r="S871" i="5"/>
  <c r="T871" i="5"/>
  <c r="U871" i="5"/>
  <c r="V871" i="5"/>
  <c r="W871" i="5"/>
  <c r="X871" i="5"/>
  <c r="Y871" i="5"/>
  <c r="Z871" i="5"/>
  <c r="AA871" i="5"/>
  <c r="AB871" i="5"/>
  <c r="AC871" i="5"/>
  <c r="AD871" i="5"/>
  <c r="AE871" i="5"/>
  <c r="AF871" i="5"/>
  <c r="AG871" i="5"/>
  <c r="AH871" i="5"/>
  <c r="AI871" i="5"/>
  <c r="AJ871" i="5"/>
  <c r="AK871" i="5"/>
  <c r="AL871" i="5"/>
  <c r="AM871" i="5"/>
  <c r="AN871" i="5"/>
  <c r="AO871" i="5"/>
  <c r="AP871" i="5"/>
  <c r="AQ871" i="5"/>
  <c r="AR871" i="5"/>
  <c r="AS871" i="5"/>
  <c r="AT871" i="5"/>
  <c r="AU871" i="5"/>
  <c r="AV871" i="5"/>
  <c r="AW871" i="5"/>
  <c r="AX871" i="5"/>
  <c r="AY871" i="5"/>
  <c r="AZ871" i="5"/>
  <c r="BA871" i="5"/>
  <c r="BB871" i="5"/>
  <c r="BC871" i="5"/>
  <c r="B872" i="5"/>
  <c r="C873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Y872" i="5"/>
  <c r="Z872" i="5"/>
  <c r="AA872" i="5"/>
  <c r="AB872" i="5"/>
  <c r="AC872" i="5"/>
  <c r="AD872" i="5"/>
  <c r="AE872" i="5"/>
  <c r="AF872" i="5"/>
  <c r="AG872" i="5"/>
  <c r="AH872" i="5"/>
  <c r="AI872" i="5"/>
  <c r="AJ872" i="5"/>
  <c r="AK872" i="5"/>
  <c r="AL872" i="5"/>
  <c r="AM872" i="5"/>
  <c r="AN872" i="5"/>
  <c r="AO872" i="5"/>
  <c r="AP872" i="5"/>
  <c r="AQ872" i="5"/>
  <c r="AR872" i="5"/>
  <c r="AS872" i="5"/>
  <c r="AT872" i="5"/>
  <c r="AU872" i="5"/>
  <c r="AV872" i="5"/>
  <c r="AW872" i="5"/>
  <c r="AX872" i="5"/>
  <c r="AY872" i="5"/>
  <c r="AZ872" i="5"/>
  <c r="BA872" i="5"/>
  <c r="BB872" i="5"/>
  <c r="BC872" i="5"/>
  <c r="B873" i="5"/>
  <c r="C874" i="5"/>
  <c r="D873" i="5"/>
  <c r="E873" i="5"/>
  <c r="F873" i="5"/>
  <c r="G873" i="5"/>
  <c r="H873" i="5"/>
  <c r="I873" i="5"/>
  <c r="J873" i="5"/>
  <c r="K873" i="5"/>
  <c r="L873" i="5"/>
  <c r="M873" i="5"/>
  <c r="N873" i="5"/>
  <c r="O873" i="5"/>
  <c r="P873" i="5"/>
  <c r="Q873" i="5"/>
  <c r="R873" i="5"/>
  <c r="S873" i="5"/>
  <c r="T873" i="5"/>
  <c r="U873" i="5"/>
  <c r="V873" i="5"/>
  <c r="W873" i="5"/>
  <c r="X873" i="5"/>
  <c r="Y873" i="5"/>
  <c r="Z873" i="5"/>
  <c r="AA873" i="5"/>
  <c r="AB873" i="5"/>
  <c r="AC873" i="5"/>
  <c r="AD873" i="5"/>
  <c r="AE873" i="5"/>
  <c r="AF873" i="5"/>
  <c r="AG873" i="5"/>
  <c r="AH873" i="5"/>
  <c r="AI873" i="5"/>
  <c r="AJ873" i="5"/>
  <c r="AK873" i="5"/>
  <c r="AL873" i="5"/>
  <c r="AM873" i="5"/>
  <c r="AN873" i="5"/>
  <c r="AO873" i="5"/>
  <c r="AP873" i="5"/>
  <c r="AQ873" i="5"/>
  <c r="AR873" i="5"/>
  <c r="AS873" i="5"/>
  <c r="AT873" i="5"/>
  <c r="AU873" i="5"/>
  <c r="AV873" i="5"/>
  <c r="AW873" i="5"/>
  <c r="AX873" i="5"/>
  <c r="AY873" i="5"/>
  <c r="AZ873" i="5"/>
  <c r="BA873" i="5"/>
  <c r="BB873" i="5"/>
  <c r="BC873" i="5"/>
  <c r="B874" i="5"/>
  <c r="C875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Y874" i="5"/>
  <c r="Z874" i="5"/>
  <c r="AA874" i="5"/>
  <c r="AB874" i="5"/>
  <c r="AC874" i="5"/>
  <c r="AD874" i="5"/>
  <c r="AE874" i="5"/>
  <c r="AF874" i="5"/>
  <c r="AG874" i="5"/>
  <c r="AH874" i="5"/>
  <c r="AI874" i="5"/>
  <c r="AJ874" i="5"/>
  <c r="AK874" i="5"/>
  <c r="AL874" i="5"/>
  <c r="AM874" i="5"/>
  <c r="AN874" i="5"/>
  <c r="AO874" i="5"/>
  <c r="AP874" i="5"/>
  <c r="AQ874" i="5"/>
  <c r="AR874" i="5"/>
  <c r="AS874" i="5"/>
  <c r="AT874" i="5"/>
  <c r="AU874" i="5"/>
  <c r="AV874" i="5"/>
  <c r="AW874" i="5"/>
  <c r="AX874" i="5"/>
  <c r="AY874" i="5"/>
  <c r="AZ874" i="5"/>
  <c r="BA874" i="5"/>
  <c r="BB874" i="5"/>
  <c r="BC874" i="5"/>
  <c r="B875" i="5"/>
  <c r="C876" i="5"/>
  <c r="D875" i="5"/>
  <c r="E875" i="5"/>
  <c r="F875" i="5"/>
  <c r="G875" i="5"/>
  <c r="H875" i="5"/>
  <c r="I875" i="5"/>
  <c r="J875" i="5"/>
  <c r="K875" i="5"/>
  <c r="L875" i="5"/>
  <c r="M875" i="5"/>
  <c r="N875" i="5"/>
  <c r="O875" i="5"/>
  <c r="P875" i="5"/>
  <c r="Q875" i="5"/>
  <c r="R875" i="5"/>
  <c r="S875" i="5"/>
  <c r="T875" i="5"/>
  <c r="U875" i="5"/>
  <c r="V875" i="5"/>
  <c r="W875" i="5"/>
  <c r="X875" i="5"/>
  <c r="Y875" i="5"/>
  <c r="Z875" i="5"/>
  <c r="AA875" i="5"/>
  <c r="AB875" i="5"/>
  <c r="AC875" i="5"/>
  <c r="AD875" i="5"/>
  <c r="AE875" i="5"/>
  <c r="AF875" i="5"/>
  <c r="AG875" i="5"/>
  <c r="AH875" i="5"/>
  <c r="AI875" i="5"/>
  <c r="AJ875" i="5"/>
  <c r="AK875" i="5"/>
  <c r="AL875" i="5"/>
  <c r="AM875" i="5"/>
  <c r="AN875" i="5"/>
  <c r="AO875" i="5"/>
  <c r="AP875" i="5"/>
  <c r="AQ875" i="5"/>
  <c r="AR875" i="5"/>
  <c r="AS875" i="5"/>
  <c r="AT875" i="5"/>
  <c r="AU875" i="5"/>
  <c r="AV875" i="5"/>
  <c r="AW875" i="5"/>
  <c r="AX875" i="5"/>
  <c r="AY875" i="5"/>
  <c r="AZ875" i="5"/>
  <c r="BA875" i="5"/>
  <c r="BB875" i="5"/>
  <c r="BC875" i="5"/>
  <c r="B876" i="5"/>
  <c r="C877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Y876" i="5"/>
  <c r="Z876" i="5"/>
  <c r="AA876" i="5"/>
  <c r="AB876" i="5"/>
  <c r="AC876" i="5"/>
  <c r="AD876" i="5"/>
  <c r="AE876" i="5"/>
  <c r="AF876" i="5"/>
  <c r="AG876" i="5"/>
  <c r="AH876" i="5"/>
  <c r="AI876" i="5"/>
  <c r="AJ876" i="5"/>
  <c r="AK876" i="5"/>
  <c r="AL876" i="5"/>
  <c r="AM876" i="5"/>
  <c r="AN876" i="5"/>
  <c r="AO876" i="5"/>
  <c r="AP876" i="5"/>
  <c r="AQ876" i="5"/>
  <c r="AR876" i="5"/>
  <c r="AS876" i="5"/>
  <c r="AT876" i="5"/>
  <c r="AU876" i="5"/>
  <c r="AV876" i="5"/>
  <c r="AW876" i="5"/>
  <c r="AX876" i="5"/>
  <c r="AY876" i="5"/>
  <c r="AZ876" i="5"/>
  <c r="BA876" i="5"/>
  <c r="BB876" i="5"/>
  <c r="BC876" i="5"/>
  <c r="B877" i="5"/>
  <c r="C878" i="5"/>
  <c r="D877" i="5"/>
  <c r="E877" i="5"/>
  <c r="F877" i="5"/>
  <c r="G877" i="5"/>
  <c r="H877" i="5"/>
  <c r="I877" i="5"/>
  <c r="J877" i="5"/>
  <c r="K877" i="5"/>
  <c r="L877" i="5"/>
  <c r="M877" i="5"/>
  <c r="N877" i="5"/>
  <c r="O877" i="5"/>
  <c r="P877" i="5"/>
  <c r="Q877" i="5"/>
  <c r="R877" i="5"/>
  <c r="S877" i="5"/>
  <c r="T877" i="5"/>
  <c r="U877" i="5"/>
  <c r="V877" i="5"/>
  <c r="W877" i="5"/>
  <c r="X877" i="5"/>
  <c r="Y877" i="5"/>
  <c r="Z877" i="5"/>
  <c r="AA877" i="5"/>
  <c r="AB877" i="5"/>
  <c r="AC877" i="5"/>
  <c r="AD877" i="5"/>
  <c r="AE877" i="5"/>
  <c r="AF877" i="5"/>
  <c r="AG877" i="5"/>
  <c r="AH877" i="5"/>
  <c r="AI877" i="5"/>
  <c r="AJ877" i="5"/>
  <c r="AK877" i="5"/>
  <c r="AL877" i="5"/>
  <c r="AM877" i="5"/>
  <c r="AN877" i="5"/>
  <c r="AO877" i="5"/>
  <c r="AP877" i="5"/>
  <c r="AQ877" i="5"/>
  <c r="AR877" i="5"/>
  <c r="AS877" i="5"/>
  <c r="AT877" i="5"/>
  <c r="AU877" i="5"/>
  <c r="AV877" i="5"/>
  <c r="AW877" i="5"/>
  <c r="AX877" i="5"/>
  <c r="AY877" i="5"/>
  <c r="AZ877" i="5"/>
  <c r="BA877" i="5"/>
  <c r="BB877" i="5"/>
  <c r="BC877" i="5"/>
  <c r="B878" i="5"/>
  <c r="C879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Y878" i="5"/>
  <c r="Z878" i="5"/>
  <c r="AA878" i="5"/>
  <c r="AB878" i="5"/>
  <c r="AC878" i="5"/>
  <c r="AD878" i="5"/>
  <c r="AE878" i="5"/>
  <c r="AF878" i="5"/>
  <c r="AG878" i="5"/>
  <c r="AH878" i="5"/>
  <c r="AI878" i="5"/>
  <c r="AJ878" i="5"/>
  <c r="AK878" i="5"/>
  <c r="AL878" i="5"/>
  <c r="AM878" i="5"/>
  <c r="AN878" i="5"/>
  <c r="AO878" i="5"/>
  <c r="AP878" i="5"/>
  <c r="AQ878" i="5"/>
  <c r="AR878" i="5"/>
  <c r="AS878" i="5"/>
  <c r="AT878" i="5"/>
  <c r="AU878" i="5"/>
  <c r="AV878" i="5"/>
  <c r="AW878" i="5"/>
  <c r="AX878" i="5"/>
  <c r="AY878" i="5"/>
  <c r="AZ878" i="5"/>
  <c r="BA878" i="5"/>
  <c r="BB878" i="5"/>
  <c r="BC878" i="5"/>
  <c r="B879" i="5"/>
  <c r="C880" i="5"/>
  <c r="D879" i="5"/>
  <c r="E879" i="5"/>
  <c r="F879" i="5"/>
  <c r="G879" i="5"/>
  <c r="H879" i="5"/>
  <c r="I879" i="5"/>
  <c r="J879" i="5"/>
  <c r="K879" i="5"/>
  <c r="L879" i="5"/>
  <c r="M879" i="5"/>
  <c r="N879" i="5"/>
  <c r="O879" i="5"/>
  <c r="P879" i="5"/>
  <c r="Q879" i="5"/>
  <c r="R879" i="5"/>
  <c r="S879" i="5"/>
  <c r="T879" i="5"/>
  <c r="U879" i="5"/>
  <c r="V879" i="5"/>
  <c r="W879" i="5"/>
  <c r="X879" i="5"/>
  <c r="Y879" i="5"/>
  <c r="Z879" i="5"/>
  <c r="AA879" i="5"/>
  <c r="AB879" i="5"/>
  <c r="AC879" i="5"/>
  <c r="AD879" i="5"/>
  <c r="AE879" i="5"/>
  <c r="AF879" i="5"/>
  <c r="AG879" i="5"/>
  <c r="AH879" i="5"/>
  <c r="AI879" i="5"/>
  <c r="AJ879" i="5"/>
  <c r="AK879" i="5"/>
  <c r="AL879" i="5"/>
  <c r="AM879" i="5"/>
  <c r="AN879" i="5"/>
  <c r="AO879" i="5"/>
  <c r="AP879" i="5"/>
  <c r="AQ879" i="5"/>
  <c r="AR879" i="5"/>
  <c r="AS879" i="5"/>
  <c r="AT879" i="5"/>
  <c r="AU879" i="5"/>
  <c r="AV879" i="5"/>
  <c r="AW879" i="5"/>
  <c r="AX879" i="5"/>
  <c r="AY879" i="5"/>
  <c r="AZ879" i="5"/>
  <c r="BA879" i="5"/>
  <c r="BB879" i="5"/>
  <c r="BC879" i="5"/>
  <c r="B880" i="5"/>
  <c r="C881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Y880" i="5"/>
  <c r="Z880" i="5"/>
  <c r="AA880" i="5"/>
  <c r="AB880" i="5"/>
  <c r="AC880" i="5"/>
  <c r="AD880" i="5"/>
  <c r="AE880" i="5"/>
  <c r="AF880" i="5"/>
  <c r="AG880" i="5"/>
  <c r="AH880" i="5"/>
  <c r="AI880" i="5"/>
  <c r="AJ880" i="5"/>
  <c r="AK880" i="5"/>
  <c r="AL880" i="5"/>
  <c r="AM880" i="5"/>
  <c r="AN880" i="5"/>
  <c r="AO880" i="5"/>
  <c r="AP880" i="5"/>
  <c r="AQ880" i="5"/>
  <c r="AR880" i="5"/>
  <c r="AS880" i="5"/>
  <c r="AT880" i="5"/>
  <c r="AU880" i="5"/>
  <c r="AV880" i="5"/>
  <c r="AW880" i="5"/>
  <c r="AX880" i="5"/>
  <c r="AY880" i="5"/>
  <c r="AZ880" i="5"/>
  <c r="BA880" i="5"/>
  <c r="BB880" i="5"/>
  <c r="BC880" i="5"/>
  <c r="B881" i="5"/>
  <c r="C882" i="5"/>
  <c r="D881" i="5"/>
  <c r="E881" i="5"/>
  <c r="F881" i="5"/>
  <c r="G881" i="5"/>
  <c r="H881" i="5"/>
  <c r="I881" i="5"/>
  <c r="J881" i="5"/>
  <c r="K881" i="5"/>
  <c r="L881" i="5"/>
  <c r="M881" i="5"/>
  <c r="N881" i="5"/>
  <c r="O881" i="5"/>
  <c r="P881" i="5"/>
  <c r="Q881" i="5"/>
  <c r="R881" i="5"/>
  <c r="S881" i="5"/>
  <c r="T881" i="5"/>
  <c r="U881" i="5"/>
  <c r="V881" i="5"/>
  <c r="W881" i="5"/>
  <c r="X881" i="5"/>
  <c r="Y881" i="5"/>
  <c r="Z881" i="5"/>
  <c r="AA881" i="5"/>
  <c r="AB881" i="5"/>
  <c r="AC881" i="5"/>
  <c r="AD881" i="5"/>
  <c r="AE881" i="5"/>
  <c r="AF881" i="5"/>
  <c r="AG881" i="5"/>
  <c r="AH881" i="5"/>
  <c r="AI881" i="5"/>
  <c r="AJ881" i="5"/>
  <c r="AK881" i="5"/>
  <c r="AL881" i="5"/>
  <c r="AM881" i="5"/>
  <c r="AN881" i="5"/>
  <c r="AO881" i="5"/>
  <c r="AP881" i="5"/>
  <c r="AQ881" i="5"/>
  <c r="AR881" i="5"/>
  <c r="AS881" i="5"/>
  <c r="AT881" i="5"/>
  <c r="AU881" i="5"/>
  <c r="AV881" i="5"/>
  <c r="AW881" i="5"/>
  <c r="AX881" i="5"/>
  <c r="AY881" i="5"/>
  <c r="AZ881" i="5"/>
  <c r="BA881" i="5"/>
  <c r="BB881" i="5"/>
  <c r="BC881" i="5"/>
  <c r="B882" i="5"/>
  <c r="C883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Y882" i="5"/>
  <c r="Z882" i="5"/>
  <c r="AA882" i="5"/>
  <c r="AB882" i="5"/>
  <c r="AC882" i="5"/>
  <c r="AD882" i="5"/>
  <c r="AE882" i="5"/>
  <c r="AF882" i="5"/>
  <c r="AG882" i="5"/>
  <c r="AH882" i="5"/>
  <c r="AI882" i="5"/>
  <c r="AJ882" i="5"/>
  <c r="AK882" i="5"/>
  <c r="AL882" i="5"/>
  <c r="AM882" i="5"/>
  <c r="AN882" i="5"/>
  <c r="AO882" i="5"/>
  <c r="AP882" i="5"/>
  <c r="AQ882" i="5"/>
  <c r="AR882" i="5"/>
  <c r="AS882" i="5"/>
  <c r="AT882" i="5"/>
  <c r="AU882" i="5"/>
  <c r="AV882" i="5"/>
  <c r="AW882" i="5"/>
  <c r="AX882" i="5"/>
  <c r="AY882" i="5"/>
  <c r="AZ882" i="5"/>
  <c r="BA882" i="5"/>
  <c r="BB882" i="5"/>
  <c r="BC882" i="5"/>
  <c r="B883" i="5"/>
  <c r="C884" i="5"/>
  <c r="D883" i="5"/>
  <c r="E883" i="5"/>
  <c r="F883" i="5"/>
  <c r="G883" i="5"/>
  <c r="H883" i="5"/>
  <c r="I883" i="5"/>
  <c r="J883" i="5"/>
  <c r="K883" i="5"/>
  <c r="L883" i="5"/>
  <c r="M883" i="5"/>
  <c r="N883" i="5"/>
  <c r="O883" i="5"/>
  <c r="P883" i="5"/>
  <c r="Q883" i="5"/>
  <c r="R883" i="5"/>
  <c r="S883" i="5"/>
  <c r="T883" i="5"/>
  <c r="U883" i="5"/>
  <c r="V883" i="5"/>
  <c r="W883" i="5"/>
  <c r="X883" i="5"/>
  <c r="Y883" i="5"/>
  <c r="Z883" i="5"/>
  <c r="AA883" i="5"/>
  <c r="AB883" i="5"/>
  <c r="AC883" i="5"/>
  <c r="AD883" i="5"/>
  <c r="AE883" i="5"/>
  <c r="AF883" i="5"/>
  <c r="AG883" i="5"/>
  <c r="AH883" i="5"/>
  <c r="AI883" i="5"/>
  <c r="AJ883" i="5"/>
  <c r="AK883" i="5"/>
  <c r="AL883" i="5"/>
  <c r="AM883" i="5"/>
  <c r="AN883" i="5"/>
  <c r="AO883" i="5"/>
  <c r="AP883" i="5"/>
  <c r="AQ883" i="5"/>
  <c r="AR883" i="5"/>
  <c r="AS883" i="5"/>
  <c r="AT883" i="5"/>
  <c r="AU883" i="5"/>
  <c r="AV883" i="5"/>
  <c r="AW883" i="5"/>
  <c r="AX883" i="5"/>
  <c r="AY883" i="5"/>
  <c r="AZ883" i="5"/>
  <c r="BA883" i="5"/>
  <c r="BB883" i="5"/>
  <c r="BC883" i="5"/>
  <c r="B884" i="5"/>
  <c r="C885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Y884" i="5"/>
  <c r="Z884" i="5"/>
  <c r="AA884" i="5"/>
  <c r="AB884" i="5"/>
  <c r="AC884" i="5"/>
  <c r="AD884" i="5"/>
  <c r="AE884" i="5"/>
  <c r="AF884" i="5"/>
  <c r="AG884" i="5"/>
  <c r="AH884" i="5"/>
  <c r="AI884" i="5"/>
  <c r="AJ884" i="5"/>
  <c r="AK884" i="5"/>
  <c r="AL884" i="5"/>
  <c r="AM884" i="5"/>
  <c r="AN884" i="5"/>
  <c r="AO884" i="5"/>
  <c r="AP884" i="5"/>
  <c r="AQ884" i="5"/>
  <c r="AR884" i="5"/>
  <c r="AS884" i="5"/>
  <c r="AT884" i="5"/>
  <c r="AU884" i="5"/>
  <c r="AV884" i="5"/>
  <c r="AW884" i="5"/>
  <c r="AX884" i="5"/>
  <c r="AY884" i="5"/>
  <c r="AZ884" i="5"/>
  <c r="BA884" i="5"/>
  <c r="BB884" i="5"/>
  <c r="BC884" i="5"/>
  <c r="B885" i="5"/>
  <c r="C886" i="5"/>
  <c r="D885" i="5"/>
  <c r="E885" i="5"/>
  <c r="F885" i="5"/>
  <c r="G885" i="5"/>
  <c r="H885" i="5"/>
  <c r="I885" i="5"/>
  <c r="J885" i="5"/>
  <c r="K885" i="5"/>
  <c r="L885" i="5"/>
  <c r="M885" i="5"/>
  <c r="N885" i="5"/>
  <c r="O885" i="5"/>
  <c r="P885" i="5"/>
  <c r="Q885" i="5"/>
  <c r="R885" i="5"/>
  <c r="S885" i="5"/>
  <c r="T885" i="5"/>
  <c r="U885" i="5"/>
  <c r="V885" i="5"/>
  <c r="W885" i="5"/>
  <c r="X885" i="5"/>
  <c r="Y885" i="5"/>
  <c r="Z885" i="5"/>
  <c r="AA885" i="5"/>
  <c r="AB885" i="5"/>
  <c r="AC885" i="5"/>
  <c r="AD885" i="5"/>
  <c r="AE885" i="5"/>
  <c r="AF885" i="5"/>
  <c r="AG885" i="5"/>
  <c r="AH885" i="5"/>
  <c r="AI885" i="5"/>
  <c r="AJ885" i="5"/>
  <c r="AK885" i="5"/>
  <c r="AL885" i="5"/>
  <c r="AM885" i="5"/>
  <c r="AN885" i="5"/>
  <c r="AO885" i="5"/>
  <c r="AP885" i="5"/>
  <c r="AQ885" i="5"/>
  <c r="AR885" i="5"/>
  <c r="AS885" i="5"/>
  <c r="AT885" i="5"/>
  <c r="AU885" i="5"/>
  <c r="AV885" i="5"/>
  <c r="AW885" i="5"/>
  <c r="AX885" i="5"/>
  <c r="AY885" i="5"/>
  <c r="AZ885" i="5"/>
  <c r="BA885" i="5"/>
  <c r="BB885" i="5"/>
  <c r="BC885" i="5"/>
  <c r="B886" i="5"/>
  <c r="C887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Y886" i="5"/>
  <c r="Z886" i="5"/>
  <c r="AA886" i="5"/>
  <c r="AB886" i="5"/>
  <c r="AC886" i="5"/>
  <c r="AD886" i="5"/>
  <c r="AE886" i="5"/>
  <c r="AF886" i="5"/>
  <c r="AG886" i="5"/>
  <c r="AH886" i="5"/>
  <c r="AI886" i="5"/>
  <c r="AJ886" i="5"/>
  <c r="AK886" i="5"/>
  <c r="AL886" i="5"/>
  <c r="AM886" i="5"/>
  <c r="AN886" i="5"/>
  <c r="AO886" i="5"/>
  <c r="AP886" i="5"/>
  <c r="AQ886" i="5"/>
  <c r="AR886" i="5"/>
  <c r="AS886" i="5"/>
  <c r="AT886" i="5"/>
  <c r="AU886" i="5"/>
  <c r="AV886" i="5"/>
  <c r="AW886" i="5"/>
  <c r="AX886" i="5"/>
  <c r="AY886" i="5"/>
  <c r="AZ886" i="5"/>
  <c r="BA886" i="5"/>
  <c r="BB886" i="5"/>
  <c r="BC886" i="5"/>
  <c r="B887" i="5"/>
  <c r="C888" i="5"/>
  <c r="D887" i="5"/>
  <c r="E887" i="5"/>
  <c r="F887" i="5"/>
  <c r="G887" i="5"/>
  <c r="H887" i="5"/>
  <c r="I887" i="5"/>
  <c r="J887" i="5"/>
  <c r="K887" i="5"/>
  <c r="L887" i="5"/>
  <c r="M887" i="5"/>
  <c r="N887" i="5"/>
  <c r="O887" i="5"/>
  <c r="P887" i="5"/>
  <c r="Q887" i="5"/>
  <c r="R887" i="5"/>
  <c r="S887" i="5"/>
  <c r="T887" i="5"/>
  <c r="U887" i="5"/>
  <c r="V887" i="5"/>
  <c r="W887" i="5"/>
  <c r="X887" i="5"/>
  <c r="Y887" i="5"/>
  <c r="Z887" i="5"/>
  <c r="AA887" i="5"/>
  <c r="AB887" i="5"/>
  <c r="AC887" i="5"/>
  <c r="AD887" i="5"/>
  <c r="AE887" i="5"/>
  <c r="AF887" i="5"/>
  <c r="AG887" i="5"/>
  <c r="AH887" i="5"/>
  <c r="AI887" i="5"/>
  <c r="AJ887" i="5"/>
  <c r="AK887" i="5"/>
  <c r="AL887" i="5"/>
  <c r="AM887" i="5"/>
  <c r="AN887" i="5"/>
  <c r="AO887" i="5"/>
  <c r="AP887" i="5"/>
  <c r="AQ887" i="5"/>
  <c r="AR887" i="5"/>
  <c r="AS887" i="5"/>
  <c r="AT887" i="5"/>
  <c r="AU887" i="5"/>
  <c r="AV887" i="5"/>
  <c r="AW887" i="5"/>
  <c r="AX887" i="5"/>
  <c r="AY887" i="5"/>
  <c r="AZ887" i="5"/>
  <c r="BA887" i="5"/>
  <c r="BB887" i="5"/>
  <c r="BC887" i="5"/>
  <c r="B888" i="5"/>
  <c r="C889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Y888" i="5"/>
  <c r="Z888" i="5"/>
  <c r="AA888" i="5"/>
  <c r="AB888" i="5"/>
  <c r="AC888" i="5"/>
  <c r="AD888" i="5"/>
  <c r="AE888" i="5"/>
  <c r="AF888" i="5"/>
  <c r="AG888" i="5"/>
  <c r="AH888" i="5"/>
  <c r="AI888" i="5"/>
  <c r="AJ888" i="5"/>
  <c r="AK888" i="5"/>
  <c r="AL888" i="5"/>
  <c r="AM888" i="5"/>
  <c r="AN888" i="5"/>
  <c r="AO888" i="5"/>
  <c r="AP888" i="5"/>
  <c r="AQ888" i="5"/>
  <c r="AR888" i="5"/>
  <c r="AS888" i="5"/>
  <c r="AT888" i="5"/>
  <c r="AU888" i="5"/>
  <c r="AV888" i="5"/>
  <c r="AW888" i="5"/>
  <c r="AX888" i="5"/>
  <c r="AY888" i="5"/>
  <c r="AZ888" i="5"/>
  <c r="BA888" i="5"/>
  <c r="BB888" i="5"/>
  <c r="BC888" i="5"/>
  <c r="B889" i="5"/>
  <c r="C890" i="5"/>
  <c r="D889" i="5"/>
  <c r="E889" i="5"/>
  <c r="F889" i="5"/>
  <c r="G889" i="5"/>
  <c r="H889" i="5"/>
  <c r="I889" i="5"/>
  <c r="J889" i="5"/>
  <c r="K889" i="5"/>
  <c r="L889" i="5"/>
  <c r="M889" i="5"/>
  <c r="N889" i="5"/>
  <c r="O889" i="5"/>
  <c r="P889" i="5"/>
  <c r="Q889" i="5"/>
  <c r="R889" i="5"/>
  <c r="S889" i="5"/>
  <c r="T889" i="5"/>
  <c r="U889" i="5"/>
  <c r="V889" i="5"/>
  <c r="W889" i="5"/>
  <c r="X889" i="5"/>
  <c r="Y889" i="5"/>
  <c r="Z889" i="5"/>
  <c r="AA889" i="5"/>
  <c r="AB889" i="5"/>
  <c r="AC889" i="5"/>
  <c r="AD889" i="5"/>
  <c r="AE889" i="5"/>
  <c r="AF889" i="5"/>
  <c r="AG889" i="5"/>
  <c r="AH889" i="5"/>
  <c r="AI889" i="5"/>
  <c r="AJ889" i="5"/>
  <c r="AK889" i="5"/>
  <c r="AL889" i="5"/>
  <c r="AM889" i="5"/>
  <c r="AN889" i="5"/>
  <c r="AO889" i="5"/>
  <c r="AP889" i="5"/>
  <c r="AQ889" i="5"/>
  <c r="AR889" i="5"/>
  <c r="AS889" i="5"/>
  <c r="AT889" i="5"/>
  <c r="AU889" i="5"/>
  <c r="AV889" i="5"/>
  <c r="AW889" i="5"/>
  <c r="AX889" i="5"/>
  <c r="AY889" i="5"/>
  <c r="AZ889" i="5"/>
  <c r="BA889" i="5"/>
  <c r="BB889" i="5"/>
  <c r="BC889" i="5"/>
  <c r="B890" i="5"/>
  <c r="C891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U890" i="5"/>
  <c r="V890" i="5"/>
  <c r="W890" i="5"/>
  <c r="X890" i="5"/>
  <c r="Y890" i="5"/>
  <c r="Z890" i="5"/>
  <c r="AA890" i="5"/>
  <c r="AB890" i="5"/>
  <c r="AC890" i="5"/>
  <c r="AD890" i="5"/>
  <c r="AE890" i="5"/>
  <c r="AF890" i="5"/>
  <c r="AG890" i="5"/>
  <c r="AH890" i="5"/>
  <c r="AI890" i="5"/>
  <c r="AJ890" i="5"/>
  <c r="AK890" i="5"/>
  <c r="AL890" i="5"/>
  <c r="AM890" i="5"/>
  <c r="AN890" i="5"/>
  <c r="AO890" i="5"/>
  <c r="AP890" i="5"/>
  <c r="AQ890" i="5"/>
  <c r="AR890" i="5"/>
  <c r="AS890" i="5"/>
  <c r="AT890" i="5"/>
  <c r="AU890" i="5"/>
  <c r="AV890" i="5"/>
  <c r="AW890" i="5"/>
  <c r="AX890" i="5"/>
  <c r="AY890" i="5"/>
  <c r="AZ890" i="5"/>
  <c r="BA890" i="5"/>
  <c r="BB890" i="5"/>
  <c r="BC890" i="5"/>
  <c r="B891" i="5"/>
  <c r="C892" i="5"/>
  <c r="D891" i="5"/>
  <c r="E891" i="5"/>
  <c r="F891" i="5"/>
  <c r="G891" i="5"/>
  <c r="H891" i="5"/>
  <c r="I891" i="5"/>
  <c r="J891" i="5"/>
  <c r="K891" i="5"/>
  <c r="L891" i="5"/>
  <c r="M891" i="5"/>
  <c r="N891" i="5"/>
  <c r="O891" i="5"/>
  <c r="P891" i="5"/>
  <c r="Q891" i="5"/>
  <c r="R891" i="5"/>
  <c r="S891" i="5"/>
  <c r="T891" i="5"/>
  <c r="U891" i="5"/>
  <c r="V891" i="5"/>
  <c r="W891" i="5"/>
  <c r="X891" i="5"/>
  <c r="Y891" i="5"/>
  <c r="Z891" i="5"/>
  <c r="AA891" i="5"/>
  <c r="AB891" i="5"/>
  <c r="AC891" i="5"/>
  <c r="AD891" i="5"/>
  <c r="AE891" i="5"/>
  <c r="AF891" i="5"/>
  <c r="AG891" i="5"/>
  <c r="AH891" i="5"/>
  <c r="AI891" i="5"/>
  <c r="AJ891" i="5"/>
  <c r="AK891" i="5"/>
  <c r="AL891" i="5"/>
  <c r="AM891" i="5"/>
  <c r="AN891" i="5"/>
  <c r="AO891" i="5"/>
  <c r="AP891" i="5"/>
  <c r="AQ891" i="5"/>
  <c r="AR891" i="5"/>
  <c r="AS891" i="5"/>
  <c r="AT891" i="5"/>
  <c r="AU891" i="5"/>
  <c r="AV891" i="5"/>
  <c r="AW891" i="5"/>
  <c r="AX891" i="5"/>
  <c r="AY891" i="5"/>
  <c r="AZ891" i="5"/>
  <c r="BA891" i="5"/>
  <c r="BB891" i="5"/>
  <c r="BC891" i="5"/>
  <c r="B892" i="5"/>
  <c r="C893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W892" i="5"/>
  <c r="X892" i="5"/>
  <c r="Y892" i="5"/>
  <c r="Z892" i="5"/>
  <c r="AA892" i="5"/>
  <c r="AB892" i="5"/>
  <c r="AC892" i="5"/>
  <c r="AD892" i="5"/>
  <c r="AE892" i="5"/>
  <c r="AF892" i="5"/>
  <c r="AG892" i="5"/>
  <c r="AH892" i="5"/>
  <c r="AI892" i="5"/>
  <c r="AJ892" i="5"/>
  <c r="AK892" i="5"/>
  <c r="AL892" i="5"/>
  <c r="AM892" i="5"/>
  <c r="AN892" i="5"/>
  <c r="AO892" i="5"/>
  <c r="AP892" i="5"/>
  <c r="AQ892" i="5"/>
  <c r="AR892" i="5"/>
  <c r="AS892" i="5"/>
  <c r="AT892" i="5"/>
  <c r="AU892" i="5"/>
  <c r="AV892" i="5"/>
  <c r="AW892" i="5"/>
  <c r="AX892" i="5"/>
  <c r="AY892" i="5"/>
  <c r="AZ892" i="5"/>
  <c r="BA892" i="5"/>
  <c r="BB892" i="5"/>
  <c r="BC892" i="5"/>
  <c r="B893" i="5"/>
  <c r="C894" i="5"/>
  <c r="D893" i="5"/>
  <c r="E893" i="5"/>
  <c r="F893" i="5"/>
  <c r="G893" i="5"/>
  <c r="H893" i="5"/>
  <c r="I893" i="5"/>
  <c r="J893" i="5"/>
  <c r="K893" i="5"/>
  <c r="L893" i="5"/>
  <c r="M893" i="5"/>
  <c r="N893" i="5"/>
  <c r="O893" i="5"/>
  <c r="P893" i="5"/>
  <c r="Q893" i="5"/>
  <c r="R893" i="5"/>
  <c r="S893" i="5"/>
  <c r="T893" i="5"/>
  <c r="U893" i="5"/>
  <c r="V893" i="5"/>
  <c r="W893" i="5"/>
  <c r="X893" i="5"/>
  <c r="Y893" i="5"/>
  <c r="Z893" i="5"/>
  <c r="AA893" i="5"/>
  <c r="AB893" i="5"/>
  <c r="AC893" i="5"/>
  <c r="AD893" i="5"/>
  <c r="AE893" i="5"/>
  <c r="AF893" i="5"/>
  <c r="AG893" i="5"/>
  <c r="AH893" i="5"/>
  <c r="AI893" i="5"/>
  <c r="AJ893" i="5"/>
  <c r="AK893" i="5"/>
  <c r="AL893" i="5"/>
  <c r="AM893" i="5"/>
  <c r="AN893" i="5"/>
  <c r="AO893" i="5"/>
  <c r="AP893" i="5"/>
  <c r="AQ893" i="5"/>
  <c r="AR893" i="5"/>
  <c r="AS893" i="5"/>
  <c r="AT893" i="5"/>
  <c r="AU893" i="5"/>
  <c r="AV893" i="5"/>
  <c r="AW893" i="5"/>
  <c r="AX893" i="5"/>
  <c r="AY893" i="5"/>
  <c r="AZ893" i="5"/>
  <c r="BA893" i="5"/>
  <c r="BB893" i="5"/>
  <c r="BC893" i="5"/>
  <c r="B894" i="5"/>
  <c r="C895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Y894" i="5"/>
  <c r="Z894" i="5"/>
  <c r="AA894" i="5"/>
  <c r="AB894" i="5"/>
  <c r="AC894" i="5"/>
  <c r="AD894" i="5"/>
  <c r="AE894" i="5"/>
  <c r="AF894" i="5"/>
  <c r="AG894" i="5"/>
  <c r="AH894" i="5"/>
  <c r="AI894" i="5"/>
  <c r="AJ894" i="5"/>
  <c r="AK894" i="5"/>
  <c r="AL894" i="5"/>
  <c r="AM894" i="5"/>
  <c r="AN894" i="5"/>
  <c r="AO894" i="5"/>
  <c r="AP894" i="5"/>
  <c r="AQ894" i="5"/>
  <c r="AR894" i="5"/>
  <c r="AS894" i="5"/>
  <c r="AT894" i="5"/>
  <c r="AU894" i="5"/>
  <c r="AV894" i="5"/>
  <c r="AW894" i="5"/>
  <c r="AX894" i="5"/>
  <c r="AY894" i="5"/>
  <c r="AZ894" i="5"/>
  <c r="BA894" i="5"/>
  <c r="BB894" i="5"/>
  <c r="BC894" i="5"/>
  <c r="B895" i="5"/>
  <c r="C896" i="5"/>
  <c r="D895" i="5"/>
  <c r="E895" i="5"/>
  <c r="F895" i="5"/>
  <c r="G895" i="5"/>
  <c r="H895" i="5"/>
  <c r="I895" i="5"/>
  <c r="J895" i="5"/>
  <c r="K895" i="5"/>
  <c r="L895" i="5"/>
  <c r="M895" i="5"/>
  <c r="N895" i="5"/>
  <c r="O895" i="5"/>
  <c r="P895" i="5"/>
  <c r="Q895" i="5"/>
  <c r="R895" i="5"/>
  <c r="S895" i="5"/>
  <c r="T895" i="5"/>
  <c r="U895" i="5"/>
  <c r="V895" i="5"/>
  <c r="W895" i="5"/>
  <c r="X895" i="5"/>
  <c r="Y895" i="5"/>
  <c r="Z895" i="5"/>
  <c r="AA895" i="5"/>
  <c r="AB895" i="5"/>
  <c r="AC895" i="5"/>
  <c r="AD895" i="5"/>
  <c r="AE895" i="5"/>
  <c r="AF895" i="5"/>
  <c r="AG895" i="5"/>
  <c r="AH895" i="5"/>
  <c r="AI895" i="5"/>
  <c r="AJ895" i="5"/>
  <c r="AK895" i="5"/>
  <c r="AL895" i="5"/>
  <c r="AM895" i="5"/>
  <c r="AN895" i="5"/>
  <c r="AO895" i="5"/>
  <c r="AP895" i="5"/>
  <c r="AQ895" i="5"/>
  <c r="AR895" i="5"/>
  <c r="AS895" i="5"/>
  <c r="AT895" i="5"/>
  <c r="AU895" i="5"/>
  <c r="AV895" i="5"/>
  <c r="AW895" i="5"/>
  <c r="AX895" i="5"/>
  <c r="AY895" i="5"/>
  <c r="AZ895" i="5"/>
  <c r="BA895" i="5"/>
  <c r="BB895" i="5"/>
  <c r="BC895" i="5"/>
  <c r="B896" i="5"/>
  <c r="C897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Y896" i="5"/>
  <c r="Z896" i="5"/>
  <c r="AA896" i="5"/>
  <c r="AB896" i="5"/>
  <c r="AC896" i="5"/>
  <c r="AD896" i="5"/>
  <c r="AE896" i="5"/>
  <c r="AF896" i="5"/>
  <c r="AG896" i="5"/>
  <c r="AH896" i="5"/>
  <c r="AI896" i="5"/>
  <c r="AJ896" i="5"/>
  <c r="AK896" i="5"/>
  <c r="AL896" i="5"/>
  <c r="AM896" i="5"/>
  <c r="AN896" i="5"/>
  <c r="AO896" i="5"/>
  <c r="AP896" i="5"/>
  <c r="AQ896" i="5"/>
  <c r="AR896" i="5"/>
  <c r="AS896" i="5"/>
  <c r="AT896" i="5"/>
  <c r="AU896" i="5"/>
  <c r="AV896" i="5"/>
  <c r="AW896" i="5"/>
  <c r="AX896" i="5"/>
  <c r="AY896" i="5"/>
  <c r="AZ896" i="5"/>
  <c r="BA896" i="5"/>
  <c r="BB896" i="5"/>
  <c r="BC896" i="5"/>
  <c r="B897" i="5"/>
  <c r="C898" i="5"/>
  <c r="D897" i="5"/>
  <c r="E897" i="5"/>
  <c r="F897" i="5"/>
  <c r="G897" i="5"/>
  <c r="H897" i="5"/>
  <c r="I897" i="5"/>
  <c r="J897" i="5"/>
  <c r="K897" i="5"/>
  <c r="L897" i="5"/>
  <c r="M897" i="5"/>
  <c r="N897" i="5"/>
  <c r="O897" i="5"/>
  <c r="P897" i="5"/>
  <c r="Q897" i="5"/>
  <c r="R897" i="5"/>
  <c r="S897" i="5"/>
  <c r="T897" i="5"/>
  <c r="U897" i="5"/>
  <c r="V897" i="5"/>
  <c r="W897" i="5"/>
  <c r="X897" i="5"/>
  <c r="Y897" i="5"/>
  <c r="Z897" i="5"/>
  <c r="AA897" i="5"/>
  <c r="AB897" i="5"/>
  <c r="AC897" i="5"/>
  <c r="AD897" i="5"/>
  <c r="AE897" i="5"/>
  <c r="AF897" i="5"/>
  <c r="AG897" i="5"/>
  <c r="AH897" i="5"/>
  <c r="AI897" i="5"/>
  <c r="AJ897" i="5"/>
  <c r="AK897" i="5"/>
  <c r="AL897" i="5"/>
  <c r="AM897" i="5"/>
  <c r="AN897" i="5"/>
  <c r="AO897" i="5"/>
  <c r="AP897" i="5"/>
  <c r="AQ897" i="5"/>
  <c r="AR897" i="5"/>
  <c r="AS897" i="5"/>
  <c r="AT897" i="5"/>
  <c r="AU897" i="5"/>
  <c r="AV897" i="5"/>
  <c r="AW897" i="5"/>
  <c r="AX897" i="5"/>
  <c r="AY897" i="5"/>
  <c r="AZ897" i="5"/>
  <c r="BA897" i="5"/>
  <c r="BB897" i="5"/>
  <c r="BC897" i="5"/>
  <c r="B898" i="5"/>
  <c r="C899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Y898" i="5"/>
  <c r="Z898" i="5"/>
  <c r="AA898" i="5"/>
  <c r="AB898" i="5"/>
  <c r="AC898" i="5"/>
  <c r="AD898" i="5"/>
  <c r="AE898" i="5"/>
  <c r="AF898" i="5"/>
  <c r="AG898" i="5"/>
  <c r="AH898" i="5"/>
  <c r="AI898" i="5"/>
  <c r="AJ898" i="5"/>
  <c r="AK898" i="5"/>
  <c r="AL898" i="5"/>
  <c r="AM898" i="5"/>
  <c r="AN898" i="5"/>
  <c r="AO898" i="5"/>
  <c r="AP898" i="5"/>
  <c r="AQ898" i="5"/>
  <c r="AR898" i="5"/>
  <c r="AS898" i="5"/>
  <c r="AT898" i="5"/>
  <c r="AU898" i="5"/>
  <c r="AV898" i="5"/>
  <c r="AW898" i="5"/>
  <c r="AX898" i="5"/>
  <c r="AY898" i="5"/>
  <c r="AZ898" i="5"/>
  <c r="BA898" i="5"/>
  <c r="BB898" i="5"/>
  <c r="BC898" i="5"/>
  <c r="B899" i="5"/>
  <c r="C900" i="5"/>
  <c r="D899" i="5"/>
  <c r="E899" i="5"/>
  <c r="F899" i="5"/>
  <c r="G899" i="5"/>
  <c r="H899" i="5"/>
  <c r="I899" i="5"/>
  <c r="J899" i="5"/>
  <c r="K899" i="5"/>
  <c r="L899" i="5"/>
  <c r="M899" i="5"/>
  <c r="N899" i="5"/>
  <c r="O899" i="5"/>
  <c r="P899" i="5"/>
  <c r="Q899" i="5"/>
  <c r="R899" i="5"/>
  <c r="S899" i="5"/>
  <c r="T899" i="5"/>
  <c r="U899" i="5"/>
  <c r="V899" i="5"/>
  <c r="W899" i="5"/>
  <c r="X899" i="5"/>
  <c r="Y899" i="5"/>
  <c r="Z899" i="5"/>
  <c r="AA899" i="5"/>
  <c r="AB899" i="5"/>
  <c r="AC899" i="5"/>
  <c r="AD899" i="5"/>
  <c r="AE899" i="5"/>
  <c r="AF899" i="5"/>
  <c r="AG899" i="5"/>
  <c r="AH899" i="5"/>
  <c r="AI899" i="5"/>
  <c r="AJ899" i="5"/>
  <c r="AK899" i="5"/>
  <c r="AL899" i="5"/>
  <c r="AM899" i="5"/>
  <c r="AN899" i="5"/>
  <c r="AO899" i="5"/>
  <c r="AP899" i="5"/>
  <c r="AQ899" i="5"/>
  <c r="AR899" i="5"/>
  <c r="AS899" i="5"/>
  <c r="AT899" i="5"/>
  <c r="AU899" i="5"/>
  <c r="AV899" i="5"/>
  <c r="AW899" i="5"/>
  <c r="AX899" i="5"/>
  <c r="AY899" i="5"/>
  <c r="AZ899" i="5"/>
  <c r="BA899" i="5"/>
  <c r="BB899" i="5"/>
  <c r="BC899" i="5"/>
  <c r="B900" i="5"/>
  <c r="C901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Y900" i="5"/>
  <c r="Z900" i="5"/>
  <c r="AA900" i="5"/>
  <c r="AB900" i="5"/>
  <c r="AC900" i="5"/>
  <c r="AD900" i="5"/>
  <c r="AE900" i="5"/>
  <c r="AF900" i="5"/>
  <c r="AG900" i="5"/>
  <c r="AH900" i="5"/>
  <c r="AI900" i="5"/>
  <c r="AJ900" i="5"/>
  <c r="AK900" i="5"/>
  <c r="AL900" i="5"/>
  <c r="AM900" i="5"/>
  <c r="AN900" i="5"/>
  <c r="AO900" i="5"/>
  <c r="AP900" i="5"/>
  <c r="AQ900" i="5"/>
  <c r="AR900" i="5"/>
  <c r="AS900" i="5"/>
  <c r="AT900" i="5"/>
  <c r="AU900" i="5"/>
  <c r="AV900" i="5"/>
  <c r="AW900" i="5"/>
  <c r="AX900" i="5"/>
  <c r="AY900" i="5"/>
  <c r="AZ900" i="5"/>
  <c r="BA900" i="5"/>
  <c r="BB900" i="5"/>
  <c r="BC900" i="5"/>
  <c r="B901" i="5"/>
  <c r="C902" i="5"/>
  <c r="D901" i="5"/>
  <c r="E901" i="5"/>
  <c r="F901" i="5"/>
  <c r="G901" i="5"/>
  <c r="H901" i="5"/>
  <c r="I901" i="5"/>
  <c r="J901" i="5"/>
  <c r="K901" i="5"/>
  <c r="L901" i="5"/>
  <c r="M901" i="5"/>
  <c r="N901" i="5"/>
  <c r="O901" i="5"/>
  <c r="P901" i="5"/>
  <c r="Q901" i="5"/>
  <c r="R901" i="5"/>
  <c r="S901" i="5"/>
  <c r="T901" i="5"/>
  <c r="U901" i="5"/>
  <c r="V901" i="5"/>
  <c r="W901" i="5"/>
  <c r="X901" i="5"/>
  <c r="Y901" i="5"/>
  <c r="Z901" i="5"/>
  <c r="AA901" i="5"/>
  <c r="AB901" i="5"/>
  <c r="AC901" i="5"/>
  <c r="AD901" i="5"/>
  <c r="AE901" i="5"/>
  <c r="AF901" i="5"/>
  <c r="AG901" i="5"/>
  <c r="AH901" i="5"/>
  <c r="AI901" i="5"/>
  <c r="AJ901" i="5"/>
  <c r="AK901" i="5"/>
  <c r="AL901" i="5"/>
  <c r="AM901" i="5"/>
  <c r="AN901" i="5"/>
  <c r="AO901" i="5"/>
  <c r="AP901" i="5"/>
  <c r="AQ901" i="5"/>
  <c r="AR901" i="5"/>
  <c r="AS901" i="5"/>
  <c r="AT901" i="5"/>
  <c r="AU901" i="5"/>
  <c r="AV901" i="5"/>
  <c r="AW901" i="5"/>
  <c r="AX901" i="5"/>
  <c r="AY901" i="5"/>
  <c r="AZ901" i="5"/>
  <c r="BA901" i="5"/>
  <c r="BB901" i="5"/>
  <c r="BC901" i="5"/>
  <c r="B902" i="5"/>
  <c r="C903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Y902" i="5"/>
  <c r="Z902" i="5"/>
  <c r="AA902" i="5"/>
  <c r="AB902" i="5"/>
  <c r="AC902" i="5"/>
  <c r="AD902" i="5"/>
  <c r="AE902" i="5"/>
  <c r="AF902" i="5"/>
  <c r="AG902" i="5"/>
  <c r="AH902" i="5"/>
  <c r="AI902" i="5"/>
  <c r="AJ902" i="5"/>
  <c r="AK902" i="5"/>
  <c r="AL902" i="5"/>
  <c r="AM902" i="5"/>
  <c r="AN902" i="5"/>
  <c r="AO902" i="5"/>
  <c r="AP902" i="5"/>
  <c r="AQ902" i="5"/>
  <c r="AR902" i="5"/>
  <c r="AS902" i="5"/>
  <c r="AT902" i="5"/>
  <c r="AU902" i="5"/>
  <c r="AV902" i="5"/>
  <c r="AW902" i="5"/>
  <c r="AX902" i="5"/>
  <c r="AY902" i="5"/>
  <c r="AZ902" i="5"/>
  <c r="BA902" i="5"/>
  <c r="BB902" i="5"/>
  <c r="BC902" i="5"/>
  <c r="B903" i="5"/>
  <c r="C904" i="5"/>
  <c r="D903" i="5"/>
  <c r="E903" i="5"/>
  <c r="F903" i="5"/>
  <c r="G903" i="5"/>
  <c r="H903" i="5"/>
  <c r="I903" i="5"/>
  <c r="J903" i="5"/>
  <c r="K903" i="5"/>
  <c r="L903" i="5"/>
  <c r="M903" i="5"/>
  <c r="N903" i="5"/>
  <c r="O903" i="5"/>
  <c r="P903" i="5"/>
  <c r="Q903" i="5"/>
  <c r="R903" i="5"/>
  <c r="S903" i="5"/>
  <c r="T903" i="5"/>
  <c r="U903" i="5"/>
  <c r="V903" i="5"/>
  <c r="W903" i="5"/>
  <c r="X903" i="5"/>
  <c r="Y903" i="5"/>
  <c r="Z903" i="5"/>
  <c r="AA903" i="5"/>
  <c r="AB903" i="5"/>
  <c r="AC903" i="5"/>
  <c r="AD903" i="5"/>
  <c r="AE903" i="5"/>
  <c r="AF903" i="5"/>
  <c r="AG903" i="5"/>
  <c r="AH903" i="5"/>
  <c r="AI903" i="5"/>
  <c r="AJ903" i="5"/>
  <c r="AK903" i="5"/>
  <c r="AL903" i="5"/>
  <c r="AM903" i="5"/>
  <c r="AN903" i="5"/>
  <c r="AO903" i="5"/>
  <c r="AP903" i="5"/>
  <c r="AQ903" i="5"/>
  <c r="AR903" i="5"/>
  <c r="AS903" i="5"/>
  <c r="AT903" i="5"/>
  <c r="AU903" i="5"/>
  <c r="AV903" i="5"/>
  <c r="AW903" i="5"/>
  <c r="AX903" i="5"/>
  <c r="AY903" i="5"/>
  <c r="AZ903" i="5"/>
  <c r="BA903" i="5"/>
  <c r="BB903" i="5"/>
  <c r="BC903" i="5"/>
  <c r="B904" i="5"/>
  <c r="C905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Y904" i="5"/>
  <c r="Z904" i="5"/>
  <c r="AA904" i="5"/>
  <c r="AB904" i="5"/>
  <c r="AC904" i="5"/>
  <c r="AD904" i="5"/>
  <c r="AE904" i="5"/>
  <c r="AF904" i="5"/>
  <c r="AG904" i="5"/>
  <c r="AH904" i="5"/>
  <c r="AI904" i="5"/>
  <c r="AJ904" i="5"/>
  <c r="AK904" i="5"/>
  <c r="AL904" i="5"/>
  <c r="AM904" i="5"/>
  <c r="AN904" i="5"/>
  <c r="AO904" i="5"/>
  <c r="AP904" i="5"/>
  <c r="AQ904" i="5"/>
  <c r="AR904" i="5"/>
  <c r="AS904" i="5"/>
  <c r="AT904" i="5"/>
  <c r="AU904" i="5"/>
  <c r="AV904" i="5"/>
  <c r="AW904" i="5"/>
  <c r="AX904" i="5"/>
  <c r="AY904" i="5"/>
  <c r="AZ904" i="5"/>
  <c r="BA904" i="5"/>
  <c r="BB904" i="5"/>
  <c r="BC904" i="5"/>
  <c r="B905" i="5"/>
  <c r="C906" i="5"/>
  <c r="D905" i="5"/>
  <c r="E905" i="5"/>
  <c r="F905" i="5"/>
  <c r="G905" i="5"/>
  <c r="H905" i="5"/>
  <c r="I905" i="5"/>
  <c r="J905" i="5"/>
  <c r="K905" i="5"/>
  <c r="L905" i="5"/>
  <c r="M905" i="5"/>
  <c r="N905" i="5"/>
  <c r="O905" i="5"/>
  <c r="P905" i="5"/>
  <c r="Q905" i="5"/>
  <c r="R905" i="5"/>
  <c r="S905" i="5"/>
  <c r="T905" i="5"/>
  <c r="U905" i="5"/>
  <c r="V905" i="5"/>
  <c r="W905" i="5"/>
  <c r="X905" i="5"/>
  <c r="Y905" i="5"/>
  <c r="Z905" i="5"/>
  <c r="AA905" i="5"/>
  <c r="AB905" i="5"/>
  <c r="AC905" i="5"/>
  <c r="AD905" i="5"/>
  <c r="AE905" i="5"/>
  <c r="AF905" i="5"/>
  <c r="AG905" i="5"/>
  <c r="AH905" i="5"/>
  <c r="AI905" i="5"/>
  <c r="AJ905" i="5"/>
  <c r="AK905" i="5"/>
  <c r="AL905" i="5"/>
  <c r="AM905" i="5"/>
  <c r="AN905" i="5"/>
  <c r="AO905" i="5"/>
  <c r="AP905" i="5"/>
  <c r="AQ905" i="5"/>
  <c r="AR905" i="5"/>
  <c r="AS905" i="5"/>
  <c r="AT905" i="5"/>
  <c r="AU905" i="5"/>
  <c r="AV905" i="5"/>
  <c r="AW905" i="5"/>
  <c r="AX905" i="5"/>
  <c r="AY905" i="5"/>
  <c r="AZ905" i="5"/>
  <c r="BA905" i="5"/>
  <c r="BB905" i="5"/>
  <c r="BC905" i="5"/>
  <c r="B906" i="5"/>
  <c r="C907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Y906" i="5"/>
  <c r="Z906" i="5"/>
  <c r="AA906" i="5"/>
  <c r="AB906" i="5"/>
  <c r="AC906" i="5"/>
  <c r="AD906" i="5"/>
  <c r="AE906" i="5"/>
  <c r="AF906" i="5"/>
  <c r="AG906" i="5"/>
  <c r="AH906" i="5"/>
  <c r="AI906" i="5"/>
  <c r="AJ906" i="5"/>
  <c r="AK906" i="5"/>
  <c r="AL906" i="5"/>
  <c r="AM906" i="5"/>
  <c r="AN906" i="5"/>
  <c r="AO906" i="5"/>
  <c r="AP906" i="5"/>
  <c r="AQ906" i="5"/>
  <c r="AR906" i="5"/>
  <c r="AS906" i="5"/>
  <c r="AT906" i="5"/>
  <c r="AU906" i="5"/>
  <c r="AV906" i="5"/>
  <c r="AW906" i="5"/>
  <c r="AX906" i="5"/>
  <c r="AY906" i="5"/>
  <c r="AZ906" i="5"/>
  <c r="BA906" i="5"/>
  <c r="BB906" i="5"/>
  <c r="BC906" i="5"/>
  <c r="B907" i="5"/>
  <c r="C908" i="5"/>
  <c r="D907" i="5"/>
  <c r="E907" i="5"/>
  <c r="F907" i="5"/>
  <c r="G907" i="5"/>
  <c r="H907" i="5"/>
  <c r="I907" i="5"/>
  <c r="J907" i="5"/>
  <c r="K907" i="5"/>
  <c r="L907" i="5"/>
  <c r="M907" i="5"/>
  <c r="N907" i="5"/>
  <c r="O907" i="5"/>
  <c r="P907" i="5"/>
  <c r="Q907" i="5"/>
  <c r="R907" i="5"/>
  <c r="S907" i="5"/>
  <c r="T907" i="5"/>
  <c r="U907" i="5"/>
  <c r="V907" i="5"/>
  <c r="W907" i="5"/>
  <c r="X907" i="5"/>
  <c r="Y907" i="5"/>
  <c r="Z907" i="5"/>
  <c r="AA907" i="5"/>
  <c r="AB907" i="5"/>
  <c r="AC907" i="5"/>
  <c r="AD907" i="5"/>
  <c r="AE907" i="5"/>
  <c r="AF907" i="5"/>
  <c r="AG907" i="5"/>
  <c r="AH907" i="5"/>
  <c r="AI907" i="5"/>
  <c r="AJ907" i="5"/>
  <c r="AK907" i="5"/>
  <c r="AL907" i="5"/>
  <c r="AM907" i="5"/>
  <c r="AN907" i="5"/>
  <c r="AO907" i="5"/>
  <c r="AP907" i="5"/>
  <c r="AQ907" i="5"/>
  <c r="AR907" i="5"/>
  <c r="AS907" i="5"/>
  <c r="AT907" i="5"/>
  <c r="AU907" i="5"/>
  <c r="AV907" i="5"/>
  <c r="AW907" i="5"/>
  <c r="AX907" i="5"/>
  <c r="AY907" i="5"/>
  <c r="AZ907" i="5"/>
  <c r="BA907" i="5"/>
  <c r="BB907" i="5"/>
  <c r="BC907" i="5"/>
  <c r="B908" i="5"/>
  <c r="C909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Y908" i="5"/>
  <c r="Z908" i="5"/>
  <c r="AA908" i="5"/>
  <c r="AB908" i="5"/>
  <c r="AC908" i="5"/>
  <c r="AD908" i="5"/>
  <c r="AE908" i="5"/>
  <c r="AF908" i="5"/>
  <c r="AG908" i="5"/>
  <c r="AH908" i="5"/>
  <c r="AI908" i="5"/>
  <c r="AJ908" i="5"/>
  <c r="AK908" i="5"/>
  <c r="AL908" i="5"/>
  <c r="AM908" i="5"/>
  <c r="AN908" i="5"/>
  <c r="AO908" i="5"/>
  <c r="AP908" i="5"/>
  <c r="AQ908" i="5"/>
  <c r="AR908" i="5"/>
  <c r="AS908" i="5"/>
  <c r="AT908" i="5"/>
  <c r="AU908" i="5"/>
  <c r="AV908" i="5"/>
  <c r="AW908" i="5"/>
  <c r="AX908" i="5"/>
  <c r="AY908" i="5"/>
  <c r="AZ908" i="5"/>
  <c r="BA908" i="5"/>
  <c r="BB908" i="5"/>
  <c r="BC908" i="5"/>
  <c r="B909" i="5"/>
  <c r="C910" i="5"/>
  <c r="D909" i="5"/>
  <c r="E909" i="5"/>
  <c r="F909" i="5"/>
  <c r="G909" i="5"/>
  <c r="H909" i="5"/>
  <c r="I909" i="5"/>
  <c r="J909" i="5"/>
  <c r="K909" i="5"/>
  <c r="L909" i="5"/>
  <c r="M909" i="5"/>
  <c r="N909" i="5"/>
  <c r="O909" i="5"/>
  <c r="P909" i="5"/>
  <c r="Q909" i="5"/>
  <c r="R909" i="5"/>
  <c r="S909" i="5"/>
  <c r="T909" i="5"/>
  <c r="U909" i="5"/>
  <c r="V909" i="5"/>
  <c r="W909" i="5"/>
  <c r="X909" i="5"/>
  <c r="Y909" i="5"/>
  <c r="Z909" i="5"/>
  <c r="AA909" i="5"/>
  <c r="AB909" i="5"/>
  <c r="AC909" i="5"/>
  <c r="AD909" i="5"/>
  <c r="AE909" i="5"/>
  <c r="AF909" i="5"/>
  <c r="AG909" i="5"/>
  <c r="AH909" i="5"/>
  <c r="AI909" i="5"/>
  <c r="AJ909" i="5"/>
  <c r="AK909" i="5"/>
  <c r="AL909" i="5"/>
  <c r="AM909" i="5"/>
  <c r="AN909" i="5"/>
  <c r="AO909" i="5"/>
  <c r="AP909" i="5"/>
  <c r="AQ909" i="5"/>
  <c r="AR909" i="5"/>
  <c r="AS909" i="5"/>
  <c r="AT909" i="5"/>
  <c r="AU909" i="5"/>
  <c r="AV909" i="5"/>
  <c r="AW909" i="5"/>
  <c r="AX909" i="5"/>
  <c r="AY909" i="5"/>
  <c r="AZ909" i="5"/>
  <c r="BA909" i="5"/>
  <c r="BB909" i="5"/>
  <c r="BC909" i="5"/>
  <c r="B910" i="5"/>
  <c r="C911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Y910" i="5"/>
  <c r="Z910" i="5"/>
  <c r="AA910" i="5"/>
  <c r="AB910" i="5"/>
  <c r="AC910" i="5"/>
  <c r="AD910" i="5"/>
  <c r="AE910" i="5"/>
  <c r="AF910" i="5"/>
  <c r="AG910" i="5"/>
  <c r="AH910" i="5"/>
  <c r="AI910" i="5"/>
  <c r="AJ910" i="5"/>
  <c r="AK910" i="5"/>
  <c r="AL910" i="5"/>
  <c r="AM910" i="5"/>
  <c r="AN910" i="5"/>
  <c r="AO910" i="5"/>
  <c r="AP910" i="5"/>
  <c r="AQ910" i="5"/>
  <c r="AR910" i="5"/>
  <c r="AS910" i="5"/>
  <c r="AT910" i="5"/>
  <c r="AU910" i="5"/>
  <c r="AV910" i="5"/>
  <c r="AW910" i="5"/>
  <c r="AX910" i="5"/>
  <c r="AY910" i="5"/>
  <c r="AZ910" i="5"/>
  <c r="BA910" i="5"/>
  <c r="BB910" i="5"/>
  <c r="BC910" i="5"/>
  <c r="B911" i="5"/>
  <c r="C912" i="5"/>
  <c r="D911" i="5"/>
  <c r="E911" i="5"/>
  <c r="F911" i="5"/>
  <c r="G911" i="5"/>
  <c r="H911" i="5"/>
  <c r="I911" i="5"/>
  <c r="J911" i="5"/>
  <c r="K911" i="5"/>
  <c r="L911" i="5"/>
  <c r="M911" i="5"/>
  <c r="N911" i="5"/>
  <c r="O911" i="5"/>
  <c r="P911" i="5"/>
  <c r="Q911" i="5"/>
  <c r="R911" i="5"/>
  <c r="S911" i="5"/>
  <c r="T911" i="5"/>
  <c r="U911" i="5"/>
  <c r="V911" i="5"/>
  <c r="W911" i="5"/>
  <c r="X911" i="5"/>
  <c r="Y911" i="5"/>
  <c r="Z911" i="5"/>
  <c r="AA911" i="5"/>
  <c r="AB911" i="5"/>
  <c r="AC911" i="5"/>
  <c r="AD911" i="5"/>
  <c r="AE911" i="5"/>
  <c r="AF911" i="5"/>
  <c r="AG911" i="5"/>
  <c r="AH911" i="5"/>
  <c r="AI911" i="5"/>
  <c r="AJ911" i="5"/>
  <c r="AK911" i="5"/>
  <c r="AL911" i="5"/>
  <c r="AM911" i="5"/>
  <c r="AN911" i="5"/>
  <c r="AO911" i="5"/>
  <c r="AP911" i="5"/>
  <c r="AQ911" i="5"/>
  <c r="AR911" i="5"/>
  <c r="AS911" i="5"/>
  <c r="AT911" i="5"/>
  <c r="AU911" i="5"/>
  <c r="AV911" i="5"/>
  <c r="AW911" i="5"/>
  <c r="AX911" i="5"/>
  <c r="AY911" i="5"/>
  <c r="AZ911" i="5"/>
  <c r="BA911" i="5"/>
  <c r="BB911" i="5"/>
  <c r="BC911" i="5"/>
  <c r="B912" i="5"/>
  <c r="C913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Y912" i="5"/>
  <c r="Z912" i="5"/>
  <c r="AA912" i="5"/>
  <c r="AB912" i="5"/>
  <c r="AC912" i="5"/>
  <c r="AD912" i="5"/>
  <c r="AE912" i="5"/>
  <c r="AF912" i="5"/>
  <c r="AG912" i="5"/>
  <c r="AH912" i="5"/>
  <c r="AI912" i="5"/>
  <c r="AJ912" i="5"/>
  <c r="AK912" i="5"/>
  <c r="AL912" i="5"/>
  <c r="AM912" i="5"/>
  <c r="AN912" i="5"/>
  <c r="AO912" i="5"/>
  <c r="AP912" i="5"/>
  <c r="AQ912" i="5"/>
  <c r="AR912" i="5"/>
  <c r="AS912" i="5"/>
  <c r="AT912" i="5"/>
  <c r="AU912" i="5"/>
  <c r="AV912" i="5"/>
  <c r="AW912" i="5"/>
  <c r="AX912" i="5"/>
  <c r="AY912" i="5"/>
  <c r="AZ912" i="5"/>
  <c r="BA912" i="5"/>
  <c r="BB912" i="5"/>
  <c r="BC912" i="5"/>
  <c r="B913" i="5"/>
  <c r="C914" i="5"/>
  <c r="D913" i="5"/>
  <c r="E913" i="5"/>
  <c r="F913" i="5"/>
  <c r="G913" i="5"/>
  <c r="H913" i="5"/>
  <c r="I913" i="5"/>
  <c r="J913" i="5"/>
  <c r="K913" i="5"/>
  <c r="L913" i="5"/>
  <c r="M913" i="5"/>
  <c r="N913" i="5"/>
  <c r="O913" i="5"/>
  <c r="P913" i="5"/>
  <c r="Q913" i="5"/>
  <c r="R913" i="5"/>
  <c r="S913" i="5"/>
  <c r="T913" i="5"/>
  <c r="U913" i="5"/>
  <c r="V913" i="5"/>
  <c r="W913" i="5"/>
  <c r="X913" i="5"/>
  <c r="Y913" i="5"/>
  <c r="Z913" i="5"/>
  <c r="AA913" i="5"/>
  <c r="AB913" i="5"/>
  <c r="AC913" i="5"/>
  <c r="AD913" i="5"/>
  <c r="AE913" i="5"/>
  <c r="AF913" i="5"/>
  <c r="AG913" i="5"/>
  <c r="AH913" i="5"/>
  <c r="AI913" i="5"/>
  <c r="AJ913" i="5"/>
  <c r="AK913" i="5"/>
  <c r="AL913" i="5"/>
  <c r="AM913" i="5"/>
  <c r="AN913" i="5"/>
  <c r="AO913" i="5"/>
  <c r="AP913" i="5"/>
  <c r="AQ913" i="5"/>
  <c r="AR913" i="5"/>
  <c r="AS913" i="5"/>
  <c r="AT913" i="5"/>
  <c r="AU913" i="5"/>
  <c r="AV913" i="5"/>
  <c r="AW913" i="5"/>
  <c r="AX913" i="5"/>
  <c r="AY913" i="5"/>
  <c r="AZ913" i="5"/>
  <c r="BA913" i="5"/>
  <c r="BB913" i="5"/>
  <c r="BC913" i="5"/>
  <c r="B914" i="5"/>
  <c r="C915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Y914" i="5"/>
  <c r="Z914" i="5"/>
  <c r="AA914" i="5"/>
  <c r="AB914" i="5"/>
  <c r="AC914" i="5"/>
  <c r="AD914" i="5"/>
  <c r="AE914" i="5"/>
  <c r="AF914" i="5"/>
  <c r="AG914" i="5"/>
  <c r="AH914" i="5"/>
  <c r="AI914" i="5"/>
  <c r="AJ914" i="5"/>
  <c r="AK914" i="5"/>
  <c r="AL914" i="5"/>
  <c r="AM914" i="5"/>
  <c r="AN914" i="5"/>
  <c r="AO914" i="5"/>
  <c r="AP914" i="5"/>
  <c r="AQ914" i="5"/>
  <c r="AR914" i="5"/>
  <c r="AS914" i="5"/>
  <c r="AT914" i="5"/>
  <c r="AU914" i="5"/>
  <c r="AV914" i="5"/>
  <c r="AW914" i="5"/>
  <c r="AX914" i="5"/>
  <c r="AY914" i="5"/>
  <c r="AZ914" i="5"/>
  <c r="BA914" i="5"/>
  <c r="BB914" i="5"/>
  <c r="BC914" i="5"/>
  <c r="B915" i="5"/>
  <c r="C916" i="5"/>
  <c r="D915" i="5"/>
  <c r="E915" i="5"/>
  <c r="F915" i="5"/>
  <c r="G915" i="5"/>
  <c r="H915" i="5"/>
  <c r="I915" i="5"/>
  <c r="J915" i="5"/>
  <c r="K915" i="5"/>
  <c r="L915" i="5"/>
  <c r="M915" i="5"/>
  <c r="N915" i="5"/>
  <c r="O915" i="5"/>
  <c r="P915" i="5"/>
  <c r="Q915" i="5"/>
  <c r="R915" i="5"/>
  <c r="S915" i="5"/>
  <c r="T915" i="5"/>
  <c r="U915" i="5"/>
  <c r="V915" i="5"/>
  <c r="W915" i="5"/>
  <c r="X915" i="5"/>
  <c r="Y915" i="5"/>
  <c r="Z915" i="5"/>
  <c r="AA915" i="5"/>
  <c r="AB915" i="5"/>
  <c r="AC915" i="5"/>
  <c r="AD915" i="5"/>
  <c r="AE915" i="5"/>
  <c r="AF915" i="5"/>
  <c r="AG915" i="5"/>
  <c r="AH915" i="5"/>
  <c r="AI915" i="5"/>
  <c r="AJ915" i="5"/>
  <c r="AK915" i="5"/>
  <c r="AL915" i="5"/>
  <c r="AM915" i="5"/>
  <c r="AN915" i="5"/>
  <c r="AO915" i="5"/>
  <c r="AP915" i="5"/>
  <c r="AQ915" i="5"/>
  <c r="AR915" i="5"/>
  <c r="AS915" i="5"/>
  <c r="AT915" i="5"/>
  <c r="AU915" i="5"/>
  <c r="AV915" i="5"/>
  <c r="AW915" i="5"/>
  <c r="AX915" i="5"/>
  <c r="AY915" i="5"/>
  <c r="AZ915" i="5"/>
  <c r="BA915" i="5"/>
  <c r="BB915" i="5"/>
  <c r="BC915" i="5"/>
  <c r="B916" i="5"/>
  <c r="C917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Y916" i="5"/>
  <c r="Z916" i="5"/>
  <c r="AA916" i="5"/>
  <c r="AB916" i="5"/>
  <c r="AC916" i="5"/>
  <c r="AD916" i="5"/>
  <c r="AE916" i="5"/>
  <c r="AF916" i="5"/>
  <c r="AG916" i="5"/>
  <c r="AH916" i="5"/>
  <c r="AI916" i="5"/>
  <c r="AJ916" i="5"/>
  <c r="AK916" i="5"/>
  <c r="AL916" i="5"/>
  <c r="AM916" i="5"/>
  <c r="AN916" i="5"/>
  <c r="AO916" i="5"/>
  <c r="AP916" i="5"/>
  <c r="AQ916" i="5"/>
  <c r="AR916" i="5"/>
  <c r="AS916" i="5"/>
  <c r="AT916" i="5"/>
  <c r="AU916" i="5"/>
  <c r="AV916" i="5"/>
  <c r="AW916" i="5"/>
  <c r="AX916" i="5"/>
  <c r="AY916" i="5"/>
  <c r="AZ916" i="5"/>
  <c r="BA916" i="5"/>
  <c r="BB916" i="5"/>
  <c r="BC916" i="5"/>
  <c r="B917" i="5"/>
  <c r="C918" i="5"/>
  <c r="D917" i="5"/>
  <c r="E917" i="5"/>
  <c r="F917" i="5"/>
  <c r="G917" i="5"/>
  <c r="H917" i="5"/>
  <c r="I917" i="5"/>
  <c r="J917" i="5"/>
  <c r="K917" i="5"/>
  <c r="L917" i="5"/>
  <c r="M917" i="5"/>
  <c r="N917" i="5"/>
  <c r="O917" i="5"/>
  <c r="P917" i="5"/>
  <c r="Q917" i="5"/>
  <c r="R917" i="5"/>
  <c r="S917" i="5"/>
  <c r="T917" i="5"/>
  <c r="U917" i="5"/>
  <c r="V917" i="5"/>
  <c r="W917" i="5"/>
  <c r="X917" i="5"/>
  <c r="Y917" i="5"/>
  <c r="Z917" i="5"/>
  <c r="AA917" i="5"/>
  <c r="AB917" i="5"/>
  <c r="AC917" i="5"/>
  <c r="AD917" i="5"/>
  <c r="AE917" i="5"/>
  <c r="AF917" i="5"/>
  <c r="AG917" i="5"/>
  <c r="AH917" i="5"/>
  <c r="AI917" i="5"/>
  <c r="AJ917" i="5"/>
  <c r="AK917" i="5"/>
  <c r="AL917" i="5"/>
  <c r="AM917" i="5"/>
  <c r="AN917" i="5"/>
  <c r="AO917" i="5"/>
  <c r="AP917" i="5"/>
  <c r="AQ917" i="5"/>
  <c r="AR917" i="5"/>
  <c r="AS917" i="5"/>
  <c r="AT917" i="5"/>
  <c r="AU917" i="5"/>
  <c r="AV917" i="5"/>
  <c r="AW917" i="5"/>
  <c r="AX917" i="5"/>
  <c r="AY917" i="5"/>
  <c r="AZ917" i="5"/>
  <c r="BA917" i="5"/>
  <c r="BB917" i="5"/>
  <c r="BC917" i="5"/>
  <c r="B918" i="5"/>
  <c r="C919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Y918" i="5"/>
  <c r="Z918" i="5"/>
  <c r="AA918" i="5"/>
  <c r="AB918" i="5"/>
  <c r="AC918" i="5"/>
  <c r="AD918" i="5"/>
  <c r="AE918" i="5"/>
  <c r="AF918" i="5"/>
  <c r="AG918" i="5"/>
  <c r="AH918" i="5"/>
  <c r="AI918" i="5"/>
  <c r="AJ918" i="5"/>
  <c r="AK918" i="5"/>
  <c r="AL918" i="5"/>
  <c r="AM918" i="5"/>
  <c r="AN918" i="5"/>
  <c r="AO918" i="5"/>
  <c r="AP918" i="5"/>
  <c r="AQ918" i="5"/>
  <c r="AR918" i="5"/>
  <c r="AS918" i="5"/>
  <c r="AT918" i="5"/>
  <c r="AU918" i="5"/>
  <c r="AV918" i="5"/>
  <c r="AW918" i="5"/>
  <c r="AX918" i="5"/>
  <c r="AY918" i="5"/>
  <c r="AZ918" i="5"/>
  <c r="BA918" i="5"/>
  <c r="BB918" i="5"/>
  <c r="BC918" i="5"/>
  <c r="B919" i="5"/>
  <c r="C920" i="5"/>
  <c r="D919" i="5"/>
  <c r="E919" i="5"/>
  <c r="F919" i="5"/>
  <c r="G919" i="5"/>
  <c r="H919" i="5"/>
  <c r="I919" i="5"/>
  <c r="J919" i="5"/>
  <c r="K919" i="5"/>
  <c r="L919" i="5"/>
  <c r="M919" i="5"/>
  <c r="N919" i="5"/>
  <c r="O919" i="5"/>
  <c r="P919" i="5"/>
  <c r="Q919" i="5"/>
  <c r="R919" i="5"/>
  <c r="S919" i="5"/>
  <c r="T919" i="5"/>
  <c r="U919" i="5"/>
  <c r="V919" i="5"/>
  <c r="W919" i="5"/>
  <c r="X919" i="5"/>
  <c r="Y919" i="5"/>
  <c r="Z919" i="5"/>
  <c r="AA919" i="5"/>
  <c r="AB919" i="5"/>
  <c r="AC919" i="5"/>
  <c r="AD919" i="5"/>
  <c r="AE919" i="5"/>
  <c r="AF919" i="5"/>
  <c r="AG919" i="5"/>
  <c r="AH919" i="5"/>
  <c r="AI919" i="5"/>
  <c r="AJ919" i="5"/>
  <c r="AK919" i="5"/>
  <c r="AL919" i="5"/>
  <c r="AM919" i="5"/>
  <c r="AN919" i="5"/>
  <c r="AO919" i="5"/>
  <c r="AP919" i="5"/>
  <c r="AQ919" i="5"/>
  <c r="AR919" i="5"/>
  <c r="AS919" i="5"/>
  <c r="AT919" i="5"/>
  <c r="AU919" i="5"/>
  <c r="AV919" i="5"/>
  <c r="AW919" i="5"/>
  <c r="AX919" i="5"/>
  <c r="AY919" i="5"/>
  <c r="AZ919" i="5"/>
  <c r="BA919" i="5"/>
  <c r="BB919" i="5"/>
  <c r="BC919" i="5"/>
  <c r="B920" i="5"/>
  <c r="C921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Y920" i="5"/>
  <c r="Z920" i="5"/>
  <c r="AA920" i="5"/>
  <c r="AB920" i="5"/>
  <c r="AC920" i="5"/>
  <c r="AD920" i="5"/>
  <c r="AE920" i="5"/>
  <c r="AF920" i="5"/>
  <c r="AG920" i="5"/>
  <c r="AH920" i="5"/>
  <c r="AI920" i="5"/>
  <c r="AJ920" i="5"/>
  <c r="AK920" i="5"/>
  <c r="AL920" i="5"/>
  <c r="AM920" i="5"/>
  <c r="AN920" i="5"/>
  <c r="AO920" i="5"/>
  <c r="AP920" i="5"/>
  <c r="AQ920" i="5"/>
  <c r="AR920" i="5"/>
  <c r="AS920" i="5"/>
  <c r="AT920" i="5"/>
  <c r="AU920" i="5"/>
  <c r="AV920" i="5"/>
  <c r="AW920" i="5"/>
  <c r="AX920" i="5"/>
  <c r="AY920" i="5"/>
  <c r="AZ920" i="5"/>
  <c r="BA920" i="5"/>
  <c r="BB920" i="5"/>
  <c r="BC920" i="5"/>
  <c r="B921" i="5"/>
  <c r="C922" i="5"/>
  <c r="D921" i="5"/>
  <c r="E921" i="5"/>
  <c r="F921" i="5"/>
  <c r="G921" i="5"/>
  <c r="H921" i="5"/>
  <c r="I921" i="5"/>
  <c r="J921" i="5"/>
  <c r="K921" i="5"/>
  <c r="L921" i="5"/>
  <c r="M921" i="5"/>
  <c r="N921" i="5"/>
  <c r="O921" i="5"/>
  <c r="P921" i="5"/>
  <c r="Q921" i="5"/>
  <c r="R921" i="5"/>
  <c r="S921" i="5"/>
  <c r="T921" i="5"/>
  <c r="U921" i="5"/>
  <c r="V921" i="5"/>
  <c r="W921" i="5"/>
  <c r="X921" i="5"/>
  <c r="Y921" i="5"/>
  <c r="Z921" i="5"/>
  <c r="AA921" i="5"/>
  <c r="AB921" i="5"/>
  <c r="AC921" i="5"/>
  <c r="AD921" i="5"/>
  <c r="AE921" i="5"/>
  <c r="AF921" i="5"/>
  <c r="AG921" i="5"/>
  <c r="AH921" i="5"/>
  <c r="AI921" i="5"/>
  <c r="AJ921" i="5"/>
  <c r="AK921" i="5"/>
  <c r="AL921" i="5"/>
  <c r="AM921" i="5"/>
  <c r="AN921" i="5"/>
  <c r="AO921" i="5"/>
  <c r="AP921" i="5"/>
  <c r="AQ921" i="5"/>
  <c r="AR921" i="5"/>
  <c r="AS921" i="5"/>
  <c r="AT921" i="5"/>
  <c r="AU921" i="5"/>
  <c r="AV921" i="5"/>
  <c r="AW921" i="5"/>
  <c r="AX921" i="5"/>
  <c r="AY921" i="5"/>
  <c r="AZ921" i="5"/>
  <c r="BA921" i="5"/>
  <c r="BB921" i="5"/>
  <c r="BC921" i="5"/>
  <c r="B922" i="5"/>
  <c r="C923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Y922" i="5"/>
  <c r="Z922" i="5"/>
  <c r="AA922" i="5"/>
  <c r="AB922" i="5"/>
  <c r="AC922" i="5"/>
  <c r="AD922" i="5"/>
  <c r="AE922" i="5"/>
  <c r="AF922" i="5"/>
  <c r="AG922" i="5"/>
  <c r="AH922" i="5"/>
  <c r="AI922" i="5"/>
  <c r="AJ922" i="5"/>
  <c r="AK922" i="5"/>
  <c r="AL922" i="5"/>
  <c r="AM922" i="5"/>
  <c r="AN922" i="5"/>
  <c r="AO922" i="5"/>
  <c r="AP922" i="5"/>
  <c r="AQ922" i="5"/>
  <c r="AR922" i="5"/>
  <c r="AS922" i="5"/>
  <c r="AT922" i="5"/>
  <c r="AU922" i="5"/>
  <c r="AV922" i="5"/>
  <c r="AW922" i="5"/>
  <c r="AX922" i="5"/>
  <c r="AY922" i="5"/>
  <c r="AZ922" i="5"/>
  <c r="BA922" i="5"/>
  <c r="BB922" i="5"/>
  <c r="BC922" i="5"/>
  <c r="B923" i="5"/>
  <c r="C924" i="5"/>
  <c r="D923" i="5"/>
  <c r="E923" i="5"/>
  <c r="F923" i="5"/>
  <c r="G923" i="5"/>
  <c r="H923" i="5"/>
  <c r="I923" i="5"/>
  <c r="J923" i="5"/>
  <c r="K923" i="5"/>
  <c r="L923" i="5"/>
  <c r="M923" i="5"/>
  <c r="N923" i="5"/>
  <c r="O923" i="5"/>
  <c r="P923" i="5"/>
  <c r="Q923" i="5"/>
  <c r="R923" i="5"/>
  <c r="S923" i="5"/>
  <c r="T923" i="5"/>
  <c r="U923" i="5"/>
  <c r="V923" i="5"/>
  <c r="W923" i="5"/>
  <c r="X923" i="5"/>
  <c r="Y923" i="5"/>
  <c r="Z923" i="5"/>
  <c r="AA923" i="5"/>
  <c r="AB923" i="5"/>
  <c r="AC923" i="5"/>
  <c r="AD923" i="5"/>
  <c r="AE923" i="5"/>
  <c r="AF923" i="5"/>
  <c r="AG923" i="5"/>
  <c r="AH923" i="5"/>
  <c r="AI923" i="5"/>
  <c r="AJ923" i="5"/>
  <c r="AK923" i="5"/>
  <c r="AL923" i="5"/>
  <c r="AM923" i="5"/>
  <c r="AN923" i="5"/>
  <c r="AO923" i="5"/>
  <c r="AP923" i="5"/>
  <c r="AQ923" i="5"/>
  <c r="AR923" i="5"/>
  <c r="AS923" i="5"/>
  <c r="AT923" i="5"/>
  <c r="AU923" i="5"/>
  <c r="AV923" i="5"/>
  <c r="AW923" i="5"/>
  <c r="AX923" i="5"/>
  <c r="AY923" i="5"/>
  <c r="AZ923" i="5"/>
  <c r="BA923" i="5"/>
  <c r="BB923" i="5"/>
  <c r="BC923" i="5"/>
  <c r="B924" i="5"/>
  <c r="C925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Y924" i="5"/>
  <c r="Z924" i="5"/>
  <c r="AA924" i="5"/>
  <c r="AB924" i="5"/>
  <c r="AC924" i="5"/>
  <c r="AD924" i="5"/>
  <c r="AE924" i="5"/>
  <c r="AF924" i="5"/>
  <c r="AG924" i="5"/>
  <c r="AH924" i="5"/>
  <c r="AI924" i="5"/>
  <c r="AJ924" i="5"/>
  <c r="AK924" i="5"/>
  <c r="AL924" i="5"/>
  <c r="AM924" i="5"/>
  <c r="AN924" i="5"/>
  <c r="AO924" i="5"/>
  <c r="AP924" i="5"/>
  <c r="AQ924" i="5"/>
  <c r="AR924" i="5"/>
  <c r="AS924" i="5"/>
  <c r="AT924" i="5"/>
  <c r="AU924" i="5"/>
  <c r="AV924" i="5"/>
  <c r="AW924" i="5"/>
  <c r="AX924" i="5"/>
  <c r="AY924" i="5"/>
  <c r="AZ924" i="5"/>
  <c r="BA924" i="5"/>
  <c r="BB924" i="5"/>
  <c r="BC924" i="5"/>
  <c r="B925" i="5"/>
  <c r="C926" i="5"/>
  <c r="D925" i="5"/>
  <c r="E925" i="5"/>
  <c r="F925" i="5"/>
  <c r="G925" i="5"/>
  <c r="H925" i="5"/>
  <c r="I925" i="5"/>
  <c r="J925" i="5"/>
  <c r="K925" i="5"/>
  <c r="L925" i="5"/>
  <c r="M925" i="5"/>
  <c r="N925" i="5"/>
  <c r="O925" i="5"/>
  <c r="P925" i="5"/>
  <c r="Q925" i="5"/>
  <c r="R925" i="5"/>
  <c r="S925" i="5"/>
  <c r="T925" i="5"/>
  <c r="U925" i="5"/>
  <c r="V925" i="5"/>
  <c r="W925" i="5"/>
  <c r="X925" i="5"/>
  <c r="Y925" i="5"/>
  <c r="Z925" i="5"/>
  <c r="AA925" i="5"/>
  <c r="AB925" i="5"/>
  <c r="AC925" i="5"/>
  <c r="AD925" i="5"/>
  <c r="AE925" i="5"/>
  <c r="AF925" i="5"/>
  <c r="AG925" i="5"/>
  <c r="AH925" i="5"/>
  <c r="AI925" i="5"/>
  <c r="AJ925" i="5"/>
  <c r="AK925" i="5"/>
  <c r="AL925" i="5"/>
  <c r="AM925" i="5"/>
  <c r="AN925" i="5"/>
  <c r="AO925" i="5"/>
  <c r="AP925" i="5"/>
  <c r="AQ925" i="5"/>
  <c r="AR925" i="5"/>
  <c r="AS925" i="5"/>
  <c r="AT925" i="5"/>
  <c r="AU925" i="5"/>
  <c r="AV925" i="5"/>
  <c r="AW925" i="5"/>
  <c r="AX925" i="5"/>
  <c r="AY925" i="5"/>
  <c r="AZ925" i="5"/>
  <c r="BA925" i="5"/>
  <c r="BB925" i="5"/>
  <c r="BC925" i="5"/>
  <c r="B926" i="5"/>
  <c r="C927" i="5"/>
  <c r="D926" i="5"/>
  <c r="E926" i="5"/>
  <c r="F926" i="5"/>
  <c r="G926" i="5"/>
  <c r="H926" i="5"/>
  <c r="I926" i="5"/>
  <c r="J926" i="5"/>
  <c r="K926" i="5"/>
  <c r="L926" i="5"/>
  <c r="M926" i="5"/>
  <c r="N926" i="5"/>
  <c r="O926" i="5"/>
  <c r="P926" i="5"/>
  <c r="Q926" i="5"/>
  <c r="R926" i="5"/>
  <c r="S926" i="5"/>
  <c r="T926" i="5"/>
  <c r="U926" i="5"/>
  <c r="V926" i="5"/>
  <c r="W926" i="5"/>
  <c r="X926" i="5"/>
  <c r="Y926" i="5"/>
  <c r="Z926" i="5"/>
  <c r="AA926" i="5"/>
  <c r="AB926" i="5"/>
  <c r="AC926" i="5"/>
  <c r="AD926" i="5"/>
  <c r="AE926" i="5"/>
  <c r="AF926" i="5"/>
  <c r="AG926" i="5"/>
  <c r="AH926" i="5"/>
  <c r="AI926" i="5"/>
  <c r="AJ926" i="5"/>
  <c r="AK926" i="5"/>
  <c r="AL926" i="5"/>
  <c r="AM926" i="5"/>
  <c r="AN926" i="5"/>
  <c r="AO926" i="5"/>
  <c r="AP926" i="5"/>
  <c r="AQ926" i="5"/>
  <c r="AR926" i="5"/>
  <c r="AS926" i="5"/>
  <c r="AT926" i="5"/>
  <c r="AU926" i="5"/>
  <c r="AV926" i="5"/>
  <c r="AW926" i="5"/>
  <c r="AX926" i="5"/>
  <c r="AY926" i="5"/>
  <c r="AZ926" i="5"/>
  <c r="BA926" i="5"/>
  <c r="BB926" i="5"/>
  <c r="BC926" i="5"/>
  <c r="B927" i="5"/>
  <c r="C928" i="5"/>
  <c r="D927" i="5"/>
  <c r="E927" i="5"/>
  <c r="F927" i="5"/>
  <c r="G927" i="5"/>
  <c r="H927" i="5"/>
  <c r="I927" i="5"/>
  <c r="J927" i="5"/>
  <c r="K927" i="5"/>
  <c r="L927" i="5"/>
  <c r="M927" i="5"/>
  <c r="N927" i="5"/>
  <c r="O927" i="5"/>
  <c r="P927" i="5"/>
  <c r="Q927" i="5"/>
  <c r="R927" i="5"/>
  <c r="S927" i="5"/>
  <c r="T927" i="5"/>
  <c r="U927" i="5"/>
  <c r="V927" i="5"/>
  <c r="W927" i="5"/>
  <c r="X927" i="5"/>
  <c r="Y927" i="5"/>
  <c r="Z927" i="5"/>
  <c r="AA927" i="5"/>
  <c r="AB927" i="5"/>
  <c r="AC927" i="5"/>
  <c r="AD927" i="5"/>
  <c r="AE927" i="5"/>
  <c r="AF927" i="5"/>
  <c r="AG927" i="5"/>
  <c r="AH927" i="5"/>
  <c r="AI927" i="5"/>
  <c r="AJ927" i="5"/>
  <c r="AK927" i="5"/>
  <c r="AL927" i="5"/>
  <c r="AM927" i="5"/>
  <c r="AN927" i="5"/>
  <c r="AO927" i="5"/>
  <c r="AP927" i="5"/>
  <c r="AQ927" i="5"/>
  <c r="AR927" i="5"/>
  <c r="AS927" i="5"/>
  <c r="AT927" i="5"/>
  <c r="AU927" i="5"/>
  <c r="AV927" i="5"/>
  <c r="AW927" i="5"/>
  <c r="AX927" i="5"/>
  <c r="AY927" i="5"/>
  <c r="AZ927" i="5"/>
  <c r="BA927" i="5"/>
  <c r="BB927" i="5"/>
  <c r="BC927" i="5"/>
  <c r="B928" i="5"/>
  <c r="C929" i="5"/>
  <c r="D928" i="5"/>
  <c r="E928" i="5"/>
  <c r="F928" i="5"/>
  <c r="G928" i="5"/>
  <c r="H928" i="5"/>
  <c r="I928" i="5"/>
  <c r="J928" i="5"/>
  <c r="K928" i="5"/>
  <c r="L928" i="5"/>
  <c r="M928" i="5"/>
  <c r="N928" i="5"/>
  <c r="O928" i="5"/>
  <c r="P928" i="5"/>
  <c r="Q928" i="5"/>
  <c r="R928" i="5"/>
  <c r="S928" i="5"/>
  <c r="T928" i="5"/>
  <c r="U928" i="5"/>
  <c r="V928" i="5"/>
  <c r="W928" i="5"/>
  <c r="X928" i="5"/>
  <c r="Y928" i="5"/>
  <c r="Z928" i="5"/>
  <c r="AA928" i="5"/>
  <c r="AB928" i="5"/>
  <c r="AC928" i="5"/>
  <c r="AD928" i="5"/>
  <c r="AE928" i="5"/>
  <c r="AF928" i="5"/>
  <c r="AG928" i="5"/>
  <c r="AH928" i="5"/>
  <c r="AI928" i="5"/>
  <c r="AJ928" i="5"/>
  <c r="AK928" i="5"/>
  <c r="AL928" i="5"/>
  <c r="AM928" i="5"/>
  <c r="AN928" i="5"/>
  <c r="AO928" i="5"/>
  <c r="AP928" i="5"/>
  <c r="AQ928" i="5"/>
  <c r="AR928" i="5"/>
  <c r="AS928" i="5"/>
  <c r="AT928" i="5"/>
  <c r="AU928" i="5"/>
  <c r="AV928" i="5"/>
  <c r="AW928" i="5"/>
  <c r="AX928" i="5"/>
  <c r="AY928" i="5"/>
  <c r="AZ928" i="5"/>
  <c r="BA928" i="5"/>
  <c r="BB928" i="5"/>
  <c r="BC928" i="5"/>
  <c r="B929" i="5"/>
  <c r="C930" i="5"/>
  <c r="D929" i="5"/>
  <c r="E929" i="5"/>
  <c r="F929" i="5"/>
  <c r="G929" i="5"/>
  <c r="H929" i="5"/>
  <c r="I929" i="5"/>
  <c r="J929" i="5"/>
  <c r="K929" i="5"/>
  <c r="L929" i="5"/>
  <c r="M929" i="5"/>
  <c r="N929" i="5"/>
  <c r="O929" i="5"/>
  <c r="P929" i="5"/>
  <c r="Q929" i="5"/>
  <c r="R929" i="5"/>
  <c r="S929" i="5"/>
  <c r="T929" i="5"/>
  <c r="U929" i="5"/>
  <c r="V929" i="5"/>
  <c r="W929" i="5"/>
  <c r="X929" i="5"/>
  <c r="Y929" i="5"/>
  <c r="Z929" i="5"/>
  <c r="AA929" i="5"/>
  <c r="AB929" i="5"/>
  <c r="AC929" i="5"/>
  <c r="AD929" i="5"/>
  <c r="AE929" i="5"/>
  <c r="AF929" i="5"/>
  <c r="AG929" i="5"/>
  <c r="AH929" i="5"/>
  <c r="AI929" i="5"/>
  <c r="AJ929" i="5"/>
  <c r="AK929" i="5"/>
  <c r="AL929" i="5"/>
  <c r="AM929" i="5"/>
  <c r="AN929" i="5"/>
  <c r="AO929" i="5"/>
  <c r="AP929" i="5"/>
  <c r="AQ929" i="5"/>
  <c r="AR929" i="5"/>
  <c r="AS929" i="5"/>
  <c r="AT929" i="5"/>
  <c r="AU929" i="5"/>
  <c r="AV929" i="5"/>
  <c r="AW929" i="5"/>
  <c r="AX929" i="5"/>
  <c r="AY929" i="5"/>
  <c r="AZ929" i="5"/>
  <c r="BA929" i="5"/>
  <c r="BB929" i="5"/>
  <c r="BC929" i="5"/>
  <c r="B930" i="5"/>
  <c r="C931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Y930" i="5"/>
  <c r="Z930" i="5"/>
  <c r="AA930" i="5"/>
  <c r="AB930" i="5"/>
  <c r="AC930" i="5"/>
  <c r="AD930" i="5"/>
  <c r="AE930" i="5"/>
  <c r="AF930" i="5"/>
  <c r="AG930" i="5"/>
  <c r="AH930" i="5"/>
  <c r="AI930" i="5"/>
  <c r="AJ930" i="5"/>
  <c r="AK930" i="5"/>
  <c r="AL930" i="5"/>
  <c r="AM930" i="5"/>
  <c r="AN930" i="5"/>
  <c r="AO930" i="5"/>
  <c r="AP930" i="5"/>
  <c r="AQ930" i="5"/>
  <c r="AR930" i="5"/>
  <c r="AS930" i="5"/>
  <c r="AT930" i="5"/>
  <c r="AU930" i="5"/>
  <c r="AV930" i="5"/>
  <c r="AW930" i="5"/>
  <c r="AX930" i="5"/>
  <c r="AY930" i="5"/>
  <c r="AZ930" i="5"/>
  <c r="BA930" i="5"/>
  <c r="BB930" i="5"/>
  <c r="BC930" i="5"/>
  <c r="B931" i="5"/>
  <c r="C932" i="5"/>
  <c r="D931" i="5"/>
  <c r="E931" i="5"/>
  <c r="F931" i="5"/>
  <c r="G931" i="5"/>
  <c r="H931" i="5"/>
  <c r="I931" i="5"/>
  <c r="J931" i="5"/>
  <c r="K931" i="5"/>
  <c r="L931" i="5"/>
  <c r="M931" i="5"/>
  <c r="N931" i="5"/>
  <c r="O931" i="5"/>
  <c r="P931" i="5"/>
  <c r="Q931" i="5"/>
  <c r="R931" i="5"/>
  <c r="S931" i="5"/>
  <c r="T931" i="5"/>
  <c r="U931" i="5"/>
  <c r="V931" i="5"/>
  <c r="W931" i="5"/>
  <c r="X931" i="5"/>
  <c r="Y931" i="5"/>
  <c r="Z931" i="5"/>
  <c r="AA931" i="5"/>
  <c r="AB931" i="5"/>
  <c r="AC931" i="5"/>
  <c r="AD931" i="5"/>
  <c r="AE931" i="5"/>
  <c r="AF931" i="5"/>
  <c r="AG931" i="5"/>
  <c r="AH931" i="5"/>
  <c r="AI931" i="5"/>
  <c r="AJ931" i="5"/>
  <c r="AK931" i="5"/>
  <c r="AL931" i="5"/>
  <c r="AM931" i="5"/>
  <c r="AN931" i="5"/>
  <c r="AO931" i="5"/>
  <c r="AP931" i="5"/>
  <c r="AQ931" i="5"/>
  <c r="AR931" i="5"/>
  <c r="AS931" i="5"/>
  <c r="AT931" i="5"/>
  <c r="AU931" i="5"/>
  <c r="AV931" i="5"/>
  <c r="AW931" i="5"/>
  <c r="AX931" i="5"/>
  <c r="AY931" i="5"/>
  <c r="AZ931" i="5"/>
  <c r="BA931" i="5"/>
  <c r="BB931" i="5"/>
  <c r="BC931" i="5"/>
  <c r="B932" i="5"/>
  <c r="C933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Y932" i="5"/>
  <c r="Z932" i="5"/>
  <c r="AA932" i="5"/>
  <c r="AB932" i="5"/>
  <c r="AC932" i="5"/>
  <c r="AD932" i="5"/>
  <c r="AE932" i="5"/>
  <c r="AF932" i="5"/>
  <c r="AG932" i="5"/>
  <c r="AH932" i="5"/>
  <c r="AI932" i="5"/>
  <c r="AJ932" i="5"/>
  <c r="AK932" i="5"/>
  <c r="AL932" i="5"/>
  <c r="AM932" i="5"/>
  <c r="AN932" i="5"/>
  <c r="AO932" i="5"/>
  <c r="AP932" i="5"/>
  <c r="AQ932" i="5"/>
  <c r="AR932" i="5"/>
  <c r="AS932" i="5"/>
  <c r="AT932" i="5"/>
  <c r="AU932" i="5"/>
  <c r="AV932" i="5"/>
  <c r="AW932" i="5"/>
  <c r="AX932" i="5"/>
  <c r="AY932" i="5"/>
  <c r="AZ932" i="5"/>
  <c r="BA932" i="5"/>
  <c r="BB932" i="5"/>
  <c r="BC932" i="5"/>
  <c r="B933" i="5"/>
  <c r="C934" i="5"/>
  <c r="D933" i="5"/>
  <c r="E933" i="5"/>
  <c r="F933" i="5"/>
  <c r="G933" i="5"/>
  <c r="H933" i="5"/>
  <c r="I933" i="5"/>
  <c r="J933" i="5"/>
  <c r="K933" i="5"/>
  <c r="L933" i="5"/>
  <c r="M933" i="5"/>
  <c r="N933" i="5"/>
  <c r="O933" i="5"/>
  <c r="P933" i="5"/>
  <c r="Q933" i="5"/>
  <c r="R933" i="5"/>
  <c r="S933" i="5"/>
  <c r="T933" i="5"/>
  <c r="U933" i="5"/>
  <c r="V933" i="5"/>
  <c r="W933" i="5"/>
  <c r="X933" i="5"/>
  <c r="Y933" i="5"/>
  <c r="Z933" i="5"/>
  <c r="AA933" i="5"/>
  <c r="AB933" i="5"/>
  <c r="AC933" i="5"/>
  <c r="AD933" i="5"/>
  <c r="AE933" i="5"/>
  <c r="AF933" i="5"/>
  <c r="AG933" i="5"/>
  <c r="AH933" i="5"/>
  <c r="AI933" i="5"/>
  <c r="AJ933" i="5"/>
  <c r="AK933" i="5"/>
  <c r="AL933" i="5"/>
  <c r="AM933" i="5"/>
  <c r="AN933" i="5"/>
  <c r="AO933" i="5"/>
  <c r="AP933" i="5"/>
  <c r="AQ933" i="5"/>
  <c r="AR933" i="5"/>
  <c r="AS933" i="5"/>
  <c r="AT933" i="5"/>
  <c r="AU933" i="5"/>
  <c r="AV933" i="5"/>
  <c r="AW933" i="5"/>
  <c r="AX933" i="5"/>
  <c r="AY933" i="5"/>
  <c r="AZ933" i="5"/>
  <c r="BA933" i="5"/>
  <c r="BB933" i="5"/>
  <c r="BC933" i="5"/>
  <c r="B934" i="5"/>
  <c r="C935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Y934" i="5"/>
  <c r="Z934" i="5"/>
  <c r="AA934" i="5"/>
  <c r="AB934" i="5"/>
  <c r="AC934" i="5"/>
  <c r="AD934" i="5"/>
  <c r="AE934" i="5"/>
  <c r="AF934" i="5"/>
  <c r="AG934" i="5"/>
  <c r="AH934" i="5"/>
  <c r="AI934" i="5"/>
  <c r="AJ934" i="5"/>
  <c r="AK934" i="5"/>
  <c r="AL934" i="5"/>
  <c r="AM934" i="5"/>
  <c r="AN934" i="5"/>
  <c r="AO934" i="5"/>
  <c r="AP934" i="5"/>
  <c r="AQ934" i="5"/>
  <c r="AR934" i="5"/>
  <c r="AS934" i="5"/>
  <c r="AT934" i="5"/>
  <c r="AU934" i="5"/>
  <c r="AV934" i="5"/>
  <c r="AW934" i="5"/>
  <c r="AX934" i="5"/>
  <c r="AY934" i="5"/>
  <c r="AZ934" i="5"/>
  <c r="BA934" i="5"/>
  <c r="BB934" i="5"/>
  <c r="BC934" i="5"/>
  <c r="B935" i="5"/>
  <c r="C936" i="5"/>
  <c r="D935" i="5"/>
  <c r="E935" i="5"/>
  <c r="F935" i="5"/>
  <c r="G935" i="5"/>
  <c r="H935" i="5"/>
  <c r="I935" i="5"/>
  <c r="J935" i="5"/>
  <c r="K935" i="5"/>
  <c r="L935" i="5"/>
  <c r="M935" i="5"/>
  <c r="N935" i="5"/>
  <c r="O935" i="5"/>
  <c r="P935" i="5"/>
  <c r="Q935" i="5"/>
  <c r="R935" i="5"/>
  <c r="S935" i="5"/>
  <c r="T935" i="5"/>
  <c r="U935" i="5"/>
  <c r="V935" i="5"/>
  <c r="W935" i="5"/>
  <c r="X935" i="5"/>
  <c r="Y935" i="5"/>
  <c r="Z935" i="5"/>
  <c r="AA935" i="5"/>
  <c r="AB935" i="5"/>
  <c r="AC935" i="5"/>
  <c r="AD935" i="5"/>
  <c r="AE935" i="5"/>
  <c r="AF935" i="5"/>
  <c r="AG935" i="5"/>
  <c r="AH935" i="5"/>
  <c r="AI935" i="5"/>
  <c r="AJ935" i="5"/>
  <c r="AK935" i="5"/>
  <c r="AL935" i="5"/>
  <c r="AM935" i="5"/>
  <c r="AN935" i="5"/>
  <c r="AO935" i="5"/>
  <c r="AP935" i="5"/>
  <c r="AQ935" i="5"/>
  <c r="AR935" i="5"/>
  <c r="AS935" i="5"/>
  <c r="AT935" i="5"/>
  <c r="AU935" i="5"/>
  <c r="AV935" i="5"/>
  <c r="AW935" i="5"/>
  <c r="AX935" i="5"/>
  <c r="AY935" i="5"/>
  <c r="AZ935" i="5"/>
  <c r="BA935" i="5"/>
  <c r="BB935" i="5"/>
  <c r="BC935" i="5"/>
  <c r="B936" i="5"/>
  <c r="C937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Y936" i="5"/>
  <c r="Z936" i="5"/>
  <c r="AA936" i="5"/>
  <c r="AB936" i="5"/>
  <c r="AC936" i="5"/>
  <c r="AD936" i="5"/>
  <c r="AE936" i="5"/>
  <c r="AF936" i="5"/>
  <c r="AG936" i="5"/>
  <c r="AH936" i="5"/>
  <c r="AI936" i="5"/>
  <c r="AJ936" i="5"/>
  <c r="AK936" i="5"/>
  <c r="AL936" i="5"/>
  <c r="AM936" i="5"/>
  <c r="AN936" i="5"/>
  <c r="AO936" i="5"/>
  <c r="AP936" i="5"/>
  <c r="AQ936" i="5"/>
  <c r="AR936" i="5"/>
  <c r="AS936" i="5"/>
  <c r="AT936" i="5"/>
  <c r="AU936" i="5"/>
  <c r="AV936" i="5"/>
  <c r="AW936" i="5"/>
  <c r="AX936" i="5"/>
  <c r="AY936" i="5"/>
  <c r="AZ936" i="5"/>
  <c r="BA936" i="5"/>
  <c r="BB936" i="5"/>
  <c r="BC936" i="5"/>
  <c r="B937" i="5"/>
  <c r="C938" i="5"/>
  <c r="D937" i="5"/>
  <c r="E937" i="5"/>
  <c r="F937" i="5"/>
  <c r="G937" i="5"/>
  <c r="H937" i="5"/>
  <c r="I937" i="5"/>
  <c r="J937" i="5"/>
  <c r="K937" i="5"/>
  <c r="L937" i="5"/>
  <c r="M937" i="5"/>
  <c r="N937" i="5"/>
  <c r="O937" i="5"/>
  <c r="P937" i="5"/>
  <c r="Q937" i="5"/>
  <c r="R937" i="5"/>
  <c r="S937" i="5"/>
  <c r="T937" i="5"/>
  <c r="U937" i="5"/>
  <c r="V937" i="5"/>
  <c r="W937" i="5"/>
  <c r="X937" i="5"/>
  <c r="Y937" i="5"/>
  <c r="Z937" i="5"/>
  <c r="AA937" i="5"/>
  <c r="AB937" i="5"/>
  <c r="AC937" i="5"/>
  <c r="AD937" i="5"/>
  <c r="AE937" i="5"/>
  <c r="AF937" i="5"/>
  <c r="AG937" i="5"/>
  <c r="AH937" i="5"/>
  <c r="AI937" i="5"/>
  <c r="AJ937" i="5"/>
  <c r="AK937" i="5"/>
  <c r="AL937" i="5"/>
  <c r="AM937" i="5"/>
  <c r="AN937" i="5"/>
  <c r="AO937" i="5"/>
  <c r="AP937" i="5"/>
  <c r="AQ937" i="5"/>
  <c r="AR937" i="5"/>
  <c r="AS937" i="5"/>
  <c r="AT937" i="5"/>
  <c r="AU937" i="5"/>
  <c r="AV937" i="5"/>
  <c r="AW937" i="5"/>
  <c r="AX937" i="5"/>
  <c r="AY937" i="5"/>
  <c r="AZ937" i="5"/>
  <c r="BA937" i="5"/>
  <c r="BB937" i="5"/>
  <c r="BC937" i="5"/>
  <c r="B938" i="5"/>
  <c r="C939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Y938" i="5"/>
  <c r="Z938" i="5"/>
  <c r="AA938" i="5"/>
  <c r="AB938" i="5"/>
  <c r="AC938" i="5"/>
  <c r="AD938" i="5"/>
  <c r="AE938" i="5"/>
  <c r="AF938" i="5"/>
  <c r="AG938" i="5"/>
  <c r="AH938" i="5"/>
  <c r="AI938" i="5"/>
  <c r="AJ938" i="5"/>
  <c r="AK938" i="5"/>
  <c r="AL938" i="5"/>
  <c r="AM938" i="5"/>
  <c r="AN938" i="5"/>
  <c r="AO938" i="5"/>
  <c r="AP938" i="5"/>
  <c r="AQ938" i="5"/>
  <c r="AR938" i="5"/>
  <c r="AS938" i="5"/>
  <c r="AT938" i="5"/>
  <c r="AU938" i="5"/>
  <c r="AV938" i="5"/>
  <c r="AW938" i="5"/>
  <c r="AX938" i="5"/>
  <c r="AY938" i="5"/>
  <c r="AZ938" i="5"/>
  <c r="BA938" i="5"/>
  <c r="BB938" i="5"/>
  <c r="BC938" i="5"/>
  <c r="B939" i="5"/>
  <c r="C940" i="5"/>
  <c r="D939" i="5"/>
  <c r="E939" i="5"/>
  <c r="F939" i="5"/>
  <c r="G939" i="5"/>
  <c r="H939" i="5"/>
  <c r="I939" i="5"/>
  <c r="J939" i="5"/>
  <c r="K939" i="5"/>
  <c r="L939" i="5"/>
  <c r="M939" i="5"/>
  <c r="N939" i="5"/>
  <c r="O939" i="5"/>
  <c r="P939" i="5"/>
  <c r="Q939" i="5"/>
  <c r="R939" i="5"/>
  <c r="S939" i="5"/>
  <c r="T939" i="5"/>
  <c r="U939" i="5"/>
  <c r="V939" i="5"/>
  <c r="W939" i="5"/>
  <c r="X939" i="5"/>
  <c r="Y939" i="5"/>
  <c r="Z939" i="5"/>
  <c r="AA939" i="5"/>
  <c r="AB939" i="5"/>
  <c r="AC939" i="5"/>
  <c r="AD939" i="5"/>
  <c r="AE939" i="5"/>
  <c r="AF939" i="5"/>
  <c r="AG939" i="5"/>
  <c r="AH939" i="5"/>
  <c r="AI939" i="5"/>
  <c r="AJ939" i="5"/>
  <c r="AK939" i="5"/>
  <c r="AL939" i="5"/>
  <c r="AM939" i="5"/>
  <c r="AN939" i="5"/>
  <c r="AO939" i="5"/>
  <c r="AP939" i="5"/>
  <c r="AQ939" i="5"/>
  <c r="AR939" i="5"/>
  <c r="AS939" i="5"/>
  <c r="AT939" i="5"/>
  <c r="AU939" i="5"/>
  <c r="AV939" i="5"/>
  <c r="AW939" i="5"/>
  <c r="AX939" i="5"/>
  <c r="AY939" i="5"/>
  <c r="AZ939" i="5"/>
  <c r="BA939" i="5"/>
  <c r="BB939" i="5"/>
  <c r="BC939" i="5"/>
  <c r="B940" i="5"/>
  <c r="C941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Y940" i="5"/>
  <c r="Z940" i="5"/>
  <c r="AA940" i="5"/>
  <c r="AB940" i="5"/>
  <c r="AC940" i="5"/>
  <c r="AD940" i="5"/>
  <c r="AE940" i="5"/>
  <c r="AF940" i="5"/>
  <c r="AG940" i="5"/>
  <c r="AH940" i="5"/>
  <c r="AI940" i="5"/>
  <c r="AJ940" i="5"/>
  <c r="AK940" i="5"/>
  <c r="AL940" i="5"/>
  <c r="AM940" i="5"/>
  <c r="AN940" i="5"/>
  <c r="AO940" i="5"/>
  <c r="AP940" i="5"/>
  <c r="AQ940" i="5"/>
  <c r="AR940" i="5"/>
  <c r="AS940" i="5"/>
  <c r="AT940" i="5"/>
  <c r="AU940" i="5"/>
  <c r="AV940" i="5"/>
  <c r="AW940" i="5"/>
  <c r="AX940" i="5"/>
  <c r="AY940" i="5"/>
  <c r="AZ940" i="5"/>
  <c r="BA940" i="5"/>
  <c r="BB940" i="5"/>
  <c r="BC940" i="5"/>
  <c r="B941" i="5"/>
  <c r="C942" i="5"/>
  <c r="D941" i="5"/>
  <c r="E941" i="5"/>
  <c r="F941" i="5"/>
  <c r="G941" i="5"/>
  <c r="H941" i="5"/>
  <c r="I941" i="5"/>
  <c r="J941" i="5"/>
  <c r="K941" i="5"/>
  <c r="L941" i="5"/>
  <c r="M941" i="5"/>
  <c r="N941" i="5"/>
  <c r="O941" i="5"/>
  <c r="P941" i="5"/>
  <c r="Q941" i="5"/>
  <c r="R941" i="5"/>
  <c r="S941" i="5"/>
  <c r="T941" i="5"/>
  <c r="U941" i="5"/>
  <c r="V941" i="5"/>
  <c r="W941" i="5"/>
  <c r="X941" i="5"/>
  <c r="Y941" i="5"/>
  <c r="Z941" i="5"/>
  <c r="AA941" i="5"/>
  <c r="AB941" i="5"/>
  <c r="AC941" i="5"/>
  <c r="AD941" i="5"/>
  <c r="AE941" i="5"/>
  <c r="AF941" i="5"/>
  <c r="AG941" i="5"/>
  <c r="AH941" i="5"/>
  <c r="AI941" i="5"/>
  <c r="AJ941" i="5"/>
  <c r="AK941" i="5"/>
  <c r="AL941" i="5"/>
  <c r="AM941" i="5"/>
  <c r="AN941" i="5"/>
  <c r="AO941" i="5"/>
  <c r="AP941" i="5"/>
  <c r="AQ941" i="5"/>
  <c r="AR941" i="5"/>
  <c r="AS941" i="5"/>
  <c r="AT941" i="5"/>
  <c r="AU941" i="5"/>
  <c r="AV941" i="5"/>
  <c r="AW941" i="5"/>
  <c r="AX941" i="5"/>
  <c r="AY941" i="5"/>
  <c r="AZ941" i="5"/>
  <c r="BA941" i="5"/>
  <c r="BB941" i="5"/>
  <c r="BC941" i="5"/>
  <c r="B942" i="5"/>
  <c r="C943" i="5"/>
  <c r="D942" i="5"/>
  <c r="E942" i="5"/>
  <c r="F942" i="5"/>
  <c r="G942" i="5"/>
  <c r="H942" i="5"/>
  <c r="I942" i="5"/>
  <c r="J942" i="5"/>
  <c r="K942" i="5"/>
  <c r="L942" i="5"/>
  <c r="M942" i="5"/>
  <c r="N942" i="5"/>
  <c r="O942" i="5"/>
  <c r="P942" i="5"/>
  <c r="Q942" i="5"/>
  <c r="R942" i="5"/>
  <c r="S942" i="5"/>
  <c r="T942" i="5"/>
  <c r="U942" i="5"/>
  <c r="V942" i="5"/>
  <c r="W942" i="5"/>
  <c r="X942" i="5"/>
  <c r="Y942" i="5"/>
  <c r="Z942" i="5"/>
  <c r="AA942" i="5"/>
  <c r="AB942" i="5"/>
  <c r="AC942" i="5"/>
  <c r="AD942" i="5"/>
  <c r="AE942" i="5"/>
  <c r="AF942" i="5"/>
  <c r="AG942" i="5"/>
  <c r="AH942" i="5"/>
  <c r="AI942" i="5"/>
  <c r="AJ942" i="5"/>
  <c r="AK942" i="5"/>
  <c r="AL942" i="5"/>
  <c r="AM942" i="5"/>
  <c r="AN942" i="5"/>
  <c r="AO942" i="5"/>
  <c r="AP942" i="5"/>
  <c r="AQ942" i="5"/>
  <c r="AR942" i="5"/>
  <c r="AS942" i="5"/>
  <c r="AT942" i="5"/>
  <c r="AU942" i="5"/>
  <c r="AV942" i="5"/>
  <c r="AW942" i="5"/>
  <c r="AX942" i="5"/>
  <c r="AY942" i="5"/>
  <c r="AZ942" i="5"/>
  <c r="BA942" i="5"/>
  <c r="BB942" i="5"/>
  <c r="BC942" i="5"/>
  <c r="B943" i="5"/>
  <c r="C944" i="5"/>
  <c r="D943" i="5"/>
  <c r="E943" i="5"/>
  <c r="F943" i="5"/>
  <c r="G943" i="5"/>
  <c r="H943" i="5"/>
  <c r="I943" i="5"/>
  <c r="J943" i="5"/>
  <c r="K943" i="5"/>
  <c r="L943" i="5"/>
  <c r="M943" i="5"/>
  <c r="N943" i="5"/>
  <c r="O943" i="5"/>
  <c r="P943" i="5"/>
  <c r="Q943" i="5"/>
  <c r="R943" i="5"/>
  <c r="S943" i="5"/>
  <c r="T943" i="5"/>
  <c r="U943" i="5"/>
  <c r="V943" i="5"/>
  <c r="W943" i="5"/>
  <c r="X943" i="5"/>
  <c r="Y943" i="5"/>
  <c r="Z943" i="5"/>
  <c r="AA943" i="5"/>
  <c r="AB943" i="5"/>
  <c r="AC943" i="5"/>
  <c r="AD943" i="5"/>
  <c r="AE943" i="5"/>
  <c r="AF943" i="5"/>
  <c r="AG943" i="5"/>
  <c r="AH943" i="5"/>
  <c r="AI943" i="5"/>
  <c r="AJ943" i="5"/>
  <c r="AK943" i="5"/>
  <c r="AL943" i="5"/>
  <c r="AM943" i="5"/>
  <c r="AN943" i="5"/>
  <c r="AO943" i="5"/>
  <c r="AP943" i="5"/>
  <c r="AQ943" i="5"/>
  <c r="AR943" i="5"/>
  <c r="AS943" i="5"/>
  <c r="AT943" i="5"/>
  <c r="AU943" i="5"/>
  <c r="AV943" i="5"/>
  <c r="AW943" i="5"/>
  <c r="AX943" i="5"/>
  <c r="AY943" i="5"/>
  <c r="AZ943" i="5"/>
  <c r="BA943" i="5"/>
  <c r="BB943" i="5"/>
  <c r="BC943" i="5"/>
  <c r="B944" i="5"/>
  <c r="C945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Y944" i="5"/>
  <c r="Z944" i="5"/>
  <c r="AA944" i="5"/>
  <c r="AB944" i="5"/>
  <c r="AC944" i="5"/>
  <c r="AD944" i="5"/>
  <c r="AE944" i="5"/>
  <c r="AF944" i="5"/>
  <c r="AG944" i="5"/>
  <c r="AH944" i="5"/>
  <c r="AI944" i="5"/>
  <c r="AJ944" i="5"/>
  <c r="AK944" i="5"/>
  <c r="AL944" i="5"/>
  <c r="AM944" i="5"/>
  <c r="AN944" i="5"/>
  <c r="AO944" i="5"/>
  <c r="AP944" i="5"/>
  <c r="AQ944" i="5"/>
  <c r="AR944" i="5"/>
  <c r="AS944" i="5"/>
  <c r="AT944" i="5"/>
  <c r="AU944" i="5"/>
  <c r="AV944" i="5"/>
  <c r="AW944" i="5"/>
  <c r="AX944" i="5"/>
  <c r="AY944" i="5"/>
  <c r="AZ944" i="5"/>
  <c r="BA944" i="5"/>
  <c r="BB944" i="5"/>
  <c r="BC944" i="5"/>
  <c r="B945" i="5"/>
  <c r="C946" i="5"/>
  <c r="D945" i="5"/>
  <c r="E945" i="5"/>
  <c r="F945" i="5"/>
  <c r="G945" i="5"/>
  <c r="H945" i="5"/>
  <c r="I945" i="5"/>
  <c r="J945" i="5"/>
  <c r="K945" i="5"/>
  <c r="L945" i="5"/>
  <c r="M945" i="5"/>
  <c r="N945" i="5"/>
  <c r="O945" i="5"/>
  <c r="P945" i="5"/>
  <c r="Q945" i="5"/>
  <c r="R945" i="5"/>
  <c r="S945" i="5"/>
  <c r="T945" i="5"/>
  <c r="U945" i="5"/>
  <c r="V945" i="5"/>
  <c r="W945" i="5"/>
  <c r="X945" i="5"/>
  <c r="Y945" i="5"/>
  <c r="Z945" i="5"/>
  <c r="AA945" i="5"/>
  <c r="AB945" i="5"/>
  <c r="AC945" i="5"/>
  <c r="AD945" i="5"/>
  <c r="AE945" i="5"/>
  <c r="AF945" i="5"/>
  <c r="AG945" i="5"/>
  <c r="AH945" i="5"/>
  <c r="AI945" i="5"/>
  <c r="AJ945" i="5"/>
  <c r="AK945" i="5"/>
  <c r="AL945" i="5"/>
  <c r="AM945" i="5"/>
  <c r="AN945" i="5"/>
  <c r="AO945" i="5"/>
  <c r="AP945" i="5"/>
  <c r="AQ945" i="5"/>
  <c r="AR945" i="5"/>
  <c r="AS945" i="5"/>
  <c r="AT945" i="5"/>
  <c r="AU945" i="5"/>
  <c r="AV945" i="5"/>
  <c r="AW945" i="5"/>
  <c r="AX945" i="5"/>
  <c r="AY945" i="5"/>
  <c r="AZ945" i="5"/>
  <c r="BA945" i="5"/>
  <c r="BB945" i="5"/>
  <c r="BC945" i="5"/>
  <c r="B946" i="5"/>
  <c r="C947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Y946" i="5"/>
  <c r="Z946" i="5"/>
  <c r="AA946" i="5"/>
  <c r="AB946" i="5"/>
  <c r="AC946" i="5"/>
  <c r="AD946" i="5"/>
  <c r="AE946" i="5"/>
  <c r="AF946" i="5"/>
  <c r="AG946" i="5"/>
  <c r="AH946" i="5"/>
  <c r="AI946" i="5"/>
  <c r="AJ946" i="5"/>
  <c r="AK946" i="5"/>
  <c r="AL946" i="5"/>
  <c r="AM946" i="5"/>
  <c r="AN946" i="5"/>
  <c r="AO946" i="5"/>
  <c r="AP946" i="5"/>
  <c r="AQ946" i="5"/>
  <c r="AR946" i="5"/>
  <c r="AS946" i="5"/>
  <c r="AT946" i="5"/>
  <c r="AU946" i="5"/>
  <c r="AV946" i="5"/>
  <c r="AW946" i="5"/>
  <c r="AX946" i="5"/>
  <c r="AY946" i="5"/>
  <c r="AZ946" i="5"/>
  <c r="BA946" i="5"/>
  <c r="BB946" i="5"/>
  <c r="BC946" i="5"/>
  <c r="B947" i="5"/>
  <c r="C948" i="5"/>
  <c r="D947" i="5"/>
  <c r="E947" i="5"/>
  <c r="F947" i="5"/>
  <c r="G947" i="5"/>
  <c r="H947" i="5"/>
  <c r="I947" i="5"/>
  <c r="J947" i="5"/>
  <c r="K947" i="5"/>
  <c r="L947" i="5"/>
  <c r="M947" i="5"/>
  <c r="N947" i="5"/>
  <c r="O947" i="5"/>
  <c r="P947" i="5"/>
  <c r="Q947" i="5"/>
  <c r="R947" i="5"/>
  <c r="S947" i="5"/>
  <c r="T947" i="5"/>
  <c r="U947" i="5"/>
  <c r="V947" i="5"/>
  <c r="W947" i="5"/>
  <c r="X947" i="5"/>
  <c r="Y947" i="5"/>
  <c r="Z947" i="5"/>
  <c r="AA947" i="5"/>
  <c r="AB947" i="5"/>
  <c r="AC947" i="5"/>
  <c r="AD947" i="5"/>
  <c r="AE947" i="5"/>
  <c r="AF947" i="5"/>
  <c r="AG947" i="5"/>
  <c r="AH947" i="5"/>
  <c r="AI947" i="5"/>
  <c r="AJ947" i="5"/>
  <c r="AK947" i="5"/>
  <c r="AL947" i="5"/>
  <c r="AM947" i="5"/>
  <c r="AN947" i="5"/>
  <c r="AO947" i="5"/>
  <c r="AP947" i="5"/>
  <c r="AQ947" i="5"/>
  <c r="AR947" i="5"/>
  <c r="AS947" i="5"/>
  <c r="AT947" i="5"/>
  <c r="AU947" i="5"/>
  <c r="AV947" i="5"/>
  <c r="AW947" i="5"/>
  <c r="AX947" i="5"/>
  <c r="AY947" i="5"/>
  <c r="AZ947" i="5"/>
  <c r="BA947" i="5"/>
  <c r="BB947" i="5"/>
  <c r="BC947" i="5"/>
  <c r="B948" i="5"/>
  <c r="C949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Y948" i="5"/>
  <c r="Z948" i="5"/>
  <c r="AA948" i="5"/>
  <c r="AB948" i="5"/>
  <c r="AC948" i="5"/>
  <c r="AD948" i="5"/>
  <c r="AE948" i="5"/>
  <c r="AF948" i="5"/>
  <c r="AG948" i="5"/>
  <c r="AH948" i="5"/>
  <c r="AI948" i="5"/>
  <c r="AJ948" i="5"/>
  <c r="AK948" i="5"/>
  <c r="AL948" i="5"/>
  <c r="AM948" i="5"/>
  <c r="AN948" i="5"/>
  <c r="AO948" i="5"/>
  <c r="AP948" i="5"/>
  <c r="AQ948" i="5"/>
  <c r="AR948" i="5"/>
  <c r="AS948" i="5"/>
  <c r="AT948" i="5"/>
  <c r="AU948" i="5"/>
  <c r="AV948" i="5"/>
  <c r="AW948" i="5"/>
  <c r="AX948" i="5"/>
  <c r="AY948" i="5"/>
  <c r="AZ948" i="5"/>
  <c r="BA948" i="5"/>
  <c r="BB948" i="5"/>
  <c r="BC948" i="5"/>
  <c r="B949" i="5"/>
  <c r="C950" i="5"/>
  <c r="D949" i="5"/>
  <c r="E949" i="5"/>
  <c r="F949" i="5"/>
  <c r="G949" i="5"/>
  <c r="H949" i="5"/>
  <c r="I949" i="5"/>
  <c r="J949" i="5"/>
  <c r="K949" i="5"/>
  <c r="L949" i="5"/>
  <c r="M949" i="5"/>
  <c r="N949" i="5"/>
  <c r="O949" i="5"/>
  <c r="P949" i="5"/>
  <c r="Q949" i="5"/>
  <c r="R949" i="5"/>
  <c r="S949" i="5"/>
  <c r="T949" i="5"/>
  <c r="U949" i="5"/>
  <c r="V949" i="5"/>
  <c r="W949" i="5"/>
  <c r="X949" i="5"/>
  <c r="Y949" i="5"/>
  <c r="Z949" i="5"/>
  <c r="AA949" i="5"/>
  <c r="AB949" i="5"/>
  <c r="AC949" i="5"/>
  <c r="AD949" i="5"/>
  <c r="AE949" i="5"/>
  <c r="AF949" i="5"/>
  <c r="AG949" i="5"/>
  <c r="AH949" i="5"/>
  <c r="AI949" i="5"/>
  <c r="AJ949" i="5"/>
  <c r="AK949" i="5"/>
  <c r="AL949" i="5"/>
  <c r="AM949" i="5"/>
  <c r="AN949" i="5"/>
  <c r="AO949" i="5"/>
  <c r="AP949" i="5"/>
  <c r="AQ949" i="5"/>
  <c r="AR949" i="5"/>
  <c r="AS949" i="5"/>
  <c r="AT949" i="5"/>
  <c r="AU949" i="5"/>
  <c r="AV949" i="5"/>
  <c r="AW949" i="5"/>
  <c r="AX949" i="5"/>
  <c r="AY949" i="5"/>
  <c r="AZ949" i="5"/>
  <c r="BA949" i="5"/>
  <c r="BB949" i="5"/>
  <c r="BC949" i="5"/>
  <c r="B950" i="5"/>
  <c r="C951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Y950" i="5"/>
  <c r="Z950" i="5"/>
  <c r="AA950" i="5"/>
  <c r="AB950" i="5"/>
  <c r="AC950" i="5"/>
  <c r="AD950" i="5"/>
  <c r="AE950" i="5"/>
  <c r="AF950" i="5"/>
  <c r="AG950" i="5"/>
  <c r="AH950" i="5"/>
  <c r="AI950" i="5"/>
  <c r="AJ950" i="5"/>
  <c r="AK950" i="5"/>
  <c r="AL950" i="5"/>
  <c r="AM950" i="5"/>
  <c r="AN950" i="5"/>
  <c r="AO950" i="5"/>
  <c r="AP950" i="5"/>
  <c r="AQ950" i="5"/>
  <c r="AR950" i="5"/>
  <c r="AS950" i="5"/>
  <c r="AT950" i="5"/>
  <c r="AU950" i="5"/>
  <c r="AV950" i="5"/>
  <c r="AW950" i="5"/>
  <c r="AX950" i="5"/>
  <c r="AY950" i="5"/>
  <c r="AZ950" i="5"/>
  <c r="BA950" i="5"/>
  <c r="BB950" i="5"/>
  <c r="BC950" i="5"/>
  <c r="B951" i="5"/>
  <c r="C952" i="5"/>
  <c r="D951" i="5"/>
  <c r="E951" i="5"/>
  <c r="F951" i="5"/>
  <c r="G951" i="5"/>
  <c r="H951" i="5"/>
  <c r="I951" i="5"/>
  <c r="J951" i="5"/>
  <c r="K951" i="5"/>
  <c r="L951" i="5"/>
  <c r="M951" i="5"/>
  <c r="N951" i="5"/>
  <c r="O951" i="5"/>
  <c r="P951" i="5"/>
  <c r="Q951" i="5"/>
  <c r="R951" i="5"/>
  <c r="S951" i="5"/>
  <c r="T951" i="5"/>
  <c r="U951" i="5"/>
  <c r="V951" i="5"/>
  <c r="W951" i="5"/>
  <c r="X951" i="5"/>
  <c r="Y951" i="5"/>
  <c r="Z951" i="5"/>
  <c r="AA951" i="5"/>
  <c r="AB951" i="5"/>
  <c r="AC951" i="5"/>
  <c r="AD951" i="5"/>
  <c r="AE951" i="5"/>
  <c r="AF951" i="5"/>
  <c r="AG951" i="5"/>
  <c r="AH951" i="5"/>
  <c r="AI951" i="5"/>
  <c r="AJ951" i="5"/>
  <c r="AK951" i="5"/>
  <c r="AL951" i="5"/>
  <c r="AM951" i="5"/>
  <c r="AN951" i="5"/>
  <c r="AO951" i="5"/>
  <c r="AP951" i="5"/>
  <c r="AQ951" i="5"/>
  <c r="AR951" i="5"/>
  <c r="AS951" i="5"/>
  <c r="AT951" i="5"/>
  <c r="AU951" i="5"/>
  <c r="AV951" i="5"/>
  <c r="AW951" i="5"/>
  <c r="AX951" i="5"/>
  <c r="AY951" i="5"/>
  <c r="AZ951" i="5"/>
  <c r="BA951" i="5"/>
  <c r="BB951" i="5"/>
  <c r="BC951" i="5"/>
  <c r="B952" i="5"/>
  <c r="C953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Y952" i="5"/>
  <c r="Z952" i="5"/>
  <c r="AA952" i="5"/>
  <c r="AB952" i="5"/>
  <c r="AC952" i="5"/>
  <c r="AD952" i="5"/>
  <c r="AE952" i="5"/>
  <c r="AF952" i="5"/>
  <c r="AG952" i="5"/>
  <c r="AH952" i="5"/>
  <c r="AI952" i="5"/>
  <c r="AJ952" i="5"/>
  <c r="AK952" i="5"/>
  <c r="AL952" i="5"/>
  <c r="AM952" i="5"/>
  <c r="AN952" i="5"/>
  <c r="AO952" i="5"/>
  <c r="AP952" i="5"/>
  <c r="AQ952" i="5"/>
  <c r="AR952" i="5"/>
  <c r="AS952" i="5"/>
  <c r="AT952" i="5"/>
  <c r="AU952" i="5"/>
  <c r="AV952" i="5"/>
  <c r="AW952" i="5"/>
  <c r="AX952" i="5"/>
  <c r="AY952" i="5"/>
  <c r="AZ952" i="5"/>
  <c r="BA952" i="5"/>
  <c r="BB952" i="5"/>
  <c r="BC952" i="5"/>
  <c r="B953" i="5"/>
  <c r="C954" i="5"/>
  <c r="D953" i="5"/>
  <c r="E953" i="5"/>
  <c r="F953" i="5"/>
  <c r="G953" i="5"/>
  <c r="H953" i="5"/>
  <c r="I953" i="5"/>
  <c r="J953" i="5"/>
  <c r="K953" i="5"/>
  <c r="L953" i="5"/>
  <c r="M953" i="5"/>
  <c r="N953" i="5"/>
  <c r="O953" i="5"/>
  <c r="P953" i="5"/>
  <c r="Q953" i="5"/>
  <c r="R953" i="5"/>
  <c r="S953" i="5"/>
  <c r="T953" i="5"/>
  <c r="U953" i="5"/>
  <c r="V953" i="5"/>
  <c r="W953" i="5"/>
  <c r="X953" i="5"/>
  <c r="Y953" i="5"/>
  <c r="Z953" i="5"/>
  <c r="AA953" i="5"/>
  <c r="AB953" i="5"/>
  <c r="AC953" i="5"/>
  <c r="AD953" i="5"/>
  <c r="AE953" i="5"/>
  <c r="AF953" i="5"/>
  <c r="AG953" i="5"/>
  <c r="AH953" i="5"/>
  <c r="AI953" i="5"/>
  <c r="AJ953" i="5"/>
  <c r="AK953" i="5"/>
  <c r="AL953" i="5"/>
  <c r="AM953" i="5"/>
  <c r="AN953" i="5"/>
  <c r="AO953" i="5"/>
  <c r="AP953" i="5"/>
  <c r="AQ953" i="5"/>
  <c r="AR953" i="5"/>
  <c r="AS953" i="5"/>
  <c r="AT953" i="5"/>
  <c r="AU953" i="5"/>
  <c r="AV953" i="5"/>
  <c r="AW953" i="5"/>
  <c r="AX953" i="5"/>
  <c r="AY953" i="5"/>
  <c r="AZ953" i="5"/>
  <c r="BA953" i="5"/>
  <c r="BB953" i="5"/>
  <c r="BC953" i="5"/>
  <c r="B954" i="5"/>
  <c r="C955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Y954" i="5"/>
  <c r="Z954" i="5"/>
  <c r="AA954" i="5"/>
  <c r="AB954" i="5"/>
  <c r="AC954" i="5"/>
  <c r="AD954" i="5"/>
  <c r="AE954" i="5"/>
  <c r="AF954" i="5"/>
  <c r="AG954" i="5"/>
  <c r="AH954" i="5"/>
  <c r="AI954" i="5"/>
  <c r="AJ954" i="5"/>
  <c r="AK954" i="5"/>
  <c r="AL954" i="5"/>
  <c r="AM954" i="5"/>
  <c r="AN954" i="5"/>
  <c r="AO954" i="5"/>
  <c r="AP954" i="5"/>
  <c r="AQ954" i="5"/>
  <c r="AR954" i="5"/>
  <c r="AS954" i="5"/>
  <c r="AT954" i="5"/>
  <c r="AU954" i="5"/>
  <c r="AV954" i="5"/>
  <c r="AW954" i="5"/>
  <c r="AX954" i="5"/>
  <c r="AY954" i="5"/>
  <c r="AZ954" i="5"/>
  <c r="BA954" i="5"/>
  <c r="BB954" i="5"/>
  <c r="BC954" i="5"/>
  <c r="B955" i="5"/>
  <c r="C956" i="5"/>
  <c r="D955" i="5"/>
  <c r="E955" i="5"/>
  <c r="F955" i="5"/>
  <c r="G955" i="5"/>
  <c r="H955" i="5"/>
  <c r="I955" i="5"/>
  <c r="J955" i="5"/>
  <c r="K955" i="5"/>
  <c r="L955" i="5"/>
  <c r="M955" i="5"/>
  <c r="N955" i="5"/>
  <c r="O955" i="5"/>
  <c r="P955" i="5"/>
  <c r="Q955" i="5"/>
  <c r="R955" i="5"/>
  <c r="S955" i="5"/>
  <c r="T955" i="5"/>
  <c r="U955" i="5"/>
  <c r="V955" i="5"/>
  <c r="W955" i="5"/>
  <c r="X955" i="5"/>
  <c r="Y955" i="5"/>
  <c r="Z955" i="5"/>
  <c r="AA955" i="5"/>
  <c r="AB955" i="5"/>
  <c r="AC955" i="5"/>
  <c r="AD955" i="5"/>
  <c r="AE955" i="5"/>
  <c r="AF955" i="5"/>
  <c r="AG955" i="5"/>
  <c r="AH955" i="5"/>
  <c r="AI955" i="5"/>
  <c r="AJ955" i="5"/>
  <c r="AK955" i="5"/>
  <c r="AL955" i="5"/>
  <c r="AM955" i="5"/>
  <c r="AN955" i="5"/>
  <c r="AO955" i="5"/>
  <c r="AP955" i="5"/>
  <c r="AQ955" i="5"/>
  <c r="AR955" i="5"/>
  <c r="AS955" i="5"/>
  <c r="AT955" i="5"/>
  <c r="AU955" i="5"/>
  <c r="AV955" i="5"/>
  <c r="AW955" i="5"/>
  <c r="AX955" i="5"/>
  <c r="AY955" i="5"/>
  <c r="AZ955" i="5"/>
  <c r="BA955" i="5"/>
  <c r="BB955" i="5"/>
  <c r="BC955" i="5"/>
  <c r="B956" i="5"/>
  <c r="C957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Y956" i="5"/>
  <c r="Z956" i="5"/>
  <c r="AA956" i="5"/>
  <c r="AB956" i="5"/>
  <c r="AC956" i="5"/>
  <c r="AD956" i="5"/>
  <c r="AE956" i="5"/>
  <c r="AF956" i="5"/>
  <c r="AG956" i="5"/>
  <c r="AH956" i="5"/>
  <c r="AI956" i="5"/>
  <c r="AJ956" i="5"/>
  <c r="AK956" i="5"/>
  <c r="AL956" i="5"/>
  <c r="AM956" i="5"/>
  <c r="AN956" i="5"/>
  <c r="AO956" i="5"/>
  <c r="AP956" i="5"/>
  <c r="AQ956" i="5"/>
  <c r="AR956" i="5"/>
  <c r="AS956" i="5"/>
  <c r="AT956" i="5"/>
  <c r="AU956" i="5"/>
  <c r="AV956" i="5"/>
  <c r="AW956" i="5"/>
  <c r="AX956" i="5"/>
  <c r="AY956" i="5"/>
  <c r="AZ956" i="5"/>
  <c r="BA956" i="5"/>
  <c r="BB956" i="5"/>
  <c r="BC956" i="5"/>
  <c r="B957" i="5"/>
  <c r="C958" i="5"/>
  <c r="D957" i="5"/>
  <c r="E957" i="5"/>
  <c r="F957" i="5"/>
  <c r="G957" i="5"/>
  <c r="H957" i="5"/>
  <c r="I957" i="5"/>
  <c r="J957" i="5"/>
  <c r="K957" i="5"/>
  <c r="L957" i="5"/>
  <c r="M957" i="5"/>
  <c r="N957" i="5"/>
  <c r="O957" i="5"/>
  <c r="P957" i="5"/>
  <c r="Q957" i="5"/>
  <c r="R957" i="5"/>
  <c r="S957" i="5"/>
  <c r="T957" i="5"/>
  <c r="U957" i="5"/>
  <c r="V957" i="5"/>
  <c r="W957" i="5"/>
  <c r="X957" i="5"/>
  <c r="Y957" i="5"/>
  <c r="Z957" i="5"/>
  <c r="AA957" i="5"/>
  <c r="AB957" i="5"/>
  <c r="AC957" i="5"/>
  <c r="AD957" i="5"/>
  <c r="AE957" i="5"/>
  <c r="AF957" i="5"/>
  <c r="AG957" i="5"/>
  <c r="AH957" i="5"/>
  <c r="AI957" i="5"/>
  <c r="AJ957" i="5"/>
  <c r="AK957" i="5"/>
  <c r="AL957" i="5"/>
  <c r="AM957" i="5"/>
  <c r="AN957" i="5"/>
  <c r="AO957" i="5"/>
  <c r="AP957" i="5"/>
  <c r="AQ957" i="5"/>
  <c r="AR957" i="5"/>
  <c r="AS957" i="5"/>
  <c r="AT957" i="5"/>
  <c r="AU957" i="5"/>
  <c r="AV957" i="5"/>
  <c r="AW957" i="5"/>
  <c r="AX957" i="5"/>
  <c r="AY957" i="5"/>
  <c r="AZ957" i="5"/>
  <c r="BA957" i="5"/>
  <c r="BB957" i="5"/>
  <c r="BC957" i="5"/>
  <c r="B958" i="5"/>
  <c r="C959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Y958" i="5"/>
  <c r="Z958" i="5"/>
  <c r="AA958" i="5"/>
  <c r="AB958" i="5"/>
  <c r="AC958" i="5"/>
  <c r="AD958" i="5"/>
  <c r="AE958" i="5"/>
  <c r="AF958" i="5"/>
  <c r="AG958" i="5"/>
  <c r="AH958" i="5"/>
  <c r="AI958" i="5"/>
  <c r="AJ958" i="5"/>
  <c r="AK958" i="5"/>
  <c r="AL958" i="5"/>
  <c r="AM958" i="5"/>
  <c r="AN958" i="5"/>
  <c r="AO958" i="5"/>
  <c r="AP958" i="5"/>
  <c r="AQ958" i="5"/>
  <c r="AR958" i="5"/>
  <c r="AS958" i="5"/>
  <c r="AT958" i="5"/>
  <c r="AU958" i="5"/>
  <c r="AV958" i="5"/>
  <c r="AW958" i="5"/>
  <c r="AX958" i="5"/>
  <c r="AY958" i="5"/>
  <c r="AZ958" i="5"/>
  <c r="BA958" i="5"/>
  <c r="BB958" i="5"/>
  <c r="BC958" i="5"/>
  <c r="B959" i="5"/>
  <c r="C960" i="5"/>
  <c r="D959" i="5"/>
  <c r="E959" i="5"/>
  <c r="F959" i="5"/>
  <c r="G959" i="5"/>
  <c r="H959" i="5"/>
  <c r="I959" i="5"/>
  <c r="J959" i="5"/>
  <c r="K959" i="5"/>
  <c r="L959" i="5"/>
  <c r="M959" i="5"/>
  <c r="N959" i="5"/>
  <c r="O959" i="5"/>
  <c r="P959" i="5"/>
  <c r="Q959" i="5"/>
  <c r="R959" i="5"/>
  <c r="S959" i="5"/>
  <c r="T959" i="5"/>
  <c r="U959" i="5"/>
  <c r="V959" i="5"/>
  <c r="W959" i="5"/>
  <c r="X959" i="5"/>
  <c r="Y959" i="5"/>
  <c r="Z959" i="5"/>
  <c r="AA959" i="5"/>
  <c r="AB959" i="5"/>
  <c r="AC959" i="5"/>
  <c r="AD959" i="5"/>
  <c r="AE959" i="5"/>
  <c r="AF959" i="5"/>
  <c r="AG959" i="5"/>
  <c r="AH959" i="5"/>
  <c r="AI959" i="5"/>
  <c r="AJ959" i="5"/>
  <c r="AK959" i="5"/>
  <c r="AL959" i="5"/>
  <c r="AM959" i="5"/>
  <c r="AN959" i="5"/>
  <c r="AO959" i="5"/>
  <c r="AP959" i="5"/>
  <c r="AQ959" i="5"/>
  <c r="AR959" i="5"/>
  <c r="AS959" i="5"/>
  <c r="AT959" i="5"/>
  <c r="AU959" i="5"/>
  <c r="AV959" i="5"/>
  <c r="AW959" i="5"/>
  <c r="AX959" i="5"/>
  <c r="AY959" i="5"/>
  <c r="AZ959" i="5"/>
  <c r="BA959" i="5"/>
  <c r="BB959" i="5"/>
  <c r="BC959" i="5"/>
  <c r="B960" i="5"/>
  <c r="C961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Y960" i="5"/>
  <c r="Z960" i="5"/>
  <c r="AA960" i="5"/>
  <c r="AB960" i="5"/>
  <c r="AC960" i="5"/>
  <c r="AD960" i="5"/>
  <c r="AE960" i="5"/>
  <c r="AF960" i="5"/>
  <c r="AG960" i="5"/>
  <c r="AH960" i="5"/>
  <c r="AI960" i="5"/>
  <c r="AJ960" i="5"/>
  <c r="AK960" i="5"/>
  <c r="AL960" i="5"/>
  <c r="AM960" i="5"/>
  <c r="AN960" i="5"/>
  <c r="AO960" i="5"/>
  <c r="AP960" i="5"/>
  <c r="AQ960" i="5"/>
  <c r="AR960" i="5"/>
  <c r="AS960" i="5"/>
  <c r="AT960" i="5"/>
  <c r="AU960" i="5"/>
  <c r="AV960" i="5"/>
  <c r="AW960" i="5"/>
  <c r="AX960" i="5"/>
  <c r="AY960" i="5"/>
  <c r="AZ960" i="5"/>
  <c r="BA960" i="5"/>
  <c r="BB960" i="5"/>
  <c r="BC960" i="5"/>
  <c r="B961" i="5"/>
  <c r="C962" i="5"/>
  <c r="D961" i="5"/>
  <c r="E961" i="5"/>
  <c r="F961" i="5"/>
  <c r="G961" i="5"/>
  <c r="H961" i="5"/>
  <c r="I961" i="5"/>
  <c r="J961" i="5"/>
  <c r="K961" i="5"/>
  <c r="L961" i="5"/>
  <c r="M961" i="5"/>
  <c r="N961" i="5"/>
  <c r="O961" i="5"/>
  <c r="P961" i="5"/>
  <c r="Q961" i="5"/>
  <c r="R961" i="5"/>
  <c r="S961" i="5"/>
  <c r="T961" i="5"/>
  <c r="U961" i="5"/>
  <c r="V961" i="5"/>
  <c r="W961" i="5"/>
  <c r="X961" i="5"/>
  <c r="Y961" i="5"/>
  <c r="Z961" i="5"/>
  <c r="AA961" i="5"/>
  <c r="AB961" i="5"/>
  <c r="AC961" i="5"/>
  <c r="AD961" i="5"/>
  <c r="AE961" i="5"/>
  <c r="AF961" i="5"/>
  <c r="AG961" i="5"/>
  <c r="AH961" i="5"/>
  <c r="AI961" i="5"/>
  <c r="AJ961" i="5"/>
  <c r="AK961" i="5"/>
  <c r="AL961" i="5"/>
  <c r="AM961" i="5"/>
  <c r="AN961" i="5"/>
  <c r="AO961" i="5"/>
  <c r="AP961" i="5"/>
  <c r="AQ961" i="5"/>
  <c r="AR961" i="5"/>
  <c r="AS961" i="5"/>
  <c r="AT961" i="5"/>
  <c r="AU961" i="5"/>
  <c r="AV961" i="5"/>
  <c r="AW961" i="5"/>
  <c r="AX961" i="5"/>
  <c r="AY961" i="5"/>
  <c r="AZ961" i="5"/>
  <c r="BA961" i="5"/>
  <c r="BB961" i="5"/>
  <c r="BC961" i="5"/>
  <c r="B962" i="5"/>
  <c r="C963" i="5"/>
  <c r="D962" i="5"/>
  <c r="E962" i="5"/>
  <c r="F962" i="5"/>
  <c r="G962" i="5"/>
  <c r="H962" i="5"/>
  <c r="I962" i="5"/>
  <c r="J962" i="5"/>
  <c r="K962" i="5"/>
  <c r="L962" i="5"/>
  <c r="M962" i="5"/>
  <c r="N962" i="5"/>
  <c r="O962" i="5"/>
  <c r="P962" i="5"/>
  <c r="Q962" i="5"/>
  <c r="R962" i="5"/>
  <c r="S962" i="5"/>
  <c r="T962" i="5"/>
  <c r="U962" i="5"/>
  <c r="V962" i="5"/>
  <c r="W962" i="5"/>
  <c r="X962" i="5"/>
  <c r="Y962" i="5"/>
  <c r="Z962" i="5"/>
  <c r="AA962" i="5"/>
  <c r="AB962" i="5"/>
  <c r="AC962" i="5"/>
  <c r="AD962" i="5"/>
  <c r="AE962" i="5"/>
  <c r="AF962" i="5"/>
  <c r="AG962" i="5"/>
  <c r="AH962" i="5"/>
  <c r="AI962" i="5"/>
  <c r="AJ962" i="5"/>
  <c r="AK962" i="5"/>
  <c r="AL962" i="5"/>
  <c r="AM962" i="5"/>
  <c r="AN962" i="5"/>
  <c r="AO962" i="5"/>
  <c r="AP962" i="5"/>
  <c r="AQ962" i="5"/>
  <c r="AR962" i="5"/>
  <c r="AS962" i="5"/>
  <c r="AT962" i="5"/>
  <c r="AU962" i="5"/>
  <c r="AV962" i="5"/>
  <c r="AW962" i="5"/>
  <c r="AX962" i="5"/>
  <c r="AY962" i="5"/>
  <c r="AZ962" i="5"/>
  <c r="BA962" i="5"/>
  <c r="BB962" i="5"/>
  <c r="BC962" i="5"/>
  <c r="B963" i="5"/>
  <c r="C964" i="5"/>
  <c r="D963" i="5"/>
  <c r="E963" i="5"/>
  <c r="F963" i="5"/>
  <c r="G963" i="5"/>
  <c r="H963" i="5"/>
  <c r="I963" i="5"/>
  <c r="J963" i="5"/>
  <c r="K963" i="5"/>
  <c r="L963" i="5"/>
  <c r="M963" i="5"/>
  <c r="N963" i="5"/>
  <c r="O963" i="5"/>
  <c r="P963" i="5"/>
  <c r="Q963" i="5"/>
  <c r="R963" i="5"/>
  <c r="S963" i="5"/>
  <c r="T963" i="5"/>
  <c r="U963" i="5"/>
  <c r="V963" i="5"/>
  <c r="W963" i="5"/>
  <c r="X963" i="5"/>
  <c r="Y963" i="5"/>
  <c r="Z963" i="5"/>
  <c r="AA963" i="5"/>
  <c r="AB963" i="5"/>
  <c r="AC963" i="5"/>
  <c r="AD963" i="5"/>
  <c r="AE963" i="5"/>
  <c r="AF963" i="5"/>
  <c r="AG963" i="5"/>
  <c r="AH963" i="5"/>
  <c r="AI963" i="5"/>
  <c r="AJ963" i="5"/>
  <c r="AK963" i="5"/>
  <c r="AL963" i="5"/>
  <c r="AM963" i="5"/>
  <c r="AN963" i="5"/>
  <c r="AO963" i="5"/>
  <c r="AP963" i="5"/>
  <c r="AQ963" i="5"/>
  <c r="AR963" i="5"/>
  <c r="AS963" i="5"/>
  <c r="AT963" i="5"/>
  <c r="AU963" i="5"/>
  <c r="AV963" i="5"/>
  <c r="AW963" i="5"/>
  <c r="AX963" i="5"/>
  <c r="AY963" i="5"/>
  <c r="AZ963" i="5"/>
  <c r="BA963" i="5"/>
  <c r="BB963" i="5"/>
  <c r="BC963" i="5"/>
  <c r="B964" i="5"/>
  <c r="C965" i="5"/>
  <c r="D964" i="5"/>
  <c r="E964" i="5"/>
  <c r="F964" i="5"/>
  <c r="G964" i="5"/>
  <c r="H964" i="5"/>
  <c r="I964" i="5"/>
  <c r="J964" i="5"/>
  <c r="K964" i="5"/>
  <c r="L964" i="5"/>
  <c r="M964" i="5"/>
  <c r="N964" i="5"/>
  <c r="O964" i="5"/>
  <c r="P964" i="5"/>
  <c r="Q964" i="5"/>
  <c r="R964" i="5"/>
  <c r="S964" i="5"/>
  <c r="T964" i="5"/>
  <c r="U964" i="5"/>
  <c r="V964" i="5"/>
  <c r="W964" i="5"/>
  <c r="X964" i="5"/>
  <c r="Y964" i="5"/>
  <c r="Z964" i="5"/>
  <c r="AA964" i="5"/>
  <c r="AB964" i="5"/>
  <c r="AC964" i="5"/>
  <c r="AD964" i="5"/>
  <c r="AE964" i="5"/>
  <c r="AF964" i="5"/>
  <c r="AG964" i="5"/>
  <c r="AH964" i="5"/>
  <c r="AI964" i="5"/>
  <c r="AJ964" i="5"/>
  <c r="AK964" i="5"/>
  <c r="AL964" i="5"/>
  <c r="AM964" i="5"/>
  <c r="AN964" i="5"/>
  <c r="AO964" i="5"/>
  <c r="AP964" i="5"/>
  <c r="AQ964" i="5"/>
  <c r="AR964" i="5"/>
  <c r="AS964" i="5"/>
  <c r="AT964" i="5"/>
  <c r="AU964" i="5"/>
  <c r="AV964" i="5"/>
  <c r="AW964" i="5"/>
  <c r="AX964" i="5"/>
  <c r="AY964" i="5"/>
  <c r="AZ964" i="5"/>
  <c r="BA964" i="5"/>
  <c r="BB964" i="5"/>
  <c r="BC964" i="5"/>
  <c r="B965" i="5"/>
  <c r="C966" i="5"/>
  <c r="D965" i="5"/>
  <c r="E965" i="5"/>
  <c r="F965" i="5"/>
  <c r="G965" i="5"/>
  <c r="H965" i="5"/>
  <c r="I965" i="5"/>
  <c r="J965" i="5"/>
  <c r="K965" i="5"/>
  <c r="L965" i="5"/>
  <c r="M965" i="5"/>
  <c r="N965" i="5"/>
  <c r="O965" i="5"/>
  <c r="P965" i="5"/>
  <c r="Q965" i="5"/>
  <c r="R965" i="5"/>
  <c r="S965" i="5"/>
  <c r="T965" i="5"/>
  <c r="U965" i="5"/>
  <c r="V965" i="5"/>
  <c r="W965" i="5"/>
  <c r="X965" i="5"/>
  <c r="Y965" i="5"/>
  <c r="Z965" i="5"/>
  <c r="AA965" i="5"/>
  <c r="AB965" i="5"/>
  <c r="AC965" i="5"/>
  <c r="AD965" i="5"/>
  <c r="AE965" i="5"/>
  <c r="AF965" i="5"/>
  <c r="AG965" i="5"/>
  <c r="AH965" i="5"/>
  <c r="AI965" i="5"/>
  <c r="AJ965" i="5"/>
  <c r="AK965" i="5"/>
  <c r="AL965" i="5"/>
  <c r="AM965" i="5"/>
  <c r="AN965" i="5"/>
  <c r="AO965" i="5"/>
  <c r="AP965" i="5"/>
  <c r="AQ965" i="5"/>
  <c r="AR965" i="5"/>
  <c r="AS965" i="5"/>
  <c r="AT965" i="5"/>
  <c r="AU965" i="5"/>
  <c r="AV965" i="5"/>
  <c r="AW965" i="5"/>
  <c r="AX965" i="5"/>
  <c r="AY965" i="5"/>
  <c r="AZ965" i="5"/>
  <c r="BA965" i="5"/>
  <c r="BB965" i="5"/>
  <c r="BC965" i="5"/>
  <c r="B966" i="5"/>
  <c r="C967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Y966" i="5"/>
  <c r="Z966" i="5"/>
  <c r="AA966" i="5"/>
  <c r="AB966" i="5"/>
  <c r="AC966" i="5"/>
  <c r="AD966" i="5"/>
  <c r="AE966" i="5"/>
  <c r="AF966" i="5"/>
  <c r="AG966" i="5"/>
  <c r="AH966" i="5"/>
  <c r="AI966" i="5"/>
  <c r="AJ966" i="5"/>
  <c r="AK966" i="5"/>
  <c r="AL966" i="5"/>
  <c r="AM966" i="5"/>
  <c r="AN966" i="5"/>
  <c r="AO966" i="5"/>
  <c r="AP966" i="5"/>
  <c r="AQ966" i="5"/>
  <c r="AR966" i="5"/>
  <c r="AS966" i="5"/>
  <c r="AT966" i="5"/>
  <c r="AU966" i="5"/>
  <c r="AV966" i="5"/>
  <c r="AW966" i="5"/>
  <c r="AX966" i="5"/>
  <c r="AY966" i="5"/>
  <c r="AZ966" i="5"/>
  <c r="BA966" i="5"/>
  <c r="BB966" i="5"/>
  <c r="BC966" i="5"/>
  <c r="B967" i="5"/>
  <c r="C968" i="5"/>
  <c r="D967" i="5"/>
  <c r="E967" i="5"/>
  <c r="F967" i="5"/>
  <c r="G967" i="5"/>
  <c r="H967" i="5"/>
  <c r="I967" i="5"/>
  <c r="J967" i="5"/>
  <c r="K967" i="5"/>
  <c r="L967" i="5"/>
  <c r="M967" i="5"/>
  <c r="N967" i="5"/>
  <c r="O967" i="5"/>
  <c r="P967" i="5"/>
  <c r="Q967" i="5"/>
  <c r="R967" i="5"/>
  <c r="S967" i="5"/>
  <c r="T967" i="5"/>
  <c r="U967" i="5"/>
  <c r="V967" i="5"/>
  <c r="W967" i="5"/>
  <c r="X967" i="5"/>
  <c r="Y967" i="5"/>
  <c r="Z967" i="5"/>
  <c r="AA967" i="5"/>
  <c r="AB967" i="5"/>
  <c r="AC967" i="5"/>
  <c r="AD967" i="5"/>
  <c r="AE967" i="5"/>
  <c r="AF967" i="5"/>
  <c r="AG967" i="5"/>
  <c r="AH967" i="5"/>
  <c r="AI967" i="5"/>
  <c r="AJ967" i="5"/>
  <c r="AK967" i="5"/>
  <c r="AL967" i="5"/>
  <c r="AM967" i="5"/>
  <c r="AN967" i="5"/>
  <c r="AO967" i="5"/>
  <c r="AP967" i="5"/>
  <c r="AQ967" i="5"/>
  <c r="AR967" i="5"/>
  <c r="AS967" i="5"/>
  <c r="AT967" i="5"/>
  <c r="AU967" i="5"/>
  <c r="AV967" i="5"/>
  <c r="AW967" i="5"/>
  <c r="AX967" i="5"/>
  <c r="AY967" i="5"/>
  <c r="AZ967" i="5"/>
  <c r="BA967" i="5"/>
  <c r="BB967" i="5"/>
  <c r="BC967" i="5"/>
  <c r="B968" i="5"/>
  <c r="C969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Y968" i="5"/>
  <c r="Z968" i="5"/>
  <c r="AA968" i="5"/>
  <c r="AB968" i="5"/>
  <c r="AC968" i="5"/>
  <c r="AD968" i="5"/>
  <c r="AE968" i="5"/>
  <c r="AF968" i="5"/>
  <c r="AG968" i="5"/>
  <c r="AH968" i="5"/>
  <c r="AI968" i="5"/>
  <c r="AJ968" i="5"/>
  <c r="AK968" i="5"/>
  <c r="AL968" i="5"/>
  <c r="AM968" i="5"/>
  <c r="AN968" i="5"/>
  <c r="AO968" i="5"/>
  <c r="AP968" i="5"/>
  <c r="AQ968" i="5"/>
  <c r="AR968" i="5"/>
  <c r="AS968" i="5"/>
  <c r="AT968" i="5"/>
  <c r="AU968" i="5"/>
  <c r="AV968" i="5"/>
  <c r="AW968" i="5"/>
  <c r="AX968" i="5"/>
  <c r="AY968" i="5"/>
  <c r="AZ968" i="5"/>
  <c r="BA968" i="5"/>
  <c r="BB968" i="5"/>
  <c r="BC968" i="5"/>
  <c r="B969" i="5"/>
  <c r="C970" i="5"/>
  <c r="D969" i="5"/>
  <c r="E969" i="5"/>
  <c r="F969" i="5"/>
  <c r="G969" i="5"/>
  <c r="H969" i="5"/>
  <c r="I969" i="5"/>
  <c r="J969" i="5"/>
  <c r="K969" i="5"/>
  <c r="L969" i="5"/>
  <c r="M969" i="5"/>
  <c r="N969" i="5"/>
  <c r="O969" i="5"/>
  <c r="P969" i="5"/>
  <c r="Q969" i="5"/>
  <c r="R969" i="5"/>
  <c r="S969" i="5"/>
  <c r="T969" i="5"/>
  <c r="U969" i="5"/>
  <c r="V969" i="5"/>
  <c r="W969" i="5"/>
  <c r="X969" i="5"/>
  <c r="Y969" i="5"/>
  <c r="Z969" i="5"/>
  <c r="AA969" i="5"/>
  <c r="AB969" i="5"/>
  <c r="AC969" i="5"/>
  <c r="AD969" i="5"/>
  <c r="AE969" i="5"/>
  <c r="AF969" i="5"/>
  <c r="AG969" i="5"/>
  <c r="AH969" i="5"/>
  <c r="AI969" i="5"/>
  <c r="AJ969" i="5"/>
  <c r="AK969" i="5"/>
  <c r="AL969" i="5"/>
  <c r="AM969" i="5"/>
  <c r="AN969" i="5"/>
  <c r="AO969" i="5"/>
  <c r="AP969" i="5"/>
  <c r="AQ969" i="5"/>
  <c r="AR969" i="5"/>
  <c r="AS969" i="5"/>
  <c r="AT969" i="5"/>
  <c r="AU969" i="5"/>
  <c r="AV969" i="5"/>
  <c r="AW969" i="5"/>
  <c r="AX969" i="5"/>
  <c r="AY969" i="5"/>
  <c r="AZ969" i="5"/>
  <c r="BA969" i="5"/>
  <c r="BB969" i="5"/>
  <c r="BC969" i="5"/>
  <c r="B970" i="5"/>
  <c r="C971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Y970" i="5"/>
  <c r="Z970" i="5"/>
  <c r="AA970" i="5"/>
  <c r="AB970" i="5"/>
  <c r="AC970" i="5"/>
  <c r="AD970" i="5"/>
  <c r="AE970" i="5"/>
  <c r="AF970" i="5"/>
  <c r="AG970" i="5"/>
  <c r="AH970" i="5"/>
  <c r="AI970" i="5"/>
  <c r="AJ970" i="5"/>
  <c r="AK970" i="5"/>
  <c r="AL970" i="5"/>
  <c r="AM970" i="5"/>
  <c r="AN970" i="5"/>
  <c r="AO970" i="5"/>
  <c r="AP970" i="5"/>
  <c r="AQ970" i="5"/>
  <c r="AR970" i="5"/>
  <c r="AS970" i="5"/>
  <c r="AT970" i="5"/>
  <c r="AU970" i="5"/>
  <c r="AV970" i="5"/>
  <c r="AW970" i="5"/>
  <c r="AX970" i="5"/>
  <c r="AY970" i="5"/>
  <c r="AZ970" i="5"/>
  <c r="BA970" i="5"/>
  <c r="BB970" i="5"/>
  <c r="BC970" i="5"/>
  <c r="B971" i="5"/>
  <c r="C972" i="5"/>
  <c r="D971" i="5"/>
  <c r="E971" i="5"/>
  <c r="F971" i="5"/>
  <c r="G971" i="5"/>
  <c r="H971" i="5"/>
  <c r="I971" i="5"/>
  <c r="J971" i="5"/>
  <c r="K971" i="5"/>
  <c r="L971" i="5"/>
  <c r="M971" i="5"/>
  <c r="N971" i="5"/>
  <c r="O971" i="5"/>
  <c r="P971" i="5"/>
  <c r="Q971" i="5"/>
  <c r="R971" i="5"/>
  <c r="S971" i="5"/>
  <c r="T971" i="5"/>
  <c r="U971" i="5"/>
  <c r="V971" i="5"/>
  <c r="W971" i="5"/>
  <c r="X971" i="5"/>
  <c r="Y971" i="5"/>
  <c r="Z971" i="5"/>
  <c r="AA971" i="5"/>
  <c r="AB971" i="5"/>
  <c r="AC971" i="5"/>
  <c r="AD971" i="5"/>
  <c r="AE971" i="5"/>
  <c r="AF971" i="5"/>
  <c r="AG971" i="5"/>
  <c r="AH971" i="5"/>
  <c r="AI971" i="5"/>
  <c r="AJ971" i="5"/>
  <c r="AK971" i="5"/>
  <c r="AL971" i="5"/>
  <c r="AM971" i="5"/>
  <c r="AN971" i="5"/>
  <c r="AO971" i="5"/>
  <c r="AP971" i="5"/>
  <c r="AQ971" i="5"/>
  <c r="AR971" i="5"/>
  <c r="AS971" i="5"/>
  <c r="AT971" i="5"/>
  <c r="AU971" i="5"/>
  <c r="AV971" i="5"/>
  <c r="AW971" i="5"/>
  <c r="AX971" i="5"/>
  <c r="AY971" i="5"/>
  <c r="AZ971" i="5"/>
  <c r="BA971" i="5"/>
  <c r="BB971" i="5"/>
  <c r="BC971" i="5"/>
  <c r="B972" i="5"/>
  <c r="C973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Y972" i="5"/>
  <c r="Z972" i="5"/>
  <c r="AA972" i="5"/>
  <c r="AB972" i="5"/>
  <c r="AC972" i="5"/>
  <c r="AD972" i="5"/>
  <c r="AE972" i="5"/>
  <c r="AF972" i="5"/>
  <c r="AG972" i="5"/>
  <c r="AH972" i="5"/>
  <c r="AI972" i="5"/>
  <c r="AJ972" i="5"/>
  <c r="AK972" i="5"/>
  <c r="AL972" i="5"/>
  <c r="AM972" i="5"/>
  <c r="AN972" i="5"/>
  <c r="AO972" i="5"/>
  <c r="AP972" i="5"/>
  <c r="AQ972" i="5"/>
  <c r="AR972" i="5"/>
  <c r="AS972" i="5"/>
  <c r="AT972" i="5"/>
  <c r="AU972" i="5"/>
  <c r="AV972" i="5"/>
  <c r="AW972" i="5"/>
  <c r="AX972" i="5"/>
  <c r="AY972" i="5"/>
  <c r="AZ972" i="5"/>
  <c r="BA972" i="5"/>
  <c r="BB972" i="5"/>
  <c r="BC972" i="5"/>
  <c r="B973" i="5"/>
  <c r="C974" i="5"/>
  <c r="D973" i="5"/>
  <c r="E973" i="5"/>
  <c r="F973" i="5"/>
  <c r="G973" i="5"/>
  <c r="H973" i="5"/>
  <c r="I973" i="5"/>
  <c r="J973" i="5"/>
  <c r="K973" i="5"/>
  <c r="L973" i="5"/>
  <c r="M973" i="5"/>
  <c r="N973" i="5"/>
  <c r="O973" i="5"/>
  <c r="P973" i="5"/>
  <c r="Q973" i="5"/>
  <c r="R973" i="5"/>
  <c r="S973" i="5"/>
  <c r="T973" i="5"/>
  <c r="U973" i="5"/>
  <c r="V973" i="5"/>
  <c r="W973" i="5"/>
  <c r="X973" i="5"/>
  <c r="Y973" i="5"/>
  <c r="Z973" i="5"/>
  <c r="AA973" i="5"/>
  <c r="AB973" i="5"/>
  <c r="AC973" i="5"/>
  <c r="AD973" i="5"/>
  <c r="AE973" i="5"/>
  <c r="AF973" i="5"/>
  <c r="AG973" i="5"/>
  <c r="AH973" i="5"/>
  <c r="AI973" i="5"/>
  <c r="AJ973" i="5"/>
  <c r="AK973" i="5"/>
  <c r="AL973" i="5"/>
  <c r="AM973" i="5"/>
  <c r="AN973" i="5"/>
  <c r="AO973" i="5"/>
  <c r="AP973" i="5"/>
  <c r="AQ973" i="5"/>
  <c r="AR973" i="5"/>
  <c r="AS973" i="5"/>
  <c r="AT973" i="5"/>
  <c r="AU973" i="5"/>
  <c r="AV973" i="5"/>
  <c r="AW973" i="5"/>
  <c r="AX973" i="5"/>
  <c r="AY973" i="5"/>
  <c r="AZ973" i="5"/>
  <c r="BA973" i="5"/>
  <c r="BB973" i="5"/>
  <c r="BC973" i="5"/>
  <c r="B974" i="5"/>
  <c r="C975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Y974" i="5"/>
  <c r="Z974" i="5"/>
  <c r="AA974" i="5"/>
  <c r="AB974" i="5"/>
  <c r="AC974" i="5"/>
  <c r="AD974" i="5"/>
  <c r="AE974" i="5"/>
  <c r="AF974" i="5"/>
  <c r="AG974" i="5"/>
  <c r="AH974" i="5"/>
  <c r="AI974" i="5"/>
  <c r="AJ974" i="5"/>
  <c r="AK974" i="5"/>
  <c r="AL974" i="5"/>
  <c r="AM974" i="5"/>
  <c r="AN974" i="5"/>
  <c r="AO974" i="5"/>
  <c r="AP974" i="5"/>
  <c r="AQ974" i="5"/>
  <c r="AR974" i="5"/>
  <c r="AS974" i="5"/>
  <c r="AT974" i="5"/>
  <c r="AU974" i="5"/>
  <c r="AV974" i="5"/>
  <c r="AW974" i="5"/>
  <c r="AX974" i="5"/>
  <c r="AY974" i="5"/>
  <c r="AZ974" i="5"/>
  <c r="BA974" i="5"/>
  <c r="BB974" i="5"/>
  <c r="BC974" i="5"/>
  <c r="B975" i="5"/>
  <c r="C976" i="5"/>
  <c r="D975" i="5"/>
  <c r="E975" i="5"/>
  <c r="F975" i="5"/>
  <c r="G975" i="5"/>
  <c r="H975" i="5"/>
  <c r="I975" i="5"/>
  <c r="J975" i="5"/>
  <c r="K975" i="5"/>
  <c r="L975" i="5"/>
  <c r="M975" i="5"/>
  <c r="N975" i="5"/>
  <c r="O975" i="5"/>
  <c r="P975" i="5"/>
  <c r="Q975" i="5"/>
  <c r="R975" i="5"/>
  <c r="S975" i="5"/>
  <c r="T975" i="5"/>
  <c r="U975" i="5"/>
  <c r="V975" i="5"/>
  <c r="W975" i="5"/>
  <c r="X975" i="5"/>
  <c r="Y975" i="5"/>
  <c r="Z975" i="5"/>
  <c r="AA975" i="5"/>
  <c r="AB975" i="5"/>
  <c r="AC975" i="5"/>
  <c r="AD975" i="5"/>
  <c r="AE975" i="5"/>
  <c r="AF975" i="5"/>
  <c r="AG975" i="5"/>
  <c r="AH975" i="5"/>
  <c r="AI975" i="5"/>
  <c r="AJ975" i="5"/>
  <c r="AK975" i="5"/>
  <c r="AL975" i="5"/>
  <c r="AM975" i="5"/>
  <c r="AN975" i="5"/>
  <c r="AO975" i="5"/>
  <c r="AP975" i="5"/>
  <c r="AQ975" i="5"/>
  <c r="AR975" i="5"/>
  <c r="AS975" i="5"/>
  <c r="AT975" i="5"/>
  <c r="AU975" i="5"/>
  <c r="AV975" i="5"/>
  <c r="AW975" i="5"/>
  <c r="AX975" i="5"/>
  <c r="AY975" i="5"/>
  <c r="AZ975" i="5"/>
  <c r="BA975" i="5"/>
  <c r="BB975" i="5"/>
  <c r="BC975" i="5"/>
  <c r="B976" i="5"/>
  <c r="C977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Y976" i="5"/>
  <c r="Z976" i="5"/>
  <c r="AA976" i="5"/>
  <c r="AB976" i="5"/>
  <c r="AC976" i="5"/>
  <c r="AD976" i="5"/>
  <c r="AE976" i="5"/>
  <c r="AF976" i="5"/>
  <c r="AG976" i="5"/>
  <c r="AH976" i="5"/>
  <c r="AI976" i="5"/>
  <c r="AJ976" i="5"/>
  <c r="AK976" i="5"/>
  <c r="AL976" i="5"/>
  <c r="AM976" i="5"/>
  <c r="AN976" i="5"/>
  <c r="AO976" i="5"/>
  <c r="AP976" i="5"/>
  <c r="AQ976" i="5"/>
  <c r="AR976" i="5"/>
  <c r="AS976" i="5"/>
  <c r="AT976" i="5"/>
  <c r="AU976" i="5"/>
  <c r="AV976" i="5"/>
  <c r="AW976" i="5"/>
  <c r="AX976" i="5"/>
  <c r="AY976" i="5"/>
  <c r="AZ976" i="5"/>
  <c r="BA976" i="5"/>
  <c r="BB976" i="5"/>
  <c r="BC976" i="5"/>
  <c r="B977" i="5"/>
  <c r="C978" i="5"/>
  <c r="D977" i="5"/>
  <c r="E977" i="5"/>
  <c r="F977" i="5"/>
  <c r="G977" i="5"/>
  <c r="H977" i="5"/>
  <c r="I977" i="5"/>
  <c r="J977" i="5"/>
  <c r="K977" i="5"/>
  <c r="L977" i="5"/>
  <c r="M977" i="5"/>
  <c r="N977" i="5"/>
  <c r="O977" i="5"/>
  <c r="P977" i="5"/>
  <c r="Q977" i="5"/>
  <c r="R977" i="5"/>
  <c r="S977" i="5"/>
  <c r="T977" i="5"/>
  <c r="U977" i="5"/>
  <c r="V977" i="5"/>
  <c r="W977" i="5"/>
  <c r="X977" i="5"/>
  <c r="Y977" i="5"/>
  <c r="Z977" i="5"/>
  <c r="AA977" i="5"/>
  <c r="AB977" i="5"/>
  <c r="AC977" i="5"/>
  <c r="AD977" i="5"/>
  <c r="AE977" i="5"/>
  <c r="AF977" i="5"/>
  <c r="AG977" i="5"/>
  <c r="AH977" i="5"/>
  <c r="AI977" i="5"/>
  <c r="AJ977" i="5"/>
  <c r="AK977" i="5"/>
  <c r="AL977" i="5"/>
  <c r="AM977" i="5"/>
  <c r="AN977" i="5"/>
  <c r="AO977" i="5"/>
  <c r="AP977" i="5"/>
  <c r="AQ977" i="5"/>
  <c r="AR977" i="5"/>
  <c r="AS977" i="5"/>
  <c r="AT977" i="5"/>
  <c r="AU977" i="5"/>
  <c r="AV977" i="5"/>
  <c r="AW977" i="5"/>
  <c r="AX977" i="5"/>
  <c r="AY977" i="5"/>
  <c r="AZ977" i="5"/>
  <c r="BA977" i="5"/>
  <c r="BB977" i="5"/>
  <c r="BC977" i="5"/>
  <c r="B978" i="5"/>
  <c r="C979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Y978" i="5"/>
  <c r="Z978" i="5"/>
  <c r="AA978" i="5"/>
  <c r="AB978" i="5"/>
  <c r="AC978" i="5"/>
  <c r="AD978" i="5"/>
  <c r="AE978" i="5"/>
  <c r="AF978" i="5"/>
  <c r="AG978" i="5"/>
  <c r="AH978" i="5"/>
  <c r="AI978" i="5"/>
  <c r="AJ978" i="5"/>
  <c r="AK978" i="5"/>
  <c r="AL978" i="5"/>
  <c r="AM978" i="5"/>
  <c r="AN978" i="5"/>
  <c r="AO978" i="5"/>
  <c r="AP978" i="5"/>
  <c r="AQ978" i="5"/>
  <c r="AR978" i="5"/>
  <c r="AS978" i="5"/>
  <c r="AT978" i="5"/>
  <c r="AU978" i="5"/>
  <c r="AV978" i="5"/>
  <c r="AW978" i="5"/>
  <c r="AX978" i="5"/>
  <c r="AY978" i="5"/>
  <c r="AZ978" i="5"/>
  <c r="BA978" i="5"/>
  <c r="BB978" i="5"/>
  <c r="BC978" i="5"/>
  <c r="B979" i="5"/>
  <c r="C980" i="5"/>
  <c r="D979" i="5"/>
  <c r="E979" i="5"/>
  <c r="F979" i="5"/>
  <c r="G979" i="5"/>
  <c r="H979" i="5"/>
  <c r="I979" i="5"/>
  <c r="J979" i="5"/>
  <c r="K979" i="5"/>
  <c r="L979" i="5"/>
  <c r="M979" i="5"/>
  <c r="N979" i="5"/>
  <c r="O979" i="5"/>
  <c r="P979" i="5"/>
  <c r="Q979" i="5"/>
  <c r="R979" i="5"/>
  <c r="S979" i="5"/>
  <c r="T979" i="5"/>
  <c r="U979" i="5"/>
  <c r="V979" i="5"/>
  <c r="W979" i="5"/>
  <c r="X979" i="5"/>
  <c r="Y979" i="5"/>
  <c r="Z979" i="5"/>
  <c r="AA979" i="5"/>
  <c r="AB979" i="5"/>
  <c r="AC979" i="5"/>
  <c r="AD979" i="5"/>
  <c r="AE979" i="5"/>
  <c r="AF979" i="5"/>
  <c r="AG979" i="5"/>
  <c r="AH979" i="5"/>
  <c r="AI979" i="5"/>
  <c r="AJ979" i="5"/>
  <c r="AK979" i="5"/>
  <c r="AL979" i="5"/>
  <c r="AM979" i="5"/>
  <c r="AN979" i="5"/>
  <c r="AO979" i="5"/>
  <c r="AP979" i="5"/>
  <c r="AQ979" i="5"/>
  <c r="AR979" i="5"/>
  <c r="AS979" i="5"/>
  <c r="AT979" i="5"/>
  <c r="AU979" i="5"/>
  <c r="AV979" i="5"/>
  <c r="AW979" i="5"/>
  <c r="AX979" i="5"/>
  <c r="AY979" i="5"/>
  <c r="AZ979" i="5"/>
  <c r="BA979" i="5"/>
  <c r="BB979" i="5"/>
  <c r="BC979" i="5"/>
  <c r="B980" i="5"/>
  <c r="C981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Y980" i="5"/>
  <c r="Z980" i="5"/>
  <c r="AA980" i="5"/>
  <c r="AB980" i="5"/>
  <c r="AC980" i="5"/>
  <c r="AD980" i="5"/>
  <c r="AE980" i="5"/>
  <c r="AF980" i="5"/>
  <c r="AG980" i="5"/>
  <c r="AH980" i="5"/>
  <c r="AI980" i="5"/>
  <c r="AJ980" i="5"/>
  <c r="AK980" i="5"/>
  <c r="AL980" i="5"/>
  <c r="AM980" i="5"/>
  <c r="AN980" i="5"/>
  <c r="AO980" i="5"/>
  <c r="AP980" i="5"/>
  <c r="AQ980" i="5"/>
  <c r="AR980" i="5"/>
  <c r="AS980" i="5"/>
  <c r="AT980" i="5"/>
  <c r="AU980" i="5"/>
  <c r="AV980" i="5"/>
  <c r="AW980" i="5"/>
  <c r="AX980" i="5"/>
  <c r="AY980" i="5"/>
  <c r="AZ980" i="5"/>
  <c r="BA980" i="5"/>
  <c r="BB980" i="5"/>
  <c r="BC980" i="5"/>
  <c r="B981" i="5"/>
  <c r="C982" i="5"/>
  <c r="D981" i="5"/>
  <c r="E981" i="5"/>
  <c r="F981" i="5"/>
  <c r="G981" i="5"/>
  <c r="H981" i="5"/>
  <c r="I981" i="5"/>
  <c r="J981" i="5"/>
  <c r="K981" i="5"/>
  <c r="L981" i="5"/>
  <c r="M981" i="5"/>
  <c r="N981" i="5"/>
  <c r="O981" i="5"/>
  <c r="P981" i="5"/>
  <c r="Q981" i="5"/>
  <c r="R981" i="5"/>
  <c r="S981" i="5"/>
  <c r="T981" i="5"/>
  <c r="U981" i="5"/>
  <c r="V981" i="5"/>
  <c r="W981" i="5"/>
  <c r="X981" i="5"/>
  <c r="Y981" i="5"/>
  <c r="Z981" i="5"/>
  <c r="AA981" i="5"/>
  <c r="AB981" i="5"/>
  <c r="AC981" i="5"/>
  <c r="AD981" i="5"/>
  <c r="AE981" i="5"/>
  <c r="AF981" i="5"/>
  <c r="AG981" i="5"/>
  <c r="AH981" i="5"/>
  <c r="AI981" i="5"/>
  <c r="AJ981" i="5"/>
  <c r="AK981" i="5"/>
  <c r="AL981" i="5"/>
  <c r="AM981" i="5"/>
  <c r="AN981" i="5"/>
  <c r="AO981" i="5"/>
  <c r="AP981" i="5"/>
  <c r="AQ981" i="5"/>
  <c r="AR981" i="5"/>
  <c r="AS981" i="5"/>
  <c r="AT981" i="5"/>
  <c r="AU981" i="5"/>
  <c r="AV981" i="5"/>
  <c r="AW981" i="5"/>
  <c r="AX981" i="5"/>
  <c r="AY981" i="5"/>
  <c r="AZ981" i="5"/>
  <c r="BA981" i="5"/>
  <c r="BB981" i="5"/>
  <c r="BC981" i="5"/>
  <c r="B982" i="5"/>
  <c r="C983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Y982" i="5"/>
  <c r="Z982" i="5"/>
  <c r="AA982" i="5"/>
  <c r="AB982" i="5"/>
  <c r="AC982" i="5"/>
  <c r="AD982" i="5"/>
  <c r="AE982" i="5"/>
  <c r="AF982" i="5"/>
  <c r="AG982" i="5"/>
  <c r="AH982" i="5"/>
  <c r="AI982" i="5"/>
  <c r="AJ982" i="5"/>
  <c r="AK982" i="5"/>
  <c r="AL982" i="5"/>
  <c r="AM982" i="5"/>
  <c r="AN982" i="5"/>
  <c r="AO982" i="5"/>
  <c r="AP982" i="5"/>
  <c r="AQ982" i="5"/>
  <c r="AR982" i="5"/>
  <c r="AS982" i="5"/>
  <c r="AT982" i="5"/>
  <c r="AU982" i="5"/>
  <c r="AV982" i="5"/>
  <c r="AW982" i="5"/>
  <c r="AX982" i="5"/>
  <c r="AY982" i="5"/>
  <c r="AZ982" i="5"/>
  <c r="BA982" i="5"/>
  <c r="BB982" i="5"/>
  <c r="BC982" i="5"/>
  <c r="B983" i="5"/>
  <c r="C984" i="5"/>
  <c r="D983" i="5"/>
  <c r="E983" i="5"/>
  <c r="F983" i="5"/>
  <c r="G983" i="5"/>
  <c r="H983" i="5"/>
  <c r="I983" i="5"/>
  <c r="J983" i="5"/>
  <c r="K983" i="5"/>
  <c r="L983" i="5"/>
  <c r="M983" i="5"/>
  <c r="N983" i="5"/>
  <c r="O983" i="5"/>
  <c r="P983" i="5"/>
  <c r="Q983" i="5"/>
  <c r="R983" i="5"/>
  <c r="S983" i="5"/>
  <c r="T983" i="5"/>
  <c r="U983" i="5"/>
  <c r="V983" i="5"/>
  <c r="W983" i="5"/>
  <c r="X983" i="5"/>
  <c r="Y983" i="5"/>
  <c r="Z983" i="5"/>
  <c r="AA983" i="5"/>
  <c r="AB983" i="5"/>
  <c r="AC983" i="5"/>
  <c r="AD983" i="5"/>
  <c r="AE983" i="5"/>
  <c r="AF983" i="5"/>
  <c r="AG983" i="5"/>
  <c r="AH983" i="5"/>
  <c r="AI983" i="5"/>
  <c r="AJ983" i="5"/>
  <c r="AK983" i="5"/>
  <c r="AL983" i="5"/>
  <c r="AM983" i="5"/>
  <c r="AN983" i="5"/>
  <c r="AO983" i="5"/>
  <c r="AP983" i="5"/>
  <c r="AQ983" i="5"/>
  <c r="AR983" i="5"/>
  <c r="AS983" i="5"/>
  <c r="AT983" i="5"/>
  <c r="AU983" i="5"/>
  <c r="AV983" i="5"/>
  <c r="AW983" i="5"/>
  <c r="AX983" i="5"/>
  <c r="AY983" i="5"/>
  <c r="AZ983" i="5"/>
  <c r="BA983" i="5"/>
  <c r="BB983" i="5"/>
  <c r="BC983" i="5"/>
  <c r="B984" i="5"/>
  <c r="C985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Y984" i="5"/>
  <c r="Z984" i="5"/>
  <c r="AA984" i="5"/>
  <c r="AB984" i="5"/>
  <c r="AC984" i="5"/>
  <c r="AD984" i="5"/>
  <c r="AE984" i="5"/>
  <c r="AF984" i="5"/>
  <c r="AG984" i="5"/>
  <c r="AH984" i="5"/>
  <c r="AI984" i="5"/>
  <c r="AJ984" i="5"/>
  <c r="AK984" i="5"/>
  <c r="AL984" i="5"/>
  <c r="AM984" i="5"/>
  <c r="AN984" i="5"/>
  <c r="AO984" i="5"/>
  <c r="AP984" i="5"/>
  <c r="AQ984" i="5"/>
  <c r="AR984" i="5"/>
  <c r="AS984" i="5"/>
  <c r="AT984" i="5"/>
  <c r="AU984" i="5"/>
  <c r="AV984" i="5"/>
  <c r="AW984" i="5"/>
  <c r="AX984" i="5"/>
  <c r="AY984" i="5"/>
  <c r="AZ984" i="5"/>
  <c r="BA984" i="5"/>
  <c r="BB984" i="5"/>
  <c r="BC984" i="5"/>
  <c r="B985" i="5"/>
  <c r="C986" i="5"/>
  <c r="D985" i="5"/>
  <c r="E985" i="5"/>
  <c r="F985" i="5"/>
  <c r="G985" i="5"/>
  <c r="H985" i="5"/>
  <c r="I985" i="5"/>
  <c r="J985" i="5"/>
  <c r="K985" i="5"/>
  <c r="L985" i="5"/>
  <c r="M985" i="5"/>
  <c r="N985" i="5"/>
  <c r="O985" i="5"/>
  <c r="P985" i="5"/>
  <c r="Q985" i="5"/>
  <c r="R985" i="5"/>
  <c r="S985" i="5"/>
  <c r="T985" i="5"/>
  <c r="U985" i="5"/>
  <c r="V985" i="5"/>
  <c r="W985" i="5"/>
  <c r="X985" i="5"/>
  <c r="Y985" i="5"/>
  <c r="Z985" i="5"/>
  <c r="AA985" i="5"/>
  <c r="AB985" i="5"/>
  <c r="AC985" i="5"/>
  <c r="AD985" i="5"/>
  <c r="AE985" i="5"/>
  <c r="AF985" i="5"/>
  <c r="AG985" i="5"/>
  <c r="AH985" i="5"/>
  <c r="AI985" i="5"/>
  <c r="AJ985" i="5"/>
  <c r="AK985" i="5"/>
  <c r="AL985" i="5"/>
  <c r="AM985" i="5"/>
  <c r="AN985" i="5"/>
  <c r="AO985" i="5"/>
  <c r="AP985" i="5"/>
  <c r="AQ985" i="5"/>
  <c r="AR985" i="5"/>
  <c r="AS985" i="5"/>
  <c r="AT985" i="5"/>
  <c r="AU985" i="5"/>
  <c r="AV985" i="5"/>
  <c r="AW985" i="5"/>
  <c r="AX985" i="5"/>
  <c r="AY985" i="5"/>
  <c r="AZ985" i="5"/>
  <c r="BA985" i="5"/>
  <c r="BB985" i="5"/>
  <c r="BC985" i="5"/>
  <c r="B986" i="5"/>
  <c r="C987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Y986" i="5"/>
  <c r="Z986" i="5"/>
  <c r="AA986" i="5"/>
  <c r="AB986" i="5"/>
  <c r="AC986" i="5"/>
  <c r="AD986" i="5"/>
  <c r="AE986" i="5"/>
  <c r="AF986" i="5"/>
  <c r="AG986" i="5"/>
  <c r="AH986" i="5"/>
  <c r="AI986" i="5"/>
  <c r="AJ986" i="5"/>
  <c r="AK986" i="5"/>
  <c r="AL986" i="5"/>
  <c r="AM986" i="5"/>
  <c r="AN986" i="5"/>
  <c r="AO986" i="5"/>
  <c r="AP986" i="5"/>
  <c r="AQ986" i="5"/>
  <c r="AR986" i="5"/>
  <c r="AS986" i="5"/>
  <c r="AT986" i="5"/>
  <c r="AU986" i="5"/>
  <c r="AV986" i="5"/>
  <c r="AW986" i="5"/>
  <c r="AX986" i="5"/>
  <c r="AY986" i="5"/>
  <c r="AZ986" i="5"/>
  <c r="BA986" i="5"/>
  <c r="BB986" i="5"/>
  <c r="BC986" i="5"/>
  <c r="B987" i="5"/>
  <c r="C988" i="5"/>
  <c r="D987" i="5"/>
  <c r="E987" i="5"/>
  <c r="F987" i="5"/>
  <c r="G987" i="5"/>
  <c r="H987" i="5"/>
  <c r="I987" i="5"/>
  <c r="J987" i="5"/>
  <c r="K987" i="5"/>
  <c r="L987" i="5"/>
  <c r="M987" i="5"/>
  <c r="N987" i="5"/>
  <c r="O987" i="5"/>
  <c r="P987" i="5"/>
  <c r="Q987" i="5"/>
  <c r="R987" i="5"/>
  <c r="S987" i="5"/>
  <c r="T987" i="5"/>
  <c r="U987" i="5"/>
  <c r="V987" i="5"/>
  <c r="W987" i="5"/>
  <c r="X987" i="5"/>
  <c r="Y987" i="5"/>
  <c r="Z987" i="5"/>
  <c r="AA987" i="5"/>
  <c r="AB987" i="5"/>
  <c r="AC987" i="5"/>
  <c r="AD987" i="5"/>
  <c r="AE987" i="5"/>
  <c r="AF987" i="5"/>
  <c r="AG987" i="5"/>
  <c r="AH987" i="5"/>
  <c r="AI987" i="5"/>
  <c r="AJ987" i="5"/>
  <c r="AK987" i="5"/>
  <c r="AL987" i="5"/>
  <c r="AM987" i="5"/>
  <c r="AN987" i="5"/>
  <c r="AO987" i="5"/>
  <c r="AP987" i="5"/>
  <c r="AQ987" i="5"/>
  <c r="AR987" i="5"/>
  <c r="AS987" i="5"/>
  <c r="AT987" i="5"/>
  <c r="AU987" i="5"/>
  <c r="AV987" i="5"/>
  <c r="AW987" i="5"/>
  <c r="AX987" i="5"/>
  <c r="AY987" i="5"/>
  <c r="AZ987" i="5"/>
  <c r="BA987" i="5"/>
  <c r="BB987" i="5"/>
  <c r="BC987" i="5"/>
  <c r="B988" i="5"/>
  <c r="C989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Y988" i="5"/>
  <c r="Z988" i="5"/>
  <c r="AA988" i="5"/>
  <c r="AB988" i="5"/>
  <c r="AC988" i="5"/>
  <c r="AD988" i="5"/>
  <c r="AE988" i="5"/>
  <c r="AF988" i="5"/>
  <c r="AG988" i="5"/>
  <c r="AH988" i="5"/>
  <c r="AI988" i="5"/>
  <c r="AJ988" i="5"/>
  <c r="AK988" i="5"/>
  <c r="AL988" i="5"/>
  <c r="AM988" i="5"/>
  <c r="AN988" i="5"/>
  <c r="AO988" i="5"/>
  <c r="AP988" i="5"/>
  <c r="AQ988" i="5"/>
  <c r="AR988" i="5"/>
  <c r="AS988" i="5"/>
  <c r="AT988" i="5"/>
  <c r="AU988" i="5"/>
  <c r="AV988" i="5"/>
  <c r="AW988" i="5"/>
  <c r="AX988" i="5"/>
  <c r="AY988" i="5"/>
  <c r="AZ988" i="5"/>
  <c r="BA988" i="5"/>
  <c r="BB988" i="5"/>
  <c r="BC988" i="5"/>
  <c r="B989" i="5"/>
  <c r="C990" i="5"/>
  <c r="D989" i="5"/>
  <c r="E989" i="5"/>
  <c r="F989" i="5"/>
  <c r="G989" i="5"/>
  <c r="H989" i="5"/>
  <c r="I989" i="5"/>
  <c r="J989" i="5"/>
  <c r="K989" i="5"/>
  <c r="L989" i="5"/>
  <c r="M989" i="5"/>
  <c r="N989" i="5"/>
  <c r="O989" i="5"/>
  <c r="P989" i="5"/>
  <c r="Q989" i="5"/>
  <c r="R989" i="5"/>
  <c r="S989" i="5"/>
  <c r="T989" i="5"/>
  <c r="U989" i="5"/>
  <c r="V989" i="5"/>
  <c r="W989" i="5"/>
  <c r="X989" i="5"/>
  <c r="Y989" i="5"/>
  <c r="Z989" i="5"/>
  <c r="AA989" i="5"/>
  <c r="AB989" i="5"/>
  <c r="AC989" i="5"/>
  <c r="AD989" i="5"/>
  <c r="AE989" i="5"/>
  <c r="AF989" i="5"/>
  <c r="AG989" i="5"/>
  <c r="AH989" i="5"/>
  <c r="AI989" i="5"/>
  <c r="AJ989" i="5"/>
  <c r="AK989" i="5"/>
  <c r="AL989" i="5"/>
  <c r="AM989" i="5"/>
  <c r="AN989" i="5"/>
  <c r="AO989" i="5"/>
  <c r="AP989" i="5"/>
  <c r="AQ989" i="5"/>
  <c r="AR989" i="5"/>
  <c r="AS989" i="5"/>
  <c r="AT989" i="5"/>
  <c r="AU989" i="5"/>
  <c r="AV989" i="5"/>
  <c r="AW989" i="5"/>
  <c r="AX989" i="5"/>
  <c r="AY989" i="5"/>
  <c r="AZ989" i="5"/>
  <c r="BA989" i="5"/>
  <c r="BB989" i="5"/>
  <c r="BC989" i="5"/>
  <c r="B990" i="5"/>
  <c r="C991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Y990" i="5"/>
  <c r="Z990" i="5"/>
  <c r="AA990" i="5"/>
  <c r="AB990" i="5"/>
  <c r="AC990" i="5"/>
  <c r="AD990" i="5"/>
  <c r="AE990" i="5"/>
  <c r="AF990" i="5"/>
  <c r="AG990" i="5"/>
  <c r="AH990" i="5"/>
  <c r="AI990" i="5"/>
  <c r="AJ990" i="5"/>
  <c r="AK990" i="5"/>
  <c r="AL990" i="5"/>
  <c r="AM990" i="5"/>
  <c r="AN990" i="5"/>
  <c r="AO990" i="5"/>
  <c r="AP990" i="5"/>
  <c r="AQ990" i="5"/>
  <c r="AR990" i="5"/>
  <c r="AS990" i="5"/>
  <c r="AT990" i="5"/>
  <c r="AU990" i="5"/>
  <c r="AV990" i="5"/>
  <c r="AW990" i="5"/>
  <c r="AX990" i="5"/>
  <c r="AY990" i="5"/>
  <c r="AZ990" i="5"/>
  <c r="BA990" i="5"/>
  <c r="BB990" i="5"/>
  <c r="BC990" i="5"/>
  <c r="B991" i="5"/>
  <c r="C992" i="5"/>
  <c r="D991" i="5"/>
  <c r="E991" i="5"/>
  <c r="F991" i="5"/>
  <c r="G991" i="5"/>
  <c r="H991" i="5"/>
  <c r="I991" i="5"/>
  <c r="J991" i="5"/>
  <c r="K991" i="5"/>
  <c r="L991" i="5"/>
  <c r="M991" i="5"/>
  <c r="N991" i="5"/>
  <c r="O991" i="5"/>
  <c r="P991" i="5"/>
  <c r="Q991" i="5"/>
  <c r="R991" i="5"/>
  <c r="S991" i="5"/>
  <c r="T991" i="5"/>
  <c r="U991" i="5"/>
  <c r="V991" i="5"/>
  <c r="W991" i="5"/>
  <c r="X991" i="5"/>
  <c r="Y991" i="5"/>
  <c r="Z991" i="5"/>
  <c r="AA991" i="5"/>
  <c r="AB991" i="5"/>
  <c r="AC991" i="5"/>
  <c r="AD991" i="5"/>
  <c r="AE991" i="5"/>
  <c r="AF991" i="5"/>
  <c r="AG991" i="5"/>
  <c r="AH991" i="5"/>
  <c r="AI991" i="5"/>
  <c r="AJ991" i="5"/>
  <c r="AK991" i="5"/>
  <c r="AL991" i="5"/>
  <c r="AM991" i="5"/>
  <c r="AN991" i="5"/>
  <c r="AO991" i="5"/>
  <c r="AP991" i="5"/>
  <c r="AQ991" i="5"/>
  <c r="AR991" i="5"/>
  <c r="AS991" i="5"/>
  <c r="AT991" i="5"/>
  <c r="AU991" i="5"/>
  <c r="AV991" i="5"/>
  <c r="AW991" i="5"/>
  <c r="AX991" i="5"/>
  <c r="AY991" i="5"/>
  <c r="AZ991" i="5"/>
  <c r="BA991" i="5"/>
  <c r="BB991" i="5"/>
  <c r="BC991" i="5"/>
  <c r="B992" i="5"/>
  <c r="C993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Y992" i="5"/>
  <c r="Z992" i="5"/>
  <c r="AA992" i="5"/>
  <c r="AB992" i="5"/>
  <c r="AC992" i="5"/>
  <c r="AD992" i="5"/>
  <c r="AE992" i="5"/>
  <c r="AF992" i="5"/>
  <c r="AG992" i="5"/>
  <c r="AH992" i="5"/>
  <c r="AI992" i="5"/>
  <c r="AJ992" i="5"/>
  <c r="AK992" i="5"/>
  <c r="AL992" i="5"/>
  <c r="AM992" i="5"/>
  <c r="AN992" i="5"/>
  <c r="AO992" i="5"/>
  <c r="AP992" i="5"/>
  <c r="AQ992" i="5"/>
  <c r="AR992" i="5"/>
  <c r="AS992" i="5"/>
  <c r="AT992" i="5"/>
  <c r="AU992" i="5"/>
  <c r="AV992" i="5"/>
  <c r="AW992" i="5"/>
  <c r="AX992" i="5"/>
  <c r="AY992" i="5"/>
  <c r="AZ992" i="5"/>
  <c r="BA992" i="5"/>
  <c r="BB992" i="5"/>
  <c r="BC992" i="5"/>
  <c r="B993" i="5"/>
  <c r="C994" i="5"/>
  <c r="D993" i="5"/>
  <c r="E993" i="5"/>
  <c r="F993" i="5"/>
  <c r="G993" i="5"/>
  <c r="H993" i="5"/>
  <c r="I993" i="5"/>
  <c r="J993" i="5"/>
  <c r="K993" i="5"/>
  <c r="L993" i="5"/>
  <c r="M993" i="5"/>
  <c r="N993" i="5"/>
  <c r="O993" i="5"/>
  <c r="P993" i="5"/>
  <c r="Q993" i="5"/>
  <c r="R993" i="5"/>
  <c r="S993" i="5"/>
  <c r="T993" i="5"/>
  <c r="U993" i="5"/>
  <c r="V993" i="5"/>
  <c r="W993" i="5"/>
  <c r="X993" i="5"/>
  <c r="Y993" i="5"/>
  <c r="Z993" i="5"/>
  <c r="AA993" i="5"/>
  <c r="AB993" i="5"/>
  <c r="AC993" i="5"/>
  <c r="AD993" i="5"/>
  <c r="AE993" i="5"/>
  <c r="AF993" i="5"/>
  <c r="AG993" i="5"/>
  <c r="AH993" i="5"/>
  <c r="AI993" i="5"/>
  <c r="AJ993" i="5"/>
  <c r="AK993" i="5"/>
  <c r="AL993" i="5"/>
  <c r="AM993" i="5"/>
  <c r="AN993" i="5"/>
  <c r="AO993" i="5"/>
  <c r="AP993" i="5"/>
  <c r="AQ993" i="5"/>
  <c r="AR993" i="5"/>
  <c r="AS993" i="5"/>
  <c r="AT993" i="5"/>
  <c r="AU993" i="5"/>
  <c r="AV993" i="5"/>
  <c r="AW993" i="5"/>
  <c r="AX993" i="5"/>
  <c r="AY993" i="5"/>
  <c r="AZ993" i="5"/>
  <c r="BA993" i="5"/>
  <c r="BB993" i="5"/>
  <c r="BC993" i="5"/>
  <c r="B994" i="5"/>
  <c r="C995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Y994" i="5"/>
  <c r="Z994" i="5"/>
  <c r="AA994" i="5"/>
  <c r="AB994" i="5"/>
  <c r="AC994" i="5"/>
  <c r="AD994" i="5"/>
  <c r="AE994" i="5"/>
  <c r="AF994" i="5"/>
  <c r="AG994" i="5"/>
  <c r="AH994" i="5"/>
  <c r="AI994" i="5"/>
  <c r="AJ994" i="5"/>
  <c r="AK994" i="5"/>
  <c r="AL994" i="5"/>
  <c r="AM994" i="5"/>
  <c r="AN994" i="5"/>
  <c r="AO994" i="5"/>
  <c r="AP994" i="5"/>
  <c r="AQ994" i="5"/>
  <c r="AR994" i="5"/>
  <c r="AS994" i="5"/>
  <c r="AT994" i="5"/>
  <c r="AU994" i="5"/>
  <c r="AV994" i="5"/>
  <c r="AW994" i="5"/>
  <c r="AX994" i="5"/>
  <c r="AY994" i="5"/>
  <c r="AZ994" i="5"/>
  <c r="BA994" i="5"/>
  <c r="BB994" i="5"/>
  <c r="BC994" i="5"/>
  <c r="B995" i="5"/>
  <c r="C996" i="5"/>
  <c r="D995" i="5"/>
  <c r="E995" i="5"/>
  <c r="F995" i="5"/>
  <c r="G995" i="5"/>
  <c r="H995" i="5"/>
  <c r="I995" i="5"/>
  <c r="J995" i="5"/>
  <c r="K995" i="5"/>
  <c r="L995" i="5"/>
  <c r="M995" i="5"/>
  <c r="N995" i="5"/>
  <c r="O995" i="5"/>
  <c r="P995" i="5"/>
  <c r="Q995" i="5"/>
  <c r="R995" i="5"/>
  <c r="S995" i="5"/>
  <c r="T995" i="5"/>
  <c r="U995" i="5"/>
  <c r="V995" i="5"/>
  <c r="W995" i="5"/>
  <c r="X995" i="5"/>
  <c r="Y995" i="5"/>
  <c r="Z995" i="5"/>
  <c r="AA995" i="5"/>
  <c r="AB995" i="5"/>
  <c r="AC995" i="5"/>
  <c r="AD995" i="5"/>
  <c r="AE995" i="5"/>
  <c r="AF995" i="5"/>
  <c r="AG995" i="5"/>
  <c r="AH995" i="5"/>
  <c r="AI995" i="5"/>
  <c r="AJ995" i="5"/>
  <c r="AK995" i="5"/>
  <c r="AL995" i="5"/>
  <c r="AM995" i="5"/>
  <c r="AN995" i="5"/>
  <c r="AO995" i="5"/>
  <c r="AP995" i="5"/>
  <c r="AQ995" i="5"/>
  <c r="AR995" i="5"/>
  <c r="AS995" i="5"/>
  <c r="AT995" i="5"/>
  <c r="AU995" i="5"/>
  <c r="AV995" i="5"/>
  <c r="AW995" i="5"/>
  <c r="AX995" i="5"/>
  <c r="AY995" i="5"/>
  <c r="AZ995" i="5"/>
  <c r="BA995" i="5"/>
  <c r="BB995" i="5"/>
  <c r="BC995" i="5"/>
  <c r="B996" i="5"/>
  <c r="C997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Y996" i="5"/>
  <c r="Z996" i="5"/>
  <c r="AA996" i="5"/>
  <c r="AB996" i="5"/>
  <c r="AC996" i="5"/>
  <c r="AD996" i="5"/>
  <c r="AE996" i="5"/>
  <c r="AF996" i="5"/>
  <c r="AG996" i="5"/>
  <c r="AH996" i="5"/>
  <c r="AI996" i="5"/>
  <c r="AJ996" i="5"/>
  <c r="AK996" i="5"/>
  <c r="AL996" i="5"/>
  <c r="AM996" i="5"/>
  <c r="AN996" i="5"/>
  <c r="AO996" i="5"/>
  <c r="AP996" i="5"/>
  <c r="AQ996" i="5"/>
  <c r="AR996" i="5"/>
  <c r="AS996" i="5"/>
  <c r="AT996" i="5"/>
  <c r="AU996" i="5"/>
  <c r="AV996" i="5"/>
  <c r="AW996" i="5"/>
  <c r="AX996" i="5"/>
  <c r="AY996" i="5"/>
  <c r="AZ996" i="5"/>
  <c r="BA996" i="5"/>
  <c r="BB996" i="5"/>
  <c r="BC996" i="5"/>
  <c r="B997" i="5"/>
  <c r="C998" i="5"/>
  <c r="D997" i="5"/>
  <c r="E997" i="5"/>
  <c r="F997" i="5"/>
  <c r="G997" i="5"/>
  <c r="H997" i="5"/>
  <c r="I997" i="5"/>
  <c r="J997" i="5"/>
  <c r="K997" i="5"/>
  <c r="L997" i="5"/>
  <c r="M997" i="5"/>
  <c r="N997" i="5"/>
  <c r="O997" i="5"/>
  <c r="P997" i="5"/>
  <c r="Q997" i="5"/>
  <c r="R997" i="5"/>
  <c r="S997" i="5"/>
  <c r="T997" i="5"/>
  <c r="U997" i="5"/>
  <c r="V997" i="5"/>
  <c r="W997" i="5"/>
  <c r="X997" i="5"/>
  <c r="Y997" i="5"/>
  <c r="Z997" i="5"/>
  <c r="AA997" i="5"/>
  <c r="AB997" i="5"/>
  <c r="AC997" i="5"/>
  <c r="AD997" i="5"/>
  <c r="AE997" i="5"/>
  <c r="AF997" i="5"/>
  <c r="AG997" i="5"/>
  <c r="AH997" i="5"/>
  <c r="AI997" i="5"/>
  <c r="AJ997" i="5"/>
  <c r="AK997" i="5"/>
  <c r="AL997" i="5"/>
  <c r="AM997" i="5"/>
  <c r="AN997" i="5"/>
  <c r="AO997" i="5"/>
  <c r="AP997" i="5"/>
  <c r="AQ997" i="5"/>
  <c r="AR997" i="5"/>
  <c r="AS997" i="5"/>
  <c r="AT997" i="5"/>
  <c r="AU997" i="5"/>
  <c r="AV997" i="5"/>
  <c r="AW997" i="5"/>
  <c r="AX997" i="5"/>
  <c r="AY997" i="5"/>
  <c r="AZ997" i="5"/>
  <c r="BA997" i="5"/>
  <c r="BB997" i="5"/>
  <c r="BC997" i="5"/>
  <c r="B998" i="5"/>
  <c r="C999" i="5"/>
  <c r="D998" i="5"/>
  <c r="E998" i="5"/>
  <c r="F998" i="5"/>
  <c r="G998" i="5"/>
  <c r="H998" i="5"/>
  <c r="I998" i="5"/>
  <c r="J998" i="5"/>
  <c r="K998" i="5"/>
  <c r="L998" i="5"/>
  <c r="M998" i="5"/>
  <c r="N998" i="5"/>
  <c r="O998" i="5"/>
  <c r="P998" i="5"/>
  <c r="Q998" i="5"/>
  <c r="R998" i="5"/>
  <c r="S998" i="5"/>
  <c r="T998" i="5"/>
  <c r="U998" i="5"/>
  <c r="V998" i="5"/>
  <c r="W998" i="5"/>
  <c r="X998" i="5"/>
  <c r="Y998" i="5"/>
  <c r="Z998" i="5"/>
  <c r="AA998" i="5"/>
  <c r="AB998" i="5"/>
  <c r="AC998" i="5"/>
  <c r="AD998" i="5"/>
  <c r="AE998" i="5"/>
  <c r="AF998" i="5"/>
  <c r="AG998" i="5"/>
  <c r="AH998" i="5"/>
  <c r="AI998" i="5"/>
  <c r="AJ998" i="5"/>
  <c r="AK998" i="5"/>
  <c r="AL998" i="5"/>
  <c r="AM998" i="5"/>
  <c r="AN998" i="5"/>
  <c r="AO998" i="5"/>
  <c r="AP998" i="5"/>
  <c r="AQ998" i="5"/>
  <c r="AR998" i="5"/>
  <c r="AS998" i="5"/>
  <c r="AT998" i="5"/>
  <c r="AU998" i="5"/>
  <c r="AV998" i="5"/>
  <c r="AW998" i="5"/>
  <c r="AX998" i="5"/>
  <c r="AY998" i="5"/>
  <c r="AZ998" i="5"/>
  <c r="BA998" i="5"/>
  <c r="BB998" i="5"/>
  <c r="BC998" i="5"/>
  <c r="B999" i="5"/>
  <c r="C1000" i="5"/>
  <c r="D999" i="5"/>
  <c r="E999" i="5"/>
  <c r="F999" i="5"/>
  <c r="G999" i="5"/>
  <c r="H999" i="5"/>
  <c r="I999" i="5"/>
  <c r="J999" i="5"/>
  <c r="K999" i="5"/>
  <c r="L999" i="5"/>
  <c r="M999" i="5"/>
  <c r="N999" i="5"/>
  <c r="O999" i="5"/>
  <c r="P999" i="5"/>
  <c r="Q999" i="5"/>
  <c r="R999" i="5"/>
  <c r="S999" i="5"/>
  <c r="T999" i="5"/>
  <c r="U999" i="5"/>
  <c r="V999" i="5"/>
  <c r="W999" i="5"/>
  <c r="X999" i="5"/>
  <c r="Y999" i="5"/>
  <c r="Z999" i="5"/>
  <c r="AA999" i="5"/>
  <c r="AB999" i="5"/>
  <c r="AC999" i="5"/>
  <c r="AD999" i="5"/>
  <c r="AE999" i="5"/>
  <c r="AF999" i="5"/>
  <c r="AG999" i="5"/>
  <c r="AH999" i="5"/>
  <c r="AI999" i="5"/>
  <c r="AJ999" i="5"/>
  <c r="AK999" i="5"/>
  <c r="AL999" i="5"/>
  <c r="AM999" i="5"/>
  <c r="AN999" i="5"/>
  <c r="AO999" i="5"/>
  <c r="AP999" i="5"/>
  <c r="AQ999" i="5"/>
  <c r="AR999" i="5"/>
  <c r="AS999" i="5"/>
  <c r="AT999" i="5"/>
  <c r="AU999" i="5"/>
  <c r="AV999" i="5"/>
  <c r="AW999" i="5"/>
  <c r="AX999" i="5"/>
  <c r="AY999" i="5"/>
  <c r="AZ999" i="5"/>
  <c r="BA999" i="5"/>
  <c r="BB999" i="5"/>
  <c r="BC999" i="5"/>
  <c r="B1000" i="5"/>
  <c r="C1001" i="5"/>
  <c r="D1000" i="5"/>
  <c r="E1000" i="5"/>
  <c r="F1000" i="5"/>
  <c r="G1000" i="5"/>
  <c r="H1000" i="5"/>
  <c r="I1000" i="5"/>
  <c r="J1000" i="5"/>
  <c r="K1000" i="5"/>
  <c r="L1000" i="5"/>
  <c r="M1000" i="5"/>
  <c r="N1000" i="5"/>
  <c r="O1000" i="5"/>
  <c r="P1000" i="5"/>
  <c r="Q1000" i="5"/>
  <c r="R1000" i="5"/>
  <c r="S1000" i="5"/>
  <c r="T1000" i="5"/>
  <c r="U1000" i="5"/>
  <c r="V1000" i="5"/>
  <c r="W1000" i="5"/>
  <c r="X1000" i="5"/>
  <c r="Y1000" i="5"/>
  <c r="Z1000" i="5"/>
  <c r="AA1000" i="5"/>
  <c r="AB1000" i="5"/>
  <c r="AC1000" i="5"/>
  <c r="AD1000" i="5"/>
  <c r="AE1000" i="5"/>
  <c r="AF1000" i="5"/>
  <c r="AG1000" i="5"/>
  <c r="AH1000" i="5"/>
  <c r="AI1000" i="5"/>
  <c r="AJ1000" i="5"/>
  <c r="AK1000" i="5"/>
  <c r="AL1000" i="5"/>
  <c r="AM1000" i="5"/>
  <c r="AN1000" i="5"/>
  <c r="AO1000" i="5"/>
  <c r="AP1000" i="5"/>
  <c r="AQ1000" i="5"/>
  <c r="AR1000" i="5"/>
  <c r="AS1000" i="5"/>
  <c r="AT1000" i="5"/>
  <c r="AU1000" i="5"/>
  <c r="AV1000" i="5"/>
  <c r="AW1000" i="5"/>
  <c r="AX1000" i="5"/>
  <c r="AY1000" i="5"/>
  <c r="AZ1000" i="5"/>
  <c r="BA1000" i="5"/>
  <c r="BB1000" i="5"/>
  <c r="BC1000" i="5"/>
  <c r="B1001" i="5"/>
  <c r="C1002" i="5"/>
  <c r="D1001" i="5"/>
  <c r="E1001" i="5"/>
  <c r="F1001" i="5"/>
  <c r="G1001" i="5"/>
  <c r="H1001" i="5"/>
  <c r="I1001" i="5"/>
  <c r="J1001" i="5"/>
  <c r="K1001" i="5"/>
  <c r="L1001" i="5"/>
  <c r="M1001" i="5"/>
  <c r="N1001" i="5"/>
  <c r="O1001" i="5"/>
  <c r="P1001" i="5"/>
  <c r="Q1001" i="5"/>
  <c r="R1001" i="5"/>
  <c r="S1001" i="5"/>
  <c r="T1001" i="5"/>
  <c r="U1001" i="5"/>
  <c r="V1001" i="5"/>
  <c r="W1001" i="5"/>
  <c r="X1001" i="5"/>
  <c r="Y1001" i="5"/>
  <c r="Z1001" i="5"/>
  <c r="AA1001" i="5"/>
  <c r="AB1001" i="5"/>
  <c r="AC1001" i="5"/>
  <c r="AD1001" i="5"/>
  <c r="AE1001" i="5"/>
  <c r="AF1001" i="5"/>
  <c r="AG1001" i="5"/>
  <c r="AH1001" i="5"/>
  <c r="AI1001" i="5"/>
  <c r="AJ1001" i="5"/>
  <c r="AK1001" i="5"/>
  <c r="AL1001" i="5"/>
  <c r="AM1001" i="5"/>
  <c r="AN1001" i="5"/>
  <c r="AO1001" i="5"/>
  <c r="AP1001" i="5"/>
  <c r="AQ1001" i="5"/>
  <c r="AR1001" i="5"/>
  <c r="AS1001" i="5"/>
  <c r="AT1001" i="5"/>
  <c r="AU1001" i="5"/>
  <c r="AV1001" i="5"/>
  <c r="AW1001" i="5"/>
  <c r="AX1001" i="5"/>
  <c r="AY1001" i="5"/>
  <c r="AZ1001" i="5"/>
  <c r="BA1001" i="5"/>
  <c r="BB1001" i="5"/>
  <c r="BC1001" i="5"/>
  <c r="B1002" i="5"/>
  <c r="C1003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Y1002" i="5"/>
  <c r="Z1002" i="5"/>
  <c r="AA1002" i="5"/>
  <c r="AB1002" i="5"/>
  <c r="AC1002" i="5"/>
  <c r="AD1002" i="5"/>
  <c r="AE1002" i="5"/>
  <c r="AF1002" i="5"/>
  <c r="AG1002" i="5"/>
  <c r="AH1002" i="5"/>
  <c r="AI1002" i="5"/>
  <c r="AJ1002" i="5"/>
  <c r="AK1002" i="5"/>
  <c r="AL1002" i="5"/>
  <c r="AM1002" i="5"/>
  <c r="AN1002" i="5"/>
  <c r="AO1002" i="5"/>
  <c r="AP1002" i="5"/>
  <c r="AQ1002" i="5"/>
  <c r="AR1002" i="5"/>
  <c r="AS1002" i="5"/>
  <c r="AT1002" i="5"/>
  <c r="AU1002" i="5"/>
  <c r="AV1002" i="5"/>
  <c r="AW1002" i="5"/>
  <c r="AX1002" i="5"/>
  <c r="AY1002" i="5"/>
  <c r="AZ1002" i="5"/>
  <c r="BA1002" i="5"/>
  <c r="BB1002" i="5"/>
  <c r="BC1002" i="5"/>
  <c r="B1003" i="5"/>
  <c r="C1004" i="5"/>
  <c r="D1003" i="5"/>
  <c r="E1003" i="5"/>
  <c r="F1003" i="5"/>
  <c r="G1003" i="5"/>
  <c r="H1003" i="5"/>
  <c r="I1003" i="5"/>
  <c r="J1003" i="5"/>
  <c r="K1003" i="5"/>
  <c r="L1003" i="5"/>
  <c r="M1003" i="5"/>
  <c r="N1003" i="5"/>
  <c r="O1003" i="5"/>
  <c r="P1003" i="5"/>
  <c r="Q1003" i="5"/>
  <c r="R1003" i="5"/>
  <c r="S1003" i="5"/>
  <c r="T1003" i="5"/>
  <c r="U1003" i="5"/>
  <c r="V1003" i="5"/>
  <c r="W1003" i="5"/>
  <c r="X1003" i="5"/>
  <c r="Y1003" i="5"/>
  <c r="Z1003" i="5"/>
  <c r="AA1003" i="5"/>
  <c r="AB1003" i="5"/>
  <c r="AC1003" i="5"/>
  <c r="AD1003" i="5"/>
  <c r="AE1003" i="5"/>
  <c r="AF1003" i="5"/>
  <c r="AG1003" i="5"/>
  <c r="AH1003" i="5"/>
  <c r="AI1003" i="5"/>
  <c r="AJ1003" i="5"/>
  <c r="AK1003" i="5"/>
  <c r="AL1003" i="5"/>
  <c r="AM1003" i="5"/>
  <c r="AN1003" i="5"/>
  <c r="AO1003" i="5"/>
  <c r="AP1003" i="5"/>
  <c r="AQ1003" i="5"/>
  <c r="AR1003" i="5"/>
  <c r="AS1003" i="5"/>
  <c r="AT1003" i="5"/>
  <c r="AU1003" i="5"/>
  <c r="AV1003" i="5"/>
  <c r="AW1003" i="5"/>
  <c r="AX1003" i="5"/>
  <c r="AY1003" i="5"/>
  <c r="AZ1003" i="5"/>
  <c r="BA1003" i="5"/>
  <c r="BB1003" i="5"/>
  <c r="BC1003" i="5"/>
  <c r="B1004" i="5"/>
  <c r="C1005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Y1004" i="5"/>
  <c r="Z1004" i="5"/>
  <c r="AA1004" i="5"/>
  <c r="AB1004" i="5"/>
  <c r="AC1004" i="5"/>
  <c r="AD1004" i="5"/>
  <c r="AE1004" i="5"/>
  <c r="AF1004" i="5"/>
  <c r="AG1004" i="5"/>
  <c r="AH1004" i="5"/>
  <c r="AI1004" i="5"/>
  <c r="AJ1004" i="5"/>
  <c r="AK1004" i="5"/>
  <c r="AL1004" i="5"/>
  <c r="AM1004" i="5"/>
  <c r="AN1004" i="5"/>
  <c r="AO1004" i="5"/>
  <c r="AP1004" i="5"/>
  <c r="AQ1004" i="5"/>
  <c r="AR1004" i="5"/>
  <c r="AS1004" i="5"/>
  <c r="AT1004" i="5"/>
  <c r="AU1004" i="5"/>
  <c r="AV1004" i="5"/>
  <c r="AW1004" i="5"/>
  <c r="AX1004" i="5"/>
  <c r="AY1004" i="5"/>
  <c r="AZ1004" i="5"/>
  <c r="BA1004" i="5"/>
  <c r="BB1004" i="5"/>
  <c r="BC1004" i="5"/>
  <c r="B1005" i="5"/>
  <c r="C1006" i="5"/>
  <c r="D1005" i="5"/>
  <c r="E1005" i="5"/>
  <c r="F1005" i="5"/>
  <c r="G1005" i="5"/>
  <c r="H1005" i="5"/>
  <c r="I1005" i="5"/>
  <c r="J1005" i="5"/>
  <c r="K1005" i="5"/>
  <c r="L1005" i="5"/>
  <c r="M1005" i="5"/>
  <c r="N1005" i="5"/>
  <c r="O1005" i="5"/>
  <c r="P1005" i="5"/>
  <c r="Q1005" i="5"/>
  <c r="R1005" i="5"/>
  <c r="S1005" i="5"/>
  <c r="T1005" i="5"/>
  <c r="U1005" i="5"/>
  <c r="V1005" i="5"/>
  <c r="W1005" i="5"/>
  <c r="X1005" i="5"/>
  <c r="Y1005" i="5"/>
  <c r="Z1005" i="5"/>
  <c r="AA1005" i="5"/>
  <c r="AB1005" i="5"/>
  <c r="AC1005" i="5"/>
  <c r="AD1005" i="5"/>
  <c r="AE1005" i="5"/>
  <c r="AF1005" i="5"/>
  <c r="AG1005" i="5"/>
  <c r="AH1005" i="5"/>
  <c r="AI1005" i="5"/>
  <c r="AJ1005" i="5"/>
  <c r="AK1005" i="5"/>
  <c r="AL1005" i="5"/>
  <c r="AM1005" i="5"/>
  <c r="AN1005" i="5"/>
  <c r="AO1005" i="5"/>
  <c r="AP1005" i="5"/>
  <c r="AQ1005" i="5"/>
  <c r="AR1005" i="5"/>
  <c r="AS1005" i="5"/>
  <c r="AT1005" i="5"/>
  <c r="AU1005" i="5"/>
  <c r="AV1005" i="5"/>
  <c r="AW1005" i="5"/>
  <c r="AX1005" i="5"/>
  <c r="AY1005" i="5"/>
  <c r="AZ1005" i="5"/>
  <c r="BA1005" i="5"/>
  <c r="BB1005" i="5"/>
  <c r="BC1005" i="5"/>
  <c r="B1006" i="5"/>
  <c r="C1007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Y1006" i="5"/>
  <c r="Z1006" i="5"/>
  <c r="AA1006" i="5"/>
  <c r="AB1006" i="5"/>
  <c r="AC1006" i="5"/>
  <c r="AD1006" i="5"/>
  <c r="AE1006" i="5"/>
  <c r="AF1006" i="5"/>
  <c r="AG1006" i="5"/>
  <c r="AH1006" i="5"/>
  <c r="AI1006" i="5"/>
  <c r="AJ1006" i="5"/>
  <c r="AK1006" i="5"/>
  <c r="AL1006" i="5"/>
  <c r="AM1006" i="5"/>
  <c r="AN1006" i="5"/>
  <c r="AO1006" i="5"/>
  <c r="AP1006" i="5"/>
  <c r="AQ1006" i="5"/>
  <c r="AR1006" i="5"/>
  <c r="AS1006" i="5"/>
  <c r="AT1006" i="5"/>
  <c r="AU1006" i="5"/>
  <c r="AV1006" i="5"/>
  <c r="AW1006" i="5"/>
  <c r="AX1006" i="5"/>
  <c r="AY1006" i="5"/>
  <c r="AZ1006" i="5"/>
  <c r="BA1006" i="5"/>
  <c r="BB1006" i="5"/>
  <c r="BC1006" i="5"/>
  <c r="B1007" i="5"/>
  <c r="C1008" i="5"/>
  <c r="D1007" i="5"/>
  <c r="E1007" i="5"/>
  <c r="F1007" i="5"/>
  <c r="G1007" i="5"/>
  <c r="H1007" i="5"/>
  <c r="I1007" i="5"/>
  <c r="J1007" i="5"/>
  <c r="K1007" i="5"/>
  <c r="L1007" i="5"/>
  <c r="M1007" i="5"/>
  <c r="N1007" i="5"/>
  <c r="O1007" i="5"/>
  <c r="P1007" i="5"/>
  <c r="Q1007" i="5"/>
  <c r="R1007" i="5"/>
  <c r="S1007" i="5"/>
  <c r="T1007" i="5"/>
  <c r="U1007" i="5"/>
  <c r="V1007" i="5"/>
  <c r="W1007" i="5"/>
  <c r="X1007" i="5"/>
  <c r="Y1007" i="5"/>
  <c r="Z1007" i="5"/>
  <c r="AA1007" i="5"/>
  <c r="AB1007" i="5"/>
  <c r="AC1007" i="5"/>
  <c r="AD1007" i="5"/>
  <c r="AE1007" i="5"/>
  <c r="AF1007" i="5"/>
  <c r="AG1007" i="5"/>
  <c r="AH1007" i="5"/>
  <c r="AI1007" i="5"/>
  <c r="AJ1007" i="5"/>
  <c r="AK1007" i="5"/>
  <c r="AL1007" i="5"/>
  <c r="AM1007" i="5"/>
  <c r="AN1007" i="5"/>
  <c r="AO1007" i="5"/>
  <c r="AP1007" i="5"/>
  <c r="AQ1007" i="5"/>
  <c r="AR1007" i="5"/>
  <c r="AS1007" i="5"/>
  <c r="AT1007" i="5"/>
  <c r="AU1007" i="5"/>
  <c r="AV1007" i="5"/>
  <c r="AW1007" i="5"/>
  <c r="AX1007" i="5"/>
  <c r="AY1007" i="5"/>
  <c r="AZ1007" i="5"/>
  <c r="BA1007" i="5"/>
  <c r="BB1007" i="5"/>
  <c r="BC1007" i="5"/>
  <c r="B1008" i="5"/>
  <c r="C1009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Y1008" i="5"/>
  <c r="Z1008" i="5"/>
  <c r="AA1008" i="5"/>
  <c r="AB1008" i="5"/>
  <c r="AC1008" i="5"/>
  <c r="AD1008" i="5"/>
  <c r="AE1008" i="5"/>
  <c r="AF1008" i="5"/>
  <c r="AG1008" i="5"/>
  <c r="AH1008" i="5"/>
  <c r="AI1008" i="5"/>
  <c r="AJ1008" i="5"/>
  <c r="AK1008" i="5"/>
  <c r="AL1008" i="5"/>
  <c r="AM1008" i="5"/>
  <c r="AN1008" i="5"/>
  <c r="AO1008" i="5"/>
  <c r="AP1008" i="5"/>
  <c r="AQ1008" i="5"/>
  <c r="AR1008" i="5"/>
  <c r="AS1008" i="5"/>
  <c r="AT1008" i="5"/>
  <c r="AU1008" i="5"/>
  <c r="AV1008" i="5"/>
  <c r="AW1008" i="5"/>
  <c r="AX1008" i="5"/>
  <c r="AY1008" i="5"/>
  <c r="AZ1008" i="5"/>
  <c r="BA1008" i="5"/>
  <c r="BB1008" i="5"/>
  <c r="BC1008" i="5"/>
  <c r="B1009" i="5"/>
  <c r="C1010" i="5"/>
  <c r="D1009" i="5"/>
  <c r="E1009" i="5"/>
  <c r="F1009" i="5"/>
  <c r="G1009" i="5"/>
  <c r="H1009" i="5"/>
  <c r="I1009" i="5"/>
  <c r="J1009" i="5"/>
  <c r="K1009" i="5"/>
  <c r="L1009" i="5"/>
  <c r="M1009" i="5"/>
  <c r="N1009" i="5"/>
  <c r="O1009" i="5"/>
  <c r="P1009" i="5"/>
  <c r="Q1009" i="5"/>
  <c r="R1009" i="5"/>
  <c r="S1009" i="5"/>
  <c r="T1009" i="5"/>
  <c r="U1009" i="5"/>
  <c r="V1009" i="5"/>
  <c r="W1009" i="5"/>
  <c r="X1009" i="5"/>
  <c r="Y1009" i="5"/>
  <c r="Z1009" i="5"/>
  <c r="AA1009" i="5"/>
  <c r="AB1009" i="5"/>
  <c r="AC1009" i="5"/>
  <c r="AD1009" i="5"/>
  <c r="AE1009" i="5"/>
  <c r="AF1009" i="5"/>
  <c r="AG1009" i="5"/>
  <c r="AH1009" i="5"/>
  <c r="AI1009" i="5"/>
  <c r="AJ1009" i="5"/>
  <c r="AK1009" i="5"/>
  <c r="AL1009" i="5"/>
  <c r="AM1009" i="5"/>
  <c r="AN1009" i="5"/>
  <c r="AO1009" i="5"/>
  <c r="AP1009" i="5"/>
  <c r="AQ1009" i="5"/>
  <c r="AR1009" i="5"/>
  <c r="AS1009" i="5"/>
  <c r="AT1009" i="5"/>
  <c r="AU1009" i="5"/>
  <c r="AV1009" i="5"/>
  <c r="AW1009" i="5"/>
  <c r="AX1009" i="5"/>
  <c r="AY1009" i="5"/>
  <c r="AZ1009" i="5"/>
  <c r="BA1009" i="5"/>
  <c r="BB1009" i="5"/>
  <c r="BC1009" i="5"/>
  <c r="B1010" i="5"/>
  <c r="C1011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Y1010" i="5"/>
  <c r="Z1010" i="5"/>
  <c r="AA1010" i="5"/>
  <c r="AB1010" i="5"/>
  <c r="AC1010" i="5"/>
  <c r="AD1010" i="5"/>
  <c r="AE1010" i="5"/>
  <c r="AF1010" i="5"/>
  <c r="AG1010" i="5"/>
  <c r="AH1010" i="5"/>
  <c r="AI1010" i="5"/>
  <c r="AJ1010" i="5"/>
  <c r="AK1010" i="5"/>
  <c r="AL1010" i="5"/>
  <c r="AM1010" i="5"/>
  <c r="AN1010" i="5"/>
  <c r="AO1010" i="5"/>
  <c r="AP1010" i="5"/>
  <c r="AQ1010" i="5"/>
  <c r="AR1010" i="5"/>
  <c r="AS1010" i="5"/>
  <c r="AT1010" i="5"/>
  <c r="AU1010" i="5"/>
  <c r="AV1010" i="5"/>
  <c r="AW1010" i="5"/>
  <c r="AX1010" i="5"/>
  <c r="AY1010" i="5"/>
  <c r="AZ1010" i="5"/>
  <c r="BA1010" i="5"/>
  <c r="BB1010" i="5"/>
  <c r="BC1010" i="5"/>
  <c r="B1011" i="5"/>
  <c r="C1012" i="5"/>
  <c r="D1011" i="5"/>
  <c r="E1011" i="5"/>
  <c r="F1011" i="5"/>
  <c r="G1011" i="5"/>
  <c r="H1011" i="5"/>
  <c r="I1011" i="5"/>
  <c r="J1011" i="5"/>
  <c r="K1011" i="5"/>
  <c r="L1011" i="5"/>
  <c r="M1011" i="5"/>
  <c r="N1011" i="5"/>
  <c r="O1011" i="5"/>
  <c r="P1011" i="5"/>
  <c r="Q1011" i="5"/>
  <c r="R1011" i="5"/>
  <c r="S1011" i="5"/>
  <c r="T1011" i="5"/>
  <c r="U1011" i="5"/>
  <c r="V1011" i="5"/>
  <c r="W1011" i="5"/>
  <c r="X1011" i="5"/>
  <c r="Y1011" i="5"/>
  <c r="Z1011" i="5"/>
  <c r="AA1011" i="5"/>
  <c r="AB1011" i="5"/>
  <c r="AC1011" i="5"/>
  <c r="AD1011" i="5"/>
  <c r="AE1011" i="5"/>
  <c r="AF1011" i="5"/>
  <c r="AG1011" i="5"/>
  <c r="AH1011" i="5"/>
  <c r="AI1011" i="5"/>
  <c r="AJ1011" i="5"/>
  <c r="AK1011" i="5"/>
  <c r="AL1011" i="5"/>
  <c r="AM1011" i="5"/>
  <c r="AN1011" i="5"/>
  <c r="AO1011" i="5"/>
  <c r="AP1011" i="5"/>
  <c r="AQ1011" i="5"/>
  <c r="AR1011" i="5"/>
  <c r="AS1011" i="5"/>
  <c r="AT1011" i="5"/>
  <c r="AU1011" i="5"/>
  <c r="AV1011" i="5"/>
  <c r="AW1011" i="5"/>
  <c r="AX1011" i="5"/>
  <c r="AY1011" i="5"/>
  <c r="AZ1011" i="5"/>
  <c r="BA1011" i="5"/>
  <c r="BB1011" i="5"/>
  <c r="BC1011" i="5"/>
  <c r="B1012" i="5"/>
  <c r="C1013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Y1012" i="5"/>
  <c r="Z1012" i="5"/>
  <c r="AA1012" i="5"/>
  <c r="AB1012" i="5"/>
  <c r="AC1012" i="5"/>
  <c r="AD1012" i="5"/>
  <c r="AE1012" i="5"/>
  <c r="AF1012" i="5"/>
  <c r="AG1012" i="5"/>
  <c r="AH1012" i="5"/>
  <c r="AI1012" i="5"/>
  <c r="AJ1012" i="5"/>
  <c r="AK1012" i="5"/>
  <c r="AL1012" i="5"/>
  <c r="AM1012" i="5"/>
  <c r="AN1012" i="5"/>
  <c r="AO1012" i="5"/>
  <c r="AP1012" i="5"/>
  <c r="AQ1012" i="5"/>
  <c r="AR1012" i="5"/>
  <c r="AS1012" i="5"/>
  <c r="AT1012" i="5"/>
  <c r="AU1012" i="5"/>
  <c r="AV1012" i="5"/>
  <c r="AW1012" i="5"/>
  <c r="AX1012" i="5"/>
  <c r="AY1012" i="5"/>
  <c r="AZ1012" i="5"/>
  <c r="BA1012" i="5"/>
  <c r="BB1012" i="5"/>
  <c r="BC1012" i="5"/>
  <c r="B1013" i="5"/>
  <c r="C1014" i="5"/>
  <c r="D1013" i="5"/>
  <c r="E1013" i="5"/>
  <c r="F1013" i="5"/>
  <c r="G1013" i="5"/>
  <c r="H1013" i="5"/>
  <c r="I1013" i="5"/>
  <c r="J1013" i="5"/>
  <c r="K1013" i="5"/>
  <c r="L1013" i="5"/>
  <c r="M1013" i="5"/>
  <c r="N1013" i="5"/>
  <c r="O1013" i="5"/>
  <c r="P1013" i="5"/>
  <c r="Q1013" i="5"/>
  <c r="R1013" i="5"/>
  <c r="S1013" i="5"/>
  <c r="T1013" i="5"/>
  <c r="U1013" i="5"/>
  <c r="V1013" i="5"/>
  <c r="W1013" i="5"/>
  <c r="X1013" i="5"/>
  <c r="Y1013" i="5"/>
  <c r="Z1013" i="5"/>
  <c r="AA1013" i="5"/>
  <c r="AB1013" i="5"/>
  <c r="AC1013" i="5"/>
  <c r="AD1013" i="5"/>
  <c r="AE1013" i="5"/>
  <c r="AF1013" i="5"/>
  <c r="AG1013" i="5"/>
  <c r="AH1013" i="5"/>
  <c r="AI1013" i="5"/>
  <c r="AJ1013" i="5"/>
  <c r="AK1013" i="5"/>
  <c r="AL1013" i="5"/>
  <c r="AM1013" i="5"/>
  <c r="AN1013" i="5"/>
  <c r="AO1013" i="5"/>
  <c r="AP1013" i="5"/>
  <c r="AQ1013" i="5"/>
  <c r="AR1013" i="5"/>
  <c r="AS1013" i="5"/>
  <c r="AT1013" i="5"/>
  <c r="AU1013" i="5"/>
  <c r="AV1013" i="5"/>
  <c r="AW1013" i="5"/>
  <c r="AX1013" i="5"/>
  <c r="AY1013" i="5"/>
  <c r="AZ1013" i="5"/>
  <c r="BA1013" i="5"/>
  <c r="BB1013" i="5"/>
  <c r="BC1013" i="5"/>
  <c r="B1014" i="5"/>
  <c r="C1015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Y1014" i="5"/>
  <c r="Z1014" i="5"/>
  <c r="AA1014" i="5"/>
  <c r="AB1014" i="5"/>
  <c r="AC1014" i="5"/>
  <c r="AD1014" i="5"/>
  <c r="AE1014" i="5"/>
  <c r="AF1014" i="5"/>
  <c r="AG1014" i="5"/>
  <c r="AH1014" i="5"/>
  <c r="AI1014" i="5"/>
  <c r="AJ1014" i="5"/>
  <c r="AK1014" i="5"/>
  <c r="AL1014" i="5"/>
  <c r="AM1014" i="5"/>
  <c r="AN1014" i="5"/>
  <c r="AO1014" i="5"/>
  <c r="AP1014" i="5"/>
  <c r="AQ1014" i="5"/>
  <c r="AR1014" i="5"/>
  <c r="AS1014" i="5"/>
  <c r="AT1014" i="5"/>
  <c r="AU1014" i="5"/>
  <c r="AV1014" i="5"/>
  <c r="AW1014" i="5"/>
  <c r="AX1014" i="5"/>
  <c r="AY1014" i="5"/>
  <c r="AZ1014" i="5"/>
  <c r="BA1014" i="5"/>
  <c r="BB1014" i="5"/>
  <c r="BC1014" i="5"/>
  <c r="B1015" i="5"/>
  <c r="C1016" i="5"/>
  <c r="D1015" i="5"/>
  <c r="E1015" i="5"/>
  <c r="F1015" i="5"/>
  <c r="G1015" i="5"/>
  <c r="H1015" i="5"/>
  <c r="I1015" i="5"/>
  <c r="J1015" i="5"/>
  <c r="K1015" i="5"/>
  <c r="L1015" i="5"/>
  <c r="M1015" i="5"/>
  <c r="N1015" i="5"/>
  <c r="O1015" i="5"/>
  <c r="P1015" i="5"/>
  <c r="Q1015" i="5"/>
  <c r="R1015" i="5"/>
  <c r="S1015" i="5"/>
  <c r="T1015" i="5"/>
  <c r="U1015" i="5"/>
  <c r="V1015" i="5"/>
  <c r="W1015" i="5"/>
  <c r="X1015" i="5"/>
  <c r="Y1015" i="5"/>
  <c r="Z1015" i="5"/>
  <c r="AA1015" i="5"/>
  <c r="AB1015" i="5"/>
  <c r="AC1015" i="5"/>
  <c r="AD1015" i="5"/>
  <c r="AE1015" i="5"/>
  <c r="AF1015" i="5"/>
  <c r="AG1015" i="5"/>
  <c r="AH1015" i="5"/>
  <c r="AI1015" i="5"/>
  <c r="AJ1015" i="5"/>
  <c r="AK1015" i="5"/>
  <c r="AL1015" i="5"/>
  <c r="AM1015" i="5"/>
  <c r="AN1015" i="5"/>
  <c r="AO1015" i="5"/>
  <c r="AP1015" i="5"/>
  <c r="AQ1015" i="5"/>
  <c r="AR1015" i="5"/>
  <c r="AS1015" i="5"/>
  <c r="AT1015" i="5"/>
  <c r="AU1015" i="5"/>
  <c r="AV1015" i="5"/>
  <c r="AW1015" i="5"/>
  <c r="AX1015" i="5"/>
  <c r="AY1015" i="5"/>
  <c r="AZ1015" i="5"/>
  <c r="BA1015" i="5"/>
  <c r="BB1015" i="5"/>
  <c r="BC1015" i="5"/>
  <c r="B1016" i="5"/>
  <c r="C1017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Y1016" i="5"/>
  <c r="Z1016" i="5"/>
  <c r="AA1016" i="5"/>
  <c r="AB1016" i="5"/>
  <c r="AC1016" i="5"/>
  <c r="AD1016" i="5"/>
  <c r="AE1016" i="5"/>
  <c r="AF1016" i="5"/>
  <c r="AG1016" i="5"/>
  <c r="AH1016" i="5"/>
  <c r="AI1016" i="5"/>
  <c r="AJ1016" i="5"/>
  <c r="AK1016" i="5"/>
  <c r="AL1016" i="5"/>
  <c r="AM1016" i="5"/>
  <c r="AN1016" i="5"/>
  <c r="AO1016" i="5"/>
  <c r="AP1016" i="5"/>
  <c r="AQ1016" i="5"/>
  <c r="AR1016" i="5"/>
  <c r="AS1016" i="5"/>
  <c r="AT1016" i="5"/>
  <c r="AU1016" i="5"/>
  <c r="AV1016" i="5"/>
  <c r="AW1016" i="5"/>
  <c r="AX1016" i="5"/>
  <c r="AY1016" i="5"/>
  <c r="AZ1016" i="5"/>
  <c r="BA1016" i="5"/>
  <c r="BB1016" i="5"/>
  <c r="BC1016" i="5"/>
  <c r="B1017" i="5"/>
  <c r="C1018" i="5"/>
  <c r="D1017" i="5"/>
  <c r="E1017" i="5"/>
  <c r="F1017" i="5"/>
  <c r="G1017" i="5"/>
  <c r="H1017" i="5"/>
  <c r="I1017" i="5"/>
  <c r="J1017" i="5"/>
  <c r="K1017" i="5"/>
  <c r="L1017" i="5"/>
  <c r="M1017" i="5"/>
  <c r="N1017" i="5"/>
  <c r="O1017" i="5"/>
  <c r="P1017" i="5"/>
  <c r="Q1017" i="5"/>
  <c r="R1017" i="5"/>
  <c r="S1017" i="5"/>
  <c r="T1017" i="5"/>
  <c r="U1017" i="5"/>
  <c r="V1017" i="5"/>
  <c r="W1017" i="5"/>
  <c r="X1017" i="5"/>
  <c r="Y1017" i="5"/>
  <c r="Z1017" i="5"/>
  <c r="AA1017" i="5"/>
  <c r="AB1017" i="5"/>
  <c r="AC1017" i="5"/>
  <c r="AD1017" i="5"/>
  <c r="AE1017" i="5"/>
  <c r="AF1017" i="5"/>
  <c r="AG1017" i="5"/>
  <c r="AH1017" i="5"/>
  <c r="AI1017" i="5"/>
  <c r="AJ1017" i="5"/>
  <c r="AK1017" i="5"/>
  <c r="AL1017" i="5"/>
  <c r="AM1017" i="5"/>
  <c r="AN1017" i="5"/>
  <c r="AO1017" i="5"/>
  <c r="AP1017" i="5"/>
  <c r="AQ1017" i="5"/>
  <c r="AR1017" i="5"/>
  <c r="AS1017" i="5"/>
  <c r="AT1017" i="5"/>
  <c r="AU1017" i="5"/>
  <c r="AV1017" i="5"/>
  <c r="AW1017" i="5"/>
  <c r="AX1017" i="5"/>
  <c r="AY1017" i="5"/>
  <c r="AZ1017" i="5"/>
  <c r="BA1017" i="5"/>
  <c r="BB1017" i="5"/>
  <c r="BC1017" i="5"/>
  <c r="B1018" i="5"/>
  <c r="C1019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Y1018" i="5"/>
  <c r="Z1018" i="5"/>
  <c r="AA1018" i="5"/>
  <c r="AB1018" i="5"/>
  <c r="AC1018" i="5"/>
  <c r="AD1018" i="5"/>
  <c r="AE1018" i="5"/>
  <c r="AF1018" i="5"/>
  <c r="AG1018" i="5"/>
  <c r="AH1018" i="5"/>
  <c r="AI1018" i="5"/>
  <c r="AJ1018" i="5"/>
  <c r="AK1018" i="5"/>
  <c r="AL1018" i="5"/>
  <c r="AM1018" i="5"/>
  <c r="AN1018" i="5"/>
  <c r="AO1018" i="5"/>
  <c r="AP1018" i="5"/>
  <c r="AQ1018" i="5"/>
  <c r="AR1018" i="5"/>
  <c r="AS1018" i="5"/>
  <c r="AT1018" i="5"/>
  <c r="AU1018" i="5"/>
  <c r="AV1018" i="5"/>
  <c r="AW1018" i="5"/>
  <c r="AX1018" i="5"/>
  <c r="AY1018" i="5"/>
  <c r="AZ1018" i="5"/>
  <c r="BA1018" i="5"/>
  <c r="BB1018" i="5"/>
  <c r="BC1018" i="5"/>
  <c r="B1019" i="5"/>
  <c r="C1020" i="5"/>
  <c r="D1019" i="5"/>
  <c r="E1019" i="5"/>
  <c r="F1019" i="5"/>
  <c r="G1019" i="5"/>
  <c r="H1019" i="5"/>
  <c r="I1019" i="5"/>
  <c r="J1019" i="5"/>
  <c r="K1019" i="5"/>
  <c r="L1019" i="5"/>
  <c r="M1019" i="5"/>
  <c r="N1019" i="5"/>
  <c r="O1019" i="5"/>
  <c r="P1019" i="5"/>
  <c r="Q1019" i="5"/>
  <c r="R1019" i="5"/>
  <c r="S1019" i="5"/>
  <c r="T1019" i="5"/>
  <c r="U1019" i="5"/>
  <c r="V1019" i="5"/>
  <c r="W1019" i="5"/>
  <c r="X1019" i="5"/>
  <c r="Y1019" i="5"/>
  <c r="Z1019" i="5"/>
  <c r="AA1019" i="5"/>
  <c r="AB1019" i="5"/>
  <c r="AC1019" i="5"/>
  <c r="AD1019" i="5"/>
  <c r="AE1019" i="5"/>
  <c r="AF1019" i="5"/>
  <c r="AG1019" i="5"/>
  <c r="AH1019" i="5"/>
  <c r="AI1019" i="5"/>
  <c r="AJ1019" i="5"/>
  <c r="AK1019" i="5"/>
  <c r="AL1019" i="5"/>
  <c r="AM1019" i="5"/>
  <c r="AN1019" i="5"/>
  <c r="AO1019" i="5"/>
  <c r="AP1019" i="5"/>
  <c r="AQ1019" i="5"/>
  <c r="AR1019" i="5"/>
  <c r="AS1019" i="5"/>
  <c r="AT1019" i="5"/>
  <c r="AU1019" i="5"/>
  <c r="AV1019" i="5"/>
  <c r="AW1019" i="5"/>
  <c r="AX1019" i="5"/>
  <c r="AY1019" i="5"/>
  <c r="AZ1019" i="5"/>
  <c r="BA1019" i="5"/>
  <c r="BB1019" i="5"/>
  <c r="BC1019" i="5"/>
  <c r="B1020" i="5"/>
  <c r="C1021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Y1020" i="5"/>
  <c r="Z1020" i="5"/>
  <c r="AA1020" i="5"/>
  <c r="AB1020" i="5"/>
  <c r="AC1020" i="5"/>
  <c r="AD1020" i="5"/>
  <c r="AE1020" i="5"/>
  <c r="AF1020" i="5"/>
  <c r="AG1020" i="5"/>
  <c r="AH1020" i="5"/>
  <c r="AI1020" i="5"/>
  <c r="AJ1020" i="5"/>
  <c r="AK1020" i="5"/>
  <c r="AL1020" i="5"/>
  <c r="AM1020" i="5"/>
  <c r="AN1020" i="5"/>
  <c r="AO1020" i="5"/>
  <c r="AP1020" i="5"/>
  <c r="AQ1020" i="5"/>
  <c r="AR1020" i="5"/>
  <c r="AS1020" i="5"/>
  <c r="AT1020" i="5"/>
  <c r="AU1020" i="5"/>
  <c r="AV1020" i="5"/>
  <c r="AW1020" i="5"/>
  <c r="AX1020" i="5"/>
  <c r="AY1020" i="5"/>
  <c r="AZ1020" i="5"/>
  <c r="BA1020" i="5"/>
  <c r="BB1020" i="5"/>
  <c r="BC1020" i="5"/>
  <c r="B1021" i="5"/>
  <c r="C1022" i="5"/>
  <c r="D1021" i="5"/>
  <c r="E1021" i="5"/>
  <c r="F1021" i="5"/>
  <c r="G1021" i="5"/>
  <c r="H1021" i="5"/>
  <c r="I1021" i="5"/>
  <c r="J1021" i="5"/>
  <c r="K1021" i="5"/>
  <c r="L1021" i="5"/>
  <c r="M1021" i="5"/>
  <c r="N1021" i="5"/>
  <c r="O1021" i="5"/>
  <c r="P1021" i="5"/>
  <c r="Q1021" i="5"/>
  <c r="R1021" i="5"/>
  <c r="S1021" i="5"/>
  <c r="T1021" i="5"/>
  <c r="U1021" i="5"/>
  <c r="V1021" i="5"/>
  <c r="W1021" i="5"/>
  <c r="X1021" i="5"/>
  <c r="Y1021" i="5"/>
  <c r="Z1021" i="5"/>
  <c r="AA1021" i="5"/>
  <c r="AB1021" i="5"/>
  <c r="AC1021" i="5"/>
  <c r="AD1021" i="5"/>
  <c r="AE1021" i="5"/>
  <c r="AF1021" i="5"/>
  <c r="AG1021" i="5"/>
  <c r="AH1021" i="5"/>
  <c r="AI1021" i="5"/>
  <c r="AJ1021" i="5"/>
  <c r="AK1021" i="5"/>
  <c r="AL1021" i="5"/>
  <c r="AM1021" i="5"/>
  <c r="AN1021" i="5"/>
  <c r="AO1021" i="5"/>
  <c r="AP1021" i="5"/>
  <c r="AQ1021" i="5"/>
  <c r="AR1021" i="5"/>
  <c r="AS1021" i="5"/>
  <c r="AT1021" i="5"/>
  <c r="AU1021" i="5"/>
  <c r="AV1021" i="5"/>
  <c r="AW1021" i="5"/>
  <c r="AX1021" i="5"/>
  <c r="AY1021" i="5"/>
  <c r="AZ1021" i="5"/>
  <c r="BA1021" i="5"/>
  <c r="BB1021" i="5"/>
  <c r="BC1021" i="5"/>
  <c r="B1022" i="5"/>
  <c r="C1023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Y1022" i="5"/>
  <c r="Z1022" i="5"/>
  <c r="AA1022" i="5"/>
  <c r="AB1022" i="5"/>
  <c r="AC1022" i="5"/>
  <c r="AD1022" i="5"/>
  <c r="AE1022" i="5"/>
  <c r="AF1022" i="5"/>
  <c r="AG1022" i="5"/>
  <c r="AH1022" i="5"/>
  <c r="AI1022" i="5"/>
  <c r="AJ1022" i="5"/>
  <c r="AK1022" i="5"/>
  <c r="AL1022" i="5"/>
  <c r="AM1022" i="5"/>
  <c r="AN1022" i="5"/>
  <c r="AO1022" i="5"/>
  <c r="AP1022" i="5"/>
  <c r="AQ1022" i="5"/>
  <c r="AR1022" i="5"/>
  <c r="AS1022" i="5"/>
  <c r="AT1022" i="5"/>
  <c r="AU1022" i="5"/>
  <c r="AV1022" i="5"/>
  <c r="AW1022" i="5"/>
  <c r="AX1022" i="5"/>
  <c r="AY1022" i="5"/>
  <c r="AZ1022" i="5"/>
  <c r="BA1022" i="5"/>
  <c r="BB1022" i="5"/>
  <c r="BC1022" i="5"/>
  <c r="B1023" i="5"/>
  <c r="C1024" i="5"/>
  <c r="D1023" i="5"/>
  <c r="E1023" i="5"/>
  <c r="F1023" i="5"/>
  <c r="G1023" i="5"/>
  <c r="H1023" i="5"/>
  <c r="I1023" i="5"/>
  <c r="J1023" i="5"/>
  <c r="K1023" i="5"/>
  <c r="L1023" i="5"/>
  <c r="M1023" i="5"/>
  <c r="N1023" i="5"/>
  <c r="O1023" i="5"/>
  <c r="P1023" i="5"/>
  <c r="Q1023" i="5"/>
  <c r="R1023" i="5"/>
  <c r="S1023" i="5"/>
  <c r="T1023" i="5"/>
  <c r="U1023" i="5"/>
  <c r="V1023" i="5"/>
  <c r="W1023" i="5"/>
  <c r="X1023" i="5"/>
  <c r="Y1023" i="5"/>
  <c r="Z1023" i="5"/>
  <c r="AA1023" i="5"/>
  <c r="AB1023" i="5"/>
  <c r="AC1023" i="5"/>
  <c r="AD1023" i="5"/>
  <c r="AE1023" i="5"/>
  <c r="AF1023" i="5"/>
  <c r="AG1023" i="5"/>
  <c r="AH1023" i="5"/>
  <c r="AI1023" i="5"/>
  <c r="AJ1023" i="5"/>
  <c r="AK1023" i="5"/>
  <c r="AL1023" i="5"/>
  <c r="AM1023" i="5"/>
  <c r="AN1023" i="5"/>
  <c r="AO1023" i="5"/>
  <c r="AP1023" i="5"/>
  <c r="AQ1023" i="5"/>
  <c r="AR1023" i="5"/>
  <c r="AS1023" i="5"/>
  <c r="AT1023" i="5"/>
  <c r="AU1023" i="5"/>
  <c r="AV1023" i="5"/>
  <c r="AW1023" i="5"/>
  <c r="AX1023" i="5"/>
  <c r="AY1023" i="5"/>
  <c r="AZ1023" i="5"/>
  <c r="BA1023" i="5"/>
  <c r="BB1023" i="5"/>
  <c r="BC1023" i="5"/>
  <c r="B1024" i="5"/>
  <c r="C1025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Y1024" i="5"/>
  <c r="Z1024" i="5"/>
  <c r="AA1024" i="5"/>
  <c r="AB1024" i="5"/>
  <c r="AC1024" i="5"/>
  <c r="AD1024" i="5"/>
  <c r="AE1024" i="5"/>
  <c r="AF1024" i="5"/>
  <c r="AG1024" i="5"/>
  <c r="AH1024" i="5"/>
  <c r="AI1024" i="5"/>
  <c r="AJ1024" i="5"/>
  <c r="AK1024" i="5"/>
  <c r="AL1024" i="5"/>
  <c r="AM1024" i="5"/>
  <c r="AN1024" i="5"/>
  <c r="AO1024" i="5"/>
  <c r="AP1024" i="5"/>
  <c r="AQ1024" i="5"/>
  <c r="AR1024" i="5"/>
  <c r="AS1024" i="5"/>
  <c r="AT1024" i="5"/>
  <c r="AU1024" i="5"/>
  <c r="AV1024" i="5"/>
  <c r="AW1024" i="5"/>
  <c r="AX1024" i="5"/>
  <c r="AY1024" i="5"/>
  <c r="AZ1024" i="5"/>
  <c r="BA1024" i="5"/>
  <c r="BB1024" i="5"/>
  <c r="BC1024" i="5"/>
  <c r="B1025" i="5"/>
  <c r="C1026" i="5"/>
  <c r="D1025" i="5"/>
  <c r="E1025" i="5"/>
  <c r="F1025" i="5"/>
  <c r="G1025" i="5"/>
  <c r="H1025" i="5"/>
  <c r="I1025" i="5"/>
  <c r="J1025" i="5"/>
  <c r="K1025" i="5"/>
  <c r="L1025" i="5"/>
  <c r="M1025" i="5"/>
  <c r="N1025" i="5"/>
  <c r="O1025" i="5"/>
  <c r="P1025" i="5"/>
  <c r="Q1025" i="5"/>
  <c r="R1025" i="5"/>
  <c r="S1025" i="5"/>
  <c r="T1025" i="5"/>
  <c r="U1025" i="5"/>
  <c r="V1025" i="5"/>
  <c r="W1025" i="5"/>
  <c r="X1025" i="5"/>
  <c r="Y1025" i="5"/>
  <c r="Z1025" i="5"/>
  <c r="AA1025" i="5"/>
  <c r="AB1025" i="5"/>
  <c r="AC1025" i="5"/>
  <c r="AD1025" i="5"/>
  <c r="AE1025" i="5"/>
  <c r="AF1025" i="5"/>
  <c r="AG1025" i="5"/>
  <c r="AH1025" i="5"/>
  <c r="AI1025" i="5"/>
  <c r="AJ1025" i="5"/>
  <c r="AK1025" i="5"/>
  <c r="AL1025" i="5"/>
  <c r="AM1025" i="5"/>
  <c r="AN1025" i="5"/>
  <c r="AO1025" i="5"/>
  <c r="AP1025" i="5"/>
  <c r="AQ1025" i="5"/>
  <c r="AR1025" i="5"/>
  <c r="AS1025" i="5"/>
  <c r="AT1025" i="5"/>
  <c r="AU1025" i="5"/>
  <c r="AV1025" i="5"/>
  <c r="AW1025" i="5"/>
  <c r="AX1025" i="5"/>
  <c r="AY1025" i="5"/>
  <c r="AZ1025" i="5"/>
  <c r="BA1025" i="5"/>
  <c r="BB1025" i="5"/>
  <c r="BC1025" i="5"/>
  <c r="B1026" i="5"/>
  <c r="C1027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Y1026" i="5"/>
  <c r="Z1026" i="5"/>
  <c r="AA1026" i="5"/>
  <c r="AB1026" i="5"/>
  <c r="AC1026" i="5"/>
  <c r="AD1026" i="5"/>
  <c r="AE1026" i="5"/>
  <c r="AF1026" i="5"/>
  <c r="AG1026" i="5"/>
  <c r="AH1026" i="5"/>
  <c r="AI1026" i="5"/>
  <c r="AJ1026" i="5"/>
  <c r="AK1026" i="5"/>
  <c r="AL1026" i="5"/>
  <c r="AM1026" i="5"/>
  <c r="AN1026" i="5"/>
  <c r="AO1026" i="5"/>
  <c r="AP1026" i="5"/>
  <c r="AQ1026" i="5"/>
  <c r="AR1026" i="5"/>
  <c r="AS1026" i="5"/>
  <c r="AT1026" i="5"/>
  <c r="AU1026" i="5"/>
  <c r="AV1026" i="5"/>
  <c r="AW1026" i="5"/>
  <c r="AX1026" i="5"/>
  <c r="AY1026" i="5"/>
  <c r="AZ1026" i="5"/>
  <c r="BA1026" i="5"/>
  <c r="BB1026" i="5"/>
  <c r="BC1026" i="5"/>
  <c r="B1027" i="5"/>
  <c r="C1028" i="5"/>
  <c r="D1027" i="5"/>
  <c r="E1027" i="5"/>
  <c r="F1027" i="5"/>
  <c r="G1027" i="5"/>
  <c r="H1027" i="5"/>
  <c r="I1027" i="5"/>
  <c r="J1027" i="5"/>
  <c r="K1027" i="5"/>
  <c r="L1027" i="5"/>
  <c r="M1027" i="5"/>
  <c r="N1027" i="5"/>
  <c r="O1027" i="5"/>
  <c r="P1027" i="5"/>
  <c r="Q1027" i="5"/>
  <c r="R1027" i="5"/>
  <c r="S1027" i="5"/>
  <c r="T1027" i="5"/>
  <c r="U1027" i="5"/>
  <c r="V1027" i="5"/>
  <c r="W1027" i="5"/>
  <c r="X1027" i="5"/>
  <c r="Y1027" i="5"/>
  <c r="Z1027" i="5"/>
  <c r="AA1027" i="5"/>
  <c r="AB1027" i="5"/>
  <c r="AC1027" i="5"/>
  <c r="AD1027" i="5"/>
  <c r="AE1027" i="5"/>
  <c r="AF1027" i="5"/>
  <c r="AG1027" i="5"/>
  <c r="AH1027" i="5"/>
  <c r="AI1027" i="5"/>
  <c r="AJ1027" i="5"/>
  <c r="AK1027" i="5"/>
  <c r="AL1027" i="5"/>
  <c r="AM1027" i="5"/>
  <c r="AN1027" i="5"/>
  <c r="AO1027" i="5"/>
  <c r="AP1027" i="5"/>
  <c r="AQ1027" i="5"/>
  <c r="AR1027" i="5"/>
  <c r="AS1027" i="5"/>
  <c r="AT1027" i="5"/>
  <c r="AU1027" i="5"/>
  <c r="AV1027" i="5"/>
  <c r="AW1027" i="5"/>
  <c r="AX1027" i="5"/>
  <c r="AY1027" i="5"/>
  <c r="AZ1027" i="5"/>
  <c r="BA1027" i="5"/>
  <c r="BB1027" i="5"/>
  <c r="BC1027" i="5"/>
  <c r="B1028" i="5"/>
  <c r="C1029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Y1028" i="5"/>
  <c r="Z1028" i="5"/>
  <c r="AA1028" i="5"/>
  <c r="AB1028" i="5"/>
  <c r="AC1028" i="5"/>
  <c r="AD1028" i="5"/>
  <c r="AE1028" i="5"/>
  <c r="AF1028" i="5"/>
  <c r="AG1028" i="5"/>
  <c r="AH1028" i="5"/>
  <c r="AI1028" i="5"/>
  <c r="AJ1028" i="5"/>
  <c r="AK1028" i="5"/>
  <c r="AL1028" i="5"/>
  <c r="AM1028" i="5"/>
  <c r="AN1028" i="5"/>
  <c r="AO1028" i="5"/>
  <c r="AP1028" i="5"/>
  <c r="AQ1028" i="5"/>
  <c r="AR1028" i="5"/>
  <c r="AS1028" i="5"/>
  <c r="AT1028" i="5"/>
  <c r="AU1028" i="5"/>
  <c r="AV1028" i="5"/>
  <c r="AW1028" i="5"/>
  <c r="AX1028" i="5"/>
  <c r="AY1028" i="5"/>
  <c r="AZ1028" i="5"/>
  <c r="BA1028" i="5"/>
  <c r="BB1028" i="5"/>
  <c r="BC1028" i="5"/>
  <c r="B1029" i="5"/>
  <c r="C1030" i="5"/>
  <c r="D1029" i="5"/>
  <c r="E1029" i="5"/>
  <c r="F1029" i="5"/>
  <c r="G1029" i="5"/>
  <c r="H1029" i="5"/>
  <c r="I1029" i="5"/>
  <c r="J1029" i="5"/>
  <c r="K1029" i="5"/>
  <c r="L1029" i="5"/>
  <c r="M1029" i="5"/>
  <c r="N1029" i="5"/>
  <c r="O1029" i="5"/>
  <c r="P1029" i="5"/>
  <c r="Q1029" i="5"/>
  <c r="R1029" i="5"/>
  <c r="S1029" i="5"/>
  <c r="T1029" i="5"/>
  <c r="U1029" i="5"/>
  <c r="V1029" i="5"/>
  <c r="W1029" i="5"/>
  <c r="X1029" i="5"/>
  <c r="Y1029" i="5"/>
  <c r="Z1029" i="5"/>
  <c r="AA1029" i="5"/>
  <c r="AB1029" i="5"/>
  <c r="AC1029" i="5"/>
  <c r="AD1029" i="5"/>
  <c r="AE1029" i="5"/>
  <c r="AF1029" i="5"/>
  <c r="AG1029" i="5"/>
  <c r="AH1029" i="5"/>
  <c r="AI1029" i="5"/>
  <c r="AJ1029" i="5"/>
  <c r="AK1029" i="5"/>
  <c r="AL1029" i="5"/>
  <c r="AM1029" i="5"/>
  <c r="AN1029" i="5"/>
  <c r="AO1029" i="5"/>
  <c r="AP1029" i="5"/>
  <c r="AQ1029" i="5"/>
  <c r="AR1029" i="5"/>
  <c r="AS1029" i="5"/>
  <c r="AT1029" i="5"/>
  <c r="AU1029" i="5"/>
  <c r="AV1029" i="5"/>
  <c r="AW1029" i="5"/>
  <c r="AX1029" i="5"/>
  <c r="AY1029" i="5"/>
  <c r="AZ1029" i="5"/>
  <c r="BA1029" i="5"/>
  <c r="BB1029" i="5"/>
  <c r="BC1029" i="5"/>
  <c r="B1030" i="5"/>
  <c r="C1031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Y1030" i="5"/>
  <c r="Z1030" i="5"/>
  <c r="AA1030" i="5"/>
  <c r="AB1030" i="5"/>
  <c r="AC1030" i="5"/>
  <c r="AD1030" i="5"/>
  <c r="AE1030" i="5"/>
  <c r="AF1030" i="5"/>
  <c r="AG1030" i="5"/>
  <c r="AH1030" i="5"/>
  <c r="AI1030" i="5"/>
  <c r="AJ1030" i="5"/>
  <c r="AK1030" i="5"/>
  <c r="AL1030" i="5"/>
  <c r="AM1030" i="5"/>
  <c r="AN1030" i="5"/>
  <c r="AO1030" i="5"/>
  <c r="AP1030" i="5"/>
  <c r="AQ1030" i="5"/>
  <c r="AR1030" i="5"/>
  <c r="AS1030" i="5"/>
  <c r="AT1030" i="5"/>
  <c r="AU1030" i="5"/>
  <c r="AV1030" i="5"/>
  <c r="AW1030" i="5"/>
  <c r="AX1030" i="5"/>
  <c r="AY1030" i="5"/>
  <c r="AZ1030" i="5"/>
  <c r="BA1030" i="5"/>
  <c r="BB1030" i="5"/>
  <c r="BC1030" i="5"/>
  <c r="B1031" i="5"/>
  <c r="C1032" i="5"/>
  <c r="D1031" i="5"/>
  <c r="E1031" i="5"/>
  <c r="F1031" i="5"/>
  <c r="G1031" i="5"/>
  <c r="H1031" i="5"/>
  <c r="I1031" i="5"/>
  <c r="J1031" i="5"/>
  <c r="K1031" i="5"/>
  <c r="L1031" i="5"/>
  <c r="M1031" i="5"/>
  <c r="N1031" i="5"/>
  <c r="O1031" i="5"/>
  <c r="P1031" i="5"/>
  <c r="Q1031" i="5"/>
  <c r="R1031" i="5"/>
  <c r="S1031" i="5"/>
  <c r="T1031" i="5"/>
  <c r="U1031" i="5"/>
  <c r="V1031" i="5"/>
  <c r="W1031" i="5"/>
  <c r="X1031" i="5"/>
  <c r="Y1031" i="5"/>
  <c r="Z1031" i="5"/>
  <c r="AA1031" i="5"/>
  <c r="AB1031" i="5"/>
  <c r="AC1031" i="5"/>
  <c r="AD1031" i="5"/>
  <c r="AE1031" i="5"/>
  <c r="AF1031" i="5"/>
  <c r="AG1031" i="5"/>
  <c r="AH1031" i="5"/>
  <c r="AI1031" i="5"/>
  <c r="AJ1031" i="5"/>
  <c r="AK1031" i="5"/>
  <c r="AL1031" i="5"/>
  <c r="AM1031" i="5"/>
  <c r="AN1031" i="5"/>
  <c r="AO1031" i="5"/>
  <c r="AP1031" i="5"/>
  <c r="AQ1031" i="5"/>
  <c r="AR1031" i="5"/>
  <c r="AS1031" i="5"/>
  <c r="AT1031" i="5"/>
  <c r="AU1031" i="5"/>
  <c r="AV1031" i="5"/>
  <c r="AW1031" i="5"/>
  <c r="AX1031" i="5"/>
  <c r="AY1031" i="5"/>
  <c r="AZ1031" i="5"/>
  <c r="BA1031" i="5"/>
  <c r="BB1031" i="5"/>
  <c r="BC1031" i="5"/>
  <c r="B1032" i="5"/>
  <c r="C1033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Y1032" i="5"/>
  <c r="Z1032" i="5"/>
  <c r="AA1032" i="5"/>
  <c r="AB1032" i="5"/>
  <c r="AC1032" i="5"/>
  <c r="AD1032" i="5"/>
  <c r="AE1032" i="5"/>
  <c r="AF1032" i="5"/>
  <c r="AG1032" i="5"/>
  <c r="AH1032" i="5"/>
  <c r="AI1032" i="5"/>
  <c r="AJ1032" i="5"/>
  <c r="AK1032" i="5"/>
  <c r="AL1032" i="5"/>
  <c r="AM1032" i="5"/>
  <c r="AN1032" i="5"/>
  <c r="AO1032" i="5"/>
  <c r="AP1032" i="5"/>
  <c r="AQ1032" i="5"/>
  <c r="AR1032" i="5"/>
  <c r="AS1032" i="5"/>
  <c r="AT1032" i="5"/>
  <c r="AU1032" i="5"/>
  <c r="AV1032" i="5"/>
  <c r="AW1032" i="5"/>
  <c r="AX1032" i="5"/>
  <c r="AY1032" i="5"/>
  <c r="AZ1032" i="5"/>
  <c r="BA1032" i="5"/>
  <c r="BB1032" i="5"/>
  <c r="BC1032" i="5"/>
  <c r="B1033" i="5"/>
  <c r="C1034" i="5"/>
  <c r="D1033" i="5"/>
  <c r="E1033" i="5"/>
  <c r="F1033" i="5"/>
  <c r="G1033" i="5"/>
  <c r="H1033" i="5"/>
  <c r="I1033" i="5"/>
  <c r="J1033" i="5"/>
  <c r="K1033" i="5"/>
  <c r="L1033" i="5"/>
  <c r="M1033" i="5"/>
  <c r="N1033" i="5"/>
  <c r="O1033" i="5"/>
  <c r="P1033" i="5"/>
  <c r="Q1033" i="5"/>
  <c r="R1033" i="5"/>
  <c r="S1033" i="5"/>
  <c r="T1033" i="5"/>
  <c r="U1033" i="5"/>
  <c r="V1033" i="5"/>
  <c r="W1033" i="5"/>
  <c r="X1033" i="5"/>
  <c r="Y1033" i="5"/>
  <c r="Z1033" i="5"/>
  <c r="AA1033" i="5"/>
  <c r="AB1033" i="5"/>
  <c r="AC1033" i="5"/>
  <c r="AD1033" i="5"/>
  <c r="AE1033" i="5"/>
  <c r="AF1033" i="5"/>
  <c r="AG1033" i="5"/>
  <c r="AH1033" i="5"/>
  <c r="AI1033" i="5"/>
  <c r="AJ1033" i="5"/>
  <c r="AK1033" i="5"/>
  <c r="AL1033" i="5"/>
  <c r="AM1033" i="5"/>
  <c r="AN1033" i="5"/>
  <c r="AO1033" i="5"/>
  <c r="AP1033" i="5"/>
  <c r="AQ1033" i="5"/>
  <c r="AR1033" i="5"/>
  <c r="AS1033" i="5"/>
  <c r="AT1033" i="5"/>
  <c r="AU1033" i="5"/>
  <c r="AV1033" i="5"/>
  <c r="AW1033" i="5"/>
  <c r="AX1033" i="5"/>
  <c r="AY1033" i="5"/>
  <c r="AZ1033" i="5"/>
  <c r="BA1033" i="5"/>
  <c r="BB1033" i="5"/>
  <c r="BC1033" i="5"/>
  <c r="B1034" i="5"/>
  <c r="C1035" i="5"/>
  <c r="D1034" i="5"/>
  <c r="E1034" i="5"/>
  <c r="F1034" i="5"/>
  <c r="G1034" i="5"/>
  <c r="H1034" i="5"/>
  <c r="I1034" i="5"/>
  <c r="J1034" i="5"/>
  <c r="K1034" i="5"/>
  <c r="L1034" i="5"/>
  <c r="M1034" i="5"/>
  <c r="N1034" i="5"/>
  <c r="O1034" i="5"/>
  <c r="P1034" i="5"/>
  <c r="Q1034" i="5"/>
  <c r="R1034" i="5"/>
  <c r="S1034" i="5"/>
  <c r="T1034" i="5"/>
  <c r="U1034" i="5"/>
  <c r="V1034" i="5"/>
  <c r="W1034" i="5"/>
  <c r="X1034" i="5"/>
  <c r="Y1034" i="5"/>
  <c r="Z1034" i="5"/>
  <c r="AA1034" i="5"/>
  <c r="AB1034" i="5"/>
  <c r="AC1034" i="5"/>
  <c r="AD1034" i="5"/>
  <c r="AE1034" i="5"/>
  <c r="AF1034" i="5"/>
  <c r="AG1034" i="5"/>
  <c r="AH1034" i="5"/>
  <c r="AI1034" i="5"/>
  <c r="AJ1034" i="5"/>
  <c r="AK1034" i="5"/>
  <c r="AL1034" i="5"/>
  <c r="AM1034" i="5"/>
  <c r="AN1034" i="5"/>
  <c r="AO1034" i="5"/>
  <c r="AP1034" i="5"/>
  <c r="AQ1034" i="5"/>
  <c r="AR1034" i="5"/>
  <c r="AS1034" i="5"/>
  <c r="AT1034" i="5"/>
  <c r="AU1034" i="5"/>
  <c r="AV1034" i="5"/>
  <c r="AW1034" i="5"/>
  <c r="AX1034" i="5"/>
  <c r="AY1034" i="5"/>
  <c r="AZ1034" i="5"/>
  <c r="BA1034" i="5"/>
  <c r="BB1034" i="5"/>
  <c r="BC1034" i="5"/>
  <c r="B1035" i="5"/>
  <c r="C1036" i="5"/>
  <c r="D1035" i="5"/>
  <c r="E1035" i="5"/>
  <c r="F1035" i="5"/>
  <c r="G1035" i="5"/>
  <c r="H1035" i="5"/>
  <c r="I1035" i="5"/>
  <c r="J1035" i="5"/>
  <c r="K1035" i="5"/>
  <c r="L1035" i="5"/>
  <c r="M1035" i="5"/>
  <c r="N1035" i="5"/>
  <c r="O1035" i="5"/>
  <c r="P1035" i="5"/>
  <c r="Q1035" i="5"/>
  <c r="R1035" i="5"/>
  <c r="S1035" i="5"/>
  <c r="T1035" i="5"/>
  <c r="U1035" i="5"/>
  <c r="V1035" i="5"/>
  <c r="W1035" i="5"/>
  <c r="X1035" i="5"/>
  <c r="Y1035" i="5"/>
  <c r="Z1035" i="5"/>
  <c r="AA1035" i="5"/>
  <c r="AB1035" i="5"/>
  <c r="AC1035" i="5"/>
  <c r="AD1035" i="5"/>
  <c r="AE1035" i="5"/>
  <c r="AF1035" i="5"/>
  <c r="AG1035" i="5"/>
  <c r="AH1035" i="5"/>
  <c r="AI1035" i="5"/>
  <c r="AJ1035" i="5"/>
  <c r="AK1035" i="5"/>
  <c r="AL1035" i="5"/>
  <c r="AM1035" i="5"/>
  <c r="AN1035" i="5"/>
  <c r="AO1035" i="5"/>
  <c r="AP1035" i="5"/>
  <c r="AQ1035" i="5"/>
  <c r="AR1035" i="5"/>
  <c r="AS1035" i="5"/>
  <c r="AT1035" i="5"/>
  <c r="AU1035" i="5"/>
  <c r="AV1035" i="5"/>
  <c r="AW1035" i="5"/>
  <c r="AX1035" i="5"/>
  <c r="AY1035" i="5"/>
  <c r="AZ1035" i="5"/>
  <c r="BA1035" i="5"/>
  <c r="BB1035" i="5"/>
  <c r="BC1035" i="5"/>
  <c r="B1036" i="5"/>
  <c r="C1037" i="5"/>
  <c r="D1036" i="5"/>
  <c r="E1036" i="5"/>
  <c r="F1036" i="5"/>
  <c r="G1036" i="5"/>
  <c r="H1036" i="5"/>
  <c r="I1036" i="5"/>
  <c r="J1036" i="5"/>
  <c r="K1036" i="5"/>
  <c r="L1036" i="5"/>
  <c r="M1036" i="5"/>
  <c r="N1036" i="5"/>
  <c r="O1036" i="5"/>
  <c r="P1036" i="5"/>
  <c r="Q1036" i="5"/>
  <c r="R1036" i="5"/>
  <c r="S1036" i="5"/>
  <c r="T1036" i="5"/>
  <c r="U1036" i="5"/>
  <c r="V1036" i="5"/>
  <c r="W1036" i="5"/>
  <c r="X1036" i="5"/>
  <c r="Y1036" i="5"/>
  <c r="Z1036" i="5"/>
  <c r="AA1036" i="5"/>
  <c r="AB1036" i="5"/>
  <c r="AC1036" i="5"/>
  <c r="AD1036" i="5"/>
  <c r="AE1036" i="5"/>
  <c r="AF1036" i="5"/>
  <c r="AG1036" i="5"/>
  <c r="AH1036" i="5"/>
  <c r="AI1036" i="5"/>
  <c r="AJ1036" i="5"/>
  <c r="AK1036" i="5"/>
  <c r="AL1036" i="5"/>
  <c r="AM1036" i="5"/>
  <c r="AN1036" i="5"/>
  <c r="AO1036" i="5"/>
  <c r="AP1036" i="5"/>
  <c r="AQ1036" i="5"/>
  <c r="AR1036" i="5"/>
  <c r="AS1036" i="5"/>
  <c r="AT1036" i="5"/>
  <c r="AU1036" i="5"/>
  <c r="AV1036" i="5"/>
  <c r="AW1036" i="5"/>
  <c r="AX1036" i="5"/>
  <c r="AY1036" i="5"/>
  <c r="AZ1036" i="5"/>
  <c r="BA1036" i="5"/>
  <c r="BB1036" i="5"/>
  <c r="BC1036" i="5"/>
  <c r="B1037" i="5"/>
  <c r="C1038" i="5"/>
  <c r="D1037" i="5"/>
  <c r="E1037" i="5"/>
  <c r="F1037" i="5"/>
  <c r="G1037" i="5"/>
  <c r="H1037" i="5"/>
  <c r="I1037" i="5"/>
  <c r="J1037" i="5"/>
  <c r="K1037" i="5"/>
  <c r="L1037" i="5"/>
  <c r="M1037" i="5"/>
  <c r="N1037" i="5"/>
  <c r="O1037" i="5"/>
  <c r="P1037" i="5"/>
  <c r="Q1037" i="5"/>
  <c r="R1037" i="5"/>
  <c r="S1037" i="5"/>
  <c r="T1037" i="5"/>
  <c r="U1037" i="5"/>
  <c r="V1037" i="5"/>
  <c r="W1037" i="5"/>
  <c r="X1037" i="5"/>
  <c r="Y1037" i="5"/>
  <c r="Z1037" i="5"/>
  <c r="AA1037" i="5"/>
  <c r="AB1037" i="5"/>
  <c r="AC1037" i="5"/>
  <c r="AD1037" i="5"/>
  <c r="AE1037" i="5"/>
  <c r="AF1037" i="5"/>
  <c r="AG1037" i="5"/>
  <c r="AH1037" i="5"/>
  <c r="AI1037" i="5"/>
  <c r="AJ1037" i="5"/>
  <c r="AK1037" i="5"/>
  <c r="AL1037" i="5"/>
  <c r="AM1037" i="5"/>
  <c r="AN1037" i="5"/>
  <c r="AO1037" i="5"/>
  <c r="AP1037" i="5"/>
  <c r="AQ1037" i="5"/>
  <c r="AR1037" i="5"/>
  <c r="AS1037" i="5"/>
  <c r="AT1037" i="5"/>
  <c r="AU1037" i="5"/>
  <c r="AV1037" i="5"/>
  <c r="AW1037" i="5"/>
  <c r="AX1037" i="5"/>
  <c r="AY1037" i="5"/>
  <c r="AZ1037" i="5"/>
  <c r="BA1037" i="5"/>
  <c r="BB1037" i="5"/>
  <c r="BC1037" i="5"/>
  <c r="B1038" i="5"/>
  <c r="C1039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Y1038" i="5"/>
  <c r="Z1038" i="5"/>
  <c r="AA1038" i="5"/>
  <c r="AB1038" i="5"/>
  <c r="AC1038" i="5"/>
  <c r="AD1038" i="5"/>
  <c r="AE1038" i="5"/>
  <c r="AF1038" i="5"/>
  <c r="AG1038" i="5"/>
  <c r="AH1038" i="5"/>
  <c r="AI1038" i="5"/>
  <c r="AJ1038" i="5"/>
  <c r="AK1038" i="5"/>
  <c r="AL1038" i="5"/>
  <c r="AM1038" i="5"/>
  <c r="AN1038" i="5"/>
  <c r="AO1038" i="5"/>
  <c r="AP1038" i="5"/>
  <c r="AQ1038" i="5"/>
  <c r="AR1038" i="5"/>
  <c r="AS1038" i="5"/>
  <c r="AT1038" i="5"/>
  <c r="AU1038" i="5"/>
  <c r="AV1038" i="5"/>
  <c r="AW1038" i="5"/>
  <c r="AX1038" i="5"/>
  <c r="AY1038" i="5"/>
  <c r="AZ1038" i="5"/>
  <c r="BA1038" i="5"/>
  <c r="BB1038" i="5"/>
  <c r="BC1038" i="5"/>
  <c r="B1039" i="5"/>
  <c r="C1040" i="5"/>
  <c r="D1039" i="5"/>
  <c r="E1039" i="5"/>
  <c r="F1039" i="5"/>
  <c r="G1039" i="5"/>
  <c r="H1039" i="5"/>
  <c r="I1039" i="5"/>
  <c r="J1039" i="5"/>
  <c r="K1039" i="5"/>
  <c r="L1039" i="5"/>
  <c r="M1039" i="5"/>
  <c r="N1039" i="5"/>
  <c r="O1039" i="5"/>
  <c r="P1039" i="5"/>
  <c r="Q1039" i="5"/>
  <c r="R1039" i="5"/>
  <c r="S1039" i="5"/>
  <c r="T1039" i="5"/>
  <c r="U1039" i="5"/>
  <c r="V1039" i="5"/>
  <c r="W1039" i="5"/>
  <c r="X1039" i="5"/>
  <c r="Y1039" i="5"/>
  <c r="Z1039" i="5"/>
  <c r="AA1039" i="5"/>
  <c r="AB1039" i="5"/>
  <c r="AC1039" i="5"/>
  <c r="AD1039" i="5"/>
  <c r="AE1039" i="5"/>
  <c r="AF1039" i="5"/>
  <c r="AG1039" i="5"/>
  <c r="AH1039" i="5"/>
  <c r="AI1039" i="5"/>
  <c r="AJ1039" i="5"/>
  <c r="AK1039" i="5"/>
  <c r="AL1039" i="5"/>
  <c r="AM1039" i="5"/>
  <c r="AN1039" i="5"/>
  <c r="AO1039" i="5"/>
  <c r="AP1039" i="5"/>
  <c r="AQ1039" i="5"/>
  <c r="AR1039" i="5"/>
  <c r="AS1039" i="5"/>
  <c r="AT1039" i="5"/>
  <c r="AU1039" i="5"/>
  <c r="AV1039" i="5"/>
  <c r="AW1039" i="5"/>
  <c r="AX1039" i="5"/>
  <c r="AY1039" i="5"/>
  <c r="AZ1039" i="5"/>
  <c r="BA1039" i="5"/>
  <c r="BB1039" i="5"/>
  <c r="BC1039" i="5"/>
  <c r="B1040" i="5"/>
  <c r="C1041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Y1040" i="5"/>
  <c r="Z1040" i="5"/>
  <c r="AA1040" i="5"/>
  <c r="AB1040" i="5"/>
  <c r="AC1040" i="5"/>
  <c r="AD1040" i="5"/>
  <c r="AE1040" i="5"/>
  <c r="AF1040" i="5"/>
  <c r="AG1040" i="5"/>
  <c r="AH1040" i="5"/>
  <c r="AI1040" i="5"/>
  <c r="AJ1040" i="5"/>
  <c r="AK1040" i="5"/>
  <c r="AL1040" i="5"/>
  <c r="AM1040" i="5"/>
  <c r="AN1040" i="5"/>
  <c r="AO1040" i="5"/>
  <c r="AP1040" i="5"/>
  <c r="AQ1040" i="5"/>
  <c r="AR1040" i="5"/>
  <c r="AS1040" i="5"/>
  <c r="AT1040" i="5"/>
  <c r="AU1040" i="5"/>
  <c r="AV1040" i="5"/>
  <c r="AW1040" i="5"/>
  <c r="AX1040" i="5"/>
  <c r="AY1040" i="5"/>
  <c r="AZ1040" i="5"/>
  <c r="BA1040" i="5"/>
  <c r="BB1040" i="5"/>
  <c r="BC1040" i="5"/>
  <c r="B1041" i="5"/>
  <c r="C1042" i="5"/>
  <c r="D1041" i="5"/>
  <c r="E1041" i="5"/>
  <c r="F1041" i="5"/>
  <c r="G1041" i="5"/>
  <c r="H1041" i="5"/>
  <c r="I1041" i="5"/>
  <c r="J1041" i="5"/>
  <c r="K1041" i="5"/>
  <c r="L1041" i="5"/>
  <c r="M1041" i="5"/>
  <c r="N1041" i="5"/>
  <c r="O1041" i="5"/>
  <c r="P1041" i="5"/>
  <c r="Q1041" i="5"/>
  <c r="R1041" i="5"/>
  <c r="S1041" i="5"/>
  <c r="T1041" i="5"/>
  <c r="U1041" i="5"/>
  <c r="V1041" i="5"/>
  <c r="W1041" i="5"/>
  <c r="X1041" i="5"/>
  <c r="Y1041" i="5"/>
  <c r="Z1041" i="5"/>
  <c r="AA1041" i="5"/>
  <c r="AB1041" i="5"/>
  <c r="AC1041" i="5"/>
  <c r="AD1041" i="5"/>
  <c r="AE1041" i="5"/>
  <c r="AF1041" i="5"/>
  <c r="AG1041" i="5"/>
  <c r="AH1041" i="5"/>
  <c r="AI1041" i="5"/>
  <c r="AJ1041" i="5"/>
  <c r="AK1041" i="5"/>
  <c r="AL1041" i="5"/>
  <c r="AM1041" i="5"/>
  <c r="AN1041" i="5"/>
  <c r="AO1041" i="5"/>
  <c r="AP1041" i="5"/>
  <c r="AQ1041" i="5"/>
  <c r="AR1041" i="5"/>
  <c r="AS1041" i="5"/>
  <c r="AT1041" i="5"/>
  <c r="AU1041" i="5"/>
  <c r="AV1041" i="5"/>
  <c r="AW1041" i="5"/>
  <c r="AX1041" i="5"/>
  <c r="AY1041" i="5"/>
  <c r="AZ1041" i="5"/>
  <c r="BA1041" i="5"/>
  <c r="BB1041" i="5"/>
  <c r="BC1041" i="5"/>
  <c r="B1042" i="5"/>
  <c r="C1043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Y1042" i="5"/>
  <c r="Z1042" i="5"/>
  <c r="AA1042" i="5"/>
  <c r="AB1042" i="5"/>
  <c r="AC1042" i="5"/>
  <c r="AD1042" i="5"/>
  <c r="AE1042" i="5"/>
  <c r="AF1042" i="5"/>
  <c r="AG1042" i="5"/>
  <c r="AH1042" i="5"/>
  <c r="AI1042" i="5"/>
  <c r="AJ1042" i="5"/>
  <c r="AK1042" i="5"/>
  <c r="AL1042" i="5"/>
  <c r="AM1042" i="5"/>
  <c r="AN1042" i="5"/>
  <c r="AO1042" i="5"/>
  <c r="AP1042" i="5"/>
  <c r="AQ1042" i="5"/>
  <c r="AR1042" i="5"/>
  <c r="AS1042" i="5"/>
  <c r="AT1042" i="5"/>
  <c r="AU1042" i="5"/>
  <c r="AV1042" i="5"/>
  <c r="AW1042" i="5"/>
  <c r="AX1042" i="5"/>
  <c r="AY1042" i="5"/>
  <c r="AZ1042" i="5"/>
  <c r="BA1042" i="5"/>
  <c r="BB1042" i="5"/>
  <c r="BC1042" i="5"/>
  <c r="B1043" i="5"/>
  <c r="C1044" i="5"/>
  <c r="D1043" i="5"/>
  <c r="E1043" i="5"/>
  <c r="F1043" i="5"/>
  <c r="G1043" i="5"/>
  <c r="H1043" i="5"/>
  <c r="I1043" i="5"/>
  <c r="J1043" i="5"/>
  <c r="K1043" i="5"/>
  <c r="L1043" i="5"/>
  <c r="M1043" i="5"/>
  <c r="N1043" i="5"/>
  <c r="O1043" i="5"/>
  <c r="P1043" i="5"/>
  <c r="Q1043" i="5"/>
  <c r="R1043" i="5"/>
  <c r="S1043" i="5"/>
  <c r="T1043" i="5"/>
  <c r="U1043" i="5"/>
  <c r="V1043" i="5"/>
  <c r="W1043" i="5"/>
  <c r="X1043" i="5"/>
  <c r="Y1043" i="5"/>
  <c r="Z1043" i="5"/>
  <c r="AA1043" i="5"/>
  <c r="AB1043" i="5"/>
  <c r="AC1043" i="5"/>
  <c r="AD1043" i="5"/>
  <c r="AE1043" i="5"/>
  <c r="AF1043" i="5"/>
  <c r="AG1043" i="5"/>
  <c r="AH1043" i="5"/>
  <c r="AI1043" i="5"/>
  <c r="AJ1043" i="5"/>
  <c r="AK1043" i="5"/>
  <c r="AL1043" i="5"/>
  <c r="AM1043" i="5"/>
  <c r="AN1043" i="5"/>
  <c r="AO1043" i="5"/>
  <c r="AP1043" i="5"/>
  <c r="AQ1043" i="5"/>
  <c r="AR1043" i="5"/>
  <c r="AS1043" i="5"/>
  <c r="AT1043" i="5"/>
  <c r="AU1043" i="5"/>
  <c r="AV1043" i="5"/>
  <c r="AW1043" i="5"/>
  <c r="AX1043" i="5"/>
  <c r="AY1043" i="5"/>
  <c r="AZ1043" i="5"/>
  <c r="BA1043" i="5"/>
  <c r="BB1043" i="5"/>
  <c r="BC1043" i="5"/>
  <c r="B1044" i="5"/>
  <c r="C1045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Y1044" i="5"/>
  <c r="Z1044" i="5"/>
  <c r="AA1044" i="5"/>
  <c r="AB1044" i="5"/>
  <c r="AC1044" i="5"/>
  <c r="AD1044" i="5"/>
  <c r="AE1044" i="5"/>
  <c r="AF1044" i="5"/>
  <c r="AG1044" i="5"/>
  <c r="AH1044" i="5"/>
  <c r="AI1044" i="5"/>
  <c r="AJ1044" i="5"/>
  <c r="AK1044" i="5"/>
  <c r="AL1044" i="5"/>
  <c r="AM1044" i="5"/>
  <c r="AN1044" i="5"/>
  <c r="AO1044" i="5"/>
  <c r="AP1044" i="5"/>
  <c r="AQ1044" i="5"/>
  <c r="AR1044" i="5"/>
  <c r="AS1044" i="5"/>
  <c r="AT1044" i="5"/>
  <c r="AU1044" i="5"/>
  <c r="AV1044" i="5"/>
  <c r="AW1044" i="5"/>
  <c r="AX1044" i="5"/>
  <c r="AY1044" i="5"/>
  <c r="AZ1044" i="5"/>
  <c r="BA1044" i="5"/>
  <c r="BB1044" i="5"/>
  <c r="BC1044" i="5"/>
  <c r="B1045" i="5"/>
  <c r="C1046" i="5"/>
  <c r="D1045" i="5"/>
  <c r="E1045" i="5"/>
  <c r="F1045" i="5"/>
  <c r="G1045" i="5"/>
  <c r="H1045" i="5"/>
  <c r="I1045" i="5"/>
  <c r="J1045" i="5"/>
  <c r="K1045" i="5"/>
  <c r="L1045" i="5"/>
  <c r="M1045" i="5"/>
  <c r="N1045" i="5"/>
  <c r="O1045" i="5"/>
  <c r="P1045" i="5"/>
  <c r="Q1045" i="5"/>
  <c r="R1045" i="5"/>
  <c r="S1045" i="5"/>
  <c r="T1045" i="5"/>
  <c r="U1045" i="5"/>
  <c r="V1045" i="5"/>
  <c r="W1045" i="5"/>
  <c r="X1045" i="5"/>
  <c r="Y1045" i="5"/>
  <c r="Z1045" i="5"/>
  <c r="AA1045" i="5"/>
  <c r="AB1045" i="5"/>
  <c r="AC1045" i="5"/>
  <c r="AD1045" i="5"/>
  <c r="AE1045" i="5"/>
  <c r="AF1045" i="5"/>
  <c r="AG1045" i="5"/>
  <c r="AH1045" i="5"/>
  <c r="AI1045" i="5"/>
  <c r="AJ1045" i="5"/>
  <c r="AK1045" i="5"/>
  <c r="AL1045" i="5"/>
  <c r="AM1045" i="5"/>
  <c r="AN1045" i="5"/>
  <c r="AO1045" i="5"/>
  <c r="AP1045" i="5"/>
  <c r="AQ1045" i="5"/>
  <c r="AR1045" i="5"/>
  <c r="AS1045" i="5"/>
  <c r="AT1045" i="5"/>
  <c r="AU1045" i="5"/>
  <c r="AV1045" i="5"/>
  <c r="AW1045" i="5"/>
  <c r="AX1045" i="5"/>
  <c r="AY1045" i="5"/>
  <c r="AZ1045" i="5"/>
  <c r="BA1045" i="5"/>
  <c r="BB1045" i="5"/>
  <c r="BC1045" i="5"/>
  <c r="B1046" i="5"/>
  <c r="C1047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Y1046" i="5"/>
  <c r="Z1046" i="5"/>
  <c r="AA1046" i="5"/>
  <c r="AB1046" i="5"/>
  <c r="AC1046" i="5"/>
  <c r="AD1046" i="5"/>
  <c r="AE1046" i="5"/>
  <c r="AF1046" i="5"/>
  <c r="AG1046" i="5"/>
  <c r="AH1046" i="5"/>
  <c r="AI1046" i="5"/>
  <c r="AJ1046" i="5"/>
  <c r="AK1046" i="5"/>
  <c r="AL1046" i="5"/>
  <c r="AM1046" i="5"/>
  <c r="AN1046" i="5"/>
  <c r="AO1046" i="5"/>
  <c r="AP1046" i="5"/>
  <c r="AQ1046" i="5"/>
  <c r="AR1046" i="5"/>
  <c r="AS1046" i="5"/>
  <c r="AT1046" i="5"/>
  <c r="AU1046" i="5"/>
  <c r="AV1046" i="5"/>
  <c r="AW1046" i="5"/>
  <c r="AX1046" i="5"/>
  <c r="AY1046" i="5"/>
  <c r="AZ1046" i="5"/>
  <c r="BA1046" i="5"/>
  <c r="BB1046" i="5"/>
  <c r="BC1046" i="5"/>
  <c r="B1047" i="5"/>
  <c r="C1048" i="5"/>
  <c r="D1047" i="5"/>
  <c r="E1047" i="5"/>
  <c r="F1047" i="5"/>
  <c r="G1047" i="5"/>
  <c r="H1047" i="5"/>
  <c r="I1047" i="5"/>
  <c r="J1047" i="5"/>
  <c r="K1047" i="5"/>
  <c r="L1047" i="5"/>
  <c r="M1047" i="5"/>
  <c r="N1047" i="5"/>
  <c r="O1047" i="5"/>
  <c r="P1047" i="5"/>
  <c r="Q1047" i="5"/>
  <c r="R1047" i="5"/>
  <c r="S1047" i="5"/>
  <c r="T1047" i="5"/>
  <c r="U1047" i="5"/>
  <c r="V1047" i="5"/>
  <c r="W1047" i="5"/>
  <c r="X1047" i="5"/>
  <c r="Y1047" i="5"/>
  <c r="Z1047" i="5"/>
  <c r="AA1047" i="5"/>
  <c r="AB1047" i="5"/>
  <c r="AC1047" i="5"/>
  <c r="AD1047" i="5"/>
  <c r="AE1047" i="5"/>
  <c r="AF1047" i="5"/>
  <c r="AG1047" i="5"/>
  <c r="AH1047" i="5"/>
  <c r="AI1047" i="5"/>
  <c r="AJ1047" i="5"/>
  <c r="AK1047" i="5"/>
  <c r="AL1047" i="5"/>
  <c r="AM1047" i="5"/>
  <c r="AN1047" i="5"/>
  <c r="AO1047" i="5"/>
  <c r="AP1047" i="5"/>
  <c r="AQ1047" i="5"/>
  <c r="AR1047" i="5"/>
  <c r="AS1047" i="5"/>
  <c r="AT1047" i="5"/>
  <c r="AU1047" i="5"/>
  <c r="AV1047" i="5"/>
  <c r="AW1047" i="5"/>
  <c r="AX1047" i="5"/>
  <c r="AY1047" i="5"/>
  <c r="AZ1047" i="5"/>
  <c r="BA1047" i="5"/>
  <c r="BB1047" i="5"/>
  <c r="BC1047" i="5"/>
  <c r="B1048" i="5"/>
  <c r="C1049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Y1048" i="5"/>
  <c r="Z1048" i="5"/>
  <c r="AA1048" i="5"/>
  <c r="AB1048" i="5"/>
  <c r="AC1048" i="5"/>
  <c r="AD1048" i="5"/>
  <c r="AE1048" i="5"/>
  <c r="AF1048" i="5"/>
  <c r="AG1048" i="5"/>
  <c r="AH1048" i="5"/>
  <c r="AI1048" i="5"/>
  <c r="AJ1048" i="5"/>
  <c r="AK1048" i="5"/>
  <c r="AL1048" i="5"/>
  <c r="AM1048" i="5"/>
  <c r="AN1048" i="5"/>
  <c r="AO1048" i="5"/>
  <c r="AP1048" i="5"/>
  <c r="AQ1048" i="5"/>
  <c r="AR1048" i="5"/>
  <c r="AS1048" i="5"/>
  <c r="AT1048" i="5"/>
  <c r="AU1048" i="5"/>
  <c r="AV1048" i="5"/>
  <c r="AW1048" i="5"/>
  <c r="AX1048" i="5"/>
  <c r="AY1048" i="5"/>
  <c r="AZ1048" i="5"/>
  <c r="BA1048" i="5"/>
  <c r="BB1048" i="5"/>
  <c r="BC1048" i="5"/>
  <c r="B1049" i="5"/>
  <c r="C1050" i="5"/>
  <c r="D1049" i="5"/>
  <c r="E1049" i="5"/>
  <c r="F1049" i="5"/>
  <c r="G1049" i="5"/>
  <c r="H1049" i="5"/>
  <c r="I1049" i="5"/>
  <c r="J1049" i="5"/>
  <c r="K1049" i="5"/>
  <c r="L1049" i="5"/>
  <c r="M1049" i="5"/>
  <c r="N1049" i="5"/>
  <c r="O1049" i="5"/>
  <c r="P1049" i="5"/>
  <c r="Q1049" i="5"/>
  <c r="R1049" i="5"/>
  <c r="S1049" i="5"/>
  <c r="T1049" i="5"/>
  <c r="U1049" i="5"/>
  <c r="V1049" i="5"/>
  <c r="W1049" i="5"/>
  <c r="X1049" i="5"/>
  <c r="Y1049" i="5"/>
  <c r="Z1049" i="5"/>
  <c r="AA1049" i="5"/>
  <c r="AB1049" i="5"/>
  <c r="AC1049" i="5"/>
  <c r="AD1049" i="5"/>
  <c r="AE1049" i="5"/>
  <c r="AF1049" i="5"/>
  <c r="AG1049" i="5"/>
  <c r="AH1049" i="5"/>
  <c r="AI1049" i="5"/>
  <c r="AJ1049" i="5"/>
  <c r="AK1049" i="5"/>
  <c r="AL1049" i="5"/>
  <c r="AM1049" i="5"/>
  <c r="AN1049" i="5"/>
  <c r="AO1049" i="5"/>
  <c r="AP1049" i="5"/>
  <c r="AQ1049" i="5"/>
  <c r="AR1049" i="5"/>
  <c r="AS1049" i="5"/>
  <c r="AT1049" i="5"/>
  <c r="AU1049" i="5"/>
  <c r="AV1049" i="5"/>
  <c r="AW1049" i="5"/>
  <c r="AX1049" i="5"/>
  <c r="AY1049" i="5"/>
  <c r="AZ1049" i="5"/>
  <c r="BA1049" i="5"/>
  <c r="BB1049" i="5"/>
  <c r="BC1049" i="5"/>
  <c r="B1050" i="5"/>
  <c r="C1051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Y1050" i="5"/>
  <c r="Z1050" i="5"/>
  <c r="AA1050" i="5"/>
  <c r="AB1050" i="5"/>
  <c r="AC1050" i="5"/>
  <c r="AD1050" i="5"/>
  <c r="AE1050" i="5"/>
  <c r="AF1050" i="5"/>
  <c r="AG1050" i="5"/>
  <c r="AH1050" i="5"/>
  <c r="AI1050" i="5"/>
  <c r="AJ1050" i="5"/>
  <c r="AK1050" i="5"/>
  <c r="AL1050" i="5"/>
  <c r="AM1050" i="5"/>
  <c r="AN1050" i="5"/>
  <c r="AO1050" i="5"/>
  <c r="AP1050" i="5"/>
  <c r="AQ1050" i="5"/>
  <c r="AR1050" i="5"/>
  <c r="AS1050" i="5"/>
  <c r="AT1050" i="5"/>
  <c r="AU1050" i="5"/>
  <c r="AV1050" i="5"/>
  <c r="AW1050" i="5"/>
  <c r="AX1050" i="5"/>
  <c r="AY1050" i="5"/>
  <c r="AZ1050" i="5"/>
  <c r="BA1050" i="5"/>
  <c r="BB1050" i="5"/>
  <c r="BC1050" i="5"/>
  <c r="B1051" i="5"/>
  <c r="C1052" i="5"/>
  <c r="D1051" i="5"/>
  <c r="E1051" i="5"/>
  <c r="F1051" i="5"/>
  <c r="G1051" i="5"/>
  <c r="H1051" i="5"/>
  <c r="I1051" i="5"/>
  <c r="J1051" i="5"/>
  <c r="K1051" i="5"/>
  <c r="L1051" i="5"/>
  <c r="M1051" i="5"/>
  <c r="N1051" i="5"/>
  <c r="O1051" i="5"/>
  <c r="P1051" i="5"/>
  <c r="Q1051" i="5"/>
  <c r="R1051" i="5"/>
  <c r="S1051" i="5"/>
  <c r="T1051" i="5"/>
  <c r="U1051" i="5"/>
  <c r="V1051" i="5"/>
  <c r="W1051" i="5"/>
  <c r="X1051" i="5"/>
  <c r="Y1051" i="5"/>
  <c r="Z1051" i="5"/>
  <c r="AA1051" i="5"/>
  <c r="AB1051" i="5"/>
  <c r="AC1051" i="5"/>
  <c r="AD1051" i="5"/>
  <c r="AE1051" i="5"/>
  <c r="AF1051" i="5"/>
  <c r="AG1051" i="5"/>
  <c r="AH1051" i="5"/>
  <c r="AI1051" i="5"/>
  <c r="AJ1051" i="5"/>
  <c r="AK1051" i="5"/>
  <c r="AL1051" i="5"/>
  <c r="AM1051" i="5"/>
  <c r="AN1051" i="5"/>
  <c r="AO1051" i="5"/>
  <c r="AP1051" i="5"/>
  <c r="AQ1051" i="5"/>
  <c r="AR1051" i="5"/>
  <c r="AS1051" i="5"/>
  <c r="AT1051" i="5"/>
  <c r="AU1051" i="5"/>
  <c r="AV1051" i="5"/>
  <c r="AW1051" i="5"/>
  <c r="AX1051" i="5"/>
  <c r="AY1051" i="5"/>
  <c r="AZ1051" i="5"/>
  <c r="BA1051" i="5"/>
  <c r="BB1051" i="5"/>
  <c r="BC1051" i="5"/>
  <c r="B1052" i="5"/>
  <c r="C1053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Y1052" i="5"/>
  <c r="Z1052" i="5"/>
  <c r="AA1052" i="5"/>
  <c r="AB1052" i="5"/>
  <c r="AC1052" i="5"/>
  <c r="AD1052" i="5"/>
  <c r="AE1052" i="5"/>
  <c r="AF1052" i="5"/>
  <c r="AG1052" i="5"/>
  <c r="AH1052" i="5"/>
  <c r="AI1052" i="5"/>
  <c r="AJ1052" i="5"/>
  <c r="AK1052" i="5"/>
  <c r="AL1052" i="5"/>
  <c r="AM1052" i="5"/>
  <c r="AN1052" i="5"/>
  <c r="AO1052" i="5"/>
  <c r="AP1052" i="5"/>
  <c r="AQ1052" i="5"/>
  <c r="AR1052" i="5"/>
  <c r="AS1052" i="5"/>
  <c r="AT1052" i="5"/>
  <c r="AU1052" i="5"/>
  <c r="AV1052" i="5"/>
  <c r="AW1052" i="5"/>
  <c r="AX1052" i="5"/>
  <c r="AY1052" i="5"/>
  <c r="AZ1052" i="5"/>
  <c r="BA1052" i="5"/>
  <c r="BB1052" i="5"/>
  <c r="BC1052" i="5"/>
  <c r="B1053" i="5"/>
  <c r="C1054" i="5"/>
  <c r="D1053" i="5"/>
  <c r="E1053" i="5"/>
  <c r="F1053" i="5"/>
  <c r="G1053" i="5"/>
  <c r="H1053" i="5"/>
  <c r="I1053" i="5"/>
  <c r="J1053" i="5"/>
  <c r="K1053" i="5"/>
  <c r="L1053" i="5"/>
  <c r="M1053" i="5"/>
  <c r="N1053" i="5"/>
  <c r="O1053" i="5"/>
  <c r="P1053" i="5"/>
  <c r="Q1053" i="5"/>
  <c r="R1053" i="5"/>
  <c r="S1053" i="5"/>
  <c r="T1053" i="5"/>
  <c r="U1053" i="5"/>
  <c r="V1053" i="5"/>
  <c r="W1053" i="5"/>
  <c r="X1053" i="5"/>
  <c r="Y1053" i="5"/>
  <c r="Z1053" i="5"/>
  <c r="AA1053" i="5"/>
  <c r="AB1053" i="5"/>
  <c r="AC1053" i="5"/>
  <c r="AD1053" i="5"/>
  <c r="AE1053" i="5"/>
  <c r="AF1053" i="5"/>
  <c r="AG1053" i="5"/>
  <c r="AH1053" i="5"/>
  <c r="AI1053" i="5"/>
  <c r="AJ1053" i="5"/>
  <c r="AK1053" i="5"/>
  <c r="AL1053" i="5"/>
  <c r="AM1053" i="5"/>
  <c r="AN1053" i="5"/>
  <c r="AO1053" i="5"/>
  <c r="AP1053" i="5"/>
  <c r="AQ1053" i="5"/>
  <c r="AR1053" i="5"/>
  <c r="AS1053" i="5"/>
  <c r="AT1053" i="5"/>
  <c r="AU1053" i="5"/>
  <c r="AV1053" i="5"/>
  <c r="AW1053" i="5"/>
  <c r="AX1053" i="5"/>
  <c r="AY1053" i="5"/>
  <c r="AZ1053" i="5"/>
  <c r="BA1053" i="5"/>
  <c r="BB1053" i="5"/>
  <c r="BC1053" i="5"/>
  <c r="B1054" i="5"/>
  <c r="C1055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Y1054" i="5"/>
  <c r="Z1054" i="5"/>
  <c r="AA1054" i="5"/>
  <c r="AB1054" i="5"/>
  <c r="AC1054" i="5"/>
  <c r="AD1054" i="5"/>
  <c r="AE1054" i="5"/>
  <c r="AF1054" i="5"/>
  <c r="AG1054" i="5"/>
  <c r="AH1054" i="5"/>
  <c r="AI1054" i="5"/>
  <c r="AJ1054" i="5"/>
  <c r="AK1054" i="5"/>
  <c r="AL1054" i="5"/>
  <c r="AM1054" i="5"/>
  <c r="AN1054" i="5"/>
  <c r="AO1054" i="5"/>
  <c r="AP1054" i="5"/>
  <c r="AQ1054" i="5"/>
  <c r="AR1054" i="5"/>
  <c r="AS1054" i="5"/>
  <c r="AT1054" i="5"/>
  <c r="AU1054" i="5"/>
  <c r="AV1054" i="5"/>
  <c r="AW1054" i="5"/>
  <c r="AX1054" i="5"/>
  <c r="AY1054" i="5"/>
  <c r="AZ1054" i="5"/>
  <c r="BA1054" i="5"/>
  <c r="BB1054" i="5"/>
  <c r="BC1054" i="5"/>
  <c r="B1055" i="5"/>
  <c r="C1056" i="5"/>
  <c r="D1055" i="5"/>
  <c r="E1055" i="5"/>
  <c r="F1055" i="5"/>
  <c r="G1055" i="5"/>
  <c r="H1055" i="5"/>
  <c r="I1055" i="5"/>
  <c r="J1055" i="5"/>
  <c r="K1055" i="5"/>
  <c r="L1055" i="5"/>
  <c r="M1055" i="5"/>
  <c r="N1055" i="5"/>
  <c r="O1055" i="5"/>
  <c r="P1055" i="5"/>
  <c r="Q1055" i="5"/>
  <c r="R1055" i="5"/>
  <c r="S1055" i="5"/>
  <c r="T1055" i="5"/>
  <c r="U1055" i="5"/>
  <c r="V1055" i="5"/>
  <c r="W1055" i="5"/>
  <c r="X1055" i="5"/>
  <c r="Y1055" i="5"/>
  <c r="Z1055" i="5"/>
  <c r="AA1055" i="5"/>
  <c r="AB1055" i="5"/>
  <c r="AC1055" i="5"/>
  <c r="AD1055" i="5"/>
  <c r="AE1055" i="5"/>
  <c r="AF1055" i="5"/>
  <c r="AG1055" i="5"/>
  <c r="AH1055" i="5"/>
  <c r="AI1055" i="5"/>
  <c r="AJ1055" i="5"/>
  <c r="AK1055" i="5"/>
  <c r="AL1055" i="5"/>
  <c r="AM1055" i="5"/>
  <c r="AN1055" i="5"/>
  <c r="AO1055" i="5"/>
  <c r="AP1055" i="5"/>
  <c r="AQ1055" i="5"/>
  <c r="AR1055" i="5"/>
  <c r="AS1055" i="5"/>
  <c r="AT1055" i="5"/>
  <c r="AU1055" i="5"/>
  <c r="AV1055" i="5"/>
  <c r="AW1055" i="5"/>
  <c r="AX1055" i="5"/>
  <c r="AY1055" i="5"/>
  <c r="AZ1055" i="5"/>
  <c r="BA1055" i="5"/>
  <c r="BB1055" i="5"/>
  <c r="BC1055" i="5"/>
  <c r="B1056" i="5"/>
  <c r="C1057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Y1056" i="5"/>
  <c r="Z1056" i="5"/>
  <c r="AA1056" i="5"/>
  <c r="AB1056" i="5"/>
  <c r="AC1056" i="5"/>
  <c r="AD1056" i="5"/>
  <c r="AE1056" i="5"/>
  <c r="AF1056" i="5"/>
  <c r="AG1056" i="5"/>
  <c r="AH1056" i="5"/>
  <c r="AI1056" i="5"/>
  <c r="AJ1056" i="5"/>
  <c r="AK1056" i="5"/>
  <c r="AL1056" i="5"/>
  <c r="AM1056" i="5"/>
  <c r="AN1056" i="5"/>
  <c r="AO1056" i="5"/>
  <c r="AP1056" i="5"/>
  <c r="AQ1056" i="5"/>
  <c r="AR1056" i="5"/>
  <c r="AS1056" i="5"/>
  <c r="AT1056" i="5"/>
  <c r="AU1056" i="5"/>
  <c r="AV1056" i="5"/>
  <c r="AW1056" i="5"/>
  <c r="AX1056" i="5"/>
  <c r="AY1056" i="5"/>
  <c r="AZ1056" i="5"/>
  <c r="BA1056" i="5"/>
  <c r="BB1056" i="5"/>
  <c r="BC1056" i="5"/>
  <c r="B1057" i="5"/>
  <c r="C1058" i="5"/>
  <c r="D1057" i="5"/>
  <c r="E1057" i="5"/>
  <c r="F1057" i="5"/>
  <c r="G1057" i="5"/>
  <c r="H1057" i="5"/>
  <c r="I1057" i="5"/>
  <c r="J1057" i="5"/>
  <c r="K1057" i="5"/>
  <c r="L1057" i="5"/>
  <c r="M1057" i="5"/>
  <c r="N1057" i="5"/>
  <c r="O1057" i="5"/>
  <c r="P1057" i="5"/>
  <c r="Q1057" i="5"/>
  <c r="R1057" i="5"/>
  <c r="S1057" i="5"/>
  <c r="T1057" i="5"/>
  <c r="U1057" i="5"/>
  <c r="V1057" i="5"/>
  <c r="W1057" i="5"/>
  <c r="X1057" i="5"/>
  <c r="Y1057" i="5"/>
  <c r="Z1057" i="5"/>
  <c r="AA1057" i="5"/>
  <c r="AB1057" i="5"/>
  <c r="AC1057" i="5"/>
  <c r="AD1057" i="5"/>
  <c r="AE1057" i="5"/>
  <c r="AF1057" i="5"/>
  <c r="AG1057" i="5"/>
  <c r="AH1057" i="5"/>
  <c r="AI1057" i="5"/>
  <c r="AJ1057" i="5"/>
  <c r="AK1057" i="5"/>
  <c r="AL1057" i="5"/>
  <c r="AM1057" i="5"/>
  <c r="AN1057" i="5"/>
  <c r="AO1057" i="5"/>
  <c r="AP1057" i="5"/>
  <c r="AQ1057" i="5"/>
  <c r="AR1057" i="5"/>
  <c r="AS1057" i="5"/>
  <c r="AT1057" i="5"/>
  <c r="AU1057" i="5"/>
  <c r="AV1057" i="5"/>
  <c r="AW1057" i="5"/>
  <c r="AX1057" i="5"/>
  <c r="AY1057" i="5"/>
  <c r="AZ1057" i="5"/>
  <c r="BA1057" i="5"/>
  <c r="BB1057" i="5"/>
  <c r="BC1057" i="5"/>
  <c r="B1058" i="5"/>
  <c r="C1059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Y1058" i="5"/>
  <c r="Z1058" i="5"/>
  <c r="AA1058" i="5"/>
  <c r="AB1058" i="5"/>
  <c r="AC1058" i="5"/>
  <c r="AD1058" i="5"/>
  <c r="AE1058" i="5"/>
  <c r="AF1058" i="5"/>
  <c r="AG1058" i="5"/>
  <c r="AH1058" i="5"/>
  <c r="AI1058" i="5"/>
  <c r="AJ1058" i="5"/>
  <c r="AK1058" i="5"/>
  <c r="AL1058" i="5"/>
  <c r="AM1058" i="5"/>
  <c r="AN1058" i="5"/>
  <c r="AO1058" i="5"/>
  <c r="AP1058" i="5"/>
  <c r="AQ1058" i="5"/>
  <c r="AR1058" i="5"/>
  <c r="AS1058" i="5"/>
  <c r="AT1058" i="5"/>
  <c r="AU1058" i="5"/>
  <c r="AV1058" i="5"/>
  <c r="AW1058" i="5"/>
  <c r="AX1058" i="5"/>
  <c r="AY1058" i="5"/>
  <c r="AZ1058" i="5"/>
  <c r="BA1058" i="5"/>
  <c r="BB1058" i="5"/>
  <c r="BC1058" i="5"/>
  <c r="B1059" i="5"/>
  <c r="C1060" i="5"/>
  <c r="D1059" i="5"/>
  <c r="E1059" i="5"/>
  <c r="F1059" i="5"/>
  <c r="G1059" i="5"/>
  <c r="H1059" i="5"/>
  <c r="I1059" i="5"/>
  <c r="J1059" i="5"/>
  <c r="K1059" i="5"/>
  <c r="L1059" i="5"/>
  <c r="M1059" i="5"/>
  <c r="N1059" i="5"/>
  <c r="O1059" i="5"/>
  <c r="P1059" i="5"/>
  <c r="Q1059" i="5"/>
  <c r="R1059" i="5"/>
  <c r="S1059" i="5"/>
  <c r="T1059" i="5"/>
  <c r="U1059" i="5"/>
  <c r="V1059" i="5"/>
  <c r="W1059" i="5"/>
  <c r="X1059" i="5"/>
  <c r="Y1059" i="5"/>
  <c r="Z1059" i="5"/>
  <c r="AA1059" i="5"/>
  <c r="AB1059" i="5"/>
  <c r="AC1059" i="5"/>
  <c r="AD1059" i="5"/>
  <c r="AE1059" i="5"/>
  <c r="AF1059" i="5"/>
  <c r="AG1059" i="5"/>
  <c r="AH1059" i="5"/>
  <c r="AI1059" i="5"/>
  <c r="AJ1059" i="5"/>
  <c r="AK1059" i="5"/>
  <c r="AL1059" i="5"/>
  <c r="AM1059" i="5"/>
  <c r="AN1059" i="5"/>
  <c r="AO1059" i="5"/>
  <c r="AP1059" i="5"/>
  <c r="AQ1059" i="5"/>
  <c r="AR1059" i="5"/>
  <c r="AS1059" i="5"/>
  <c r="AT1059" i="5"/>
  <c r="AU1059" i="5"/>
  <c r="AV1059" i="5"/>
  <c r="AW1059" i="5"/>
  <c r="AX1059" i="5"/>
  <c r="AY1059" i="5"/>
  <c r="AZ1059" i="5"/>
  <c r="BA1059" i="5"/>
  <c r="BB1059" i="5"/>
  <c r="BC1059" i="5"/>
  <c r="B1060" i="5"/>
  <c r="C1061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Y1060" i="5"/>
  <c r="Z1060" i="5"/>
  <c r="AA1060" i="5"/>
  <c r="AB1060" i="5"/>
  <c r="AC1060" i="5"/>
  <c r="AD1060" i="5"/>
  <c r="AE1060" i="5"/>
  <c r="AF1060" i="5"/>
  <c r="AG1060" i="5"/>
  <c r="AH1060" i="5"/>
  <c r="AI1060" i="5"/>
  <c r="AJ1060" i="5"/>
  <c r="AK1060" i="5"/>
  <c r="AL1060" i="5"/>
  <c r="AM1060" i="5"/>
  <c r="AN1060" i="5"/>
  <c r="AO1060" i="5"/>
  <c r="AP1060" i="5"/>
  <c r="AQ1060" i="5"/>
  <c r="AR1060" i="5"/>
  <c r="AS1060" i="5"/>
  <c r="AT1060" i="5"/>
  <c r="AU1060" i="5"/>
  <c r="AV1060" i="5"/>
  <c r="AW1060" i="5"/>
  <c r="AX1060" i="5"/>
  <c r="AY1060" i="5"/>
  <c r="AZ1060" i="5"/>
  <c r="BA1060" i="5"/>
  <c r="BB1060" i="5"/>
  <c r="BC1060" i="5"/>
  <c r="B1061" i="5"/>
  <c r="C1062" i="5"/>
  <c r="D1061" i="5"/>
  <c r="E1061" i="5"/>
  <c r="F1061" i="5"/>
  <c r="G1061" i="5"/>
  <c r="H1061" i="5"/>
  <c r="I1061" i="5"/>
  <c r="J1061" i="5"/>
  <c r="K1061" i="5"/>
  <c r="L1061" i="5"/>
  <c r="M1061" i="5"/>
  <c r="N1061" i="5"/>
  <c r="O1061" i="5"/>
  <c r="P1061" i="5"/>
  <c r="Q1061" i="5"/>
  <c r="R1061" i="5"/>
  <c r="S1061" i="5"/>
  <c r="T1061" i="5"/>
  <c r="U1061" i="5"/>
  <c r="V1061" i="5"/>
  <c r="W1061" i="5"/>
  <c r="X1061" i="5"/>
  <c r="Y1061" i="5"/>
  <c r="Z1061" i="5"/>
  <c r="AA1061" i="5"/>
  <c r="AB1061" i="5"/>
  <c r="AC1061" i="5"/>
  <c r="AD1061" i="5"/>
  <c r="AE1061" i="5"/>
  <c r="AF1061" i="5"/>
  <c r="AG1061" i="5"/>
  <c r="AH1061" i="5"/>
  <c r="AI1061" i="5"/>
  <c r="AJ1061" i="5"/>
  <c r="AK1061" i="5"/>
  <c r="AL1061" i="5"/>
  <c r="AM1061" i="5"/>
  <c r="AN1061" i="5"/>
  <c r="AO1061" i="5"/>
  <c r="AP1061" i="5"/>
  <c r="AQ1061" i="5"/>
  <c r="AR1061" i="5"/>
  <c r="AS1061" i="5"/>
  <c r="AT1061" i="5"/>
  <c r="AU1061" i="5"/>
  <c r="AV1061" i="5"/>
  <c r="AW1061" i="5"/>
  <c r="AX1061" i="5"/>
  <c r="AY1061" i="5"/>
  <c r="AZ1061" i="5"/>
  <c r="BA1061" i="5"/>
  <c r="BB1061" i="5"/>
  <c r="BC1061" i="5"/>
  <c r="B1062" i="5"/>
  <c r="C1063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Y1062" i="5"/>
  <c r="Z1062" i="5"/>
  <c r="AA1062" i="5"/>
  <c r="AB1062" i="5"/>
  <c r="AC1062" i="5"/>
  <c r="AD1062" i="5"/>
  <c r="AE1062" i="5"/>
  <c r="AF1062" i="5"/>
  <c r="AG1062" i="5"/>
  <c r="AH1062" i="5"/>
  <c r="AI1062" i="5"/>
  <c r="AJ1062" i="5"/>
  <c r="AK1062" i="5"/>
  <c r="AL1062" i="5"/>
  <c r="AM1062" i="5"/>
  <c r="AN1062" i="5"/>
  <c r="AO1062" i="5"/>
  <c r="AP1062" i="5"/>
  <c r="AQ1062" i="5"/>
  <c r="AR1062" i="5"/>
  <c r="AS1062" i="5"/>
  <c r="AT1062" i="5"/>
  <c r="AU1062" i="5"/>
  <c r="AV1062" i="5"/>
  <c r="AW1062" i="5"/>
  <c r="AX1062" i="5"/>
  <c r="AY1062" i="5"/>
  <c r="AZ1062" i="5"/>
  <c r="BA1062" i="5"/>
  <c r="BB1062" i="5"/>
  <c r="BC1062" i="5"/>
  <c r="B1063" i="5"/>
  <c r="C1064" i="5"/>
  <c r="D1063" i="5"/>
  <c r="E1063" i="5"/>
  <c r="F1063" i="5"/>
  <c r="G1063" i="5"/>
  <c r="H1063" i="5"/>
  <c r="I1063" i="5"/>
  <c r="J1063" i="5"/>
  <c r="K1063" i="5"/>
  <c r="L1063" i="5"/>
  <c r="M1063" i="5"/>
  <c r="N1063" i="5"/>
  <c r="O1063" i="5"/>
  <c r="P1063" i="5"/>
  <c r="Q1063" i="5"/>
  <c r="R1063" i="5"/>
  <c r="S1063" i="5"/>
  <c r="T1063" i="5"/>
  <c r="U1063" i="5"/>
  <c r="V1063" i="5"/>
  <c r="W1063" i="5"/>
  <c r="X1063" i="5"/>
  <c r="Y1063" i="5"/>
  <c r="Z1063" i="5"/>
  <c r="AA1063" i="5"/>
  <c r="AB1063" i="5"/>
  <c r="AC1063" i="5"/>
  <c r="AD1063" i="5"/>
  <c r="AE1063" i="5"/>
  <c r="AF1063" i="5"/>
  <c r="AG1063" i="5"/>
  <c r="AH1063" i="5"/>
  <c r="AI1063" i="5"/>
  <c r="AJ1063" i="5"/>
  <c r="AK1063" i="5"/>
  <c r="AL1063" i="5"/>
  <c r="AM1063" i="5"/>
  <c r="AN1063" i="5"/>
  <c r="AO1063" i="5"/>
  <c r="AP1063" i="5"/>
  <c r="AQ1063" i="5"/>
  <c r="AR1063" i="5"/>
  <c r="AS1063" i="5"/>
  <c r="AT1063" i="5"/>
  <c r="AU1063" i="5"/>
  <c r="AV1063" i="5"/>
  <c r="AW1063" i="5"/>
  <c r="AX1063" i="5"/>
  <c r="AY1063" i="5"/>
  <c r="AZ1063" i="5"/>
  <c r="BA1063" i="5"/>
  <c r="BB1063" i="5"/>
  <c r="BC1063" i="5"/>
  <c r="B1064" i="5"/>
  <c r="C1065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Y1064" i="5"/>
  <c r="Z1064" i="5"/>
  <c r="AA1064" i="5"/>
  <c r="AB1064" i="5"/>
  <c r="AC1064" i="5"/>
  <c r="AD1064" i="5"/>
  <c r="AE1064" i="5"/>
  <c r="AF1064" i="5"/>
  <c r="AG1064" i="5"/>
  <c r="AH1064" i="5"/>
  <c r="AI1064" i="5"/>
  <c r="AJ1064" i="5"/>
  <c r="AK1064" i="5"/>
  <c r="AL1064" i="5"/>
  <c r="AM1064" i="5"/>
  <c r="AN1064" i="5"/>
  <c r="AO1064" i="5"/>
  <c r="AP1064" i="5"/>
  <c r="AQ1064" i="5"/>
  <c r="AR1064" i="5"/>
  <c r="AS1064" i="5"/>
  <c r="AT1064" i="5"/>
  <c r="AU1064" i="5"/>
  <c r="AV1064" i="5"/>
  <c r="AW1064" i="5"/>
  <c r="AX1064" i="5"/>
  <c r="AY1064" i="5"/>
  <c r="AZ1064" i="5"/>
  <c r="BA1064" i="5"/>
  <c r="BB1064" i="5"/>
  <c r="BC1064" i="5"/>
  <c r="B1065" i="5"/>
  <c r="C1066" i="5"/>
  <c r="D1065" i="5"/>
  <c r="E1065" i="5"/>
  <c r="F1065" i="5"/>
  <c r="G1065" i="5"/>
  <c r="H1065" i="5"/>
  <c r="I1065" i="5"/>
  <c r="J1065" i="5"/>
  <c r="K1065" i="5"/>
  <c r="L1065" i="5"/>
  <c r="M1065" i="5"/>
  <c r="N1065" i="5"/>
  <c r="O1065" i="5"/>
  <c r="P1065" i="5"/>
  <c r="Q1065" i="5"/>
  <c r="R1065" i="5"/>
  <c r="S1065" i="5"/>
  <c r="T1065" i="5"/>
  <c r="U1065" i="5"/>
  <c r="V1065" i="5"/>
  <c r="W1065" i="5"/>
  <c r="X1065" i="5"/>
  <c r="Y1065" i="5"/>
  <c r="Z1065" i="5"/>
  <c r="AA1065" i="5"/>
  <c r="AB1065" i="5"/>
  <c r="AC1065" i="5"/>
  <c r="AD1065" i="5"/>
  <c r="AE1065" i="5"/>
  <c r="AF1065" i="5"/>
  <c r="AG1065" i="5"/>
  <c r="AH1065" i="5"/>
  <c r="AI1065" i="5"/>
  <c r="AJ1065" i="5"/>
  <c r="AK1065" i="5"/>
  <c r="AL1065" i="5"/>
  <c r="AM1065" i="5"/>
  <c r="AN1065" i="5"/>
  <c r="AO1065" i="5"/>
  <c r="AP1065" i="5"/>
  <c r="AQ1065" i="5"/>
  <c r="AR1065" i="5"/>
  <c r="AS1065" i="5"/>
  <c r="AT1065" i="5"/>
  <c r="AU1065" i="5"/>
  <c r="AV1065" i="5"/>
  <c r="AW1065" i="5"/>
  <c r="AX1065" i="5"/>
  <c r="AY1065" i="5"/>
  <c r="AZ1065" i="5"/>
  <c r="BA1065" i="5"/>
  <c r="BB1065" i="5"/>
  <c r="BC1065" i="5"/>
  <c r="B1066" i="5"/>
  <c r="C1067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Y1066" i="5"/>
  <c r="Z1066" i="5"/>
  <c r="AA1066" i="5"/>
  <c r="AB1066" i="5"/>
  <c r="AC1066" i="5"/>
  <c r="AD1066" i="5"/>
  <c r="AE1066" i="5"/>
  <c r="AF1066" i="5"/>
  <c r="AG1066" i="5"/>
  <c r="AH1066" i="5"/>
  <c r="AI1066" i="5"/>
  <c r="AJ1066" i="5"/>
  <c r="AK1066" i="5"/>
  <c r="AL1066" i="5"/>
  <c r="AM1066" i="5"/>
  <c r="AN1066" i="5"/>
  <c r="AO1066" i="5"/>
  <c r="AP1066" i="5"/>
  <c r="AQ1066" i="5"/>
  <c r="AR1066" i="5"/>
  <c r="AS1066" i="5"/>
  <c r="AT1066" i="5"/>
  <c r="AU1066" i="5"/>
  <c r="AV1066" i="5"/>
  <c r="AW1066" i="5"/>
  <c r="AX1066" i="5"/>
  <c r="AY1066" i="5"/>
  <c r="AZ1066" i="5"/>
  <c r="BA1066" i="5"/>
  <c r="BB1066" i="5"/>
  <c r="BC1066" i="5"/>
  <c r="B1067" i="5"/>
  <c r="C1068" i="5"/>
  <c r="D1067" i="5"/>
  <c r="E1067" i="5"/>
  <c r="F1067" i="5"/>
  <c r="G1067" i="5"/>
  <c r="H1067" i="5"/>
  <c r="I1067" i="5"/>
  <c r="J1067" i="5"/>
  <c r="K1067" i="5"/>
  <c r="L1067" i="5"/>
  <c r="M1067" i="5"/>
  <c r="N1067" i="5"/>
  <c r="O1067" i="5"/>
  <c r="P1067" i="5"/>
  <c r="Q1067" i="5"/>
  <c r="R1067" i="5"/>
  <c r="S1067" i="5"/>
  <c r="T1067" i="5"/>
  <c r="U1067" i="5"/>
  <c r="V1067" i="5"/>
  <c r="W1067" i="5"/>
  <c r="X1067" i="5"/>
  <c r="Y1067" i="5"/>
  <c r="Z1067" i="5"/>
  <c r="AA1067" i="5"/>
  <c r="AB1067" i="5"/>
  <c r="AC1067" i="5"/>
  <c r="AD1067" i="5"/>
  <c r="AE1067" i="5"/>
  <c r="AF1067" i="5"/>
  <c r="AG1067" i="5"/>
  <c r="AH1067" i="5"/>
  <c r="AI1067" i="5"/>
  <c r="AJ1067" i="5"/>
  <c r="AK1067" i="5"/>
  <c r="AL1067" i="5"/>
  <c r="AM1067" i="5"/>
  <c r="AN1067" i="5"/>
  <c r="AO1067" i="5"/>
  <c r="AP1067" i="5"/>
  <c r="AQ1067" i="5"/>
  <c r="AR1067" i="5"/>
  <c r="AS1067" i="5"/>
  <c r="AT1067" i="5"/>
  <c r="AU1067" i="5"/>
  <c r="AV1067" i="5"/>
  <c r="AW1067" i="5"/>
  <c r="AX1067" i="5"/>
  <c r="AY1067" i="5"/>
  <c r="AZ1067" i="5"/>
  <c r="BA1067" i="5"/>
  <c r="BB1067" i="5"/>
  <c r="BC1067" i="5"/>
  <c r="B1068" i="5"/>
  <c r="C1069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Y1068" i="5"/>
  <c r="Z1068" i="5"/>
  <c r="AA1068" i="5"/>
  <c r="AB1068" i="5"/>
  <c r="AC1068" i="5"/>
  <c r="AD1068" i="5"/>
  <c r="AE1068" i="5"/>
  <c r="AF1068" i="5"/>
  <c r="AG1068" i="5"/>
  <c r="AH1068" i="5"/>
  <c r="AI1068" i="5"/>
  <c r="AJ1068" i="5"/>
  <c r="AK1068" i="5"/>
  <c r="AL1068" i="5"/>
  <c r="AM1068" i="5"/>
  <c r="AN1068" i="5"/>
  <c r="AO1068" i="5"/>
  <c r="AP1068" i="5"/>
  <c r="AQ1068" i="5"/>
  <c r="AR1068" i="5"/>
  <c r="AS1068" i="5"/>
  <c r="AT1068" i="5"/>
  <c r="AU1068" i="5"/>
  <c r="AV1068" i="5"/>
  <c r="AW1068" i="5"/>
  <c r="AX1068" i="5"/>
  <c r="AY1068" i="5"/>
  <c r="AZ1068" i="5"/>
  <c r="BA1068" i="5"/>
  <c r="BB1068" i="5"/>
  <c r="BC1068" i="5"/>
  <c r="B1069" i="5"/>
  <c r="C1070" i="5"/>
  <c r="D1069" i="5"/>
  <c r="E1069" i="5"/>
  <c r="F1069" i="5"/>
  <c r="G1069" i="5"/>
  <c r="H1069" i="5"/>
  <c r="I1069" i="5"/>
  <c r="J1069" i="5"/>
  <c r="K1069" i="5"/>
  <c r="L1069" i="5"/>
  <c r="M1069" i="5"/>
  <c r="N1069" i="5"/>
  <c r="O1069" i="5"/>
  <c r="P1069" i="5"/>
  <c r="Q1069" i="5"/>
  <c r="R1069" i="5"/>
  <c r="S1069" i="5"/>
  <c r="T1069" i="5"/>
  <c r="U1069" i="5"/>
  <c r="V1069" i="5"/>
  <c r="W1069" i="5"/>
  <c r="X1069" i="5"/>
  <c r="Y1069" i="5"/>
  <c r="Z1069" i="5"/>
  <c r="AA1069" i="5"/>
  <c r="AB1069" i="5"/>
  <c r="AC1069" i="5"/>
  <c r="AD1069" i="5"/>
  <c r="AE1069" i="5"/>
  <c r="AF1069" i="5"/>
  <c r="AG1069" i="5"/>
  <c r="AH1069" i="5"/>
  <c r="AI1069" i="5"/>
  <c r="AJ1069" i="5"/>
  <c r="AK1069" i="5"/>
  <c r="AL1069" i="5"/>
  <c r="AM1069" i="5"/>
  <c r="AN1069" i="5"/>
  <c r="AO1069" i="5"/>
  <c r="AP1069" i="5"/>
  <c r="AQ1069" i="5"/>
  <c r="AR1069" i="5"/>
  <c r="AS1069" i="5"/>
  <c r="AT1069" i="5"/>
  <c r="AU1069" i="5"/>
  <c r="AV1069" i="5"/>
  <c r="AW1069" i="5"/>
  <c r="AX1069" i="5"/>
  <c r="AY1069" i="5"/>
  <c r="AZ1069" i="5"/>
  <c r="BA1069" i="5"/>
  <c r="BB1069" i="5"/>
  <c r="BC1069" i="5"/>
  <c r="B1070" i="5"/>
  <c r="C1071" i="5"/>
  <c r="D1070" i="5"/>
  <c r="E1070" i="5"/>
  <c r="F1070" i="5"/>
  <c r="G1070" i="5"/>
  <c r="H1070" i="5"/>
  <c r="I1070" i="5"/>
  <c r="J1070" i="5"/>
  <c r="K1070" i="5"/>
  <c r="L1070" i="5"/>
  <c r="M1070" i="5"/>
  <c r="N1070" i="5"/>
  <c r="O1070" i="5"/>
  <c r="P1070" i="5"/>
  <c r="Q1070" i="5"/>
  <c r="R1070" i="5"/>
  <c r="S1070" i="5"/>
  <c r="T1070" i="5"/>
  <c r="U1070" i="5"/>
  <c r="V1070" i="5"/>
  <c r="W1070" i="5"/>
  <c r="X1070" i="5"/>
  <c r="Y1070" i="5"/>
  <c r="Z1070" i="5"/>
  <c r="AA1070" i="5"/>
  <c r="AB1070" i="5"/>
  <c r="AC1070" i="5"/>
  <c r="AD1070" i="5"/>
  <c r="AE1070" i="5"/>
  <c r="AF1070" i="5"/>
  <c r="AG1070" i="5"/>
  <c r="AH1070" i="5"/>
  <c r="AI1070" i="5"/>
  <c r="AJ1070" i="5"/>
  <c r="AK1070" i="5"/>
  <c r="AL1070" i="5"/>
  <c r="AM1070" i="5"/>
  <c r="AN1070" i="5"/>
  <c r="AO1070" i="5"/>
  <c r="AP1070" i="5"/>
  <c r="AQ1070" i="5"/>
  <c r="AR1070" i="5"/>
  <c r="AS1070" i="5"/>
  <c r="AT1070" i="5"/>
  <c r="AU1070" i="5"/>
  <c r="AV1070" i="5"/>
  <c r="AW1070" i="5"/>
  <c r="AX1070" i="5"/>
  <c r="AY1070" i="5"/>
  <c r="AZ1070" i="5"/>
  <c r="BA1070" i="5"/>
  <c r="BB1070" i="5"/>
  <c r="BC1070" i="5"/>
  <c r="B1071" i="5"/>
  <c r="C1072" i="5"/>
  <c r="D1071" i="5"/>
  <c r="E1071" i="5"/>
  <c r="F1071" i="5"/>
  <c r="G1071" i="5"/>
  <c r="H1071" i="5"/>
  <c r="I1071" i="5"/>
  <c r="J1071" i="5"/>
  <c r="K1071" i="5"/>
  <c r="L1071" i="5"/>
  <c r="M1071" i="5"/>
  <c r="N1071" i="5"/>
  <c r="O1071" i="5"/>
  <c r="P1071" i="5"/>
  <c r="Q1071" i="5"/>
  <c r="R1071" i="5"/>
  <c r="S1071" i="5"/>
  <c r="T1071" i="5"/>
  <c r="U1071" i="5"/>
  <c r="V1071" i="5"/>
  <c r="W1071" i="5"/>
  <c r="X1071" i="5"/>
  <c r="Y1071" i="5"/>
  <c r="Z1071" i="5"/>
  <c r="AA1071" i="5"/>
  <c r="AB1071" i="5"/>
  <c r="AC1071" i="5"/>
  <c r="AD1071" i="5"/>
  <c r="AE1071" i="5"/>
  <c r="AF1071" i="5"/>
  <c r="AG1071" i="5"/>
  <c r="AH1071" i="5"/>
  <c r="AI1071" i="5"/>
  <c r="AJ1071" i="5"/>
  <c r="AK1071" i="5"/>
  <c r="AL1071" i="5"/>
  <c r="AM1071" i="5"/>
  <c r="AN1071" i="5"/>
  <c r="AO1071" i="5"/>
  <c r="AP1071" i="5"/>
  <c r="AQ1071" i="5"/>
  <c r="AR1071" i="5"/>
  <c r="AS1071" i="5"/>
  <c r="AT1071" i="5"/>
  <c r="AU1071" i="5"/>
  <c r="AV1071" i="5"/>
  <c r="AW1071" i="5"/>
  <c r="AX1071" i="5"/>
  <c r="AY1071" i="5"/>
  <c r="AZ1071" i="5"/>
  <c r="BA1071" i="5"/>
  <c r="BB1071" i="5"/>
  <c r="BC1071" i="5"/>
  <c r="B1072" i="5"/>
  <c r="C1073" i="5"/>
  <c r="D1072" i="5"/>
  <c r="E1072" i="5"/>
  <c r="F1072" i="5"/>
  <c r="G1072" i="5"/>
  <c r="H1072" i="5"/>
  <c r="I1072" i="5"/>
  <c r="J1072" i="5"/>
  <c r="K1072" i="5"/>
  <c r="L1072" i="5"/>
  <c r="M1072" i="5"/>
  <c r="N1072" i="5"/>
  <c r="O1072" i="5"/>
  <c r="P1072" i="5"/>
  <c r="Q1072" i="5"/>
  <c r="R1072" i="5"/>
  <c r="S1072" i="5"/>
  <c r="T1072" i="5"/>
  <c r="U1072" i="5"/>
  <c r="V1072" i="5"/>
  <c r="W1072" i="5"/>
  <c r="X1072" i="5"/>
  <c r="Y1072" i="5"/>
  <c r="Z1072" i="5"/>
  <c r="AA1072" i="5"/>
  <c r="AB1072" i="5"/>
  <c r="AC1072" i="5"/>
  <c r="AD1072" i="5"/>
  <c r="AE1072" i="5"/>
  <c r="AF1072" i="5"/>
  <c r="AG1072" i="5"/>
  <c r="AH1072" i="5"/>
  <c r="AI1072" i="5"/>
  <c r="AJ1072" i="5"/>
  <c r="AK1072" i="5"/>
  <c r="AL1072" i="5"/>
  <c r="AM1072" i="5"/>
  <c r="AN1072" i="5"/>
  <c r="AO1072" i="5"/>
  <c r="AP1072" i="5"/>
  <c r="AQ1072" i="5"/>
  <c r="AR1072" i="5"/>
  <c r="AS1072" i="5"/>
  <c r="AT1072" i="5"/>
  <c r="AU1072" i="5"/>
  <c r="AV1072" i="5"/>
  <c r="AW1072" i="5"/>
  <c r="AX1072" i="5"/>
  <c r="AY1072" i="5"/>
  <c r="AZ1072" i="5"/>
  <c r="BA1072" i="5"/>
  <c r="BB1072" i="5"/>
  <c r="BC1072" i="5"/>
  <c r="B1073" i="5"/>
  <c r="C1074" i="5"/>
  <c r="D1073" i="5"/>
  <c r="E1073" i="5"/>
  <c r="F1073" i="5"/>
  <c r="G1073" i="5"/>
  <c r="H1073" i="5"/>
  <c r="I1073" i="5"/>
  <c r="J1073" i="5"/>
  <c r="K1073" i="5"/>
  <c r="L1073" i="5"/>
  <c r="M1073" i="5"/>
  <c r="N1073" i="5"/>
  <c r="O1073" i="5"/>
  <c r="P1073" i="5"/>
  <c r="Q1073" i="5"/>
  <c r="R1073" i="5"/>
  <c r="S1073" i="5"/>
  <c r="T1073" i="5"/>
  <c r="U1073" i="5"/>
  <c r="V1073" i="5"/>
  <c r="W1073" i="5"/>
  <c r="X1073" i="5"/>
  <c r="Y1073" i="5"/>
  <c r="Z1073" i="5"/>
  <c r="AA1073" i="5"/>
  <c r="AB1073" i="5"/>
  <c r="AC1073" i="5"/>
  <c r="AD1073" i="5"/>
  <c r="AE1073" i="5"/>
  <c r="AF1073" i="5"/>
  <c r="AG1073" i="5"/>
  <c r="AH1073" i="5"/>
  <c r="AI1073" i="5"/>
  <c r="AJ1073" i="5"/>
  <c r="AK1073" i="5"/>
  <c r="AL1073" i="5"/>
  <c r="AM1073" i="5"/>
  <c r="AN1073" i="5"/>
  <c r="AO1073" i="5"/>
  <c r="AP1073" i="5"/>
  <c r="AQ1073" i="5"/>
  <c r="AR1073" i="5"/>
  <c r="AS1073" i="5"/>
  <c r="AT1073" i="5"/>
  <c r="AU1073" i="5"/>
  <c r="AV1073" i="5"/>
  <c r="AW1073" i="5"/>
  <c r="AX1073" i="5"/>
  <c r="AY1073" i="5"/>
  <c r="AZ1073" i="5"/>
  <c r="BA1073" i="5"/>
  <c r="BB1073" i="5"/>
  <c r="BC1073" i="5"/>
  <c r="B1074" i="5"/>
  <c r="C1075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Y1074" i="5"/>
  <c r="Z1074" i="5"/>
  <c r="AA1074" i="5"/>
  <c r="AB1074" i="5"/>
  <c r="AC1074" i="5"/>
  <c r="AD1074" i="5"/>
  <c r="AE1074" i="5"/>
  <c r="AF1074" i="5"/>
  <c r="AG1074" i="5"/>
  <c r="AH1074" i="5"/>
  <c r="AI1074" i="5"/>
  <c r="AJ1074" i="5"/>
  <c r="AK1074" i="5"/>
  <c r="AL1074" i="5"/>
  <c r="AM1074" i="5"/>
  <c r="AN1074" i="5"/>
  <c r="AO1074" i="5"/>
  <c r="AP1074" i="5"/>
  <c r="AQ1074" i="5"/>
  <c r="AR1074" i="5"/>
  <c r="AS1074" i="5"/>
  <c r="AT1074" i="5"/>
  <c r="AU1074" i="5"/>
  <c r="AV1074" i="5"/>
  <c r="AW1074" i="5"/>
  <c r="AX1074" i="5"/>
  <c r="AY1074" i="5"/>
  <c r="AZ1074" i="5"/>
  <c r="BA1074" i="5"/>
  <c r="BB1074" i="5"/>
  <c r="BC1074" i="5"/>
  <c r="B1075" i="5"/>
  <c r="C1076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Y1075" i="5"/>
  <c r="Z1075" i="5"/>
  <c r="AA1075" i="5"/>
  <c r="AB1075" i="5"/>
  <c r="AC1075" i="5"/>
  <c r="AD1075" i="5"/>
  <c r="AE1075" i="5"/>
  <c r="AF1075" i="5"/>
  <c r="AG1075" i="5"/>
  <c r="AH1075" i="5"/>
  <c r="AI1075" i="5"/>
  <c r="AJ1075" i="5"/>
  <c r="AK1075" i="5"/>
  <c r="AL1075" i="5"/>
  <c r="AM1075" i="5"/>
  <c r="AN1075" i="5"/>
  <c r="AO1075" i="5"/>
  <c r="AP1075" i="5"/>
  <c r="AQ1075" i="5"/>
  <c r="AR1075" i="5"/>
  <c r="AS1075" i="5"/>
  <c r="AT1075" i="5"/>
  <c r="AU1075" i="5"/>
  <c r="AV1075" i="5"/>
  <c r="AW1075" i="5"/>
  <c r="AX1075" i="5"/>
  <c r="AY1075" i="5"/>
  <c r="AZ1075" i="5"/>
  <c r="BA1075" i="5"/>
  <c r="BB1075" i="5"/>
  <c r="BC1075" i="5"/>
  <c r="B1076" i="5"/>
  <c r="C1077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Y1076" i="5"/>
  <c r="Z1076" i="5"/>
  <c r="AA1076" i="5"/>
  <c r="AB1076" i="5"/>
  <c r="AC1076" i="5"/>
  <c r="AD1076" i="5"/>
  <c r="AE1076" i="5"/>
  <c r="AF1076" i="5"/>
  <c r="AG1076" i="5"/>
  <c r="AH1076" i="5"/>
  <c r="AI1076" i="5"/>
  <c r="AJ1076" i="5"/>
  <c r="AK1076" i="5"/>
  <c r="AL1076" i="5"/>
  <c r="AM1076" i="5"/>
  <c r="AN1076" i="5"/>
  <c r="AO1076" i="5"/>
  <c r="AP1076" i="5"/>
  <c r="AQ1076" i="5"/>
  <c r="AR1076" i="5"/>
  <c r="AS1076" i="5"/>
  <c r="AT1076" i="5"/>
  <c r="AU1076" i="5"/>
  <c r="AV1076" i="5"/>
  <c r="AW1076" i="5"/>
  <c r="AX1076" i="5"/>
  <c r="AY1076" i="5"/>
  <c r="AZ1076" i="5"/>
  <c r="BA1076" i="5"/>
  <c r="BB1076" i="5"/>
  <c r="BC1076" i="5"/>
  <c r="B1077" i="5"/>
  <c r="C1078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Y1077" i="5"/>
  <c r="Z1077" i="5"/>
  <c r="AA1077" i="5"/>
  <c r="AB1077" i="5"/>
  <c r="AC1077" i="5"/>
  <c r="AD1077" i="5"/>
  <c r="AE1077" i="5"/>
  <c r="AF1077" i="5"/>
  <c r="AG1077" i="5"/>
  <c r="AH1077" i="5"/>
  <c r="AI1077" i="5"/>
  <c r="AJ1077" i="5"/>
  <c r="AK1077" i="5"/>
  <c r="AL1077" i="5"/>
  <c r="AM1077" i="5"/>
  <c r="AN1077" i="5"/>
  <c r="AO1077" i="5"/>
  <c r="AP1077" i="5"/>
  <c r="AQ1077" i="5"/>
  <c r="AR1077" i="5"/>
  <c r="AS1077" i="5"/>
  <c r="AT1077" i="5"/>
  <c r="AU1077" i="5"/>
  <c r="AV1077" i="5"/>
  <c r="AW1077" i="5"/>
  <c r="AX1077" i="5"/>
  <c r="AY1077" i="5"/>
  <c r="AZ1077" i="5"/>
  <c r="BA1077" i="5"/>
  <c r="BB1077" i="5"/>
  <c r="BC1077" i="5"/>
  <c r="B1078" i="5"/>
  <c r="C1079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Y1078" i="5"/>
  <c r="Z1078" i="5"/>
  <c r="AA1078" i="5"/>
  <c r="AB1078" i="5"/>
  <c r="AC1078" i="5"/>
  <c r="AD1078" i="5"/>
  <c r="AE1078" i="5"/>
  <c r="AF1078" i="5"/>
  <c r="AG1078" i="5"/>
  <c r="AH1078" i="5"/>
  <c r="AI1078" i="5"/>
  <c r="AJ1078" i="5"/>
  <c r="AK1078" i="5"/>
  <c r="AL1078" i="5"/>
  <c r="AM1078" i="5"/>
  <c r="AN1078" i="5"/>
  <c r="AO1078" i="5"/>
  <c r="AP1078" i="5"/>
  <c r="AQ1078" i="5"/>
  <c r="AR1078" i="5"/>
  <c r="AS1078" i="5"/>
  <c r="AT1078" i="5"/>
  <c r="AU1078" i="5"/>
  <c r="AV1078" i="5"/>
  <c r="AW1078" i="5"/>
  <c r="AX1078" i="5"/>
  <c r="AY1078" i="5"/>
  <c r="AZ1078" i="5"/>
  <c r="BA1078" i="5"/>
  <c r="BB1078" i="5"/>
  <c r="BC1078" i="5"/>
  <c r="B1079" i="5"/>
  <c r="C1080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Y1079" i="5"/>
  <c r="Z1079" i="5"/>
  <c r="AA1079" i="5"/>
  <c r="AB1079" i="5"/>
  <c r="AC1079" i="5"/>
  <c r="AD1079" i="5"/>
  <c r="AE1079" i="5"/>
  <c r="AF1079" i="5"/>
  <c r="AG1079" i="5"/>
  <c r="AH1079" i="5"/>
  <c r="AI1079" i="5"/>
  <c r="AJ1079" i="5"/>
  <c r="AK1079" i="5"/>
  <c r="AL1079" i="5"/>
  <c r="AM1079" i="5"/>
  <c r="AN1079" i="5"/>
  <c r="AO1079" i="5"/>
  <c r="AP1079" i="5"/>
  <c r="AQ1079" i="5"/>
  <c r="AR1079" i="5"/>
  <c r="AS1079" i="5"/>
  <c r="AT1079" i="5"/>
  <c r="AU1079" i="5"/>
  <c r="AV1079" i="5"/>
  <c r="AW1079" i="5"/>
  <c r="AX1079" i="5"/>
  <c r="AY1079" i="5"/>
  <c r="AZ1079" i="5"/>
  <c r="BA1079" i="5"/>
  <c r="BB1079" i="5"/>
  <c r="BC1079" i="5"/>
  <c r="B1080" i="5"/>
  <c r="C1081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Y1080" i="5"/>
  <c r="Z1080" i="5"/>
  <c r="AA1080" i="5"/>
  <c r="AB1080" i="5"/>
  <c r="AC1080" i="5"/>
  <c r="AD1080" i="5"/>
  <c r="AE1080" i="5"/>
  <c r="AF1080" i="5"/>
  <c r="AG1080" i="5"/>
  <c r="AH1080" i="5"/>
  <c r="AI1080" i="5"/>
  <c r="AJ1080" i="5"/>
  <c r="AK1080" i="5"/>
  <c r="AL1080" i="5"/>
  <c r="AM1080" i="5"/>
  <c r="AN1080" i="5"/>
  <c r="AO1080" i="5"/>
  <c r="AP1080" i="5"/>
  <c r="AQ1080" i="5"/>
  <c r="AR1080" i="5"/>
  <c r="AS1080" i="5"/>
  <c r="AT1080" i="5"/>
  <c r="AU1080" i="5"/>
  <c r="AV1080" i="5"/>
  <c r="AW1080" i="5"/>
  <c r="AX1080" i="5"/>
  <c r="AY1080" i="5"/>
  <c r="AZ1080" i="5"/>
  <c r="BA1080" i="5"/>
  <c r="BB1080" i="5"/>
  <c r="BC1080" i="5"/>
  <c r="B1081" i="5"/>
  <c r="C1082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Y1081" i="5"/>
  <c r="Z1081" i="5"/>
  <c r="AA1081" i="5"/>
  <c r="AB1081" i="5"/>
  <c r="AC1081" i="5"/>
  <c r="AD1081" i="5"/>
  <c r="AE1081" i="5"/>
  <c r="AF1081" i="5"/>
  <c r="AG1081" i="5"/>
  <c r="AH1081" i="5"/>
  <c r="AI1081" i="5"/>
  <c r="AJ1081" i="5"/>
  <c r="AK1081" i="5"/>
  <c r="AL1081" i="5"/>
  <c r="AM1081" i="5"/>
  <c r="AN1081" i="5"/>
  <c r="AO1081" i="5"/>
  <c r="AP1081" i="5"/>
  <c r="AQ1081" i="5"/>
  <c r="AR1081" i="5"/>
  <c r="AS1081" i="5"/>
  <c r="AT1081" i="5"/>
  <c r="AU1081" i="5"/>
  <c r="AV1081" i="5"/>
  <c r="AW1081" i="5"/>
  <c r="AX1081" i="5"/>
  <c r="AY1081" i="5"/>
  <c r="AZ1081" i="5"/>
  <c r="BA1081" i="5"/>
  <c r="BB1081" i="5"/>
  <c r="BC1081" i="5"/>
  <c r="B1082" i="5"/>
  <c r="C1083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Y1082" i="5"/>
  <c r="Z1082" i="5"/>
  <c r="AA1082" i="5"/>
  <c r="AB1082" i="5"/>
  <c r="AC1082" i="5"/>
  <c r="AD1082" i="5"/>
  <c r="AE1082" i="5"/>
  <c r="AF1082" i="5"/>
  <c r="AG1082" i="5"/>
  <c r="AH1082" i="5"/>
  <c r="AI1082" i="5"/>
  <c r="AJ1082" i="5"/>
  <c r="AK1082" i="5"/>
  <c r="AL1082" i="5"/>
  <c r="AM1082" i="5"/>
  <c r="AN1082" i="5"/>
  <c r="AO1082" i="5"/>
  <c r="AP1082" i="5"/>
  <c r="AQ1082" i="5"/>
  <c r="AR1082" i="5"/>
  <c r="AS1082" i="5"/>
  <c r="AT1082" i="5"/>
  <c r="AU1082" i="5"/>
  <c r="AV1082" i="5"/>
  <c r="AW1082" i="5"/>
  <c r="AX1082" i="5"/>
  <c r="AY1082" i="5"/>
  <c r="AZ1082" i="5"/>
  <c r="BA1082" i="5"/>
  <c r="BB1082" i="5"/>
  <c r="BC1082" i="5"/>
  <c r="B1083" i="5"/>
  <c r="C1084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Y1083" i="5"/>
  <c r="Z1083" i="5"/>
  <c r="AA1083" i="5"/>
  <c r="AB1083" i="5"/>
  <c r="AC1083" i="5"/>
  <c r="AD1083" i="5"/>
  <c r="AE1083" i="5"/>
  <c r="AF1083" i="5"/>
  <c r="AG1083" i="5"/>
  <c r="AH1083" i="5"/>
  <c r="AI1083" i="5"/>
  <c r="AJ1083" i="5"/>
  <c r="AK1083" i="5"/>
  <c r="AL1083" i="5"/>
  <c r="AM1083" i="5"/>
  <c r="AN1083" i="5"/>
  <c r="AO1083" i="5"/>
  <c r="AP1083" i="5"/>
  <c r="AQ1083" i="5"/>
  <c r="AR1083" i="5"/>
  <c r="AS1083" i="5"/>
  <c r="AT1083" i="5"/>
  <c r="AU1083" i="5"/>
  <c r="AV1083" i="5"/>
  <c r="AW1083" i="5"/>
  <c r="AX1083" i="5"/>
  <c r="AY1083" i="5"/>
  <c r="AZ1083" i="5"/>
  <c r="BA1083" i="5"/>
  <c r="BB1083" i="5"/>
  <c r="BC1083" i="5"/>
  <c r="B1084" i="5"/>
  <c r="C1085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Y1084" i="5"/>
  <c r="Z1084" i="5"/>
  <c r="AA1084" i="5"/>
  <c r="AB1084" i="5"/>
  <c r="AC1084" i="5"/>
  <c r="AD1084" i="5"/>
  <c r="AE1084" i="5"/>
  <c r="AF1084" i="5"/>
  <c r="AG1084" i="5"/>
  <c r="AH1084" i="5"/>
  <c r="AI1084" i="5"/>
  <c r="AJ1084" i="5"/>
  <c r="AK1084" i="5"/>
  <c r="AL1084" i="5"/>
  <c r="AM1084" i="5"/>
  <c r="AN1084" i="5"/>
  <c r="AO1084" i="5"/>
  <c r="AP1084" i="5"/>
  <c r="AQ1084" i="5"/>
  <c r="AR1084" i="5"/>
  <c r="AS1084" i="5"/>
  <c r="AT1084" i="5"/>
  <c r="AU1084" i="5"/>
  <c r="AV1084" i="5"/>
  <c r="AW1084" i="5"/>
  <c r="AX1084" i="5"/>
  <c r="AY1084" i="5"/>
  <c r="AZ1084" i="5"/>
  <c r="BA1084" i="5"/>
  <c r="BB1084" i="5"/>
  <c r="BC1084" i="5"/>
  <c r="B1085" i="5"/>
  <c r="C1086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Y1085" i="5"/>
  <c r="Z1085" i="5"/>
  <c r="AA1085" i="5"/>
  <c r="AB1085" i="5"/>
  <c r="AC1085" i="5"/>
  <c r="AD1085" i="5"/>
  <c r="AE1085" i="5"/>
  <c r="AF1085" i="5"/>
  <c r="AG1085" i="5"/>
  <c r="AH1085" i="5"/>
  <c r="AI1085" i="5"/>
  <c r="AJ1085" i="5"/>
  <c r="AK1085" i="5"/>
  <c r="AL1085" i="5"/>
  <c r="AM1085" i="5"/>
  <c r="AN1085" i="5"/>
  <c r="AO1085" i="5"/>
  <c r="AP1085" i="5"/>
  <c r="AQ1085" i="5"/>
  <c r="AR1085" i="5"/>
  <c r="AS1085" i="5"/>
  <c r="AT1085" i="5"/>
  <c r="AU1085" i="5"/>
  <c r="AV1085" i="5"/>
  <c r="AW1085" i="5"/>
  <c r="AX1085" i="5"/>
  <c r="AY1085" i="5"/>
  <c r="AZ1085" i="5"/>
  <c r="BA1085" i="5"/>
  <c r="BB1085" i="5"/>
  <c r="BC1085" i="5"/>
  <c r="B1086" i="5"/>
  <c r="C1087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Y1086" i="5"/>
  <c r="Z1086" i="5"/>
  <c r="AA1086" i="5"/>
  <c r="AB1086" i="5"/>
  <c r="AC1086" i="5"/>
  <c r="AD1086" i="5"/>
  <c r="AE1086" i="5"/>
  <c r="AF1086" i="5"/>
  <c r="AG1086" i="5"/>
  <c r="AH1086" i="5"/>
  <c r="AI1086" i="5"/>
  <c r="AJ1086" i="5"/>
  <c r="AK1086" i="5"/>
  <c r="AL1086" i="5"/>
  <c r="AM1086" i="5"/>
  <c r="AN1086" i="5"/>
  <c r="AO1086" i="5"/>
  <c r="AP1086" i="5"/>
  <c r="AQ1086" i="5"/>
  <c r="AR1086" i="5"/>
  <c r="AS1086" i="5"/>
  <c r="AT1086" i="5"/>
  <c r="AU1086" i="5"/>
  <c r="AV1086" i="5"/>
  <c r="AW1086" i="5"/>
  <c r="AX1086" i="5"/>
  <c r="AY1086" i="5"/>
  <c r="AZ1086" i="5"/>
  <c r="BA1086" i="5"/>
  <c r="BB1086" i="5"/>
  <c r="BC1086" i="5"/>
  <c r="B1087" i="5"/>
  <c r="C1088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Y1087" i="5"/>
  <c r="Z1087" i="5"/>
  <c r="AA1087" i="5"/>
  <c r="AB1087" i="5"/>
  <c r="AC1087" i="5"/>
  <c r="AD1087" i="5"/>
  <c r="AE1087" i="5"/>
  <c r="AF1087" i="5"/>
  <c r="AG1087" i="5"/>
  <c r="AH1087" i="5"/>
  <c r="AI1087" i="5"/>
  <c r="AJ1087" i="5"/>
  <c r="AK1087" i="5"/>
  <c r="AL1087" i="5"/>
  <c r="AM1087" i="5"/>
  <c r="AN1087" i="5"/>
  <c r="AO1087" i="5"/>
  <c r="AP1087" i="5"/>
  <c r="AQ1087" i="5"/>
  <c r="AR1087" i="5"/>
  <c r="AS1087" i="5"/>
  <c r="AT1087" i="5"/>
  <c r="AU1087" i="5"/>
  <c r="AV1087" i="5"/>
  <c r="AW1087" i="5"/>
  <c r="AX1087" i="5"/>
  <c r="AY1087" i="5"/>
  <c r="AZ1087" i="5"/>
  <c r="BA1087" i="5"/>
  <c r="BB1087" i="5"/>
  <c r="BC1087" i="5"/>
  <c r="B1088" i="5"/>
  <c r="C1089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Y1088" i="5"/>
  <c r="Z1088" i="5"/>
  <c r="AA1088" i="5"/>
  <c r="AB1088" i="5"/>
  <c r="AC1088" i="5"/>
  <c r="AD1088" i="5"/>
  <c r="AE1088" i="5"/>
  <c r="AF1088" i="5"/>
  <c r="AG1088" i="5"/>
  <c r="AH1088" i="5"/>
  <c r="AI1088" i="5"/>
  <c r="AJ1088" i="5"/>
  <c r="AK1088" i="5"/>
  <c r="AL1088" i="5"/>
  <c r="AM1088" i="5"/>
  <c r="AN1088" i="5"/>
  <c r="AO1088" i="5"/>
  <c r="AP1088" i="5"/>
  <c r="AQ1088" i="5"/>
  <c r="AR1088" i="5"/>
  <c r="AS1088" i="5"/>
  <c r="AT1088" i="5"/>
  <c r="AU1088" i="5"/>
  <c r="AV1088" i="5"/>
  <c r="AW1088" i="5"/>
  <c r="AX1088" i="5"/>
  <c r="AY1088" i="5"/>
  <c r="AZ1088" i="5"/>
  <c r="BA1088" i="5"/>
  <c r="BB1088" i="5"/>
  <c r="BC1088" i="5"/>
  <c r="B1089" i="5"/>
  <c r="C1090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Y1089" i="5"/>
  <c r="Z1089" i="5"/>
  <c r="AA1089" i="5"/>
  <c r="AB1089" i="5"/>
  <c r="AC1089" i="5"/>
  <c r="AD1089" i="5"/>
  <c r="AE1089" i="5"/>
  <c r="AF1089" i="5"/>
  <c r="AG1089" i="5"/>
  <c r="AH1089" i="5"/>
  <c r="AI1089" i="5"/>
  <c r="AJ1089" i="5"/>
  <c r="AK1089" i="5"/>
  <c r="AL1089" i="5"/>
  <c r="AM1089" i="5"/>
  <c r="AN1089" i="5"/>
  <c r="AO1089" i="5"/>
  <c r="AP1089" i="5"/>
  <c r="AQ1089" i="5"/>
  <c r="AR1089" i="5"/>
  <c r="AS1089" i="5"/>
  <c r="AT1089" i="5"/>
  <c r="AU1089" i="5"/>
  <c r="AV1089" i="5"/>
  <c r="AW1089" i="5"/>
  <c r="AX1089" i="5"/>
  <c r="AY1089" i="5"/>
  <c r="AZ1089" i="5"/>
  <c r="BA1089" i="5"/>
  <c r="BB1089" i="5"/>
  <c r="BC1089" i="5"/>
  <c r="B1090" i="5"/>
  <c r="C1091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Y1090" i="5"/>
  <c r="Z1090" i="5"/>
  <c r="AA1090" i="5"/>
  <c r="AB1090" i="5"/>
  <c r="AC1090" i="5"/>
  <c r="AD1090" i="5"/>
  <c r="AE1090" i="5"/>
  <c r="AF1090" i="5"/>
  <c r="AG1090" i="5"/>
  <c r="AH1090" i="5"/>
  <c r="AI1090" i="5"/>
  <c r="AJ1090" i="5"/>
  <c r="AK1090" i="5"/>
  <c r="AL1090" i="5"/>
  <c r="AM1090" i="5"/>
  <c r="AN1090" i="5"/>
  <c r="AO1090" i="5"/>
  <c r="AP1090" i="5"/>
  <c r="AQ1090" i="5"/>
  <c r="AR1090" i="5"/>
  <c r="AS1090" i="5"/>
  <c r="AT1090" i="5"/>
  <c r="AU1090" i="5"/>
  <c r="AV1090" i="5"/>
  <c r="AW1090" i="5"/>
  <c r="AX1090" i="5"/>
  <c r="AY1090" i="5"/>
  <c r="AZ1090" i="5"/>
  <c r="BA1090" i="5"/>
  <c r="BB1090" i="5"/>
  <c r="BC1090" i="5"/>
  <c r="B1091" i="5"/>
  <c r="C1092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Y1091" i="5"/>
  <c r="Z1091" i="5"/>
  <c r="AA1091" i="5"/>
  <c r="AB1091" i="5"/>
  <c r="AC1091" i="5"/>
  <c r="AD1091" i="5"/>
  <c r="AE1091" i="5"/>
  <c r="AF1091" i="5"/>
  <c r="AG1091" i="5"/>
  <c r="AH1091" i="5"/>
  <c r="AI1091" i="5"/>
  <c r="AJ1091" i="5"/>
  <c r="AK1091" i="5"/>
  <c r="AL1091" i="5"/>
  <c r="AM1091" i="5"/>
  <c r="AN1091" i="5"/>
  <c r="AO1091" i="5"/>
  <c r="AP1091" i="5"/>
  <c r="AQ1091" i="5"/>
  <c r="AR1091" i="5"/>
  <c r="AS1091" i="5"/>
  <c r="AT1091" i="5"/>
  <c r="AU1091" i="5"/>
  <c r="AV1091" i="5"/>
  <c r="AW1091" i="5"/>
  <c r="AX1091" i="5"/>
  <c r="AY1091" i="5"/>
  <c r="AZ1091" i="5"/>
  <c r="BA1091" i="5"/>
  <c r="BB1091" i="5"/>
  <c r="BC1091" i="5"/>
  <c r="B1092" i="5"/>
  <c r="C1093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Y1092" i="5"/>
  <c r="Z1092" i="5"/>
  <c r="AA1092" i="5"/>
  <c r="AB1092" i="5"/>
  <c r="AC1092" i="5"/>
  <c r="AD1092" i="5"/>
  <c r="AE1092" i="5"/>
  <c r="AF1092" i="5"/>
  <c r="AG1092" i="5"/>
  <c r="AH1092" i="5"/>
  <c r="AI1092" i="5"/>
  <c r="AJ1092" i="5"/>
  <c r="AK1092" i="5"/>
  <c r="AL1092" i="5"/>
  <c r="AM1092" i="5"/>
  <c r="AN1092" i="5"/>
  <c r="AO1092" i="5"/>
  <c r="AP1092" i="5"/>
  <c r="AQ1092" i="5"/>
  <c r="AR1092" i="5"/>
  <c r="AS1092" i="5"/>
  <c r="AT1092" i="5"/>
  <c r="AU1092" i="5"/>
  <c r="AV1092" i="5"/>
  <c r="AW1092" i="5"/>
  <c r="AX1092" i="5"/>
  <c r="AY1092" i="5"/>
  <c r="AZ1092" i="5"/>
  <c r="BA1092" i="5"/>
  <c r="BB1092" i="5"/>
  <c r="BC1092" i="5"/>
  <c r="B1093" i="5"/>
  <c r="C1094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Y1093" i="5"/>
  <c r="Z1093" i="5"/>
  <c r="AA1093" i="5"/>
  <c r="AB1093" i="5"/>
  <c r="AC1093" i="5"/>
  <c r="AD1093" i="5"/>
  <c r="AE1093" i="5"/>
  <c r="AF1093" i="5"/>
  <c r="AG1093" i="5"/>
  <c r="AH1093" i="5"/>
  <c r="AI1093" i="5"/>
  <c r="AJ1093" i="5"/>
  <c r="AK1093" i="5"/>
  <c r="AL1093" i="5"/>
  <c r="AM1093" i="5"/>
  <c r="AN1093" i="5"/>
  <c r="AO1093" i="5"/>
  <c r="AP1093" i="5"/>
  <c r="AQ1093" i="5"/>
  <c r="AR1093" i="5"/>
  <c r="AS1093" i="5"/>
  <c r="AT1093" i="5"/>
  <c r="AU1093" i="5"/>
  <c r="AV1093" i="5"/>
  <c r="AW1093" i="5"/>
  <c r="AX1093" i="5"/>
  <c r="AY1093" i="5"/>
  <c r="AZ1093" i="5"/>
  <c r="BA1093" i="5"/>
  <c r="BB1093" i="5"/>
  <c r="BC1093" i="5"/>
  <c r="B1094" i="5"/>
  <c r="C1095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Y1094" i="5"/>
  <c r="Z1094" i="5"/>
  <c r="AA1094" i="5"/>
  <c r="AB1094" i="5"/>
  <c r="AC1094" i="5"/>
  <c r="AD1094" i="5"/>
  <c r="AE1094" i="5"/>
  <c r="AF1094" i="5"/>
  <c r="AG1094" i="5"/>
  <c r="AH1094" i="5"/>
  <c r="AI1094" i="5"/>
  <c r="AJ1094" i="5"/>
  <c r="AK1094" i="5"/>
  <c r="AL1094" i="5"/>
  <c r="AM1094" i="5"/>
  <c r="AN1094" i="5"/>
  <c r="AO1094" i="5"/>
  <c r="AP1094" i="5"/>
  <c r="AQ1094" i="5"/>
  <c r="AR1094" i="5"/>
  <c r="AS1094" i="5"/>
  <c r="AT1094" i="5"/>
  <c r="AU1094" i="5"/>
  <c r="AV1094" i="5"/>
  <c r="AW1094" i="5"/>
  <c r="AX1094" i="5"/>
  <c r="AY1094" i="5"/>
  <c r="AZ1094" i="5"/>
  <c r="BA1094" i="5"/>
  <c r="BB1094" i="5"/>
  <c r="BC1094" i="5"/>
  <c r="B1095" i="5"/>
  <c r="C1096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Y1095" i="5"/>
  <c r="Z1095" i="5"/>
  <c r="AA1095" i="5"/>
  <c r="AB1095" i="5"/>
  <c r="AC1095" i="5"/>
  <c r="AD1095" i="5"/>
  <c r="AE1095" i="5"/>
  <c r="AF1095" i="5"/>
  <c r="AG1095" i="5"/>
  <c r="AH1095" i="5"/>
  <c r="AI1095" i="5"/>
  <c r="AJ1095" i="5"/>
  <c r="AK1095" i="5"/>
  <c r="AL1095" i="5"/>
  <c r="AM1095" i="5"/>
  <c r="AN1095" i="5"/>
  <c r="AO1095" i="5"/>
  <c r="AP1095" i="5"/>
  <c r="AQ1095" i="5"/>
  <c r="AR1095" i="5"/>
  <c r="AS1095" i="5"/>
  <c r="AT1095" i="5"/>
  <c r="AU1095" i="5"/>
  <c r="AV1095" i="5"/>
  <c r="AW1095" i="5"/>
  <c r="AX1095" i="5"/>
  <c r="AY1095" i="5"/>
  <c r="AZ1095" i="5"/>
  <c r="BA1095" i="5"/>
  <c r="BB1095" i="5"/>
  <c r="BC1095" i="5"/>
  <c r="B1096" i="5"/>
  <c r="C1097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Y1096" i="5"/>
  <c r="Z1096" i="5"/>
  <c r="AA1096" i="5"/>
  <c r="AB1096" i="5"/>
  <c r="AC1096" i="5"/>
  <c r="AD1096" i="5"/>
  <c r="AE1096" i="5"/>
  <c r="AF1096" i="5"/>
  <c r="AG1096" i="5"/>
  <c r="AH1096" i="5"/>
  <c r="AI1096" i="5"/>
  <c r="AJ1096" i="5"/>
  <c r="AK1096" i="5"/>
  <c r="AL1096" i="5"/>
  <c r="AM1096" i="5"/>
  <c r="AN1096" i="5"/>
  <c r="AO1096" i="5"/>
  <c r="AP1096" i="5"/>
  <c r="AQ1096" i="5"/>
  <c r="AR1096" i="5"/>
  <c r="AS1096" i="5"/>
  <c r="AT1096" i="5"/>
  <c r="AU1096" i="5"/>
  <c r="AV1096" i="5"/>
  <c r="AW1096" i="5"/>
  <c r="AX1096" i="5"/>
  <c r="AY1096" i="5"/>
  <c r="AZ1096" i="5"/>
  <c r="BA1096" i="5"/>
  <c r="BB1096" i="5"/>
  <c r="BC1096" i="5"/>
  <c r="B1097" i="5"/>
  <c r="C1098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Y1097" i="5"/>
  <c r="Z1097" i="5"/>
  <c r="AA1097" i="5"/>
  <c r="AB1097" i="5"/>
  <c r="AC1097" i="5"/>
  <c r="AD1097" i="5"/>
  <c r="AE1097" i="5"/>
  <c r="AF1097" i="5"/>
  <c r="AG1097" i="5"/>
  <c r="AH1097" i="5"/>
  <c r="AI1097" i="5"/>
  <c r="AJ1097" i="5"/>
  <c r="AK1097" i="5"/>
  <c r="AL1097" i="5"/>
  <c r="AM1097" i="5"/>
  <c r="AN1097" i="5"/>
  <c r="AO1097" i="5"/>
  <c r="AP1097" i="5"/>
  <c r="AQ1097" i="5"/>
  <c r="AR1097" i="5"/>
  <c r="AS1097" i="5"/>
  <c r="AT1097" i="5"/>
  <c r="AU1097" i="5"/>
  <c r="AV1097" i="5"/>
  <c r="AW1097" i="5"/>
  <c r="AX1097" i="5"/>
  <c r="AY1097" i="5"/>
  <c r="AZ1097" i="5"/>
  <c r="BA1097" i="5"/>
  <c r="BB1097" i="5"/>
  <c r="BC1097" i="5"/>
  <c r="B1098" i="5"/>
  <c r="C1099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Y1098" i="5"/>
  <c r="Z1098" i="5"/>
  <c r="AA1098" i="5"/>
  <c r="AB1098" i="5"/>
  <c r="AC1098" i="5"/>
  <c r="AD1098" i="5"/>
  <c r="AE1098" i="5"/>
  <c r="AF1098" i="5"/>
  <c r="AG1098" i="5"/>
  <c r="AH1098" i="5"/>
  <c r="AI1098" i="5"/>
  <c r="AJ1098" i="5"/>
  <c r="AK1098" i="5"/>
  <c r="AL1098" i="5"/>
  <c r="AM1098" i="5"/>
  <c r="AN1098" i="5"/>
  <c r="AO1098" i="5"/>
  <c r="AP1098" i="5"/>
  <c r="AQ1098" i="5"/>
  <c r="AR1098" i="5"/>
  <c r="AS1098" i="5"/>
  <c r="AT1098" i="5"/>
  <c r="AU1098" i="5"/>
  <c r="AV1098" i="5"/>
  <c r="AW1098" i="5"/>
  <c r="AX1098" i="5"/>
  <c r="AY1098" i="5"/>
  <c r="AZ1098" i="5"/>
  <c r="BA1098" i="5"/>
  <c r="BB1098" i="5"/>
  <c r="BC1098" i="5"/>
  <c r="B1099" i="5"/>
  <c r="C1100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Y1099" i="5"/>
  <c r="Z1099" i="5"/>
  <c r="AA1099" i="5"/>
  <c r="AB1099" i="5"/>
  <c r="AC1099" i="5"/>
  <c r="AD1099" i="5"/>
  <c r="AE1099" i="5"/>
  <c r="AF1099" i="5"/>
  <c r="AG1099" i="5"/>
  <c r="AH1099" i="5"/>
  <c r="AI1099" i="5"/>
  <c r="AJ1099" i="5"/>
  <c r="AK1099" i="5"/>
  <c r="AL1099" i="5"/>
  <c r="AM1099" i="5"/>
  <c r="AN1099" i="5"/>
  <c r="AO1099" i="5"/>
  <c r="AP1099" i="5"/>
  <c r="AQ1099" i="5"/>
  <c r="AR1099" i="5"/>
  <c r="AS1099" i="5"/>
  <c r="AT1099" i="5"/>
  <c r="AU1099" i="5"/>
  <c r="AV1099" i="5"/>
  <c r="AW1099" i="5"/>
  <c r="AX1099" i="5"/>
  <c r="AY1099" i="5"/>
  <c r="AZ1099" i="5"/>
  <c r="BA1099" i="5"/>
  <c r="BB1099" i="5"/>
  <c r="BC1099" i="5"/>
  <c r="B1100" i="5"/>
  <c r="C1101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Y1100" i="5"/>
  <c r="Z1100" i="5"/>
  <c r="AA1100" i="5"/>
  <c r="AB1100" i="5"/>
  <c r="AC1100" i="5"/>
  <c r="AD1100" i="5"/>
  <c r="AE1100" i="5"/>
  <c r="AF1100" i="5"/>
  <c r="AG1100" i="5"/>
  <c r="AH1100" i="5"/>
  <c r="AI1100" i="5"/>
  <c r="AJ1100" i="5"/>
  <c r="AK1100" i="5"/>
  <c r="AL1100" i="5"/>
  <c r="AM1100" i="5"/>
  <c r="AN1100" i="5"/>
  <c r="AO1100" i="5"/>
  <c r="AP1100" i="5"/>
  <c r="AQ1100" i="5"/>
  <c r="AR1100" i="5"/>
  <c r="AS1100" i="5"/>
  <c r="AT1100" i="5"/>
  <c r="AU1100" i="5"/>
  <c r="AV1100" i="5"/>
  <c r="AW1100" i="5"/>
  <c r="AX1100" i="5"/>
  <c r="AY1100" i="5"/>
  <c r="AZ1100" i="5"/>
  <c r="BA1100" i="5"/>
  <c r="BB1100" i="5"/>
  <c r="BC1100" i="5"/>
  <c r="B1101" i="5"/>
  <c r="C1102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Y1101" i="5"/>
  <c r="Z1101" i="5"/>
  <c r="AA1101" i="5"/>
  <c r="AB1101" i="5"/>
  <c r="AC1101" i="5"/>
  <c r="AD1101" i="5"/>
  <c r="AE1101" i="5"/>
  <c r="AF1101" i="5"/>
  <c r="AG1101" i="5"/>
  <c r="AH1101" i="5"/>
  <c r="AI1101" i="5"/>
  <c r="AJ1101" i="5"/>
  <c r="AK1101" i="5"/>
  <c r="AL1101" i="5"/>
  <c r="AM1101" i="5"/>
  <c r="AN1101" i="5"/>
  <c r="AO1101" i="5"/>
  <c r="AP1101" i="5"/>
  <c r="AQ1101" i="5"/>
  <c r="AR1101" i="5"/>
  <c r="AS1101" i="5"/>
  <c r="AT1101" i="5"/>
  <c r="AU1101" i="5"/>
  <c r="AV1101" i="5"/>
  <c r="AW1101" i="5"/>
  <c r="AX1101" i="5"/>
  <c r="AY1101" i="5"/>
  <c r="AZ1101" i="5"/>
  <c r="BA1101" i="5"/>
  <c r="BB1101" i="5"/>
  <c r="BC1101" i="5"/>
  <c r="B1102" i="5"/>
  <c r="C1103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Y1102" i="5"/>
  <c r="Z1102" i="5"/>
  <c r="AA1102" i="5"/>
  <c r="AB1102" i="5"/>
  <c r="AC1102" i="5"/>
  <c r="AD1102" i="5"/>
  <c r="AE1102" i="5"/>
  <c r="AF1102" i="5"/>
  <c r="AG1102" i="5"/>
  <c r="AH1102" i="5"/>
  <c r="AI1102" i="5"/>
  <c r="AJ1102" i="5"/>
  <c r="AK1102" i="5"/>
  <c r="AL1102" i="5"/>
  <c r="AM1102" i="5"/>
  <c r="AN1102" i="5"/>
  <c r="AO1102" i="5"/>
  <c r="AP1102" i="5"/>
  <c r="AQ1102" i="5"/>
  <c r="AR1102" i="5"/>
  <c r="AS1102" i="5"/>
  <c r="AT1102" i="5"/>
  <c r="AU1102" i="5"/>
  <c r="AV1102" i="5"/>
  <c r="AW1102" i="5"/>
  <c r="AX1102" i="5"/>
  <c r="AY1102" i="5"/>
  <c r="AZ1102" i="5"/>
  <c r="BA1102" i="5"/>
  <c r="BB1102" i="5"/>
  <c r="BC1102" i="5"/>
  <c r="B1103" i="5"/>
  <c r="C1104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Y1103" i="5"/>
  <c r="Z1103" i="5"/>
  <c r="AA1103" i="5"/>
  <c r="AB1103" i="5"/>
  <c r="AC1103" i="5"/>
  <c r="AD1103" i="5"/>
  <c r="AE1103" i="5"/>
  <c r="AF1103" i="5"/>
  <c r="AG1103" i="5"/>
  <c r="AH1103" i="5"/>
  <c r="AI1103" i="5"/>
  <c r="AJ1103" i="5"/>
  <c r="AK1103" i="5"/>
  <c r="AL1103" i="5"/>
  <c r="AM1103" i="5"/>
  <c r="AN1103" i="5"/>
  <c r="AO1103" i="5"/>
  <c r="AP1103" i="5"/>
  <c r="AQ1103" i="5"/>
  <c r="AR1103" i="5"/>
  <c r="AS1103" i="5"/>
  <c r="AT1103" i="5"/>
  <c r="AU1103" i="5"/>
  <c r="AV1103" i="5"/>
  <c r="AW1103" i="5"/>
  <c r="AX1103" i="5"/>
  <c r="AY1103" i="5"/>
  <c r="AZ1103" i="5"/>
  <c r="BA1103" i="5"/>
  <c r="BB1103" i="5"/>
  <c r="BC1103" i="5"/>
  <c r="B1104" i="5"/>
  <c r="C1105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Y1104" i="5"/>
  <c r="Z1104" i="5"/>
  <c r="AA1104" i="5"/>
  <c r="AB1104" i="5"/>
  <c r="AC1104" i="5"/>
  <c r="AD1104" i="5"/>
  <c r="AE1104" i="5"/>
  <c r="AF1104" i="5"/>
  <c r="AG1104" i="5"/>
  <c r="AH1104" i="5"/>
  <c r="AI1104" i="5"/>
  <c r="AJ1104" i="5"/>
  <c r="AK1104" i="5"/>
  <c r="AL1104" i="5"/>
  <c r="AM1104" i="5"/>
  <c r="AN1104" i="5"/>
  <c r="AO1104" i="5"/>
  <c r="AP1104" i="5"/>
  <c r="AQ1104" i="5"/>
  <c r="AR1104" i="5"/>
  <c r="AS1104" i="5"/>
  <c r="AT1104" i="5"/>
  <c r="AU1104" i="5"/>
  <c r="AV1104" i="5"/>
  <c r="AW1104" i="5"/>
  <c r="AX1104" i="5"/>
  <c r="AY1104" i="5"/>
  <c r="AZ1104" i="5"/>
  <c r="BA1104" i="5"/>
  <c r="BB1104" i="5"/>
  <c r="BC1104" i="5"/>
  <c r="B1105" i="5"/>
  <c r="C1106" i="5"/>
  <c r="D1105" i="5"/>
  <c r="E1105" i="5"/>
  <c r="F1105" i="5"/>
  <c r="G1105" i="5"/>
  <c r="H1105" i="5"/>
  <c r="I1105" i="5"/>
  <c r="J1105" i="5"/>
  <c r="K1105" i="5"/>
  <c r="L1105" i="5"/>
  <c r="M1105" i="5"/>
  <c r="N1105" i="5"/>
  <c r="O1105" i="5"/>
  <c r="P1105" i="5"/>
  <c r="Q1105" i="5"/>
  <c r="R1105" i="5"/>
  <c r="S1105" i="5"/>
  <c r="T1105" i="5"/>
  <c r="U1105" i="5"/>
  <c r="V1105" i="5"/>
  <c r="W1105" i="5"/>
  <c r="X1105" i="5"/>
  <c r="Y1105" i="5"/>
  <c r="Z1105" i="5"/>
  <c r="AA1105" i="5"/>
  <c r="AB1105" i="5"/>
  <c r="AC1105" i="5"/>
  <c r="AD1105" i="5"/>
  <c r="AE1105" i="5"/>
  <c r="AF1105" i="5"/>
  <c r="AG1105" i="5"/>
  <c r="AH1105" i="5"/>
  <c r="AI1105" i="5"/>
  <c r="AJ1105" i="5"/>
  <c r="AK1105" i="5"/>
  <c r="AL1105" i="5"/>
  <c r="AM1105" i="5"/>
  <c r="AN1105" i="5"/>
  <c r="AO1105" i="5"/>
  <c r="AP1105" i="5"/>
  <c r="AQ1105" i="5"/>
  <c r="AR1105" i="5"/>
  <c r="AS1105" i="5"/>
  <c r="AT1105" i="5"/>
  <c r="AU1105" i="5"/>
  <c r="AV1105" i="5"/>
  <c r="AW1105" i="5"/>
  <c r="AX1105" i="5"/>
  <c r="AY1105" i="5"/>
  <c r="AZ1105" i="5"/>
  <c r="BA1105" i="5"/>
  <c r="BB1105" i="5"/>
  <c r="BC1105" i="5"/>
  <c r="B1106" i="5"/>
  <c r="C1107" i="5"/>
  <c r="D1106" i="5"/>
  <c r="E1106" i="5"/>
  <c r="F1106" i="5"/>
  <c r="G1106" i="5"/>
  <c r="H1106" i="5"/>
  <c r="I1106" i="5"/>
  <c r="J1106" i="5"/>
  <c r="K1106" i="5"/>
  <c r="L1106" i="5"/>
  <c r="M1106" i="5"/>
  <c r="N1106" i="5"/>
  <c r="O1106" i="5"/>
  <c r="P1106" i="5"/>
  <c r="Q1106" i="5"/>
  <c r="R1106" i="5"/>
  <c r="S1106" i="5"/>
  <c r="T1106" i="5"/>
  <c r="U1106" i="5"/>
  <c r="V1106" i="5"/>
  <c r="W1106" i="5"/>
  <c r="X1106" i="5"/>
  <c r="Y1106" i="5"/>
  <c r="Z1106" i="5"/>
  <c r="AA1106" i="5"/>
  <c r="AB1106" i="5"/>
  <c r="AC1106" i="5"/>
  <c r="AD1106" i="5"/>
  <c r="AE1106" i="5"/>
  <c r="AF1106" i="5"/>
  <c r="AG1106" i="5"/>
  <c r="AH1106" i="5"/>
  <c r="AI1106" i="5"/>
  <c r="AJ1106" i="5"/>
  <c r="AK1106" i="5"/>
  <c r="AL1106" i="5"/>
  <c r="AM1106" i="5"/>
  <c r="AN1106" i="5"/>
  <c r="AO1106" i="5"/>
  <c r="AP1106" i="5"/>
  <c r="AQ1106" i="5"/>
  <c r="AR1106" i="5"/>
  <c r="AS1106" i="5"/>
  <c r="AT1106" i="5"/>
  <c r="AU1106" i="5"/>
  <c r="AV1106" i="5"/>
  <c r="AW1106" i="5"/>
  <c r="AX1106" i="5"/>
  <c r="AY1106" i="5"/>
  <c r="AZ1106" i="5"/>
  <c r="BA1106" i="5"/>
  <c r="BB1106" i="5"/>
  <c r="BC1106" i="5"/>
  <c r="B1107" i="5"/>
  <c r="C1108" i="5"/>
  <c r="D1107" i="5"/>
  <c r="E1107" i="5"/>
  <c r="F1107" i="5"/>
  <c r="G1107" i="5"/>
  <c r="H1107" i="5"/>
  <c r="I1107" i="5"/>
  <c r="J1107" i="5"/>
  <c r="K1107" i="5"/>
  <c r="L1107" i="5"/>
  <c r="M1107" i="5"/>
  <c r="N1107" i="5"/>
  <c r="O1107" i="5"/>
  <c r="P1107" i="5"/>
  <c r="Q1107" i="5"/>
  <c r="R1107" i="5"/>
  <c r="S1107" i="5"/>
  <c r="T1107" i="5"/>
  <c r="U1107" i="5"/>
  <c r="V1107" i="5"/>
  <c r="W1107" i="5"/>
  <c r="X1107" i="5"/>
  <c r="Y1107" i="5"/>
  <c r="Z1107" i="5"/>
  <c r="AA1107" i="5"/>
  <c r="AB1107" i="5"/>
  <c r="AC1107" i="5"/>
  <c r="AD1107" i="5"/>
  <c r="AE1107" i="5"/>
  <c r="AF1107" i="5"/>
  <c r="AG1107" i="5"/>
  <c r="AH1107" i="5"/>
  <c r="AI1107" i="5"/>
  <c r="AJ1107" i="5"/>
  <c r="AK1107" i="5"/>
  <c r="AL1107" i="5"/>
  <c r="AM1107" i="5"/>
  <c r="AN1107" i="5"/>
  <c r="AO1107" i="5"/>
  <c r="AP1107" i="5"/>
  <c r="AQ1107" i="5"/>
  <c r="AR1107" i="5"/>
  <c r="AS1107" i="5"/>
  <c r="AT1107" i="5"/>
  <c r="AU1107" i="5"/>
  <c r="AV1107" i="5"/>
  <c r="AW1107" i="5"/>
  <c r="AX1107" i="5"/>
  <c r="AY1107" i="5"/>
  <c r="AZ1107" i="5"/>
  <c r="BA1107" i="5"/>
  <c r="BB1107" i="5"/>
  <c r="BC1107" i="5"/>
  <c r="B1108" i="5"/>
  <c r="C1109" i="5"/>
  <c r="D1108" i="5"/>
  <c r="E1108" i="5"/>
  <c r="F1108" i="5"/>
  <c r="G1108" i="5"/>
  <c r="H1108" i="5"/>
  <c r="I1108" i="5"/>
  <c r="J1108" i="5"/>
  <c r="K1108" i="5"/>
  <c r="L1108" i="5"/>
  <c r="M1108" i="5"/>
  <c r="N1108" i="5"/>
  <c r="O1108" i="5"/>
  <c r="P1108" i="5"/>
  <c r="Q1108" i="5"/>
  <c r="R1108" i="5"/>
  <c r="S1108" i="5"/>
  <c r="T1108" i="5"/>
  <c r="U1108" i="5"/>
  <c r="V1108" i="5"/>
  <c r="W1108" i="5"/>
  <c r="X1108" i="5"/>
  <c r="Y1108" i="5"/>
  <c r="Z1108" i="5"/>
  <c r="AA1108" i="5"/>
  <c r="AB1108" i="5"/>
  <c r="AC1108" i="5"/>
  <c r="AD1108" i="5"/>
  <c r="AE1108" i="5"/>
  <c r="AF1108" i="5"/>
  <c r="AG1108" i="5"/>
  <c r="AH1108" i="5"/>
  <c r="AI1108" i="5"/>
  <c r="AJ1108" i="5"/>
  <c r="AK1108" i="5"/>
  <c r="AL1108" i="5"/>
  <c r="AM1108" i="5"/>
  <c r="AN1108" i="5"/>
  <c r="AO1108" i="5"/>
  <c r="AP1108" i="5"/>
  <c r="AQ1108" i="5"/>
  <c r="AR1108" i="5"/>
  <c r="AS1108" i="5"/>
  <c r="AT1108" i="5"/>
  <c r="AU1108" i="5"/>
  <c r="AV1108" i="5"/>
  <c r="AW1108" i="5"/>
  <c r="AX1108" i="5"/>
  <c r="AY1108" i="5"/>
  <c r="AZ1108" i="5"/>
  <c r="BA1108" i="5"/>
  <c r="BB1108" i="5"/>
  <c r="BC1108" i="5"/>
  <c r="B1109" i="5"/>
  <c r="C1110" i="5"/>
  <c r="D1109" i="5"/>
  <c r="E1109" i="5"/>
  <c r="F1109" i="5"/>
  <c r="G1109" i="5"/>
  <c r="H1109" i="5"/>
  <c r="I1109" i="5"/>
  <c r="J1109" i="5"/>
  <c r="K1109" i="5"/>
  <c r="L1109" i="5"/>
  <c r="M1109" i="5"/>
  <c r="N1109" i="5"/>
  <c r="O1109" i="5"/>
  <c r="P1109" i="5"/>
  <c r="Q1109" i="5"/>
  <c r="R1109" i="5"/>
  <c r="S1109" i="5"/>
  <c r="T1109" i="5"/>
  <c r="U1109" i="5"/>
  <c r="V1109" i="5"/>
  <c r="W1109" i="5"/>
  <c r="X1109" i="5"/>
  <c r="Y1109" i="5"/>
  <c r="Z1109" i="5"/>
  <c r="AA1109" i="5"/>
  <c r="AB1109" i="5"/>
  <c r="AC1109" i="5"/>
  <c r="AD1109" i="5"/>
  <c r="AE1109" i="5"/>
  <c r="AF1109" i="5"/>
  <c r="AG1109" i="5"/>
  <c r="AH1109" i="5"/>
  <c r="AI1109" i="5"/>
  <c r="AJ1109" i="5"/>
  <c r="AK1109" i="5"/>
  <c r="AL1109" i="5"/>
  <c r="AM1109" i="5"/>
  <c r="AN1109" i="5"/>
  <c r="AO1109" i="5"/>
  <c r="AP1109" i="5"/>
  <c r="AQ1109" i="5"/>
  <c r="AR1109" i="5"/>
  <c r="AS1109" i="5"/>
  <c r="AT1109" i="5"/>
  <c r="AU1109" i="5"/>
  <c r="AV1109" i="5"/>
  <c r="AW1109" i="5"/>
  <c r="AX1109" i="5"/>
  <c r="AY1109" i="5"/>
  <c r="AZ1109" i="5"/>
  <c r="BA1109" i="5"/>
  <c r="BB1109" i="5"/>
  <c r="BC1109" i="5"/>
  <c r="B1110" i="5"/>
  <c r="C1111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Y1110" i="5"/>
  <c r="Z1110" i="5"/>
  <c r="AA1110" i="5"/>
  <c r="AB1110" i="5"/>
  <c r="AC1110" i="5"/>
  <c r="AD1110" i="5"/>
  <c r="AE1110" i="5"/>
  <c r="AF1110" i="5"/>
  <c r="AG1110" i="5"/>
  <c r="AH1110" i="5"/>
  <c r="AI1110" i="5"/>
  <c r="AJ1110" i="5"/>
  <c r="AK1110" i="5"/>
  <c r="AL1110" i="5"/>
  <c r="AM1110" i="5"/>
  <c r="AN1110" i="5"/>
  <c r="AO1110" i="5"/>
  <c r="AP1110" i="5"/>
  <c r="AQ1110" i="5"/>
  <c r="AR1110" i="5"/>
  <c r="AS1110" i="5"/>
  <c r="AT1110" i="5"/>
  <c r="AU1110" i="5"/>
  <c r="AV1110" i="5"/>
  <c r="AW1110" i="5"/>
  <c r="AX1110" i="5"/>
  <c r="AY1110" i="5"/>
  <c r="AZ1110" i="5"/>
  <c r="BA1110" i="5"/>
  <c r="BB1110" i="5"/>
  <c r="BC1110" i="5"/>
  <c r="B1111" i="5"/>
  <c r="C1112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Y1111" i="5"/>
  <c r="Z1111" i="5"/>
  <c r="AA1111" i="5"/>
  <c r="AB1111" i="5"/>
  <c r="AC1111" i="5"/>
  <c r="AD1111" i="5"/>
  <c r="AE1111" i="5"/>
  <c r="AF1111" i="5"/>
  <c r="AG1111" i="5"/>
  <c r="AH1111" i="5"/>
  <c r="AI1111" i="5"/>
  <c r="AJ1111" i="5"/>
  <c r="AK1111" i="5"/>
  <c r="AL1111" i="5"/>
  <c r="AM1111" i="5"/>
  <c r="AN1111" i="5"/>
  <c r="AO1111" i="5"/>
  <c r="AP1111" i="5"/>
  <c r="AQ1111" i="5"/>
  <c r="AR1111" i="5"/>
  <c r="AS1111" i="5"/>
  <c r="AT1111" i="5"/>
  <c r="AU1111" i="5"/>
  <c r="AV1111" i="5"/>
  <c r="AW1111" i="5"/>
  <c r="AX1111" i="5"/>
  <c r="AY1111" i="5"/>
  <c r="AZ1111" i="5"/>
  <c r="BA1111" i="5"/>
  <c r="BB1111" i="5"/>
  <c r="BC1111" i="5"/>
  <c r="B1112" i="5"/>
  <c r="C1113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Y1112" i="5"/>
  <c r="Z1112" i="5"/>
  <c r="AA1112" i="5"/>
  <c r="AB1112" i="5"/>
  <c r="AC1112" i="5"/>
  <c r="AD1112" i="5"/>
  <c r="AE1112" i="5"/>
  <c r="AF1112" i="5"/>
  <c r="AG1112" i="5"/>
  <c r="AH1112" i="5"/>
  <c r="AI1112" i="5"/>
  <c r="AJ1112" i="5"/>
  <c r="AK1112" i="5"/>
  <c r="AL1112" i="5"/>
  <c r="AM1112" i="5"/>
  <c r="AN1112" i="5"/>
  <c r="AO1112" i="5"/>
  <c r="AP1112" i="5"/>
  <c r="AQ1112" i="5"/>
  <c r="AR1112" i="5"/>
  <c r="AS1112" i="5"/>
  <c r="AT1112" i="5"/>
  <c r="AU1112" i="5"/>
  <c r="AV1112" i="5"/>
  <c r="AW1112" i="5"/>
  <c r="AX1112" i="5"/>
  <c r="AY1112" i="5"/>
  <c r="AZ1112" i="5"/>
  <c r="BA1112" i="5"/>
  <c r="BB1112" i="5"/>
  <c r="BC1112" i="5"/>
  <c r="B1113" i="5"/>
  <c r="C1114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Y1113" i="5"/>
  <c r="Z1113" i="5"/>
  <c r="AA1113" i="5"/>
  <c r="AB1113" i="5"/>
  <c r="AC1113" i="5"/>
  <c r="AD1113" i="5"/>
  <c r="AE1113" i="5"/>
  <c r="AF1113" i="5"/>
  <c r="AG1113" i="5"/>
  <c r="AH1113" i="5"/>
  <c r="AI1113" i="5"/>
  <c r="AJ1113" i="5"/>
  <c r="AK1113" i="5"/>
  <c r="AL1113" i="5"/>
  <c r="AM1113" i="5"/>
  <c r="AN1113" i="5"/>
  <c r="AO1113" i="5"/>
  <c r="AP1113" i="5"/>
  <c r="AQ1113" i="5"/>
  <c r="AR1113" i="5"/>
  <c r="AS1113" i="5"/>
  <c r="AT1113" i="5"/>
  <c r="AU1113" i="5"/>
  <c r="AV1113" i="5"/>
  <c r="AW1113" i="5"/>
  <c r="AX1113" i="5"/>
  <c r="AY1113" i="5"/>
  <c r="AZ1113" i="5"/>
  <c r="BA1113" i="5"/>
  <c r="BB1113" i="5"/>
  <c r="BC1113" i="5"/>
  <c r="B1114" i="5"/>
  <c r="C1115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Y1114" i="5"/>
  <c r="Z1114" i="5"/>
  <c r="AA1114" i="5"/>
  <c r="AB1114" i="5"/>
  <c r="AC1114" i="5"/>
  <c r="AD1114" i="5"/>
  <c r="AE1114" i="5"/>
  <c r="AF1114" i="5"/>
  <c r="AG1114" i="5"/>
  <c r="AH1114" i="5"/>
  <c r="AI1114" i="5"/>
  <c r="AJ1114" i="5"/>
  <c r="AK1114" i="5"/>
  <c r="AL1114" i="5"/>
  <c r="AM1114" i="5"/>
  <c r="AN1114" i="5"/>
  <c r="AO1114" i="5"/>
  <c r="AP1114" i="5"/>
  <c r="AQ1114" i="5"/>
  <c r="AR1114" i="5"/>
  <c r="AS1114" i="5"/>
  <c r="AT1114" i="5"/>
  <c r="AU1114" i="5"/>
  <c r="AV1114" i="5"/>
  <c r="AW1114" i="5"/>
  <c r="AX1114" i="5"/>
  <c r="AY1114" i="5"/>
  <c r="AZ1114" i="5"/>
  <c r="BA1114" i="5"/>
  <c r="BB1114" i="5"/>
  <c r="BC1114" i="5"/>
  <c r="B1115" i="5"/>
  <c r="C1116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Y1115" i="5"/>
  <c r="Z1115" i="5"/>
  <c r="AA1115" i="5"/>
  <c r="AB1115" i="5"/>
  <c r="AC1115" i="5"/>
  <c r="AD1115" i="5"/>
  <c r="AE1115" i="5"/>
  <c r="AF1115" i="5"/>
  <c r="AG1115" i="5"/>
  <c r="AH1115" i="5"/>
  <c r="AI1115" i="5"/>
  <c r="AJ1115" i="5"/>
  <c r="AK1115" i="5"/>
  <c r="AL1115" i="5"/>
  <c r="AM1115" i="5"/>
  <c r="AN1115" i="5"/>
  <c r="AO1115" i="5"/>
  <c r="AP1115" i="5"/>
  <c r="AQ1115" i="5"/>
  <c r="AR1115" i="5"/>
  <c r="AS1115" i="5"/>
  <c r="AT1115" i="5"/>
  <c r="AU1115" i="5"/>
  <c r="AV1115" i="5"/>
  <c r="AW1115" i="5"/>
  <c r="AX1115" i="5"/>
  <c r="AY1115" i="5"/>
  <c r="AZ1115" i="5"/>
  <c r="BA1115" i="5"/>
  <c r="BB1115" i="5"/>
  <c r="BC1115" i="5"/>
  <c r="B1116" i="5"/>
  <c r="C1117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Y1116" i="5"/>
  <c r="Z1116" i="5"/>
  <c r="AA1116" i="5"/>
  <c r="AB1116" i="5"/>
  <c r="AC1116" i="5"/>
  <c r="AD1116" i="5"/>
  <c r="AE1116" i="5"/>
  <c r="AF1116" i="5"/>
  <c r="AG1116" i="5"/>
  <c r="AH1116" i="5"/>
  <c r="AI1116" i="5"/>
  <c r="AJ1116" i="5"/>
  <c r="AK1116" i="5"/>
  <c r="AL1116" i="5"/>
  <c r="AM1116" i="5"/>
  <c r="AN1116" i="5"/>
  <c r="AO1116" i="5"/>
  <c r="AP1116" i="5"/>
  <c r="AQ1116" i="5"/>
  <c r="AR1116" i="5"/>
  <c r="AS1116" i="5"/>
  <c r="AT1116" i="5"/>
  <c r="AU1116" i="5"/>
  <c r="AV1116" i="5"/>
  <c r="AW1116" i="5"/>
  <c r="AX1116" i="5"/>
  <c r="AY1116" i="5"/>
  <c r="AZ1116" i="5"/>
  <c r="BA1116" i="5"/>
  <c r="BB1116" i="5"/>
  <c r="BC1116" i="5"/>
  <c r="B1117" i="5"/>
  <c r="C1118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Y1117" i="5"/>
  <c r="Z1117" i="5"/>
  <c r="AA1117" i="5"/>
  <c r="AB1117" i="5"/>
  <c r="AC1117" i="5"/>
  <c r="AD1117" i="5"/>
  <c r="AE1117" i="5"/>
  <c r="AF1117" i="5"/>
  <c r="AG1117" i="5"/>
  <c r="AH1117" i="5"/>
  <c r="AI1117" i="5"/>
  <c r="AJ1117" i="5"/>
  <c r="AK1117" i="5"/>
  <c r="AL1117" i="5"/>
  <c r="AM1117" i="5"/>
  <c r="AN1117" i="5"/>
  <c r="AO1117" i="5"/>
  <c r="AP1117" i="5"/>
  <c r="AQ1117" i="5"/>
  <c r="AR1117" i="5"/>
  <c r="AS1117" i="5"/>
  <c r="AT1117" i="5"/>
  <c r="AU1117" i="5"/>
  <c r="AV1117" i="5"/>
  <c r="AW1117" i="5"/>
  <c r="AX1117" i="5"/>
  <c r="AY1117" i="5"/>
  <c r="AZ1117" i="5"/>
  <c r="BA1117" i="5"/>
  <c r="BB1117" i="5"/>
  <c r="BC1117" i="5"/>
  <c r="B1118" i="5"/>
  <c r="C1119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Y1118" i="5"/>
  <c r="Z1118" i="5"/>
  <c r="AA1118" i="5"/>
  <c r="AB1118" i="5"/>
  <c r="AC1118" i="5"/>
  <c r="AD1118" i="5"/>
  <c r="AE1118" i="5"/>
  <c r="AF1118" i="5"/>
  <c r="AG1118" i="5"/>
  <c r="AH1118" i="5"/>
  <c r="AI1118" i="5"/>
  <c r="AJ1118" i="5"/>
  <c r="AK1118" i="5"/>
  <c r="AL1118" i="5"/>
  <c r="AM1118" i="5"/>
  <c r="AN1118" i="5"/>
  <c r="AO1118" i="5"/>
  <c r="AP1118" i="5"/>
  <c r="AQ1118" i="5"/>
  <c r="AR1118" i="5"/>
  <c r="AS1118" i="5"/>
  <c r="AT1118" i="5"/>
  <c r="AU1118" i="5"/>
  <c r="AV1118" i="5"/>
  <c r="AW1118" i="5"/>
  <c r="AX1118" i="5"/>
  <c r="AY1118" i="5"/>
  <c r="AZ1118" i="5"/>
  <c r="BA1118" i="5"/>
  <c r="BB1118" i="5"/>
  <c r="BC1118" i="5"/>
  <c r="B1119" i="5"/>
  <c r="C1120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Y1119" i="5"/>
  <c r="Z1119" i="5"/>
  <c r="AA1119" i="5"/>
  <c r="AB1119" i="5"/>
  <c r="AC1119" i="5"/>
  <c r="AD1119" i="5"/>
  <c r="AE1119" i="5"/>
  <c r="AF1119" i="5"/>
  <c r="AG1119" i="5"/>
  <c r="AH1119" i="5"/>
  <c r="AI1119" i="5"/>
  <c r="AJ1119" i="5"/>
  <c r="AK1119" i="5"/>
  <c r="AL1119" i="5"/>
  <c r="AM1119" i="5"/>
  <c r="AN1119" i="5"/>
  <c r="AO1119" i="5"/>
  <c r="AP1119" i="5"/>
  <c r="AQ1119" i="5"/>
  <c r="AR1119" i="5"/>
  <c r="AS1119" i="5"/>
  <c r="AT1119" i="5"/>
  <c r="AU1119" i="5"/>
  <c r="AV1119" i="5"/>
  <c r="AW1119" i="5"/>
  <c r="AX1119" i="5"/>
  <c r="AY1119" i="5"/>
  <c r="AZ1119" i="5"/>
  <c r="BA1119" i="5"/>
  <c r="BB1119" i="5"/>
  <c r="BC1119" i="5"/>
  <c r="B1120" i="5"/>
  <c r="C1121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Y1120" i="5"/>
  <c r="Z1120" i="5"/>
  <c r="AA1120" i="5"/>
  <c r="AB1120" i="5"/>
  <c r="AC1120" i="5"/>
  <c r="AD1120" i="5"/>
  <c r="AE1120" i="5"/>
  <c r="AF1120" i="5"/>
  <c r="AG1120" i="5"/>
  <c r="AH1120" i="5"/>
  <c r="AI1120" i="5"/>
  <c r="AJ1120" i="5"/>
  <c r="AK1120" i="5"/>
  <c r="AL1120" i="5"/>
  <c r="AM1120" i="5"/>
  <c r="AN1120" i="5"/>
  <c r="AO1120" i="5"/>
  <c r="AP1120" i="5"/>
  <c r="AQ1120" i="5"/>
  <c r="AR1120" i="5"/>
  <c r="AS1120" i="5"/>
  <c r="AT1120" i="5"/>
  <c r="AU1120" i="5"/>
  <c r="AV1120" i="5"/>
  <c r="AW1120" i="5"/>
  <c r="AX1120" i="5"/>
  <c r="AY1120" i="5"/>
  <c r="AZ1120" i="5"/>
  <c r="BA1120" i="5"/>
  <c r="BB1120" i="5"/>
  <c r="BC1120" i="5"/>
  <c r="B1121" i="5"/>
  <c r="C1122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Y1121" i="5"/>
  <c r="Z1121" i="5"/>
  <c r="AA1121" i="5"/>
  <c r="AB1121" i="5"/>
  <c r="AC1121" i="5"/>
  <c r="AD1121" i="5"/>
  <c r="AE1121" i="5"/>
  <c r="AF1121" i="5"/>
  <c r="AG1121" i="5"/>
  <c r="AH1121" i="5"/>
  <c r="AI1121" i="5"/>
  <c r="AJ1121" i="5"/>
  <c r="AK1121" i="5"/>
  <c r="AL1121" i="5"/>
  <c r="AM1121" i="5"/>
  <c r="AN1121" i="5"/>
  <c r="AO1121" i="5"/>
  <c r="AP1121" i="5"/>
  <c r="AQ1121" i="5"/>
  <c r="AR1121" i="5"/>
  <c r="AS1121" i="5"/>
  <c r="AT1121" i="5"/>
  <c r="AU1121" i="5"/>
  <c r="AV1121" i="5"/>
  <c r="AW1121" i="5"/>
  <c r="AX1121" i="5"/>
  <c r="AY1121" i="5"/>
  <c r="AZ1121" i="5"/>
  <c r="BA1121" i="5"/>
  <c r="BB1121" i="5"/>
  <c r="BC1121" i="5"/>
  <c r="B1122" i="5"/>
  <c r="C1123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Y1122" i="5"/>
  <c r="Z1122" i="5"/>
  <c r="AA1122" i="5"/>
  <c r="AB1122" i="5"/>
  <c r="AC1122" i="5"/>
  <c r="AD1122" i="5"/>
  <c r="AE1122" i="5"/>
  <c r="AF1122" i="5"/>
  <c r="AG1122" i="5"/>
  <c r="AH1122" i="5"/>
  <c r="AI1122" i="5"/>
  <c r="AJ1122" i="5"/>
  <c r="AK1122" i="5"/>
  <c r="AL1122" i="5"/>
  <c r="AM1122" i="5"/>
  <c r="AN1122" i="5"/>
  <c r="AO1122" i="5"/>
  <c r="AP1122" i="5"/>
  <c r="AQ1122" i="5"/>
  <c r="AR1122" i="5"/>
  <c r="AS1122" i="5"/>
  <c r="AT1122" i="5"/>
  <c r="AU1122" i="5"/>
  <c r="AV1122" i="5"/>
  <c r="AW1122" i="5"/>
  <c r="AX1122" i="5"/>
  <c r="AY1122" i="5"/>
  <c r="AZ1122" i="5"/>
  <c r="BA1122" i="5"/>
  <c r="BB1122" i="5"/>
  <c r="BC1122" i="5"/>
  <c r="B1123" i="5"/>
  <c r="C1124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Y1123" i="5"/>
  <c r="Z1123" i="5"/>
  <c r="AA1123" i="5"/>
  <c r="AB1123" i="5"/>
  <c r="AC1123" i="5"/>
  <c r="AD1123" i="5"/>
  <c r="AE1123" i="5"/>
  <c r="AF1123" i="5"/>
  <c r="AG1123" i="5"/>
  <c r="AH1123" i="5"/>
  <c r="AI1123" i="5"/>
  <c r="AJ1123" i="5"/>
  <c r="AK1123" i="5"/>
  <c r="AL1123" i="5"/>
  <c r="AM1123" i="5"/>
  <c r="AN1123" i="5"/>
  <c r="AO1123" i="5"/>
  <c r="AP1123" i="5"/>
  <c r="AQ1123" i="5"/>
  <c r="AR1123" i="5"/>
  <c r="AS1123" i="5"/>
  <c r="AT1123" i="5"/>
  <c r="AU1123" i="5"/>
  <c r="AV1123" i="5"/>
  <c r="AW1123" i="5"/>
  <c r="AX1123" i="5"/>
  <c r="AY1123" i="5"/>
  <c r="AZ1123" i="5"/>
  <c r="BA1123" i="5"/>
  <c r="BB1123" i="5"/>
  <c r="BC1123" i="5"/>
  <c r="B1124" i="5"/>
  <c r="C1125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Y1124" i="5"/>
  <c r="Z1124" i="5"/>
  <c r="AA1124" i="5"/>
  <c r="AB1124" i="5"/>
  <c r="AC1124" i="5"/>
  <c r="AD1124" i="5"/>
  <c r="AE1124" i="5"/>
  <c r="AF1124" i="5"/>
  <c r="AG1124" i="5"/>
  <c r="AH1124" i="5"/>
  <c r="AI1124" i="5"/>
  <c r="AJ1124" i="5"/>
  <c r="AK1124" i="5"/>
  <c r="AL1124" i="5"/>
  <c r="AM1124" i="5"/>
  <c r="AN1124" i="5"/>
  <c r="AO1124" i="5"/>
  <c r="AP1124" i="5"/>
  <c r="AQ1124" i="5"/>
  <c r="AR1124" i="5"/>
  <c r="AS1124" i="5"/>
  <c r="AT1124" i="5"/>
  <c r="AU1124" i="5"/>
  <c r="AV1124" i="5"/>
  <c r="AW1124" i="5"/>
  <c r="AX1124" i="5"/>
  <c r="AY1124" i="5"/>
  <c r="AZ1124" i="5"/>
  <c r="BA1124" i="5"/>
  <c r="BB1124" i="5"/>
  <c r="BC1124" i="5"/>
  <c r="B1125" i="5"/>
  <c r="C1126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Y1125" i="5"/>
  <c r="Z1125" i="5"/>
  <c r="AA1125" i="5"/>
  <c r="AB1125" i="5"/>
  <c r="AC1125" i="5"/>
  <c r="AD1125" i="5"/>
  <c r="AE1125" i="5"/>
  <c r="AF1125" i="5"/>
  <c r="AG1125" i="5"/>
  <c r="AH1125" i="5"/>
  <c r="AI1125" i="5"/>
  <c r="AJ1125" i="5"/>
  <c r="AK1125" i="5"/>
  <c r="AL1125" i="5"/>
  <c r="AM1125" i="5"/>
  <c r="AN1125" i="5"/>
  <c r="AO1125" i="5"/>
  <c r="AP1125" i="5"/>
  <c r="AQ1125" i="5"/>
  <c r="AR1125" i="5"/>
  <c r="AS1125" i="5"/>
  <c r="AT1125" i="5"/>
  <c r="AU1125" i="5"/>
  <c r="AV1125" i="5"/>
  <c r="AW1125" i="5"/>
  <c r="AX1125" i="5"/>
  <c r="AY1125" i="5"/>
  <c r="AZ1125" i="5"/>
  <c r="BA1125" i="5"/>
  <c r="BB1125" i="5"/>
  <c r="BC1125" i="5"/>
  <c r="B1126" i="5"/>
  <c r="C1127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Y1126" i="5"/>
  <c r="Z1126" i="5"/>
  <c r="AA1126" i="5"/>
  <c r="AB1126" i="5"/>
  <c r="AC1126" i="5"/>
  <c r="AD1126" i="5"/>
  <c r="AE1126" i="5"/>
  <c r="AF1126" i="5"/>
  <c r="AG1126" i="5"/>
  <c r="AH1126" i="5"/>
  <c r="AI1126" i="5"/>
  <c r="AJ1126" i="5"/>
  <c r="AK1126" i="5"/>
  <c r="AL1126" i="5"/>
  <c r="AM1126" i="5"/>
  <c r="AN1126" i="5"/>
  <c r="AO1126" i="5"/>
  <c r="AP1126" i="5"/>
  <c r="AQ1126" i="5"/>
  <c r="AR1126" i="5"/>
  <c r="AS1126" i="5"/>
  <c r="AT1126" i="5"/>
  <c r="AU1126" i="5"/>
  <c r="AV1126" i="5"/>
  <c r="AW1126" i="5"/>
  <c r="AX1126" i="5"/>
  <c r="AY1126" i="5"/>
  <c r="AZ1126" i="5"/>
  <c r="BA1126" i="5"/>
  <c r="BB1126" i="5"/>
  <c r="BC1126" i="5"/>
  <c r="B1127" i="5"/>
  <c r="C1128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Y1127" i="5"/>
  <c r="Z1127" i="5"/>
  <c r="AA1127" i="5"/>
  <c r="AB1127" i="5"/>
  <c r="AC1127" i="5"/>
  <c r="AD1127" i="5"/>
  <c r="AE1127" i="5"/>
  <c r="AF1127" i="5"/>
  <c r="AG1127" i="5"/>
  <c r="AH1127" i="5"/>
  <c r="AI1127" i="5"/>
  <c r="AJ1127" i="5"/>
  <c r="AK1127" i="5"/>
  <c r="AL1127" i="5"/>
  <c r="AM1127" i="5"/>
  <c r="AN1127" i="5"/>
  <c r="AO1127" i="5"/>
  <c r="AP1127" i="5"/>
  <c r="AQ1127" i="5"/>
  <c r="AR1127" i="5"/>
  <c r="AS1127" i="5"/>
  <c r="AT1127" i="5"/>
  <c r="AU1127" i="5"/>
  <c r="AV1127" i="5"/>
  <c r="AW1127" i="5"/>
  <c r="AX1127" i="5"/>
  <c r="AY1127" i="5"/>
  <c r="AZ1127" i="5"/>
  <c r="BA1127" i="5"/>
  <c r="BB1127" i="5"/>
  <c r="BC1127" i="5"/>
  <c r="B1128" i="5"/>
  <c r="C1129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Y1128" i="5"/>
  <c r="Z1128" i="5"/>
  <c r="AA1128" i="5"/>
  <c r="AB1128" i="5"/>
  <c r="AC1128" i="5"/>
  <c r="AD1128" i="5"/>
  <c r="AE1128" i="5"/>
  <c r="AF1128" i="5"/>
  <c r="AG1128" i="5"/>
  <c r="AH1128" i="5"/>
  <c r="AI1128" i="5"/>
  <c r="AJ1128" i="5"/>
  <c r="AK1128" i="5"/>
  <c r="AL1128" i="5"/>
  <c r="AM1128" i="5"/>
  <c r="AN1128" i="5"/>
  <c r="AO1128" i="5"/>
  <c r="AP1128" i="5"/>
  <c r="AQ1128" i="5"/>
  <c r="AR1128" i="5"/>
  <c r="AS1128" i="5"/>
  <c r="AT1128" i="5"/>
  <c r="AU1128" i="5"/>
  <c r="AV1128" i="5"/>
  <c r="AW1128" i="5"/>
  <c r="AX1128" i="5"/>
  <c r="AY1128" i="5"/>
  <c r="AZ1128" i="5"/>
  <c r="BA1128" i="5"/>
  <c r="BB1128" i="5"/>
  <c r="BC1128" i="5"/>
  <c r="B1129" i="5"/>
  <c r="C1130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Y1129" i="5"/>
  <c r="Z1129" i="5"/>
  <c r="AA1129" i="5"/>
  <c r="AB1129" i="5"/>
  <c r="AC1129" i="5"/>
  <c r="AD1129" i="5"/>
  <c r="AE1129" i="5"/>
  <c r="AF1129" i="5"/>
  <c r="AG1129" i="5"/>
  <c r="AH1129" i="5"/>
  <c r="AI1129" i="5"/>
  <c r="AJ1129" i="5"/>
  <c r="AK1129" i="5"/>
  <c r="AL1129" i="5"/>
  <c r="AM1129" i="5"/>
  <c r="AN1129" i="5"/>
  <c r="AO1129" i="5"/>
  <c r="AP1129" i="5"/>
  <c r="AQ1129" i="5"/>
  <c r="AR1129" i="5"/>
  <c r="AS1129" i="5"/>
  <c r="AT1129" i="5"/>
  <c r="AU1129" i="5"/>
  <c r="AV1129" i="5"/>
  <c r="AW1129" i="5"/>
  <c r="AX1129" i="5"/>
  <c r="AY1129" i="5"/>
  <c r="AZ1129" i="5"/>
  <c r="BA1129" i="5"/>
  <c r="BB1129" i="5"/>
  <c r="BC1129" i="5"/>
  <c r="B1130" i="5"/>
  <c r="C1131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Y1130" i="5"/>
  <c r="Z1130" i="5"/>
  <c r="AA1130" i="5"/>
  <c r="AB1130" i="5"/>
  <c r="AC1130" i="5"/>
  <c r="AD1130" i="5"/>
  <c r="AE1130" i="5"/>
  <c r="AF1130" i="5"/>
  <c r="AG1130" i="5"/>
  <c r="AH1130" i="5"/>
  <c r="AI1130" i="5"/>
  <c r="AJ1130" i="5"/>
  <c r="AK1130" i="5"/>
  <c r="AL1130" i="5"/>
  <c r="AM1130" i="5"/>
  <c r="AN1130" i="5"/>
  <c r="AO1130" i="5"/>
  <c r="AP1130" i="5"/>
  <c r="AQ1130" i="5"/>
  <c r="AR1130" i="5"/>
  <c r="AS1130" i="5"/>
  <c r="AT1130" i="5"/>
  <c r="AU1130" i="5"/>
  <c r="AV1130" i="5"/>
  <c r="AW1130" i="5"/>
  <c r="AX1130" i="5"/>
  <c r="AY1130" i="5"/>
  <c r="AZ1130" i="5"/>
  <c r="BA1130" i="5"/>
  <c r="BB1130" i="5"/>
  <c r="BC1130" i="5"/>
  <c r="B1131" i="5"/>
  <c r="C1132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Y1131" i="5"/>
  <c r="Z1131" i="5"/>
  <c r="AA1131" i="5"/>
  <c r="AB1131" i="5"/>
  <c r="AC1131" i="5"/>
  <c r="AD1131" i="5"/>
  <c r="AE1131" i="5"/>
  <c r="AF1131" i="5"/>
  <c r="AG1131" i="5"/>
  <c r="AH1131" i="5"/>
  <c r="AI1131" i="5"/>
  <c r="AJ1131" i="5"/>
  <c r="AK1131" i="5"/>
  <c r="AL1131" i="5"/>
  <c r="AM1131" i="5"/>
  <c r="AN1131" i="5"/>
  <c r="AO1131" i="5"/>
  <c r="AP1131" i="5"/>
  <c r="AQ1131" i="5"/>
  <c r="AR1131" i="5"/>
  <c r="AS1131" i="5"/>
  <c r="AT1131" i="5"/>
  <c r="AU1131" i="5"/>
  <c r="AV1131" i="5"/>
  <c r="AW1131" i="5"/>
  <c r="AX1131" i="5"/>
  <c r="AY1131" i="5"/>
  <c r="AZ1131" i="5"/>
  <c r="BA1131" i="5"/>
  <c r="BB1131" i="5"/>
  <c r="BC1131" i="5"/>
  <c r="B1132" i="5"/>
  <c r="C1133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Y1132" i="5"/>
  <c r="Z1132" i="5"/>
  <c r="AA1132" i="5"/>
  <c r="AB1132" i="5"/>
  <c r="AC1132" i="5"/>
  <c r="AD1132" i="5"/>
  <c r="AE1132" i="5"/>
  <c r="AF1132" i="5"/>
  <c r="AG1132" i="5"/>
  <c r="AH1132" i="5"/>
  <c r="AI1132" i="5"/>
  <c r="AJ1132" i="5"/>
  <c r="AK1132" i="5"/>
  <c r="AL1132" i="5"/>
  <c r="AM1132" i="5"/>
  <c r="AN1132" i="5"/>
  <c r="AO1132" i="5"/>
  <c r="AP1132" i="5"/>
  <c r="AQ1132" i="5"/>
  <c r="AR1132" i="5"/>
  <c r="AS1132" i="5"/>
  <c r="AT1132" i="5"/>
  <c r="AU1132" i="5"/>
  <c r="AV1132" i="5"/>
  <c r="AW1132" i="5"/>
  <c r="AX1132" i="5"/>
  <c r="AY1132" i="5"/>
  <c r="AZ1132" i="5"/>
  <c r="BA1132" i="5"/>
  <c r="BB1132" i="5"/>
  <c r="BC1132" i="5"/>
  <c r="B1133" i="5"/>
  <c r="C1134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Y1133" i="5"/>
  <c r="Z1133" i="5"/>
  <c r="AA1133" i="5"/>
  <c r="AB1133" i="5"/>
  <c r="AC1133" i="5"/>
  <c r="AD1133" i="5"/>
  <c r="AE1133" i="5"/>
  <c r="AF1133" i="5"/>
  <c r="AG1133" i="5"/>
  <c r="AH1133" i="5"/>
  <c r="AI1133" i="5"/>
  <c r="AJ1133" i="5"/>
  <c r="AK1133" i="5"/>
  <c r="AL1133" i="5"/>
  <c r="AM1133" i="5"/>
  <c r="AN1133" i="5"/>
  <c r="AO1133" i="5"/>
  <c r="AP1133" i="5"/>
  <c r="AQ1133" i="5"/>
  <c r="AR1133" i="5"/>
  <c r="AS1133" i="5"/>
  <c r="AT1133" i="5"/>
  <c r="AU1133" i="5"/>
  <c r="AV1133" i="5"/>
  <c r="AW1133" i="5"/>
  <c r="AX1133" i="5"/>
  <c r="AY1133" i="5"/>
  <c r="AZ1133" i="5"/>
  <c r="BA1133" i="5"/>
  <c r="BB1133" i="5"/>
  <c r="BC1133" i="5"/>
  <c r="B1134" i="5"/>
  <c r="C1135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Y1134" i="5"/>
  <c r="Z1134" i="5"/>
  <c r="AA1134" i="5"/>
  <c r="AB1134" i="5"/>
  <c r="AC1134" i="5"/>
  <c r="AD1134" i="5"/>
  <c r="AE1134" i="5"/>
  <c r="AF1134" i="5"/>
  <c r="AG1134" i="5"/>
  <c r="AH1134" i="5"/>
  <c r="AI1134" i="5"/>
  <c r="AJ1134" i="5"/>
  <c r="AK1134" i="5"/>
  <c r="AL1134" i="5"/>
  <c r="AM1134" i="5"/>
  <c r="AN1134" i="5"/>
  <c r="AO1134" i="5"/>
  <c r="AP1134" i="5"/>
  <c r="AQ1134" i="5"/>
  <c r="AR1134" i="5"/>
  <c r="AS1134" i="5"/>
  <c r="AT1134" i="5"/>
  <c r="AU1134" i="5"/>
  <c r="AV1134" i="5"/>
  <c r="AW1134" i="5"/>
  <c r="AX1134" i="5"/>
  <c r="AY1134" i="5"/>
  <c r="AZ1134" i="5"/>
  <c r="BA1134" i="5"/>
  <c r="BB1134" i="5"/>
  <c r="BC1134" i="5"/>
  <c r="B1135" i="5"/>
  <c r="C1136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Y1135" i="5"/>
  <c r="Z1135" i="5"/>
  <c r="AA1135" i="5"/>
  <c r="AB1135" i="5"/>
  <c r="AC1135" i="5"/>
  <c r="AD1135" i="5"/>
  <c r="AE1135" i="5"/>
  <c r="AF1135" i="5"/>
  <c r="AG1135" i="5"/>
  <c r="AH1135" i="5"/>
  <c r="AI1135" i="5"/>
  <c r="AJ1135" i="5"/>
  <c r="AK1135" i="5"/>
  <c r="AL1135" i="5"/>
  <c r="AM1135" i="5"/>
  <c r="AN1135" i="5"/>
  <c r="AO1135" i="5"/>
  <c r="AP1135" i="5"/>
  <c r="AQ1135" i="5"/>
  <c r="AR1135" i="5"/>
  <c r="AS1135" i="5"/>
  <c r="AT1135" i="5"/>
  <c r="AU1135" i="5"/>
  <c r="AV1135" i="5"/>
  <c r="AW1135" i="5"/>
  <c r="AX1135" i="5"/>
  <c r="AY1135" i="5"/>
  <c r="AZ1135" i="5"/>
  <c r="BA1135" i="5"/>
  <c r="BB1135" i="5"/>
  <c r="BC1135" i="5"/>
  <c r="B1136" i="5"/>
  <c r="C1137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Y1136" i="5"/>
  <c r="Z1136" i="5"/>
  <c r="AA1136" i="5"/>
  <c r="AB1136" i="5"/>
  <c r="AC1136" i="5"/>
  <c r="AD1136" i="5"/>
  <c r="AE1136" i="5"/>
  <c r="AF1136" i="5"/>
  <c r="AG1136" i="5"/>
  <c r="AH1136" i="5"/>
  <c r="AI1136" i="5"/>
  <c r="AJ1136" i="5"/>
  <c r="AK1136" i="5"/>
  <c r="AL1136" i="5"/>
  <c r="AM1136" i="5"/>
  <c r="AN1136" i="5"/>
  <c r="AO1136" i="5"/>
  <c r="AP1136" i="5"/>
  <c r="AQ1136" i="5"/>
  <c r="AR1136" i="5"/>
  <c r="AS1136" i="5"/>
  <c r="AT1136" i="5"/>
  <c r="AU1136" i="5"/>
  <c r="AV1136" i="5"/>
  <c r="AW1136" i="5"/>
  <c r="AX1136" i="5"/>
  <c r="AY1136" i="5"/>
  <c r="AZ1136" i="5"/>
  <c r="BA1136" i="5"/>
  <c r="BB1136" i="5"/>
  <c r="BC1136" i="5"/>
  <c r="B1137" i="5"/>
  <c r="C1138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Y1137" i="5"/>
  <c r="Z1137" i="5"/>
  <c r="AA1137" i="5"/>
  <c r="AB1137" i="5"/>
  <c r="AC1137" i="5"/>
  <c r="AD1137" i="5"/>
  <c r="AE1137" i="5"/>
  <c r="AF1137" i="5"/>
  <c r="AG1137" i="5"/>
  <c r="AH1137" i="5"/>
  <c r="AI1137" i="5"/>
  <c r="AJ1137" i="5"/>
  <c r="AK1137" i="5"/>
  <c r="AL1137" i="5"/>
  <c r="AM1137" i="5"/>
  <c r="AN1137" i="5"/>
  <c r="AO1137" i="5"/>
  <c r="AP1137" i="5"/>
  <c r="AQ1137" i="5"/>
  <c r="AR1137" i="5"/>
  <c r="AS1137" i="5"/>
  <c r="AT1137" i="5"/>
  <c r="AU1137" i="5"/>
  <c r="AV1137" i="5"/>
  <c r="AW1137" i="5"/>
  <c r="AX1137" i="5"/>
  <c r="AY1137" i="5"/>
  <c r="AZ1137" i="5"/>
  <c r="BA1137" i="5"/>
  <c r="BB1137" i="5"/>
  <c r="BC1137" i="5"/>
  <c r="B1138" i="5"/>
  <c r="C1139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Y1138" i="5"/>
  <c r="Z1138" i="5"/>
  <c r="AA1138" i="5"/>
  <c r="AB1138" i="5"/>
  <c r="AC1138" i="5"/>
  <c r="AD1138" i="5"/>
  <c r="AE1138" i="5"/>
  <c r="AF1138" i="5"/>
  <c r="AG1138" i="5"/>
  <c r="AH1138" i="5"/>
  <c r="AI1138" i="5"/>
  <c r="AJ1138" i="5"/>
  <c r="AK1138" i="5"/>
  <c r="AL1138" i="5"/>
  <c r="AM1138" i="5"/>
  <c r="AN1138" i="5"/>
  <c r="AO1138" i="5"/>
  <c r="AP1138" i="5"/>
  <c r="AQ1138" i="5"/>
  <c r="AR1138" i="5"/>
  <c r="AS1138" i="5"/>
  <c r="AT1138" i="5"/>
  <c r="AU1138" i="5"/>
  <c r="AV1138" i="5"/>
  <c r="AW1138" i="5"/>
  <c r="AX1138" i="5"/>
  <c r="AY1138" i="5"/>
  <c r="AZ1138" i="5"/>
  <c r="BA1138" i="5"/>
  <c r="BB1138" i="5"/>
  <c r="BC1138" i="5"/>
  <c r="B1139" i="5"/>
  <c r="C1140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Y1139" i="5"/>
  <c r="Z1139" i="5"/>
  <c r="AA1139" i="5"/>
  <c r="AB1139" i="5"/>
  <c r="AC1139" i="5"/>
  <c r="AD1139" i="5"/>
  <c r="AE1139" i="5"/>
  <c r="AF1139" i="5"/>
  <c r="AG1139" i="5"/>
  <c r="AH1139" i="5"/>
  <c r="AI1139" i="5"/>
  <c r="AJ1139" i="5"/>
  <c r="AK1139" i="5"/>
  <c r="AL1139" i="5"/>
  <c r="AM1139" i="5"/>
  <c r="AN1139" i="5"/>
  <c r="AO1139" i="5"/>
  <c r="AP1139" i="5"/>
  <c r="AQ1139" i="5"/>
  <c r="AR1139" i="5"/>
  <c r="AS1139" i="5"/>
  <c r="AT1139" i="5"/>
  <c r="AU1139" i="5"/>
  <c r="AV1139" i="5"/>
  <c r="AW1139" i="5"/>
  <c r="AX1139" i="5"/>
  <c r="AY1139" i="5"/>
  <c r="AZ1139" i="5"/>
  <c r="BA1139" i="5"/>
  <c r="BB1139" i="5"/>
  <c r="BC1139" i="5"/>
  <c r="B1140" i="5"/>
  <c r="C1141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Y1140" i="5"/>
  <c r="Z1140" i="5"/>
  <c r="AA1140" i="5"/>
  <c r="AB1140" i="5"/>
  <c r="AC1140" i="5"/>
  <c r="AD1140" i="5"/>
  <c r="AE1140" i="5"/>
  <c r="AF1140" i="5"/>
  <c r="AG1140" i="5"/>
  <c r="AH1140" i="5"/>
  <c r="AI1140" i="5"/>
  <c r="AJ1140" i="5"/>
  <c r="AK1140" i="5"/>
  <c r="AL1140" i="5"/>
  <c r="AM1140" i="5"/>
  <c r="AN1140" i="5"/>
  <c r="AO1140" i="5"/>
  <c r="AP1140" i="5"/>
  <c r="AQ1140" i="5"/>
  <c r="AR1140" i="5"/>
  <c r="AS1140" i="5"/>
  <c r="AT1140" i="5"/>
  <c r="AU1140" i="5"/>
  <c r="AV1140" i="5"/>
  <c r="AW1140" i="5"/>
  <c r="AX1140" i="5"/>
  <c r="AY1140" i="5"/>
  <c r="AZ1140" i="5"/>
  <c r="BA1140" i="5"/>
  <c r="BB1140" i="5"/>
  <c r="BC1140" i="5"/>
  <c r="B1141" i="5"/>
  <c r="C1142" i="5"/>
  <c r="D1141" i="5"/>
  <c r="E1141" i="5"/>
  <c r="F1141" i="5"/>
  <c r="G1141" i="5"/>
  <c r="H1141" i="5"/>
  <c r="I1141" i="5"/>
  <c r="J1141" i="5"/>
  <c r="K1141" i="5"/>
  <c r="L1141" i="5"/>
  <c r="M1141" i="5"/>
  <c r="N1141" i="5"/>
  <c r="O1141" i="5"/>
  <c r="P1141" i="5"/>
  <c r="Q1141" i="5"/>
  <c r="R1141" i="5"/>
  <c r="S1141" i="5"/>
  <c r="T1141" i="5"/>
  <c r="U1141" i="5"/>
  <c r="V1141" i="5"/>
  <c r="W1141" i="5"/>
  <c r="X1141" i="5"/>
  <c r="Y1141" i="5"/>
  <c r="Z1141" i="5"/>
  <c r="AA1141" i="5"/>
  <c r="AB1141" i="5"/>
  <c r="AC1141" i="5"/>
  <c r="AD1141" i="5"/>
  <c r="AE1141" i="5"/>
  <c r="AF1141" i="5"/>
  <c r="AG1141" i="5"/>
  <c r="AH1141" i="5"/>
  <c r="AI1141" i="5"/>
  <c r="AJ1141" i="5"/>
  <c r="AK1141" i="5"/>
  <c r="AL1141" i="5"/>
  <c r="AM1141" i="5"/>
  <c r="AN1141" i="5"/>
  <c r="AO1141" i="5"/>
  <c r="AP1141" i="5"/>
  <c r="AQ1141" i="5"/>
  <c r="AR1141" i="5"/>
  <c r="AS1141" i="5"/>
  <c r="AT1141" i="5"/>
  <c r="AU1141" i="5"/>
  <c r="AV1141" i="5"/>
  <c r="AW1141" i="5"/>
  <c r="AX1141" i="5"/>
  <c r="AY1141" i="5"/>
  <c r="AZ1141" i="5"/>
  <c r="BA1141" i="5"/>
  <c r="BB1141" i="5"/>
  <c r="BC1141" i="5"/>
  <c r="B1142" i="5"/>
  <c r="C1143" i="5"/>
  <c r="D1142" i="5"/>
  <c r="E1142" i="5"/>
  <c r="F1142" i="5"/>
  <c r="G1142" i="5"/>
  <c r="H1142" i="5"/>
  <c r="I1142" i="5"/>
  <c r="J1142" i="5"/>
  <c r="K1142" i="5"/>
  <c r="L1142" i="5"/>
  <c r="M1142" i="5"/>
  <c r="N1142" i="5"/>
  <c r="O1142" i="5"/>
  <c r="P1142" i="5"/>
  <c r="Q1142" i="5"/>
  <c r="R1142" i="5"/>
  <c r="S1142" i="5"/>
  <c r="T1142" i="5"/>
  <c r="U1142" i="5"/>
  <c r="V1142" i="5"/>
  <c r="W1142" i="5"/>
  <c r="X1142" i="5"/>
  <c r="Y1142" i="5"/>
  <c r="Z1142" i="5"/>
  <c r="AA1142" i="5"/>
  <c r="AB1142" i="5"/>
  <c r="AC1142" i="5"/>
  <c r="AD1142" i="5"/>
  <c r="AE1142" i="5"/>
  <c r="AF1142" i="5"/>
  <c r="AG1142" i="5"/>
  <c r="AH1142" i="5"/>
  <c r="AI1142" i="5"/>
  <c r="AJ1142" i="5"/>
  <c r="AK1142" i="5"/>
  <c r="AL1142" i="5"/>
  <c r="AM1142" i="5"/>
  <c r="AN1142" i="5"/>
  <c r="AO1142" i="5"/>
  <c r="AP1142" i="5"/>
  <c r="AQ1142" i="5"/>
  <c r="AR1142" i="5"/>
  <c r="AS1142" i="5"/>
  <c r="AT1142" i="5"/>
  <c r="AU1142" i="5"/>
  <c r="AV1142" i="5"/>
  <c r="AW1142" i="5"/>
  <c r="AX1142" i="5"/>
  <c r="AY1142" i="5"/>
  <c r="AZ1142" i="5"/>
  <c r="BA1142" i="5"/>
  <c r="BB1142" i="5"/>
  <c r="BC1142" i="5"/>
  <c r="B1143" i="5"/>
  <c r="C1144" i="5"/>
  <c r="D1143" i="5"/>
  <c r="E1143" i="5"/>
  <c r="F1143" i="5"/>
  <c r="G1143" i="5"/>
  <c r="H1143" i="5"/>
  <c r="I1143" i="5"/>
  <c r="J1143" i="5"/>
  <c r="K1143" i="5"/>
  <c r="L1143" i="5"/>
  <c r="M1143" i="5"/>
  <c r="N1143" i="5"/>
  <c r="O1143" i="5"/>
  <c r="P1143" i="5"/>
  <c r="Q1143" i="5"/>
  <c r="R1143" i="5"/>
  <c r="S1143" i="5"/>
  <c r="T1143" i="5"/>
  <c r="U1143" i="5"/>
  <c r="V1143" i="5"/>
  <c r="W1143" i="5"/>
  <c r="X1143" i="5"/>
  <c r="Y1143" i="5"/>
  <c r="Z1143" i="5"/>
  <c r="AA1143" i="5"/>
  <c r="AB1143" i="5"/>
  <c r="AC1143" i="5"/>
  <c r="AD1143" i="5"/>
  <c r="AE1143" i="5"/>
  <c r="AF1143" i="5"/>
  <c r="AG1143" i="5"/>
  <c r="AH1143" i="5"/>
  <c r="AI1143" i="5"/>
  <c r="AJ1143" i="5"/>
  <c r="AK1143" i="5"/>
  <c r="AL1143" i="5"/>
  <c r="AM1143" i="5"/>
  <c r="AN1143" i="5"/>
  <c r="AO1143" i="5"/>
  <c r="AP1143" i="5"/>
  <c r="AQ1143" i="5"/>
  <c r="AR1143" i="5"/>
  <c r="AS1143" i="5"/>
  <c r="AT1143" i="5"/>
  <c r="AU1143" i="5"/>
  <c r="AV1143" i="5"/>
  <c r="AW1143" i="5"/>
  <c r="AX1143" i="5"/>
  <c r="AY1143" i="5"/>
  <c r="AZ1143" i="5"/>
  <c r="BA1143" i="5"/>
  <c r="BB1143" i="5"/>
  <c r="BC1143" i="5"/>
  <c r="B1144" i="5"/>
  <c r="C1145" i="5"/>
  <c r="D1144" i="5"/>
  <c r="E1144" i="5"/>
  <c r="F1144" i="5"/>
  <c r="G1144" i="5"/>
  <c r="H1144" i="5"/>
  <c r="I1144" i="5"/>
  <c r="J1144" i="5"/>
  <c r="K1144" i="5"/>
  <c r="L1144" i="5"/>
  <c r="M1144" i="5"/>
  <c r="N1144" i="5"/>
  <c r="O1144" i="5"/>
  <c r="P1144" i="5"/>
  <c r="Q1144" i="5"/>
  <c r="R1144" i="5"/>
  <c r="S1144" i="5"/>
  <c r="T1144" i="5"/>
  <c r="U1144" i="5"/>
  <c r="V1144" i="5"/>
  <c r="W1144" i="5"/>
  <c r="X1144" i="5"/>
  <c r="Y1144" i="5"/>
  <c r="Z1144" i="5"/>
  <c r="AA1144" i="5"/>
  <c r="AB1144" i="5"/>
  <c r="AC1144" i="5"/>
  <c r="AD1144" i="5"/>
  <c r="AE1144" i="5"/>
  <c r="AF1144" i="5"/>
  <c r="AG1144" i="5"/>
  <c r="AH1144" i="5"/>
  <c r="AI1144" i="5"/>
  <c r="AJ1144" i="5"/>
  <c r="AK1144" i="5"/>
  <c r="AL1144" i="5"/>
  <c r="AM1144" i="5"/>
  <c r="AN1144" i="5"/>
  <c r="AO1144" i="5"/>
  <c r="AP1144" i="5"/>
  <c r="AQ1144" i="5"/>
  <c r="AR1144" i="5"/>
  <c r="AS1144" i="5"/>
  <c r="AT1144" i="5"/>
  <c r="AU1144" i="5"/>
  <c r="AV1144" i="5"/>
  <c r="AW1144" i="5"/>
  <c r="AX1144" i="5"/>
  <c r="AY1144" i="5"/>
  <c r="AZ1144" i="5"/>
  <c r="BA1144" i="5"/>
  <c r="BB1144" i="5"/>
  <c r="BC1144" i="5"/>
  <c r="B1145" i="5"/>
  <c r="C1146" i="5"/>
  <c r="D1145" i="5"/>
  <c r="E1145" i="5"/>
  <c r="F1145" i="5"/>
  <c r="G1145" i="5"/>
  <c r="H1145" i="5"/>
  <c r="I1145" i="5"/>
  <c r="J1145" i="5"/>
  <c r="K1145" i="5"/>
  <c r="L1145" i="5"/>
  <c r="M1145" i="5"/>
  <c r="N1145" i="5"/>
  <c r="O1145" i="5"/>
  <c r="P1145" i="5"/>
  <c r="Q1145" i="5"/>
  <c r="R1145" i="5"/>
  <c r="S1145" i="5"/>
  <c r="T1145" i="5"/>
  <c r="U1145" i="5"/>
  <c r="V1145" i="5"/>
  <c r="W1145" i="5"/>
  <c r="X1145" i="5"/>
  <c r="Y1145" i="5"/>
  <c r="Z1145" i="5"/>
  <c r="AA1145" i="5"/>
  <c r="AB1145" i="5"/>
  <c r="AC1145" i="5"/>
  <c r="AD1145" i="5"/>
  <c r="AE1145" i="5"/>
  <c r="AF1145" i="5"/>
  <c r="AG1145" i="5"/>
  <c r="AH1145" i="5"/>
  <c r="AI1145" i="5"/>
  <c r="AJ1145" i="5"/>
  <c r="AK1145" i="5"/>
  <c r="AL1145" i="5"/>
  <c r="AM1145" i="5"/>
  <c r="AN1145" i="5"/>
  <c r="AO1145" i="5"/>
  <c r="AP1145" i="5"/>
  <c r="AQ1145" i="5"/>
  <c r="AR1145" i="5"/>
  <c r="AS1145" i="5"/>
  <c r="AT1145" i="5"/>
  <c r="AU1145" i="5"/>
  <c r="AV1145" i="5"/>
  <c r="AW1145" i="5"/>
  <c r="AX1145" i="5"/>
  <c r="AY1145" i="5"/>
  <c r="AZ1145" i="5"/>
  <c r="BA1145" i="5"/>
  <c r="BB1145" i="5"/>
  <c r="BC1145" i="5"/>
  <c r="B1146" i="5"/>
  <c r="C1147" i="5"/>
  <c r="D1146" i="5"/>
  <c r="E1146" i="5"/>
  <c r="F1146" i="5"/>
  <c r="G1146" i="5"/>
  <c r="H1146" i="5"/>
  <c r="I1146" i="5"/>
  <c r="J1146" i="5"/>
  <c r="K1146" i="5"/>
  <c r="L1146" i="5"/>
  <c r="M1146" i="5"/>
  <c r="N1146" i="5"/>
  <c r="O1146" i="5"/>
  <c r="P1146" i="5"/>
  <c r="Q1146" i="5"/>
  <c r="R1146" i="5"/>
  <c r="S1146" i="5"/>
  <c r="T1146" i="5"/>
  <c r="U1146" i="5"/>
  <c r="V1146" i="5"/>
  <c r="W1146" i="5"/>
  <c r="X1146" i="5"/>
  <c r="Y1146" i="5"/>
  <c r="Z1146" i="5"/>
  <c r="AA1146" i="5"/>
  <c r="AB1146" i="5"/>
  <c r="AC1146" i="5"/>
  <c r="AD1146" i="5"/>
  <c r="AE1146" i="5"/>
  <c r="AF1146" i="5"/>
  <c r="AG1146" i="5"/>
  <c r="AH1146" i="5"/>
  <c r="AI1146" i="5"/>
  <c r="AJ1146" i="5"/>
  <c r="AK1146" i="5"/>
  <c r="AL1146" i="5"/>
  <c r="AM1146" i="5"/>
  <c r="AN1146" i="5"/>
  <c r="AO1146" i="5"/>
  <c r="AP1146" i="5"/>
  <c r="AQ1146" i="5"/>
  <c r="AR1146" i="5"/>
  <c r="AS1146" i="5"/>
  <c r="AT1146" i="5"/>
  <c r="AU1146" i="5"/>
  <c r="AV1146" i="5"/>
  <c r="AW1146" i="5"/>
  <c r="AX1146" i="5"/>
  <c r="AY1146" i="5"/>
  <c r="AZ1146" i="5"/>
  <c r="BA1146" i="5"/>
  <c r="BB1146" i="5"/>
  <c r="BC1146" i="5"/>
  <c r="B1147" i="5"/>
  <c r="C1148" i="5"/>
  <c r="D1147" i="5"/>
  <c r="E1147" i="5"/>
  <c r="F1147" i="5"/>
  <c r="G1147" i="5"/>
  <c r="H1147" i="5"/>
  <c r="I1147" i="5"/>
  <c r="J1147" i="5"/>
  <c r="K1147" i="5"/>
  <c r="L1147" i="5"/>
  <c r="M1147" i="5"/>
  <c r="N1147" i="5"/>
  <c r="O1147" i="5"/>
  <c r="P1147" i="5"/>
  <c r="Q1147" i="5"/>
  <c r="R1147" i="5"/>
  <c r="S1147" i="5"/>
  <c r="T1147" i="5"/>
  <c r="U1147" i="5"/>
  <c r="V1147" i="5"/>
  <c r="W1147" i="5"/>
  <c r="X1147" i="5"/>
  <c r="Y1147" i="5"/>
  <c r="Z1147" i="5"/>
  <c r="AA1147" i="5"/>
  <c r="AB1147" i="5"/>
  <c r="AC1147" i="5"/>
  <c r="AD1147" i="5"/>
  <c r="AE1147" i="5"/>
  <c r="AF1147" i="5"/>
  <c r="AG1147" i="5"/>
  <c r="AH1147" i="5"/>
  <c r="AI1147" i="5"/>
  <c r="AJ1147" i="5"/>
  <c r="AK1147" i="5"/>
  <c r="AL1147" i="5"/>
  <c r="AM1147" i="5"/>
  <c r="AN1147" i="5"/>
  <c r="AO1147" i="5"/>
  <c r="AP1147" i="5"/>
  <c r="AQ1147" i="5"/>
  <c r="AR1147" i="5"/>
  <c r="AS1147" i="5"/>
  <c r="AT1147" i="5"/>
  <c r="AU1147" i="5"/>
  <c r="AV1147" i="5"/>
  <c r="AW1147" i="5"/>
  <c r="AX1147" i="5"/>
  <c r="AY1147" i="5"/>
  <c r="AZ1147" i="5"/>
  <c r="BA1147" i="5"/>
  <c r="BB1147" i="5"/>
  <c r="BC1147" i="5"/>
  <c r="B1148" i="5"/>
  <c r="C1149" i="5"/>
  <c r="D1148" i="5"/>
  <c r="E1148" i="5"/>
  <c r="F1148" i="5"/>
  <c r="G1148" i="5"/>
  <c r="H1148" i="5"/>
  <c r="I1148" i="5"/>
  <c r="J1148" i="5"/>
  <c r="K1148" i="5"/>
  <c r="L1148" i="5"/>
  <c r="M1148" i="5"/>
  <c r="N1148" i="5"/>
  <c r="O1148" i="5"/>
  <c r="P1148" i="5"/>
  <c r="Q1148" i="5"/>
  <c r="R1148" i="5"/>
  <c r="S1148" i="5"/>
  <c r="T1148" i="5"/>
  <c r="U1148" i="5"/>
  <c r="V1148" i="5"/>
  <c r="W1148" i="5"/>
  <c r="X1148" i="5"/>
  <c r="Y1148" i="5"/>
  <c r="Z1148" i="5"/>
  <c r="AA1148" i="5"/>
  <c r="AB1148" i="5"/>
  <c r="AC1148" i="5"/>
  <c r="AD1148" i="5"/>
  <c r="AE1148" i="5"/>
  <c r="AF1148" i="5"/>
  <c r="AG1148" i="5"/>
  <c r="AH1148" i="5"/>
  <c r="AI1148" i="5"/>
  <c r="AJ1148" i="5"/>
  <c r="AK1148" i="5"/>
  <c r="AL1148" i="5"/>
  <c r="AM1148" i="5"/>
  <c r="AN1148" i="5"/>
  <c r="AO1148" i="5"/>
  <c r="AP1148" i="5"/>
  <c r="AQ1148" i="5"/>
  <c r="AR1148" i="5"/>
  <c r="AS1148" i="5"/>
  <c r="AT1148" i="5"/>
  <c r="AU1148" i="5"/>
  <c r="AV1148" i="5"/>
  <c r="AW1148" i="5"/>
  <c r="AX1148" i="5"/>
  <c r="AY1148" i="5"/>
  <c r="AZ1148" i="5"/>
  <c r="BA1148" i="5"/>
  <c r="BB1148" i="5"/>
  <c r="BC1148" i="5"/>
  <c r="B1149" i="5"/>
  <c r="C1150" i="5"/>
  <c r="D1149" i="5"/>
  <c r="E1149" i="5"/>
  <c r="F1149" i="5"/>
  <c r="G1149" i="5"/>
  <c r="H1149" i="5"/>
  <c r="I1149" i="5"/>
  <c r="J1149" i="5"/>
  <c r="K1149" i="5"/>
  <c r="L1149" i="5"/>
  <c r="M1149" i="5"/>
  <c r="N1149" i="5"/>
  <c r="O1149" i="5"/>
  <c r="P1149" i="5"/>
  <c r="Q1149" i="5"/>
  <c r="R1149" i="5"/>
  <c r="S1149" i="5"/>
  <c r="T1149" i="5"/>
  <c r="U1149" i="5"/>
  <c r="V1149" i="5"/>
  <c r="W1149" i="5"/>
  <c r="X1149" i="5"/>
  <c r="Y1149" i="5"/>
  <c r="Z1149" i="5"/>
  <c r="AA1149" i="5"/>
  <c r="AB1149" i="5"/>
  <c r="AC1149" i="5"/>
  <c r="AD1149" i="5"/>
  <c r="AE1149" i="5"/>
  <c r="AF1149" i="5"/>
  <c r="AG1149" i="5"/>
  <c r="AH1149" i="5"/>
  <c r="AI1149" i="5"/>
  <c r="AJ1149" i="5"/>
  <c r="AK1149" i="5"/>
  <c r="AL1149" i="5"/>
  <c r="AM1149" i="5"/>
  <c r="AN1149" i="5"/>
  <c r="AO1149" i="5"/>
  <c r="AP1149" i="5"/>
  <c r="AQ1149" i="5"/>
  <c r="AR1149" i="5"/>
  <c r="AS1149" i="5"/>
  <c r="AT1149" i="5"/>
  <c r="AU1149" i="5"/>
  <c r="AV1149" i="5"/>
  <c r="AW1149" i="5"/>
  <c r="AX1149" i="5"/>
  <c r="AY1149" i="5"/>
  <c r="AZ1149" i="5"/>
  <c r="BA1149" i="5"/>
  <c r="BB1149" i="5"/>
  <c r="BC1149" i="5"/>
  <c r="B1150" i="5"/>
  <c r="C1151" i="5"/>
  <c r="D1150" i="5"/>
  <c r="E1150" i="5"/>
  <c r="F1150" i="5"/>
  <c r="G1150" i="5"/>
  <c r="H1150" i="5"/>
  <c r="I1150" i="5"/>
  <c r="J1150" i="5"/>
  <c r="K1150" i="5"/>
  <c r="L1150" i="5"/>
  <c r="M1150" i="5"/>
  <c r="N1150" i="5"/>
  <c r="O1150" i="5"/>
  <c r="P1150" i="5"/>
  <c r="Q1150" i="5"/>
  <c r="R1150" i="5"/>
  <c r="S1150" i="5"/>
  <c r="T1150" i="5"/>
  <c r="U1150" i="5"/>
  <c r="V1150" i="5"/>
  <c r="W1150" i="5"/>
  <c r="X1150" i="5"/>
  <c r="Y1150" i="5"/>
  <c r="Z1150" i="5"/>
  <c r="AA1150" i="5"/>
  <c r="AB1150" i="5"/>
  <c r="AC1150" i="5"/>
  <c r="AD1150" i="5"/>
  <c r="AE1150" i="5"/>
  <c r="AF1150" i="5"/>
  <c r="AG1150" i="5"/>
  <c r="AH1150" i="5"/>
  <c r="AI1150" i="5"/>
  <c r="AJ1150" i="5"/>
  <c r="AK1150" i="5"/>
  <c r="AL1150" i="5"/>
  <c r="AM1150" i="5"/>
  <c r="AN1150" i="5"/>
  <c r="AO1150" i="5"/>
  <c r="AP1150" i="5"/>
  <c r="AQ1150" i="5"/>
  <c r="AR1150" i="5"/>
  <c r="AS1150" i="5"/>
  <c r="AT1150" i="5"/>
  <c r="AU1150" i="5"/>
  <c r="AV1150" i="5"/>
  <c r="AW1150" i="5"/>
  <c r="AX1150" i="5"/>
  <c r="AY1150" i="5"/>
  <c r="AZ1150" i="5"/>
  <c r="BA1150" i="5"/>
  <c r="BB1150" i="5"/>
  <c r="BC1150" i="5"/>
  <c r="B1151" i="5"/>
  <c r="C1152" i="5"/>
  <c r="D1151" i="5"/>
  <c r="E1151" i="5"/>
  <c r="F1151" i="5"/>
  <c r="G1151" i="5"/>
  <c r="H1151" i="5"/>
  <c r="I1151" i="5"/>
  <c r="J1151" i="5"/>
  <c r="K1151" i="5"/>
  <c r="L1151" i="5"/>
  <c r="M1151" i="5"/>
  <c r="N1151" i="5"/>
  <c r="O1151" i="5"/>
  <c r="P1151" i="5"/>
  <c r="Q1151" i="5"/>
  <c r="R1151" i="5"/>
  <c r="S1151" i="5"/>
  <c r="T1151" i="5"/>
  <c r="U1151" i="5"/>
  <c r="V1151" i="5"/>
  <c r="W1151" i="5"/>
  <c r="X1151" i="5"/>
  <c r="Y1151" i="5"/>
  <c r="Z1151" i="5"/>
  <c r="AA1151" i="5"/>
  <c r="AB1151" i="5"/>
  <c r="AC1151" i="5"/>
  <c r="AD1151" i="5"/>
  <c r="AE1151" i="5"/>
  <c r="AF1151" i="5"/>
  <c r="AG1151" i="5"/>
  <c r="AH1151" i="5"/>
  <c r="AI1151" i="5"/>
  <c r="AJ1151" i="5"/>
  <c r="AK1151" i="5"/>
  <c r="AL1151" i="5"/>
  <c r="AM1151" i="5"/>
  <c r="AN1151" i="5"/>
  <c r="AO1151" i="5"/>
  <c r="AP1151" i="5"/>
  <c r="AQ1151" i="5"/>
  <c r="AR1151" i="5"/>
  <c r="AS1151" i="5"/>
  <c r="AT1151" i="5"/>
  <c r="AU1151" i="5"/>
  <c r="AV1151" i="5"/>
  <c r="AW1151" i="5"/>
  <c r="AX1151" i="5"/>
  <c r="AY1151" i="5"/>
  <c r="AZ1151" i="5"/>
  <c r="BA1151" i="5"/>
  <c r="BB1151" i="5"/>
  <c r="BC1151" i="5"/>
  <c r="B1152" i="5"/>
  <c r="C1153" i="5"/>
  <c r="D1152" i="5"/>
  <c r="E1152" i="5"/>
  <c r="F1152" i="5"/>
  <c r="G1152" i="5"/>
  <c r="H1152" i="5"/>
  <c r="I1152" i="5"/>
  <c r="J1152" i="5"/>
  <c r="K1152" i="5"/>
  <c r="L1152" i="5"/>
  <c r="M1152" i="5"/>
  <c r="N1152" i="5"/>
  <c r="O1152" i="5"/>
  <c r="P1152" i="5"/>
  <c r="Q1152" i="5"/>
  <c r="R1152" i="5"/>
  <c r="S1152" i="5"/>
  <c r="T1152" i="5"/>
  <c r="U1152" i="5"/>
  <c r="V1152" i="5"/>
  <c r="W1152" i="5"/>
  <c r="X1152" i="5"/>
  <c r="Y1152" i="5"/>
  <c r="Z1152" i="5"/>
  <c r="AA1152" i="5"/>
  <c r="AB1152" i="5"/>
  <c r="AC1152" i="5"/>
  <c r="AD1152" i="5"/>
  <c r="AE1152" i="5"/>
  <c r="AF1152" i="5"/>
  <c r="AG1152" i="5"/>
  <c r="AH1152" i="5"/>
  <c r="AI1152" i="5"/>
  <c r="AJ1152" i="5"/>
  <c r="AK1152" i="5"/>
  <c r="AL1152" i="5"/>
  <c r="AM1152" i="5"/>
  <c r="AN1152" i="5"/>
  <c r="AO1152" i="5"/>
  <c r="AP1152" i="5"/>
  <c r="AQ1152" i="5"/>
  <c r="AR1152" i="5"/>
  <c r="AS1152" i="5"/>
  <c r="AT1152" i="5"/>
  <c r="AU1152" i="5"/>
  <c r="AV1152" i="5"/>
  <c r="AW1152" i="5"/>
  <c r="AX1152" i="5"/>
  <c r="AY1152" i="5"/>
  <c r="AZ1152" i="5"/>
  <c r="BA1152" i="5"/>
  <c r="BB1152" i="5"/>
  <c r="BC1152" i="5"/>
  <c r="B1153" i="5"/>
  <c r="C1154" i="5"/>
  <c r="D1153" i="5"/>
  <c r="E1153" i="5"/>
  <c r="F1153" i="5"/>
  <c r="G1153" i="5"/>
  <c r="H1153" i="5"/>
  <c r="I1153" i="5"/>
  <c r="J1153" i="5"/>
  <c r="K1153" i="5"/>
  <c r="L1153" i="5"/>
  <c r="M1153" i="5"/>
  <c r="N1153" i="5"/>
  <c r="O1153" i="5"/>
  <c r="P1153" i="5"/>
  <c r="Q1153" i="5"/>
  <c r="R1153" i="5"/>
  <c r="S1153" i="5"/>
  <c r="T1153" i="5"/>
  <c r="U1153" i="5"/>
  <c r="V1153" i="5"/>
  <c r="W1153" i="5"/>
  <c r="X1153" i="5"/>
  <c r="Y1153" i="5"/>
  <c r="Z1153" i="5"/>
  <c r="AA1153" i="5"/>
  <c r="AB1153" i="5"/>
  <c r="AC1153" i="5"/>
  <c r="AD1153" i="5"/>
  <c r="AE1153" i="5"/>
  <c r="AF1153" i="5"/>
  <c r="AG1153" i="5"/>
  <c r="AH1153" i="5"/>
  <c r="AI1153" i="5"/>
  <c r="AJ1153" i="5"/>
  <c r="AK1153" i="5"/>
  <c r="AL1153" i="5"/>
  <c r="AM1153" i="5"/>
  <c r="AN1153" i="5"/>
  <c r="AO1153" i="5"/>
  <c r="AP1153" i="5"/>
  <c r="AQ1153" i="5"/>
  <c r="AR1153" i="5"/>
  <c r="AS1153" i="5"/>
  <c r="AT1153" i="5"/>
  <c r="AU1153" i="5"/>
  <c r="AV1153" i="5"/>
  <c r="AW1153" i="5"/>
  <c r="AX1153" i="5"/>
  <c r="AY1153" i="5"/>
  <c r="AZ1153" i="5"/>
  <c r="BA1153" i="5"/>
  <c r="BB1153" i="5"/>
  <c r="BC1153" i="5"/>
  <c r="B1154" i="5"/>
  <c r="C1155" i="5"/>
  <c r="D1154" i="5"/>
  <c r="E1154" i="5"/>
  <c r="F1154" i="5"/>
  <c r="G1154" i="5"/>
  <c r="H1154" i="5"/>
  <c r="I1154" i="5"/>
  <c r="J1154" i="5"/>
  <c r="K1154" i="5"/>
  <c r="L1154" i="5"/>
  <c r="M1154" i="5"/>
  <c r="N1154" i="5"/>
  <c r="O1154" i="5"/>
  <c r="P1154" i="5"/>
  <c r="Q1154" i="5"/>
  <c r="R1154" i="5"/>
  <c r="S1154" i="5"/>
  <c r="T1154" i="5"/>
  <c r="U1154" i="5"/>
  <c r="V1154" i="5"/>
  <c r="W1154" i="5"/>
  <c r="X1154" i="5"/>
  <c r="Y1154" i="5"/>
  <c r="Z1154" i="5"/>
  <c r="AA1154" i="5"/>
  <c r="AB1154" i="5"/>
  <c r="AC1154" i="5"/>
  <c r="AD1154" i="5"/>
  <c r="AE1154" i="5"/>
  <c r="AF1154" i="5"/>
  <c r="AG1154" i="5"/>
  <c r="AH1154" i="5"/>
  <c r="AI1154" i="5"/>
  <c r="AJ1154" i="5"/>
  <c r="AK1154" i="5"/>
  <c r="AL1154" i="5"/>
  <c r="AM1154" i="5"/>
  <c r="AN1154" i="5"/>
  <c r="AO1154" i="5"/>
  <c r="AP1154" i="5"/>
  <c r="AQ1154" i="5"/>
  <c r="AR1154" i="5"/>
  <c r="AS1154" i="5"/>
  <c r="AT1154" i="5"/>
  <c r="AU1154" i="5"/>
  <c r="AV1154" i="5"/>
  <c r="AW1154" i="5"/>
  <c r="AX1154" i="5"/>
  <c r="AY1154" i="5"/>
  <c r="AZ1154" i="5"/>
  <c r="BA1154" i="5"/>
  <c r="BB1154" i="5"/>
  <c r="BC1154" i="5"/>
  <c r="B1155" i="5"/>
  <c r="C1156" i="5"/>
  <c r="D1155" i="5"/>
  <c r="E1155" i="5"/>
  <c r="F1155" i="5"/>
  <c r="G1155" i="5"/>
  <c r="H1155" i="5"/>
  <c r="I1155" i="5"/>
  <c r="J1155" i="5"/>
  <c r="K1155" i="5"/>
  <c r="L1155" i="5"/>
  <c r="M1155" i="5"/>
  <c r="N1155" i="5"/>
  <c r="O1155" i="5"/>
  <c r="P1155" i="5"/>
  <c r="Q1155" i="5"/>
  <c r="R1155" i="5"/>
  <c r="S1155" i="5"/>
  <c r="T1155" i="5"/>
  <c r="U1155" i="5"/>
  <c r="V1155" i="5"/>
  <c r="W1155" i="5"/>
  <c r="X1155" i="5"/>
  <c r="Y1155" i="5"/>
  <c r="Z1155" i="5"/>
  <c r="AA1155" i="5"/>
  <c r="AB1155" i="5"/>
  <c r="AC1155" i="5"/>
  <c r="AD1155" i="5"/>
  <c r="AE1155" i="5"/>
  <c r="AF1155" i="5"/>
  <c r="AG1155" i="5"/>
  <c r="AH1155" i="5"/>
  <c r="AI1155" i="5"/>
  <c r="AJ1155" i="5"/>
  <c r="AK1155" i="5"/>
  <c r="AL1155" i="5"/>
  <c r="AM1155" i="5"/>
  <c r="AN1155" i="5"/>
  <c r="AO1155" i="5"/>
  <c r="AP1155" i="5"/>
  <c r="AQ1155" i="5"/>
  <c r="AR1155" i="5"/>
  <c r="AS1155" i="5"/>
  <c r="AT1155" i="5"/>
  <c r="AU1155" i="5"/>
  <c r="AV1155" i="5"/>
  <c r="AW1155" i="5"/>
  <c r="AX1155" i="5"/>
  <c r="AY1155" i="5"/>
  <c r="AZ1155" i="5"/>
  <c r="BA1155" i="5"/>
  <c r="BB1155" i="5"/>
  <c r="BC1155" i="5"/>
  <c r="B1156" i="5"/>
  <c r="C1157" i="5"/>
  <c r="D1156" i="5"/>
  <c r="E1156" i="5"/>
  <c r="F1156" i="5"/>
  <c r="G1156" i="5"/>
  <c r="H1156" i="5"/>
  <c r="I1156" i="5"/>
  <c r="J1156" i="5"/>
  <c r="K1156" i="5"/>
  <c r="L1156" i="5"/>
  <c r="M1156" i="5"/>
  <c r="N1156" i="5"/>
  <c r="O1156" i="5"/>
  <c r="P1156" i="5"/>
  <c r="Q1156" i="5"/>
  <c r="R1156" i="5"/>
  <c r="S1156" i="5"/>
  <c r="T1156" i="5"/>
  <c r="U1156" i="5"/>
  <c r="V1156" i="5"/>
  <c r="W1156" i="5"/>
  <c r="X1156" i="5"/>
  <c r="Y1156" i="5"/>
  <c r="Z1156" i="5"/>
  <c r="AA1156" i="5"/>
  <c r="AB1156" i="5"/>
  <c r="AC1156" i="5"/>
  <c r="AD1156" i="5"/>
  <c r="AE1156" i="5"/>
  <c r="AF1156" i="5"/>
  <c r="AG1156" i="5"/>
  <c r="AH1156" i="5"/>
  <c r="AI1156" i="5"/>
  <c r="AJ1156" i="5"/>
  <c r="AK1156" i="5"/>
  <c r="AL1156" i="5"/>
  <c r="AM1156" i="5"/>
  <c r="AN1156" i="5"/>
  <c r="AO1156" i="5"/>
  <c r="AP1156" i="5"/>
  <c r="AQ1156" i="5"/>
  <c r="AR1156" i="5"/>
  <c r="AS1156" i="5"/>
  <c r="AT1156" i="5"/>
  <c r="AU1156" i="5"/>
  <c r="AV1156" i="5"/>
  <c r="AW1156" i="5"/>
  <c r="AX1156" i="5"/>
  <c r="AY1156" i="5"/>
  <c r="AZ1156" i="5"/>
  <c r="BA1156" i="5"/>
  <c r="BB1156" i="5"/>
  <c r="BC1156" i="5"/>
  <c r="B1157" i="5"/>
  <c r="C1158" i="5"/>
  <c r="D1157" i="5"/>
  <c r="E1157" i="5"/>
  <c r="F1157" i="5"/>
  <c r="G1157" i="5"/>
  <c r="H1157" i="5"/>
  <c r="I1157" i="5"/>
  <c r="J1157" i="5"/>
  <c r="K1157" i="5"/>
  <c r="L1157" i="5"/>
  <c r="M1157" i="5"/>
  <c r="N1157" i="5"/>
  <c r="O1157" i="5"/>
  <c r="P1157" i="5"/>
  <c r="Q1157" i="5"/>
  <c r="R1157" i="5"/>
  <c r="S1157" i="5"/>
  <c r="T1157" i="5"/>
  <c r="U1157" i="5"/>
  <c r="V1157" i="5"/>
  <c r="W1157" i="5"/>
  <c r="X1157" i="5"/>
  <c r="Y1157" i="5"/>
  <c r="Z1157" i="5"/>
  <c r="AA1157" i="5"/>
  <c r="AB1157" i="5"/>
  <c r="AC1157" i="5"/>
  <c r="AD1157" i="5"/>
  <c r="AE1157" i="5"/>
  <c r="AF1157" i="5"/>
  <c r="AG1157" i="5"/>
  <c r="AH1157" i="5"/>
  <c r="AI1157" i="5"/>
  <c r="AJ1157" i="5"/>
  <c r="AK1157" i="5"/>
  <c r="AL1157" i="5"/>
  <c r="AM1157" i="5"/>
  <c r="AN1157" i="5"/>
  <c r="AO1157" i="5"/>
  <c r="AP1157" i="5"/>
  <c r="AQ1157" i="5"/>
  <c r="AR1157" i="5"/>
  <c r="AS1157" i="5"/>
  <c r="AT1157" i="5"/>
  <c r="AU1157" i="5"/>
  <c r="AV1157" i="5"/>
  <c r="AW1157" i="5"/>
  <c r="AX1157" i="5"/>
  <c r="AY1157" i="5"/>
  <c r="AZ1157" i="5"/>
  <c r="BA1157" i="5"/>
  <c r="BB1157" i="5"/>
  <c r="BC1157" i="5"/>
  <c r="B1158" i="5"/>
  <c r="C1159" i="5"/>
  <c r="D1158" i="5"/>
  <c r="E1158" i="5"/>
  <c r="F1158" i="5"/>
  <c r="G1158" i="5"/>
  <c r="H1158" i="5"/>
  <c r="I1158" i="5"/>
  <c r="J1158" i="5"/>
  <c r="K1158" i="5"/>
  <c r="L1158" i="5"/>
  <c r="M1158" i="5"/>
  <c r="N1158" i="5"/>
  <c r="O1158" i="5"/>
  <c r="P1158" i="5"/>
  <c r="Q1158" i="5"/>
  <c r="R1158" i="5"/>
  <c r="S1158" i="5"/>
  <c r="T1158" i="5"/>
  <c r="U1158" i="5"/>
  <c r="V1158" i="5"/>
  <c r="W1158" i="5"/>
  <c r="X1158" i="5"/>
  <c r="Y1158" i="5"/>
  <c r="Z1158" i="5"/>
  <c r="AA1158" i="5"/>
  <c r="AB1158" i="5"/>
  <c r="AC1158" i="5"/>
  <c r="AD1158" i="5"/>
  <c r="AE1158" i="5"/>
  <c r="AF1158" i="5"/>
  <c r="AG1158" i="5"/>
  <c r="AH1158" i="5"/>
  <c r="AI1158" i="5"/>
  <c r="AJ1158" i="5"/>
  <c r="AK1158" i="5"/>
  <c r="AL1158" i="5"/>
  <c r="AM1158" i="5"/>
  <c r="AN1158" i="5"/>
  <c r="AO1158" i="5"/>
  <c r="AP1158" i="5"/>
  <c r="AQ1158" i="5"/>
  <c r="AR1158" i="5"/>
  <c r="AS1158" i="5"/>
  <c r="AT1158" i="5"/>
  <c r="AU1158" i="5"/>
  <c r="AV1158" i="5"/>
  <c r="AW1158" i="5"/>
  <c r="AX1158" i="5"/>
  <c r="AY1158" i="5"/>
  <c r="AZ1158" i="5"/>
  <c r="BA1158" i="5"/>
  <c r="BB1158" i="5"/>
  <c r="BC1158" i="5"/>
  <c r="B1159" i="5"/>
  <c r="C1160" i="5"/>
  <c r="D1159" i="5"/>
  <c r="E1159" i="5"/>
  <c r="F1159" i="5"/>
  <c r="G1159" i="5"/>
  <c r="H1159" i="5"/>
  <c r="I1159" i="5"/>
  <c r="J1159" i="5"/>
  <c r="K1159" i="5"/>
  <c r="L1159" i="5"/>
  <c r="M1159" i="5"/>
  <c r="N1159" i="5"/>
  <c r="O1159" i="5"/>
  <c r="P1159" i="5"/>
  <c r="Q1159" i="5"/>
  <c r="R1159" i="5"/>
  <c r="S1159" i="5"/>
  <c r="T1159" i="5"/>
  <c r="U1159" i="5"/>
  <c r="V1159" i="5"/>
  <c r="W1159" i="5"/>
  <c r="X1159" i="5"/>
  <c r="Y1159" i="5"/>
  <c r="Z1159" i="5"/>
  <c r="AA1159" i="5"/>
  <c r="AB1159" i="5"/>
  <c r="AC1159" i="5"/>
  <c r="AD1159" i="5"/>
  <c r="AE1159" i="5"/>
  <c r="AF1159" i="5"/>
  <c r="AG1159" i="5"/>
  <c r="AH1159" i="5"/>
  <c r="AI1159" i="5"/>
  <c r="AJ1159" i="5"/>
  <c r="AK1159" i="5"/>
  <c r="AL1159" i="5"/>
  <c r="AM1159" i="5"/>
  <c r="AN1159" i="5"/>
  <c r="AO1159" i="5"/>
  <c r="AP1159" i="5"/>
  <c r="AQ1159" i="5"/>
  <c r="AR1159" i="5"/>
  <c r="AS1159" i="5"/>
  <c r="AT1159" i="5"/>
  <c r="AU1159" i="5"/>
  <c r="AV1159" i="5"/>
  <c r="AW1159" i="5"/>
  <c r="AX1159" i="5"/>
  <c r="AY1159" i="5"/>
  <c r="AZ1159" i="5"/>
  <c r="BA1159" i="5"/>
  <c r="BB1159" i="5"/>
  <c r="BC1159" i="5"/>
  <c r="B1160" i="5"/>
  <c r="C1161" i="5"/>
  <c r="D1160" i="5"/>
  <c r="E1160" i="5"/>
  <c r="F1160" i="5"/>
  <c r="G1160" i="5"/>
  <c r="H1160" i="5"/>
  <c r="I1160" i="5"/>
  <c r="J1160" i="5"/>
  <c r="K1160" i="5"/>
  <c r="L1160" i="5"/>
  <c r="M1160" i="5"/>
  <c r="N1160" i="5"/>
  <c r="O1160" i="5"/>
  <c r="P1160" i="5"/>
  <c r="Q1160" i="5"/>
  <c r="R1160" i="5"/>
  <c r="S1160" i="5"/>
  <c r="T1160" i="5"/>
  <c r="U1160" i="5"/>
  <c r="V1160" i="5"/>
  <c r="W1160" i="5"/>
  <c r="X1160" i="5"/>
  <c r="Y1160" i="5"/>
  <c r="Z1160" i="5"/>
  <c r="AA1160" i="5"/>
  <c r="AB1160" i="5"/>
  <c r="AC1160" i="5"/>
  <c r="AD1160" i="5"/>
  <c r="AE1160" i="5"/>
  <c r="AF1160" i="5"/>
  <c r="AG1160" i="5"/>
  <c r="AH1160" i="5"/>
  <c r="AI1160" i="5"/>
  <c r="AJ1160" i="5"/>
  <c r="AK1160" i="5"/>
  <c r="AL1160" i="5"/>
  <c r="AM1160" i="5"/>
  <c r="AN1160" i="5"/>
  <c r="AO1160" i="5"/>
  <c r="AP1160" i="5"/>
  <c r="AQ1160" i="5"/>
  <c r="AR1160" i="5"/>
  <c r="AS1160" i="5"/>
  <c r="AT1160" i="5"/>
  <c r="AU1160" i="5"/>
  <c r="AV1160" i="5"/>
  <c r="AW1160" i="5"/>
  <c r="AX1160" i="5"/>
  <c r="AY1160" i="5"/>
  <c r="AZ1160" i="5"/>
  <c r="BA1160" i="5"/>
  <c r="BB1160" i="5"/>
  <c r="BC1160" i="5"/>
  <c r="B1161" i="5"/>
  <c r="C1162" i="5"/>
  <c r="D1161" i="5"/>
  <c r="E1161" i="5"/>
  <c r="F1161" i="5"/>
  <c r="G1161" i="5"/>
  <c r="H1161" i="5"/>
  <c r="I1161" i="5"/>
  <c r="J1161" i="5"/>
  <c r="K1161" i="5"/>
  <c r="L1161" i="5"/>
  <c r="M1161" i="5"/>
  <c r="N1161" i="5"/>
  <c r="O1161" i="5"/>
  <c r="P1161" i="5"/>
  <c r="Q1161" i="5"/>
  <c r="R1161" i="5"/>
  <c r="S1161" i="5"/>
  <c r="T1161" i="5"/>
  <c r="U1161" i="5"/>
  <c r="V1161" i="5"/>
  <c r="W1161" i="5"/>
  <c r="X1161" i="5"/>
  <c r="Y1161" i="5"/>
  <c r="Z1161" i="5"/>
  <c r="AA1161" i="5"/>
  <c r="AB1161" i="5"/>
  <c r="AC1161" i="5"/>
  <c r="AD1161" i="5"/>
  <c r="AE1161" i="5"/>
  <c r="AF1161" i="5"/>
  <c r="AG1161" i="5"/>
  <c r="AH1161" i="5"/>
  <c r="AI1161" i="5"/>
  <c r="AJ1161" i="5"/>
  <c r="AK1161" i="5"/>
  <c r="AL1161" i="5"/>
  <c r="AM1161" i="5"/>
  <c r="AN1161" i="5"/>
  <c r="AO1161" i="5"/>
  <c r="AP1161" i="5"/>
  <c r="AQ1161" i="5"/>
  <c r="AR1161" i="5"/>
  <c r="AS1161" i="5"/>
  <c r="AT1161" i="5"/>
  <c r="AU1161" i="5"/>
  <c r="AV1161" i="5"/>
  <c r="AW1161" i="5"/>
  <c r="AX1161" i="5"/>
  <c r="AY1161" i="5"/>
  <c r="AZ1161" i="5"/>
  <c r="BA1161" i="5"/>
  <c r="BB1161" i="5"/>
  <c r="BC1161" i="5"/>
  <c r="B1162" i="5"/>
  <c r="C1163" i="5"/>
  <c r="D1162" i="5"/>
  <c r="E1162" i="5"/>
  <c r="F1162" i="5"/>
  <c r="G1162" i="5"/>
  <c r="H1162" i="5"/>
  <c r="I1162" i="5"/>
  <c r="J1162" i="5"/>
  <c r="K1162" i="5"/>
  <c r="L1162" i="5"/>
  <c r="M1162" i="5"/>
  <c r="N1162" i="5"/>
  <c r="O1162" i="5"/>
  <c r="P1162" i="5"/>
  <c r="Q1162" i="5"/>
  <c r="R1162" i="5"/>
  <c r="S1162" i="5"/>
  <c r="T1162" i="5"/>
  <c r="U1162" i="5"/>
  <c r="V1162" i="5"/>
  <c r="W1162" i="5"/>
  <c r="X1162" i="5"/>
  <c r="Y1162" i="5"/>
  <c r="Z1162" i="5"/>
  <c r="AA1162" i="5"/>
  <c r="AB1162" i="5"/>
  <c r="AC1162" i="5"/>
  <c r="AD1162" i="5"/>
  <c r="AE1162" i="5"/>
  <c r="AF1162" i="5"/>
  <c r="AG1162" i="5"/>
  <c r="AH1162" i="5"/>
  <c r="AI1162" i="5"/>
  <c r="AJ1162" i="5"/>
  <c r="AK1162" i="5"/>
  <c r="AL1162" i="5"/>
  <c r="AM1162" i="5"/>
  <c r="AN1162" i="5"/>
  <c r="AO1162" i="5"/>
  <c r="AP1162" i="5"/>
  <c r="AQ1162" i="5"/>
  <c r="AR1162" i="5"/>
  <c r="AS1162" i="5"/>
  <c r="AT1162" i="5"/>
  <c r="AU1162" i="5"/>
  <c r="AV1162" i="5"/>
  <c r="AW1162" i="5"/>
  <c r="AX1162" i="5"/>
  <c r="AY1162" i="5"/>
  <c r="AZ1162" i="5"/>
  <c r="BA1162" i="5"/>
  <c r="BB1162" i="5"/>
  <c r="BC1162" i="5"/>
  <c r="B1163" i="5"/>
  <c r="C1164" i="5"/>
  <c r="D1163" i="5"/>
  <c r="E1163" i="5"/>
  <c r="F1163" i="5"/>
  <c r="G1163" i="5"/>
  <c r="H1163" i="5"/>
  <c r="I1163" i="5"/>
  <c r="J1163" i="5"/>
  <c r="K1163" i="5"/>
  <c r="L1163" i="5"/>
  <c r="M1163" i="5"/>
  <c r="N1163" i="5"/>
  <c r="O1163" i="5"/>
  <c r="P1163" i="5"/>
  <c r="Q1163" i="5"/>
  <c r="R1163" i="5"/>
  <c r="S1163" i="5"/>
  <c r="T1163" i="5"/>
  <c r="U1163" i="5"/>
  <c r="V1163" i="5"/>
  <c r="W1163" i="5"/>
  <c r="X1163" i="5"/>
  <c r="Y1163" i="5"/>
  <c r="Z1163" i="5"/>
  <c r="AA1163" i="5"/>
  <c r="AB1163" i="5"/>
  <c r="AC1163" i="5"/>
  <c r="AD1163" i="5"/>
  <c r="AE1163" i="5"/>
  <c r="AF1163" i="5"/>
  <c r="AG1163" i="5"/>
  <c r="AH1163" i="5"/>
  <c r="AI1163" i="5"/>
  <c r="AJ1163" i="5"/>
  <c r="AK1163" i="5"/>
  <c r="AL1163" i="5"/>
  <c r="AM1163" i="5"/>
  <c r="AN1163" i="5"/>
  <c r="AO1163" i="5"/>
  <c r="AP1163" i="5"/>
  <c r="AQ1163" i="5"/>
  <c r="AR1163" i="5"/>
  <c r="AS1163" i="5"/>
  <c r="AT1163" i="5"/>
  <c r="AU1163" i="5"/>
  <c r="AV1163" i="5"/>
  <c r="AW1163" i="5"/>
  <c r="AX1163" i="5"/>
  <c r="AY1163" i="5"/>
  <c r="AZ1163" i="5"/>
  <c r="BA1163" i="5"/>
  <c r="BB1163" i="5"/>
  <c r="BC1163" i="5"/>
  <c r="B1164" i="5"/>
  <c r="C1165" i="5"/>
  <c r="D1164" i="5"/>
  <c r="E1164" i="5"/>
  <c r="F1164" i="5"/>
  <c r="G1164" i="5"/>
  <c r="H1164" i="5"/>
  <c r="I1164" i="5"/>
  <c r="J1164" i="5"/>
  <c r="K1164" i="5"/>
  <c r="L1164" i="5"/>
  <c r="M1164" i="5"/>
  <c r="N1164" i="5"/>
  <c r="O1164" i="5"/>
  <c r="P1164" i="5"/>
  <c r="Q1164" i="5"/>
  <c r="R1164" i="5"/>
  <c r="S1164" i="5"/>
  <c r="T1164" i="5"/>
  <c r="U1164" i="5"/>
  <c r="V1164" i="5"/>
  <c r="W1164" i="5"/>
  <c r="X1164" i="5"/>
  <c r="Y1164" i="5"/>
  <c r="Z1164" i="5"/>
  <c r="AA1164" i="5"/>
  <c r="AB1164" i="5"/>
  <c r="AC1164" i="5"/>
  <c r="AD1164" i="5"/>
  <c r="AE1164" i="5"/>
  <c r="AF1164" i="5"/>
  <c r="AG1164" i="5"/>
  <c r="AH1164" i="5"/>
  <c r="AI1164" i="5"/>
  <c r="AJ1164" i="5"/>
  <c r="AK1164" i="5"/>
  <c r="AL1164" i="5"/>
  <c r="AM1164" i="5"/>
  <c r="AN1164" i="5"/>
  <c r="AO1164" i="5"/>
  <c r="AP1164" i="5"/>
  <c r="AQ1164" i="5"/>
  <c r="AR1164" i="5"/>
  <c r="AS1164" i="5"/>
  <c r="AT1164" i="5"/>
  <c r="AU1164" i="5"/>
  <c r="AV1164" i="5"/>
  <c r="AW1164" i="5"/>
  <c r="AX1164" i="5"/>
  <c r="AY1164" i="5"/>
  <c r="AZ1164" i="5"/>
  <c r="BA1164" i="5"/>
  <c r="BB1164" i="5"/>
  <c r="BC1164" i="5"/>
  <c r="B1165" i="5"/>
  <c r="C1166" i="5"/>
  <c r="D1165" i="5"/>
  <c r="E1165" i="5"/>
  <c r="F1165" i="5"/>
  <c r="G1165" i="5"/>
  <c r="H1165" i="5"/>
  <c r="I1165" i="5"/>
  <c r="J1165" i="5"/>
  <c r="K1165" i="5"/>
  <c r="L1165" i="5"/>
  <c r="M1165" i="5"/>
  <c r="N1165" i="5"/>
  <c r="O1165" i="5"/>
  <c r="P1165" i="5"/>
  <c r="Q1165" i="5"/>
  <c r="R1165" i="5"/>
  <c r="S1165" i="5"/>
  <c r="T1165" i="5"/>
  <c r="U1165" i="5"/>
  <c r="V1165" i="5"/>
  <c r="W1165" i="5"/>
  <c r="X1165" i="5"/>
  <c r="Y1165" i="5"/>
  <c r="Z1165" i="5"/>
  <c r="AA1165" i="5"/>
  <c r="AB1165" i="5"/>
  <c r="AC1165" i="5"/>
  <c r="AD1165" i="5"/>
  <c r="AE1165" i="5"/>
  <c r="AF1165" i="5"/>
  <c r="AG1165" i="5"/>
  <c r="AH1165" i="5"/>
  <c r="AI1165" i="5"/>
  <c r="AJ1165" i="5"/>
  <c r="AK1165" i="5"/>
  <c r="AL1165" i="5"/>
  <c r="AM1165" i="5"/>
  <c r="AN1165" i="5"/>
  <c r="AO1165" i="5"/>
  <c r="AP1165" i="5"/>
  <c r="AQ1165" i="5"/>
  <c r="AR1165" i="5"/>
  <c r="AS1165" i="5"/>
  <c r="AT1165" i="5"/>
  <c r="AU1165" i="5"/>
  <c r="AV1165" i="5"/>
  <c r="AW1165" i="5"/>
  <c r="AX1165" i="5"/>
  <c r="AY1165" i="5"/>
  <c r="AZ1165" i="5"/>
  <c r="BA1165" i="5"/>
  <c r="BB1165" i="5"/>
  <c r="BC1165" i="5"/>
  <c r="B1166" i="5"/>
  <c r="C1167" i="5"/>
  <c r="D1166" i="5"/>
  <c r="E1166" i="5"/>
  <c r="F1166" i="5"/>
  <c r="G1166" i="5"/>
  <c r="H1166" i="5"/>
  <c r="I1166" i="5"/>
  <c r="J1166" i="5"/>
  <c r="K1166" i="5"/>
  <c r="L1166" i="5"/>
  <c r="M1166" i="5"/>
  <c r="N1166" i="5"/>
  <c r="O1166" i="5"/>
  <c r="P1166" i="5"/>
  <c r="Q1166" i="5"/>
  <c r="R1166" i="5"/>
  <c r="S1166" i="5"/>
  <c r="T1166" i="5"/>
  <c r="U1166" i="5"/>
  <c r="V1166" i="5"/>
  <c r="W1166" i="5"/>
  <c r="X1166" i="5"/>
  <c r="Y1166" i="5"/>
  <c r="Z1166" i="5"/>
  <c r="AA1166" i="5"/>
  <c r="AB1166" i="5"/>
  <c r="AC1166" i="5"/>
  <c r="AD1166" i="5"/>
  <c r="AE1166" i="5"/>
  <c r="AF1166" i="5"/>
  <c r="AG1166" i="5"/>
  <c r="AH1166" i="5"/>
  <c r="AI1166" i="5"/>
  <c r="AJ1166" i="5"/>
  <c r="AK1166" i="5"/>
  <c r="AL1166" i="5"/>
  <c r="AM1166" i="5"/>
  <c r="AN1166" i="5"/>
  <c r="AO1166" i="5"/>
  <c r="AP1166" i="5"/>
  <c r="AQ1166" i="5"/>
  <c r="AR1166" i="5"/>
  <c r="AS1166" i="5"/>
  <c r="AT1166" i="5"/>
  <c r="AU1166" i="5"/>
  <c r="AV1166" i="5"/>
  <c r="AW1166" i="5"/>
  <c r="AX1166" i="5"/>
  <c r="AY1166" i="5"/>
  <c r="AZ1166" i="5"/>
  <c r="BA1166" i="5"/>
  <c r="BB1166" i="5"/>
  <c r="BC1166" i="5"/>
  <c r="B1167" i="5"/>
  <c r="C1168" i="5"/>
  <c r="D1167" i="5"/>
  <c r="E1167" i="5"/>
  <c r="F1167" i="5"/>
  <c r="G1167" i="5"/>
  <c r="H1167" i="5"/>
  <c r="I1167" i="5"/>
  <c r="J1167" i="5"/>
  <c r="K1167" i="5"/>
  <c r="L1167" i="5"/>
  <c r="M1167" i="5"/>
  <c r="N1167" i="5"/>
  <c r="O1167" i="5"/>
  <c r="P1167" i="5"/>
  <c r="Q1167" i="5"/>
  <c r="R1167" i="5"/>
  <c r="S1167" i="5"/>
  <c r="T1167" i="5"/>
  <c r="U1167" i="5"/>
  <c r="V1167" i="5"/>
  <c r="W1167" i="5"/>
  <c r="X1167" i="5"/>
  <c r="Y1167" i="5"/>
  <c r="Z1167" i="5"/>
  <c r="AA1167" i="5"/>
  <c r="AB1167" i="5"/>
  <c r="AC1167" i="5"/>
  <c r="AD1167" i="5"/>
  <c r="AE1167" i="5"/>
  <c r="AF1167" i="5"/>
  <c r="AG1167" i="5"/>
  <c r="AH1167" i="5"/>
  <c r="AI1167" i="5"/>
  <c r="AJ1167" i="5"/>
  <c r="AK1167" i="5"/>
  <c r="AL1167" i="5"/>
  <c r="AM1167" i="5"/>
  <c r="AN1167" i="5"/>
  <c r="AO1167" i="5"/>
  <c r="AP1167" i="5"/>
  <c r="AQ1167" i="5"/>
  <c r="AR1167" i="5"/>
  <c r="AS1167" i="5"/>
  <c r="AT1167" i="5"/>
  <c r="AU1167" i="5"/>
  <c r="AV1167" i="5"/>
  <c r="AW1167" i="5"/>
  <c r="AX1167" i="5"/>
  <c r="AY1167" i="5"/>
  <c r="AZ1167" i="5"/>
  <c r="BA1167" i="5"/>
  <c r="BB1167" i="5"/>
  <c r="BC1167" i="5"/>
  <c r="B1168" i="5"/>
  <c r="C1169" i="5"/>
  <c r="D1168" i="5"/>
  <c r="E1168" i="5"/>
  <c r="F1168" i="5"/>
  <c r="G1168" i="5"/>
  <c r="H1168" i="5"/>
  <c r="I1168" i="5"/>
  <c r="J1168" i="5"/>
  <c r="K1168" i="5"/>
  <c r="L1168" i="5"/>
  <c r="M1168" i="5"/>
  <c r="N1168" i="5"/>
  <c r="O1168" i="5"/>
  <c r="P1168" i="5"/>
  <c r="Q1168" i="5"/>
  <c r="R1168" i="5"/>
  <c r="S1168" i="5"/>
  <c r="T1168" i="5"/>
  <c r="U1168" i="5"/>
  <c r="V1168" i="5"/>
  <c r="W1168" i="5"/>
  <c r="X1168" i="5"/>
  <c r="Y1168" i="5"/>
  <c r="Z1168" i="5"/>
  <c r="AA1168" i="5"/>
  <c r="AB1168" i="5"/>
  <c r="AC1168" i="5"/>
  <c r="AD1168" i="5"/>
  <c r="AE1168" i="5"/>
  <c r="AF1168" i="5"/>
  <c r="AG1168" i="5"/>
  <c r="AH1168" i="5"/>
  <c r="AI1168" i="5"/>
  <c r="AJ1168" i="5"/>
  <c r="AK1168" i="5"/>
  <c r="AL1168" i="5"/>
  <c r="AM1168" i="5"/>
  <c r="AN1168" i="5"/>
  <c r="AO1168" i="5"/>
  <c r="AP1168" i="5"/>
  <c r="AQ1168" i="5"/>
  <c r="AR1168" i="5"/>
  <c r="AS1168" i="5"/>
  <c r="AT1168" i="5"/>
  <c r="AU1168" i="5"/>
  <c r="AV1168" i="5"/>
  <c r="AW1168" i="5"/>
  <c r="AX1168" i="5"/>
  <c r="AY1168" i="5"/>
  <c r="AZ1168" i="5"/>
  <c r="BA1168" i="5"/>
  <c r="BB1168" i="5"/>
  <c r="BC1168" i="5"/>
  <c r="B1169" i="5"/>
  <c r="C1170" i="5"/>
  <c r="D1169" i="5"/>
  <c r="E1169" i="5"/>
  <c r="F1169" i="5"/>
  <c r="G1169" i="5"/>
  <c r="H1169" i="5"/>
  <c r="I1169" i="5"/>
  <c r="J1169" i="5"/>
  <c r="K1169" i="5"/>
  <c r="L1169" i="5"/>
  <c r="M1169" i="5"/>
  <c r="N1169" i="5"/>
  <c r="O1169" i="5"/>
  <c r="P1169" i="5"/>
  <c r="Q1169" i="5"/>
  <c r="R1169" i="5"/>
  <c r="S1169" i="5"/>
  <c r="T1169" i="5"/>
  <c r="U1169" i="5"/>
  <c r="V1169" i="5"/>
  <c r="W1169" i="5"/>
  <c r="X1169" i="5"/>
  <c r="Y1169" i="5"/>
  <c r="Z1169" i="5"/>
  <c r="AA1169" i="5"/>
  <c r="AB1169" i="5"/>
  <c r="AC1169" i="5"/>
  <c r="AD1169" i="5"/>
  <c r="AE1169" i="5"/>
  <c r="AF1169" i="5"/>
  <c r="AG1169" i="5"/>
  <c r="AH1169" i="5"/>
  <c r="AI1169" i="5"/>
  <c r="AJ1169" i="5"/>
  <c r="AK1169" i="5"/>
  <c r="AL1169" i="5"/>
  <c r="AM1169" i="5"/>
  <c r="AN1169" i="5"/>
  <c r="AO1169" i="5"/>
  <c r="AP1169" i="5"/>
  <c r="AQ1169" i="5"/>
  <c r="AR1169" i="5"/>
  <c r="AS1169" i="5"/>
  <c r="AT1169" i="5"/>
  <c r="AU1169" i="5"/>
  <c r="AV1169" i="5"/>
  <c r="AW1169" i="5"/>
  <c r="AX1169" i="5"/>
  <c r="AY1169" i="5"/>
  <c r="AZ1169" i="5"/>
  <c r="BA1169" i="5"/>
  <c r="BB1169" i="5"/>
  <c r="BC1169" i="5"/>
  <c r="B1170" i="5"/>
  <c r="C1171" i="5"/>
  <c r="D1170" i="5"/>
  <c r="E1170" i="5"/>
  <c r="F1170" i="5"/>
  <c r="G1170" i="5"/>
  <c r="H1170" i="5"/>
  <c r="I1170" i="5"/>
  <c r="J1170" i="5"/>
  <c r="K1170" i="5"/>
  <c r="L1170" i="5"/>
  <c r="M1170" i="5"/>
  <c r="N1170" i="5"/>
  <c r="O1170" i="5"/>
  <c r="P1170" i="5"/>
  <c r="Q1170" i="5"/>
  <c r="R1170" i="5"/>
  <c r="S1170" i="5"/>
  <c r="T1170" i="5"/>
  <c r="U1170" i="5"/>
  <c r="V1170" i="5"/>
  <c r="W1170" i="5"/>
  <c r="X1170" i="5"/>
  <c r="Y1170" i="5"/>
  <c r="Z1170" i="5"/>
  <c r="AA1170" i="5"/>
  <c r="AB1170" i="5"/>
  <c r="AC1170" i="5"/>
  <c r="AD1170" i="5"/>
  <c r="AE1170" i="5"/>
  <c r="AF1170" i="5"/>
  <c r="AG1170" i="5"/>
  <c r="AH1170" i="5"/>
  <c r="AI1170" i="5"/>
  <c r="AJ1170" i="5"/>
  <c r="AK1170" i="5"/>
  <c r="AL1170" i="5"/>
  <c r="AM1170" i="5"/>
  <c r="AN1170" i="5"/>
  <c r="AO1170" i="5"/>
  <c r="AP1170" i="5"/>
  <c r="AQ1170" i="5"/>
  <c r="AR1170" i="5"/>
  <c r="AS1170" i="5"/>
  <c r="AT1170" i="5"/>
  <c r="AU1170" i="5"/>
  <c r="AV1170" i="5"/>
  <c r="AW1170" i="5"/>
  <c r="AX1170" i="5"/>
  <c r="AY1170" i="5"/>
  <c r="AZ1170" i="5"/>
  <c r="BA1170" i="5"/>
  <c r="BB1170" i="5"/>
  <c r="BC1170" i="5"/>
  <c r="B1171" i="5"/>
  <c r="C1172" i="5"/>
  <c r="D1171" i="5"/>
  <c r="E1171" i="5"/>
  <c r="F1171" i="5"/>
  <c r="G1171" i="5"/>
  <c r="H1171" i="5"/>
  <c r="I1171" i="5"/>
  <c r="J1171" i="5"/>
  <c r="K1171" i="5"/>
  <c r="L1171" i="5"/>
  <c r="M1171" i="5"/>
  <c r="N1171" i="5"/>
  <c r="O1171" i="5"/>
  <c r="P1171" i="5"/>
  <c r="Q1171" i="5"/>
  <c r="R1171" i="5"/>
  <c r="S1171" i="5"/>
  <c r="T1171" i="5"/>
  <c r="U1171" i="5"/>
  <c r="V1171" i="5"/>
  <c r="W1171" i="5"/>
  <c r="X1171" i="5"/>
  <c r="Y1171" i="5"/>
  <c r="Z1171" i="5"/>
  <c r="AA1171" i="5"/>
  <c r="AB1171" i="5"/>
  <c r="AC1171" i="5"/>
  <c r="AD1171" i="5"/>
  <c r="AE1171" i="5"/>
  <c r="AF1171" i="5"/>
  <c r="AG1171" i="5"/>
  <c r="AH1171" i="5"/>
  <c r="AI1171" i="5"/>
  <c r="AJ1171" i="5"/>
  <c r="AK1171" i="5"/>
  <c r="AL1171" i="5"/>
  <c r="AM1171" i="5"/>
  <c r="AN1171" i="5"/>
  <c r="AO1171" i="5"/>
  <c r="AP1171" i="5"/>
  <c r="AQ1171" i="5"/>
  <c r="AR1171" i="5"/>
  <c r="AS1171" i="5"/>
  <c r="AT1171" i="5"/>
  <c r="AU1171" i="5"/>
  <c r="AV1171" i="5"/>
  <c r="AW1171" i="5"/>
  <c r="AX1171" i="5"/>
  <c r="AY1171" i="5"/>
  <c r="AZ1171" i="5"/>
  <c r="BA1171" i="5"/>
  <c r="BB1171" i="5"/>
  <c r="BC1171" i="5"/>
  <c r="B1172" i="5"/>
  <c r="C1173" i="5"/>
  <c r="D1172" i="5"/>
  <c r="E1172" i="5"/>
  <c r="F1172" i="5"/>
  <c r="G1172" i="5"/>
  <c r="H1172" i="5"/>
  <c r="I1172" i="5"/>
  <c r="J1172" i="5"/>
  <c r="K1172" i="5"/>
  <c r="L1172" i="5"/>
  <c r="M1172" i="5"/>
  <c r="N1172" i="5"/>
  <c r="O1172" i="5"/>
  <c r="P1172" i="5"/>
  <c r="Q1172" i="5"/>
  <c r="R1172" i="5"/>
  <c r="S1172" i="5"/>
  <c r="T1172" i="5"/>
  <c r="U1172" i="5"/>
  <c r="V1172" i="5"/>
  <c r="W1172" i="5"/>
  <c r="X1172" i="5"/>
  <c r="Y1172" i="5"/>
  <c r="Z1172" i="5"/>
  <c r="AA1172" i="5"/>
  <c r="AB1172" i="5"/>
  <c r="AC1172" i="5"/>
  <c r="AD1172" i="5"/>
  <c r="AE1172" i="5"/>
  <c r="AF1172" i="5"/>
  <c r="AG1172" i="5"/>
  <c r="AH1172" i="5"/>
  <c r="AI1172" i="5"/>
  <c r="AJ1172" i="5"/>
  <c r="AK1172" i="5"/>
  <c r="AL1172" i="5"/>
  <c r="AM1172" i="5"/>
  <c r="AN1172" i="5"/>
  <c r="AO1172" i="5"/>
  <c r="AP1172" i="5"/>
  <c r="AQ1172" i="5"/>
  <c r="AR1172" i="5"/>
  <c r="AS1172" i="5"/>
  <c r="AT1172" i="5"/>
  <c r="AU1172" i="5"/>
  <c r="AV1172" i="5"/>
  <c r="AW1172" i="5"/>
  <c r="AX1172" i="5"/>
  <c r="AY1172" i="5"/>
  <c r="AZ1172" i="5"/>
  <c r="BA1172" i="5"/>
  <c r="BB1172" i="5"/>
  <c r="BC1172" i="5"/>
  <c r="B1173" i="5"/>
  <c r="C1174" i="5"/>
  <c r="D1173" i="5"/>
  <c r="E1173" i="5"/>
  <c r="F1173" i="5"/>
  <c r="G1173" i="5"/>
  <c r="H1173" i="5"/>
  <c r="I1173" i="5"/>
  <c r="J1173" i="5"/>
  <c r="K1173" i="5"/>
  <c r="L1173" i="5"/>
  <c r="M1173" i="5"/>
  <c r="N1173" i="5"/>
  <c r="O1173" i="5"/>
  <c r="P1173" i="5"/>
  <c r="Q1173" i="5"/>
  <c r="R1173" i="5"/>
  <c r="S1173" i="5"/>
  <c r="T1173" i="5"/>
  <c r="U1173" i="5"/>
  <c r="V1173" i="5"/>
  <c r="W1173" i="5"/>
  <c r="X1173" i="5"/>
  <c r="Y1173" i="5"/>
  <c r="Z1173" i="5"/>
  <c r="AA1173" i="5"/>
  <c r="AB1173" i="5"/>
  <c r="AC1173" i="5"/>
  <c r="AD1173" i="5"/>
  <c r="AE1173" i="5"/>
  <c r="AF1173" i="5"/>
  <c r="AG1173" i="5"/>
  <c r="AH1173" i="5"/>
  <c r="AI1173" i="5"/>
  <c r="AJ1173" i="5"/>
  <c r="AK1173" i="5"/>
  <c r="AL1173" i="5"/>
  <c r="AM1173" i="5"/>
  <c r="AN1173" i="5"/>
  <c r="AO1173" i="5"/>
  <c r="AP1173" i="5"/>
  <c r="AQ1173" i="5"/>
  <c r="AR1173" i="5"/>
  <c r="AS1173" i="5"/>
  <c r="AT1173" i="5"/>
  <c r="AU1173" i="5"/>
  <c r="AV1173" i="5"/>
  <c r="AW1173" i="5"/>
  <c r="AX1173" i="5"/>
  <c r="AY1173" i="5"/>
  <c r="AZ1173" i="5"/>
  <c r="BA1173" i="5"/>
  <c r="BB1173" i="5"/>
  <c r="BC1173" i="5"/>
  <c r="B1174" i="5"/>
  <c r="C1175" i="5"/>
  <c r="D1174" i="5"/>
  <c r="E1174" i="5"/>
  <c r="F1174" i="5"/>
  <c r="G1174" i="5"/>
  <c r="H1174" i="5"/>
  <c r="I1174" i="5"/>
  <c r="J1174" i="5"/>
  <c r="K1174" i="5"/>
  <c r="L1174" i="5"/>
  <c r="M1174" i="5"/>
  <c r="N1174" i="5"/>
  <c r="O1174" i="5"/>
  <c r="P1174" i="5"/>
  <c r="Q1174" i="5"/>
  <c r="R1174" i="5"/>
  <c r="S1174" i="5"/>
  <c r="T1174" i="5"/>
  <c r="U1174" i="5"/>
  <c r="V1174" i="5"/>
  <c r="W1174" i="5"/>
  <c r="X1174" i="5"/>
  <c r="Y1174" i="5"/>
  <c r="Z1174" i="5"/>
  <c r="AA1174" i="5"/>
  <c r="AB1174" i="5"/>
  <c r="AC1174" i="5"/>
  <c r="AD1174" i="5"/>
  <c r="AE1174" i="5"/>
  <c r="AF1174" i="5"/>
  <c r="AG1174" i="5"/>
  <c r="AH1174" i="5"/>
  <c r="AI1174" i="5"/>
  <c r="AJ1174" i="5"/>
  <c r="AK1174" i="5"/>
  <c r="AL1174" i="5"/>
  <c r="AM1174" i="5"/>
  <c r="AN1174" i="5"/>
  <c r="AO1174" i="5"/>
  <c r="AP1174" i="5"/>
  <c r="AQ1174" i="5"/>
  <c r="AR1174" i="5"/>
  <c r="AS1174" i="5"/>
  <c r="AT1174" i="5"/>
  <c r="AU1174" i="5"/>
  <c r="AV1174" i="5"/>
  <c r="AW1174" i="5"/>
  <c r="AX1174" i="5"/>
  <c r="AY1174" i="5"/>
  <c r="AZ1174" i="5"/>
  <c r="BA1174" i="5"/>
  <c r="BB1174" i="5"/>
  <c r="BC1174" i="5"/>
  <c r="B1175" i="5"/>
  <c r="C1176" i="5"/>
  <c r="D1175" i="5"/>
  <c r="E1175" i="5"/>
  <c r="F1175" i="5"/>
  <c r="G1175" i="5"/>
  <c r="H1175" i="5"/>
  <c r="I1175" i="5"/>
  <c r="J1175" i="5"/>
  <c r="K1175" i="5"/>
  <c r="L1175" i="5"/>
  <c r="M1175" i="5"/>
  <c r="N1175" i="5"/>
  <c r="O1175" i="5"/>
  <c r="P1175" i="5"/>
  <c r="Q1175" i="5"/>
  <c r="R1175" i="5"/>
  <c r="S1175" i="5"/>
  <c r="T1175" i="5"/>
  <c r="U1175" i="5"/>
  <c r="V1175" i="5"/>
  <c r="W1175" i="5"/>
  <c r="X1175" i="5"/>
  <c r="Y1175" i="5"/>
  <c r="Z1175" i="5"/>
  <c r="AA1175" i="5"/>
  <c r="AB1175" i="5"/>
  <c r="AC1175" i="5"/>
  <c r="AD1175" i="5"/>
  <c r="AE1175" i="5"/>
  <c r="AF1175" i="5"/>
  <c r="AG1175" i="5"/>
  <c r="AH1175" i="5"/>
  <c r="AI1175" i="5"/>
  <c r="AJ1175" i="5"/>
  <c r="AK1175" i="5"/>
  <c r="AL1175" i="5"/>
  <c r="AM1175" i="5"/>
  <c r="AN1175" i="5"/>
  <c r="AO1175" i="5"/>
  <c r="AP1175" i="5"/>
  <c r="AQ1175" i="5"/>
  <c r="AR1175" i="5"/>
  <c r="AS1175" i="5"/>
  <c r="AT1175" i="5"/>
  <c r="AU1175" i="5"/>
  <c r="AV1175" i="5"/>
  <c r="AW1175" i="5"/>
  <c r="AX1175" i="5"/>
  <c r="AY1175" i="5"/>
  <c r="AZ1175" i="5"/>
  <c r="BA1175" i="5"/>
  <c r="BB1175" i="5"/>
  <c r="BC1175" i="5"/>
  <c r="B1176" i="5"/>
  <c r="C1177" i="5"/>
  <c r="D1176" i="5"/>
  <c r="E1176" i="5"/>
  <c r="F1176" i="5"/>
  <c r="G1176" i="5"/>
  <c r="H1176" i="5"/>
  <c r="I1176" i="5"/>
  <c r="J1176" i="5"/>
  <c r="K1176" i="5"/>
  <c r="L1176" i="5"/>
  <c r="M1176" i="5"/>
  <c r="N1176" i="5"/>
  <c r="O1176" i="5"/>
  <c r="P1176" i="5"/>
  <c r="Q1176" i="5"/>
  <c r="R1176" i="5"/>
  <c r="S1176" i="5"/>
  <c r="T1176" i="5"/>
  <c r="U1176" i="5"/>
  <c r="V1176" i="5"/>
  <c r="W1176" i="5"/>
  <c r="X1176" i="5"/>
  <c r="Y1176" i="5"/>
  <c r="Z1176" i="5"/>
  <c r="AA1176" i="5"/>
  <c r="AB1176" i="5"/>
  <c r="AC1176" i="5"/>
  <c r="AD1176" i="5"/>
  <c r="AE1176" i="5"/>
  <c r="AF1176" i="5"/>
  <c r="AG1176" i="5"/>
  <c r="AH1176" i="5"/>
  <c r="AI1176" i="5"/>
  <c r="AJ1176" i="5"/>
  <c r="AK1176" i="5"/>
  <c r="AL1176" i="5"/>
  <c r="AM1176" i="5"/>
  <c r="AN1176" i="5"/>
  <c r="AO1176" i="5"/>
  <c r="AP1176" i="5"/>
  <c r="AQ1176" i="5"/>
  <c r="AR1176" i="5"/>
  <c r="AS1176" i="5"/>
  <c r="AT1176" i="5"/>
  <c r="AU1176" i="5"/>
  <c r="AV1176" i="5"/>
  <c r="AW1176" i="5"/>
  <c r="AX1176" i="5"/>
  <c r="AY1176" i="5"/>
  <c r="AZ1176" i="5"/>
  <c r="BA1176" i="5"/>
  <c r="BB1176" i="5"/>
  <c r="BC1176" i="5"/>
  <c r="B1177" i="5"/>
  <c r="C1178" i="5"/>
  <c r="D1177" i="5"/>
  <c r="E1177" i="5"/>
  <c r="F1177" i="5"/>
  <c r="G1177" i="5"/>
  <c r="H1177" i="5"/>
  <c r="I1177" i="5"/>
  <c r="J1177" i="5"/>
  <c r="K1177" i="5"/>
  <c r="L1177" i="5"/>
  <c r="M1177" i="5"/>
  <c r="N1177" i="5"/>
  <c r="O1177" i="5"/>
  <c r="P1177" i="5"/>
  <c r="Q1177" i="5"/>
  <c r="R1177" i="5"/>
  <c r="S1177" i="5"/>
  <c r="T1177" i="5"/>
  <c r="U1177" i="5"/>
  <c r="V1177" i="5"/>
  <c r="W1177" i="5"/>
  <c r="X1177" i="5"/>
  <c r="Y1177" i="5"/>
  <c r="Z1177" i="5"/>
  <c r="AA1177" i="5"/>
  <c r="AB1177" i="5"/>
  <c r="AC1177" i="5"/>
  <c r="AD1177" i="5"/>
  <c r="AE1177" i="5"/>
  <c r="AF1177" i="5"/>
  <c r="AG1177" i="5"/>
  <c r="AH1177" i="5"/>
  <c r="AI1177" i="5"/>
  <c r="AJ1177" i="5"/>
  <c r="AK1177" i="5"/>
  <c r="AL1177" i="5"/>
  <c r="AM1177" i="5"/>
  <c r="AN1177" i="5"/>
  <c r="AO1177" i="5"/>
  <c r="AP1177" i="5"/>
  <c r="AQ1177" i="5"/>
  <c r="AR1177" i="5"/>
  <c r="AS1177" i="5"/>
  <c r="AT1177" i="5"/>
  <c r="AU1177" i="5"/>
  <c r="AV1177" i="5"/>
  <c r="AW1177" i="5"/>
  <c r="AX1177" i="5"/>
  <c r="AY1177" i="5"/>
  <c r="AZ1177" i="5"/>
  <c r="BA1177" i="5"/>
  <c r="BB1177" i="5"/>
  <c r="BC1177" i="5"/>
  <c r="B1178" i="5"/>
  <c r="C1179" i="5"/>
  <c r="D1178" i="5"/>
  <c r="E1178" i="5"/>
  <c r="F1178" i="5"/>
  <c r="G1178" i="5"/>
  <c r="H1178" i="5"/>
  <c r="I1178" i="5"/>
  <c r="J1178" i="5"/>
  <c r="K1178" i="5"/>
  <c r="L1178" i="5"/>
  <c r="M1178" i="5"/>
  <c r="N1178" i="5"/>
  <c r="O1178" i="5"/>
  <c r="P1178" i="5"/>
  <c r="Q1178" i="5"/>
  <c r="R1178" i="5"/>
  <c r="S1178" i="5"/>
  <c r="T1178" i="5"/>
  <c r="U1178" i="5"/>
  <c r="V1178" i="5"/>
  <c r="W1178" i="5"/>
  <c r="X1178" i="5"/>
  <c r="Y1178" i="5"/>
  <c r="Z1178" i="5"/>
  <c r="AA1178" i="5"/>
  <c r="AB1178" i="5"/>
  <c r="AC1178" i="5"/>
  <c r="AD1178" i="5"/>
  <c r="AE1178" i="5"/>
  <c r="AF1178" i="5"/>
  <c r="AG1178" i="5"/>
  <c r="AH1178" i="5"/>
  <c r="AI1178" i="5"/>
  <c r="AJ1178" i="5"/>
  <c r="AK1178" i="5"/>
  <c r="AL1178" i="5"/>
  <c r="AM1178" i="5"/>
  <c r="AN1178" i="5"/>
  <c r="AO1178" i="5"/>
  <c r="AP1178" i="5"/>
  <c r="AQ1178" i="5"/>
  <c r="AR1178" i="5"/>
  <c r="AS1178" i="5"/>
  <c r="AT1178" i="5"/>
  <c r="AU1178" i="5"/>
  <c r="AV1178" i="5"/>
  <c r="AW1178" i="5"/>
  <c r="AX1178" i="5"/>
  <c r="AY1178" i="5"/>
  <c r="AZ1178" i="5"/>
  <c r="BA1178" i="5"/>
  <c r="BB1178" i="5"/>
  <c r="BC1178" i="5"/>
  <c r="B1179" i="5"/>
  <c r="C1180" i="5"/>
  <c r="D1179" i="5"/>
  <c r="E1179" i="5"/>
  <c r="F1179" i="5"/>
  <c r="G1179" i="5"/>
  <c r="H1179" i="5"/>
  <c r="I1179" i="5"/>
  <c r="J1179" i="5"/>
  <c r="K1179" i="5"/>
  <c r="L1179" i="5"/>
  <c r="M1179" i="5"/>
  <c r="N1179" i="5"/>
  <c r="O1179" i="5"/>
  <c r="P1179" i="5"/>
  <c r="Q1179" i="5"/>
  <c r="R1179" i="5"/>
  <c r="S1179" i="5"/>
  <c r="T1179" i="5"/>
  <c r="U1179" i="5"/>
  <c r="V1179" i="5"/>
  <c r="W1179" i="5"/>
  <c r="X1179" i="5"/>
  <c r="Y1179" i="5"/>
  <c r="Z1179" i="5"/>
  <c r="AA1179" i="5"/>
  <c r="AB1179" i="5"/>
  <c r="AC1179" i="5"/>
  <c r="AD1179" i="5"/>
  <c r="AE1179" i="5"/>
  <c r="AF1179" i="5"/>
  <c r="AG1179" i="5"/>
  <c r="AH1179" i="5"/>
  <c r="AI1179" i="5"/>
  <c r="AJ1179" i="5"/>
  <c r="AK1179" i="5"/>
  <c r="AL1179" i="5"/>
  <c r="AM1179" i="5"/>
  <c r="AN1179" i="5"/>
  <c r="AO1179" i="5"/>
  <c r="AP1179" i="5"/>
  <c r="AQ1179" i="5"/>
  <c r="AR1179" i="5"/>
  <c r="AS1179" i="5"/>
  <c r="AT1179" i="5"/>
  <c r="AU1179" i="5"/>
  <c r="AV1179" i="5"/>
  <c r="AW1179" i="5"/>
  <c r="AX1179" i="5"/>
  <c r="AY1179" i="5"/>
  <c r="AZ1179" i="5"/>
  <c r="BA1179" i="5"/>
  <c r="BB1179" i="5"/>
  <c r="BC1179" i="5"/>
  <c r="B1180" i="5"/>
  <c r="C1181" i="5"/>
  <c r="D1180" i="5"/>
  <c r="E1180" i="5"/>
  <c r="F1180" i="5"/>
  <c r="G1180" i="5"/>
  <c r="H1180" i="5"/>
  <c r="I1180" i="5"/>
  <c r="J1180" i="5"/>
  <c r="K1180" i="5"/>
  <c r="L1180" i="5"/>
  <c r="M1180" i="5"/>
  <c r="N1180" i="5"/>
  <c r="O1180" i="5"/>
  <c r="P1180" i="5"/>
  <c r="Q1180" i="5"/>
  <c r="R1180" i="5"/>
  <c r="S1180" i="5"/>
  <c r="T1180" i="5"/>
  <c r="U1180" i="5"/>
  <c r="V1180" i="5"/>
  <c r="W1180" i="5"/>
  <c r="X1180" i="5"/>
  <c r="Y1180" i="5"/>
  <c r="Z1180" i="5"/>
  <c r="AA1180" i="5"/>
  <c r="AB1180" i="5"/>
  <c r="AC1180" i="5"/>
  <c r="AD1180" i="5"/>
  <c r="AE1180" i="5"/>
  <c r="AF1180" i="5"/>
  <c r="AG1180" i="5"/>
  <c r="AH1180" i="5"/>
  <c r="AI1180" i="5"/>
  <c r="AJ1180" i="5"/>
  <c r="AK1180" i="5"/>
  <c r="AL1180" i="5"/>
  <c r="AM1180" i="5"/>
  <c r="AN1180" i="5"/>
  <c r="AO1180" i="5"/>
  <c r="AP1180" i="5"/>
  <c r="AQ1180" i="5"/>
  <c r="AR1180" i="5"/>
  <c r="AS1180" i="5"/>
  <c r="AT1180" i="5"/>
  <c r="AU1180" i="5"/>
  <c r="AV1180" i="5"/>
  <c r="AW1180" i="5"/>
  <c r="AX1180" i="5"/>
  <c r="AY1180" i="5"/>
  <c r="AZ1180" i="5"/>
  <c r="BA1180" i="5"/>
  <c r="BB1180" i="5"/>
  <c r="BC1180" i="5"/>
  <c r="B1181" i="5"/>
  <c r="C1182" i="5"/>
  <c r="D1181" i="5"/>
  <c r="E1181" i="5"/>
  <c r="F1181" i="5"/>
  <c r="G1181" i="5"/>
  <c r="H1181" i="5"/>
  <c r="I1181" i="5"/>
  <c r="J1181" i="5"/>
  <c r="K1181" i="5"/>
  <c r="L1181" i="5"/>
  <c r="M1181" i="5"/>
  <c r="N1181" i="5"/>
  <c r="O1181" i="5"/>
  <c r="P1181" i="5"/>
  <c r="Q1181" i="5"/>
  <c r="R1181" i="5"/>
  <c r="S1181" i="5"/>
  <c r="T1181" i="5"/>
  <c r="U1181" i="5"/>
  <c r="V1181" i="5"/>
  <c r="W1181" i="5"/>
  <c r="X1181" i="5"/>
  <c r="Y1181" i="5"/>
  <c r="Z1181" i="5"/>
  <c r="AA1181" i="5"/>
  <c r="AB1181" i="5"/>
  <c r="AC1181" i="5"/>
  <c r="AD1181" i="5"/>
  <c r="AE1181" i="5"/>
  <c r="AF1181" i="5"/>
  <c r="AG1181" i="5"/>
  <c r="AH1181" i="5"/>
  <c r="AI1181" i="5"/>
  <c r="AJ1181" i="5"/>
  <c r="AK1181" i="5"/>
  <c r="AL1181" i="5"/>
  <c r="AM1181" i="5"/>
  <c r="AN1181" i="5"/>
  <c r="AO1181" i="5"/>
  <c r="AP1181" i="5"/>
  <c r="AQ1181" i="5"/>
  <c r="AR1181" i="5"/>
  <c r="AS1181" i="5"/>
  <c r="AT1181" i="5"/>
  <c r="AU1181" i="5"/>
  <c r="AV1181" i="5"/>
  <c r="AW1181" i="5"/>
  <c r="AX1181" i="5"/>
  <c r="AY1181" i="5"/>
  <c r="AZ1181" i="5"/>
  <c r="BA1181" i="5"/>
  <c r="BB1181" i="5"/>
  <c r="BC1181" i="5"/>
  <c r="B1182" i="5"/>
  <c r="C1183" i="5"/>
  <c r="D1182" i="5"/>
  <c r="E1182" i="5"/>
  <c r="F1182" i="5"/>
  <c r="G1182" i="5"/>
  <c r="H1182" i="5"/>
  <c r="I1182" i="5"/>
  <c r="J1182" i="5"/>
  <c r="K1182" i="5"/>
  <c r="L1182" i="5"/>
  <c r="M1182" i="5"/>
  <c r="N1182" i="5"/>
  <c r="O1182" i="5"/>
  <c r="P1182" i="5"/>
  <c r="Q1182" i="5"/>
  <c r="R1182" i="5"/>
  <c r="S1182" i="5"/>
  <c r="T1182" i="5"/>
  <c r="U1182" i="5"/>
  <c r="V1182" i="5"/>
  <c r="W1182" i="5"/>
  <c r="X1182" i="5"/>
  <c r="Y1182" i="5"/>
  <c r="Z1182" i="5"/>
  <c r="AA1182" i="5"/>
  <c r="AB1182" i="5"/>
  <c r="AC1182" i="5"/>
  <c r="AD1182" i="5"/>
  <c r="AE1182" i="5"/>
  <c r="AF1182" i="5"/>
  <c r="AG1182" i="5"/>
  <c r="AH1182" i="5"/>
  <c r="AI1182" i="5"/>
  <c r="AJ1182" i="5"/>
  <c r="AK1182" i="5"/>
  <c r="AL1182" i="5"/>
  <c r="AM1182" i="5"/>
  <c r="AN1182" i="5"/>
  <c r="AO1182" i="5"/>
  <c r="AP1182" i="5"/>
  <c r="AQ1182" i="5"/>
  <c r="AR1182" i="5"/>
  <c r="AS1182" i="5"/>
  <c r="AT1182" i="5"/>
  <c r="AU1182" i="5"/>
  <c r="AV1182" i="5"/>
  <c r="AW1182" i="5"/>
  <c r="AX1182" i="5"/>
  <c r="AY1182" i="5"/>
  <c r="AZ1182" i="5"/>
  <c r="BA1182" i="5"/>
  <c r="BB1182" i="5"/>
  <c r="BC1182" i="5"/>
  <c r="B1183" i="5"/>
  <c r="C1184" i="5"/>
  <c r="D1183" i="5"/>
  <c r="E1183" i="5"/>
  <c r="F1183" i="5"/>
  <c r="G1183" i="5"/>
  <c r="H1183" i="5"/>
  <c r="I1183" i="5"/>
  <c r="J1183" i="5"/>
  <c r="K1183" i="5"/>
  <c r="L1183" i="5"/>
  <c r="M1183" i="5"/>
  <c r="N1183" i="5"/>
  <c r="O1183" i="5"/>
  <c r="P1183" i="5"/>
  <c r="Q1183" i="5"/>
  <c r="R1183" i="5"/>
  <c r="S1183" i="5"/>
  <c r="T1183" i="5"/>
  <c r="U1183" i="5"/>
  <c r="V1183" i="5"/>
  <c r="W1183" i="5"/>
  <c r="X1183" i="5"/>
  <c r="Y1183" i="5"/>
  <c r="Z1183" i="5"/>
  <c r="AA1183" i="5"/>
  <c r="AB1183" i="5"/>
  <c r="AC1183" i="5"/>
  <c r="AD1183" i="5"/>
  <c r="AE1183" i="5"/>
  <c r="AF1183" i="5"/>
  <c r="AG1183" i="5"/>
  <c r="AH1183" i="5"/>
  <c r="AI1183" i="5"/>
  <c r="AJ1183" i="5"/>
  <c r="AK1183" i="5"/>
  <c r="AL1183" i="5"/>
  <c r="AM1183" i="5"/>
  <c r="AN1183" i="5"/>
  <c r="AO1183" i="5"/>
  <c r="AP1183" i="5"/>
  <c r="AQ1183" i="5"/>
  <c r="AR1183" i="5"/>
  <c r="AS1183" i="5"/>
  <c r="AT1183" i="5"/>
  <c r="AU1183" i="5"/>
  <c r="AV1183" i="5"/>
  <c r="AW1183" i="5"/>
  <c r="AX1183" i="5"/>
  <c r="AY1183" i="5"/>
  <c r="AZ1183" i="5"/>
  <c r="BA1183" i="5"/>
  <c r="BB1183" i="5"/>
  <c r="BC1183" i="5"/>
  <c r="B1184" i="5"/>
  <c r="C1185" i="5"/>
  <c r="D1184" i="5"/>
  <c r="E1184" i="5"/>
  <c r="F1184" i="5"/>
  <c r="G1184" i="5"/>
  <c r="H1184" i="5"/>
  <c r="I1184" i="5"/>
  <c r="J1184" i="5"/>
  <c r="K1184" i="5"/>
  <c r="L1184" i="5"/>
  <c r="M1184" i="5"/>
  <c r="N1184" i="5"/>
  <c r="O1184" i="5"/>
  <c r="P1184" i="5"/>
  <c r="Q1184" i="5"/>
  <c r="R1184" i="5"/>
  <c r="S1184" i="5"/>
  <c r="T1184" i="5"/>
  <c r="U1184" i="5"/>
  <c r="V1184" i="5"/>
  <c r="W1184" i="5"/>
  <c r="X1184" i="5"/>
  <c r="Y1184" i="5"/>
  <c r="Z1184" i="5"/>
  <c r="AA1184" i="5"/>
  <c r="AB1184" i="5"/>
  <c r="AC1184" i="5"/>
  <c r="AD1184" i="5"/>
  <c r="AE1184" i="5"/>
  <c r="AF1184" i="5"/>
  <c r="AG1184" i="5"/>
  <c r="AH1184" i="5"/>
  <c r="AI1184" i="5"/>
  <c r="AJ1184" i="5"/>
  <c r="AK1184" i="5"/>
  <c r="AL1184" i="5"/>
  <c r="AM1184" i="5"/>
  <c r="AN1184" i="5"/>
  <c r="AO1184" i="5"/>
  <c r="AP1184" i="5"/>
  <c r="AQ1184" i="5"/>
  <c r="AR1184" i="5"/>
  <c r="AS1184" i="5"/>
  <c r="AT1184" i="5"/>
  <c r="AU1184" i="5"/>
  <c r="AV1184" i="5"/>
  <c r="AW1184" i="5"/>
  <c r="AX1184" i="5"/>
  <c r="AY1184" i="5"/>
  <c r="AZ1184" i="5"/>
  <c r="BA1184" i="5"/>
  <c r="BB1184" i="5"/>
  <c r="BC1184" i="5"/>
  <c r="B1185" i="5"/>
  <c r="C1186" i="5"/>
  <c r="D1185" i="5"/>
  <c r="E1185" i="5"/>
  <c r="F1185" i="5"/>
  <c r="G1185" i="5"/>
  <c r="H1185" i="5"/>
  <c r="I1185" i="5"/>
  <c r="J1185" i="5"/>
  <c r="K1185" i="5"/>
  <c r="L1185" i="5"/>
  <c r="M1185" i="5"/>
  <c r="N1185" i="5"/>
  <c r="O1185" i="5"/>
  <c r="P1185" i="5"/>
  <c r="Q1185" i="5"/>
  <c r="R1185" i="5"/>
  <c r="S1185" i="5"/>
  <c r="T1185" i="5"/>
  <c r="U1185" i="5"/>
  <c r="V1185" i="5"/>
  <c r="W1185" i="5"/>
  <c r="X1185" i="5"/>
  <c r="Y1185" i="5"/>
  <c r="Z1185" i="5"/>
  <c r="AA1185" i="5"/>
  <c r="AB1185" i="5"/>
  <c r="AC1185" i="5"/>
  <c r="AD1185" i="5"/>
  <c r="AE1185" i="5"/>
  <c r="AF1185" i="5"/>
  <c r="AG1185" i="5"/>
  <c r="AH1185" i="5"/>
  <c r="AI1185" i="5"/>
  <c r="AJ1185" i="5"/>
  <c r="AK1185" i="5"/>
  <c r="AL1185" i="5"/>
  <c r="AM1185" i="5"/>
  <c r="AN1185" i="5"/>
  <c r="AO1185" i="5"/>
  <c r="AP1185" i="5"/>
  <c r="AQ1185" i="5"/>
  <c r="AR1185" i="5"/>
  <c r="AS1185" i="5"/>
  <c r="AT1185" i="5"/>
  <c r="AU1185" i="5"/>
  <c r="AV1185" i="5"/>
  <c r="AW1185" i="5"/>
  <c r="AX1185" i="5"/>
  <c r="AY1185" i="5"/>
  <c r="AZ1185" i="5"/>
  <c r="BA1185" i="5"/>
  <c r="BB1185" i="5"/>
  <c r="BC1185" i="5"/>
  <c r="B1186" i="5"/>
  <c r="C1187" i="5"/>
  <c r="D1186" i="5"/>
  <c r="E1186" i="5"/>
  <c r="F1186" i="5"/>
  <c r="G1186" i="5"/>
  <c r="H1186" i="5"/>
  <c r="I1186" i="5"/>
  <c r="J1186" i="5"/>
  <c r="K1186" i="5"/>
  <c r="L1186" i="5"/>
  <c r="M1186" i="5"/>
  <c r="N1186" i="5"/>
  <c r="O1186" i="5"/>
  <c r="P1186" i="5"/>
  <c r="Q1186" i="5"/>
  <c r="R1186" i="5"/>
  <c r="S1186" i="5"/>
  <c r="T1186" i="5"/>
  <c r="U1186" i="5"/>
  <c r="V1186" i="5"/>
  <c r="W1186" i="5"/>
  <c r="X1186" i="5"/>
  <c r="Y1186" i="5"/>
  <c r="Z1186" i="5"/>
  <c r="AA1186" i="5"/>
  <c r="AB1186" i="5"/>
  <c r="AC1186" i="5"/>
  <c r="AD1186" i="5"/>
  <c r="AE1186" i="5"/>
  <c r="AF1186" i="5"/>
  <c r="AG1186" i="5"/>
  <c r="AH1186" i="5"/>
  <c r="AI1186" i="5"/>
  <c r="AJ1186" i="5"/>
  <c r="AK1186" i="5"/>
  <c r="AL1186" i="5"/>
  <c r="AM1186" i="5"/>
  <c r="AN1186" i="5"/>
  <c r="AO1186" i="5"/>
  <c r="AP1186" i="5"/>
  <c r="AQ1186" i="5"/>
  <c r="AR1186" i="5"/>
  <c r="AS1186" i="5"/>
  <c r="AT1186" i="5"/>
  <c r="AU1186" i="5"/>
  <c r="AV1186" i="5"/>
  <c r="AW1186" i="5"/>
  <c r="AX1186" i="5"/>
  <c r="AY1186" i="5"/>
  <c r="AZ1186" i="5"/>
  <c r="BA1186" i="5"/>
  <c r="BB1186" i="5"/>
  <c r="BC1186" i="5"/>
  <c r="B1187" i="5"/>
  <c r="C1188" i="5"/>
  <c r="D1187" i="5"/>
  <c r="E1187" i="5"/>
  <c r="F1187" i="5"/>
  <c r="G1187" i="5"/>
  <c r="H1187" i="5"/>
  <c r="I1187" i="5"/>
  <c r="J1187" i="5"/>
  <c r="K1187" i="5"/>
  <c r="L1187" i="5"/>
  <c r="M1187" i="5"/>
  <c r="N1187" i="5"/>
  <c r="O1187" i="5"/>
  <c r="P1187" i="5"/>
  <c r="Q1187" i="5"/>
  <c r="R1187" i="5"/>
  <c r="S1187" i="5"/>
  <c r="T1187" i="5"/>
  <c r="U1187" i="5"/>
  <c r="V1187" i="5"/>
  <c r="W1187" i="5"/>
  <c r="X1187" i="5"/>
  <c r="Y1187" i="5"/>
  <c r="Z1187" i="5"/>
  <c r="AA1187" i="5"/>
  <c r="AB1187" i="5"/>
  <c r="AC1187" i="5"/>
  <c r="AD1187" i="5"/>
  <c r="AE1187" i="5"/>
  <c r="AF1187" i="5"/>
  <c r="AG1187" i="5"/>
  <c r="AH1187" i="5"/>
  <c r="AI1187" i="5"/>
  <c r="AJ1187" i="5"/>
  <c r="AK1187" i="5"/>
  <c r="AL1187" i="5"/>
  <c r="AM1187" i="5"/>
  <c r="AN1187" i="5"/>
  <c r="AO1187" i="5"/>
  <c r="AP1187" i="5"/>
  <c r="AQ1187" i="5"/>
  <c r="AR1187" i="5"/>
  <c r="AS1187" i="5"/>
  <c r="AT1187" i="5"/>
  <c r="AU1187" i="5"/>
  <c r="AV1187" i="5"/>
  <c r="AW1187" i="5"/>
  <c r="AX1187" i="5"/>
  <c r="AY1187" i="5"/>
  <c r="AZ1187" i="5"/>
  <c r="BA1187" i="5"/>
  <c r="BB1187" i="5"/>
  <c r="BC1187" i="5"/>
  <c r="B1188" i="5"/>
  <c r="C1189" i="5"/>
  <c r="D1188" i="5"/>
  <c r="E1188" i="5"/>
  <c r="F1188" i="5"/>
  <c r="G1188" i="5"/>
  <c r="H1188" i="5"/>
  <c r="I1188" i="5"/>
  <c r="J1188" i="5"/>
  <c r="K1188" i="5"/>
  <c r="L1188" i="5"/>
  <c r="M1188" i="5"/>
  <c r="N1188" i="5"/>
  <c r="O1188" i="5"/>
  <c r="P1188" i="5"/>
  <c r="Q1188" i="5"/>
  <c r="R1188" i="5"/>
  <c r="S1188" i="5"/>
  <c r="T1188" i="5"/>
  <c r="U1188" i="5"/>
  <c r="V1188" i="5"/>
  <c r="W1188" i="5"/>
  <c r="X1188" i="5"/>
  <c r="Y1188" i="5"/>
  <c r="Z1188" i="5"/>
  <c r="AA1188" i="5"/>
  <c r="AB1188" i="5"/>
  <c r="AC1188" i="5"/>
  <c r="AD1188" i="5"/>
  <c r="AE1188" i="5"/>
  <c r="AF1188" i="5"/>
  <c r="AG1188" i="5"/>
  <c r="AH1188" i="5"/>
  <c r="AI1188" i="5"/>
  <c r="AJ1188" i="5"/>
  <c r="AK1188" i="5"/>
  <c r="AL1188" i="5"/>
  <c r="AM1188" i="5"/>
  <c r="AN1188" i="5"/>
  <c r="AO1188" i="5"/>
  <c r="AP1188" i="5"/>
  <c r="AQ1188" i="5"/>
  <c r="AR1188" i="5"/>
  <c r="AS1188" i="5"/>
  <c r="AT1188" i="5"/>
  <c r="AU1188" i="5"/>
  <c r="AV1188" i="5"/>
  <c r="AW1188" i="5"/>
  <c r="AX1188" i="5"/>
  <c r="AY1188" i="5"/>
  <c r="AZ1188" i="5"/>
  <c r="BA1188" i="5"/>
  <c r="BB1188" i="5"/>
  <c r="BC1188" i="5"/>
  <c r="B1189" i="5"/>
  <c r="C1190" i="5"/>
  <c r="D1189" i="5"/>
  <c r="E1189" i="5"/>
  <c r="F1189" i="5"/>
  <c r="G1189" i="5"/>
  <c r="H1189" i="5"/>
  <c r="I1189" i="5"/>
  <c r="J1189" i="5"/>
  <c r="K1189" i="5"/>
  <c r="L1189" i="5"/>
  <c r="M1189" i="5"/>
  <c r="N1189" i="5"/>
  <c r="O1189" i="5"/>
  <c r="P1189" i="5"/>
  <c r="Q1189" i="5"/>
  <c r="R1189" i="5"/>
  <c r="S1189" i="5"/>
  <c r="T1189" i="5"/>
  <c r="U1189" i="5"/>
  <c r="V1189" i="5"/>
  <c r="W1189" i="5"/>
  <c r="X1189" i="5"/>
  <c r="Y1189" i="5"/>
  <c r="Z1189" i="5"/>
  <c r="AA1189" i="5"/>
  <c r="AB1189" i="5"/>
  <c r="AC1189" i="5"/>
  <c r="AD1189" i="5"/>
  <c r="AE1189" i="5"/>
  <c r="AF1189" i="5"/>
  <c r="AG1189" i="5"/>
  <c r="AH1189" i="5"/>
  <c r="AI1189" i="5"/>
  <c r="AJ1189" i="5"/>
  <c r="AK1189" i="5"/>
  <c r="AL1189" i="5"/>
  <c r="AM1189" i="5"/>
  <c r="AN1189" i="5"/>
  <c r="AO1189" i="5"/>
  <c r="AP1189" i="5"/>
  <c r="AQ1189" i="5"/>
  <c r="AR1189" i="5"/>
  <c r="AS1189" i="5"/>
  <c r="AT1189" i="5"/>
  <c r="AU1189" i="5"/>
  <c r="AV1189" i="5"/>
  <c r="AW1189" i="5"/>
  <c r="AX1189" i="5"/>
  <c r="AY1189" i="5"/>
  <c r="AZ1189" i="5"/>
  <c r="BA1189" i="5"/>
  <c r="BB1189" i="5"/>
  <c r="BC1189" i="5"/>
  <c r="B1190" i="5"/>
  <c r="C1191" i="5"/>
  <c r="D1190" i="5"/>
  <c r="E1190" i="5"/>
  <c r="F1190" i="5"/>
  <c r="G1190" i="5"/>
  <c r="H1190" i="5"/>
  <c r="I1190" i="5"/>
  <c r="J1190" i="5"/>
  <c r="K1190" i="5"/>
  <c r="L1190" i="5"/>
  <c r="M1190" i="5"/>
  <c r="N1190" i="5"/>
  <c r="O1190" i="5"/>
  <c r="P1190" i="5"/>
  <c r="Q1190" i="5"/>
  <c r="R1190" i="5"/>
  <c r="S1190" i="5"/>
  <c r="T1190" i="5"/>
  <c r="U1190" i="5"/>
  <c r="V1190" i="5"/>
  <c r="W1190" i="5"/>
  <c r="X1190" i="5"/>
  <c r="Y1190" i="5"/>
  <c r="Z1190" i="5"/>
  <c r="AA1190" i="5"/>
  <c r="AB1190" i="5"/>
  <c r="AC1190" i="5"/>
  <c r="AD1190" i="5"/>
  <c r="AE1190" i="5"/>
  <c r="AF1190" i="5"/>
  <c r="AG1190" i="5"/>
  <c r="AH1190" i="5"/>
  <c r="AI1190" i="5"/>
  <c r="AJ1190" i="5"/>
  <c r="AK1190" i="5"/>
  <c r="AL1190" i="5"/>
  <c r="AM1190" i="5"/>
  <c r="AN1190" i="5"/>
  <c r="AO1190" i="5"/>
  <c r="AP1190" i="5"/>
  <c r="AQ1190" i="5"/>
  <c r="AR1190" i="5"/>
  <c r="AS1190" i="5"/>
  <c r="AT1190" i="5"/>
  <c r="AU1190" i="5"/>
  <c r="AV1190" i="5"/>
  <c r="AW1190" i="5"/>
  <c r="AX1190" i="5"/>
  <c r="AY1190" i="5"/>
  <c r="AZ1190" i="5"/>
  <c r="BA1190" i="5"/>
  <c r="BB1190" i="5"/>
  <c r="BC1190" i="5"/>
  <c r="B1191" i="5"/>
  <c r="C1192" i="5"/>
  <c r="D1191" i="5"/>
  <c r="E1191" i="5"/>
  <c r="F1191" i="5"/>
  <c r="G1191" i="5"/>
  <c r="H1191" i="5"/>
  <c r="I1191" i="5"/>
  <c r="J1191" i="5"/>
  <c r="K1191" i="5"/>
  <c r="L1191" i="5"/>
  <c r="M1191" i="5"/>
  <c r="N1191" i="5"/>
  <c r="O1191" i="5"/>
  <c r="P1191" i="5"/>
  <c r="Q1191" i="5"/>
  <c r="R1191" i="5"/>
  <c r="S1191" i="5"/>
  <c r="T1191" i="5"/>
  <c r="U1191" i="5"/>
  <c r="V1191" i="5"/>
  <c r="W1191" i="5"/>
  <c r="X1191" i="5"/>
  <c r="Y1191" i="5"/>
  <c r="Z1191" i="5"/>
  <c r="AA1191" i="5"/>
  <c r="AB1191" i="5"/>
  <c r="AC1191" i="5"/>
  <c r="AD1191" i="5"/>
  <c r="AE1191" i="5"/>
  <c r="AF1191" i="5"/>
  <c r="AG1191" i="5"/>
  <c r="AH1191" i="5"/>
  <c r="AI1191" i="5"/>
  <c r="AJ1191" i="5"/>
  <c r="AK1191" i="5"/>
  <c r="AL1191" i="5"/>
  <c r="AM1191" i="5"/>
  <c r="AN1191" i="5"/>
  <c r="AO1191" i="5"/>
  <c r="AP1191" i="5"/>
  <c r="AQ1191" i="5"/>
  <c r="AR1191" i="5"/>
  <c r="AS1191" i="5"/>
  <c r="AT1191" i="5"/>
  <c r="AU1191" i="5"/>
  <c r="AV1191" i="5"/>
  <c r="AW1191" i="5"/>
  <c r="AX1191" i="5"/>
  <c r="AY1191" i="5"/>
  <c r="AZ1191" i="5"/>
  <c r="BA1191" i="5"/>
  <c r="BB1191" i="5"/>
  <c r="BC1191" i="5"/>
  <c r="B1192" i="5"/>
  <c r="C1193" i="5"/>
  <c r="D1192" i="5"/>
  <c r="E1192" i="5"/>
  <c r="F1192" i="5"/>
  <c r="G1192" i="5"/>
  <c r="H1192" i="5"/>
  <c r="I1192" i="5"/>
  <c r="J1192" i="5"/>
  <c r="K1192" i="5"/>
  <c r="L1192" i="5"/>
  <c r="M1192" i="5"/>
  <c r="N1192" i="5"/>
  <c r="O1192" i="5"/>
  <c r="P1192" i="5"/>
  <c r="Q1192" i="5"/>
  <c r="R1192" i="5"/>
  <c r="S1192" i="5"/>
  <c r="T1192" i="5"/>
  <c r="U1192" i="5"/>
  <c r="V1192" i="5"/>
  <c r="W1192" i="5"/>
  <c r="X1192" i="5"/>
  <c r="Y1192" i="5"/>
  <c r="Z1192" i="5"/>
  <c r="AA1192" i="5"/>
  <c r="AB1192" i="5"/>
  <c r="AC1192" i="5"/>
  <c r="AD1192" i="5"/>
  <c r="AE1192" i="5"/>
  <c r="AF1192" i="5"/>
  <c r="AG1192" i="5"/>
  <c r="AH1192" i="5"/>
  <c r="AI1192" i="5"/>
  <c r="AJ1192" i="5"/>
  <c r="AK1192" i="5"/>
  <c r="AL1192" i="5"/>
  <c r="AM1192" i="5"/>
  <c r="AN1192" i="5"/>
  <c r="AO1192" i="5"/>
  <c r="AP1192" i="5"/>
  <c r="AQ1192" i="5"/>
  <c r="AR1192" i="5"/>
  <c r="AS1192" i="5"/>
  <c r="AT1192" i="5"/>
  <c r="AU1192" i="5"/>
  <c r="AV1192" i="5"/>
  <c r="AW1192" i="5"/>
  <c r="AX1192" i="5"/>
  <c r="AY1192" i="5"/>
  <c r="AZ1192" i="5"/>
  <c r="BA1192" i="5"/>
  <c r="BB1192" i="5"/>
  <c r="BC1192" i="5"/>
  <c r="B1193" i="5"/>
  <c r="C1194" i="5"/>
  <c r="D1193" i="5"/>
  <c r="E1193" i="5"/>
  <c r="F1193" i="5"/>
  <c r="G1193" i="5"/>
  <c r="H1193" i="5"/>
  <c r="I1193" i="5"/>
  <c r="J1193" i="5"/>
  <c r="K1193" i="5"/>
  <c r="L1193" i="5"/>
  <c r="M1193" i="5"/>
  <c r="N1193" i="5"/>
  <c r="O1193" i="5"/>
  <c r="P1193" i="5"/>
  <c r="Q1193" i="5"/>
  <c r="R1193" i="5"/>
  <c r="S1193" i="5"/>
  <c r="T1193" i="5"/>
  <c r="U1193" i="5"/>
  <c r="V1193" i="5"/>
  <c r="W1193" i="5"/>
  <c r="X1193" i="5"/>
  <c r="Y1193" i="5"/>
  <c r="Z1193" i="5"/>
  <c r="AA1193" i="5"/>
  <c r="AB1193" i="5"/>
  <c r="AC1193" i="5"/>
  <c r="AD1193" i="5"/>
  <c r="AE1193" i="5"/>
  <c r="AF1193" i="5"/>
  <c r="AG1193" i="5"/>
  <c r="AH1193" i="5"/>
  <c r="AI1193" i="5"/>
  <c r="AJ1193" i="5"/>
  <c r="AK1193" i="5"/>
  <c r="AL1193" i="5"/>
  <c r="AM1193" i="5"/>
  <c r="AN1193" i="5"/>
  <c r="AO1193" i="5"/>
  <c r="AP1193" i="5"/>
  <c r="AQ1193" i="5"/>
  <c r="AR1193" i="5"/>
  <c r="AS1193" i="5"/>
  <c r="AT1193" i="5"/>
  <c r="AU1193" i="5"/>
  <c r="AV1193" i="5"/>
  <c r="AW1193" i="5"/>
  <c r="AX1193" i="5"/>
  <c r="AY1193" i="5"/>
  <c r="AZ1193" i="5"/>
  <c r="BA1193" i="5"/>
  <c r="BB1193" i="5"/>
  <c r="BC1193" i="5"/>
  <c r="B1194" i="5"/>
  <c r="C1195" i="5"/>
  <c r="D1194" i="5"/>
  <c r="E1194" i="5"/>
  <c r="F1194" i="5"/>
  <c r="G1194" i="5"/>
  <c r="H1194" i="5"/>
  <c r="I1194" i="5"/>
  <c r="J1194" i="5"/>
  <c r="K1194" i="5"/>
  <c r="L1194" i="5"/>
  <c r="M1194" i="5"/>
  <c r="N1194" i="5"/>
  <c r="O1194" i="5"/>
  <c r="P1194" i="5"/>
  <c r="Q1194" i="5"/>
  <c r="R1194" i="5"/>
  <c r="S1194" i="5"/>
  <c r="T1194" i="5"/>
  <c r="U1194" i="5"/>
  <c r="V1194" i="5"/>
  <c r="W1194" i="5"/>
  <c r="X1194" i="5"/>
  <c r="Y1194" i="5"/>
  <c r="Z1194" i="5"/>
  <c r="AA1194" i="5"/>
  <c r="AB1194" i="5"/>
  <c r="AC1194" i="5"/>
  <c r="AD1194" i="5"/>
  <c r="AE1194" i="5"/>
  <c r="AF1194" i="5"/>
  <c r="AG1194" i="5"/>
  <c r="AH1194" i="5"/>
  <c r="AI1194" i="5"/>
  <c r="AJ1194" i="5"/>
  <c r="AK1194" i="5"/>
  <c r="AL1194" i="5"/>
  <c r="AM1194" i="5"/>
  <c r="AN1194" i="5"/>
  <c r="AO1194" i="5"/>
  <c r="AP1194" i="5"/>
  <c r="AQ1194" i="5"/>
  <c r="AR1194" i="5"/>
  <c r="AS1194" i="5"/>
  <c r="AT1194" i="5"/>
  <c r="AU1194" i="5"/>
  <c r="AV1194" i="5"/>
  <c r="AW1194" i="5"/>
  <c r="AX1194" i="5"/>
  <c r="AY1194" i="5"/>
  <c r="AZ1194" i="5"/>
  <c r="BA1194" i="5"/>
  <c r="BB1194" i="5"/>
  <c r="BC1194" i="5"/>
  <c r="B1195" i="5"/>
  <c r="C1196" i="5"/>
  <c r="D1195" i="5"/>
  <c r="E1195" i="5"/>
  <c r="F1195" i="5"/>
  <c r="G1195" i="5"/>
  <c r="H1195" i="5"/>
  <c r="I1195" i="5"/>
  <c r="J1195" i="5"/>
  <c r="K1195" i="5"/>
  <c r="L1195" i="5"/>
  <c r="M1195" i="5"/>
  <c r="N1195" i="5"/>
  <c r="O1195" i="5"/>
  <c r="P1195" i="5"/>
  <c r="Q1195" i="5"/>
  <c r="R1195" i="5"/>
  <c r="S1195" i="5"/>
  <c r="T1195" i="5"/>
  <c r="U1195" i="5"/>
  <c r="V1195" i="5"/>
  <c r="W1195" i="5"/>
  <c r="X1195" i="5"/>
  <c r="Y1195" i="5"/>
  <c r="Z1195" i="5"/>
  <c r="AA1195" i="5"/>
  <c r="AB1195" i="5"/>
  <c r="AC1195" i="5"/>
  <c r="AD1195" i="5"/>
  <c r="AE1195" i="5"/>
  <c r="AF1195" i="5"/>
  <c r="AG1195" i="5"/>
  <c r="AH1195" i="5"/>
  <c r="AI1195" i="5"/>
  <c r="AJ1195" i="5"/>
  <c r="AK1195" i="5"/>
  <c r="AL1195" i="5"/>
  <c r="AM1195" i="5"/>
  <c r="AN1195" i="5"/>
  <c r="AO1195" i="5"/>
  <c r="AP1195" i="5"/>
  <c r="AQ1195" i="5"/>
  <c r="AR1195" i="5"/>
  <c r="AS1195" i="5"/>
  <c r="AT1195" i="5"/>
  <c r="AU1195" i="5"/>
  <c r="AV1195" i="5"/>
  <c r="AW1195" i="5"/>
  <c r="AX1195" i="5"/>
  <c r="AY1195" i="5"/>
  <c r="AZ1195" i="5"/>
  <c r="BA1195" i="5"/>
  <c r="BB1195" i="5"/>
  <c r="BC1195" i="5"/>
  <c r="B1196" i="5"/>
  <c r="C1197" i="5"/>
  <c r="D1196" i="5"/>
  <c r="E1196" i="5"/>
  <c r="F1196" i="5"/>
  <c r="G1196" i="5"/>
  <c r="H1196" i="5"/>
  <c r="I1196" i="5"/>
  <c r="J1196" i="5"/>
  <c r="K1196" i="5"/>
  <c r="L1196" i="5"/>
  <c r="M1196" i="5"/>
  <c r="N1196" i="5"/>
  <c r="O1196" i="5"/>
  <c r="P1196" i="5"/>
  <c r="Q1196" i="5"/>
  <c r="R1196" i="5"/>
  <c r="S1196" i="5"/>
  <c r="T1196" i="5"/>
  <c r="U1196" i="5"/>
  <c r="V1196" i="5"/>
  <c r="W1196" i="5"/>
  <c r="X1196" i="5"/>
  <c r="Y1196" i="5"/>
  <c r="Z1196" i="5"/>
  <c r="AA1196" i="5"/>
  <c r="AB1196" i="5"/>
  <c r="AC1196" i="5"/>
  <c r="AD1196" i="5"/>
  <c r="AE1196" i="5"/>
  <c r="AF1196" i="5"/>
  <c r="AG1196" i="5"/>
  <c r="AH1196" i="5"/>
  <c r="AI1196" i="5"/>
  <c r="AJ1196" i="5"/>
  <c r="AK1196" i="5"/>
  <c r="AL1196" i="5"/>
  <c r="AM1196" i="5"/>
  <c r="AN1196" i="5"/>
  <c r="AO1196" i="5"/>
  <c r="AP1196" i="5"/>
  <c r="AQ1196" i="5"/>
  <c r="AR1196" i="5"/>
  <c r="AS1196" i="5"/>
  <c r="AT1196" i="5"/>
  <c r="AU1196" i="5"/>
  <c r="AV1196" i="5"/>
  <c r="AW1196" i="5"/>
  <c r="AX1196" i="5"/>
  <c r="AY1196" i="5"/>
  <c r="AZ1196" i="5"/>
  <c r="BA1196" i="5"/>
  <c r="BB1196" i="5"/>
  <c r="BC1196" i="5"/>
  <c r="B1197" i="5"/>
  <c r="C1198" i="5"/>
  <c r="D1197" i="5"/>
  <c r="E1197" i="5"/>
  <c r="F1197" i="5"/>
  <c r="G1197" i="5"/>
  <c r="H1197" i="5"/>
  <c r="I1197" i="5"/>
  <c r="J1197" i="5"/>
  <c r="K1197" i="5"/>
  <c r="L1197" i="5"/>
  <c r="M1197" i="5"/>
  <c r="N1197" i="5"/>
  <c r="O1197" i="5"/>
  <c r="P1197" i="5"/>
  <c r="Q1197" i="5"/>
  <c r="R1197" i="5"/>
  <c r="S1197" i="5"/>
  <c r="T1197" i="5"/>
  <c r="U1197" i="5"/>
  <c r="V1197" i="5"/>
  <c r="W1197" i="5"/>
  <c r="X1197" i="5"/>
  <c r="Y1197" i="5"/>
  <c r="Z1197" i="5"/>
  <c r="AA1197" i="5"/>
  <c r="AB1197" i="5"/>
  <c r="AC1197" i="5"/>
  <c r="AD1197" i="5"/>
  <c r="AE1197" i="5"/>
  <c r="AF1197" i="5"/>
  <c r="AG1197" i="5"/>
  <c r="AH1197" i="5"/>
  <c r="AI1197" i="5"/>
  <c r="AJ1197" i="5"/>
  <c r="AK1197" i="5"/>
  <c r="AL1197" i="5"/>
  <c r="AM1197" i="5"/>
  <c r="AN1197" i="5"/>
  <c r="AO1197" i="5"/>
  <c r="AP1197" i="5"/>
  <c r="AQ1197" i="5"/>
  <c r="AR1197" i="5"/>
  <c r="AS1197" i="5"/>
  <c r="AT1197" i="5"/>
  <c r="AU1197" i="5"/>
  <c r="AV1197" i="5"/>
  <c r="AW1197" i="5"/>
  <c r="AX1197" i="5"/>
  <c r="AY1197" i="5"/>
  <c r="AZ1197" i="5"/>
  <c r="BA1197" i="5"/>
  <c r="BB1197" i="5"/>
  <c r="BC1197" i="5"/>
  <c r="B1198" i="5"/>
  <c r="C1199" i="5"/>
  <c r="D1198" i="5"/>
  <c r="E1198" i="5"/>
  <c r="F1198" i="5"/>
  <c r="G1198" i="5"/>
  <c r="H1198" i="5"/>
  <c r="I1198" i="5"/>
  <c r="J1198" i="5"/>
  <c r="K1198" i="5"/>
  <c r="L1198" i="5"/>
  <c r="M1198" i="5"/>
  <c r="N1198" i="5"/>
  <c r="O1198" i="5"/>
  <c r="P1198" i="5"/>
  <c r="Q1198" i="5"/>
  <c r="R1198" i="5"/>
  <c r="S1198" i="5"/>
  <c r="T1198" i="5"/>
  <c r="U1198" i="5"/>
  <c r="V1198" i="5"/>
  <c r="W1198" i="5"/>
  <c r="X1198" i="5"/>
  <c r="Y1198" i="5"/>
  <c r="Z1198" i="5"/>
  <c r="AA1198" i="5"/>
  <c r="AB1198" i="5"/>
  <c r="AC1198" i="5"/>
  <c r="AD1198" i="5"/>
  <c r="AE1198" i="5"/>
  <c r="AF1198" i="5"/>
  <c r="AG1198" i="5"/>
  <c r="AH1198" i="5"/>
  <c r="AI1198" i="5"/>
  <c r="AJ1198" i="5"/>
  <c r="AK1198" i="5"/>
  <c r="AL1198" i="5"/>
  <c r="AM1198" i="5"/>
  <c r="AN1198" i="5"/>
  <c r="AO1198" i="5"/>
  <c r="AP1198" i="5"/>
  <c r="AQ1198" i="5"/>
  <c r="AR1198" i="5"/>
  <c r="AS1198" i="5"/>
  <c r="AT1198" i="5"/>
  <c r="AU1198" i="5"/>
  <c r="AV1198" i="5"/>
  <c r="AW1198" i="5"/>
  <c r="AX1198" i="5"/>
  <c r="AY1198" i="5"/>
  <c r="AZ1198" i="5"/>
  <c r="BA1198" i="5"/>
  <c r="BB1198" i="5"/>
  <c r="BC1198" i="5"/>
  <c r="B1199" i="5"/>
  <c r="C1200" i="5"/>
  <c r="D1199" i="5"/>
  <c r="E1199" i="5"/>
  <c r="F1199" i="5"/>
  <c r="G1199" i="5"/>
  <c r="H1199" i="5"/>
  <c r="I1199" i="5"/>
  <c r="J1199" i="5"/>
  <c r="K1199" i="5"/>
  <c r="L1199" i="5"/>
  <c r="M1199" i="5"/>
  <c r="N1199" i="5"/>
  <c r="O1199" i="5"/>
  <c r="P1199" i="5"/>
  <c r="Q1199" i="5"/>
  <c r="R1199" i="5"/>
  <c r="S1199" i="5"/>
  <c r="T1199" i="5"/>
  <c r="U1199" i="5"/>
  <c r="V1199" i="5"/>
  <c r="W1199" i="5"/>
  <c r="X1199" i="5"/>
  <c r="Y1199" i="5"/>
  <c r="Z1199" i="5"/>
  <c r="AA1199" i="5"/>
  <c r="AB1199" i="5"/>
  <c r="AC1199" i="5"/>
  <c r="AD1199" i="5"/>
  <c r="AE1199" i="5"/>
  <c r="AF1199" i="5"/>
  <c r="AG1199" i="5"/>
  <c r="AH1199" i="5"/>
  <c r="AI1199" i="5"/>
  <c r="AJ1199" i="5"/>
  <c r="AK1199" i="5"/>
  <c r="AL1199" i="5"/>
  <c r="AM1199" i="5"/>
  <c r="AN1199" i="5"/>
  <c r="AO1199" i="5"/>
  <c r="AP1199" i="5"/>
  <c r="AQ1199" i="5"/>
  <c r="AR1199" i="5"/>
  <c r="AS1199" i="5"/>
  <c r="AT1199" i="5"/>
  <c r="AU1199" i="5"/>
  <c r="AV1199" i="5"/>
  <c r="AW1199" i="5"/>
  <c r="AX1199" i="5"/>
  <c r="AY1199" i="5"/>
  <c r="AZ1199" i="5"/>
  <c r="BA1199" i="5"/>
  <c r="BB1199" i="5"/>
  <c r="BC1199" i="5"/>
  <c r="B1200" i="5"/>
  <c r="C1201" i="5"/>
  <c r="D1200" i="5"/>
  <c r="E1200" i="5"/>
  <c r="F1200" i="5"/>
  <c r="G1200" i="5"/>
  <c r="H1200" i="5"/>
  <c r="I1200" i="5"/>
  <c r="J1200" i="5"/>
  <c r="K1200" i="5"/>
  <c r="L1200" i="5"/>
  <c r="M1200" i="5"/>
  <c r="N1200" i="5"/>
  <c r="O1200" i="5"/>
  <c r="P1200" i="5"/>
  <c r="Q1200" i="5"/>
  <c r="R1200" i="5"/>
  <c r="S1200" i="5"/>
  <c r="T1200" i="5"/>
  <c r="U1200" i="5"/>
  <c r="V1200" i="5"/>
  <c r="W1200" i="5"/>
  <c r="X1200" i="5"/>
  <c r="Y1200" i="5"/>
  <c r="Z1200" i="5"/>
  <c r="AA1200" i="5"/>
  <c r="AB1200" i="5"/>
  <c r="AC1200" i="5"/>
  <c r="AD1200" i="5"/>
  <c r="AE1200" i="5"/>
  <c r="AF1200" i="5"/>
  <c r="AG1200" i="5"/>
  <c r="AH1200" i="5"/>
  <c r="AI1200" i="5"/>
  <c r="AJ1200" i="5"/>
  <c r="AK1200" i="5"/>
  <c r="AL1200" i="5"/>
  <c r="AM1200" i="5"/>
  <c r="AN1200" i="5"/>
  <c r="AO1200" i="5"/>
  <c r="AP1200" i="5"/>
  <c r="AQ1200" i="5"/>
  <c r="AR1200" i="5"/>
  <c r="AS1200" i="5"/>
  <c r="AT1200" i="5"/>
  <c r="AU1200" i="5"/>
  <c r="AV1200" i="5"/>
  <c r="AW1200" i="5"/>
  <c r="AX1200" i="5"/>
  <c r="AY1200" i="5"/>
  <c r="AZ1200" i="5"/>
  <c r="BA1200" i="5"/>
  <c r="BB1200" i="5"/>
  <c r="BC1200" i="5"/>
  <c r="B1201" i="5"/>
  <c r="C1202" i="5"/>
  <c r="D1201" i="5"/>
  <c r="E1201" i="5"/>
  <c r="F1201" i="5"/>
  <c r="G1201" i="5"/>
  <c r="H1201" i="5"/>
  <c r="I1201" i="5"/>
  <c r="J1201" i="5"/>
  <c r="K1201" i="5"/>
  <c r="L1201" i="5"/>
  <c r="M1201" i="5"/>
  <c r="N1201" i="5"/>
  <c r="O1201" i="5"/>
  <c r="P1201" i="5"/>
  <c r="Q1201" i="5"/>
  <c r="R1201" i="5"/>
  <c r="S1201" i="5"/>
  <c r="T1201" i="5"/>
  <c r="U1201" i="5"/>
  <c r="V1201" i="5"/>
  <c r="W1201" i="5"/>
  <c r="X1201" i="5"/>
  <c r="Y1201" i="5"/>
  <c r="Z1201" i="5"/>
  <c r="AA1201" i="5"/>
  <c r="AB1201" i="5"/>
  <c r="AC1201" i="5"/>
  <c r="AD1201" i="5"/>
  <c r="AE1201" i="5"/>
  <c r="AF1201" i="5"/>
  <c r="AG1201" i="5"/>
  <c r="AH1201" i="5"/>
  <c r="AI1201" i="5"/>
  <c r="AJ1201" i="5"/>
  <c r="AK1201" i="5"/>
  <c r="AL1201" i="5"/>
  <c r="AM1201" i="5"/>
  <c r="AN1201" i="5"/>
  <c r="AO1201" i="5"/>
  <c r="AP1201" i="5"/>
  <c r="AQ1201" i="5"/>
  <c r="AR1201" i="5"/>
  <c r="AS1201" i="5"/>
  <c r="AT1201" i="5"/>
  <c r="AU1201" i="5"/>
  <c r="AV1201" i="5"/>
  <c r="AW1201" i="5"/>
  <c r="AX1201" i="5"/>
  <c r="AY1201" i="5"/>
  <c r="AZ1201" i="5"/>
  <c r="BA1201" i="5"/>
  <c r="BB1201" i="5"/>
  <c r="BC1201" i="5"/>
  <c r="B1202" i="5"/>
  <c r="C1203" i="5"/>
  <c r="D1202" i="5"/>
  <c r="E1202" i="5"/>
  <c r="F1202" i="5"/>
  <c r="G1202" i="5"/>
  <c r="H1202" i="5"/>
  <c r="I1202" i="5"/>
  <c r="J1202" i="5"/>
  <c r="K1202" i="5"/>
  <c r="L1202" i="5"/>
  <c r="M1202" i="5"/>
  <c r="N1202" i="5"/>
  <c r="O1202" i="5"/>
  <c r="P1202" i="5"/>
  <c r="Q1202" i="5"/>
  <c r="R1202" i="5"/>
  <c r="S1202" i="5"/>
  <c r="T1202" i="5"/>
  <c r="U1202" i="5"/>
  <c r="V1202" i="5"/>
  <c r="W1202" i="5"/>
  <c r="X1202" i="5"/>
  <c r="Y1202" i="5"/>
  <c r="Z1202" i="5"/>
  <c r="AA1202" i="5"/>
  <c r="AB1202" i="5"/>
  <c r="AC1202" i="5"/>
  <c r="AD1202" i="5"/>
  <c r="AE1202" i="5"/>
  <c r="AF1202" i="5"/>
  <c r="AG1202" i="5"/>
  <c r="AH1202" i="5"/>
  <c r="AI1202" i="5"/>
  <c r="AJ1202" i="5"/>
  <c r="AK1202" i="5"/>
  <c r="AL1202" i="5"/>
  <c r="AM1202" i="5"/>
  <c r="AN1202" i="5"/>
  <c r="AO1202" i="5"/>
  <c r="AP1202" i="5"/>
  <c r="AQ1202" i="5"/>
  <c r="AR1202" i="5"/>
  <c r="AS1202" i="5"/>
  <c r="AT1202" i="5"/>
  <c r="AU1202" i="5"/>
  <c r="AV1202" i="5"/>
  <c r="AW1202" i="5"/>
  <c r="AX1202" i="5"/>
  <c r="AY1202" i="5"/>
  <c r="AZ1202" i="5"/>
  <c r="BA1202" i="5"/>
  <c r="BB1202" i="5"/>
  <c r="BC1202" i="5"/>
  <c r="B1203" i="5"/>
  <c r="C1204" i="5"/>
  <c r="D1203" i="5"/>
  <c r="E1203" i="5"/>
  <c r="F1203" i="5"/>
  <c r="G1203" i="5"/>
  <c r="H1203" i="5"/>
  <c r="I1203" i="5"/>
  <c r="J1203" i="5"/>
  <c r="K1203" i="5"/>
  <c r="L1203" i="5"/>
  <c r="M1203" i="5"/>
  <c r="N1203" i="5"/>
  <c r="O1203" i="5"/>
  <c r="P1203" i="5"/>
  <c r="Q1203" i="5"/>
  <c r="R1203" i="5"/>
  <c r="S1203" i="5"/>
  <c r="T1203" i="5"/>
  <c r="U1203" i="5"/>
  <c r="V1203" i="5"/>
  <c r="W1203" i="5"/>
  <c r="X1203" i="5"/>
  <c r="Y1203" i="5"/>
  <c r="Z1203" i="5"/>
  <c r="AA1203" i="5"/>
  <c r="AB1203" i="5"/>
  <c r="AC1203" i="5"/>
  <c r="AD1203" i="5"/>
  <c r="AE1203" i="5"/>
  <c r="AF1203" i="5"/>
  <c r="AG1203" i="5"/>
  <c r="AH1203" i="5"/>
  <c r="AI1203" i="5"/>
  <c r="AJ1203" i="5"/>
  <c r="AK1203" i="5"/>
  <c r="AL1203" i="5"/>
  <c r="AM1203" i="5"/>
  <c r="AN1203" i="5"/>
  <c r="AO1203" i="5"/>
  <c r="AP1203" i="5"/>
  <c r="AQ1203" i="5"/>
  <c r="AR1203" i="5"/>
  <c r="AS1203" i="5"/>
  <c r="AT1203" i="5"/>
  <c r="AU1203" i="5"/>
  <c r="AV1203" i="5"/>
  <c r="AW1203" i="5"/>
  <c r="AX1203" i="5"/>
  <c r="AY1203" i="5"/>
  <c r="AZ1203" i="5"/>
  <c r="BA1203" i="5"/>
  <c r="BB1203" i="5"/>
  <c r="BC1203" i="5"/>
  <c r="B1204" i="5"/>
  <c r="C1205" i="5"/>
  <c r="D1204" i="5"/>
  <c r="E1204" i="5"/>
  <c r="F1204" i="5"/>
  <c r="G1204" i="5"/>
  <c r="H1204" i="5"/>
  <c r="I1204" i="5"/>
  <c r="J1204" i="5"/>
  <c r="K1204" i="5"/>
  <c r="L1204" i="5"/>
  <c r="M1204" i="5"/>
  <c r="N1204" i="5"/>
  <c r="O1204" i="5"/>
  <c r="P1204" i="5"/>
  <c r="Q1204" i="5"/>
  <c r="R1204" i="5"/>
  <c r="S1204" i="5"/>
  <c r="T1204" i="5"/>
  <c r="U1204" i="5"/>
  <c r="V1204" i="5"/>
  <c r="W1204" i="5"/>
  <c r="X1204" i="5"/>
  <c r="Y1204" i="5"/>
  <c r="Z1204" i="5"/>
  <c r="AA1204" i="5"/>
  <c r="AB1204" i="5"/>
  <c r="AC1204" i="5"/>
  <c r="AD1204" i="5"/>
  <c r="AE1204" i="5"/>
  <c r="AF1204" i="5"/>
  <c r="AG1204" i="5"/>
  <c r="AH1204" i="5"/>
  <c r="AI1204" i="5"/>
  <c r="AJ1204" i="5"/>
  <c r="AK1204" i="5"/>
  <c r="AL1204" i="5"/>
  <c r="AM1204" i="5"/>
  <c r="AN1204" i="5"/>
  <c r="AO1204" i="5"/>
  <c r="AP1204" i="5"/>
  <c r="AQ1204" i="5"/>
  <c r="AR1204" i="5"/>
  <c r="AS1204" i="5"/>
  <c r="AT1204" i="5"/>
  <c r="AU1204" i="5"/>
  <c r="AV1204" i="5"/>
  <c r="AW1204" i="5"/>
  <c r="AX1204" i="5"/>
  <c r="AY1204" i="5"/>
  <c r="AZ1204" i="5"/>
  <c r="BA1204" i="5"/>
  <c r="BB1204" i="5"/>
  <c r="BC1204" i="5"/>
  <c r="B1205" i="5"/>
  <c r="C1206" i="5"/>
  <c r="D1205" i="5"/>
  <c r="E1205" i="5"/>
  <c r="F1205" i="5"/>
  <c r="G1205" i="5"/>
  <c r="H1205" i="5"/>
  <c r="I1205" i="5"/>
  <c r="J1205" i="5"/>
  <c r="K1205" i="5"/>
  <c r="L1205" i="5"/>
  <c r="M1205" i="5"/>
  <c r="N1205" i="5"/>
  <c r="O1205" i="5"/>
  <c r="P1205" i="5"/>
  <c r="Q1205" i="5"/>
  <c r="R1205" i="5"/>
  <c r="S1205" i="5"/>
  <c r="T1205" i="5"/>
  <c r="U1205" i="5"/>
  <c r="V1205" i="5"/>
  <c r="W1205" i="5"/>
  <c r="X1205" i="5"/>
  <c r="Y1205" i="5"/>
  <c r="Z1205" i="5"/>
  <c r="AA1205" i="5"/>
  <c r="AB1205" i="5"/>
  <c r="AC1205" i="5"/>
  <c r="AD1205" i="5"/>
  <c r="AE1205" i="5"/>
  <c r="AF1205" i="5"/>
  <c r="AG1205" i="5"/>
  <c r="AH1205" i="5"/>
  <c r="AI1205" i="5"/>
  <c r="AJ1205" i="5"/>
  <c r="AK1205" i="5"/>
  <c r="AL1205" i="5"/>
  <c r="AM1205" i="5"/>
  <c r="AN1205" i="5"/>
  <c r="AO1205" i="5"/>
  <c r="AP1205" i="5"/>
  <c r="AQ1205" i="5"/>
  <c r="AR1205" i="5"/>
  <c r="AS1205" i="5"/>
  <c r="AT1205" i="5"/>
  <c r="AU1205" i="5"/>
  <c r="AV1205" i="5"/>
  <c r="AW1205" i="5"/>
  <c r="AX1205" i="5"/>
  <c r="AY1205" i="5"/>
  <c r="AZ1205" i="5"/>
  <c r="BA1205" i="5"/>
  <c r="BB1205" i="5"/>
  <c r="BC1205" i="5"/>
  <c r="B1206" i="5"/>
  <c r="C1207" i="5"/>
  <c r="D1206" i="5"/>
  <c r="E1206" i="5"/>
  <c r="F1206" i="5"/>
  <c r="G1206" i="5"/>
  <c r="H1206" i="5"/>
  <c r="I1206" i="5"/>
  <c r="J1206" i="5"/>
  <c r="K1206" i="5"/>
  <c r="L1206" i="5"/>
  <c r="M1206" i="5"/>
  <c r="N1206" i="5"/>
  <c r="O1206" i="5"/>
  <c r="P1206" i="5"/>
  <c r="Q1206" i="5"/>
  <c r="R1206" i="5"/>
  <c r="S1206" i="5"/>
  <c r="T1206" i="5"/>
  <c r="U1206" i="5"/>
  <c r="V1206" i="5"/>
  <c r="W1206" i="5"/>
  <c r="X1206" i="5"/>
  <c r="Y1206" i="5"/>
  <c r="Z1206" i="5"/>
  <c r="AA1206" i="5"/>
  <c r="AB1206" i="5"/>
  <c r="AC1206" i="5"/>
  <c r="AD1206" i="5"/>
  <c r="AE1206" i="5"/>
  <c r="AF1206" i="5"/>
  <c r="AG1206" i="5"/>
  <c r="AH1206" i="5"/>
  <c r="AI1206" i="5"/>
  <c r="AJ1206" i="5"/>
  <c r="AK1206" i="5"/>
  <c r="AL1206" i="5"/>
  <c r="AM1206" i="5"/>
  <c r="AN1206" i="5"/>
  <c r="AO1206" i="5"/>
  <c r="AP1206" i="5"/>
  <c r="AQ1206" i="5"/>
  <c r="AR1206" i="5"/>
  <c r="AS1206" i="5"/>
  <c r="AT1206" i="5"/>
  <c r="AU1206" i="5"/>
  <c r="AV1206" i="5"/>
  <c r="AW1206" i="5"/>
  <c r="AX1206" i="5"/>
  <c r="AY1206" i="5"/>
  <c r="AZ1206" i="5"/>
  <c r="BA1206" i="5"/>
  <c r="BB1206" i="5"/>
  <c r="BC1206" i="5"/>
  <c r="B1207" i="5"/>
  <c r="C1208" i="5"/>
  <c r="D1207" i="5"/>
  <c r="E1207" i="5"/>
  <c r="F1207" i="5"/>
  <c r="G1207" i="5"/>
  <c r="H1207" i="5"/>
  <c r="I1207" i="5"/>
  <c r="J1207" i="5"/>
  <c r="K1207" i="5"/>
  <c r="L1207" i="5"/>
  <c r="M1207" i="5"/>
  <c r="N1207" i="5"/>
  <c r="O1207" i="5"/>
  <c r="P1207" i="5"/>
  <c r="Q1207" i="5"/>
  <c r="R1207" i="5"/>
  <c r="S1207" i="5"/>
  <c r="T1207" i="5"/>
  <c r="U1207" i="5"/>
  <c r="V1207" i="5"/>
  <c r="W1207" i="5"/>
  <c r="X1207" i="5"/>
  <c r="Y1207" i="5"/>
  <c r="Z1207" i="5"/>
  <c r="AA1207" i="5"/>
  <c r="AB1207" i="5"/>
  <c r="AC1207" i="5"/>
  <c r="AD1207" i="5"/>
  <c r="AE1207" i="5"/>
  <c r="AF1207" i="5"/>
  <c r="AG1207" i="5"/>
  <c r="AH1207" i="5"/>
  <c r="AI1207" i="5"/>
  <c r="AJ1207" i="5"/>
  <c r="AK1207" i="5"/>
  <c r="AL1207" i="5"/>
  <c r="AM1207" i="5"/>
  <c r="AN1207" i="5"/>
  <c r="AO1207" i="5"/>
  <c r="AP1207" i="5"/>
  <c r="AQ1207" i="5"/>
  <c r="AR1207" i="5"/>
  <c r="AS1207" i="5"/>
  <c r="AT1207" i="5"/>
  <c r="AU1207" i="5"/>
  <c r="AV1207" i="5"/>
  <c r="AW1207" i="5"/>
  <c r="AX1207" i="5"/>
  <c r="AY1207" i="5"/>
  <c r="AZ1207" i="5"/>
  <c r="BA1207" i="5"/>
  <c r="BB1207" i="5"/>
  <c r="BC1207" i="5"/>
  <c r="B1208" i="5"/>
  <c r="C1209" i="5"/>
  <c r="D1208" i="5"/>
  <c r="E1208" i="5"/>
  <c r="F1208" i="5"/>
  <c r="G1208" i="5"/>
  <c r="H1208" i="5"/>
  <c r="I1208" i="5"/>
  <c r="J1208" i="5"/>
  <c r="K1208" i="5"/>
  <c r="L1208" i="5"/>
  <c r="M1208" i="5"/>
  <c r="N1208" i="5"/>
  <c r="O1208" i="5"/>
  <c r="P1208" i="5"/>
  <c r="Q1208" i="5"/>
  <c r="R1208" i="5"/>
  <c r="S1208" i="5"/>
  <c r="T1208" i="5"/>
  <c r="U1208" i="5"/>
  <c r="V1208" i="5"/>
  <c r="W1208" i="5"/>
  <c r="X1208" i="5"/>
  <c r="Y1208" i="5"/>
  <c r="Z1208" i="5"/>
  <c r="AA1208" i="5"/>
  <c r="AB1208" i="5"/>
  <c r="AC1208" i="5"/>
  <c r="AD1208" i="5"/>
  <c r="AE1208" i="5"/>
  <c r="AF1208" i="5"/>
  <c r="AG1208" i="5"/>
  <c r="AH1208" i="5"/>
  <c r="AI1208" i="5"/>
  <c r="AJ1208" i="5"/>
  <c r="AK1208" i="5"/>
  <c r="AL1208" i="5"/>
  <c r="AM1208" i="5"/>
  <c r="AN1208" i="5"/>
  <c r="AO1208" i="5"/>
  <c r="AP1208" i="5"/>
  <c r="AQ1208" i="5"/>
  <c r="AR1208" i="5"/>
  <c r="AS1208" i="5"/>
  <c r="AT1208" i="5"/>
  <c r="AU1208" i="5"/>
  <c r="AV1208" i="5"/>
  <c r="AW1208" i="5"/>
  <c r="AX1208" i="5"/>
  <c r="AY1208" i="5"/>
  <c r="AZ1208" i="5"/>
  <c r="BA1208" i="5"/>
  <c r="BB1208" i="5"/>
  <c r="BC1208" i="5"/>
  <c r="B1209" i="5"/>
  <c r="C1210" i="5"/>
  <c r="D1209" i="5"/>
  <c r="E1209" i="5"/>
  <c r="F1209" i="5"/>
  <c r="G1209" i="5"/>
  <c r="H1209" i="5"/>
  <c r="I1209" i="5"/>
  <c r="J1209" i="5"/>
  <c r="K1209" i="5"/>
  <c r="L1209" i="5"/>
  <c r="M1209" i="5"/>
  <c r="N1209" i="5"/>
  <c r="O1209" i="5"/>
  <c r="P1209" i="5"/>
  <c r="Q1209" i="5"/>
  <c r="R1209" i="5"/>
  <c r="S1209" i="5"/>
  <c r="T1209" i="5"/>
  <c r="U1209" i="5"/>
  <c r="V1209" i="5"/>
  <c r="W1209" i="5"/>
  <c r="X1209" i="5"/>
  <c r="Y1209" i="5"/>
  <c r="Z1209" i="5"/>
  <c r="AA1209" i="5"/>
  <c r="AB1209" i="5"/>
  <c r="AC1209" i="5"/>
  <c r="AD1209" i="5"/>
  <c r="AE1209" i="5"/>
  <c r="AF1209" i="5"/>
  <c r="AG1209" i="5"/>
  <c r="AH1209" i="5"/>
  <c r="AI1209" i="5"/>
  <c r="AJ1209" i="5"/>
  <c r="AK1209" i="5"/>
  <c r="AL1209" i="5"/>
  <c r="AM1209" i="5"/>
  <c r="AN1209" i="5"/>
  <c r="AO1209" i="5"/>
  <c r="AP1209" i="5"/>
  <c r="AQ1209" i="5"/>
  <c r="AR1209" i="5"/>
  <c r="AS1209" i="5"/>
  <c r="AT1209" i="5"/>
  <c r="AU1209" i="5"/>
  <c r="AV1209" i="5"/>
  <c r="AW1209" i="5"/>
  <c r="AX1209" i="5"/>
  <c r="AY1209" i="5"/>
  <c r="AZ1209" i="5"/>
  <c r="BA1209" i="5"/>
  <c r="BB1209" i="5"/>
  <c r="BC1209" i="5"/>
  <c r="B1210" i="5"/>
  <c r="C1211" i="5"/>
  <c r="D1210" i="5"/>
  <c r="E1210" i="5"/>
  <c r="F1210" i="5"/>
  <c r="G1210" i="5"/>
  <c r="H1210" i="5"/>
  <c r="I1210" i="5"/>
  <c r="J1210" i="5"/>
  <c r="K1210" i="5"/>
  <c r="L1210" i="5"/>
  <c r="M1210" i="5"/>
  <c r="N1210" i="5"/>
  <c r="O1210" i="5"/>
  <c r="P1210" i="5"/>
  <c r="Q1210" i="5"/>
  <c r="R1210" i="5"/>
  <c r="S1210" i="5"/>
  <c r="T1210" i="5"/>
  <c r="U1210" i="5"/>
  <c r="V1210" i="5"/>
  <c r="W1210" i="5"/>
  <c r="X1210" i="5"/>
  <c r="Y1210" i="5"/>
  <c r="Z1210" i="5"/>
  <c r="AA1210" i="5"/>
  <c r="AB1210" i="5"/>
  <c r="AC1210" i="5"/>
  <c r="AD1210" i="5"/>
  <c r="AE1210" i="5"/>
  <c r="AF1210" i="5"/>
  <c r="AG1210" i="5"/>
  <c r="AH1210" i="5"/>
  <c r="AI1210" i="5"/>
  <c r="AJ1210" i="5"/>
  <c r="AK1210" i="5"/>
  <c r="AL1210" i="5"/>
  <c r="AM1210" i="5"/>
  <c r="AN1210" i="5"/>
  <c r="AO1210" i="5"/>
  <c r="AP1210" i="5"/>
  <c r="AQ1210" i="5"/>
  <c r="AR1210" i="5"/>
  <c r="AS1210" i="5"/>
  <c r="AT1210" i="5"/>
  <c r="AU1210" i="5"/>
  <c r="AV1210" i="5"/>
  <c r="AW1210" i="5"/>
  <c r="AX1210" i="5"/>
  <c r="AY1210" i="5"/>
  <c r="AZ1210" i="5"/>
  <c r="BA1210" i="5"/>
  <c r="BB1210" i="5"/>
  <c r="BC1210" i="5"/>
  <c r="B1211" i="5"/>
  <c r="C1212" i="5"/>
  <c r="D1211" i="5"/>
  <c r="E1211" i="5"/>
  <c r="F1211" i="5"/>
  <c r="G1211" i="5"/>
  <c r="H1211" i="5"/>
  <c r="I1211" i="5"/>
  <c r="J1211" i="5"/>
  <c r="K1211" i="5"/>
  <c r="L1211" i="5"/>
  <c r="M1211" i="5"/>
  <c r="N1211" i="5"/>
  <c r="O1211" i="5"/>
  <c r="P1211" i="5"/>
  <c r="Q1211" i="5"/>
  <c r="R1211" i="5"/>
  <c r="S1211" i="5"/>
  <c r="T1211" i="5"/>
  <c r="U1211" i="5"/>
  <c r="V1211" i="5"/>
  <c r="W1211" i="5"/>
  <c r="X1211" i="5"/>
  <c r="Y1211" i="5"/>
  <c r="Z1211" i="5"/>
  <c r="AA1211" i="5"/>
  <c r="AB1211" i="5"/>
  <c r="AC1211" i="5"/>
  <c r="AD1211" i="5"/>
  <c r="AE1211" i="5"/>
  <c r="AF1211" i="5"/>
  <c r="AG1211" i="5"/>
  <c r="AH1211" i="5"/>
  <c r="AI1211" i="5"/>
  <c r="AJ1211" i="5"/>
  <c r="AK1211" i="5"/>
  <c r="AL1211" i="5"/>
  <c r="AM1211" i="5"/>
  <c r="AN1211" i="5"/>
  <c r="AO1211" i="5"/>
  <c r="AP1211" i="5"/>
  <c r="AQ1211" i="5"/>
  <c r="AR1211" i="5"/>
  <c r="AS1211" i="5"/>
  <c r="AT1211" i="5"/>
  <c r="AU1211" i="5"/>
  <c r="AV1211" i="5"/>
  <c r="AW1211" i="5"/>
  <c r="AX1211" i="5"/>
  <c r="AY1211" i="5"/>
  <c r="AZ1211" i="5"/>
  <c r="BA1211" i="5"/>
  <c r="BB1211" i="5"/>
  <c r="BC1211" i="5"/>
  <c r="B1212" i="5"/>
  <c r="C1213" i="5"/>
  <c r="D1212" i="5"/>
  <c r="E1212" i="5"/>
  <c r="F1212" i="5"/>
  <c r="G1212" i="5"/>
  <c r="H1212" i="5"/>
  <c r="I1212" i="5"/>
  <c r="J1212" i="5"/>
  <c r="K1212" i="5"/>
  <c r="L1212" i="5"/>
  <c r="M1212" i="5"/>
  <c r="N1212" i="5"/>
  <c r="O1212" i="5"/>
  <c r="P1212" i="5"/>
  <c r="Q1212" i="5"/>
  <c r="R1212" i="5"/>
  <c r="S1212" i="5"/>
  <c r="T1212" i="5"/>
  <c r="U1212" i="5"/>
  <c r="V1212" i="5"/>
  <c r="W1212" i="5"/>
  <c r="X1212" i="5"/>
  <c r="Y1212" i="5"/>
  <c r="Z1212" i="5"/>
  <c r="AA1212" i="5"/>
  <c r="AB1212" i="5"/>
  <c r="AC1212" i="5"/>
  <c r="AD1212" i="5"/>
  <c r="AE1212" i="5"/>
  <c r="AF1212" i="5"/>
  <c r="AG1212" i="5"/>
  <c r="AH1212" i="5"/>
  <c r="AI1212" i="5"/>
  <c r="AJ1212" i="5"/>
  <c r="AK1212" i="5"/>
  <c r="AL1212" i="5"/>
  <c r="AM1212" i="5"/>
  <c r="AN1212" i="5"/>
  <c r="AO1212" i="5"/>
  <c r="AP1212" i="5"/>
  <c r="AQ1212" i="5"/>
  <c r="AR1212" i="5"/>
  <c r="AS1212" i="5"/>
  <c r="AT1212" i="5"/>
  <c r="AU1212" i="5"/>
  <c r="AV1212" i="5"/>
  <c r="AW1212" i="5"/>
  <c r="AX1212" i="5"/>
  <c r="AY1212" i="5"/>
  <c r="AZ1212" i="5"/>
  <c r="BA1212" i="5"/>
  <c r="BB1212" i="5"/>
  <c r="BC1212" i="5"/>
  <c r="B1213" i="5"/>
  <c r="C1214" i="5"/>
  <c r="D1213" i="5"/>
  <c r="E1213" i="5"/>
  <c r="F1213" i="5"/>
  <c r="G1213" i="5"/>
  <c r="H1213" i="5"/>
  <c r="I1213" i="5"/>
  <c r="J1213" i="5"/>
  <c r="K1213" i="5"/>
  <c r="L1213" i="5"/>
  <c r="M1213" i="5"/>
  <c r="N1213" i="5"/>
  <c r="O1213" i="5"/>
  <c r="P1213" i="5"/>
  <c r="Q1213" i="5"/>
  <c r="R1213" i="5"/>
  <c r="S1213" i="5"/>
  <c r="T1213" i="5"/>
  <c r="U1213" i="5"/>
  <c r="V1213" i="5"/>
  <c r="W1213" i="5"/>
  <c r="X1213" i="5"/>
  <c r="Y1213" i="5"/>
  <c r="Z1213" i="5"/>
  <c r="AA1213" i="5"/>
  <c r="AB1213" i="5"/>
  <c r="AC1213" i="5"/>
  <c r="AD1213" i="5"/>
  <c r="AE1213" i="5"/>
  <c r="AF1213" i="5"/>
  <c r="AG1213" i="5"/>
  <c r="AH1213" i="5"/>
  <c r="AI1213" i="5"/>
  <c r="AJ1213" i="5"/>
  <c r="AK1213" i="5"/>
  <c r="AL1213" i="5"/>
  <c r="AM1213" i="5"/>
  <c r="AN1213" i="5"/>
  <c r="AO1213" i="5"/>
  <c r="AP1213" i="5"/>
  <c r="AQ1213" i="5"/>
  <c r="AR1213" i="5"/>
  <c r="AS1213" i="5"/>
  <c r="AT1213" i="5"/>
  <c r="AU1213" i="5"/>
  <c r="AV1213" i="5"/>
  <c r="AW1213" i="5"/>
  <c r="AX1213" i="5"/>
  <c r="AY1213" i="5"/>
  <c r="AZ1213" i="5"/>
  <c r="BA1213" i="5"/>
  <c r="BB1213" i="5"/>
  <c r="BC1213" i="5"/>
  <c r="B1214" i="5"/>
  <c r="C1215" i="5"/>
  <c r="D1214" i="5"/>
  <c r="E1214" i="5"/>
  <c r="F1214" i="5"/>
  <c r="G1214" i="5"/>
  <c r="H1214" i="5"/>
  <c r="I1214" i="5"/>
  <c r="J1214" i="5"/>
  <c r="K1214" i="5"/>
  <c r="L1214" i="5"/>
  <c r="M1214" i="5"/>
  <c r="N1214" i="5"/>
  <c r="O1214" i="5"/>
  <c r="P1214" i="5"/>
  <c r="Q1214" i="5"/>
  <c r="R1214" i="5"/>
  <c r="S1214" i="5"/>
  <c r="T1214" i="5"/>
  <c r="U1214" i="5"/>
  <c r="V1214" i="5"/>
  <c r="W1214" i="5"/>
  <c r="X1214" i="5"/>
  <c r="Y1214" i="5"/>
  <c r="Z1214" i="5"/>
  <c r="AA1214" i="5"/>
  <c r="AB1214" i="5"/>
  <c r="AC1214" i="5"/>
  <c r="AD1214" i="5"/>
  <c r="AE1214" i="5"/>
  <c r="AF1214" i="5"/>
  <c r="AG1214" i="5"/>
  <c r="AH1214" i="5"/>
  <c r="AI1214" i="5"/>
  <c r="AJ1214" i="5"/>
  <c r="AK1214" i="5"/>
  <c r="AL1214" i="5"/>
  <c r="AM1214" i="5"/>
  <c r="AN1214" i="5"/>
  <c r="AO1214" i="5"/>
  <c r="AP1214" i="5"/>
  <c r="AQ1214" i="5"/>
  <c r="AR1214" i="5"/>
  <c r="AS1214" i="5"/>
  <c r="AT1214" i="5"/>
  <c r="AU1214" i="5"/>
  <c r="AV1214" i="5"/>
  <c r="AW1214" i="5"/>
  <c r="AX1214" i="5"/>
  <c r="AY1214" i="5"/>
  <c r="AZ1214" i="5"/>
  <c r="BA1214" i="5"/>
  <c r="BB1214" i="5"/>
  <c r="BC1214" i="5"/>
  <c r="B1215" i="5"/>
  <c r="C1216" i="5"/>
  <c r="D1215" i="5"/>
  <c r="E1215" i="5"/>
  <c r="F1215" i="5"/>
  <c r="G1215" i="5"/>
  <c r="H1215" i="5"/>
  <c r="I1215" i="5"/>
  <c r="J1215" i="5"/>
  <c r="K1215" i="5"/>
  <c r="L1215" i="5"/>
  <c r="M1215" i="5"/>
  <c r="N1215" i="5"/>
  <c r="O1215" i="5"/>
  <c r="P1215" i="5"/>
  <c r="Q1215" i="5"/>
  <c r="R1215" i="5"/>
  <c r="S1215" i="5"/>
  <c r="T1215" i="5"/>
  <c r="U1215" i="5"/>
  <c r="V1215" i="5"/>
  <c r="W1215" i="5"/>
  <c r="X1215" i="5"/>
  <c r="Y1215" i="5"/>
  <c r="Z1215" i="5"/>
  <c r="AA1215" i="5"/>
  <c r="AB1215" i="5"/>
  <c r="AC1215" i="5"/>
  <c r="AD1215" i="5"/>
  <c r="AE1215" i="5"/>
  <c r="AF1215" i="5"/>
  <c r="AG1215" i="5"/>
  <c r="AH1215" i="5"/>
  <c r="AI1215" i="5"/>
  <c r="AJ1215" i="5"/>
  <c r="AK1215" i="5"/>
  <c r="AL1215" i="5"/>
  <c r="AM1215" i="5"/>
  <c r="AN1215" i="5"/>
  <c r="AO1215" i="5"/>
  <c r="AP1215" i="5"/>
  <c r="AQ1215" i="5"/>
  <c r="AR1215" i="5"/>
  <c r="AS1215" i="5"/>
  <c r="AT1215" i="5"/>
  <c r="AU1215" i="5"/>
  <c r="AV1215" i="5"/>
  <c r="AW1215" i="5"/>
  <c r="AX1215" i="5"/>
  <c r="AY1215" i="5"/>
  <c r="AZ1215" i="5"/>
  <c r="BA1215" i="5"/>
  <c r="BB1215" i="5"/>
  <c r="BC1215" i="5"/>
  <c r="B1216" i="5"/>
  <c r="C1217" i="5"/>
  <c r="D1216" i="5"/>
  <c r="E1216" i="5"/>
  <c r="F1216" i="5"/>
  <c r="G1216" i="5"/>
  <c r="H1216" i="5"/>
  <c r="I1216" i="5"/>
  <c r="J1216" i="5"/>
  <c r="K1216" i="5"/>
  <c r="L1216" i="5"/>
  <c r="M1216" i="5"/>
  <c r="N1216" i="5"/>
  <c r="O1216" i="5"/>
  <c r="P1216" i="5"/>
  <c r="Q1216" i="5"/>
  <c r="R1216" i="5"/>
  <c r="S1216" i="5"/>
  <c r="T1216" i="5"/>
  <c r="U1216" i="5"/>
  <c r="V1216" i="5"/>
  <c r="W1216" i="5"/>
  <c r="X1216" i="5"/>
  <c r="Y1216" i="5"/>
  <c r="Z1216" i="5"/>
  <c r="AA1216" i="5"/>
  <c r="AB1216" i="5"/>
  <c r="AC1216" i="5"/>
  <c r="AD1216" i="5"/>
  <c r="AE1216" i="5"/>
  <c r="AF1216" i="5"/>
  <c r="AG1216" i="5"/>
  <c r="AH1216" i="5"/>
  <c r="AI1216" i="5"/>
  <c r="AJ1216" i="5"/>
  <c r="AK1216" i="5"/>
  <c r="AL1216" i="5"/>
  <c r="AM1216" i="5"/>
  <c r="AN1216" i="5"/>
  <c r="AO1216" i="5"/>
  <c r="AP1216" i="5"/>
  <c r="AQ1216" i="5"/>
  <c r="AR1216" i="5"/>
  <c r="AS1216" i="5"/>
  <c r="AT1216" i="5"/>
  <c r="AU1216" i="5"/>
  <c r="AV1216" i="5"/>
  <c r="AW1216" i="5"/>
  <c r="AX1216" i="5"/>
  <c r="AY1216" i="5"/>
  <c r="AZ1216" i="5"/>
  <c r="BA1216" i="5"/>
  <c r="BB1216" i="5"/>
  <c r="BC1216" i="5"/>
  <c r="B1217" i="5"/>
  <c r="C1218" i="5"/>
  <c r="D1217" i="5"/>
  <c r="E1217" i="5"/>
  <c r="F1217" i="5"/>
  <c r="G1217" i="5"/>
  <c r="H1217" i="5"/>
  <c r="I1217" i="5"/>
  <c r="J1217" i="5"/>
  <c r="K1217" i="5"/>
  <c r="L1217" i="5"/>
  <c r="M1217" i="5"/>
  <c r="N1217" i="5"/>
  <c r="O1217" i="5"/>
  <c r="P1217" i="5"/>
  <c r="Q1217" i="5"/>
  <c r="R1217" i="5"/>
  <c r="S1217" i="5"/>
  <c r="T1217" i="5"/>
  <c r="U1217" i="5"/>
  <c r="V1217" i="5"/>
  <c r="W1217" i="5"/>
  <c r="X1217" i="5"/>
  <c r="Y1217" i="5"/>
  <c r="Z1217" i="5"/>
  <c r="AA1217" i="5"/>
  <c r="AB1217" i="5"/>
  <c r="AC1217" i="5"/>
  <c r="AD1217" i="5"/>
  <c r="AE1217" i="5"/>
  <c r="AF1217" i="5"/>
  <c r="AG1217" i="5"/>
  <c r="AH1217" i="5"/>
  <c r="AI1217" i="5"/>
  <c r="AJ1217" i="5"/>
  <c r="AK1217" i="5"/>
  <c r="AL1217" i="5"/>
  <c r="AM1217" i="5"/>
  <c r="AN1217" i="5"/>
  <c r="AO1217" i="5"/>
  <c r="AP1217" i="5"/>
  <c r="AQ1217" i="5"/>
  <c r="AR1217" i="5"/>
  <c r="AS1217" i="5"/>
  <c r="AT1217" i="5"/>
  <c r="AU1217" i="5"/>
  <c r="AV1217" i="5"/>
  <c r="AW1217" i="5"/>
  <c r="AX1217" i="5"/>
  <c r="AY1217" i="5"/>
  <c r="AZ1217" i="5"/>
  <c r="BA1217" i="5"/>
  <c r="BB1217" i="5"/>
  <c r="BC1217" i="5"/>
  <c r="B1218" i="5"/>
  <c r="C1219" i="5"/>
  <c r="D1218" i="5"/>
  <c r="E1218" i="5"/>
  <c r="F1218" i="5"/>
  <c r="G1218" i="5"/>
  <c r="H1218" i="5"/>
  <c r="I1218" i="5"/>
  <c r="J1218" i="5"/>
  <c r="K1218" i="5"/>
  <c r="L1218" i="5"/>
  <c r="M1218" i="5"/>
  <c r="N1218" i="5"/>
  <c r="O1218" i="5"/>
  <c r="P1218" i="5"/>
  <c r="Q1218" i="5"/>
  <c r="R1218" i="5"/>
  <c r="S1218" i="5"/>
  <c r="T1218" i="5"/>
  <c r="U1218" i="5"/>
  <c r="V1218" i="5"/>
  <c r="W1218" i="5"/>
  <c r="X1218" i="5"/>
  <c r="Y1218" i="5"/>
  <c r="Z1218" i="5"/>
  <c r="AA1218" i="5"/>
  <c r="AB1218" i="5"/>
  <c r="AC1218" i="5"/>
  <c r="AD1218" i="5"/>
  <c r="AE1218" i="5"/>
  <c r="AF1218" i="5"/>
  <c r="AG1218" i="5"/>
  <c r="AH1218" i="5"/>
  <c r="AI1218" i="5"/>
  <c r="AJ1218" i="5"/>
  <c r="AK1218" i="5"/>
  <c r="AL1218" i="5"/>
  <c r="AM1218" i="5"/>
  <c r="AN1218" i="5"/>
  <c r="AO1218" i="5"/>
  <c r="AP1218" i="5"/>
  <c r="AQ1218" i="5"/>
  <c r="AR1218" i="5"/>
  <c r="AS1218" i="5"/>
  <c r="AT1218" i="5"/>
  <c r="AU1218" i="5"/>
  <c r="AV1218" i="5"/>
  <c r="AW1218" i="5"/>
  <c r="AX1218" i="5"/>
  <c r="AY1218" i="5"/>
  <c r="AZ1218" i="5"/>
  <c r="BA1218" i="5"/>
  <c r="BB1218" i="5"/>
  <c r="BC1218" i="5"/>
  <c r="B1219" i="5"/>
  <c r="C1220" i="5"/>
  <c r="D1219" i="5"/>
  <c r="E1219" i="5"/>
  <c r="F1219" i="5"/>
  <c r="G1219" i="5"/>
  <c r="H1219" i="5"/>
  <c r="I1219" i="5"/>
  <c r="J1219" i="5"/>
  <c r="K1219" i="5"/>
  <c r="L1219" i="5"/>
  <c r="M1219" i="5"/>
  <c r="N1219" i="5"/>
  <c r="O1219" i="5"/>
  <c r="P1219" i="5"/>
  <c r="Q1219" i="5"/>
  <c r="R1219" i="5"/>
  <c r="S1219" i="5"/>
  <c r="T1219" i="5"/>
  <c r="U1219" i="5"/>
  <c r="V1219" i="5"/>
  <c r="W1219" i="5"/>
  <c r="X1219" i="5"/>
  <c r="Y1219" i="5"/>
  <c r="Z1219" i="5"/>
  <c r="AA1219" i="5"/>
  <c r="AB1219" i="5"/>
  <c r="AC1219" i="5"/>
  <c r="AD1219" i="5"/>
  <c r="AE1219" i="5"/>
  <c r="AF1219" i="5"/>
  <c r="AG1219" i="5"/>
  <c r="AH1219" i="5"/>
  <c r="AI1219" i="5"/>
  <c r="AJ1219" i="5"/>
  <c r="AK1219" i="5"/>
  <c r="AL1219" i="5"/>
  <c r="AM1219" i="5"/>
  <c r="AN1219" i="5"/>
  <c r="AO1219" i="5"/>
  <c r="AP1219" i="5"/>
  <c r="AQ1219" i="5"/>
  <c r="AR1219" i="5"/>
  <c r="AS1219" i="5"/>
  <c r="AT1219" i="5"/>
  <c r="AU1219" i="5"/>
  <c r="AV1219" i="5"/>
  <c r="AW1219" i="5"/>
  <c r="AX1219" i="5"/>
  <c r="AY1219" i="5"/>
  <c r="AZ1219" i="5"/>
  <c r="BA1219" i="5"/>
  <c r="BB1219" i="5"/>
  <c r="BC1219" i="5"/>
  <c r="B1220" i="5"/>
  <c r="C1221" i="5"/>
  <c r="D1220" i="5"/>
  <c r="E1220" i="5"/>
  <c r="F1220" i="5"/>
  <c r="G1220" i="5"/>
  <c r="H1220" i="5"/>
  <c r="I1220" i="5"/>
  <c r="J1220" i="5"/>
  <c r="K1220" i="5"/>
  <c r="L1220" i="5"/>
  <c r="M1220" i="5"/>
  <c r="N1220" i="5"/>
  <c r="O1220" i="5"/>
  <c r="P1220" i="5"/>
  <c r="Q1220" i="5"/>
  <c r="R1220" i="5"/>
  <c r="S1220" i="5"/>
  <c r="T1220" i="5"/>
  <c r="U1220" i="5"/>
  <c r="V1220" i="5"/>
  <c r="W1220" i="5"/>
  <c r="X1220" i="5"/>
  <c r="Y1220" i="5"/>
  <c r="Z1220" i="5"/>
  <c r="AA1220" i="5"/>
  <c r="AB1220" i="5"/>
  <c r="AC1220" i="5"/>
  <c r="AD1220" i="5"/>
  <c r="AE1220" i="5"/>
  <c r="AF1220" i="5"/>
  <c r="AG1220" i="5"/>
  <c r="AH1220" i="5"/>
  <c r="AI1220" i="5"/>
  <c r="AJ1220" i="5"/>
  <c r="AK1220" i="5"/>
  <c r="AL1220" i="5"/>
  <c r="AM1220" i="5"/>
  <c r="AN1220" i="5"/>
  <c r="AO1220" i="5"/>
  <c r="AP1220" i="5"/>
  <c r="AQ1220" i="5"/>
  <c r="AR1220" i="5"/>
  <c r="AS1220" i="5"/>
  <c r="AT1220" i="5"/>
  <c r="AU1220" i="5"/>
  <c r="AV1220" i="5"/>
  <c r="AW1220" i="5"/>
  <c r="AX1220" i="5"/>
  <c r="AY1220" i="5"/>
  <c r="AZ1220" i="5"/>
  <c r="BA1220" i="5"/>
  <c r="BB1220" i="5"/>
  <c r="BC1220" i="5"/>
  <c r="B1221" i="5"/>
  <c r="C1222" i="5"/>
  <c r="D1221" i="5"/>
  <c r="E1221" i="5"/>
  <c r="F1221" i="5"/>
  <c r="G1221" i="5"/>
  <c r="H1221" i="5"/>
  <c r="I1221" i="5"/>
  <c r="J1221" i="5"/>
  <c r="K1221" i="5"/>
  <c r="L1221" i="5"/>
  <c r="M1221" i="5"/>
  <c r="N1221" i="5"/>
  <c r="O1221" i="5"/>
  <c r="P1221" i="5"/>
  <c r="Q1221" i="5"/>
  <c r="R1221" i="5"/>
  <c r="S1221" i="5"/>
  <c r="T1221" i="5"/>
  <c r="U1221" i="5"/>
  <c r="V1221" i="5"/>
  <c r="W1221" i="5"/>
  <c r="X1221" i="5"/>
  <c r="Y1221" i="5"/>
  <c r="Z1221" i="5"/>
  <c r="AA1221" i="5"/>
  <c r="AB1221" i="5"/>
  <c r="AC1221" i="5"/>
  <c r="AD1221" i="5"/>
  <c r="AE1221" i="5"/>
  <c r="AF1221" i="5"/>
  <c r="AG1221" i="5"/>
  <c r="AH1221" i="5"/>
  <c r="AI1221" i="5"/>
  <c r="AJ1221" i="5"/>
  <c r="AK1221" i="5"/>
  <c r="AL1221" i="5"/>
  <c r="AM1221" i="5"/>
  <c r="AN1221" i="5"/>
  <c r="AO1221" i="5"/>
  <c r="AP1221" i="5"/>
  <c r="AQ1221" i="5"/>
  <c r="AR1221" i="5"/>
  <c r="AS1221" i="5"/>
  <c r="AT1221" i="5"/>
  <c r="AU1221" i="5"/>
  <c r="AV1221" i="5"/>
  <c r="AW1221" i="5"/>
  <c r="AX1221" i="5"/>
  <c r="AY1221" i="5"/>
  <c r="AZ1221" i="5"/>
  <c r="BA1221" i="5"/>
  <c r="BB1221" i="5"/>
  <c r="BC1221" i="5"/>
  <c r="B1222" i="5"/>
  <c r="C1223" i="5"/>
  <c r="D1222" i="5"/>
  <c r="E1222" i="5"/>
  <c r="F1222" i="5"/>
  <c r="G1222" i="5"/>
  <c r="H1222" i="5"/>
  <c r="I1222" i="5"/>
  <c r="J1222" i="5"/>
  <c r="K1222" i="5"/>
  <c r="L1222" i="5"/>
  <c r="M1222" i="5"/>
  <c r="N1222" i="5"/>
  <c r="O1222" i="5"/>
  <c r="P1222" i="5"/>
  <c r="Q1222" i="5"/>
  <c r="R1222" i="5"/>
  <c r="S1222" i="5"/>
  <c r="T1222" i="5"/>
  <c r="U1222" i="5"/>
  <c r="V1222" i="5"/>
  <c r="W1222" i="5"/>
  <c r="X1222" i="5"/>
  <c r="Y1222" i="5"/>
  <c r="Z1222" i="5"/>
  <c r="AA1222" i="5"/>
  <c r="AB1222" i="5"/>
  <c r="AC1222" i="5"/>
  <c r="AD1222" i="5"/>
  <c r="AE1222" i="5"/>
  <c r="AF1222" i="5"/>
  <c r="AG1222" i="5"/>
  <c r="AH1222" i="5"/>
  <c r="AI1222" i="5"/>
  <c r="AJ1222" i="5"/>
  <c r="AK1222" i="5"/>
  <c r="AL1222" i="5"/>
  <c r="AM1222" i="5"/>
  <c r="AN1222" i="5"/>
  <c r="AO1222" i="5"/>
  <c r="AP1222" i="5"/>
  <c r="AQ1222" i="5"/>
  <c r="AR1222" i="5"/>
  <c r="AS1222" i="5"/>
  <c r="AT1222" i="5"/>
  <c r="AU1222" i="5"/>
  <c r="AV1222" i="5"/>
  <c r="AW1222" i="5"/>
  <c r="AX1222" i="5"/>
  <c r="AY1222" i="5"/>
  <c r="AZ1222" i="5"/>
  <c r="BA1222" i="5"/>
  <c r="BB1222" i="5"/>
  <c r="BC1222" i="5"/>
  <c r="B1223" i="5"/>
  <c r="C1224" i="5"/>
  <c r="D1223" i="5"/>
  <c r="E1223" i="5"/>
  <c r="F1223" i="5"/>
  <c r="G1223" i="5"/>
  <c r="H1223" i="5"/>
  <c r="I1223" i="5"/>
  <c r="J1223" i="5"/>
  <c r="K1223" i="5"/>
  <c r="L1223" i="5"/>
  <c r="M1223" i="5"/>
  <c r="N1223" i="5"/>
  <c r="O1223" i="5"/>
  <c r="P1223" i="5"/>
  <c r="Q1223" i="5"/>
  <c r="R1223" i="5"/>
  <c r="S1223" i="5"/>
  <c r="T1223" i="5"/>
  <c r="U1223" i="5"/>
  <c r="V1223" i="5"/>
  <c r="W1223" i="5"/>
  <c r="X1223" i="5"/>
  <c r="Y1223" i="5"/>
  <c r="Z1223" i="5"/>
  <c r="AA1223" i="5"/>
  <c r="AB1223" i="5"/>
  <c r="AC1223" i="5"/>
  <c r="AD1223" i="5"/>
  <c r="AE1223" i="5"/>
  <c r="AF1223" i="5"/>
  <c r="AG1223" i="5"/>
  <c r="AH1223" i="5"/>
  <c r="AI1223" i="5"/>
  <c r="AJ1223" i="5"/>
  <c r="AK1223" i="5"/>
  <c r="AL1223" i="5"/>
  <c r="AM1223" i="5"/>
  <c r="AN1223" i="5"/>
  <c r="AO1223" i="5"/>
  <c r="AP1223" i="5"/>
  <c r="AQ1223" i="5"/>
  <c r="AR1223" i="5"/>
  <c r="AS1223" i="5"/>
  <c r="AT1223" i="5"/>
  <c r="AU1223" i="5"/>
  <c r="AV1223" i="5"/>
  <c r="AW1223" i="5"/>
  <c r="AX1223" i="5"/>
  <c r="AY1223" i="5"/>
  <c r="AZ1223" i="5"/>
  <c r="BA1223" i="5"/>
  <c r="BB1223" i="5"/>
  <c r="BC1223" i="5"/>
  <c r="B1224" i="5"/>
  <c r="C1225" i="5"/>
  <c r="D1224" i="5"/>
  <c r="E1224" i="5"/>
  <c r="F1224" i="5"/>
  <c r="G1224" i="5"/>
  <c r="H1224" i="5"/>
  <c r="I1224" i="5"/>
  <c r="J1224" i="5"/>
  <c r="K1224" i="5"/>
  <c r="L1224" i="5"/>
  <c r="M1224" i="5"/>
  <c r="N1224" i="5"/>
  <c r="O1224" i="5"/>
  <c r="P1224" i="5"/>
  <c r="Q1224" i="5"/>
  <c r="R1224" i="5"/>
  <c r="S1224" i="5"/>
  <c r="T1224" i="5"/>
  <c r="U1224" i="5"/>
  <c r="V1224" i="5"/>
  <c r="W1224" i="5"/>
  <c r="X1224" i="5"/>
  <c r="Y1224" i="5"/>
  <c r="Z1224" i="5"/>
  <c r="AA1224" i="5"/>
  <c r="AB1224" i="5"/>
  <c r="AC1224" i="5"/>
  <c r="AD1224" i="5"/>
  <c r="AE1224" i="5"/>
  <c r="AF1224" i="5"/>
  <c r="AG1224" i="5"/>
  <c r="AH1224" i="5"/>
  <c r="AI1224" i="5"/>
  <c r="AJ1224" i="5"/>
  <c r="AK1224" i="5"/>
  <c r="AL1224" i="5"/>
  <c r="AM1224" i="5"/>
  <c r="AN1224" i="5"/>
  <c r="AO1224" i="5"/>
  <c r="AP1224" i="5"/>
  <c r="AQ1224" i="5"/>
  <c r="AR1224" i="5"/>
  <c r="AS1224" i="5"/>
  <c r="AT1224" i="5"/>
  <c r="AU1224" i="5"/>
  <c r="AV1224" i="5"/>
  <c r="AW1224" i="5"/>
  <c r="AX1224" i="5"/>
  <c r="AY1224" i="5"/>
  <c r="AZ1224" i="5"/>
  <c r="BA1224" i="5"/>
  <c r="BB1224" i="5"/>
  <c r="BC1224" i="5"/>
  <c r="B1225" i="5"/>
  <c r="C1226" i="5"/>
  <c r="D1225" i="5"/>
  <c r="E1225" i="5"/>
  <c r="F1225" i="5"/>
  <c r="G1225" i="5"/>
  <c r="H1225" i="5"/>
  <c r="I1225" i="5"/>
  <c r="J1225" i="5"/>
  <c r="K1225" i="5"/>
  <c r="L1225" i="5"/>
  <c r="M1225" i="5"/>
  <c r="N1225" i="5"/>
  <c r="O1225" i="5"/>
  <c r="P1225" i="5"/>
  <c r="Q1225" i="5"/>
  <c r="R1225" i="5"/>
  <c r="S1225" i="5"/>
  <c r="T1225" i="5"/>
  <c r="U1225" i="5"/>
  <c r="V1225" i="5"/>
  <c r="W1225" i="5"/>
  <c r="X1225" i="5"/>
  <c r="Y1225" i="5"/>
  <c r="Z1225" i="5"/>
  <c r="AA1225" i="5"/>
  <c r="AB1225" i="5"/>
  <c r="AC1225" i="5"/>
  <c r="AD1225" i="5"/>
  <c r="AE1225" i="5"/>
  <c r="AF1225" i="5"/>
  <c r="AG1225" i="5"/>
  <c r="AH1225" i="5"/>
  <c r="AI1225" i="5"/>
  <c r="AJ1225" i="5"/>
  <c r="AK1225" i="5"/>
  <c r="AL1225" i="5"/>
  <c r="AM1225" i="5"/>
  <c r="AN1225" i="5"/>
  <c r="AO1225" i="5"/>
  <c r="AP1225" i="5"/>
  <c r="AQ1225" i="5"/>
  <c r="AR1225" i="5"/>
  <c r="AS1225" i="5"/>
  <c r="AT1225" i="5"/>
  <c r="AU1225" i="5"/>
  <c r="AV1225" i="5"/>
  <c r="AW1225" i="5"/>
  <c r="AX1225" i="5"/>
  <c r="AY1225" i="5"/>
  <c r="AZ1225" i="5"/>
  <c r="BA1225" i="5"/>
  <c r="BB1225" i="5"/>
  <c r="BC1225" i="5"/>
  <c r="B1226" i="5"/>
  <c r="C1227" i="5"/>
  <c r="D1226" i="5"/>
  <c r="E1226" i="5"/>
  <c r="F1226" i="5"/>
  <c r="G1226" i="5"/>
  <c r="H1226" i="5"/>
  <c r="I1226" i="5"/>
  <c r="J1226" i="5"/>
  <c r="K1226" i="5"/>
  <c r="L1226" i="5"/>
  <c r="M1226" i="5"/>
  <c r="N1226" i="5"/>
  <c r="O1226" i="5"/>
  <c r="P1226" i="5"/>
  <c r="Q1226" i="5"/>
  <c r="R1226" i="5"/>
  <c r="S1226" i="5"/>
  <c r="T1226" i="5"/>
  <c r="U1226" i="5"/>
  <c r="V1226" i="5"/>
  <c r="W1226" i="5"/>
  <c r="X1226" i="5"/>
  <c r="Y1226" i="5"/>
  <c r="Z1226" i="5"/>
  <c r="AA1226" i="5"/>
  <c r="AB1226" i="5"/>
  <c r="AC1226" i="5"/>
  <c r="AD1226" i="5"/>
  <c r="AE1226" i="5"/>
  <c r="AF1226" i="5"/>
  <c r="AG1226" i="5"/>
  <c r="AH1226" i="5"/>
  <c r="AI1226" i="5"/>
  <c r="AJ1226" i="5"/>
  <c r="AK1226" i="5"/>
  <c r="AL1226" i="5"/>
  <c r="AM1226" i="5"/>
  <c r="AN1226" i="5"/>
  <c r="AO1226" i="5"/>
  <c r="AP1226" i="5"/>
  <c r="AQ1226" i="5"/>
  <c r="AR1226" i="5"/>
  <c r="AS1226" i="5"/>
  <c r="AT1226" i="5"/>
  <c r="AU1226" i="5"/>
  <c r="AV1226" i="5"/>
  <c r="AW1226" i="5"/>
  <c r="AX1226" i="5"/>
  <c r="AY1226" i="5"/>
  <c r="AZ1226" i="5"/>
  <c r="BA1226" i="5"/>
  <c r="BB1226" i="5"/>
  <c r="BC1226" i="5"/>
  <c r="B1227" i="5"/>
  <c r="C1228" i="5"/>
  <c r="D1227" i="5"/>
  <c r="E1227" i="5"/>
  <c r="F1227" i="5"/>
  <c r="G1227" i="5"/>
  <c r="H1227" i="5"/>
  <c r="I1227" i="5"/>
  <c r="J1227" i="5"/>
  <c r="K1227" i="5"/>
  <c r="L1227" i="5"/>
  <c r="M1227" i="5"/>
  <c r="N1227" i="5"/>
  <c r="O1227" i="5"/>
  <c r="P1227" i="5"/>
  <c r="Q1227" i="5"/>
  <c r="R1227" i="5"/>
  <c r="S1227" i="5"/>
  <c r="T1227" i="5"/>
  <c r="U1227" i="5"/>
  <c r="V1227" i="5"/>
  <c r="W1227" i="5"/>
  <c r="X1227" i="5"/>
  <c r="Y1227" i="5"/>
  <c r="Z1227" i="5"/>
  <c r="AA1227" i="5"/>
  <c r="AB1227" i="5"/>
  <c r="AC1227" i="5"/>
  <c r="AD1227" i="5"/>
  <c r="AE1227" i="5"/>
  <c r="AF1227" i="5"/>
  <c r="AG1227" i="5"/>
  <c r="AH1227" i="5"/>
  <c r="AI1227" i="5"/>
  <c r="AJ1227" i="5"/>
  <c r="AK1227" i="5"/>
  <c r="AL1227" i="5"/>
  <c r="AM1227" i="5"/>
  <c r="AN1227" i="5"/>
  <c r="AO1227" i="5"/>
  <c r="AP1227" i="5"/>
  <c r="AQ1227" i="5"/>
  <c r="AR1227" i="5"/>
  <c r="AS1227" i="5"/>
  <c r="AT1227" i="5"/>
  <c r="AU1227" i="5"/>
  <c r="AV1227" i="5"/>
  <c r="AW1227" i="5"/>
  <c r="AX1227" i="5"/>
  <c r="AY1227" i="5"/>
  <c r="AZ1227" i="5"/>
  <c r="BA1227" i="5"/>
  <c r="BB1227" i="5"/>
  <c r="BC1227" i="5"/>
  <c r="B1228" i="5"/>
  <c r="C1229" i="5"/>
  <c r="D1228" i="5"/>
  <c r="E1228" i="5"/>
  <c r="F1228" i="5"/>
  <c r="G1228" i="5"/>
  <c r="H1228" i="5"/>
  <c r="I1228" i="5"/>
  <c r="J1228" i="5"/>
  <c r="K1228" i="5"/>
  <c r="L1228" i="5"/>
  <c r="M1228" i="5"/>
  <c r="N1228" i="5"/>
  <c r="O1228" i="5"/>
  <c r="P1228" i="5"/>
  <c r="Q1228" i="5"/>
  <c r="R1228" i="5"/>
  <c r="S1228" i="5"/>
  <c r="T1228" i="5"/>
  <c r="U1228" i="5"/>
  <c r="V1228" i="5"/>
  <c r="W1228" i="5"/>
  <c r="X1228" i="5"/>
  <c r="Y1228" i="5"/>
  <c r="Z1228" i="5"/>
  <c r="AA1228" i="5"/>
  <c r="AB1228" i="5"/>
  <c r="AC1228" i="5"/>
  <c r="AD1228" i="5"/>
  <c r="AE1228" i="5"/>
  <c r="AF1228" i="5"/>
  <c r="AG1228" i="5"/>
  <c r="AH1228" i="5"/>
  <c r="AI1228" i="5"/>
  <c r="AJ1228" i="5"/>
  <c r="AK1228" i="5"/>
  <c r="AL1228" i="5"/>
  <c r="AM1228" i="5"/>
  <c r="AN1228" i="5"/>
  <c r="AO1228" i="5"/>
  <c r="AP1228" i="5"/>
  <c r="AQ1228" i="5"/>
  <c r="AR1228" i="5"/>
  <c r="AS1228" i="5"/>
  <c r="AT1228" i="5"/>
  <c r="AU1228" i="5"/>
  <c r="AV1228" i="5"/>
  <c r="AW1228" i="5"/>
  <c r="AX1228" i="5"/>
  <c r="AY1228" i="5"/>
  <c r="AZ1228" i="5"/>
  <c r="BA1228" i="5"/>
  <c r="BB1228" i="5"/>
  <c r="BC1228" i="5"/>
  <c r="B1229" i="5"/>
  <c r="C1230" i="5"/>
  <c r="D1229" i="5"/>
  <c r="E1229" i="5"/>
  <c r="F1229" i="5"/>
  <c r="G1229" i="5"/>
  <c r="H1229" i="5"/>
  <c r="I1229" i="5"/>
  <c r="J1229" i="5"/>
  <c r="K1229" i="5"/>
  <c r="L1229" i="5"/>
  <c r="M1229" i="5"/>
  <c r="N1229" i="5"/>
  <c r="O1229" i="5"/>
  <c r="P1229" i="5"/>
  <c r="Q1229" i="5"/>
  <c r="R1229" i="5"/>
  <c r="S1229" i="5"/>
  <c r="T1229" i="5"/>
  <c r="U1229" i="5"/>
  <c r="V1229" i="5"/>
  <c r="W1229" i="5"/>
  <c r="X1229" i="5"/>
  <c r="Y1229" i="5"/>
  <c r="Z1229" i="5"/>
  <c r="AA1229" i="5"/>
  <c r="AB1229" i="5"/>
  <c r="AC1229" i="5"/>
  <c r="AD1229" i="5"/>
  <c r="AE1229" i="5"/>
  <c r="AF1229" i="5"/>
  <c r="AG1229" i="5"/>
  <c r="AH1229" i="5"/>
  <c r="AI1229" i="5"/>
  <c r="AJ1229" i="5"/>
  <c r="AK1229" i="5"/>
  <c r="AL1229" i="5"/>
  <c r="AM1229" i="5"/>
  <c r="AN1229" i="5"/>
  <c r="AO1229" i="5"/>
  <c r="AP1229" i="5"/>
  <c r="AQ1229" i="5"/>
  <c r="AR1229" i="5"/>
  <c r="AS1229" i="5"/>
  <c r="AT1229" i="5"/>
  <c r="AU1229" i="5"/>
  <c r="AV1229" i="5"/>
  <c r="AW1229" i="5"/>
  <c r="AX1229" i="5"/>
  <c r="AY1229" i="5"/>
  <c r="AZ1229" i="5"/>
  <c r="BA1229" i="5"/>
  <c r="BB1229" i="5"/>
  <c r="BC1229" i="5"/>
  <c r="B1230" i="5"/>
  <c r="C1231" i="5"/>
  <c r="D1230" i="5"/>
  <c r="E1230" i="5"/>
  <c r="F1230" i="5"/>
  <c r="G1230" i="5"/>
  <c r="H1230" i="5"/>
  <c r="I1230" i="5"/>
  <c r="J1230" i="5"/>
  <c r="K1230" i="5"/>
  <c r="L1230" i="5"/>
  <c r="M1230" i="5"/>
  <c r="N1230" i="5"/>
  <c r="O1230" i="5"/>
  <c r="P1230" i="5"/>
  <c r="Q1230" i="5"/>
  <c r="R1230" i="5"/>
  <c r="S1230" i="5"/>
  <c r="T1230" i="5"/>
  <c r="U1230" i="5"/>
  <c r="V1230" i="5"/>
  <c r="W1230" i="5"/>
  <c r="X1230" i="5"/>
  <c r="Y1230" i="5"/>
  <c r="Z1230" i="5"/>
  <c r="AA1230" i="5"/>
  <c r="AB1230" i="5"/>
  <c r="AC1230" i="5"/>
  <c r="AD1230" i="5"/>
  <c r="AE1230" i="5"/>
  <c r="AF1230" i="5"/>
  <c r="AG1230" i="5"/>
  <c r="AH1230" i="5"/>
  <c r="AI1230" i="5"/>
  <c r="AJ1230" i="5"/>
  <c r="AK1230" i="5"/>
  <c r="AL1230" i="5"/>
  <c r="AM1230" i="5"/>
  <c r="AN1230" i="5"/>
  <c r="AO1230" i="5"/>
  <c r="AP1230" i="5"/>
  <c r="AQ1230" i="5"/>
  <c r="AR1230" i="5"/>
  <c r="AS1230" i="5"/>
  <c r="AT1230" i="5"/>
  <c r="AU1230" i="5"/>
  <c r="AV1230" i="5"/>
  <c r="AW1230" i="5"/>
  <c r="AX1230" i="5"/>
  <c r="AY1230" i="5"/>
  <c r="AZ1230" i="5"/>
  <c r="BA1230" i="5"/>
  <c r="BB1230" i="5"/>
  <c r="BC1230" i="5"/>
  <c r="B1231" i="5"/>
  <c r="C1232" i="5"/>
  <c r="D1231" i="5"/>
  <c r="E1231" i="5"/>
  <c r="F1231" i="5"/>
  <c r="G1231" i="5"/>
  <c r="H1231" i="5"/>
  <c r="I1231" i="5"/>
  <c r="J1231" i="5"/>
  <c r="K1231" i="5"/>
  <c r="L1231" i="5"/>
  <c r="M1231" i="5"/>
  <c r="N1231" i="5"/>
  <c r="O1231" i="5"/>
  <c r="P1231" i="5"/>
  <c r="Q1231" i="5"/>
  <c r="R1231" i="5"/>
  <c r="S1231" i="5"/>
  <c r="T1231" i="5"/>
  <c r="U1231" i="5"/>
  <c r="V1231" i="5"/>
  <c r="W1231" i="5"/>
  <c r="X1231" i="5"/>
  <c r="Y1231" i="5"/>
  <c r="Z1231" i="5"/>
  <c r="AA1231" i="5"/>
  <c r="AB1231" i="5"/>
  <c r="AC1231" i="5"/>
  <c r="AD1231" i="5"/>
  <c r="AE1231" i="5"/>
  <c r="AF1231" i="5"/>
  <c r="AG1231" i="5"/>
  <c r="AH1231" i="5"/>
  <c r="AI1231" i="5"/>
  <c r="AJ1231" i="5"/>
  <c r="AK1231" i="5"/>
  <c r="AL1231" i="5"/>
  <c r="AM1231" i="5"/>
  <c r="AN1231" i="5"/>
  <c r="AO1231" i="5"/>
  <c r="AP1231" i="5"/>
  <c r="AQ1231" i="5"/>
  <c r="AR1231" i="5"/>
  <c r="AS1231" i="5"/>
  <c r="AT1231" i="5"/>
  <c r="AU1231" i="5"/>
  <c r="AV1231" i="5"/>
  <c r="AW1231" i="5"/>
  <c r="AX1231" i="5"/>
  <c r="AY1231" i="5"/>
  <c r="AZ1231" i="5"/>
  <c r="BA1231" i="5"/>
  <c r="BB1231" i="5"/>
  <c r="BC1231" i="5"/>
  <c r="B1232" i="5"/>
  <c r="C1233" i="5"/>
  <c r="D1232" i="5"/>
  <c r="E1232" i="5"/>
  <c r="F1232" i="5"/>
  <c r="G1232" i="5"/>
  <c r="H1232" i="5"/>
  <c r="I1232" i="5"/>
  <c r="J1232" i="5"/>
  <c r="K1232" i="5"/>
  <c r="L1232" i="5"/>
  <c r="M1232" i="5"/>
  <c r="N1232" i="5"/>
  <c r="O1232" i="5"/>
  <c r="P1232" i="5"/>
  <c r="Q1232" i="5"/>
  <c r="R1232" i="5"/>
  <c r="S1232" i="5"/>
  <c r="T1232" i="5"/>
  <c r="U1232" i="5"/>
  <c r="V1232" i="5"/>
  <c r="W1232" i="5"/>
  <c r="X1232" i="5"/>
  <c r="Y1232" i="5"/>
  <c r="Z1232" i="5"/>
  <c r="AA1232" i="5"/>
  <c r="AB1232" i="5"/>
  <c r="AC1232" i="5"/>
  <c r="AD1232" i="5"/>
  <c r="AE1232" i="5"/>
  <c r="AF1232" i="5"/>
  <c r="AG1232" i="5"/>
  <c r="AH1232" i="5"/>
  <c r="AI1232" i="5"/>
  <c r="AJ1232" i="5"/>
  <c r="AK1232" i="5"/>
  <c r="AL1232" i="5"/>
  <c r="AM1232" i="5"/>
  <c r="AN1232" i="5"/>
  <c r="AO1232" i="5"/>
  <c r="AP1232" i="5"/>
  <c r="AQ1232" i="5"/>
  <c r="AR1232" i="5"/>
  <c r="AS1232" i="5"/>
  <c r="AT1232" i="5"/>
  <c r="AU1232" i="5"/>
  <c r="AV1232" i="5"/>
  <c r="AW1232" i="5"/>
  <c r="AX1232" i="5"/>
  <c r="AY1232" i="5"/>
  <c r="AZ1232" i="5"/>
  <c r="BA1232" i="5"/>
  <c r="BB1232" i="5"/>
  <c r="BC1232" i="5"/>
  <c r="B1233" i="5"/>
  <c r="C1234" i="5"/>
  <c r="D1233" i="5"/>
  <c r="E1233" i="5"/>
  <c r="F1233" i="5"/>
  <c r="G1233" i="5"/>
  <c r="H1233" i="5"/>
  <c r="I1233" i="5"/>
  <c r="J1233" i="5"/>
  <c r="K1233" i="5"/>
  <c r="L1233" i="5"/>
  <c r="M1233" i="5"/>
  <c r="N1233" i="5"/>
  <c r="O1233" i="5"/>
  <c r="P1233" i="5"/>
  <c r="Q1233" i="5"/>
  <c r="R1233" i="5"/>
  <c r="S1233" i="5"/>
  <c r="T1233" i="5"/>
  <c r="U1233" i="5"/>
  <c r="V1233" i="5"/>
  <c r="W1233" i="5"/>
  <c r="X1233" i="5"/>
  <c r="Y1233" i="5"/>
  <c r="Z1233" i="5"/>
  <c r="AA1233" i="5"/>
  <c r="AB1233" i="5"/>
  <c r="AC1233" i="5"/>
  <c r="AD1233" i="5"/>
  <c r="AE1233" i="5"/>
  <c r="AF1233" i="5"/>
  <c r="AG1233" i="5"/>
  <c r="AH1233" i="5"/>
  <c r="AI1233" i="5"/>
  <c r="AJ1233" i="5"/>
  <c r="AK1233" i="5"/>
  <c r="AL1233" i="5"/>
  <c r="AM1233" i="5"/>
  <c r="AN1233" i="5"/>
  <c r="AO1233" i="5"/>
  <c r="AP1233" i="5"/>
  <c r="AQ1233" i="5"/>
  <c r="AR1233" i="5"/>
  <c r="AS1233" i="5"/>
  <c r="AT1233" i="5"/>
  <c r="AU1233" i="5"/>
  <c r="AV1233" i="5"/>
  <c r="AW1233" i="5"/>
  <c r="AX1233" i="5"/>
  <c r="AY1233" i="5"/>
  <c r="AZ1233" i="5"/>
  <c r="BA1233" i="5"/>
  <c r="BB1233" i="5"/>
  <c r="BC1233" i="5"/>
  <c r="B1234" i="5"/>
  <c r="C1235" i="5"/>
  <c r="D1234" i="5"/>
  <c r="E1234" i="5"/>
  <c r="F1234" i="5"/>
  <c r="G1234" i="5"/>
  <c r="H1234" i="5"/>
  <c r="I1234" i="5"/>
  <c r="J1234" i="5"/>
  <c r="K1234" i="5"/>
  <c r="L1234" i="5"/>
  <c r="M1234" i="5"/>
  <c r="N1234" i="5"/>
  <c r="O1234" i="5"/>
  <c r="P1234" i="5"/>
  <c r="Q1234" i="5"/>
  <c r="R1234" i="5"/>
  <c r="S1234" i="5"/>
  <c r="T1234" i="5"/>
  <c r="U1234" i="5"/>
  <c r="V1234" i="5"/>
  <c r="W1234" i="5"/>
  <c r="X1234" i="5"/>
  <c r="Y1234" i="5"/>
  <c r="Z1234" i="5"/>
  <c r="AA1234" i="5"/>
  <c r="AB1234" i="5"/>
  <c r="AC1234" i="5"/>
  <c r="AD1234" i="5"/>
  <c r="AE1234" i="5"/>
  <c r="AF1234" i="5"/>
  <c r="AG1234" i="5"/>
  <c r="AH1234" i="5"/>
  <c r="AI1234" i="5"/>
  <c r="AJ1234" i="5"/>
  <c r="AK1234" i="5"/>
  <c r="AL1234" i="5"/>
  <c r="AM1234" i="5"/>
  <c r="AN1234" i="5"/>
  <c r="AO1234" i="5"/>
  <c r="AP1234" i="5"/>
  <c r="AQ1234" i="5"/>
  <c r="AR1234" i="5"/>
  <c r="AS1234" i="5"/>
  <c r="AT1234" i="5"/>
  <c r="AU1234" i="5"/>
  <c r="AV1234" i="5"/>
  <c r="AW1234" i="5"/>
  <c r="AX1234" i="5"/>
  <c r="AY1234" i="5"/>
  <c r="AZ1234" i="5"/>
  <c r="BA1234" i="5"/>
  <c r="BB1234" i="5"/>
  <c r="BC1234" i="5"/>
  <c r="B1235" i="5"/>
  <c r="C1236" i="5"/>
  <c r="D1235" i="5"/>
  <c r="E1235" i="5"/>
  <c r="F1235" i="5"/>
  <c r="G1235" i="5"/>
  <c r="H1235" i="5"/>
  <c r="I1235" i="5"/>
  <c r="J1235" i="5"/>
  <c r="K1235" i="5"/>
  <c r="L1235" i="5"/>
  <c r="M1235" i="5"/>
  <c r="N1235" i="5"/>
  <c r="O1235" i="5"/>
  <c r="P1235" i="5"/>
  <c r="Q1235" i="5"/>
  <c r="R1235" i="5"/>
  <c r="S1235" i="5"/>
  <c r="T1235" i="5"/>
  <c r="U1235" i="5"/>
  <c r="V1235" i="5"/>
  <c r="W1235" i="5"/>
  <c r="X1235" i="5"/>
  <c r="Y1235" i="5"/>
  <c r="Z1235" i="5"/>
  <c r="AA1235" i="5"/>
  <c r="AB1235" i="5"/>
  <c r="AC1235" i="5"/>
  <c r="AD1235" i="5"/>
  <c r="AE1235" i="5"/>
  <c r="AF1235" i="5"/>
  <c r="AG1235" i="5"/>
  <c r="AH1235" i="5"/>
  <c r="AI1235" i="5"/>
  <c r="AJ1235" i="5"/>
  <c r="AK1235" i="5"/>
  <c r="AL1235" i="5"/>
  <c r="AM1235" i="5"/>
  <c r="AN1235" i="5"/>
  <c r="AO1235" i="5"/>
  <c r="AP1235" i="5"/>
  <c r="AQ1235" i="5"/>
  <c r="AR1235" i="5"/>
  <c r="AS1235" i="5"/>
  <c r="AT1235" i="5"/>
  <c r="AU1235" i="5"/>
  <c r="AV1235" i="5"/>
  <c r="AW1235" i="5"/>
  <c r="AX1235" i="5"/>
  <c r="AY1235" i="5"/>
  <c r="AZ1235" i="5"/>
  <c r="BA1235" i="5"/>
  <c r="BB1235" i="5"/>
  <c r="BC1235" i="5"/>
  <c r="B1236" i="5"/>
  <c r="C1237" i="5"/>
  <c r="D1236" i="5"/>
  <c r="E1236" i="5"/>
  <c r="F1236" i="5"/>
  <c r="G1236" i="5"/>
  <c r="H1236" i="5"/>
  <c r="I1236" i="5"/>
  <c r="J1236" i="5"/>
  <c r="K1236" i="5"/>
  <c r="L1236" i="5"/>
  <c r="M1236" i="5"/>
  <c r="N1236" i="5"/>
  <c r="O1236" i="5"/>
  <c r="P1236" i="5"/>
  <c r="Q1236" i="5"/>
  <c r="R1236" i="5"/>
  <c r="S1236" i="5"/>
  <c r="T1236" i="5"/>
  <c r="U1236" i="5"/>
  <c r="V1236" i="5"/>
  <c r="W1236" i="5"/>
  <c r="X1236" i="5"/>
  <c r="Y1236" i="5"/>
  <c r="Z1236" i="5"/>
  <c r="AA1236" i="5"/>
  <c r="AB1236" i="5"/>
  <c r="AC1236" i="5"/>
  <c r="AD1236" i="5"/>
  <c r="AE1236" i="5"/>
  <c r="AF1236" i="5"/>
  <c r="AG1236" i="5"/>
  <c r="AH1236" i="5"/>
  <c r="AI1236" i="5"/>
  <c r="AJ1236" i="5"/>
  <c r="AK1236" i="5"/>
  <c r="AL1236" i="5"/>
  <c r="AM1236" i="5"/>
  <c r="AN1236" i="5"/>
  <c r="AO1236" i="5"/>
  <c r="AP1236" i="5"/>
  <c r="AQ1236" i="5"/>
  <c r="AR1236" i="5"/>
  <c r="AS1236" i="5"/>
  <c r="AT1236" i="5"/>
  <c r="AU1236" i="5"/>
  <c r="AV1236" i="5"/>
  <c r="AW1236" i="5"/>
  <c r="AX1236" i="5"/>
  <c r="AY1236" i="5"/>
  <c r="AZ1236" i="5"/>
  <c r="BA1236" i="5"/>
  <c r="BB1236" i="5"/>
  <c r="BC1236" i="5"/>
  <c r="B1237" i="5"/>
  <c r="C1238" i="5"/>
  <c r="D1237" i="5"/>
  <c r="E1237" i="5"/>
  <c r="F1237" i="5"/>
  <c r="G1237" i="5"/>
  <c r="H1237" i="5"/>
  <c r="I1237" i="5"/>
  <c r="J1237" i="5"/>
  <c r="K1237" i="5"/>
  <c r="L1237" i="5"/>
  <c r="M1237" i="5"/>
  <c r="N1237" i="5"/>
  <c r="O1237" i="5"/>
  <c r="P1237" i="5"/>
  <c r="Q1237" i="5"/>
  <c r="R1237" i="5"/>
  <c r="S1237" i="5"/>
  <c r="T1237" i="5"/>
  <c r="U1237" i="5"/>
  <c r="V1237" i="5"/>
  <c r="W1237" i="5"/>
  <c r="X1237" i="5"/>
  <c r="Y1237" i="5"/>
  <c r="Z1237" i="5"/>
  <c r="AA1237" i="5"/>
  <c r="AB1237" i="5"/>
  <c r="AC1237" i="5"/>
  <c r="AD1237" i="5"/>
  <c r="AE1237" i="5"/>
  <c r="AF1237" i="5"/>
  <c r="AG1237" i="5"/>
  <c r="AH1237" i="5"/>
  <c r="AI1237" i="5"/>
  <c r="AJ1237" i="5"/>
  <c r="AK1237" i="5"/>
  <c r="AL1237" i="5"/>
  <c r="AM1237" i="5"/>
  <c r="AN1237" i="5"/>
  <c r="AO1237" i="5"/>
  <c r="AP1237" i="5"/>
  <c r="AQ1237" i="5"/>
  <c r="AR1237" i="5"/>
  <c r="AS1237" i="5"/>
  <c r="AT1237" i="5"/>
  <c r="AU1237" i="5"/>
  <c r="AV1237" i="5"/>
  <c r="AW1237" i="5"/>
  <c r="AX1237" i="5"/>
  <c r="AY1237" i="5"/>
  <c r="AZ1237" i="5"/>
  <c r="BA1237" i="5"/>
  <c r="BB1237" i="5"/>
  <c r="BC1237" i="5"/>
  <c r="B1238" i="5"/>
  <c r="C1239" i="5"/>
  <c r="D1238" i="5"/>
  <c r="E1238" i="5"/>
  <c r="F1238" i="5"/>
  <c r="G1238" i="5"/>
  <c r="H1238" i="5"/>
  <c r="I1238" i="5"/>
  <c r="J1238" i="5"/>
  <c r="K1238" i="5"/>
  <c r="L1238" i="5"/>
  <c r="M1238" i="5"/>
  <c r="N1238" i="5"/>
  <c r="O1238" i="5"/>
  <c r="P1238" i="5"/>
  <c r="Q1238" i="5"/>
  <c r="R1238" i="5"/>
  <c r="S1238" i="5"/>
  <c r="T1238" i="5"/>
  <c r="U1238" i="5"/>
  <c r="V1238" i="5"/>
  <c r="W1238" i="5"/>
  <c r="X1238" i="5"/>
  <c r="Y1238" i="5"/>
  <c r="Z1238" i="5"/>
  <c r="AA1238" i="5"/>
  <c r="AB1238" i="5"/>
  <c r="AC1238" i="5"/>
  <c r="AD1238" i="5"/>
  <c r="AE1238" i="5"/>
  <c r="AF1238" i="5"/>
  <c r="AG1238" i="5"/>
  <c r="AH1238" i="5"/>
  <c r="AI1238" i="5"/>
  <c r="AJ1238" i="5"/>
  <c r="AK1238" i="5"/>
  <c r="AL1238" i="5"/>
  <c r="AM1238" i="5"/>
  <c r="AN1238" i="5"/>
  <c r="AO1238" i="5"/>
  <c r="AP1238" i="5"/>
  <c r="AQ1238" i="5"/>
  <c r="AR1238" i="5"/>
  <c r="AS1238" i="5"/>
  <c r="AT1238" i="5"/>
  <c r="AU1238" i="5"/>
  <c r="AV1238" i="5"/>
  <c r="AW1238" i="5"/>
  <c r="AX1238" i="5"/>
  <c r="AY1238" i="5"/>
  <c r="AZ1238" i="5"/>
  <c r="BA1238" i="5"/>
  <c r="BB1238" i="5"/>
  <c r="BC1238" i="5"/>
  <c r="B1239" i="5"/>
  <c r="C1240" i="5"/>
  <c r="D1239" i="5"/>
  <c r="E1239" i="5"/>
  <c r="F1239" i="5"/>
  <c r="G1239" i="5"/>
  <c r="H1239" i="5"/>
  <c r="I1239" i="5"/>
  <c r="J1239" i="5"/>
  <c r="K1239" i="5"/>
  <c r="L1239" i="5"/>
  <c r="M1239" i="5"/>
  <c r="N1239" i="5"/>
  <c r="O1239" i="5"/>
  <c r="P1239" i="5"/>
  <c r="Q1239" i="5"/>
  <c r="R1239" i="5"/>
  <c r="S1239" i="5"/>
  <c r="T1239" i="5"/>
  <c r="U1239" i="5"/>
  <c r="V1239" i="5"/>
  <c r="W1239" i="5"/>
  <c r="X1239" i="5"/>
  <c r="Y1239" i="5"/>
  <c r="Z1239" i="5"/>
  <c r="AA1239" i="5"/>
  <c r="AB1239" i="5"/>
  <c r="AC1239" i="5"/>
  <c r="AD1239" i="5"/>
  <c r="AE1239" i="5"/>
  <c r="AF1239" i="5"/>
  <c r="AG1239" i="5"/>
  <c r="AH1239" i="5"/>
  <c r="AI1239" i="5"/>
  <c r="AJ1239" i="5"/>
  <c r="AK1239" i="5"/>
  <c r="AL1239" i="5"/>
  <c r="AM1239" i="5"/>
  <c r="AN1239" i="5"/>
  <c r="AO1239" i="5"/>
  <c r="AP1239" i="5"/>
  <c r="AQ1239" i="5"/>
  <c r="AR1239" i="5"/>
  <c r="AS1239" i="5"/>
  <c r="AT1239" i="5"/>
  <c r="AU1239" i="5"/>
  <c r="AV1239" i="5"/>
  <c r="AW1239" i="5"/>
  <c r="AX1239" i="5"/>
  <c r="AY1239" i="5"/>
  <c r="AZ1239" i="5"/>
  <c r="BA1239" i="5"/>
  <c r="BB1239" i="5"/>
  <c r="BC1239" i="5"/>
  <c r="B1240" i="5"/>
  <c r="C1241" i="5"/>
  <c r="D1240" i="5"/>
  <c r="E1240" i="5"/>
  <c r="F1240" i="5"/>
  <c r="G1240" i="5"/>
  <c r="H1240" i="5"/>
  <c r="I1240" i="5"/>
  <c r="J1240" i="5"/>
  <c r="K1240" i="5"/>
  <c r="L1240" i="5"/>
  <c r="M1240" i="5"/>
  <c r="N1240" i="5"/>
  <c r="O1240" i="5"/>
  <c r="P1240" i="5"/>
  <c r="Q1240" i="5"/>
  <c r="R1240" i="5"/>
  <c r="S1240" i="5"/>
  <c r="T1240" i="5"/>
  <c r="U1240" i="5"/>
  <c r="V1240" i="5"/>
  <c r="W1240" i="5"/>
  <c r="X1240" i="5"/>
  <c r="Y1240" i="5"/>
  <c r="Z1240" i="5"/>
  <c r="AA1240" i="5"/>
  <c r="AB1240" i="5"/>
  <c r="AC1240" i="5"/>
  <c r="AD1240" i="5"/>
  <c r="AE1240" i="5"/>
  <c r="AF1240" i="5"/>
  <c r="AG1240" i="5"/>
  <c r="AH1240" i="5"/>
  <c r="AI1240" i="5"/>
  <c r="AJ1240" i="5"/>
  <c r="AK1240" i="5"/>
  <c r="AL1240" i="5"/>
  <c r="AM1240" i="5"/>
  <c r="AN1240" i="5"/>
  <c r="AO1240" i="5"/>
  <c r="AP1240" i="5"/>
  <c r="AQ1240" i="5"/>
  <c r="AR1240" i="5"/>
  <c r="AS1240" i="5"/>
  <c r="AT1240" i="5"/>
  <c r="AU1240" i="5"/>
  <c r="AV1240" i="5"/>
  <c r="AW1240" i="5"/>
  <c r="AX1240" i="5"/>
  <c r="AY1240" i="5"/>
  <c r="AZ1240" i="5"/>
  <c r="BA1240" i="5"/>
  <c r="BB1240" i="5"/>
  <c r="BC1240" i="5"/>
  <c r="B1241" i="5"/>
  <c r="C1242" i="5"/>
  <c r="D1241" i="5"/>
  <c r="E1241" i="5"/>
  <c r="F1241" i="5"/>
  <c r="G1241" i="5"/>
  <c r="H1241" i="5"/>
  <c r="I1241" i="5"/>
  <c r="J1241" i="5"/>
  <c r="K1241" i="5"/>
  <c r="L1241" i="5"/>
  <c r="M1241" i="5"/>
  <c r="N1241" i="5"/>
  <c r="O1241" i="5"/>
  <c r="P1241" i="5"/>
  <c r="Q1241" i="5"/>
  <c r="R1241" i="5"/>
  <c r="S1241" i="5"/>
  <c r="T1241" i="5"/>
  <c r="U1241" i="5"/>
  <c r="V1241" i="5"/>
  <c r="W1241" i="5"/>
  <c r="X1241" i="5"/>
  <c r="Y1241" i="5"/>
  <c r="Z1241" i="5"/>
  <c r="AA1241" i="5"/>
  <c r="AB1241" i="5"/>
  <c r="AC1241" i="5"/>
  <c r="AD1241" i="5"/>
  <c r="AE1241" i="5"/>
  <c r="AF1241" i="5"/>
  <c r="AG1241" i="5"/>
  <c r="AH1241" i="5"/>
  <c r="AI1241" i="5"/>
  <c r="AJ1241" i="5"/>
  <c r="AK1241" i="5"/>
  <c r="AL1241" i="5"/>
  <c r="AM1241" i="5"/>
  <c r="AN1241" i="5"/>
  <c r="AO1241" i="5"/>
  <c r="AP1241" i="5"/>
  <c r="AQ1241" i="5"/>
  <c r="AR1241" i="5"/>
  <c r="AS1241" i="5"/>
  <c r="AT1241" i="5"/>
  <c r="AU1241" i="5"/>
  <c r="AV1241" i="5"/>
  <c r="AW1241" i="5"/>
  <c r="AX1241" i="5"/>
  <c r="AY1241" i="5"/>
  <c r="AZ1241" i="5"/>
  <c r="BA1241" i="5"/>
  <c r="BB1241" i="5"/>
  <c r="BC1241" i="5"/>
  <c r="B1242" i="5"/>
  <c r="C1243" i="5"/>
  <c r="D1242" i="5"/>
  <c r="E1242" i="5"/>
  <c r="F1242" i="5"/>
  <c r="G1242" i="5"/>
  <c r="H1242" i="5"/>
  <c r="I1242" i="5"/>
  <c r="J1242" i="5"/>
  <c r="K1242" i="5"/>
  <c r="L1242" i="5"/>
  <c r="M1242" i="5"/>
  <c r="N1242" i="5"/>
  <c r="O1242" i="5"/>
  <c r="P1242" i="5"/>
  <c r="Q1242" i="5"/>
  <c r="R1242" i="5"/>
  <c r="S1242" i="5"/>
  <c r="T1242" i="5"/>
  <c r="U1242" i="5"/>
  <c r="V1242" i="5"/>
  <c r="W1242" i="5"/>
  <c r="X1242" i="5"/>
  <c r="Y1242" i="5"/>
  <c r="Z1242" i="5"/>
  <c r="AA1242" i="5"/>
  <c r="AB1242" i="5"/>
  <c r="AC1242" i="5"/>
  <c r="AD1242" i="5"/>
  <c r="AE1242" i="5"/>
  <c r="AF1242" i="5"/>
  <c r="AG1242" i="5"/>
  <c r="AH1242" i="5"/>
  <c r="AI1242" i="5"/>
  <c r="AJ1242" i="5"/>
  <c r="AK1242" i="5"/>
  <c r="AL1242" i="5"/>
  <c r="AM1242" i="5"/>
  <c r="AN1242" i="5"/>
  <c r="AO1242" i="5"/>
  <c r="AP1242" i="5"/>
  <c r="AQ1242" i="5"/>
  <c r="AR1242" i="5"/>
  <c r="AS1242" i="5"/>
  <c r="AT1242" i="5"/>
  <c r="AU1242" i="5"/>
  <c r="AV1242" i="5"/>
  <c r="AW1242" i="5"/>
  <c r="AX1242" i="5"/>
  <c r="AY1242" i="5"/>
  <c r="AZ1242" i="5"/>
  <c r="BA1242" i="5"/>
  <c r="BB1242" i="5"/>
  <c r="BC1242" i="5"/>
  <c r="B1243" i="5"/>
  <c r="C1244" i="5"/>
  <c r="D1243" i="5"/>
  <c r="E1243" i="5"/>
  <c r="F1243" i="5"/>
  <c r="G1243" i="5"/>
  <c r="H1243" i="5"/>
  <c r="I1243" i="5"/>
  <c r="J1243" i="5"/>
  <c r="K1243" i="5"/>
  <c r="L1243" i="5"/>
  <c r="M1243" i="5"/>
  <c r="N1243" i="5"/>
  <c r="O1243" i="5"/>
  <c r="P1243" i="5"/>
  <c r="Q1243" i="5"/>
  <c r="R1243" i="5"/>
  <c r="S1243" i="5"/>
  <c r="T1243" i="5"/>
  <c r="U1243" i="5"/>
  <c r="V1243" i="5"/>
  <c r="W1243" i="5"/>
  <c r="X1243" i="5"/>
  <c r="Y1243" i="5"/>
  <c r="Z1243" i="5"/>
  <c r="AA1243" i="5"/>
  <c r="AB1243" i="5"/>
  <c r="AC1243" i="5"/>
  <c r="AD1243" i="5"/>
  <c r="AE1243" i="5"/>
  <c r="AF1243" i="5"/>
  <c r="AG1243" i="5"/>
  <c r="AH1243" i="5"/>
  <c r="AI1243" i="5"/>
  <c r="AJ1243" i="5"/>
  <c r="AK1243" i="5"/>
  <c r="AL1243" i="5"/>
  <c r="AM1243" i="5"/>
  <c r="AN1243" i="5"/>
  <c r="AO1243" i="5"/>
  <c r="AP1243" i="5"/>
  <c r="AQ1243" i="5"/>
  <c r="AR1243" i="5"/>
  <c r="AS1243" i="5"/>
  <c r="AT1243" i="5"/>
  <c r="AU1243" i="5"/>
  <c r="AV1243" i="5"/>
  <c r="AW1243" i="5"/>
  <c r="AX1243" i="5"/>
  <c r="AY1243" i="5"/>
  <c r="AZ1243" i="5"/>
  <c r="BA1243" i="5"/>
  <c r="BB1243" i="5"/>
  <c r="BC1243" i="5"/>
  <c r="B1244" i="5"/>
  <c r="C1245" i="5"/>
  <c r="D1244" i="5"/>
  <c r="E1244" i="5"/>
  <c r="F1244" i="5"/>
  <c r="G1244" i="5"/>
  <c r="H1244" i="5"/>
  <c r="I1244" i="5"/>
  <c r="J1244" i="5"/>
  <c r="K1244" i="5"/>
  <c r="L1244" i="5"/>
  <c r="M1244" i="5"/>
  <c r="N1244" i="5"/>
  <c r="O1244" i="5"/>
  <c r="P1244" i="5"/>
  <c r="Q1244" i="5"/>
  <c r="R1244" i="5"/>
  <c r="S1244" i="5"/>
  <c r="T1244" i="5"/>
  <c r="U1244" i="5"/>
  <c r="V1244" i="5"/>
  <c r="W1244" i="5"/>
  <c r="X1244" i="5"/>
  <c r="Y1244" i="5"/>
  <c r="Z1244" i="5"/>
  <c r="AA1244" i="5"/>
  <c r="AB1244" i="5"/>
  <c r="AC1244" i="5"/>
  <c r="AD1244" i="5"/>
  <c r="AE1244" i="5"/>
  <c r="AF1244" i="5"/>
  <c r="AG1244" i="5"/>
  <c r="AH1244" i="5"/>
  <c r="AI1244" i="5"/>
  <c r="AJ1244" i="5"/>
  <c r="AK1244" i="5"/>
  <c r="AL1244" i="5"/>
  <c r="AM1244" i="5"/>
  <c r="AN1244" i="5"/>
  <c r="AO1244" i="5"/>
  <c r="AP1244" i="5"/>
  <c r="AQ1244" i="5"/>
  <c r="AR1244" i="5"/>
  <c r="AS1244" i="5"/>
  <c r="AT1244" i="5"/>
  <c r="AU1244" i="5"/>
  <c r="AV1244" i="5"/>
  <c r="AW1244" i="5"/>
  <c r="AX1244" i="5"/>
  <c r="AY1244" i="5"/>
  <c r="AZ1244" i="5"/>
  <c r="BA1244" i="5"/>
  <c r="BB1244" i="5"/>
  <c r="BC1244" i="5"/>
  <c r="B1245" i="5"/>
  <c r="C1246" i="5"/>
  <c r="D1245" i="5"/>
  <c r="E1245" i="5"/>
  <c r="F1245" i="5"/>
  <c r="G1245" i="5"/>
  <c r="H1245" i="5"/>
  <c r="I1245" i="5"/>
  <c r="J1245" i="5"/>
  <c r="K1245" i="5"/>
  <c r="L1245" i="5"/>
  <c r="M1245" i="5"/>
  <c r="N1245" i="5"/>
  <c r="O1245" i="5"/>
  <c r="P1245" i="5"/>
  <c r="Q1245" i="5"/>
  <c r="R1245" i="5"/>
  <c r="S1245" i="5"/>
  <c r="T1245" i="5"/>
  <c r="U1245" i="5"/>
  <c r="V1245" i="5"/>
  <c r="W1245" i="5"/>
  <c r="X1245" i="5"/>
  <c r="Y1245" i="5"/>
  <c r="Z1245" i="5"/>
  <c r="AA1245" i="5"/>
  <c r="AB1245" i="5"/>
  <c r="AC1245" i="5"/>
  <c r="AD1245" i="5"/>
  <c r="AE1245" i="5"/>
  <c r="AF1245" i="5"/>
  <c r="AG1245" i="5"/>
  <c r="AH1245" i="5"/>
  <c r="AI1245" i="5"/>
  <c r="AJ1245" i="5"/>
  <c r="AK1245" i="5"/>
  <c r="AL1245" i="5"/>
  <c r="AM1245" i="5"/>
  <c r="AN1245" i="5"/>
  <c r="AO1245" i="5"/>
  <c r="AP1245" i="5"/>
  <c r="AQ1245" i="5"/>
  <c r="AR1245" i="5"/>
  <c r="AS1245" i="5"/>
  <c r="AT1245" i="5"/>
  <c r="AU1245" i="5"/>
  <c r="AV1245" i="5"/>
  <c r="AW1245" i="5"/>
  <c r="AX1245" i="5"/>
  <c r="AY1245" i="5"/>
  <c r="AZ1245" i="5"/>
  <c r="BA1245" i="5"/>
  <c r="BB1245" i="5"/>
  <c r="BC1245" i="5"/>
  <c r="B1246" i="5"/>
  <c r="C1247" i="5"/>
  <c r="D1246" i="5"/>
  <c r="E1246" i="5"/>
  <c r="F1246" i="5"/>
  <c r="G1246" i="5"/>
  <c r="H1246" i="5"/>
  <c r="I1246" i="5"/>
  <c r="J1246" i="5"/>
  <c r="K1246" i="5"/>
  <c r="L1246" i="5"/>
  <c r="M1246" i="5"/>
  <c r="N1246" i="5"/>
  <c r="O1246" i="5"/>
  <c r="P1246" i="5"/>
  <c r="Q1246" i="5"/>
  <c r="R1246" i="5"/>
  <c r="S1246" i="5"/>
  <c r="T1246" i="5"/>
  <c r="U1246" i="5"/>
  <c r="V1246" i="5"/>
  <c r="W1246" i="5"/>
  <c r="X1246" i="5"/>
  <c r="Y1246" i="5"/>
  <c r="Z1246" i="5"/>
  <c r="AA1246" i="5"/>
  <c r="AB1246" i="5"/>
  <c r="AC1246" i="5"/>
  <c r="AD1246" i="5"/>
  <c r="AE1246" i="5"/>
  <c r="AF1246" i="5"/>
  <c r="AG1246" i="5"/>
  <c r="AH1246" i="5"/>
  <c r="AI1246" i="5"/>
  <c r="AJ1246" i="5"/>
  <c r="AK1246" i="5"/>
  <c r="AL1246" i="5"/>
  <c r="AM1246" i="5"/>
  <c r="AN1246" i="5"/>
  <c r="AO1246" i="5"/>
  <c r="AP1246" i="5"/>
  <c r="AQ1246" i="5"/>
  <c r="AR1246" i="5"/>
  <c r="AS1246" i="5"/>
  <c r="AT1246" i="5"/>
  <c r="AU1246" i="5"/>
  <c r="AV1246" i="5"/>
  <c r="AW1246" i="5"/>
  <c r="AX1246" i="5"/>
  <c r="AY1246" i="5"/>
  <c r="AZ1246" i="5"/>
  <c r="BA1246" i="5"/>
  <c r="BB1246" i="5"/>
  <c r="BC1246" i="5"/>
  <c r="B1247" i="5"/>
  <c r="C1248" i="5"/>
  <c r="D1247" i="5"/>
  <c r="E1247" i="5"/>
  <c r="F1247" i="5"/>
  <c r="G1247" i="5"/>
  <c r="H1247" i="5"/>
  <c r="I1247" i="5"/>
  <c r="J1247" i="5"/>
  <c r="K1247" i="5"/>
  <c r="L1247" i="5"/>
  <c r="M1247" i="5"/>
  <c r="N1247" i="5"/>
  <c r="O1247" i="5"/>
  <c r="P1247" i="5"/>
  <c r="Q1247" i="5"/>
  <c r="R1247" i="5"/>
  <c r="S1247" i="5"/>
  <c r="T1247" i="5"/>
  <c r="U1247" i="5"/>
  <c r="V1247" i="5"/>
  <c r="W1247" i="5"/>
  <c r="X1247" i="5"/>
  <c r="Y1247" i="5"/>
  <c r="Z1247" i="5"/>
  <c r="AA1247" i="5"/>
  <c r="AB1247" i="5"/>
  <c r="AC1247" i="5"/>
  <c r="AD1247" i="5"/>
  <c r="AE1247" i="5"/>
  <c r="AF1247" i="5"/>
  <c r="AG1247" i="5"/>
  <c r="AH1247" i="5"/>
  <c r="AI1247" i="5"/>
  <c r="AJ1247" i="5"/>
  <c r="AK1247" i="5"/>
  <c r="AL1247" i="5"/>
  <c r="AM1247" i="5"/>
  <c r="AN1247" i="5"/>
  <c r="AO1247" i="5"/>
  <c r="AP1247" i="5"/>
  <c r="AQ1247" i="5"/>
  <c r="AR1247" i="5"/>
  <c r="AS1247" i="5"/>
  <c r="AT1247" i="5"/>
  <c r="AU1247" i="5"/>
  <c r="AV1247" i="5"/>
  <c r="AW1247" i="5"/>
  <c r="AX1247" i="5"/>
  <c r="AY1247" i="5"/>
  <c r="AZ1247" i="5"/>
  <c r="BA1247" i="5"/>
  <c r="BB1247" i="5"/>
  <c r="BC1247" i="5"/>
  <c r="B1248" i="5"/>
  <c r="C1249" i="5"/>
  <c r="D1248" i="5"/>
  <c r="E1248" i="5"/>
  <c r="F1248" i="5"/>
  <c r="G1248" i="5"/>
  <c r="H1248" i="5"/>
  <c r="I1248" i="5"/>
  <c r="J1248" i="5"/>
  <c r="K1248" i="5"/>
  <c r="L1248" i="5"/>
  <c r="M1248" i="5"/>
  <c r="N1248" i="5"/>
  <c r="O1248" i="5"/>
  <c r="P1248" i="5"/>
  <c r="Q1248" i="5"/>
  <c r="R1248" i="5"/>
  <c r="S1248" i="5"/>
  <c r="T1248" i="5"/>
  <c r="U1248" i="5"/>
  <c r="V1248" i="5"/>
  <c r="W1248" i="5"/>
  <c r="X1248" i="5"/>
  <c r="Y1248" i="5"/>
  <c r="Z1248" i="5"/>
  <c r="AA1248" i="5"/>
  <c r="AB1248" i="5"/>
  <c r="AC1248" i="5"/>
  <c r="AD1248" i="5"/>
  <c r="AE1248" i="5"/>
  <c r="AF1248" i="5"/>
  <c r="AG1248" i="5"/>
  <c r="AH1248" i="5"/>
  <c r="AI1248" i="5"/>
  <c r="AJ1248" i="5"/>
  <c r="AK1248" i="5"/>
  <c r="AL1248" i="5"/>
  <c r="AM1248" i="5"/>
  <c r="AN1248" i="5"/>
  <c r="AO1248" i="5"/>
  <c r="AP1248" i="5"/>
  <c r="AQ1248" i="5"/>
  <c r="AR1248" i="5"/>
  <c r="AS1248" i="5"/>
  <c r="AT1248" i="5"/>
  <c r="AU1248" i="5"/>
  <c r="AV1248" i="5"/>
  <c r="AW1248" i="5"/>
  <c r="AX1248" i="5"/>
  <c r="AY1248" i="5"/>
  <c r="AZ1248" i="5"/>
  <c r="BA1248" i="5"/>
  <c r="BB1248" i="5"/>
  <c r="BC1248" i="5"/>
  <c r="B1249" i="5"/>
  <c r="C1250" i="5"/>
  <c r="D1249" i="5"/>
  <c r="E1249" i="5"/>
  <c r="F1249" i="5"/>
  <c r="G1249" i="5"/>
  <c r="H1249" i="5"/>
  <c r="I1249" i="5"/>
  <c r="J1249" i="5"/>
  <c r="K1249" i="5"/>
  <c r="L1249" i="5"/>
  <c r="M1249" i="5"/>
  <c r="N1249" i="5"/>
  <c r="O1249" i="5"/>
  <c r="P1249" i="5"/>
  <c r="Q1249" i="5"/>
  <c r="R1249" i="5"/>
  <c r="S1249" i="5"/>
  <c r="T1249" i="5"/>
  <c r="U1249" i="5"/>
  <c r="V1249" i="5"/>
  <c r="W1249" i="5"/>
  <c r="X1249" i="5"/>
  <c r="Y1249" i="5"/>
  <c r="Z1249" i="5"/>
  <c r="AA1249" i="5"/>
  <c r="AB1249" i="5"/>
  <c r="AC1249" i="5"/>
  <c r="AD1249" i="5"/>
  <c r="AE1249" i="5"/>
  <c r="AF1249" i="5"/>
  <c r="AG1249" i="5"/>
  <c r="AH1249" i="5"/>
  <c r="AI1249" i="5"/>
  <c r="AJ1249" i="5"/>
  <c r="AK1249" i="5"/>
  <c r="AL1249" i="5"/>
  <c r="AM1249" i="5"/>
  <c r="AN1249" i="5"/>
  <c r="AO1249" i="5"/>
  <c r="AP1249" i="5"/>
  <c r="AQ1249" i="5"/>
  <c r="AR1249" i="5"/>
  <c r="AS1249" i="5"/>
  <c r="AT1249" i="5"/>
  <c r="AU1249" i="5"/>
  <c r="AV1249" i="5"/>
  <c r="AW1249" i="5"/>
  <c r="AX1249" i="5"/>
  <c r="AY1249" i="5"/>
  <c r="AZ1249" i="5"/>
  <c r="BA1249" i="5"/>
  <c r="BB1249" i="5"/>
  <c r="BC1249" i="5"/>
  <c r="B1250" i="5"/>
  <c r="C1251" i="5"/>
  <c r="D1250" i="5"/>
  <c r="E1250" i="5"/>
  <c r="F1250" i="5"/>
  <c r="G1250" i="5"/>
  <c r="H1250" i="5"/>
  <c r="I1250" i="5"/>
  <c r="J1250" i="5"/>
  <c r="K1250" i="5"/>
  <c r="L1250" i="5"/>
  <c r="M1250" i="5"/>
  <c r="N1250" i="5"/>
  <c r="O1250" i="5"/>
  <c r="P1250" i="5"/>
  <c r="Q1250" i="5"/>
  <c r="R1250" i="5"/>
  <c r="S1250" i="5"/>
  <c r="T1250" i="5"/>
  <c r="U1250" i="5"/>
  <c r="V1250" i="5"/>
  <c r="W1250" i="5"/>
  <c r="X1250" i="5"/>
  <c r="Y1250" i="5"/>
  <c r="Z1250" i="5"/>
  <c r="AA1250" i="5"/>
  <c r="AB1250" i="5"/>
  <c r="AC1250" i="5"/>
  <c r="AD1250" i="5"/>
  <c r="AE1250" i="5"/>
  <c r="AF1250" i="5"/>
  <c r="AG1250" i="5"/>
  <c r="AH1250" i="5"/>
  <c r="AI1250" i="5"/>
  <c r="AJ1250" i="5"/>
  <c r="AK1250" i="5"/>
  <c r="AL1250" i="5"/>
  <c r="AM1250" i="5"/>
  <c r="AN1250" i="5"/>
  <c r="AO1250" i="5"/>
  <c r="AP1250" i="5"/>
  <c r="AQ1250" i="5"/>
  <c r="AR1250" i="5"/>
  <c r="AS1250" i="5"/>
  <c r="AT1250" i="5"/>
  <c r="AU1250" i="5"/>
  <c r="AV1250" i="5"/>
  <c r="AW1250" i="5"/>
  <c r="AX1250" i="5"/>
  <c r="AY1250" i="5"/>
  <c r="AZ1250" i="5"/>
  <c r="BA1250" i="5"/>
  <c r="BB1250" i="5"/>
  <c r="BC1250" i="5"/>
  <c r="B1251" i="5"/>
  <c r="C1252" i="5"/>
  <c r="D1251" i="5"/>
  <c r="E1251" i="5"/>
  <c r="F1251" i="5"/>
  <c r="G1251" i="5"/>
  <c r="H1251" i="5"/>
  <c r="I1251" i="5"/>
  <c r="J1251" i="5"/>
  <c r="K1251" i="5"/>
  <c r="L1251" i="5"/>
  <c r="M1251" i="5"/>
  <c r="N1251" i="5"/>
  <c r="O1251" i="5"/>
  <c r="P1251" i="5"/>
  <c r="Q1251" i="5"/>
  <c r="R1251" i="5"/>
  <c r="S1251" i="5"/>
  <c r="T1251" i="5"/>
  <c r="U1251" i="5"/>
  <c r="V1251" i="5"/>
  <c r="W1251" i="5"/>
  <c r="X1251" i="5"/>
  <c r="Y1251" i="5"/>
  <c r="Z1251" i="5"/>
  <c r="AA1251" i="5"/>
  <c r="AB1251" i="5"/>
  <c r="AC1251" i="5"/>
  <c r="AD1251" i="5"/>
  <c r="AE1251" i="5"/>
  <c r="AF1251" i="5"/>
  <c r="AG1251" i="5"/>
  <c r="AH1251" i="5"/>
  <c r="AI1251" i="5"/>
  <c r="AJ1251" i="5"/>
  <c r="AK1251" i="5"/>
  <c r="AL1251" i="5"/>
  <c r="AM1251" i="5"/>
  <c r="AN1251" i="5"/>
  <c r="AO1251" i="5"/>
  <c r="AP1251" i="5"/>
  <c r="AQ1251" i="5"/>
  <c r="AR1251" i="5"/>
  <c r="AS1251" i="5"/>
  <c r="AT1251" i="5"/>
  <c r="AU1251" i="5"/>
  <c r="AV1251" i="5"/>
  <c r="AW1251" i="5"/>
  <c r="AX1251" i="5"/>
  <c r="AY1251" i="5"/>
  <c r="AZ1251" i="5"/>
  <c r="BA1251" i="5"/>
  <c r="BB1251" i="5"/>
  <c r="BC1251" i="5"/>
  <c r="B1252" i="5"/>
  <c r="C1253" i="5"/>
  <c r="D1252" i="5"/>
  <c r="E1252" i="5"/>
  <c r="F1252" i="5"/>
  <c r="G1252" i="5"/>
  <c r="H1252" i="5"/>
  <c r="I1252" i="5"/>
  <c r="J1252" i="5"/>
  <c r="K1252" i="5"/>
  <c r="L1252" i="5"/>
  <c r="M1252" i="5"/>
  <c r="N1252" i="5"/>
  <c r="O1252" i="5"/>
  <c r="P1252" i="5"/>
  <c r="Q1252" i="5"/>
  <c r="R1252" i="5"/>
  <c r="S1252" i="5"/>
  <c r="T1252" i="5"/>
  <c r="U1252" i="5"/>
  <c r="V1252" i="5"/>
  <c r="W1252" i="5"/>
  <c r="X1252" i="5"/>
  <c r="Y1252" i="5"/>
  <c r="Z1252" i="5"/>
  <c r="AA1252" i="5"/>
  <c r="AB1252" i="5"/>
  <c r="AC1252" i="5"/>
  <c r="AD1252" i="5"/>
  <c r="AE1252" i="5"/>
  <c r="AF1252" i="5"/>
  <c r="AG1252" i="5"/>
  <c r="AH1252" i="5"/>
  <c r="AI1252" i="5"/>
  <c r="AJ1252" i="5"/>
  <c r="AK1252" i="5"/>
  <c r="AL1252" i="5"/>
  <c r="AM1252" i="5"/>
  <c r="AN1252" i="5"/>
  <c r="AO1252" i="5"/>
  <c r="AP1252" i="5"/>
  <c r="AQ1252" i="5"/>
  <c r="AR1252" i="5"/>
  <c r="AS1252" i="5"/>
  <c r="AT1252" i="5"/>
  <c r="AU1252" i="5"/>
  <c r="AV1252" i="5"/>
  <c r="AW1252" i="5"/>
  <c r="AX1252" i="5"/>
  <c r="AY1252" i="5"/>
  <c r="AZ1252" i="5"/>
  <c r="BA1252" i="5"/>
  <c r="BB1252" i="5"/>
  <c r="BC1252" i="5"/>
  <c r="B1253" i="5"/>
  <c r="C1254" i="5"/>
  <c r="D1253" i="5"/>
  <c r="E1253" i="5"/>
  <c r="F1253" i="5"/>
  <c r="G1253" i="5"/>
  <c r="H1253" i="5"/>
  <c r="I1253" i="5"/>
  <c r="J1253" i="5"/>
  <c r="K1253" i="5"/>
  <c r="L1253" i="5"/>
  <c r="M1253" i="5"/>
  <c r="N1253" i="5"/>
  <c r="O1253" i="5"/>
  <c r="P1253" i="5"/>
  <c r="Q1253" i="5"/>
  <c r="R1253" i="5"/>
  <c r="S1253" i="5"/>
  <c r="T1253" i="5"/>
  <c r="U1253" i="5"/>
  <c r="V1253" i="5"/>
  <c r="W1253" i="5"/>
  <c r="X1253" i="5"/>
  <c r="Y1253" i="5"/>
  <c r="Z1253" i="5"/>
  <c r="AA1253" i="5"/>
  <c r="AB1253" i="5"/>
  <c r="AC1253" i="5"/>
  <c r="AD1253" i="5"/>
  <c r="AE1253" i="5"/>
  <c r="AF1253" i="5"/>
  <c r="AG1253" i="5"/>
  <c r="AH1253" i="5"/>
  <c r="AI1253" i="5"/>
  <c r="AJ1253" i="5"/>
  <c r="AK1253" i="5"/>
  <c r="AL1253" i="5"/>
  <c r="AM1253" i="5"/>
  <c r="AN1253" i="5"/>
  <c r="AO1253" i="5"/>
  <c r="AP1253" i="5"/>
  <c r="AQ1253" i="5"/>
  <c r="AR1253" i="5"/>
  <c r="AS1253" i="5"/>
  <c r="AT1253" i="5"/>
  <c r="AU1253" i="5"/>
  <c r="AV1253" i="5"/>
  <c r="AW1253" i="5"/>
  <c r="AX1253" i="5"/>
  <c r="AY1253" i="5"/>
  <c r="AZ1253" i="5"/>
  <c r="BA1253" i="5"/>
  <c r="BB1253" i="5"/>
  <c r="BC1253" i="5"/>
  <c r="B1254" i="5"/>
  <c r="C1255" i="5"/>
  <c r="D1254" i="5"/>
  <c r="E1254" i="5"/>
  <c r="F1254" i="5"/>
  <c r="G1254" i="5"/>
  <c r="H1254" i="5"/>
  <c r="I1254" i="5"/>
  <c r="J1254" i="5"/>
  <c r="K1254" i="5"/>
  <c r="L1254" i="5"/>
  <c r="M1254" i="5"/>
  <c r="N1254" i="5"/>
  <c r="O1254" i="5"/>
  <c r="P1254" i="5"/>
  <c r="Q1254" i="5"/>
  <c r="R1254" i="5"/>
  <c r="S1254" i="5"/>
  <c r="T1254" i="5"/>
  <c r="U1254" i="5"/>
  <c r="V1254" i="5"/>
  <c r="W1254" i="5"/>
  <c r="X1254" i="5"/>
  <c r="Y1254" i="5"/>
  <c r="Z1254" i="5"/>
  <c r="AA1254" i="5"/>
  <c r="AB1254" i="5"/>
  <c r="AC1254" i="5"/>
  <c r="AD1254" i="5"/>
  <c r="AE1254" i="5"/>
  <c r="AF1254" i="5"/>
  <c r="AG1254" i="5"/>
  <c r="AH1254" i="5"/>
  <c r="AI1254" i="5"/>
  <c r="AJ1254" i="5"/>
  <c r="AK1254" i="5"/>
  <c r="AL1254" i="5"/>
  <c r="AM1254" i="5"/>
  <c r="AN1254" i="5"/>
  <c r="AO1254" i="5"/>
  <c r="AP1254" i="5"/>
  <c r="AQ1254" i="5"/>
  <c r="AR1254" i="5"/>
  <c r="AS1254" i="5"/>
  <c r="AT1254" i="5"/>
  <c r="AU1254" i="5"/>
  <c r="AV1254" i="5"/>
  <c r="AW1254" i="5"/>
  <c r="AX1254" i="5"/>
  <c r="AY1254" i="5"/>
  <c r="AZ1254" i="5"/>
  <c r="BA1254" i="5"/>
  <c r="BB1254" i="5"/>
  <c r="BC1254" i="5"/>
  <c r="B1255" i="5"/>
  <c r="C1256" i="5"/>
  <c r="D1255" i="5"/>
  <c r="E1255" i="5"/>
  <c r="F1255" i="5"/>
  <c r="G1255" i="5"/>
  <c r="H1255" i="5"/>
  <c r="I1255" i="5"/>
  <c r="J1255" i="5"/>
  <c r="K1255" i="5"/>
  <c r="L1255" i="5"/>
  <c r="M1255" i="5"/>
  <c r="N1255" i="5"/>
  <c r="O1255" i="5"/>
  <c r="P1255" i="5"/>
  <c r="Q1255" i="5"/>
  <c r="R1255" i="5"/>
  <c r="S1255" i="5"/>
  <c r="T1255" i="5"/>
  <c r="U1255" i="5"/>
  <c r="V1255" i="5"/>
  <c r="W1255" i="5"/>
  <c r="X1255" i="5"/>
  <c r="Y1255" i="5"/>
  <c r="Z1255" i="5"/>
  <c r="AA1255" i="5"/>
  <c r="AB1255" i="5"/>
  <c r="AC1255" i="5"/>
  <c r="AD1255" i="5"/>
  <c r="AE1255" i="5"/>
  <c r="AF1255" i="5"/>
  <c r="AG1255" i="5"/>
  <c r="AH1255" i="5"/>
  <c r="AI1255" i="5"/>
  <c r="AJ1255" i="5"/>
  <c r="AK1255" i="5"/>
  <c r="AL1255" i="5"/>
  <c r="AM1255" i="5"/>
  <c r="AN1255" i="5"/>
  <c r="AO1255" i="5"/>
  <c r="AP1255" i="5"/>
  <c r="AQ1255" i="5"/>
  <c r="AR1255" i="5"/>
  <c r="AS1255" i="5"/>
  <c r="AT1255" i="5"/>
  <c r="AU1255" i="5"/>
  <c r="AV1255" i="5"/>
  <c r="AW1255" i="5"/>
  <c r="AX1255" i="5"/>
  <c r="AY1255" i="5"/>
  <c r="AZ1255" i="5"/>
  <c r="BA1255" i="5"/>
  <c r="BB1255" i="5"/>
  <c r="BC1255" i="5"/>
  <c r="B1256" i="5"/>
  <c r="C1257" i="5"/>
  <c r="D1256" i="5"/>
  <c r="E1256" i="5"/>
  <c r="F1256" i="5"/>
  <c r="G1256" i="5"/>
  <c r="H1256" i="5"/>
  <c r="I1256" i="5"/>
  <c r="J1256" i="5"/>
  <c r="K1256" i="5"/>
  <c r="L1256" i="5"/>
  <c r="M1256" i="5"/>
  <c r="N1256" i="5"/>
  <c r="O1256" i="5"/>
  <c r="P1256" i="5"/>
  <c r="Q1256" i="5"/>
  <c r="R1256" i="5"/>
  <c r="S1256" i="5"/>
  <c r="T1256" i="5"/>
  <c r="U1256" i="5"/>
  <c r="V1256" i="5"/>
  <c r="W1256" i="5"/>
  <c r="X1256" i="5"/>
  <c r="Y1256" i="5"/>
  <c r="Z1256" i="5"/>
  <c r="AA1256" i="5"/>
  <c r="AB1256" i="5"/>
  <c r="AC1256" i="5"/>
  <c r="AD1256" i="5"/>
  <c r="AE1256" i="5"/>
  <c r="AF1256" i="5"/>
  <c r="AG1256" i="5"/>
  <c r="AH1256" i="5"/>
  <c r="AI1256" i="5"/>
  <c r="AJ1256" i="5"/>
  <c r="AK1256" i="5"/>
  <c r="AL1256" i="5"/>
  <c r="AM1256" i="5"/>
  <c r="AN1256" i="5"/>
  <c r="AO1256" i="5"/>
  <c r="AP1256" i="5"/>
  <c r="AQ1256" i="5"/>
  <c r="AR1256" i="5"/>
  <c r="AS1256" i="5"/>
  <c r="AT1256" i="5"/>
  <c r="AU1256" i="5"/>
  <c r="AV1256" i="5"/>
  <c r="AW1256" i="5"/>
  <c r="AX1256" i="5"/>
  <c r="AY1256" i="5"/>
  <c r="AZ1256" i="5"/>
  <c r="BA1256" i="5"/>
  <c r="BB1256" i="5"/>
  <c r="BC1256" i="5"/>
  <c r="B1257" i="5"/>
  <c r="C1258" i="5"/>
  <c r="D1257" i="5"/>
  <c r="E1257" i="5"/>
  <c r="F1257" i="5"/>
  <c r="G1257" i="5"/>
  <c r="H1257" i="5"/>
  <c r="I1257" i="5"/>
  <c r="J1257" i="5"/>
  <c r="K1257" i="5"/>
  <c r="L1257" i="5"/>
  <c r="M1257" i="5"/>
  <c r="N1257" i="5"/>
  <c r="O1257" i="5"/>
  <c r="P1257" i="5"/>
  <c r="Q1257" i="5"/>
  <c r="R1257" i="5"/>
  <c r="S1257" i="5"/>
  <c r="T1257" i="5"/>
  <c r="U1257" i="5"/>
  <c r="V1257" i="5"/>
  <c r="W1257" i="5"/>
  <c r="X1257" i="5"/>
  <c r="Y1257" i="5"/>
  <c r="Z1257" i="5"/>
  <c r="AA1257" i="5"/>
  <c r="AB1257" i="5"/>
  <c r="AC1257" i="5"/>
  <c r="AD1257" i="5"/>
  <c r="AE1257" i="5"/>
  <c r="AF1257" i="5"/>
  <c r="AG1257" i="5"/>
  <c r="AH1257" i="5"/>
  <c r="AI1257" i="5"/>
  <c r="AJ1257" i="5"/>
  <c r="AK1257" i="5"/>
  <c r="AL1257" i="5"/>
  <c r="AM1257" i="5"/>
  <c r="AN1257" i="5"/>
  <c r="AO1257" i="5"/>
  <c r="AP1257" i="5"/>
  <c r="AQ1257" i="5"/>
  <c r="AR1257" i="5"/>
  <c r="AS1257" i="5"/>
  <c r="AT1257" i="5"/>
  <c r="AU1257" i="5"/>
  <c r="AV1257" i="5"/>
  <c r="AW1257" i="5"/>
  <c r="AX1257" i="5"/>
  <c r="AY1257" i="5"/>
  <c r="AZ1257" i="5"/>
  <c r="BA1257" i="5"/>
  <c r="BB1257" i="5"/>
  <c r="BC1257" i="5"/>
  <c r="B1258" i="5"/>
  <c r="C1259" i="5"/>
  <c r="D1258" i="5"/>
  <c r="E1258" i="5"/>
  <c r="F1258" i="5"/>
  <c r="G1258" i="5"/>
  <c r="H1258" i="5"/>
  <c r="I1258" i="5"/>
  <c r="J1258" i="5"/>
  <c r="K1258" i="5"/>
  <c r="L1258" i="5"/>
  <c r="M1258" i="5"/>
  <c r="N1258" i="5"/>
  <c r="O1258" i="5"/>
  <c r="P1258" i="5"/>
  <c r="Q1258" i="5"/>
  <c r="R1258" i="5"/>
  <c r="S1258" i="5"/>
  <c r="T1258" i="5"/>
  <c r="U1258" i="5"/>
  <c r="V1258" i="5"/>
  <c r="W1258" i="5"/>
  <c r="X1258" i="5"/>
  <c r="Y1258" i="5"/>
  <c r="Z1258" i="5"/>
  <c r="AA1258" i="5"/>
  <c r="AB1258" i="5"/>
  <c r="AC1258" i="5"/>
  <c r="AD1258" i="5"/>
  <c r="AE1258" i="5"/>
  <c r="AF1258" i="5"/>
  <c r="AG1258" i="5"/>
  <c r="AH1258" i="5"/>
  <c r="AI1258" i="5"/>
  <c r="AJ1258" i="5"/>
  <c r="AK1258" i="5"/>
  <c r="AL1258" i="5"/>
  <c r="AM1258" i="5"/>
  <c r="AN1258" i="5"/>
  <c r="AO1258" i="5"/>
  <c r="AP1258" i="5"/>
  <c r="AQ1258" i="5"/>
  <c r="AR1258" i="5"/>
  <c r="AS1258" i="5"/>
  <c r="AT1258" i="5"/>
  <c r="AU1258" i="5"/>
  <c r="AV1258" i="5"/>
  <c r="AW1258" i="5"/>
  <c r="AX1258" i="5"/>
  <c r="AY1258" i="5"/>
  <c r="AZ1258" i="5"/>
  <c r="BA1258" i="5"/>
  <c r="BB1258" i="5"/>
  <c r="BC1258" i="5"/>
  <c r="B1259" i="5"/>
  <c r="C1260" i="5"/>
  <c r="D1259" i="5"/>
  <c r="E1259" i="5"/>
  <c r="F1259" i="5"/>
  <c r="G1259" i="5"/>
  <c r="H1259" i="5"/>
  <c r="I1259" i="5"/>
  <c r="J1259" i="5"/>
  <c r="K1259" i="5"/>
  <c r="L1259" i="5"/>
  <c r="M1259" i="5"/>
  <c r="N1259" i="5"/>
  <c r="O1259" i="5"/>
  <c r="P1259" i="5"/>
  <c r="Q1259" i="5"/>
  <c r="R1259" i="5"/>
  <c r="S1259" i="5"/>
  <c r="T1259" i="5"/>
  <c r="U1259" i="5"/>
  <c r="V1259" i="5"/>
  <c r="W1259" i="5"/>
  <c r="X1259" i="5"/>
  <c r="Y1259" i="5"/>
  <c r="Z1259" i="5"/>
  <c r="AA1259" i="5"/>
  <c r="AB1259" i="5"/>
  <c r="AC1259" i="5"/>
  <c r="AD1259" i="5"/>
  <c r="AE1259" i="5"/>
  <c r="AF1259" i="5"/>
  <c r="AG1259" i="5"/>
  <c r="AH1259" i="5"/>
  <c r="AI1259" i="5"/>
  <c r="AJ1259" i="5"/>
  <c r="AK1259" i="5"/>
  <c r="AL1259" i="5"/>
  <c r="AM1259" i="5"/>
  <c r="AN1259" i="5"/>
  <c r="AO1259" i="5"/>
  <c r="AP1259" i="5"/>
  <c r="AQ1259" i="5"/>
  <c r="AR1259" i="5"/>
  <c r="AS1259" i="5"/>
  <c r="AT1259" i="5"/>
  <c r="AU1259" i="5"/>
  <c r="AV1259" i="5"/>
  <c r="AW1259" i="5"/>
  <c r="AX1259" i="5"/>
  <c r="AY1259" i="5"/>
  <c r="AZ1259" i="5"/>
  <c r="BA1259" i="5"/>
  <c r="BB1259" i="5"/>
  <c r="BC1259" i="5"/>
  <c r="B1260" i="5"/>
  <c r="C1261" i="5"/>
  <c r="D1260" i="5"/>
  <c r="E1260" i="5"/>
  <c r="F1260" i="5"/>
  <c r="G1260" i="5"/>
  <c r="H1260" i="5"/>
  <c r="I1260" i="5"/>
  <c r="J1260" i="5"/>
  <c r="K1260" i="5"/>
  <c r="L1260" i="5"/>
  <c r="M1260" i="5"/>
  <c r="N1260" i="5"/>
  <c r="O1260" i="5"/>
  <c r="P1260" i="5"/>
  <c r="Q1260" i="5"/>
  <c r="R1260" i="5"/>
  <c r="S1260" i="5"/>
  <c r="T1260" i="5"/>
  <c r="U1260" i="5"/>
  <c r="V1260" i="5"/>
  <c r="W1260" i="5"/>
  <c r="X1260" i="5"/>
  <c r="Y1260" i="5"/>
  <c r="Z1260" i="5"/>
  <c r="AA1260" i="5"/>
  <c r="AB1260" i="5"/>
  <c r="AC1260" i="5"/>
  <c r="AD1260" i="5"/>
  <c r="AE1260" i="5"/>
  <c r="AF1260" i="5"/>
  <c r="AG1260" i="5"/>
  <c r="AH1260" i="5"/>
  <c r="AI1260" i="5"/>
  <c r="AJ1260" i="5"/>
  <c r="AK1260" i="5"/>
  <c r="AL1260" i="5"/>
  <c r="AM1260" i="5"/>
  <c r="AN1260" i="5"/>
  <c r="AO1260" i="5"/>
  <c r="AP1260" i="5"/>
  <c r="AQ1260" i="5"/>
  <c r="AR1260" i="5"/>
  <c r="AS1260" i="5"/>
  <c r="AT1260" i="5"/>
  <c r="AU1260" i="5"/>
  <c r="AV1260" i="5"/>
  <c r="AW1260" i="5"/>
  <c r="AX1260" i="5"/>
  <c r="AY1260" i="5"/>
  <c r="AZ1260" i="5"/>
  <c r="BA1260" i="5"/>
  <c r="BB1260" i="5"/>
  <c r="BC1260" i="5"/>
  <c r="B1261" i="5"/>
  <c r="C1262" i="5"/>
  <c r="D1261" i="5"/>
  <c r="E1261" i="5"/>
  <c r="F1261" i="5"/>
  <c r="G1261" i="5"/>
  <c r="H1261" i="5"/>
  <c r="I1261" i="5"/>
  <c r="J1261" i="5"/>
  <c r="K1261" i="5"/>
  <c r="L1261" i="5"/>
  <c r="M1261" i="5"/>
  <c r="N1261" i="5"/>
  <c r="O1261" i="5"/>
  <c r="P1261" i="5"/>
  <c r="Q1261" i="5"/>
  <c r="R1261" i="5"/>
  <c r="S1261" i="5"/>
  <c r="T1261" i="5"/>
  <c r="U1261" i="5"/>
  <c r="V1261" i="5"/>
  <c r="W1261" i="5"/>
  <c r="X1261" i="5"/>
  <c r="Y1261" i="5"/>
  <c r="Z1261" i="5"/>
  <c r="AA1261" i="5"/>
  <c r="AB1261" i="5"/>
  <c r="AC1261" i="5"/>
  <c r="AD1261" i="5"/>
  <c r="AE1261" i="5"/>
  <c r="AF1261" i="5"/>
  <c r="AG1261" i="5"/>
  <c r="AH1261" i="5"/>
  <c r="AI1261" i="5"/>
  <c r="AJ1261" i="5"/>
  <c r="AK1261" i="5"/>
  <c r="AL1261" i="5"/>
  <c r="AM1261" i="5"/>
  <c r="AN1261" i="5"/>
  <c r="AO1261" i="5"/>
  <c r="AP1261" i="5"/>
  <c r="AQ1261" i="5"/>
  <c r="AR1261" i="5"/>
  <c r="AS1261" i="5"/>
  <c r="AT1261" i="5"/>
  <c r="AU1261" i="5"/>
  <c r="AV1261" i="5"/>
  <c r="AW1261" i="5"/>
  <c r="AX1261" i="5"/>
  <c r="AY1261" i="5"/>
  <c r="AZ1261" i="5"/>
  <c r="BA1261" i="5"/>
  <c r="BB1261" i="5"/>
  <c r="BC1261" i="5"/>
  <c r="B1262" i="5"/>
  <c r="C1263" i="5"/>
  <c r="D1262" i="5"/>
  <c r="E1262" i="5"/>
  <c r="F1262" i="5"/>
  <c r="G1262" i="5"/>
  <c r="H1262" i="5"/>
  <c r="I1262" i="5"/>
  <c r="J1262" i="5"/>
  <c r="K1262" i="5"/>
  <c r="L1262" i="5"/>
  <c r="M1262" i="5"/>
  <c r="N1262" i="5"/>
  <c r="O1262" i="5"/>
  <c r="P1262" i="5"/>
  <c r="Q1262" i="5"/>
  <c r="R1262" i="5"/>
  <c r="S1262" i="5"/>
  <c r="T1262" i="5"/>
  <c r="U1262" i="5"/>
  <c r="V1262" i="5"/>
  <c r="W1262" i="5"/>
  <c r="X1262" i="5"/>
  <c r="Y1262" i="5"/>
  <c r="Z1262" i="5"/>
  <c r="AA1262" i="5"/>
  <c r="AB1262" i="5"/>
  <c r="AC1262" i="5"/>
  <c r="AD1262" i="5"/>
  <c r="AE1262" i="5"/>
  <c r="AF1262" i="5"/>
  <c r="AG1262" i="5"/>
  <c r="AH1262" i="5"/>
  <c r="AI1262" i="5"/>
  <c r="AJ1262" i="5"/>
  <c r="AK1262" i="5"/>
  <c r="AL1262" i="5"/>
  <c r="AM1262" i="5"/>
  <c r="AN1262" i="5"/>
  <c r="AO1262" i="5"/>
  <c r="AP1262" i="5"/>
  <c r="AQ1262" i="5"/>
  <c r="AR1262" i="5"/>
  <c r="AS1262" i="5"/>
  <c r="AT1262" i="5"/>
  <c r="AU1262" i="5"/>
  <c r="AV1262" i="5"/>
  <c r="AW1262" i="5"/>
  <c r="AX1262" i="5"/>
  <c r="AY1262" i="5"/>
  <c r="AZ1262" i="5"/>
  <c r="BA1262" i="5"/>
  <c r="BB1262" i="5"/>
  <c r="BC1262" i="5"/>
  <c r="B1263" i="5"/>
  <c r="C1264" i="5"/>
  <c r="D1263" i="5"/>
  <c r="E1263" i="5"/>
  <c r="F1263" i="5"/>
  <c r="G1263" i="5"/>
  <c r="H1263" i="5"/>
  <c r="I1263" i="5"/>
  <c r="J1263" i="5"/>
  <c r="K1263" i="5"/>
  <c r="L1263" i="5"/>
  <c r="M1263" i="5"/>
  <c r="N1263" i="5"/>
  <c r="O1263" i="5"/>
  <c r="P1263" i="5"/>
  <c r="Q1263" i="5"/>
  <c r="R1263" i="5"/>
  <c r="S1263" i="5"/>
  <c r="T1263" i="5"/>
  <c r="U1263" i="5"/>
  <c r="V1263" i="5"/>
  <c r="W1263" i="5"/>
  <c r="X1263" i="5"/>
  <c r="Y1263" i="5"/>
  <c r="Z1263" i="5"/>
  <c r="AA1263" i="5"/>
  <c r="AB1263" i="5"/>
  <c r="AC1263" i="5"/>
  <c r="AD1263" i="5"/>
  <c r="AE1263" i="5"/>
  <c r="AF1263" i="5"/>
  <c r="AG1263" i="5"/>
  <c r="AH1263" i="5"/>
  <c r="AI1263" i="5"/>
  <c r="AJ1263" i="5"/>
  <c r="AK1263" i="5"/>
  <c r="AL1263" i="5"/>
  <c r="AM1263" i="5"/>
  <c r="AN1263" i="5"/>
  <c r="AO1263" i="5"/>
  <c r="AP1263" i="5"/>
  <c r="AQ1263" i="5"/>
  <c r="AR1263" i="5"/>
  <c r="AS1263" i="5"/>
  <c r="AT1263" i="5"/>
  <c r="AU1263" i="5"/>
  <c r="AV1263" i="5"/>
  <c r="AW1263" i="5"/>
  <c r="AX1263" i="5"/>
  <c r="AY1263" i="5"/>
  <c r="AZ1263" i="5"/>
  <c r="BA1263" i="5"/>
  <c r="BB1263" i="5"/>
  <c r="BC1263" i="5"/>
  <c r="B1264" i="5"/>
  <c r="C1265" i="5"/>
  <c r="D1264" i="5"/>
  <c r="E1264" i="5"/>
  <c r="F1264" i="5"/>
  <c r="G1264" i="5"/>
  <c r="H1264" i="5"/>
  <c r="I1264" i="5"/>
  <c r="J1264" i="5"/>
  <c r="K1264" i="5"/>
  <c r="L1264" i="5"/>
  <c r="M1264" i="5"/>
  <c r="N1264" i="5"/>
  <c r="O1264" i="5"/>
  <c r="P1264" i="5"/>
  <c r="Q1264" i="5"/>
  <c r="R1264" i="5"/>
  <c r="S1264" i="5"/>
  <c r="T1264" i="5"/>
  <c r="U1264" i="5"/>
  <c r="V1264" i="5"/>
  <c r="W1264" i="5"/>
  <c r="X1264" i="5"/>
  <c r="Y1264" i="5"/>
  <c r="Z1264" i="5"/>
  <c r="AA1264" i="5"/>
  <c r="AB1264" i="5"/>
  <c r="AC1264" i="5"/>
  <c r="AD1264" i="5"/>
  <c r="AE1264" i="5"/>
  <c r="AF1264" i="5"/>
  <c r="AG1264" i="5"/>
  <c r="AH1264" i="5"/>
  <c r="AI1264" i="5"/>
  <c r="AJ1264" i="5"/>
  <c r="AK1264" i="5"/>
  <c r="AL1264" i="5"/>
  <c r="AM1264" i="5"/>
  <c r="AN1264" i="5"/>
  <c r="AO1264" i="5"/>
  <c r="AP1264" i="5"/>
  <c r="AQ1264" i="5"/>
  <c r="AR1264" i="5"/>
  <c r="AS1264" i="5"/>
  <c r="AT1264" i="5"/>
  <c r="AU1264" i="5"/>
  <c r="AV1264" i="5"/>
  <c r="AW1264" i="5"/>
  <c r="AX1264" i="5"/>
  <c r="AY1264" i="5"/>
  <c r="AZ1264" i="5"/>
  <c r="BA1264" i="5"/>
  <c r="BB1264" i="5"/>
  <c r="BC1264" i="5"/>
  <c r="B1265" i="5"/>
  <c r="C1266" i="5"/>
  <c r="D1265" i="5"/>
  <c r="E1265" i="5"/>
  <c r="F1265" i="5"/>
  <c r="G1265" i="5"/>
  <c r="H1265" i="5"/>
  <c r="I1265" i="5"/>
  <c r="J1265" i="5"/>
  <c r="K1265" i="5"/>
  <c r="L1265" i="5"/>
  <c r="M1265" i="5"/>
  <c r="N1265" i="5"/>
  <c r="O1265" i="5"/>
  <c r="P1265" i="5"/>
  <c r="Q1265" i="5"/>
  <c r="R1265" i="5"/>
  <c r="S1265" i="5"/>
  <c r="T1265" i="5"/>
  <c r="U1265" i="5"/>
  <c r="V1265" i="5"/>
  <c r="W1265" i="5"/>
  <c r="X1265" i="5"/>
  <c r="Y1265" i="5"/>
  <c r="Z1265" i="5"/>
  <c r="AA1265" i="5"/>
  <c r="AB1265" i="5"/>
  <c r="AC1265" i="5"/>
  <c r="AD1265" i="5"/>
  <c r="AE1265" i="5"/>
  <c r="AF1265" i="5"/>
  <c r="AG1265" i="5"/>
  <c r="AH1265" i="5"/>
  <c r="AI1265" i="5"/>
  <c r="AJ1265" i="5"/>
  <c r="AK1265" i="5"/>
  <c r="AL1265" i="5"/>
  <c r="AM1265" i="5"/>
  <c r="AN1265" i="5"/>
  <c r="AO1265" i="5"/>
  <c r="AP1265" i="5"/>
  <c r="AQ1265" i="5"/>
  <c r="AR1265" i="5"/>
  <c r="AS1265" i="5"/>
  <c r="AT1265" i="5"/>
  <c r="AU1265" i="5"/>
  <c r="AV1265" i="5"/>
  <c r="AW1265" i="5"/>
  <c r="AX1265" i="5"/>
  <c r="AY1265" i="5"/>
  <c r="AZ1265" i="5"/>
  <c r="BA1265" i="5"/>
  <c r="BB1265" i="5"/>
  <c r="BC1265" i="5"/>
  <c r="B1266" i="5"/>
  <c r="C1267" i="5"/>
  <c r="D1266" i="5"/>
  <c r="E1266" i="5"/>
  <c r="F1266" i="5"/>
  <c r="G1266" i="5"/>
  <c r="H1266" i="5"/>
  <c r="I1266" i="5"/>
  <c r="J1266" i="5"/>
  <c r="K1266" i="5"/>
  <c r="L1266" i="5"/>
  <c r="M1266" i="5"/>
  <c r="N1266" i="5"/>
  <c r="O1266" i="5"/>
  <c r="P1266" i="5"/>
  <c r="Q1266" i="5"/>
  <c r="R1266" i="5"/>
  <c r="S1266" i="5"/>
  <c r="T1266" i="5"/>
  <c r="U1266" i="5"/>
  <c r="V1266" i="5"/>
  <c r="W1266" i="5"/>
  <c r="X1266" i="5"/>
  <c r="Y1266" i="5"/>
  <c r="Z1266" i="5"/>
  <c r="AA1266" i="5"/>
  <c r="AB1266" i="5"/>
  <c r="AC1266" i="5"/>
  <c r="AD1266" i="5"/>
  <c r="AE1266" i="5"/>
  <c r="AF1266" i="5"/>
  <c r="AG1266" i="5"/>
  <c r="AH1266" i="5"/>
  <c r="AI1266" i="5"/>
  <c r="AJ1266" i="5"/>
  <c r="AK1266" i="5"/>
  <c r="AL1266" i="5"/>
  <c r="AM1266" i="5"/>
  <c r="AN1266" i="5"/>
  <c r="AO1266" i="5"/>
  <c r="AP1266" i="5"/>
  <c r="AQ1266" i="5"/>
  <c r="AR1266" i="5"/>
  <c r="AS1266" i="5"/>
  <c r="AT1266" i="5"/>
  <c r="AU1266" i="5"/>
  <c r="AV1266" i="5"/>
  <c r="AW1266" i="5"/>
  <c r="AX1266" i="5"/>
  <c r="AY1266" i="5"/>
  <c r="AZ1266" i="5"/>
  <c r="BA1266" i="5"/>
  <c r="BB1266" i="5"/>
  <c r="BC1266" i="5"/>
  <c r="B1267" i="5"/>
  <c r="C1268" i="5"/>
  <c r="D1267" i="5"/>
  <c r="E1267" i="5"/>
  <c r="F1267" i="5"/>
  <c r="G1267" i="5"/>
  <c r="H1267" i="5"/>
  <c r="I1267" i="5"/>
  <c r="J1267" i="5"/>
  <c r="K1267" i="5"/>
  <c r="L1267" i="5"/>
  <c r="M1267" i="5"/>
  <c r="N1267" i="5"/>
  <c r="O1267" i="5"/>
  <c r="P1267" i="5"/>
  <c r="Q1267" i="5"/>
  <c r="R1267" i="5"/>
  <c r="S1267" i="5"/>
  <c r="T1267" i="5"/>
  <c r="U1267" i="5"/>
  <c r="V1267" i="5"/>
  <c r="W1267" i="5"/>
  <c r="X1267" i="5"/>
  <c r="Y1267" i="5"/>
  <c r="Z1267" i="5"/>
  <c r="AA1267" i="5"/>
  <c r="AB1267" i="5"/>
  <c r="AC1267" i="5"/>
  <c r="AD1267" i="5"/>
  <c r="AE1267" i="5"/>
  <c r="AF1267" i="5"/>
  <c r="AG1267" i="5"/>
  <c r="AH1267" i="5"/>
  <c r="AI1267" i="5"/>
  <c r="AJ1267" i="5"/>
  <c r="AK1267" i="5"/>
  <c r="AL1267" i="5"/>
  <c r="AM1267" i="5"/>
  <c r="AN1267" i="5"/>
  <c r="AO1267" i="5"/>
  <c r="AP1267" i="5"/>
  <c r="AQ1267" i="5"/>
  <c r="AR1267" i="5"/>
  <c r="AS1267" i="5"/>
  <c r="AT1267" i="5"/>
  <c r="AU1267" i="5"/>
  <c r="AV1267" i="5"/>
  <c r="AW1267" i="5"/>
  <c r="AX1267" i="5"/>
  <c r="AY1267" i="5"/>
  <c r="AZ1267" i="5"/>
  <c r="BA1267" i="5"/>
  <c r="BB1267" i="5"/>
  <c r="BC1267" i="5"/>
  <c r="B1268" i="5"/>
  <c r="C1269" i="5"/>
  <c r="D1268" i="5"/>
  <c r="E1268" i="5"/>
  <c r="F1268" i="5"/>
  <c r="G1268" i="5"/>
  <c r="H1268" i="5"/>
  <c r="I1268" i="5"/>
  <c r="J1268" i="5"/>
  <c r="K1268" i="5"/>
  <c r="L1268" i="5"/>
  <c r="M1268" i="5"/>
  <c r="N1268" i="5"/>
  <c r="O1268" i="5"/>
  <c r="P1268" i="5"/>
  <c r="Q1268" i="5"/>
  <c r="R1268" i="5"/>
  <c r="S1268" i="5"/>
  <c r="T1268" i="5"/>
  <c r="U1268" i="5"/>
  <c r="V1268" i="5"/>
  <c r="W1268" i="5"/>
  <c r="X1268" i="5"/>
  <c r="Y1268" i="5"/>
  <c r="Z1268" i="5"/>
  <c r="AA1268" i="5"/>
  <c r="AB1268" i="5"/>
  <c r="AC1268" i="5"/>
  <c r="AD1268" i="5"/>
  <c r="AE1268" i="5"/>
  <c r="AF1268" i="5"/>
  <c r="AG1268" i="5"/>
  <c r="AH1268" i="5"/>
  <c r="AI1268" i="5"/>
  <c r="AJ1268" i="5"/>
  <c r="AK1268" i="5"/>
  <c r="AL1268" i="5"/>
  <c r="AM1268" i="5"/>
  <c r="AN1268" i="5"/>
  <c r="AO1268" i="5"/>
  <c r="AP1268" i="5"/>
  <c r="AQ1268" i="5"/>
  <c r="AR1268" i="5"/>
  <c r="AS1268" i="5"/>
  <c r="AT1268" i="5"/>
  <c r="AU1268" i="5"/>
  <c r="AV1268" i="5"/>
  <c r="AW1268" i="5"/>
  <c r="AX1268" i="5"/>
  <c r="AY1268" i="5"/>
  <c r="AZ1268" i="5"/>
  <c r="BA1268" i="5"/>
  <c r="BB1268" i="5"/>
  <c r="BC1268" i="5"/>
  <c r="B1269" i="5"/>
  <c r="C1270" i="5"/>
  <c r="D1269" i="5"/>
  <c r="E1269" i="5"/>
  <c r="F1269" i="5"/>
  <c r="G1269" i="5"/>
  <c r="H1269" i="5"/>
  <c r="I1269" i="5"/>
  <c r="J1269" i="5"/>
  <c r="K1269" i="5"/>
  <c r="L1269" i="5"/>
  <c r="M1269" i="5"/>
  <c r="N1269" i="5"/>
  <c r="O1269" i="5"/>
  <c r="P1269" i="5"/>
  <c r="Q1269" i="5"/>
  <c r="R1269" i="5"/>
  <c r="S1269" i="5"/>
  <c r="T1269" i="5"/>
  <c r="U1269" i="5"/>
  <c r="V1269" i="5"/>
  <c r="W1269" i="5"/>
  <c r="X1269" i="5"/>
  <c r="Y1269" i="5"/>
  <c r="Z1269" i="5"/>
  <c r="AA1269" i="5"/>
  <c r="AB1269" i="5"/>
  <c r="AC1269" i="5"/>
  <c r="AD1269" i="5"/>
  <c r="AE1269" i="5"/>
  <c r="AF1269" i="5"/>
  <c r="AG1269" i="5"/>
  <c r="AH1269" i="5"/>
  <c r="AI1269" i="5"/>
  <c r="AJ1269" i="5"/>
  <c r="AK1269" i="5"/>
  <c r="AL1269" i="5"/>
  <c r="AM1269" i="5"/>
  <c r="AN1269" i="5"/>
  <c r="AO1269" i="5"/>
  <c r="AP1269" i="5"/>
  <c r="AQ1269" i="5"/>
  <c r="AR1269" i="5"/>
  <c r="AS1269" i="5"/>
  <c r="AT1269" i="5"/>
  <c r="AU1269" i="5"/>
  <c r="AV1269" i="5"/>
  <c r="AW1269" i="5"/>
  <c r="AX1269" i="5"/>
  <c r="AY1269" i="5"/>
  <c r="AZ1269" i="5"/>
  <c r="BA1269" i="5"/>
  <c r="BB1269" i="5"/>
  <c r="BC1269" i="5"/>
  <c r="B1270" i="5"/>
  <c r="C1271" i="5"/>
  <c r="D1270" i="5"/>
  <c r="E1270" i="5"/>
  <c r="F1270" i="5"/>
  <c r="G1270" i="5"/>
  <c r="H1270" i="5"/>
  <c r="I1270" i="5"/>
  <c r="J1270" i="5"/>
  <c r="K1270" i="5"/>
  <c r="L1270" i="5"/>
  <c r="M1270" i="5"/>
  <c r="N1270" i="5"/>
  <c r="O1270" i="5"/>
  <c r="P1270" i="5"/>
  <c r="Q1270" i="5"/>
  <c r="R1270" i="5"/>
  <c r="S1270" i="5"/>
  <c r="T1270" i="5"/>
  <c r="U1270" i="5"/>
  <c r="V1270" i="5"/>
  <c r="W1270" i="5"/>
  <c r="X1270" i="5"/>
  <c r="Y1270" i="5"/>
  <c r="Z1270" i="5"/>
  <c r="AA1270" i="5"/>
  <c r="AB1270" i="5"/>
  <c r="AC1270" i="5"/>
  <c r="AD1270" i="5"/>
  <c r="AE1270" i="5"/>
  <c r="AF1270" i="5"/>
  <c r="AG1270" i="5"/>
  <c r="AH1270" i="5"/>
  <c r="AI1270" i="5"/>
  <c r="AJ1270" i="5"/>
  <c r="AK1270" i="5"/>
  <c r="AL1270" i="5"/>
  <c r="AM1270" i="5"/>
  <c r="AN1270" i="5"/>
  <c r="AO1270" i="5"/>
  <c r="AP1270" i="5"/>
  <c r="AQ1270" i="5"/>
  <c r="AR1270" i="5"/>
  <c r="AS1270" i="5"/>
  <c r="AT1270" i="5"/>
  <c r="AU1270" i="5"/>
  <c r="AV1270" i="5"/>
  <c r="AW1270" i="5"/>
  <c r="AX1270" i="5"/>
  <c r="AY1270" i="5"/>
  <c r="AZ1270" i="5"/>
  <c r="BA1270" i="5"/>
  <c r="BB1270" i="5"/>
  <c r="BC1270" i="5"/>
  <c r="B1271" i="5"/>
  <c r="C1272" i="5"/>
  <c r="D1271" i="5"/>
  <c r="E1271" i="5"/>
  <c r="F1271" i="5"/>
  <c r="G1271" i="5"/>
  <c r="H1271" i="5"/>
  <c r="I1271" i="5"/>
  <c r="J1271" i="5"/>
  <c r="K1271" i="5"/>
  <c r="L1271" i="5"/>
  <c r="M1271" i="5"/>
  <c r="N1271" i="5"/>
  <c r="O1271" i="5"/>
  <c r="P1271" i="5"/>
  <c r="Q1271" i="5"/>
  <c r="R1271" i="5"/>
  <c r="S1271" i="5"/>
  <c r="T1271" i="5"/>
  <c r="U1271" i="5"/>
  <c r="V1271" i="5"/>
  <c r="W1271" i="5"/>
  <c r="X1271" i="5"/>
  <c r="Y1271" i="5"/>
  <c r="Z1271" i="5"/>
  <c r="AA1271" i="5"/>
  <c r="AB1271" i="5"/>
  <c r="AC1271" i="5"/>
  <c r="AD1271" i="5"/>
  <c r="AE1271" i="5"/>
  <c r="AF1271" i="5"/>
  <c r="AG1271" i="5"/>
  <c r="AH1271" i="5"/>
  <c r="AI1271" i="5"/>
  <c r="AJ1271" i="5"/>
  <c r="AK1271" i="5"/>
  <c r="AL1271" i="5"/>
  <c r="AM1271" i="5"/>
  <c r="AN1271" i="5"/>
  <c r="AO1271" i="5"/>
  <c r="AP1271" i="5"/>
  <c r="AQ1271" i="5"/>
  <c r="AR1271" i="5"/>
  <c r="AS1271" i="5"/>
  <c r="AT1271" i="5"/>
  <c r="AU1271" i="5"/>
  <c r="AV1271" i="5"/>
  <c r="AW1271" i="5"/>
  <c r="AX1271" i="5"/>
  <c r="AY1271" i="5"/>
  <c r="AZ1271" i="5"/>
  <c r="BA1271" i="5"/>
  <c r="BB1271" i="5"/>
  <c r="BC1271" i="5"/>
  <c r="B1272" i="5"/>
  <c r="C1273" i="5"/>
  <c r="D1272" i="5"/>
  <c r="E1272" i="5"/>
  <c r="F1272" i="5"/>
  <c r="G1272" i="5"/>
  <c r="H1272" i="5"/>
  <c r="I1272" i="5"/>
  <c r="J1272" i="5"/>
  <c r="K1272" i="5"/>
  <c r="L1272" i="5"/>
  <c r="M1272" i="5"/>
  <c r="N1272" i="5"/>
  <c r="O1272" i="5"/>
  <c r="P1272" i="5"/>
  <c r="Q1272" i="5"/>
  <c r="R1272" i="5"/>
  <c r="S1272" i="5"/>
  <c r="T1272" i="5"/>
  <c r="U1272" i="5"/>
  <c r="V1272" i="5"/>
  <c r="W1272" i="5"/>
  <c r="X1272" i="5"/>
  <c r="Y1272" i="5"/>
  <c r="Z1272" i="5"/>
  <c r="AA1272" i="5"/>
  <c r="AB1272" i="5"/>
  <c r="AC1272" i="5"/>
  <c r="AD1272" i="5"/>
  <c r="AE1272" i="5"/>
  <c r="AF1272" i="5"/>
  <c r="AG1272" i="5"/>
  <c r="AH1272" i="5"/>
  <c r="AI1272" i="5"/>
  <c r="AJ1272" i="5"/>
  <c r="AK1272" i="5"/>
  <c r="AL1272" i="5"/>
  <c r="AM1272" i="5"/>
  <c r="AN1272" i="5"/>
  <c r="AO1272" i="5"/>
  <c r="AP1272" i="5"/>
  <c r="AQ1272" i="5"/>
  <c r="AR1272" i="5"/>
  <c r="AS1272" i="5"/>
  <c r="AT1272" i="5"/>
  <c r="AU1272" i="5"/>
  <c r="AV1272" i="5"/>
  <c r="AW1272" i="5"/>
  <c r="AX1272" i="5"/>
  <c r="AY1272" i="5"/>
  <c r="AZ1272" i="5"/>
  <c r="BA1272" i="5"/>
  <c r="BB1272" i="5"/>
  <c r="BC1272" i="5"/>
  <c r="B1273" i="5"/>
  <c r="C1274" i="5"/>
  <c r="D1273" i="5"/>
  <c r="E1273" i="5"/>
  <c r="F1273" i="5"/>
  <c r="G1273" i="5"/>
  <c r="H1273" i="5"/>
  <c r="I1273" i="5"/>
  <c r="J1273" i="5"/>
  <c r="K1273" i="5"/>
  <c r="L1273" i="5"/>
  <c r="M1273" i="5"/>
  <c r="N1273" i="5"/>
  <c r="O1273" i="5"/>
  <c r="P1273" i="5"/>
  <c r="Q1273" i="5"/>
  <c r="R1273" i="5"/>
  <c r="S1273" i="5"/>
  <c r="T1273" i="5"/>
  <c r="U1273" i="5"/>
  <c r="V1273" i="5"/>
  <c r="W1273" i="5"/>
  <c r="X1273" i="5"/>
  <c r="Y1273" i="5"/>
  <c r="Z1273" i="5"/>
  <c r="AA1273" i="5"/>
  <c r="AB1273" i="5"/>
  <c r="AC1273" i="5"/>
  <c r="AD1273" i="5"/>
  <c r="AE1273" i="5"/>
  <c r="AF1273" i="5"/>
  <c r="AG1273" i="5"/>
  <c r="AH1273" i="5"/>
  <c r="AI1273" i="5"/>
  <c r="AJ1273" i="5"/>
  <c r="AK1273" i="5"/>
  <c r="AL1273" i="5"/>
  <c r="AM1273" i="5"/>
  <c r="AN1273" i="5"/>
  <c r="AO1273" i="5"/>
  <c r="AP1273" i="5"/>
  <c r="AQ1273" i="5"/>
  <c r="AR1273" i="5"/>
  <c r="AS1273" i="5"/>
  <c r="AT1273" i="5"/>
  <c r="AU1273" i="5"/>
  <c r="AV1273" i="5"/>
  <c r="AW1273" i="5"/>
  <c r="AX1273" i="5"/>
  <c r="AY1273" i="5"/>
  <c r="AZ1273" i="5"/>
  <c r="BA1273" i="5"/>
  <c r="BB1273" i="5"/>
  <c r="BC1273" i="5"/>
  <c r="B1274" i="5"/>
  <c r="C1275" i="5"/>
  <c r="D1274" i="5"/>
  <c r="E1274" i="5"/>
  <c r="F1274" i="5"/>
  <c r="G1274" i="5"/>
  <c r="H1274" i="5"/>
  <c r="I1274" i="5"/>
  <c r="J1274" i="5"/>
  <c r="K1274" i="5"/>
  <c r="L1274" i="5"/>
  <c r="M1274" i="5"/>
  <c r="N1274" i="5"/>
  <c r="O1274" i="5"/>
  <c r="P1274" i="5"/>
  <c r="Q1274" i="5"/>
  <c r="R1274" i="5"/>
  <c r="S1274" i="5"/>
  <c r="T1274" i="5"/>
  <c r="U1274" i="5"/>
  <c r="V1274" i="5"/>
  <c r="W1274" i="5"/>
  <c r="X1274" i="5"/>
  <c r="Y1274" i="5"/>
  <c r="Z1274" i="5"/>
  <c r="AA1274" i="5"/>
  <c r="AB1274" i="5"/>
  <c r="AC1274" i="5"/>
  <c r="AD1274" i="5"/>
  <c r="AE1274" i="5"/>
  <c r="AF1274" i="5"/>
  <c r="AG1274" i="5"/>
  <c r="AH1274" i="5"/>
  <c r="AI1274" i="5"/>
  <c r="AJ1274" i="5"/>
  <c r="AK1274" i="5"/>
  <c r="AL1274" i="5"/>
  <c r="AM1274" i="5"/>
  <c r="AN1274" i="5"/>
  <c r="AO1274" i="5"/>
  <c r="AP1274" i="5"/>
  <c r="AQ1274" i="5"/>
  <c r="AR1274" i="5"/>
  <c r="AS1274" i="5"/>
  <c r="AT1274" i="5"/>
  <c r="AU1274" i="5"/>
  <c r="AV1274" i="5"/>
  <c r="AW1274" i="5"/>
  <c r="AX1274" i="5"/>
  <c r="AY1274" i="5"/>
  <c r="AZ1274" i="5"/>
  <c r="BA1274" i="5"/>
  <c r="BB1274" i="5"/>
  <c r="BC1274" i="5"/>
  <c r="B1275" i="5"/>
  <c r="C1276" i="5"/>
  <c r="D1275" i="5"/>
  <c r="E1275" i="5"/>
  <c r="F1275" i="5"/>
  <c r="G1275" i="5"/>
  <c r="H1275" i="5"/>
  <c r="I1275" i="5"/>
  <c r="J1275" i="5"/>
  <c r="K1275" i="5"/>
  <c r="L1275" i="5"/>
  <c r="M1275" i="5"/>
  <c r="N1275" i="5"/>
  <c r="O1275" i="5"/>
  <c r="P1275" i="5"/>
  <c r="Q1275" i="5"/>
  <c r="R1275" i="5"/>
  <c r="S1275" i="5"/>
  <c r="T1275" i="5"/>
  <c r="U1275" i="5"/>
  <c r="V1275" i="5"/>
  <c r="W1275" i="5"/>
  <c r="X1275" i="5"/>
  <c r="Y1275" i="5"/>
  <c r="Z1275" i="5"/>
  <c r="AA1275" i="5"/>
  <c r="AB1275" i="5"/>
  <c r="AC1275" i="5"/>
  <c r="AD1275" i="5"/>
  <c r="AE1275" i="5"/>
  <c r="AF1275" i="5"/>
  <c r="AG1275" i="5"/>
  <c r="AH1275" i="5"/>
  <c r="AI1275" i="5"/>
  <c r="AJ1275" i="5"/>
  <c r="AK1275" i="5"/>
  <c r="AL1275" i="5"/>
  <c r="AM1275" i="5"/>
  <c r="AN1275" i="5"/>
  <c r="AO1275" i="5"/>
  <c r="AP1275" i="5"/>
  <c r="AQ1275" i="5"/>
  <c r="AR1275" i="5"/>
  <c r="AS1275" i="5"/>
  <c r="AT1275" i="5"/>
  <c r="AU1275" i="5"/>
  <c r="AV1275" i="5"/>
  <c r="AW1275" i="5"/>
  <c r="AX1275" i="5"/>
  <c r="AY1275" i="5"/>
  <c r="AZ1275" i="5"/>
  <c r="BA1275" i="5"/>
  <c r="BB1275" i="5"/>
  <c r="BC1275" i="5"/>
  <c r="A4" i="5"/>
  <c r="A5" i="5"/>
  <c r="A6" i="5"/>
  <c r="A7" i="5"/>
  <c r="A8" i="5"/>
  <c r="A9" i="5"/>
  <c r="A10" i="5"/>
  <c r="A11" i="5"/>
  <c r="A12" i="5"/>
  <c r="A13" i="5"/>
  <c r="A14" i="5"/>
  <c r="A15" i="5"/>
  <c r="A16" i="5"/>
  <c r="A17" i="5"/>
  <c r="A18" i="5"/>
  <c r="A19" i="5"/>
  <c r="A20" i="5"/>
  <c r="A21" i="5"/>
  <c r="A22" i="5"/>
  <c r="A23" i="5"/>
  <c r="A24" i="5"/>
  <c r="A25" i="5"/>
  <c r="A26" i="5"/>
  <c r="A27" i="5"/>
  <c r="A28" i="5"/>
  <c r="A29" i="5"/>
  <c r="A30" i="5"/>
  <c r="A31" i="5"/>
  <c r="A32" i="5"/>
  <c r="A33" i="5"/>
  <c r="A34" i="5"/>
  <c r="A35" i="5"/>
  <c r="A36" i="5"/>
  <c r="A37" i="5"/>
  <c r="A38" i="5"/>
  <c r="A39" i="5"/>
  <c r="A40" i="5"/>
  <c r="A41" i="5"/>
  <c r="A42" i="5"/>
  <c r="A43" i="5"/>
  <c r="A44" i="5"/>
  <c r="A45" i="5"/>
  <c r="A46" i="5"/>
  <c r="A47" i="5"/>
  <c r="A48" i="5"/>
  <c r="A49" i="5"/>
  <c r="A50" i="5"/>
  <c r="A51" i="5"/>
  <c r="A52" i="5"/>
  <c r="A53" i="5"/>
  <c r="A54" i="5"/>
  <c r="A55" i="5"/>
  <c r="A56" i="5"/>
  <c r="A57" i="5"/>
  <c r="A58" i="5"/>
  <c r="A59" i="5"/>
  <c r="A60" i="5"/>
  <c r="A61" i="5"/>
  <c r="A62" i="5"/>
  <c r="A63" i="5"/>
  <c r="A64" i="5"/>
  <c r="A65" i="5"/>
  <c r="A66" i="5"/>
  <c r="A67" i="5"/>
  <c r="A68" i="5"/>
  <c r="A69" i="5"/>
  <c r="A70" i="5"/>
  <c r="A71" i="5"/>
  <c r="A72" i="5"/>
  <c r="A73" i="5"/>
  <c r="A74" i="5"/>
  <c r="A75" i="5"/>
  <c r="A76" i="5"/>
  <c r="A77" i="5"/>
  <c r="A78" i="5"/>
  <c r="A79" i="5"/>
  <c r="A80" i="5"/>
  <c r="A81" i="5"/>
  <c r="A82" i="5"/>
  <c r="A83" i="5"/>
  <c r="A84" i="5"/>
  <c r="A85" i="5"/>
  <c r="A86" i="5"/>
  <c r="A87" i="5"/>
  <c r="A88" i="5"/>
  <c r="A89" i="5"/>
  <c r="A90" i="5"/>
  <c r="A91" i="5"/>
  <c r="A92" i="5"/>
  <c r="A93" i="5"/>
  <c r="A94" i="5"/>
  <c r="A95" i="5"/>
  <c r="A96" i="5"/>
  <c r="A97" i="5"/>
  <c r="A98" i="5"/>
  <c r="A99" i="5"/>
  <c r="A100" i="5"/>
  <c r="A101" i="5"/>
  <c r="A102" i="5"/>
  <c r="A103" i="5"/>
  <c r="A104" i="5"/>
  <c r="A105" i="5"/>
  <c r="A106" i="5"/>
  <c r="A107" i="5"/>
  <c r="A108" i="5"/>
  <c r="A109" i="5"/>
  <c r="A110" i="5"/>
  <c r="A111" i="5"/>
  <c r="A112" i="5"/>
  <c r="A113" i="5"/>
  <c r="A114" i="5"/>
  <c r="A115" i="5"/>
  <c r="A116" i="5"/>
  <c r="A117" i="5"/>
  <c r="A118" i="5"/>
  <c r="A119" i="5"/>
  <c r="A120" i="5"/>
  <c r="A121" i="5"/>
  <c r="A122" i="5"/>
  <c r="A123" i="5"/>
  <c r="A124" i="5"/>
  <c r="A125" i="5"/>
  <c r="A126" i="5"/>
  <c r="A127" i="5"/>
  <c r="A128" i="5"/>
  <c r="A129" i="5"/>
  <c r="A130" i="5"/>
  <c r="A131" i="5"/>
  <c r="A132" i="5"/>
  <c r="A133" i="5"/>
  <c r="A134" i="5"/>
  <c r="A135" i="5"/>
  <c r="A136" i="5"/>
  <c r="A137" i="5"/>
  <c r="A138" i="5"/>
  <c r="A139" i="5"/>
  <c r="A140" i="5"/>
  <c r="A141" i="5"/>
  <c r="A142" i="5"/>
  <c r="A143" i="5"/>
  <c r="A144" i="5"/>
  <c r="A145" i="5"/>
  <c r="A146" i="5"/>
  <c r="A147" i="5"/>
  <c r="A148" i="5"/>
  <c r="A149" i="5"/>
  <c r="A150" i="5"/>
  <c r="A151" i="5"/>
  <c r="A152" i="5"/>
  <c r="A153" i="5"/>
  <c r="A154" i="5"/>
  <c r="A155" i="5"/>
  <c r="A156" i="5"/>
  <c r="A157" i="5"/>
  <c r="A158" i="5"/>
  <c r="A159" i="5"/>
  <c r="A160" i="5"/>
  <c r="A161" i="5"/>
  <c r="A162" i="5"/>
  <c r="A163" i="5"/>
  <c r="A164" i="5"/>
  <c r="A165" i="5"/>
  <c r="A166" i="5"/>
  <c r="A167" i="5"/>
  <c r="A168" i="5"/>
  <c r="A169" i="5"/>
  <c r="A170" i="5"/>
  <c r="A171" i="5"/>
  <c r="A172" i="5"/>
  <c r="A173" i="5"/>
  <c r="A174" i="5"/>
  <c r="A175" i="5"/>
  <c r="A176" i="5"/>
  <c r="A177" i="5"/>
  <c r="A178" i="5"/>
  <c r="A179" i="5"/>
  <c r="A180" i="5"/>
  <c r="A181" i="5"/>
  <c r="A182" i="5"/>
  <c r="A183" i="5"/>
  <c r="A184" i="5"/>
  <c r="A185" i="5"/>
  <c r="A186" i="5"/>
  <c r="A187" i="5"/>
  <c r="A188" i="5"/>
  <c r="A189" i="5"/>
  <c r="A190" i="5"/>
  <c r="A191" i="5"/>
  <c r="A192" i="5"/>
  <c r="A193" i="5"/>
  <c r="A194" i="5"/>
  <c r="A195" i="5"/>
  <c r="A196" i="5"/>
  <c r="A197" i="5"/>
  <c r="A198" i="5"/>
  <c r="A199" i="5"/>
  <c r="A200" i="5"/>
  <c r="A201" i="5"/>
  <c r="A202" i="5"/>
  <c r="A203" i="5"/>
  <c r="A204" i="5"/>
  <c r="A205" i="5"/>
  <c r="A206" i="5"/>
  <c r="A207" i="5"/>
  <c r="A208" i="5"/>
  <c r="A209" i="5"/>
  <c r="A210" i="5"/>
  <c r="A211" i="5"/>
  <c r="A212" i="5"/>
  <c r="A213" i="5"/>
  <c r="A214" i="5"/>
  <c r="A215" i="5"/>
  <c r="A216" i="5"/>
  <c r="A217" i="5"/>
  <c r="A218" i="5"/>
  <c r="A219" i="5"/>
  <c r="A220" i="5"/>
  <c r="A221" i="5"/>
  <c r="A222" i="5"/>
  <c r="A223" i="5"/>
  <c r="A224" i="5"/>
  <c r="A225" i="5"/>
  <c r="A226" i="5"/>
  <c r="A227" i="5"/>
  <c r="A228" i="5"/>
  <c r="A229" i="5"/>
  <c r="A230" i="5"/>
  <c r="A231" i="5"/>
  <c r="A232" i="5"/>
  <c r="A233" i="5"/>
  <c r="A234" i="5"/>
  <c r="A235" i="5"/>
  <c r="A236" i="5"/>
  <c r="A237" i="5"/>
  <c r="A238" i="5"/>
  <c r="A239" i="5"/>
  <c r="A240" i="5"/>
  <c r="A241" i="5"/>
  <c r="A242" i="5"/>
  <c r="A243" i="5"/>
  <c r="A244" i="5"/>
  <c r="A245" i="5"/>
  <c r="A246" i="5"/>
  <c r="A247" i="5"/>
  <c r="A248" i="5"/>
  <c r="A249" i="5"/>
  <c r="A250" i="5"/>
  <c r="A251" i="5"/>
  <c r="A252" i="5"/>
  <c r="A253" i="5"/>
  <c r="A254" i="5"/>
  <c r="A255" i="5"/>
  <c r="A256" i="5"/>
  <c r="A257" i="5"/>
  <c r="A258" i="5"/>
  <c r="A259" i="5"/>
  <c r="A260" i="5"/>
  <c r="A261" i="5"/>
  <c r="A262" i="5"/>
  <c r="A263" i="5"/>
  <c r="A264" i="5"/>
  <c r="A265" i="5"/>
  <c r="A266" i="5"/>
  <c r="A267" i="5"/>
  <c r="A268" i="5"/>
  <c r="A269" i="5"/>
  <c r="A270" i="5"/>
  <c r="A271" i="5"/>
  <c r="A272" i="5"/>
  <c r="A273" i="5"/>
  <c r="A274" i="5"/>
  <c r="A275" i="5"/>
  <c r="A276" i="5"/>
  <c r="A277" i="5"/>
  <c r="A278" i="5"/>
  <c r="A279" i="5"/>
  <c r="A280" i="5"/>
  <c r="A281" i="5"/>
  <c r="A282" i="5"/>
  <c r="A283" i="5"/>
  <c r="A284" i="5"/>
  <c r="A285" i="5"/>
  <c r="A286" i="5"/>
  <c r="A287" i="5"/>
  <c r="A288" i="5"/>
  <c r="A289" i="5"/>
  <c r="A290" i="5"/>
  <c r="A291" i="5"/>
  <c r="A292" i="5"/>
  <c r="A293" i="5"/>
  <c r="A294" i="5"/>
  <c r="A295" i="5"/>
  <c r="A296" i="5"/>
  <c r="A297" i="5"/>
  <c r="A298" i="5"/>
  <c r="A299" i="5"/>
  <c r="A300" i="5"/>
  <c r="A301" i="5"/>
  <c r="A302" i="5"/>
  <c r="A303" i="5"/>
  <c r="A304" i="5"/>
  <c r="A305" i="5"/>
  <c r="A306" i="5"/>
  <c r="A307" i="5"/>
  <c r="A308" i="5"/>
  <c r="A309" i="5"/>
  <c r="A310" i="5"/>
  <c r="A311" i="5"/>
  <c r="A312" i="5"/>
  <c r="A313" i="5"/>
  <c r="A314" i="5"/>
  <c r="A315" i="5"/>
  <c r="A316" i="5"/>
  <c r="A317" i="5"/>
  <c r="A318" i="5"/>
  <c r="A319" i="5"/>
  <c r="A320" i="5"/>
  <c r="A321" i="5"/>
  <c r="A322" i="5"/>
  <c r="A323" i="5"/>
  <c r="A324" i="5"/>
  <c r="A325" i="5"/>
  <c r="A326" i="5"/>
  <c r="A327" i="5"/>
  <c r="A328" i="5"/>
  <c r="A329" i="5"/>
  <c r="A330" i="5"/>
  <c r="A331" i="5"/>
  <c r="A332" i="5"/>
  <c r="A333" i="5"/>
  <c r="A334" i="5"/>
  <c r="A335" i="5"/>
  <c r="A336" i="5"/>
  <c r="A337" i="5"/>
  <c r="A338" i="5"/>
  <c r="A339" i="5"/>
  <c r="A340" i="5"/>
  <c r="A341" i="5"/>
  <c r="A342" i="5"/>
  <c r="A343" i="5"/>
  <c r="A344" i="5"/>
  <c r="A345" i="5"/>
  <c r="A346" i="5"/>
  <c r="A347" i="5"/>
  <c r="A348" i="5"/>
  <c r="A349" i="5"/>
  <c r="A350" i="5"/>
  <c r="A351" i="5"/>
  <c r="A352" i="5"/>
  <c r="A353" i="5"/>
  <c r="A354" i="5"/>
  <c r="A355" i="5"/>
  <c r="A356" i="5"/>
  <c r="A357" i="5"/>
  <c r="A358" i="5"/>
  <c r="A359" i="5"/>
  <c r="A360" i="5"/>
  <c r="A361" i="5"/>
  <c r="A362" i="5"/>
  <c r="A363" i="5"/>
  <c r="A364" i="5"/>
  <c r="A365" i="5"/>
  <c r="A366" i="5"/>
  <c r="A367" i="5"/>
  <c r="A368" i="5"/>
  <c r="A369" i="5"/>
  <c r="A370" i="5"/>
  <c r="A371" i="5"/>
  <c r="A372" i="5"/>
  <c r="A373" i="5"/>
  <c r="A374" i="5"/>
  <c r="A375" i="5"/>
  <c r="A376" i="5"/>
  <c r="A377" i="5"/>
  <c r="A378" i="5"/>
  <c r="A379" i="5"/>
  <c r="A380" i="5"/>
  <c r="A381" i="5"/>
  <c r="A382" i="5"/>
  <c r="A383" i="5"/>
  <c r="A384" i="5"/>
  <c r="A385" i="5"/>
  <c r="A386" i="5"/>
  <c r="A387" i="5"/>
  <c r="A388" i="5"/>
  <c r="A389" i="5"/>
  <c r="A390" i="5"/>
  <c r="A391" i="5"/>
  <c r="A392" i="5"/>
  <c r="A393" i="5"/>
  <c r="A394" i="5"/>
  <c r="A395" i="5"/>
  <c r="A396" i="5"/>
  <c r="A397" i="5"/>
  <c r="A398" i="5"/>
  <c r="A399" i="5"/>
  <c r="A400" i="5"/>
  <c r="A401" i="5"/>
  <c r="A402" i="5"/>
  <c r="A403" i="5"/>
  <c r="A404" i="5"/>
  <c r="A405" i="5"/>
  <c r="A406" i="5"/>
  <c r="A407" i="5"/>
  <c r="A408" i="5"/>
  <c r="A409" i="5"/>
  <c r="A410" i="5"/>
  <c r="A411" i="5"/>
  <c r="A412" i="5"/>
  <c r="A413" i="5"/>
  <c r="A414" i="5"/>
  <c r="A415" i="5"/>
  <c r="A416" i="5"/>
  <c r="A417" i="5"/>
  <c r="A418" i="5"/>
  <c r="A419" i="5"/>
  <c r="A420" i="5"/>
  <c r="A421" i="5"/>
  <c r="A422" i="5"/>
  <c r="A423" i="5"/>
  <c r="A424" i="5"/>
  <c r="A425" i="5"/>
  <c r="A426" i="5"/>
  <c r="A427" i="5"/>
  <c r="A428" i="5"/>
  <c r="A429" i="5"/>
  <c r="A430" i="5"/>
  <c r="A431" i="5"/>
  <c r="A432" i="5"/>
  <c r="A433" i="5"/>
  <c r="A434" i="5"/>
  <c r="A435" i="5"/>
  <c r="A436" i="5"/>
  <c r="A437" i="5"/>
  <c r="A438" i="5"/>
  <c r="A439" i="5"/>
  <c r="A440" i="5"/>
  <c r="A441" i="5"/>
  <c r="A442" i="5"/>
  <c r="A443" i="5"/>
  <c r="A444" i="5"/>
  <c r="A445" i="5"/>
  <c r="A446" i="5"/>
  <c r="A447" i="5"/>
  <c r="A448" i="5"/>
  <c r="A449" i="5"/>
  <c r="A450" i="5"/>
  <c r="A451" i="5"/>
  <c r="A452" i="5"/>
  <c r="A453" i="5"/>
  <c r="A454" i="5"/>
  <c r="A455" i="5"/>
  <c r="A456" i="5"/>
  <c r="A457" i="5"/>
  <c r="A458" i="5"/>
  <c r="A459" i="5"/>
  <c r="A460" i="5"/>
  <c r="A461" i="5"/>
  <c r="A462" i="5"/>
  <c r="A463" i="5"/>
  <c r="A464" i="5"/>
  <c r="A465" i="5"/>
  <c r="A466" i="5"/>
  <c r="A467" i="5"/>
  <c r="A468" i="5"/>
  <c r="A469" i="5"/>
  <c r="A470" i="5"/>
  <c r="A471" i="5"/>
  <c r="A472" i="5"/>
  <c r="A473" i="5"/>
  <c r="A474" i="5"/>
  <c r="A475" i="5"/>
  <c r="A476" i="5"/>
  <c r="A477" i="5"/>
  <c r="A478" i="5"/>
  <c r="A479" i="5"/>
  <c r="A480" i="5"/>
  <c r="A481" i="5"/>
  <c r="A482" i="5"/>
  <c r="A483" i="5"/>
  <c r="A484" i="5"/>
  <c r="A485" i="5"/>
  <c r="A486" i="5"/>
  <c r="A487" i="5"/>
  <c r="A488" i="5"/>
  <c r="A489" i="5"/>
  <c r="A490" i="5"/>
  <c r="A491" i="5"/>
  <c r="A492" i="5"/>
  <c r="A493" i="5"/>
  <c r="A494" i="5"/>
  <c r="A495" i="5"/>
  <c r="A496" i="5"/>
  <c r="A497" i="5"/>
  <c r="A498" i="5"/>
  <c r="A499" i="5"/>
  <c r="A500" i="5"/>
  <c r="A501" i="5"/>
  <c r="A502" i="5"/>
  <c r="A503" i="5"/>
  <c r="A504" i="5"/>
  <c r="A505" i="5"/>
  <c r="A506" i="5"/>
  <c r="A507" i="5"/>
  <c r="A508" i="5"/>
  <c r="A509" i="5"/>
  <c r="A510" i="5"/>
  <c r="A511" i="5"/>
  <c r="A512" i="5"/>
  <c r="A513" i="5"/>
  <c r="A514" i="5"/>
  <c r="A515" i="5"/>
  <c r="A516" i="5"/>
  <c r="A517" i="5"/>
  <c r="A518" i="5"/>
  <c r="A519" i="5"/>
  <c r="A520" i="5"/>
  <c r="A521" i="5"/>
  <c r="A522" i="5"/>
  <c r="A523" i="5"/>
  <c r="A524" i="5"/>
  <c r="A525" i="5"/>
  <c r="A526" i="5"/>
  <c r="A527" i="5"/>
  <c r="A528" i="5"/>
  <c r="A529" i="5"/>
  <c r="A530" i="5"/>
  <c r="A531" i="5"/>
  <c r="A532" i="5"/>
  <c r="A533" i="5"/>
  <c r="A534" i="5"/>
  <c r="A535" i="5"/>
  <c r="A536" i="5"/>
  <c r="A537" i="5"/>
  <c r="A538" i="5"/>
  <c r="A539" i="5"/>
  <c r="A540" i="5"/>
  <c r="A541" i="5"/>
  <c r="A542" i="5"/>
  <c r="A543" i="5"/>
  <c r="A544" i="5"/>
  <c r="A545" i="5"/>
  <c r="A546" i="5"/>
  <c r="A547" i="5"/>
  <c r="A548" i="5"/>
  <c r="A549" i="5"/>
  <c r="A550" i="5"/>
  <c r="A551" i="5"/>
  <c r="A552" i="5"/>
  <c r="A553" i="5"/>
  <c r="A554" i="5"/>
  <c r="A555" i="5"/>
  <c r="A556" i="5"/>
  <c r="A557" i="5"/>
  <c r="A558" i="5"/>
  <c r="A559" i="5"/>
  <c r="A560" i="5"/>
  <c r="A561" i="5"/>
  <c r="A562" i="5"/>
  <c r="A563" i="5"/>
  <c r="A564" i="5"/>
  <c r="A565" i="5"/>
  <c r="A566" i="5"/>
  <c r="A567" i="5"/>
  <c r="A568" i="5"/>
  <c r="A569" i="5"/>
  <c r="A570" i="5"/>
  <c r="A571" i="5"/>
  <c r="A572" i="5"/>
  <c r="A573" i="5"/>
  <c r="A574" i="5"/>
  <c r="A575" i="5"/>
  <c r="A576" i="5"/>
  <c r="A577" i="5"/>
  <c r="A578" i="5"/>
  <c r="A579" i="5"/>
  <c r="A580" i="5"/>
  <c r="A581" i="5"/>
  <c r="A582" i="5"/>
  <c r="A583" i="5"/>
  <c r="A584" i="5"/>
  <c r="A585" i="5"/>
  <c r="A586" i="5"/>
  <c r="A587" i="5"/>
  <c r="A588" i="5"/>
  <c r="A589" i="5"/>
  <c r="A590" i="5"/>
  <c r="A591" i="5"/>
  <c r="A592" i="5"/>
  <c r="A593" i="5"/>
  <c r="A594" i="5"/>
  <c r="A595" i="5"/>
  <c r="A596" i="5"/>
  <c r="A597" i="5"/>
  <c r="A598" i="5"/>
  <c r="A599" i="5"/>
  <c r="A600" i="5"/>
  <c r="A601" i="5"/>
  <c r="A602" i="5"/>
  <c r="A603" i="5"/>
  <c r="A604" i="5"/>
  <c r="A605" i="5"/>
  <c r="A606" i="5"/>
  <c r="A607" i="5"/>
  <c r="A608" i="5"/>
  <c r="A609" i="5"/>
  <c r="A610" i="5"/>
  <c r="A611" i="5"/>
  <c r="A612" i="5"/>
  <c r="A613" i="5"/>
  <c r="A614" i="5"/>
  <c r="A615" i="5"/>
  <c r="A616" i="5"/>
  <c r="A617" i="5"/>
  <c r="A618" i="5"/>
  <c r="A619" i="5"/>
  <c r="A620" i="5"/>
  <c r="A621" i="5"/>
  <c r="A622" i="5"/>
  <c r="A623" i="5"/>
  <c r="A624" i="5"/>
  <c r="A625" i="5"/>
  <c r="A626" i="5"/>
  <c r="A627" i="5"/>
  <c r="A628" i="5"/>
  <c r="A629" i="5"/>
  <c r="A630" i="5"/>
  <c r="A631" i="5"/>
  <c r="A632" i="5"/>
  <c r="A633" i="5"/>
  <c r="A634" i="5"/>
  <c r="A635" i="5"/>
  <c r="A636" i="5"/>
  <c r="A637" i="5"/>
  <c r="A638" i="5"/>
  <c r="A639" i="5"/>
  <c r="A640" i="5"/>
  <c r="A641" i="5"/>
  <c r="A642" i="5"/>
  <c r="A643" i="5"/>
  <c r="A644" i="5"/>
  <c r="A645" i="5"/>
  <c r="A646" i="5"/>
  <c r="A647" i="5"/>
  <c r="A648" i="5"/>
  <c r="A649" i="5"/>
  <c r="A650" i="5"/>
  <c r="A651" i="5"/>
  <c r="A652" i="5"/>
  <c r="A653" i="5"/>
  <c r="A654" i="5"/>
  <c r="A655" i="5"/>
  <c r="A656" i="5"/>
  <c r="A657" i="5"/>
  <c r="A658" i="5"/>
  <c r="A659" i="5"/>
  <c r="A660" i="5"/>
  <c r="A661" i="5"/>
  <c r="A662" i="5"/>
  <c r="A663" i="5"/>
  <c r="A664" i="5"/>
  <c r="A665" i="5"/>
  <c r="A666" i="5"/>
  <c r="A667" i="5"/>
  <c r="A668" i="5"/>
  <c r="A669" i="5"/>
  <c r="A670" i="5"/>
  <c r="A671" i="5"/>
  <c r="A672" i="5"/>
  <c r="A673" i="5"/>
  <c r="A674" i="5"/>
  <c r="A675" i="5"/>
  <c r="A676" i="5"/>
  <c r="A677" i="5"/>
  <c r="A678" i="5"/>
  <c r="A679" i="5"/>
  <c r="A680" i="5"/>
  <c r="A681" i="5"/>
  <c r="A682" i="5"/>
  <c r="A683" i="5"/>
  <c r="A684" i="5"/>
  <c r="A685" i="5"/>
  <c r="A686" i="5"/>
  <c r="A687" i="5"/>
  <c r="A688" i="5"/>
  <c r="A689" i="5"/>
  <c r="A690" i="5"/>
  <c r="A691" i="5"/>
  <c r="A692" i="5"/>
  <c r="A693" i="5"/>
  <c r="A694" i="5"/>
  <c r="A695" i="5"/>
  <c r="A696" i="5"/>
  <c r="A697" i="5"/>
  <c r="A698" i="5"/>
  <c r="A699" i="5"/>
  <c r="A700" i="5"/>
  <c r="A701" i="5"/>
  <c r="A702" i="5"/>
  <c r="A703" i="5"/>
  <c r="A704" i="5"/>
  <c r="A705" i="5"/>
  <c r="A706" i="5"/>
  <c r="A707" i="5"/>
  <c r="A708" i="5"/>
  <c r="A709" i="5"/>
  <c r="A710" i="5"/>
  <c r="A711" i="5"/>
  <c r="A712" i="5"/>
  <c r="A713" i="5"/>
  <c r="A714" i="5"/>
  <c r="A715" i="5"/>
  <c r="A716" i="5"/>
  <c r="A717" i="5"/>
  <c r="A718" i="5"/>
  <c r="A719" i="5"/>
  <c r="A720" i="5"/>
  <c r="A721" i="5"/>
  <c r="A722" i="5"/>
  <c r="A723" i="5"/>
  <c r="A724" i="5"/>
  <c r="A725" i="5"/>
  <c r="A726" i="5"/>
  <c r="A727" i="5"/>
  <c r="A728" i="5"/>
  <c r="A729" i="5"/>
  <c r="A730" i="5"/>
  <c r="A731" i="5"/>
  <c r="A732" i="5"/>
  <c r="A733" i="5"/>
  <c r="A734" i="5"/>
  <c r="A735" i="5"/>
  <c r="A736" i="5"/>
  <c r="A737" i="5"/>
  <c r="A738" i="5"/>
  <c r="A739" i="5"/>
  <c r="A740" i="5"/>
  <c r="A741" i="5"/>
  <c r="A742" i="5"/>
  <c r="A743" i="5"/>
  <c r="A744" i="5"/>
  <c r="A745" i="5"/>
  <c r="A746" i="5"/>
  <c r="A747" i="5"/>
  <c r="A748" i="5"/>
  <c r="A749" i="5"/>
  <c r="A750" i="5"/>
  <c r="A751" i="5"/>
  <c r="A752" i="5"/>
  <c r="A753" i="5"/>
  <c r="A754" i="5"/>
  <c r="A755" i="5"/>
  <c r="A756" i="5"/>
  <c r="A757" i="5"/>
  <c r="A758" i="5"/>
  <c r="A759" i="5"/>
  <c r="A760" i="5"/>
  <c r="A761" i="5"/>
  <c r="A762" i="5"/>
  <c r="A763" i="5"/>
  <c r="A764" i="5"/>
  <c r="A765" i="5"/>
  <c r="A766" i="5"/>
  <c r="A767" i="5"/>
  <c r="A768" i="5"/>
  <c r="A769" i="5"/>
  <c r="A770" i="5"/>
  <c r="A771" i="5"/>
  <c r="A772" i="5"/>
  <c r="A773" i="5"/>
  <c r="A774" i="5"/>
  <c r="A775" i="5"/>
  <c r="A776" i="5"/>
  <c r="A777" i="5"/>
  <c r="A778" i="5"/>
  <c r="A779" i="5"/>
  <c r="A780" i="5"/>
  <c r="A781" i="5"/>
  <c r="A782" i="5"/>
  <c r="A783" i="5"/>
  <c r="A784" i="5"/>
  <c r="A785" i="5"/>
  <c r="A786" i="5"/>
  <c r="A787" i="5"/>
  <c r="A788" i="5"/>
  <c r="A789" i="5"/>
  <c r="A790" i="5"/>
  <c r="A791" i="5"/>
  <c r="A792" i="5"/>
  <c r="A793" i="5"/>
  <c r="A794" i="5"/>
  <c r="A795" i="5"/>
  <c r="A796" i="5"/>
  <c r="A797" i="5"/>
  <c r="A798" i="5"/>
  <c r="A799" i="5"/>
  <c r="A800" i="5"/>
  <c r="A801" i="5"/>
  <c r="A802" i="5"/>
  <c r="A803" i="5"/>
  <c r="A804" i="5"/>
  <c r="A805" i="5"/>
  <c r="A806" i="5"/>
  <c r="A807" i="5"/>
  <c r="A808" i="5"/>
  <c r="A809" i="5"/>
  <c r="A810" i="5"/>
  <c r="A811" i="5"/>
  <c r="A812" i="5"/>
  <c r="A813" i="5"/>
  <c r="A814" i="5"/>
  <c r="A815" i="5"/>
  <c r="A816" i="5"/>
  <c r="A817" i="5"/>
  <c r="A818" i="5"/>
  <c r="A819" i="5"/>
  <c r="A820" i="5"/>
  <c r="A821" i="5"/>
  <c r="A822" i="5"/>
  <c r="A823" i="5"/>
  <c r="A824" i="5"/>
  <c r="A825" i="5"/>
  <c r="A826" i="5"/>
  <c r="A827" i="5"/>
  <c r="A828" i="5"/>
  <c r="A829" i="5"/>
  <c r="A830" i="5"/>
  <c r="A831" i="5"/>
  <c r="A832" i="5"/>
  <c r="A833" i="5"/>
  <c r="A834" i="5"/>
  <c r="A835" i="5"/>
  <c r="A836" i="5"/>
  <c r="A837" i="5"/>
  <c r="A838" i="5"/>
  <c r="A839" i="5"/>
  <c r="A840" i="5"/>
  <c r="A841" i="5"/>
  <c r="A842" i="5"/>
  <c r="A843" i="5"/>
  <c r="A844" i="5"/>
  <c r="A845" i="5"/>
  <c r="A846" i="5"/>
  <c r="A847" i="5"/>
  <c r="A848" i="5"/>
  <c r="A849" i="5"/>
  <c r="A850" i="5"/>
  <c r="A851" i="5"/>
  <c r="A852" i="5"/>
  <c r="A853" i="5"/>
  <c r="A854" i="5"/>
  <c r="A855" i="5"/>
  <c r="A856" i="5"/>
  <c r="A857" i="5"/>
  <c r="A858" i="5"/>
  <c r="A859" i="5"/>
  <c r="A860" i="5"/>
  <c r="A861" i="5"/>
  <c r="A862" i="5"/>
  <c r="A863" i="5"/>
  <c r="A864" i="5"/>
  <c r="A865" i="5"/>
  <c r="A866" i="5"/>
  <c r="A867" i="5"/>
  <c r="A868" i="5"/>
  <c r="A869" i="5"/>
  <c r="A870" i="5"/>
  <c r="A871" i="5"/>
  <c r="A872" i="5"/>
  <c r="A873" i="5"/>
  <c r="A874" i="5"/>
  <c r="A875" i="5"/>
  <c r="A876" i="5"/>
  <c r="A877" i="5"/>
  <c r="A878" i="5"/>
  <c r="A879" i="5"/>
  <c r="A880" i="5"/>
  <c r="A881" i="5"/>
  <c r="A882" i="5"/>
  <c r="A883" i="5"/>
  <c r="A884" i="5"/>
  <c r="A885" i="5"/>
  <c r="A886" i="5"/>
  <c r="A887" i="5"/>
  <c r="A888" i="5"/>
  <c r="A889" i="5"/>
  <c r="A890" i="5"/>
  <c r="A891" i="5"/>
  <c r="A892" i="5"/>
  <c r="A893" i="5"/>
  <c r="A894" i="5"/>
  <c r="A895" i="5"/>
  <c r="A896" i="5"/>
  <c r="A897" i="5"/>
  <c r="A898" i="5"/>
  <c r="A899" i="5"/>
  <c r="A900" i="5"/>
  <c r="A901" i="5"/>
  <c r="A902" i="5"/>
  <c r="A903" i="5"/>
  <c r="A904" i="5"/>
  <c r="A905" i="5"/>
  <c r="A906" i="5"/>
  <c r="A907" i="5"/>
  <c r="A908" i="5"/>
  <c r="A909" i="5"/>
  <c r="A910" i="5"/>
  <c r="A911" i="5"/>
  <c r="A912" i="5"/>
  <c r="A913" i="5"/>
  <c r="A914" i="5"/>
  <c r="A915" i="5"/>
  <c r="A916" i="5"/>
  <c r="A917" i="5"/>
  <c r="A918" i="5"/>
  <c r="A919" i="5"/>
  <c r="A920" i="5"/>
  <c r="A921" i="5"/>
  <c r="A922" i="5"/>
  <c r="A923" i="5"/>
  <c r="A924" i="5"/>
  <c r="A925" i="5"/>
  <c r="A926" i="5"/>
  <c r="A927" i="5"/>
  <c r="A928" i="5"/>
  <c r="A929" i="5"/>
  <c r="A930" i="5"/>
  <c r="A931" i="5"/>
  <c r="A932" i="5"/>
  <c r="A933" i="5"/>
  <c r="A934" i="5"/>
  <c r="A935" i="5"/>
  <c r="A936" i="5"/>
  <c r="A937" i="5"/>
  <c r="A938" i="5"/>
  <c r="A939" i="5"/>
  <c r="A940" i="5"/>
  <c r="A941" i="5"/>
  <c r="A942" i="5"/>
  <c r="A943" i="5"/>
  <c r="A944" i="5"/>
  <c r="A945" i="5"/>
  <c r="A946" i="5"/>
  <c r="A947" i="5"/>
  <c r="A948" i="5"/>
  <c r="A949" i="5"/>
  <c r="A950" i="5"/>
  <c r="A951" i="5"/>
  <c r="A952" i="5"/>
  <c r="A953" i="5"/>
  <c r="A954" i="5"/>
  <c r="A955" i="5"/>
  <c r="A956" i="5"/>
  <c r="A957" i="5"/>
  <c r="A958" i="5"/>
  <c r="A959" i="5"/>
  <c r="A960" i="5"/>
  <c r="A961" i="5"/>
  <c r="A962" i="5"/>
  <c r="A963" i="5"/>
  <c r="A964" i="5"/>
  <c r="A965" i="5"/>
  <c r="A966" i="5"/>
  <c r="A967" i="5"/>
  <c r="A968" i="5"/>
  <c r="A969" i="5"/>
  <c r="A970" i="5"/>
  <c r="A971" i="5"/>
  <c r="A972" i="5"/>
  <c r="A973" i="5"/>
  <c r="A974" i="5"/>
  <c r="A975" i="5"/>
  <c r="A976" i="5"/>
  <c r="A977" i="5"/>
  <c r="A978" i="5"/>
  <c r="A979" i="5"/>
  <c r="A980" i="5"/>
  <c r="A981" i="5"/>
  <c r="A982" i="5"/>
  <c r="A983" i="5"/>
  <c r="A984" i="5"/>
  <c r="A985" i="5"/>
  <c r="A986" i="5"/>
  <c r="A987" i="5"/>
  <c r="A988" i="5"/>
  <c r="A989" i="5"/>
  <c r="A990" i="5"/>
  <c r="A991" i="5"/>
  <c r="A992" i="5"/>
  <c r="A993" i="5"/>
  <c r="A994" i="5"/>
  <c r="A995" i="5"/>
  <c r="A996" i="5"/>
  <c r="A997" i="5"/>
  <c r="A998" i="5"/>
  <c r="A999" i="5"/>
  <c r="A1000" i="5"/>
  <c r="A1001" i="5"/>
  <c r="A1002" i="5"/>
  <c r="A1003" i="5"/>
  <c r="A1004" i="5"/>
  <c r="A1005" i="5"/>
  <c r="A1006" i="5"/>
  <c r="A1007" i="5"/>
  <c r="A1008" i="5"/>
  <c r="A1009" i="5"/>
  <c r="A1010" i="5"/>
  <c r="A1011" i="5"/>
  <c r="A1012" i="5"/>
  <c r="A1013" i="5"/>
  <c r="A1014" i="5"/>
  <c r="A1015" i="5"/>
  <c r="A1016" i="5"/>
  <c r="A1017" i="5"/>
  <c r="A1018" i="5"/>
  <c r="A1019" i="5"/>
  <c r="A1020" i="5"/>
  <c r="A1021" i="5"/>
  <c r="A1022" i="5"/>
  <c r="A1023" i="5"/>
  <c r="A1024" i="5"/>
  <c r="A1025" i="5"/>
  <c r="A1026" i="5"/>
  <c r="A1027" i="5"/>
  <c r="A1028" i="5"/>
  <c r="A1029" i="5"/>
  <c r="A1030" i="5"/>
  <c r="A1031" i="5"/>
  <c r="A1032" i="5"/>
  <c r="A1033" i="5"/>
  <c r="A1034" i="5"/>
  <c r="A1035" i="5"/>
  <c r="A1036" i="5"/>
  <c r="A1037" i="5"/>
  <c r="A1038" i="5"/>
  <c r="A1039" i="5"/>
  <c r="A1040" i="5"/>
  <c r="A1041" i="5"/>
  <c r="A1042" i="5"/>
  <c r="A1043" i="5"/>
  <c r="A1044" i="5"/>
  <c r="A1045" i="5"/>
  <c r="A1046" i="5"/>
  <c r="A1047" i="5"/>
  <c r="A1048" i="5"/>
  <c r="A1049" i="5"/>
  <c r="A1050" i="5"/>
  <c r="A1051" i="5"/>
  <c r="A1052" i="5"/>
  <c r="A1053" i="5"/>
  <c r="A1054" i="5"/>
  <c r="A1055" i="5"/>
  <c r="A1056" i="5"/>
  <c r="A1057" i="5"/>
  <c r="A1058" i="5"/>
  <c r="A1059" i="5"/>
  <c r="A1060" i="5"/>
  <c r="A1061" i="5"/>
  <c r="A1062" i="5"/>
  <c r="A1063" i="5"/>
  <c r="A1064" i="5"/>
  <c r="A1065" i="5"/>
  <c r="A1066" i="5"/>
  <c r="A1067" i="5"/>
  <c r="A1068" i="5"/>
  <c r="A1069" i="5"/>
  <c r="A1070" i="5"/>
  <c r="A1071" i="5"/>
  <c r="A1072" i="5"/>
  <c r="A1073" i="5"/>
  <c r="A1074" i="5"/>
  <c r="A1075" i="5"/>
  <c r="A1076" i="5"/>
  <c r="A1077" i="5"/>
  <c r="A1078" i="5"/>
  <c r="A1079" i="5"/>
  <c r="A1080" i="5"/>
  <c r="A1081" i="5"/>
  <c r="A1082" i="5"/>
  <c r="A1083" i="5"/>
  <c r="A1084" i="5"/>
  <c r="A1085" i="5"/>
  <c r="A1086" i="5"/>
  <c r="A1087" i="5"/>
  <c r="A1088" i="5"/>
  <c r="A1089" i="5"/>
  <c r="A1090" i="5"/>
  <c r="A1091" i="5"/>
  <c r="A1092" i="5"/>
  <c r="A1093" i="5"/>
  <c r="A1094" i="5"/>
  <c r="A1095" i="5"/>
  <c r="A1096" i="5"/>
  <c r="A1097" i="5"/>
  <c r="A1098" i="5"/>
  <c r="A1099" i="5"/>
  <c r="A1100" i="5"/>
  <c r="A1101" i="5"/>
  <c r="A1102" i="5"/>
  <c r="A1103" i="5"/>
  <c r="A1104" i="5"/>
  <c r="A1105" i="5"/>
  <c r="A1106" i="5"/>
  <c r="A1107" i="5"/>
  <c r="A1108" i="5"/>
  <c r="A1109" i="5"/>
  <c r="A1110" i="5"/>
  <c r="A1111" i="5"/>
  <c r="A1112" i="5"/>
  <c r="A1113" i="5"/>
  <c r="A1114" i="5"/>
  <c r="A1115" i="5"/>
  <c r="A1116" i="5"/>
  <c r="A1117" i="5"/>
  <c r="A1118" i="5"/>
  <c r="A1119" i="5"/>
  <c r="A1120" i="5"/>
  <c r="A1121" i="5"/>
  <c r="A1122" i="5"/>
  <c r="A1123" i="5"/>
  <c r="A1124" i="5"/>
  <c r="A1125" i="5"/>
  <c r="A1126" i="5"/>
  <c r="A1127" i="5"/>
  <c r="A1128" i="5"/>
  <c r="A1129" i="5"/>
  <c r="A1130" i="5"/>
  <c r="A1131" i="5"/>
  <c r="A1132" i="5"/>
  <c r="A1133" i="5"/>
  <c r="A1134" i="5"/>
  <c r="A1135" i="5"/>
  <c r="A1136" i="5"/>
  <c r="A1137" i="5"/>
  <c r="A1138" i="5"/>
  <c r="A1139" i="5"/>
  <c r="A1140" i="5"/>
  <c r="A1141" i="5"/>
  <c r="A1142" i="5"/>
  <c r="A1143" i="5"/>
  <c r="A1144" i="5"/>
  <c r="A1145" i="5"/>
  <c r="A1146" i="5"/>
  <c r="A1147" i="5"/>
  <c r="A1148" i="5"/>
  <c r="A1149" i="5"/>
  <c r="A1150" i="5"/>
  <c r="A1151" i="5"/>
  <c r="A1152" i="5"/>
  <c r="A1153" i="5"/>
  <c r="A1154" i="5"/>
  <c r="A1155" i="5"/>
  <c r="A1156" i="5"/>
  <c r="A1157" i="5"/>
  <c r="A1158" i="5"/>
  <c r="A1159" i="5"/>
  <c r="A1160" i="5"/>
  <c r="A1161" i="5"/>
  <c r="A1162" i="5"/>
  <c r="A1163" i="5"/>
  <c r="A1164" i="5"/>
  <c r="A1165" i="5"/>
  <c r="A1166" i="5"/>
  <c r="A1167" i="5"/>
  <c r="A1168" i="5"/>
  <c r="A1169" i="5"/>
  <c r="A1170" i="5"/>
  <c r="A1171" i="5"/>
  <c r="A1172" i="5"/>
  <c r="A1173" i="5"/>
  <c r="A1174" i="5"/>
  <c r="A1175" i="5"/>
  <c r="A1176" i="5"/>
  <c r="A1177" i="5"/>
  <c r="A1178" i="5"/>
  <c r="A1179" i="5"/>
  <c r="A1180" i="5"/>
  <c r="A1181" i="5"/>
  <c r="A1182" i="5"/>
  <c r="A1183" i="5"/>
  <c r="A1184" i="5"/>
  <c r="A1185" i="5"/>
  <c r="A1186" i="5"/>
  <c r="A1187" i="5"/>
  <c r="A1188" i="5"/>
  <c r="A1189" i="5"/>
  <c r="A1190" i="5"/>
  <c r="A1191" i="5"/>
  <c r="A1192" i="5"/>
  <c r="A1193" i="5"/>
  <c r="A1194" i="5"/>
  <c r="A1195" i="5"/>
  <c r="A1196" i="5"/>
  <c r="A1197" i="5"/>
  <c r="A1198" i="5"/>
  <c r="A1199" i="5"/>
  <c r="A1200" i="5"/>
  <c r="A1201" i="5"/>
  <c r="A1202" i="5"/>
  <c r="A1203" i="5"/>
  <c r="A1204" i="5"/>
  <c r="A1205" i="5"/>
  <c r="A1206" i="5"/>
  <c r="A1207" i="5"/>
  <c r="A1208" i="5"/>
  <c r="A1209" i="5"/>
  <c r="A1210" i="5"/>
  <c r="A1211" i="5"/>
  <c r="A1212" i="5"/>
  <c r="A1213" i="5"/>
  <c r="A1214" i="5"/>
  <c r="A1215" i="5"/>
  <c r="A1216" i="5"/>
  <c r="A1217" i="5"/>
  <c r="A1218" i="5"/>
  <c r="A1219" i="5"/>
  <c r="A1220" i="5"/>
  <c r="A1221" i="5"/>
  <c r="A1222" i="5"/>
  <c r="A1223" i="5"/>
  <c r="A1224" i="5"/>
  <c r="A1225" i="5"/>
  <c r="A1226" i="5"/>
  <c r="A1227" i="5"/>
  <c r="A1228" i="5"/>
  <c r="A1229" i="5"/>
  <c r="A1230" i="5"/>
  <c r="A1231" i="5"/>
  <c r="A1232" i="5"/>
  <c r="A1233" i="5"/>
  <c r="A1234" i="5"/>
  <c r="A1235" i="5"/>
  <c r="A1236" i="5"/>
  <c r="A1237" i="5"/>
  <c r="A1238" i="5"/>
  <c r="A1239" i="5"/>
  <c r="A1240" i="5"/>
  <c r="A1241" i="5"/>
  <c r="A1242" i="5"/>
  <c r="A1243" i="5"/>
  <c r="A1244" i="5"/>
  <c r="A1245" i="5"/>
  <c r="A1246" i="5"/>
  <c r="A1247" i="5"/>
  <c r="A1248" i="5"/>
  <c r="A1249" i="5"/>
  <c r="A1250" i="5"/>
  <c r="A1251" i="5"/>
  <c r="A1252" i="5"/>
  <c r="A1253" i="5"/>
  <c r="A1254" i="5"/>
  <c r="A1255" i="5"/>
  <c r="A1256" i="5"/>
  <c r="A1257" i="5"/>
  <c r="A1258" i="5"/>
  <c r="A1259" i="5"/>
  <c r="A1260" i="5"/>
  <c r="A1261" i="5"/>
  <c r="A1262" i="5"/>
  <c r="A1263" i="5"/>
  <c r="A1264" i="5"/>
  <c r="A1265" i="5"/>
  <c r="A1266" i="5"/>
  <c r="A1267" i="5"/>
  <c r="A1268" i="5"/>
  <c r="A1269" i="5"/>
  <c r="A1270" i="5"/>
  <c r="A1271" i="5"/>
  <c r="A1272" i="5"/>
  <c r="A1273" i="5"/>
  <c r="A1274" i="5"/>
  <c r="A1275" i="5"/>
  <c r="AH37" i="2"/>
  <c r="E523" i="5"/>
  <c r="D523" i="5"/>
  <c r="AF30" i="2"/>
  <c r="S54" i="2"/>
  <c r="S50" i="2"/>
  <c r="P59" i="6"/>
  <c r="S55" i="2"/>
  <c r="C14" i="2"/>
  <c r="E42" i="6" s="1"/>
  <c r="J19" i="14" l="1"/>
  <c r="J14" i="12" s="1"/>
  <c r="J7" i="12"/>
  <c r="D41" i="13"/>
  <c r="D35" i="13"/>
  <c r="E37" i="13"/>
  <c r="AA11" i="14"/>
  <c r="C12" i="12"/>
  <c r="N32" i="2"/>
  <c r="N28" i="5" s="1"/>
  <c r="O32" i="2"/>
  <c r="O28" i="5" s="1"/>
  <c r="C16" i="2"/>
  <c r="C14" i="5" s="1"/>
  <c r="D50" i="6"/>
  <c r="D49" i="6"/>
  <c r="D51" i="6"/>
  <c r="D45" i="6"/>
  <c r="AC13" i="14"/>
  <c r="AC15" i="14"/>
  <c r="S14" i="14" s="1"/>
  <c r="S9" i="12" s="1"/>
  <c r="AC16" i="14"/>
  <c r="T14" i="14" s="1"/>
  <c r="T9" i="12" s="1"/>
  <c r="AC12" i="14"/>
  <c r="L14" i="14" s="1"/>
  <c r="AC14" i="14"/>
  <c r="AC19" i="14"/>
  <c r="Q14" i="14" s="1"/>
  <c r="Q9" i="12" s="1"/>
  <c r="E13" i="12"/>
  <c r="AC18" i="14"/>
  <c r="P14" i="14" s="1"/>
  <c r="P9" i="12" s="1"/>
  <c r="E36" i="13"/>
  <c r="D12" i="12"/>
  <c r="J13" i="14"/>
  <c r="AB11" i="14"/>
  <c r="J21" i="14"/>
  <c r="J16" i="12" s="1"/>
  <c r="J9" i="12"/>
  <c r="N13" i="14"/>
  <c r="M13" i="14"/>
  <c r="L8" i="12"/>
  <c r="N12" i="14"/>
  <c r="M12" i="14"/>
  <c r="L7" i="12"/>
  <c r="H31" i="13" s="1"/>
  <c r="D40" i="13" s="1"/>
  <c r="G40" i="13" s="1"/>
  <c r="G32" i="2"/>
  <c r="G30" i="5" s="1"/>
  <c r="G36" i="2"/>
  <c r="G34" i="5" s="1"/>
  <c r="G30" i="2"/>
  <c r="G28" i="5" s="1"/>
  <c r="M13" i="2"/>
  <c r="S19" i="2" s="1"/>
  <c r="S15" i="5" s="1"/>
  <c r="G26" i="2"/>
  <c r="G28" i="2" s="1"/>
  <c r="D64" i="6"/>
  <c r="P61" i="6"/>
  <c r="G29" i="2"/>
  <c r="G27" i="5" s="1"/>
  <c r="P39" i="6"/>
  <c r="D48" i="6" s="1"/>
  <c r="V39" i="6"/>
  <c r="G54" i="6" s="1"/>
  <c r="P60" i="5"/>
  <c r="G35" i="2"/>
  <c r="G33" i="5" s="1"/>
  <c r="F31" i="2"/>
  <c r="F29" i="5" s="1"/>
  <c r="L19" i="2"/>
  <c r="L15" i="5" s="1"/>
  <c r="C19" i="2"/>
  <c r="C17" i="5" s="1"/>
  <c r="E22" i="5" s="1"/>
  <c r="E24" i="2" s="1"/>
  <c r="C12" i="5"/>
  <c r="L13" i="2"/>
  <c r="L9" i="5" s="1"/>
  <c r="D47" i="6"/>
  <c r="C11" i="5"/>
  <c r="L12" i="2"/>
  <c r="L8" i="5" s="1"/>
  <c r="E41" i="6"/>
  <c r="F25" i="2"/>
  <c r="F23" i="5" s="1"/>
  <c r="L18" i="2"/>
  <c r="L14" i="5" s="1"/>
  <c r="C18" i="2"/>
  <c r="C16" i="5" s="1"/>
  <c r="D22" i="5" s="1"/>
  <c r="D24" i="2" s="1"/>
  <c r="G34" i="2" l="1"/>
  <c r="D38" i="13"/>
  <c r="D39" i="13" s="1"/>
  <c r="N8" i="12"/>
  <c r="R13" i="14"/>
  <c r="R8" i="12" s="1"/>
  <c r="J20" i="14"/>
  <c r="J15" i="12" s="1"/>
  <c r="J8" i="12"/>
  <c r="U14" i="14"/>
  <c r="M8" i="12"/>
  <c r="D53" i="13" s="1"/>
  <c r="L20" i="14"/>
  <c r="L15" i="12" s="1"/>
  <c r="R12" i="14"/>
  <c r="R7" i="12" s="1"/>
  <c r="N7" i="12"/>
  <c r="O12" i="14"/>
  <c r="O7" i="12" s="1"/>
  <c r="N14" i="14"/>
  <c r="O14" i="14" s="1"/>
  <c r="O9" i="12" s="1"/>
  <c r="L9" i="12"/>
  <c r="L25" i="14"/>
  <c r="M14" i="14"/>
  <c r="O33" i="14"/>
  <c r="P17" i="14"/>
  <c r="O34" i="14"/>
  <c r="L19" i="14"/>
  <c r="L14" i="12" s="1"/>
  <c r="M7" i="12"/>
  <c r="O13" i="14"/>
  <c r="O8" i="12" s="1"/>
  <c r="G33" i="2"/>
  <c r="G31" i="5" s="1"/>
  <c r="F54" i="6"/>
  <c r="M9" i="5"/>
  <c r="F42" i="6" s="1"/>
  <c r="N13" i="2"/>
  <c r="G32" i="5"/>
  <c r="O13" i="2"/>
  <c r="R19" i="2"/>
  <c r="M12" i="2"/>
  <c r="G27" i="2"/>
  <c r="G24" i="5"/>
  <c r="G26" i="5"/>
  <c r="O12" i="2"/>
  <c r="D52" i="6"/>
  <c r="O38" i="14" l="1"/>
  <c r="P28" i="12"/>
  <c r="L21" i="14"/>
  <c r="U13" i="14"/>
  <c r="U15" i="14" s="1"/>
  <c r="M9" i="12"/>
  <c r="D42" i="13"/>
  <c r="D43" i="13" s="1"/>
  <c r="N9" i="12"/>
  <c r="R14" i="14"/>
  <c r="R9" i="12" s="1"/>
  <c r="M20" i="14"/>
  <c r="M19" i="14"/>
  <c r="P12" i="12"/>
  <c r="M21" i="14"/>
  <c r="M16" i="12" s="1"/>
  <c r="L20" i="12"/>
  <c r="M25" i="14"/>
  <c r="D52" i="13"/>
  <c r="R37" i="14"/>
  <c r="T37" i="14" s="1"/>
  <c r="T40" i="14" s="1"/>
  <c r="P29" i="12"/>
  <c r="O19" i="2"/>
  <c r="O15" i="5" s="1"/>
  <c r="R15" i="5"/>
  <c r="N19" i="2"/>
  <c r="N15" i="5" s="1"/>
  <c r="M37" i="2"/>
  <c r="M33" i="5" s="1"/>
  <c r="P13" i="2"/>
  <c r="P9" i="5" s="1"/>
  <c r="O9" i="5"/>
  <c r="H42" i="6" s="1"/>
  <c r="M19" i="2"/>
  <c r="R13" i="2"/>
  <c r="R9" i="5" s="1"/>
  <c r="N9" i="5"/>
  <c r="G42" i="6" s="1"/>
  <c r="S13" i="2"/>
  <c r="S9" i="5" s="1"/>
  <c r="Q13" i="2"/>
  <c r="Q9" i="5" s="1"/>
  <c r="M8" i="5"/>
  <c r="F41" i="6" s="1"/>
  <c r="O34" i="2"/>
  <c r="M41" i="2"/>
  <c r="M37" i="5" s="1"/>
  <c r="M34" i="2"/>
  <c r="S18" i="2"/>
  <c r="S14" i="5" s="1"/>
  <c r="N47" i="2"/>
  <c r="N43" i="5" s="1"/>
  <c r="R18" i="2"/>
  <c r="O8" i="5"/>
  <c r="H41" i="6" s="1"/>
  <c r="N18" i="2"/>
  <c r="N14" i="5" s="1"/>
  <c r="P12" i="2"/>
  <c r="M29" i="2"/>
  <c r="M36" i="2"/>
  <c r="AF25" i="2"/>
  <c r="AG25" i="2"/>
  <c r="N55" i="2"/>
  <c r="N29" i="2"/>
  <c r="G25" i="5"/>
  <c r="N12" i="2"/>
  <c r="S37" i="14" l="1"/>
  <c r="S40" i="14" s="1"/>
  <c r="U40" i="14" s="1"/>
  <c r="O21" i="14"/>
  <c r="O16" i="12" s="1"/>
  <c r="N21" i="14"/>
  <c r="N16" i="12" s="1"/>
  <c r="M20" i="12"/>
  <c r="N25" i="14"/>
  <c r="N20" i="12" s="1"/>
  <c r="M14" i="12"/>
  <c r="N19" i="14"/>
  <c r="N14" i="12" s="1"/>
  <c r="O19" i="14"/>
  <c r="O14" i="12" s="1"/>
  <c r="M15" i="12"/>
  <c r="O20" i="14"/>
  <c r="O15" i="12" s="1"/>
  <c r="N20" i="14"/>
  <c r="N15" i="12" s="1"/>
  <c r="M29" i="14"/>
  <c r="N37" i="14"/>
  <c r="N32" i="12" s="1"/>
  <c r="M37" i="14"/>
  <c r="M32" i="12" s="1"/>
  <c r="L16" i="12"/>
  <c r="D47" i="13"/>
  <c r="M38" i="14"/>
  <c r="M33" i="12" s="1"/>
  <c r="O33" i="12"/>
  <c r="I42" i="6"/>
  <c r="Q19" i="2"/>
  <c r="Q15" i="5" s="1"/>
  <c r="P19" i="2"/>
  <c r="AF17" i="2" s="1"/>
  <c r="M15" i="5"/>
  <c r="AF18" i="2"/>
  <c r="K34" i="2"/>
  <c r="K30" i="5" s="1"/>
  <c r="N25" i="5"/>
  <c r="F55" i="6" s="1"/>
  <c r="N51" i="5"/>
  <c r="N60" i="5" s="1"/>
  <c r="N64" i="2" s="1"/>
  <c r="AG37" i="2"/>
  <c r="O18" i="2"/>
  <c r="O14" i="5" s="1"/>
  <c r="R14" i="5"/>
  <c r="M32" i="5"/>
  <c r="AG22" i="2"/>
  <c r="O36" i="2"/>
  <c r="M25" i="5"/>
  <c r="AF31" i="2"/>
  <c r="N31" i="2"/>
  <c r="L27" i="5" s="1"/>
  <c r="K36" i="2"/>
  <c r="K32" i="5" s="1"/>
  <c r="O29" i="2"/>
  <c r="M60" i="2"/>
  <c r="M56" i="5" s="1"/>
  <c r="AG21" i="2"/>
  <c r="AF34" i="2"/>
  <c r="M30" i="5"/>
  <c r="N8" i="5"/>
  <c r="G41" i="6" s="1"/>
  <c r="I41" i="6" s="1"/>
  <c r="M18" i="2"/>
  <c r="Q12" i="2"/>
  <c r="Q8" i="5" s="1"/>
  <c r="S12" i="2"/>
  <c r="S8" i="5" s="1"/>
  <c r="R12" i="2"/>
  <c r="R8" i="5" s="1"/>
  <c r="N34" i="2"/>
  <c r="N41" i="2"/>
  <c r="N37" i="5" s="1"/>
  <c r="N36" i="2"/>
  <c r="P8" i="5"/>
  <c r="AG34" i="2"/>
  <c r="P64" i="2"/>
  <c r="N61" i="5" s="1"/>
  <c r="AF37" i="2"/>
  <c r="O30" i="5"/>
  <c r="AF35" i="2"/>
  <c r="AF21" i="2"/>
  <c r="N29" i="14" l="1"/>
  <c r="V13" i="14" s="1"/>
  <c r="M24" i="12"/>
  <c r="D43" i="6"/>
  <c r="AF16" i="2"/>
  <c r="P15" i="5"/>
  <c r="AG23" i="2"/>
  <c r="N20" i="2" s="1"/>
  <c r="N16" i="5" s="1"/>
  <c r="AE18" i="2"/>
  <c r="AE22" i="2"/>
  <c r="M14" i="5"/>
  <c r="M20" i="2"/>
  <c r="AE21" i="2"/>
  <c r="P18" i="2"/>
  <c r="Q18" i="2"/>
  <c r="N56" i="2"/>
  <c r="N52" i="5" s="1"/>
  <c r="AE37" i="2"/>
  <c r="N57" i="2" s="1"/>
  <c r="N53" i="5" s="1"/>
  <c r="N32" i="5"/>
  <c r="P36" i="2"/>
  <c r="P32" i="5" s="1"/>
  <c r="D55" i="6"/>
  <c r="L55" i="6"/>
  <c r="N66" i="2"/>
  <c r="N63" i="5" s="1"/>
  <c r="AF22" i="2"/>
  <c r="AF23" i="2" s="1"/>
  <c r="AG35" i="2"/>
  <c r="AE35" i="2" s="1"/>
  <c r="O32" i="5"/>
  <c r="O41" i="2"/>
  <c r="P34" i="2"/>
  <c r="P30" i="5" s="1"/>
  <c r="N30" i="5"/>
  <c r="G56" i="6"/>
  <c r="H56" i="6" s="1"/>
  <c r="D56" i="6" s="1"/>
  <c r="T47" i="2"/>
  <c r="O25" i="5"/>
  <c r="O37" i="14" l="1"/>
  <c r="O32" i="12" s="1"/>
  <c r="N24" i="12"/>
  <c r="G46" i="13" s="1"/>
  <c r="V15" i="14"/>
  <c r="H46" i="13"/>
  <c r="O37" i="5"/>
  <c r="P41" i="2"/>
  <c r="P37" i="5" s="1"/>
  <c r="P55" i="2"/>
  <c r="AE36" i="2"/>
  <c r="P56" i="2" s="1"/>
  <c r="P52" i="5" s="1"/>
  <c r="Q50" i="2"/>
  <c r="Q51" i="2" s="1"/>
  <c r="N51" i="2" s="1"/>
  <c r="R20" i="2"/>
  <c r="T48" i="2"/>
  <c r="U47" i="2"/>
  <c r="L46" i="2" s="1"/>
  <c r="L42" i="5" s="1"/>
  <c r="U48" i="2"/>
  <c r="AF32" i="2"/>
  <c r="O66" i="2"/>
  <c r="O63" i="5" s="1"/>
  <c r="AE16" i="2"/>
  <c r="Q14" i="5"/>
  <c r="M43" i="2"/>
  <c r="M39" i="5" s="1"/>
  <c r="M24" i="2"/>
  <c r="AI18" i="2"/>
  <c r="M16" i="5"/>
  <c r="P14" i="5"/>
  <c r="AE17" i="2"/>
  <c r="G55" i="6"/>
  <c r="H58" i="6"/>
  <c r="G58" i="6"/>
  <c r="G59" i="6" s="1"/>
  <c r="H55" i="6"/>
  <c r="E58" i="6"/>
  <c r="K59" i="6"/>
  <c r="D46" i="13" l="1"/>
  <c r="E46" i="13" s="1"/>
  <c r="D54" i="13"/>
  <c r="J25" i="12"/>
  <c r="M50" i="13"/>
  <c r="H49" i="13"/>
  <c r="L51" i="13" s="1"/>
  <c r="L52" i="13" s="1"/>
  <c r="G49" i="13"/>
  <c r="K51" i="13" s="1"/>
  <c r="K52" i="13" s="1"/>
  <c r="N52" i="13"/>
  <c r="M52" i="13"/>
  <c r="B47" i="13"/>
  <c r="E47" i="13" s="1"/>
  <c r="D57" i="6"/>
  <c r="AJ17" i="2" a="1"/>
  <c r="AL18" i="2" s="1"/>
  <c r="O51" i="2"/>
  <c r="N47" i="5" s="1"/>
  <c r="N24" i="2"/>
  <c r="AF45" i="2"/>
  <c r="AG45" i="2" s="1"/>
  <c r="M20" i="5"/>
  <c r="N43" i="2"/>
  <c r="O20" i="2"/>
  <c r="O16" i="5" s="1"/>
  <c r="R16" i="5"/>
  <c r="Q20" i="2"/>
  <c r="P51" i="5"/>
  <c r="AE38" i="2"/>
  <c r="M47" i="5"/>
  <c r="S20" i="2"/>
  <c r="S16" i="5" s="1"/>
  <c r="Q25" i="2"/>
  <c r="V48" i="2"/>
  <c r="W48" i="2" s="1"/>
  <c r="U49" i="2"/>
  <c r="M47" i="2" s="1"/>
  <c r="M43" i="5" s="1"/>
  <c r="J58" i="6"/>
  <c r="P20" i="2"/>
  <c r="K54" i="13" l="1"/>
  <c r="K53" i="13"/>
  <c r="K55" i="13" s="1"/>
  <c r="D50" i="13" s="1"/>
  <c r="E50" i="13" s="1"/>
  <c r="D58" i="13" s="1"/>
  <c r="B13" i="13" s="1"/>
  <c r="V4" i="12" s="1"/>
  <c r="T51" i="2"/>
  <c r="T52" i="2" s="1"/>
  <c r="T57" i="2" s="1"/>
  <c r="AJ18" i="2"/>
  <c r="AL17" i="2"/>
  <c r="AK18" i="2"/>
  <c r="AK17" i="2"/>
  <c r="AJ17" i="2"/>
  <c r="S51" i="2"/>
  <c r="S52" i="2" s="1"/>
  <c r="Q16" i="5"/>
  <c r="AI16" i="2"/>
  <c r="O24" i="2"/>
  <c r="O20" i="5" s="1"/>
  <c r="AE45" i="2"/>
  <c r="N20" i="5"/>
  <c r="N25" i="2"/>
  <c r="Q21" i="5"/>
  <c r="M25" i="2"/>
  <c r="N39" i="5"/>
  <c r="O43" i="2"/>
  <c r="O39" i="5" s="1"/>
  <c r="P43" i="2"/>
  <c r="P39" i="5" s="1"/>
  <c r="P16" i="5"/>
  <c r="AI17" i="2"/>
  <c r="L58" i="6"/>
  <c r="L59" i="6"/>
  <c r="D60" i="6" s="1"/>
  <c r="AF40" i="2"/>
  <c r="AG40" i="2" s="1"/>
  <c r="AE40" i="2" s="1"/>
  <c r="O60" i="2" s="1"/>
  <c r="O56" i="5" s="1"/>
  <c r="AF39" i="2"/>
  <c r="AG39" i="2" s="1"/>
  <c r="AE39" i="2" s="1"/>
  <c r="N60" i="2" s="1"/>
  <c r="N56" i="5" s="1"/>
  <c r="P57" i="2"/>
  <c r="P53" i="5" s="1"/>
  <c r="P24" i="2"/>
  <c r="P20" i="5" s="1"/>
  <c r="S53" i="2" l="1"/>
  <c r="L52" i="2" s="1"/>
  <c r="L48" i="5" s="1"/>
  <c r="S57" i="2"/>
  <c r="I62" i="6"/>
  <c r="G62" i="6"/>
  <c r="E62" i="6"/>
  <c r="H62" i="6"/>
  <c r="P25" i="2"/>
  <c r="P21" i="5" s="1"/>
  <c r="O25" i="2"/>
  <c r="O21" i="5" s="1"/>
  <c r="M21" i="5"/>
  <c r="N21" i="5"/>
  <c r="AE46" i="2"/>
  <c r="P62" i="6" l="1"/>
  <c r="P63" i="6" s="1"/>
  <c r="Q62" i="6"/>
  <c r="Q63" i="6" s="1"/>
  <c r="J62" i="6"/>
  <c r="P65" i="6" l="1"/>
  <c r="P64" i="6"/>
  <c r="P66" i="6" l="1"/>
  <c r="D63" i="6" s="1"/>
  <c r="D65" i="6" s="1"/>
  <c r="C27" i="6" s="1"/>
  <c r="C12" i="6" s="1"/>
  <c r="U4" i="5" s="1"/>
</calcChain>
</file>

<file path=xl/comments1.xml><?xml version="1.0" encoding="utf-8"?>
<comments xmlns="http://schemas.openxmlformats.org/spreadsheetml/2006/main">
  <authors>
    <author>Pedro Femia</author>
  </authors>
  <commentList>
    <comment ref="E8" authorId="0" shapeId="0">
      <text>
        <r>
          <rPr>
            <b/>
            <sz val="8"/>
            <color indexed="81"/>
            <rFont val="Tahoma"/>
            <family val="2"/>
          </rPr>
          <t>Introduzca:
1 - para medidas resumen
2 - para tabla de observaciones individuales</t>
        </r>
      </text>
    </comment>
    <comment ref="E16" authorId="0" shapeId="0">
      <text>
        <r>
          <rPr>
            <b/>
            <sz val="8"/>
            <color indexed="81"/>
            <rFont val="Tahoma"/>
            <family val="2"/>
          </rPr>
          <t>Introduzca: Si / No</t>
        </r>
      </text>
    </comment>
  </commentList>
</comments>
</file>

<file path=xl/comments2.xml><?xml version="1.0" encoding="utf-8"?>
<comments xmlns="http://schemas.openxmlformats.org/spreadsheetml/2006/main">
  <authors>
    <author>Pedro</author>
  </authors>
  <commentList>
    <comment ref="C7" authorId="0" shapeId="0">
      <text>
        <r>
          <rPr>
            <b/>
            <sz val="8"/>
            <color indexed="81"/>
            <rFont val="Tahoma"/>
            <family val="2"/>
          </rPr>
          <t>Denominación de la muestra A</t>
        </r>
      </text>
    </comment>
    <comment ref="C8" authorId="0" shapeId="0">
      <text>
        <r>
          <rPr>
            <b/>
            <sz val="8"/>
            <color indexed="81"/>
            <rFont val="Tahoma"/>
            <family val="2"/>
          </rPr>
          <t>Denominación de la muestra B</t>
        </r>
      </text>
    </comment>
    <comment ref="C11" authorId="0" shapeId="0">
      <text>
        <r>
          <rPr>
            <b/>
            <sz val="8"/>
            <color indexed="81"/>
            <rFont val="Tahoma"/>
            <family val="2"/>
          </rPr>
          <t>SELECCIÓN DE LA FUENTE DE DATOS
Introduzca:
1 - para que el origen sea la Fuente 1 = Medidas de resumen
2 - para que el origen sea la Fuente 2 = Observaciones individuales</t>
        </r>
      </text>
    </comment>
    <comment ref="C12" authorId="0" shapeId="0">
      <text>
        <r>
          <rPr>
            <b/>
            <sz val="8"/>
            <color indexed="81"/>
            <rFont val="Tahoma"/>
            <family val="2"/>
          </rPr>
          <t>SELECCIÓN DE LA FUENTE DE DATOS
Introduzca:
1 - para que el origen sea la Fuente 1 = Medidas de resumen
2 - para que el origen sea la Fuente 2 = Observaciones individuales</t>
        </r>
      </text>
    </comment>
  </commentList>
</comments>
</file>

<file path=xl/comments3.xml><?xml version="1.0" encoding="utf-8"?>
<comments xmlns="http://schemas.openxmlformats.org/spreadsheetml/2006/main">
  <authors>
    <author>Pedro</author>
  </authors>
  <commentList>
    <comment ref="C9" authorId="0" shapeId="0">
      <text>
        <r>
          <rPr>
            <b/>
            <sz val="8"/>
            <color indexed="81"/>
            <rFont val="Tahoma"/>
            <family val="2"/>
          </rPr>
          <t>Denominación de la muestra A</t>
        </r>
      </text>
    </comment>
    <comment ref="C10" authorId="0" shapeId="0">
      <text>
        <r>
          <rPr>
            <b/>
            <sz val="8"/>
            <color indexed="81"/>
            <rFont val="Tahoma"/>
            <family val="2"/>
          </rPr>
          <t>Denominación de la muestra B</t>
        </r>
      </text>
    </comment>
    <comment ref="C13" authorId="0" shapeId="0">
      <text>
        <r>
          <rPr>
            <b/>
            <sz val="8"/>
            <color indexed="81"/>
            <rFont val="Tahoma"/>
            <family val="2"/>
          </rPr>
          <t>SELECCIÓN DE LA FUENTE DE DATOS
Introduzca:
1 - para que el origen sea la Fuente 1 = Medidas de resumen
2 - para que el origen sea la Fuente 2 = Observaciones individuales</t>
        </r>
      </text>
    </comment>
    <comment ref="C14" authorId="0" shapeId="0">
      <text>
        <r>
          <rPr>
            <b/>
            <sz val="8"/>
            <color indexed="81"/>
            <rFont val="Tahoma"/>
            <family val="2"/>
          </rPr>
          <t>SELECCIÓN DE LA FUENTE DE DATOS
Introduzca:
1 - para que el origen sea la Fuente 1 = Medidas de resumen
2 - para que el origen sea la Fuente 2 = Observaciones individuales</t>
        </r>
      </text>
    </comment>
  </commentList>
</comments>
</file>

<file path=xl/comments4.xml><?xml version="1.0" encoding="utf-8"?>
<comments xmlns="http://schemas.openxmlformats.org/spreadsheetml/2006/main">
  <authors>
    <author>Pedro</author>
  </authors>
  <commentList>
    <comment ref="C10" authorId="0" shapeId="0">
      <text>
        <r>
          <rPr>
            <b/>
            <sz val="8"/>
            <color indexed="81"/>
            <rFont val="Tahoma"/>
            <family val="2"/>
          </rPr>
          <t>Denominación de la muestra A</t>
        </r>
      </text>
    </comment>
    <comment ref="C11" authorId="0" shapeId="0">
      <text>
        <r>
          <rPr>
            <b/>
            <sz val="8"/>
            <color indexed="81"/>
            <rFont val="Tahoma"/>
            <family val="2"/>
          </rPr>
          <t>Denominación de la muestra B</t>
        </r>
      </text>
    </comment>
  </commentList>
</comments>
</file>

<file path=xl/sharedStrings.xml><?xml version="1.0" encoding="utf-8"?>
<sst xmlns="http://schemas.openxmlformats.org/spreadsheetml/2006/main" count="619" uniqueCount="413">
  <si>
    <t>Muestras</t>
  </si>
  <si>
    <t>Muestra</t>
  </si>
  <si>
    <t>A</t>
  </si>
  <si>
    <t>B</t>
  </si>
  <si>
    <t>d.t.</t>
  </si>
  <si>
    <t>Var</t>
  </si>
  <si>
    <t>media</t>
  </si>
  <si>
    <t>n</t>
  </si>
  <si>
    <t>GRAFICO</t>
  </si>
  <si>
    <t>Intervalos de confianza</t>
  </si>
  <si>
    <t>Confianza:</t>
  </si>
  <si>
    <t>Media</t>
  </si>
  <si>
    <t>d</t>
  </si>
  <si>
    <t>IC-</t>
  </si>
  <si>
    <t>IC+</t>
  </si>
  <si>
    <t>Auxiliar</t>
  </si>
  <si>
    <t>gl</t>
  </si>
  <si>
    <t>desv</t>
  </si>
  <si>
    <t>Dif. (A-B)</t>
  </si>
  <si>
    <t>gl =</t>
  </si>
  <si>
    <t>IC con cpc</t>
  </si>
  <si>
    <t>Tamaño de muestra</t>
  </si>
  <si>
    <t xml:space="preserve">Nivel de error </t>
  </si>
  <si>
    <t>a =</t>
  </si>
  <si>
    <t>V =</t>
  </si>
  <si>
    <t>&lt;--- V</t>
  </si>
  <si>
    <t>&lt;--- gl</t>
  </si>
  <si>
    <t>&lt;-- n</t>
  </si>
  <si>
    <r>
      <t xml:space="preserve">r </t>
    </r>
    <r>
      <rPr>
        <sz val="10"/>
        <rFont val="Arial"/>
        <family val="2"/>
      </rPr>
      <t>=</t>
    </r>
  </si>
  <si>
    <r>
      <t>t</t>
    </r>
    <r>
      <rPr>
        <sz val="8"/>
        <rFont val="Symbol"/>
        <family val="1"/>
        <charset val="2"/>
      </rPr>
      <t xml:space="preserve">a </t>
    </r>
    <r>
      <rPr>
        <sz val="10"/>
        <rFont val="Symbol"/>
        <family val="1"/>
        <charset val="2"/>
      </rPr>
      <t>=</t>
    </r>
  </si>
  <si>
    <r>
      <t>t</t>
    </r>
    <r>
      <rPr>
        <sz val="8"/>
        <rFont val="Symbol"/>
        <family val="1"/>
        <charset val="2"/>
      </rPr>
      <t xml:space="preserve">2b </t>
    </r>
    <r>
      <rPr>
        <sz val="10"/>
        <rFont val="Symbol"/>
        <family val="1"/>
        <charset val="2"/>
      </rPr>
      <t>=</t>
    </r>
  </si>
  <si>
    <t>Fuente 2: Observaciones individuales</t>
  </si>
  <si>
    <t>Medidas:</t>
  </si>
  <si>
    <t xml:space="preserve"> n</t>
  </si>
  <si>
    <t xml:space="preserve"> Media</t>
  </si>
  <si>
    <t xml:space="preserve"> dt</t>
  </si>
  <si>
    <t>3.A</t>
  </si>
  <si>
    <t>3.B</t>
  </si>
  <si>
    <t>3.C</t>
  </si>
  <si>
    <t>d-Cohen</t>
  </si>
  <si>
    <t>Estimación del efecto</t>
  </si>
  <si>
    <t>Estimación</t>
  </si>
  <si>
    <t>SE</t>
  </si>
  <si>
    <t>P para test F</t>
  </si>
  <si>
    <t>gl1</t>
  </si>
  <si>
    <t>gl2</t>
  </si>
  <si>
    <t>Comparación de varianzas (test de Fisher)</t>
  </si>
  <si>
    <t>Test de Fisher</t>
  </si>
  <si>
    <t>Fexp</t>
  </si>
  <si>
    <t>P</t>
  </si>
  <si>
    <r>
      <t>F</t>
    </r>
    <r>
      <rPr>
        <b/>
        <sz val="8"/>
        <rFont val="Arial"/>
        <family val="2"/>
      </rPr>
      <t>0.10</t>
    </r>
  </si>
  <si>
    <t>Tipo de test</t>
  </si>
  <si>
    <t>Test Student</t>
  </si>
  <si>
    <t>S²</t>
  </si>
  <si>
    <t>Texp</t>
  </si>
  <si>
    <t>Test Welch</t>
  </si>
  <si>
    <t xml:space="preserve">P </t>
  </si>
  <si>
    <t>si²/ni</t>
  </si>
  <si>
    <t>cpc</t>
  </si>
  <si>
    <t xml:space="preserve">gl </t>
  </si>
  <si>
    <t>Aproximación a la Normal de  variables aleatorias discretas</t>
  </si>
  <si>
    <t>Test Welch*</t>
  </si>
  <si>
    <t>dif. Media</t>
  </si>
  <si>
    <t xml:space="preserve">d* </t>
  </si>
  <si>
    <t>IC–</t>
  </si>
  <si>
    <t>n1</t>
  </si>
  <si>
    <t xml:space="preserve">n2 </t>
  </si>
  <si>
    <t>Min(n)=</t>
  </si>
  <si>
    <t>Potencia</t>
  </si>
  <si>
    <r>
      <t xml:space="preserve">  </t>
    </r>
    <r>
      <rPr>
        <b/>
        <sz val="10"/>
        <rFont val="Symbol"/>
        <family val="1"/>
        <charset val="2"/>
      </rPr>
      <t xml:space="preserve">d </t>
    </r>
    <r>
      <rPr>
        <b/>
        <sz val="10"/>
        <rFont val="Arial"/>
        <family val="2"/>
      </rPr>
      <t>=</t>
    </r>
  </si>
  <si>
    <t>A detectar</t>
  </si>
  <si>
    <t>Estimación basada en la información de las muestras actuales:</t>
  </si>
  <si>
    <t>Var. Iguales</t>
  </si>
  <si>
    <t>Pruebas de homogeneidad</t>
  </si>
  <si>
    <t>Información muestral</t>
  </si>
  <si>
    <t>3.D</t>
  </si>
  <si>
    <t>3.E</t>
  </si>
  <si>
    <t>3.F</t>
  </si>
  <si>
    <t>3.G</t>
  </si>
  <si>
    <t>©</t>
  </si>
  <si>
    <t>Pedro Femia Marzo</t>
  </si>
  <si>
    <t>web</t>
  </si>
  <si>
    <t/>
  </si>
  <si>
    <t>UTILIDADES ESTADÍSTICAS</t>
  </si>
  <si>
    <t>Bioestadística</t>
  </si>
  <si>
    <t>Facultad de Medicina - Universidad de Granada</t>
  </si>
  <si>
    <t>1-b =</t>
  </si>
  <si>
    <t>Referencias de las fórmulas</t>
  </si>
  <si>
    <t>Martín Andrés, A. y Luna del Castillo, J.D</t>
  </si>
  <si>
    <t>Bioestadística para las Ciencias de la Salud</t>
  </si>
  <si>
    <t>(2004) Ed. Norma (Madrid)</t>
  </si>
  <si>
    <t>ver Resúmenes</t>
  </si>
  <si>
    <t>Inferencia 2 medias de muestras independientes (VA normal)</t>
  </si>
  <si>
    <t>IC 2beta</t>
  </si>
  <si>
    <t>2 beta =</t>
  </si>
  <si>
    <t xml:space="preserve">gl = </t>
  </si>
  <si>
    <t xml:space="preserve">t = </t>
  </si>
  <si>
    <t>min aprox</t>
  </si>
  <si>
    <t>max aprox</t>
  </si>
  <si>
    <t>min</t>
  </si>
  <si>
    <t>max</t>
  </si>
  <si>
    <t>CV</t>
  </si>
  <si>
    <t>g-Hedges</t>
  </si>
  <si>
    <t>J</t>
  </si>
  <si>
    <t>gl a utilizar</t>
  </si>
  <si>
    <t>95%-IC-</t>
  </si>
  <si>
    <t>95%-IC+</t>
  </si>
  <si>
    <t>Fórmula alternativa de SE(d)</t>
  </si>
  <si>
    <t>SE(d)</t>
  </si>
  <si>
    <t>V(d)</t>
  </si>
  <si>
    <t>error tipo II</t>
  </si>
  <si>
    <t>Vars Homogeneas</t>
  </si>
  <si>
    <t>df</t>
  </si>
  <si>
    <t>A-B</t>
  </si>
  <si>
    <t>&gt;</t>
  </si>
  <si>
    <t>Estimación basada en Ks</t>
  </si>
  <si>
    <t>K=</t>
  </si>
  <si>
    <t>r=</t>
  </si>
  <si>
    <r>
      <t xml:space="preserve">n1 </t>
    </r>
    <r>
      <rPr>
        <b/>
        <sz val="10"/>
        <rFont val="Calibri"/>
        <family val="2"/>
      </rPr>
      <t>≤</t>
    </r>
  </si>
  <si>
    <t>n2</t>
  </si>
  <si>
    <r>
      <t xml:space="preserve">Estimación basada en </t>
    </r>
    <r>
      <rPr>
        <b/>
        <i/>
        <sz val="10"/>
        <rFont val="Arial"/>
        <family val="2"/>
      </rPr>
      <t>K</t>
    </r>
    <r>
      <rPr>
        <b/>
        <sz val="10"/>
        <rFont val="Symbol"/>
        <family val="1"/>
        <charset val="2"/>
      </rPr>
      <t>s</t>
    </r>
  </si>
  <si>
    <t>Z</t>
  </si>
  <si>
    <r>
      <t>Z</t>
    </r>
    <r>
      <rPr>
        <sz val="8"/>
        <rFont val="Symbol"/>
        <family val="1"/>
        <charset val="2"/>
      </rPr>
      <t xml:space="preserve">a </t>
    </r>
    <r>
      <rPr>
        <sz val="10"/>
        <rFont val="Symbol"/>
        <family val="1"/>
        <charset val="2"/>
      </rPr>
      <t>=</t>
    </r>
  </si>
  <si>
    <r>
      <rPr>
        <sz val="8"/>
        <rFont val="Symbol"/>
        <family val="1"/>
        <charset val="2"/>
      </rPr>
      <t xml:space="preserve">Z2b </t>
    </r>
    <r>
      <rPr>
        <sz val="10"/>
        <rFont val="Symbol"/>
        <family val="1"/>
        <charset val="2"/>
      </rPr>
      <t>=</t>
    </r>
  </si>
  <si>
    <t>Ver</t>
  </si>
  <si>
    <t>Comparación de medias</t>
  </si>
  <si>
    <t>Grupos</t>
  </si>
  <si>
    <t>Simbolos</t>
  </si>
  <si>
    <t>±</t>
  </si>
  <si>
    <t>²</t>
  </si>
  <si>
    <t>δ</t>
  </si>
  <si>
    <t>Decimales</t>
  </si>
  <si>
    <t>Variable</t>
  </si>
  <si>
    <t>unidades:</t>
  </si>
  <si>
    <t>Test F</t>
  </si>
  <si>
    <t>α</t>
  </si>
  <si>
    <t>Comparación de varianzas:</t>
  </si>
  <si>
    <t>Test t</t>
  </si>
  <si>
    <t>Comparación de medias:</t>
  </si>
  <si>
    <t>texp=</t>
  </si>
  <si>
    <t>&lt;- Indicador vars iguales (0) / distintas (1)</t>
  </si>
  <si>
    <t>Efecto</t>
  </si>
  <si>
    <t>β</t>
  </si>
  <si>
    <t>θ</t>
  </si>
  <si>
    <t>IC a nivel de error</t>
  </si>
  <si>
    <t>&lt;- significación del test (0) no / 1 (si)</t>
  </si>
  <si>
    <t>potencia</t>
  </si>
  <si>
    <t>beta</t>
  </si>
  <si>
    <t>2beta</t>
  </si>
  <si>
    <t>IC:</t>
  </si>
  <si>
    <t>IC</t>
  </si>
  <si>
    <t>+/- delta</t>
  </si>
  <si>
    <t>N.S -&gt;</t>
  </si>
  <si>
    <t>Sign -&gt;</t>
  </si>
  <si>
    <t>IC Incluido:</t>
  </si>
  <si>
    <t>selección</t>
  </si>
  <si>
    <t>Si P&gt;alfa:</t>
  </si>
  <si>
    <t>Resultado del test:</t>
  </si>
  <si>
    <t>Test  a considerar</t>
  </si>
  <si>
    <t>Decisión:</t>
  </si>
  <si>
    <t>Mostrar P -&gt;</t>
  </si>
  <si>
    <t>r obs=</t>
  </si>
  <si>
    <t>Selección -&gt;</t>
  </si>
  <si>
    <t xml:space="preserve"> g.l.</t>
  </si>
  <si>
    <t>Informe de resultados</t>
  </si>
  <si>
    <t>Información muestral:</t>
  </si>
  <si>
    <t xml:space="preserve">Efecto a detectar: </t>
  </si>
  <si>
    <t>dt</t>
  </si>
  <si>
    <t>COMPOSICIÓN</t>
  </si>
  <si>
    <t>Formato</t>
  </si>
  <si>
    <t>resultados</t>
  </si>
  <si>
    <t>######0,000</t>
  </si>
  <si>
    <t>INFORME</t>
  </si>
  <si>
    <t>Hipótesis:</t>
  </si>
  <si>
    <t>µ</t>
  </si>
  <si>
    <t>≠</t>
  </si>
  <si>
    <t>σ</t>
  </si>
  <si>
    <t>H0:</t>
  </si>
  <si>
    <t>H1:</t>
  </si>
  <si>
    <t>texto-&gt;</t>
  </si>
  <si>
    <t xml:space="preserve">Se trata de dos muestras independientes. </t>
  </si>
  <si>
    <t>alusión a la variable</t>
  </si>
  <si>
    <t>valor</t>
  </si>
  <si>
    <t>FIM</t>
  </si>
  <si>
    <t>Puntos</t>
  </si>
  <si>
    <t>Adultos</t>
  </si>
  <si>
    <t>adolescentes</t>
  </si>
  <si>
    <t>Mostrar informe (1=Sí)</t>
  </si>
  <si>
    <t>Criterio para estimación de extremos: K=</t>
  </si>
  <si>
    <t>Informe</t>
  </si>
  <si>
    <t>Fuente de datos (1=Medidas resumen / 2=obs.)</t>
  </si>
  <si>
    <t>SC</t>
  </si>
  <si>
    <t>pretest</t>
  </si>
  <si>
    <t>postest</t>
  </si>
  <si>
    <r>
      <t>t</t>
    </r>
    <r>
      <rPr>
        <sz val="8"/>
        <color theme="8" tint="-0.499984740745262"/>
        <rFont val="Symbol"/>
        <family val="1"/>
        <charset val="2"/>
      </rPr>
      <t>a=</t>
    </r>
  </si>
  <si>
    <r>
      <t xml:space="preserve">Tamaño mínimo de muestra </t>
    </r>
    <r>
      <rPr>
        <b/>
        <sz val="10"/>
        <rFont val="Arial"/>
        <family val="2"/>
      </rPr>
      <t>n ≥</t>
    </r>
  </si>
  <si>
    <t>Decimales:</t>
  </si>
  <si>
    <t>sd</t>
  </si>
  <si>
    <t>report</t>
  </si>
  <si>
    <t>Variable, muestras e hipótesis</t>
  </si>
  <si>
    <t>unidades</t>
  </si>
  <si>
    <t>Sentido de la diferencia</t>
  </si>
  <si>
    <t xml:space="preserve">Hipótesis: </t>
  </si>
  <si>
    <t>Descriptiva</t>
  </si>
  <si>
    <t>Test</t>
  </si>
  <si>
    <t>Suponiendo que la diferencia tiene distribución Normal</t>
  </si>
  <si>
    <t>#####,000</t>
  </si>
  <si>
    <t>= decision =</t>
  </si>
  <si>
    <t>Indicios de significación, 0,05&lt;P&lt;0,15</t>
  </si>
  <si>
    <t xml:space="preserve">La significación estadística se acompaña de significación sustantiva. </t>
  </si>
  <si>
    <t xml:space="preserve">Se obtiene significación estadística, pero el tamaño del efecto es irrelevante. </t>
  </si>
  <si>
    <t xml:space="preserve">Descripción de cada muestra: </t>
  </si>
  <si>
    <t>Resultado</t>
  </si>
  <si>
    <t xml:space="preserve"> </t>
  </si>
  <si>
    <t>Report:</t>
  </si>
  <si>
    <t>Inferencia para la diferencia de medias de muestras apareadas (VA normal)</t>
  </si>
  <si>
    <t>Prueba de homogeneidad</t>
  </si>
  <si>
    <t>sentido (1=A-B  /  2=B-A):</t>
  </si>
  <si>
    <t>Medidas descriptivas</t>
  </si>
  <si>
    <t>DE</t>
  </si>
  <si>
    <t>Min</t>
  </si>
  <si>
    <t>Max</t>
  </si>
  <si>
    <t>Suma</t>
  </si>
  <si>
    <t>Sx2</t>
  </si>
  <si>
    <t>Observaciones</t>
  </si>
  <si>
    <t>Diferencia</t>
  </si>
  <si>
    <t>Desviación</t>
  </si>
  <si>
    <t>suma</t>
  </si>
  <si>
    <t>Intervalo de confianza</t>
  </si>
  <si>
    <t>suma cuadrados</t>
  </si>
  <si>
    <t>Confianza</t>
  </si>
  <si>
    <t>IC -</t>
  </si>
  <si>
    <t>error b</t>
  </si>
  <si>
    <t>Correlación de Pearson entre las muestras</t>
  </si>
  <si>
    <t>texp</t>
  </si>
  <si>
    <t xml:space="preserve">r </t>
  </si>
  <si>
    <t>Contraste</t>
  </si>
  <si>
    <t>Colas</t>
  </si>
  <si>
    <r>
      <t>t</t>
    </r>
    <r>
      <rPr>
        <b/>
        <sz val="6"/>
        <rFont val="Arial"/>
        <family val="2"/>
      </rPr>
      <t>exp</t>
    </r>
  </si>
  <si>
    <t>Test de Student</t>
  </si>
  <si>
    <t>Error de tipo I</t>
  </si>
  <si>
    <t>Potencia deseada</t>
  </si>
  <si>
    <t>Diferencia a detectar</t>
  </si>
  <si>
    <t>d =</t>
  </si>
  <si>
    <t xml:space="preserve">IC al error </t>
  </si>
  <si>
    <r>
      <t xml:space="preserve">Tamaño mínimo de muestra </t>
    </r>
    <r>
      <rPr>
        <b/>
        <sz val="10"/>
        <rFont val="Arial"/>
        <family val="2"/>
      </rPr>
      <t>n</t>
    </r>
    <r>
      <rPr>
        <sz val="10"/>
        <rFont val="Arial"/>
        <family val="2"/>
      </rPr>
      <t>=</t>
    </r>
  </si>
  <si>
    <t>n≥</t>
  </si>
  <si>
    <t>-d</t>
  </si>
  <si>
    <t>+d</t>
  </si>
  <si>
    <t>H0 Fiable</t>
  </si>
  <si>
    <t>H0 No Fiable</t>
  </si>
  <si>
    <t>xx</t>
  </si>
  <si>
    <t>Utilidades Estadísticas /</t>
  </si>
  <si>
    <t>pfemia@ugr.es</t>
  </si>
  <si>
    <t>Referencia:</t>
  </si>
  <si>
    <t>(acorde con directrices APA 17.0)</t>
  </si>
  <si>
    <t>Unidad Docente de Medicina</t>
  </si>
  <si>
    <t>Departamento de Estadística e I.O.</t>
  </si>
  <si>
    <t>Universidad de Granada</t>
  </si>
  <si>
    <t>Testt</t>
  </si>
  <si>
    <t>Descripción de la aplicación</t>
  </si>
  <si>
    <t>●</t>
  </si>
  <si>
    <t>Descripción de las páginas:</t>
  </si>
  <si>
    <t>Bibliografía</t>
  </si>
  <si>
    <t>-</t>
  </si>
  <si>
    <t>Peña, D. (2002)</t>
  </si>
  <si>
    <t>Regresión y diseño de experimentos</t>
  </si>
  <si>
    <t>Alianza Editorial (Madrid)</t>
  </si>
  <si>
    <r>
      <t>Referencia de esta aplicación</t>
    </r>
    <r>
      <rPr>
        <sz val="11"/>
        <rFont val="Calibri"/>
        <family val="2"/>
        <scheme val="minor"/>
      </rPr>
      <t/>
    </r>
  </si>
  <si>
    <t xml:space="preserve">Desarrollo: </t>
  </si>
  <si>
    <t>MS-Excel 2016</t>
  </si>
  <si>
    <t xml:space="preserve">Versión: </t>
  </si>
  <si>
    <t>Año:</t>
  </si>
  <si>
    <t>URL:</t>
  </si>
  <si>
    <t>Martín Andrés, A. y Luna del Castillo, J.D (2004)</t>
  </si>
  <si>
    <t>Ed. Norma (Madrid)</t>
  </si>
  <si>
    <t>https://www.ugr.es/~pfemia/apps/Testt</t>
  </si>
  <si>
    <t>3.1</t>
  </si>
  <si>
    <t>2 muestras independientes</t>
  </si>
  <si>
    <t>2 muestras relacionadas</t>
  </si>
  <si>
    <t>Inferencia sobre dos medias a partir de dos muestras independientes</t>
  </si>
  <si>
    <t>Inferencia sobre dos medias a partir de dos muestras relacionadas.</t>
  </si>
  <si>
    <t>Los datos se pueden introducir como resumen descriptivo (fuente de datos 1) o bien como observaciones (fuente de datos 2). Las dos muestras pueden tener fuentes distintas.</t>
  </si>
  <si>
    <r>
      <t>IC (</t>
    </r>
    <r>
      <rPr>
        <sz val="10"/>
        <rFont val="Symbol"/>
        <family val="1"/>
        <charset val="2"/>
      </rPr>
      <t>b</t>
    </r>
    <r>
      <rPr>
        <sz val="10"/>
        <rFont val="Arial"/>
        <family val="2"/>
      </rPr>
      <t>):</t>
    </r>
  </si>
  <si>
    <t xml:space="preserve">Se proporcionan las medidas descriptivas para cada muestra, la estimación del tamaño del efecto -bruto y estandarizado- y los test de Fisher, para contrastar la homogeneidad de </t>
  </si>
  <si>
    <t>dos varianzas, y de Student, tanto en en el caso de varianzas homogéneas como el de varianzas distintas (Welch)</t>
  </si>
  <si>
    <t>La implementación también contempla la corrección por continuidad (cpc) para permitir comparar dos muestras de variable discreta que se aproxime a través de la distribución normal.</t>
  </si>
  <si>
    <r>
      <t xml:space="preserve">Se proporciona la estimación de tamaño de muestra para declarar significativo un efecto </t>
    </r>
    <r>
      <rPr>
        <sz val="10"/>
        <rFont val="Symbol"/>
        <family val="1"/>
        <charset val="2"/>
      </rPr>
      <t xml:space="preserve">d </t>
    </r>
    <r>
      <rPr>
        <sz val="10"/>
        <rFont val="Arial"/>
        <family val="2"/>
      </rPr>
      <t>con la potencia y error de tipo I deseados.</t>
    </r>
  </si>
  <si>
    <t>Los datos se introducen como observaciones individuales</t>
  </si>
  <si>
    <t>Mostrar informe (1=sí)</t>
  </si>
  <si>
    <r>
      <t>IC(</t>
    </r>
    <r>
      <rPr>
        <b/>
        <sz val="10"/>
        <rFont val="Symbol"/>
        <family val="1"/>
        <charset val="2"/>
      </rPr>
      <t>b</t>
    </r>
    <r>
      <rPr>
        <b/>
        <sz val="10"/>
        <rFont val="Arial"/>
        <family val="2"/>
      </rPr>
      <t>) =</t>
    </r>
  </si>
  <si>
    <t>b</t>
  </si>
  <si>
    <r>
      <rPr>
        <b/>
        <sz val="10"/>
        <rFont val="Arial"/>
        <family val="2"/>
      </rPr>
      <t>IC(</t>
    </r>
    <r>
      <rPr>
        <b/>
        <sz val="10"/>
        <rFont val="Symbol"/>
        <family val="1"/>
        <charset val="2"/>
      </rPr>
      <t>b</t>
    </r>
    <r>
      <rPr>
        <b/>
        <sz val="10"/>
        <rFont val="Arial"/>
        <family val="2"/>
      </rPr>
      <t>)</t>
    </r>
    <r>
      <rPr>
        <b/>
        <sz val="10"/>
        <rFont val="Symbol"/>
        <family val="1"/>
        <charset val="2"/>
      </rPr>
      <t xml:space="preserve"> =</t>
    </r>
  </si>
  <si>
    <r>
      <t>t</t>
    </r>
    <r>
      <rPr>
        <sz val="8"/>
        <rFont val="Symbol"/>
        <family val="1"/>
        <charset val="2"/>
      </rPr>
      <t>b=</t>
    </r>
  </si>
  <si>
    <r>
      <t>t</t>
    </r>
    <r>
      <rPr>
        <sz val="8"/>
        <rFont val="Symbol"/>
        <family val="1"/>
        <charset val="2"/>
      </rPr>
      <t>a/2=</t>
    </r>
  </si>
  <si>
    <r>
      <t>t</t>
    </r>
    <r>
      <rPr>
        <sz val="8"/>
        <color theme="8" tint="-0.499984740745262"/>
        <rFont val="Symbol"/>
        <family val="1"/>
        <charset val="2"/>
      </rPr>
      <t>a/2=</t>
    </r>
  </si>
  <si>
    <r>
      <t>t</t>
    </r>
    <r>
      <rPr>
        <sz val="8"/>
        <color theme="8" tint="-0.499984740745262"/>
        <rFont val="Symbol"/>
        <family val="1"/>
        <charset val="2"/>
      </rPr>
      <t>b=</t>
    </r>
  </si>
  <si>
    <r>
      <t>Z</t>
    </r>
    <r>
      <rPr>
        <sz val="8"/>
        <color indexed="23"/>
        <rFont val="Symbol"/>
        <family val="1"/>
        <charset val="2"/>
      </rPr>
      <t xml:space="preserve">a/2 </t>
    </r>
    <r>
      <rPr>
        <sz val="10"/>
        <color indexed="23"/>
        <rFont val="Symbol"/>
        <family val="1"/>
        <charset val="2"/>
      </rPr>
      <t>=</t>
    </r>
  </si>
  <si>
    <r>
      <rPr>
        <sz val="9"/>
        <color indexed="23"/>
        <rFont val="Arial"/>
        <family val="2"/>
      </rPr>
      <t>Z</t>
    </r>
    <r>
      <rPr>
        <sz val="8"/>
        <color indexed="23"/>
        <rFont val="Symbol"/>
        <family val="1"/>
        <charset val="2"/>
      </rPr>
      <t xml:space="preserve">b </t>
    </r>
    <r>
      <rPr>
        <sz val="10"/>
        <color indexed="23"/>
        <rFont val="Symbol"/>
        <family val="1"/>
        <charset val="2"/>
      </rPr>
      <t>=</t>
    </r>
  </si>
  <si>
    <r>
      <t>t</t>
    </r>
    <r>
      <rPr>
        <sz val="8"/>
        <color indexed="23"/>
        <rFont val="Symbol"/>
        <family val="1"/>
        <charset val="2"/>
      </rPr>
      <t xml:space="preserve">a/2 </t>
    </r>
    <r>
      <rPr>
        <sz val="10"/>
        <color indexed="23"/>
        <rFont val="Symbol"/>
        <family val="1"/>
        <charset val="2"/>
      </rPr>
      <t>=</t>
    </r>
  </si>
  <si>
    <r>
      <t>t</t>
    </r>
    <r>
      <rPr>
        <sz val="8"/>
        <color indexed="23"/>
        <rFont val="Symbol"/>
        <family val="1"/>
        <charset val="2"/>
      </rPr>
      <t xml:space="preserve">b </t>
    </r>
    <r>
      <rPr>
        <sz val="10"/>
        <color indexed="23"/>
        <rFont val="Symbol"/>
        <family val="1"/>
        <charset val="2"/>
      </rPr>
      <t>=</t>
    </r>
  </si>
  <si>
    <r>
      <t xml:space="preserve">Esta aplicación </t>
    </r>
    <r>
      <rPr>
        <b/>
        <sz val="11"/>
        <rFont val="Calibri"/>
        <family val="2"/>
        <scheme val="minor"/>
      </rPr>
      <t>no funciona con macros</t>
    </r>
    <r>
      <rPr>
        <sz val="11"/>
        <rFont val="Calibri"/>
        <family val="2"/>
        <scheme val="minor"/>
      </rPr>
      <t>. Se evitan así problemas de incompatibilidad entre versiones y tambíen el posible mal</t>
    </r>
  </si>
  <si>
    <t>funcionamiento derivado de la inhabilitación de las mismas, por parte del sistema, para salvaguardar la seguridad de su equipo.</t>
  </si>
  <si>
    <t>Se proporciona la descripción univariante, la estimación de las medias individuales, del tamaño del efecto, el/los test de homogeneidad y la estimación del tamaño de muestra</t>
  </si>
  <si>
    <t>&lt; Presentación</t>
  </si>
  <si>
    <t>Entrada de datos, cálculos e inferencias</t>
  </si>
  <si>
    <t>Testt  /</t>
  </si>
  <si>
    <t>Inferencias sobre las medias con 2 muestras independientes</t>
  </si>
  <si>
    <t>cc</t>
  </si>
  <si>
    <t>Licencia, condiciones de uso y descargo de responsabilidades</t>
  </si>
  <si>
    <t xml:space="preserve">LICENSE </t>
  </si>
  <si>
    <t xml:space="preserve">This software is licensed under the Creative Commons Attribution </t>
  </si>
  <si>
    <t xml:space="preserve">International License (CC BY-NC-ND 4.0). You must agree with the terms of </t>
  </si>
  <si>
    <t xml:space="preserve">the license prior to use this software for any purpose.  Utilization implies the </t>
  </si>
  <si>
    <t>implicit agreement.</t>
  </si>
  <si>
    <t xml:space="preserve">You are free to use, share, copy and redistribute the material in any medium </t>
  </si>
  <si>
    <t>or format, under the following terms:</t>
  </si>
  <si>
    <t xml:space="preserve">- ATTRIBUTION.  You must give appropriate credit, provide a link to the </t>
  </si>
  <si>
    <t xml:space="preserve">license, and indicate if changes were made. You may do so in any </t>
  </si>
  <si>
    <t xml:space="preserve">reasonable manner, but not in any way that suggests the licensor endorses </t>
  </si>
  <si>
    <t>you or your use.</t>
  </si>
  <si>
    <t>- NON-COMERCIAL USE. You may not use the material for commercial</t>
  </si>
  <si>
    <t xml:space="preserve">purposes. NoDerivatives. If you remix, transform, or build upon the material, </t>
  </si>
  <si>
    <t>you may not  distribute the modified material.</t>
  </si>
  <si>
    <t>- NO ADDITIONAL RESTRICTIONS. You may not apply legal terms or</t>
  </si>
  <si>
    <t xml:space="preserve">technological measures that legally restrict others from doing anything the </t>
  </si>
  <si>
    <t>license permits.</t>
  </si>
  <si>
    <t>DISCLAIMER</t>
  </si>
  <si>
    <t xml:space="preserve">This software is provided "as is" without warranty of any kind. To the </t>
  </si>
  <si>
    <t xml:space="preserve">maximum extent permitted by applicable law, the authors further disclaims all </t>
  </si>
  <si>
    <t xml:space="preserve">warranties. The entire risk arising out of the use or performance of the </t>
  </si>
  <si>
    <t xml:space="preserve">products and documentation remains with recipient. </t>
  </si>
  <si>
    <r>
      <rPr>
        <sz val="9"/>
        <rFont val="Calibri"/>
        <family val="2"/>
        <scheme val="minor"/>
      </rPr>
      <t xml:space="preserve">Femia, P. (2022) </t>
    </r>
    <r>
      <rPr>
        <i/>
        <sz val="9"/>
        <rFont val="Calibri"/>
        <family val="2"/>
        <scheme val="minor"/>
      </rPr>
      <t xml:space="preserve">Testt </t>
    </r>
    <r>
      <rPr>
        <sz val="9"/>
        <rFont val="Calibri"/>
        <family val="2"/>
        <scheme val="minor"/>
      </rPr>
      <t>(versión 3.1) [Hoja de cálculo]</t>
    </r>
    <r>
      <rPr>
        <i/>
        <sz val="9"/>
        <rFont val="Calibri"/>
        <family val="2"/>
        <scheme val="minor"/>
      </rPr>
      <t>.</t>
    </r>
    <r>
      <rPr>
        <sz val="9"/>
        <rFont val="Calibri"/>
        <family val="2"/>
        <scheme val="minor"/>
      </rPr>
      <t xml:space="preserve"> Universidad de Granada.</t>
    </r>
  </si>
  <si>
    <r>
      <t>Testt </t>
    </r>
    <r>
      <rPr>
        <sz val="9"/>
        <color rgb="FF333333"/>
        <rFont val="Source Sans Pro"/>
        <family val="2"/>
      </rPr>
      <t>© 2022 by </t>
    </r>
    <r>
      <rPr>
        <sz val="9"/>
        <color rgb="FFD14500"/>
        <rFont val="Source Sans Pro"/>
        <family val="2"/>
      </rPr>
      <t>Pedro Femia </t>
    </r>
    <r>
      <rPr>
        <sz val="9"/>
        <color rgb="FF333333"/>
        <rFont val="Source Sans Pro"/>
        <family val="2"/>
      </rPr>
      <t>is licensed under </t>
    </r>
    <r>
      <rPr>
        <sz val="9"/>
        <color rgb="FFD14500"/>
        <rFont val="Source Sans Pro"/>
        <family val="2"/>
      </rPr>
      <t>Creative Commons Attribution-NonCommercial-NoDerivatives 4.0 International </t>
    </r>
  </si>
  <si>
    <t>Suma pliegues (mm)</t>
  </si>
  <si>
    <r>
      <t>S</t>
    </r>
    <r>
      <rPr>
        <sz val="10"/>
        <rFont val="Arial"/>
        <family val="2"/>
      </rPr>
      <t>x</t>
    </r>
  </si>
  <si>
    <r>
      <t>S</t>
    </r>
    <r>
      <rPr>
        <sz val="10"/>
        <rFont val="Arial"/>
        <family val="2"/>
      </rPr>
      <t>x²</t>
    </r>
  </si>
  <si>
    <t>Desviación típica</t>
  </si>
  <si>
    <t>No</t>
  </si>
  <si>
    <r>
      <t>t</t>
    </r>
    <r>
      <rPr>
        <sz val="10"/>
        <rFont val="Symbol"/>
        <family val="1"/>
        <charset val="2"/>
      </rPr>
      <t>a</t>
    </r>
  </si>
  <si>
    <r>
      <t>Ho:</t>
    </r>
    <r>
      <rPr>
        <b/>
        <sz val="10"/>
        <rFont val="Symbol"/>
        <family val="1"/>
        <charset val="2"/>
      </rPr>
      <t>m=mo</t>
    </r>
  </si>
  <si>
    <r>
      <t xml:space="preserve">Error </t>
    </r>
    <r>
      <rPr>
        <sz val="10"/>
        <rFont val="Symbol"/>
        <family val="1"/>
        <charset val="2"/>
      </rPr>
      <t>a</t>
    </r>
  </si>
  <si>
    <r>
      <t>Potencia 1</t>
    </r>
    <r>
      <rPr>
        <sz val="10"/>
        <rFont val="Symbol"/>
        <family val="1"/>
        <charset val="2"/>
      </rPr>
      <t>-b</t>
    </r>
  </si>
  <si>
    <t xml:space="preserve">UTILIDADES ESTADÍSTICAS // </t>
  </si>
  <si>
    <t>Inferencia para la media de una v.a. normal</t>
  </si>
  <si>
    <t>eleccion</t>
  </si>
  <si>
    <t>Calculos intermedios varianza</t>
  </si>
  <si>
    <t>Pedro Femia Marzo (2011)</t>
  </si>
  <si>
    <t>Fuente</t>
  </si>
  <si>
    <r>
      <t>S</t>
    </r>
    <r>
      <rPr>
        <sz val="10"/>
        <rFont val="Arial"/>
        <family val="2"/>
      </rPr>
      <t>x2</t>
    </r>
  </si>
  <si>
    <r>
      <t>(S</t>
    </r>
    <r>
      <rPr>
        <sz val="10"/>
        <color indexed="63"/>
        <rFont val="Arial"/>
        <family val="2"/>
      </rPr>
      <t>x)^2</t>
    </r>
  </si>
  <si>
    <t>Datos</t>
  </si>
  <si>
    <t>Medidas Descriptivas</t>
  </si>
  <si>
    <t>Tipificación</t>
  </si>
  <si>
    <r>
      <t>[(S</t>
    </r>
    <r>
      <rPr>
        <sz val="10"/>
        <color indexed="63"/>
        <rFont val="Arial"/>
        <family val="2"/>
      </rPr>
      <t>x)^2]/n</t>
    </r>
  </si>
  <si>
    <t>X</t>
  </si>
  <si>
    <t>Sumas</t>
  </si>
  <si>
    <t>X-&gt;Z</t>
  </si>
  <si>
    <t>dif</t>
  </si>
  <si>
    <t>Origen de los datos:</t>
  </si>
  <si>
    <t>Z-&gt;X</t>
  </si>
  <si>
    <t>Varianza (insesgada)</t>
  </si>
  <si>
    <t>Varianza</t>
  </si>
  <si>
    <t>Medidas</t>
  </si>
  <si>
    <t>DT</t>
  </si>
  <si>
    <t>Origen 1: medidas resumen</t>
  </si>
  <si>
    <t>ET media</t>
  </si>
  <si>
    <t>Varianza pobl.</t>
  </si>
  <si>
    <t>Mediana</t>
  </si>
  <si>
    <t>DT poblacional</t>
  </si>
  <si>
    <t>Introd. Frecuencias</t>
  </si>
  <si>
    <t>Origen 2: Observaciones individuales</t>
  </si>
  <si>
    <t>i</t>
  </si>
  <si>
    <t>Xi</t>
  </si>
  <si>
    <t>fi</t>
  </si>
  <si>
    <t>Fi</t>
  </si>
  <si>
    <t>%</t>
  </si>
  <si>
    <t>% acum</t>
  </si>
  <si>
    <t>Xi x fi</t>
  </si>
  <si>
    <t>Xi fi</t>
  </si>
  <si>
    <t>Introducir frecuencias:</t>
  </si>
  <si>
    <t>= a (%)</t>
  </si>
  <si>
    <t>media +-ks</t>
  </si>
  <si>
    <t>= decimales</t>
  </si>
  <si>
    <t>a</t>
  </si>
  <si>
    <t>IC(–)</t>
  </si>
  <si>
    <t>IC(+)</t>
  </si>
  <si>
    <r>
      <t>Precisión (</t>
    </r>
    <r>
      <rPr>
        <sz val="10"/>
        <rFont val="Symbol"/>
        <family val="1"/>
        <charset val="2"/>
      </rPr>
      <t>d)</t>
    </r>
  </si>
  <si>
    <t>decimales</t>
  </si>
  <si>
    <t>Precisión</t>
  </si>
  <si>
    <t>n ≥</t>
  </si>
  <si>
    <t xml:space="preserve">Test </t>
  </si>
  <si>
    <r>
      <t>m</t>
    </r>
    <r>
      <rPr>
        <sz val="6"/>
        <rFont val="Symbol"/>
        <family val="1"/>
        <charset val="2"/>
      </rPr>
      <t>o</t>
    </r>
  </si>
  <si>
    <t>d a detectar:</t>
  </si>
  <si>
    <t>t</t>
  </si>
  <si>
    <t>Error a</t>
  </si>
  <si>
    <t>Potencia 1-b</t>
  </si>
  <si>
    <r>
      <t>S</t>
    </r>
    <r>
      <rPr>
        <b/>
        <sz val="10"/>
        <rFont val="Arial"/>
        <family val="2"/>
      </rPr>
      <t>FR</t>
    </r>
  </si>
  <si>
    <r>
      <t>S</t>
    </r>
    <r>
      <rPr>
        <b/>
        <sz val="10"/>
        <rFont val="Arial"/>
        <family val="2"/>
      </rPr>
      <t>x</t>
    </r>
  </si>
  <si>
    <r>
      <t>S</t>
    </r>
    <r>
      <rPr>
        <b/>
        <sz val="10"/>
        <rFont val="Arial"/>
        <family val="2"/>
      </rPr>
      <t>x2</t>
    </r>
  </si>
  <si>
    <t>Inferencias sobre una media de variable aleatoria con distribución normal</t>
  </si>
  <si>
    <t>*</t>
  </si>
  <si>
    <t>&lt; inicio</t>
  </si>
  <si>
    <t>1 muestra</t>
  </si>
  <si>
    <t>Inferencia (estimación y contraste) sobre la media de una variable aleatoria con distribución normal</t>
  </si>
  <si>
    <t>Estimaciones del tamaño muestral para obtener la precisión deseada en la estimación o detectar una diferencia relevante en el test.</t>
  </si>
  <si>
    <t>Formato para copiar:</t>
  </si>
  <si>
    <r>
      <rPr>
        <b/>
        <i/>
        <sz val="11"/>
        <rFont val="Calibri"/>
        <family val="2"/>
        <scheme val="minor"/>
      </rPr>
      <t xml:space="preserve">Testt </t>
    </r>
    <r>
      <rPr>
        <sz val="11"/>
        <rFont val="Calibri"/>
        <family val="2"/>
        <scheme val="minor"/>
      </rPr>
      <t>es una aplicación para realizar inferencias sobre medias de variables aleatorias con distribución normal  a partir de una muestra o dos muestras (independientes o relacionadas).</t>
    </r>
  </si>
  <si>
    <t>En las inferencias con dos muestras se puede presentar un informe automatizado.</t>
  </si>
  <si>
    <t>Inicio</t>
  </si>
  <si>
    <t xml:space="preserve">Inferencia paramétrica sobre una o dos medias de variables cuantitativas </t>
  </si>
  <si>
    <r>
      <rPr>
        <i/>
        <sz val="9"/>
        <color rgb="FFD14500"/>
        <rFont val="Source Sans Pro"/>
        <family val="2"/>
      </rPr>
      <t>Testt</t>
    </r>
    <r>
      <rPr>
        <sz val="9"/>
        <color rgb="FFD14500"/>
        <rFont val="Source Sans Pro"/>
        <family val="2"/>
      </rPr>
      <t> </t>
    </r>
    <r>
      <rPr>
        <sz val="9"/>
        <color rgb="FF333333"/>
        <rFont val="Source Sans Pro"/>
        <family val="2"/>
      </rPr>
      <t>© 2022 by </t>
    </r>
    <r>
      <rPr>
        <sz val="9"/>
        <color rgb="FFD14500"/>
        <rFont val="Source Sans Pro"/>
        <family val="2"/>
      </rPr>
      <t>Pedro Femia </t>
    </r>
    <r>
      <rPr>
        <sz val="9"/>
        <color rgb="FF333333"/>
        <rFont val="Source Sans Pro"/>
        <family val="2"/>
      </rPr>
      <t>is licensed under </t>
    </r>
    <r>
      <rPr>
        <sz val="9"/>
        <color rgb="FFD14500"/>
        <rFont val="Source Sans Pro"/>
        <family val="2"/>
      </rPr>
      <t>Creative Commons Attribution-NonCommercial-NoDerivatives 4.0 International </t>
    </r>
  </si>
  <si>
    <t>Fuerza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</si>
</sst>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\ _€_-;\-* #,##0.00\ _€_-;_-* &quot;-&quot;??\ _€_-;_-@_-"/>
    <numFmt numFmtId="164" formatCode="0.000"/>
    <numFmt numFmtId="165" formatCode="0.0000"/>
    <numFmt numFmtId="166" formatCode="0.00000"/>
    <numFmt numFmtId="167" formatCode="0.000000"/>
    <numFmt numFmtId="168" formatCode="0.0"/>
    <numFmt numFmtId="169" formatCode="_-* #,##0.0000\ _€_-;\-* #,##0.0000\ _€_-;_-* &quot;-&quot;??\ _€_-;_-@_-"/>
    <numFmt numFmtId="170" formatCode="0.0%"/>
  </numFmts>
  <fonts count="135" x14ac:knownFonts="1">
    <font>
      <sz val="10"/>
      <name val="Arial"/>
    </font>
    <font>
      <sz val="10"/>
      <name val="Arial"/>
      <family val="2"/>
    </font>
    <font>
      <u/>
      <sz val="10"/>
      <color indexed="12"/>
      <name val="Arial"/>
      <family val="2"/>
    </font>
    <font>
      <sz val="8"/>
      <name val="Arial"/>
      <family val="2"/>
    </font>
    <font>
      <sz val="10"/>
      <color indexed="9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0"/>
      <color indexed="17"/>
      <name val="Arial"/>
      <family val="2"/>
    </font>
    <font>
      <b/>
      <sz val="10"/>
      <color indexed="17"/>
      <name val="Arial"/>
      <family val="2"/>
    </font>
    <font>
      <b/>
      <sz val="10"/>
      <name val="Arial"/>
      <family val="2"/>
    </font>
    <font>
      <b/>
      <sz val="10"/>
      <name val="Symbol"/>
      <family val="1"/>
      <charset val="2"/>
    </font>
    <font>
      <i/>
      <sz val="10"/>
      <name val="Arial"/>
      <family val="2"/>
    </font>
    <font>
      <sz val="10"/>
      <name val="Arial"/>
      <family val="2"/>
    </font>
    <font>
      <i/>
      <sz val="10"/>
      <name val="Arial"/>
      <family val="2"/>
    </font>
    <font>
      <sz val="10"/>
      <color indexed="22"/>
      <name val="Arial"/>
      <family val="2"/>
    </font>
    <font>
      <sz val="10"/>
      <color indexed="9"/>
      <name val="Arial"/>
      <family val="2"/>
    </font>
    <font>
      <sz val="8"/>
      <name val="Symbol"/>
      <family val="1"/>
      <charset val="2"/>
    </font>
    <font>
      <sz val="10"/>
      <name val="Symbol"/>
      <family val="1"/>
      <charset val="2"/>
    </font>
    <font>
      <i/>
      <sz val="10"/>
      <color indexed="55"/>
      <name val="Arial"/>
      <family val="2"/>
    </font>
    <font>
      <b/>
      <sz val="10"/>
      <color indexed="55"/>
      <name val="Arial"/>
      <family val="2"/>
    </font>
    <font>
      <sz val="10"/>
      <color indexed="55"/>
      <name val="Arial"/>
      <family val="2"/>
    </font>
    <font>
      <b/>
      <sz val="8"/>
      <color indexed="81"/>
      <name val="Tahoma"/>
      <family val="2"/>
    </font>
    <font>
      <b/>
      <sz val="8"/>
      <name val="Arial"/>
      <family val="2"/>
    </font>
    <font>
      <b/>
      <sz val="8"/>
      <color indexed="9"/>
      <name val="Arial"/>
      <family val="2"/>
    </font>
    <font>
      <sz val="8"/>
      <color indexed="55"/>
      <name val="Arial"/>
      <family val="2"/>
    </font>
    <font>
      <b/>
      <i/>
      <sz val="10"/>
      <name val="Arial"/>
      <family val="2"/>
    </font>
    <font>
      <b/>
      <sz val="12"/>
      <color indexed="18"/>
      <name val="Arial"/>
      <family val="2"/>
    </font>
    <font>
      <sz val="12"/>
      <color indexed="18"/>
      <name val="Arial"/>
      <family val="2"/>
    </font>
    <font>
      <b/>
      <sz val="8"/>
      <color indexed="18"/>
      <name val="Arial"/>
      <family val="2"/>
    </font>
    <font>
      <sz val="8"/>
      <color indexed="18"/>
      <name val="Arial"/>
      <family val="2"/>
    </font>
    <font>
      <u/>
      <sz val="8"/>
      <color indexed="18"/>
      <name val="Arial"/>
      <family val="2"/>
    </font>
    <font>
      <sz val="9"/>
      <name val="Arial"/>
      <family val="2"/>
    </font>
    <font>
      <i/>
      <sz val="9"/>
      <name val="Arial"/>
      <family val="2"/>
    </font>
    <font>
      <u/>
      <sz val="8"/>
      <color indexed="12"/>
      <name val="Arial"/>
      <family val="2"/>
    </font>
    <font>
      <b/>
      <sz val="10"/>
      <name val="Calibri"/>
      <family val="2"/>
    </font>
    <font>
      <sz val="8"/>
      <color indexed="23"/>
      <name val="Symbol"/>
      <family val="1"/>
      <charset val="2"/>
    </font>
    <font>
      <sz val="10"/>
      <color indexed="23"/>
      <name val="Symbol"/>
      <family val="1"/>
      <charset val="2"/>
    </font>
    <font>
      <sz val="9"/>
      <color indexed="23"/>
      <name val="Arial"/>
      <family val="2"/>
    </font>
    <font>
      <b/>
      <sz val="10"/>
      <color indexed="18"/>
      <name val="Arial"/>
      <family val="2"/>
    </font>
    <font>
      <sz val="10"/>
      <name val="Arial"/>
      <family val="2"/>
    </font>
    <font>
      <sz val="8"/>
      <name val="Calibri"/>
      <family val="2"/>
    </font>
    <font>
      <sz val="10"/>
      <color theme="9" tint="-0.499984740745262"/>
      <name val="Arial"/>
      <family val="2"/>
    </font>
    <font>
      <sz val="10"/>
      <color theme="8" tint="-0.499984740745262"/>
      <name val="Arial"/>
      <family val="2"/>
    </font>
    <font>
      <b/>
      <sz val="10"/>
      <color theme="8" tint="-0.499984740745262"/>
      <name val="Arial"/>
      <family val="2"/>
    </font>
    <font>
      <sz val="10"/>
      <color theme="1" tint="0.249977111117893"/>
      <name val="Arial"/>
      <family val="2"/>
    </font>
    <font>
      <b/>
      <sz val="12"/>
      <color theme="3" tint="-0.499984740745262"/>
      <name val="Arial"/>
      <family val="2"/>
    </font>
    <font>
      <sz val="10"/>
      <color theme="3" tint="-0.499984740745262"/>
      <name val="Arial"/>
      <family val="2"/>
    </font>
    <font>
      <i/>
      <sz val="8"/>
      <color theme="3" tint="-0.499984740745262"/>
      <name val="Arial"/>
      <family val="2"/>
    </font>
    <font>
      <i/>
      <sz val="10"/>
      <color theme="1" tint="0.499984740745262"/>
      <name val="Arial"/>
      <family val="2"/>
    </font>
    <font>
      <sz val="10"/>
      <color theme="1" tint="0.499984740745262"/>
      <name val="Arial"/>
      <family val="2"/>
    </font>
    <font>
      <sz val="8"/>
      <color theme="0" tint="-0.34998626667073579"/>
      <name val="Arial"/>
      <family val="2"/>
    </font>
    <font>
      <sz val="10"/>
      <color theme="0" tint="-0.499984740745262"/>
      <name val="Arial"/>
      <family val="2"/>
    </font>
    <font>
      <sz val="10"/>
      <color theme="0" tint="-0.499984740745262"/>
      <name val="Calibri"/>
      <family val="2"/>
    </font>
    <font>
      <sz val="10"/>
      <color theme="4" tint="-0.499984740745262"/>
      <name val="Arial"/>
      <family val="2"/>
    </font>
    <font>
      <sz val="10"/>
      <color theme="9" tint="-0.249977111117893"/>
      <name val="Arial"/>
      <family val="2"/>
    </font>
    <font>
      <sz val="8"/>
      <color theme="9" tint="-0.499984740745262"/>
      <name val="Arial"/>
      <family val="2"/>
    </font>
    <font>
      <sz val="10"/>
      <color theme="9" tint="-0.499984740745262"/>
      <name val="Calibri"/>
      <family val="2"/>
    </font>
    <font>
      <b/>
      <sz val="10"/>
      <color theme="9" tint="-0.499984740745262"/>
      <name val="Arial"/>
      <family val="2"/>
    </font>
    <font>
      <b/>
      <sz val="10"/>
      <color theme="0" tint="-0.499984740745262"/>
      <name val="Arial"/>
      <family val="2"/>
    </font>
    <font>
      <sz val="10"/>
      <color theme="5" tint="-0.499984740745262"/>
      <name val="Arial"/>
      <family val="2"/>
    </font>
    <font>
      <sz val="10"/>
      <color theme="4" tint="-0.249977111117893"/>
      <name val="Arial"/>
      <family val="2"/>
    </font>
    <font>
      <sz val="9"/>
      <color theme="4" tint="-0.499984740745262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sz val="10"/>
      <color indexed="18"/>
      <name val="Arial"/>
      <family val="2"/>
    </font>
    <font>
      <b/>
      <sz val="16"/>
      <color indexed="18"/>
      <name val="Arial"/>
      <family val="2"/>
    </font>
    <font>
      <b/>
      <sz val="9"/>
      <name val="Arial"/>
      <family val="2"/>
    </font>
    <font>
      <i/>
      <sz val="8"/>
      <color theme="0" tint="-0.34998626667073579"/>
      <name val="Arial"/>
      <family val="2"/>
    </font>
    <font>
      <sz val="10"/>
      <color theme="0" tint="-0.34998626667073579"/>
      <name val="Arial"/>
      <family val="2"/>
    </font>
    <font>
      <b/>
      <sz val="10"/>
      <color theme="0" tint="-0.34998626667073579"/>
      <name val="Arial"/>
      <family val="2"/>
    </font>
    <font>
      <sz val="8"/>
      <color theme="0" tint="-0.499984740745262"/>
      <name val="Arial"/>
      <family val="2"/>
    </font>
    <font>
      <b/>
      <sz val="10"/>
      <color theme="3"/>
      <name val="Arial"/>
      <family val="2"/>
    </font>
    <font>
      <i/>
      <sz val="10"/>
      <color theme="8" tint="-0.499984740745262"/>
      <name val="Arial"/>
      <family val="2"/>
    </font>
    <font>
      <sz val="8"/>
      <color theme="8" tint="-0.499984740745262"/>
      <name val="Symbol"/>
      <family val="1"/>
      <charset val="2"/>
    </font>
    <font>
      <sz val="10"/>
      <color theme="8" tint="-0.249977111117893"/>
      <name val="Arial"/>
      <family val="2"/>
    </font>
    <font>
      <b/>
      <u/>
      <sz val="10"/>
      <name val="Arial"/>
      <family val="2"/>
    </font>
    <font>
      <sz val="9"/>
      <color theme="1" tint="0.34998626667073579"/>
      <name val="Arial"/>
      <family val="2"/>
    </font>
    <font>
      <b/>
      <sz val="12"/>
      <name val="Arial"/>
      <family val="2"/>
    </font>
    <font>
      <sz val="10"/>
      <color theme="9" tint="0.59999389629810485"/>
      <name val="Arial"/>
      <family val="2"/>
    </font>
    <font>
      <sz val="10"/>
      <color theme="1" tint="4.9989318521683403E-2"/>
      <name val="Arial"/>
      <family val="2"/>
    </font>
    <font>
      <sz val="10"/>
      <color theme="1" tint="0.34998626667073579"/>
      <name val="Calibri"/>
      <family val="2"/>
    </font>
    <font>
      <sz val="10"/>
      <color theme="9" tint="0.39997558519241921"/>
      <name val="Arial"/>
      <family val="2"/>
    </font>
    <font>
      <sz val="10"/>
      <color theme="6" tint="-0.249977111117893"/>
      <name val="Arial"/>
      <family val="2"/>
    </font>
    <font>
      <sz val="10"/>
      <color theme="0" tint="-0.14999847407452621"/>
      <name val="Arial"/>
      <family val="2"/>
    </font>
    <font>
      <sz val="10"/>
      <color rgb="FFFF0000"/>
      <name val="Arial"/>
      <family val="2"/>
    </font>
    <font>
      <sz val="10"/>
      <color theme="0" tint="-0.249977111117893"/>
      <name val="Arial"/>
      <family val="2"/>
    </font>
    <font>
      <sz val="10"/>
      <color theme="3" tint="0.39997558519241921"/>
      <name val="Arial"/>
      <family val="2"/>
    </font>
    <font>
      <sz val="10"/>
      <color theme="4" tint="-0.499984740745262"/>
      <name val="Calibri"/>
      <family val="2"/>
    </font>
    <font>
      <sz val="6"/>
      <color indexed="55"/>
      <name val="Arial"/>
      <family val="2"/>
    </font>
    <font>
      <sz val="10"/>
      <color indexed="8"/>
      <name val="Times New Roman"/>
      <family val="1"/>
    </font>
    <font>
      <b/>
      <sz val="6"/>
      <name val="Arial"/>
      <family val="2"/>
    </font>
    <font>
      <i/>
      <sz val="10"/>
      <color theme="9" tint="-0.249977111117893"/>
      <name val="Arial"/>
      <family val="2"/>
    </font>
    <font>
      <sz val="20"/>
      <name val="Calibri"/>
      <family val="2"/>
      <scheme val="minor"/>
    </font>
    <font>
      <b/>
      <sz val="16"/>
      <color theme="4" tint="-0.249977111117893"/>
      <name val="Calibri"/>
      <family val="2"/>
      <scheme val="minor"/>
    </font>
    <font>
      <b/>
      <i/>
      <u/>
      <sz val="16"/>
      <color theme="4" tint="-0.249977111117893"/>
      <name val="Calibri"/>
      <family val="2"/>
      <scheme val="minor"/>
    </font>
    <font>
      <sz val="11"/>
      <name val="Calibri"/>
      <family val="2"/>
      <scheme val="minor"/>
    </font>
    <font>
      <sz val="10"/>
      <name val="Calibri"/>
      <family val="2"/>
      <scheme val="minor"/>
    </font>
    <font>
      <i/>
      <sz val="12"/>
      <color theme="4" tint="-0.499984740745262"/>
      <name val="Calibri"/>
      <family val="2"/>
      <scheme val="minor"/>
    </font>
    <font>
      <i/>
      <sz val="9"/>
      <name val="Calibri"/>
      <family val="2"/>
      <scheme val="minor"/>
    </font>
    <font>
      <sz val="9"/>
      <name val="Calibri"/>
      <family val="2"/>
      <scheme val="minor"/>
    </font>
    <font>
      <u/>
      <sz val="9"/>
      <name val="Calibri"/>
      <family val="2"/>
      <scheme val="minor"/>
    </font>
    <font>
      <b/>
      <u/>
      <sz val="9"/>
      <color theme="4" tint="-0.499984740745262"/>
      <name val="Calibri"/>
      <family val="2"/>
      <scheme val="minor"/>
    </font>
    <font>
      <sz val="8"/>
      <color theme="0" tint="-0.34998626667073579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Calibri"/>
      <family val="2"/>
      <scheme val="minor"/>
    </font>
    <font>
      <sz val="8"/>
      <name val="Calibri"/>
      <family val="2"/>
      <scheme val="minor"/>
    </font>
    <font>
      <b/>
      <i/>
      <sz val="11"/>
      <name val="Calibri"/>
      <family val="2"/>
      <scheme val="minor"/>
    </font>
    <font>
      <u/>
      <sz val="11"/>
      <name val="Calibri"/>
      <family val="2"/>
      <scheme val="minor"/>
    </font>
    <font>
      <b/>
      <sz val="9"/>
      <color theme="0"/>
      <name val="Arial"/>
      <family val="2"/>
    </font>
    <font>
      <sz val="10"/>
      <color rgb="FFC00000"/>
      <name val="Arial"/>
      <family val="2"/>
    </font>
    <font>
      <sz val="10"/>
      <color indexed="23"/>
      <name val="Symbol"/>
      <family val="2"/>
      <charset val="2"/>
    </font>
    <font>
      <sz val="11"/>
      <name val="Arial"/>
      <family val="2"/>
    </font>
    <font>
      <sz val="11"/>
      <color indexed="18"/>
      <name val="Arial"/>
      <family val="2"/>
    </font>
    <font>
      <u/>
      <sz val="10"/>
      <color indexed="12"/>
      <name val="Calibri"/>
      <family val="2"/>
      <scheme val="minor"/>
    </font>
    <font>
      <b/>
      <sz val="10"/>
      <color theme="1" tint="0.499984740745262"/>
      <name val="Arial"/>
      <family val="2"/>
    </font>
    <font>
      <b/>
      <i/>
      <sz val="10"/>
      <color theme="4" tint="-0.499984740745262"/>
      <name val="Arial"/>
      <family val="2"/>
    </font>
    <font>
      <b/>
      <i/>
      <sz val="11"/>
      <color theme="0"/>
      <name val="Arial"/>
      <family val="2"/>
    </font>
    <font>
      <b/>
      <sz val="11"/>
      <color theme="0"/>
      <name val="Arial"/>
      <family val="2"/>
    </font>
    <font>
      <b/>
      <sz val="11"/>
      <color theme="1" tint="0.499984740745262"/>
      <name val="Arial"/>
      <family val="2"/>
    </font>
    <font>
      <b/>
      <sz val="11"/>
      <name val="Arial"/>
      <family val="2"/>
    </font>
    <font>
      <b/>
      <i/>
      <sz val="11"/>
      <color theme="4" tint="-0.499984740745262"/>
      <name val="Arial"/>
      <family val="2"/>
    </font>
    <font>
      <sz val="10"/>
      <color rgb="FFD14500"/>
      <name val="Source Sans Pro"/>
      <family val="2"/>
    </font>
    <font>
      <sz val="9"/>
      <color rgb="FFD14500"/>
      <name val="Source Sans Pro"/>
      <family val="2"/>
    </font>
    <font>
      <sz val="9"/>
      <color rgb="FF333333"/>
      <name val="Source Sans Pro"/>
      <family val="2"/>
    </font>
    <font>
      <b/>
      <sz val="10"/>
      <color indexed="22"/>
      <name val="Arial"/>
      <family val="2"/>
    </font>
    <font>
      <i/>
      <sz val="8"/>
      <color indexed="55"/>
      <name val="Arial"/>
      <family val="2"/>
    </font>
    <font>
      <sz val="10"/>
      <color theme="0" tint="-0.499984740745262"/>
      <name val="Symbol"/>
      <family val="1"/>
      <charset val="2"/>
    </font>
    <font>
      <i/>
      <sz val="10"/>
      <color theme="0" tint="-0.499984740745262"/>
      <name val="Arial"/>
      <family val="2"/>
    </font>
    <font>
      <sz val="10"/>
      <name val="Calibri"/>
      <family val="2"/>
    </font>
    <font>
      <b/>
      <sz val="14"/>
      <color indexed="9"/>
      <name val="Arial"/>
      <family val="2"/>
    </font>
    <font>
      <i/>
      <sz val="10"/>
      <color indexed="63"/>
      <name val="Arial"/>
      <family val="2"/>
    </font>
    <font>
      <sz val="10"/>
      <color indexed="63"/>
      <name val="Arial"/>
      <family val="2"/>
    </font>
    <font>
      <sz val="10"/>
      <color indexed="63"/>
      <name val="Symbol"/>
      <family val="1"/>
      <charset val="2"/>
    </font>
    <font>
      <sz val="6"/>
      <name val="Symbol"/>
      <family val="1"/>
      <charset val="2"/>
    </font>
    <font>
      <i/>
      <sz val="9"/>
      <color rgb="FFD14500"/>
      <name val="Source Sans Pro"/>
      <family val="2"/>
    </font>
  </fonts>
  <fills count="14">
    <fill>
      <patternFill patternType="none"/>
    </fill>
    <fill>
      <patternFill patternType="gray125"/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indexed="64"/>
      </patternFill>
    </fill>
  </fills>
  <borders count="41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indexed="64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/>
      <top style="thin">
        <color theme="0" tint="-0.34998626667073579"/>
      </top>
      <bottom style="medium">
        <color indexed="64"/>
      </bottom>
      <diagonal/>
    </border>
    <border>
      <left/>
      <right style="thin">
        <color theme="0" tint="-0.34998626667073579"/>
      </right>
      <top style="thin">
        <color theme="0" tint="-0.34998626667073579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/>
      <right/>
      <top/>
      <bottom style="thin">
        <color theme="0" tint="-0.499984740745262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899">
    <xf numFmtId="0" fontId="0" fillId="0" borderId="0" xfId="0"/>
    <xf numFmtId="0" fontId="6" fillId="0" borderId="0" xfId="0" applyFont="1" applyAlignment="1">
      <alignment horizontal="left"/>
    </xf>
    <xf numFmtId="0" fontId="6" fillId="0" borderId="1" xfId="0" applyFont="1" applyBorder="1" applyAlignment="1">
      <alignment horizontal="left"/>
    </xf>
    <xf numFmtId="0" fontId="7" fillId="0" borderId="0" xfId="0" applyFont="1"/>
    <xf numFmtId="0" fontId="0" fillId="0" borderId="2" xfId="0" applyBorder="1"/>
    <xf numFmtId="0" fontId="6" fillId="0" borderId="0" xfId="0" applyFont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6" fillId="0" borderId="0" xfId="0" applyFont="1" applyAlignment="1">
      <alignment horizontal="left" vertical="center"/>
    </xf>
    <xf numFmtId="0" fontId="6" fillId="0" borderId="0" xfId="0" applyFont="1"/>
    <xf numFmtId="0" fontId="0" fillId="2" borderId="0" xfId="0" applyFill="1"/>
    <xf numFmtId="0" fontId="0" fillId="0" borderId="0" xfId="0" applyAlignment="1">
      <alignment vertical="center" wrapText="1"/>
    </xf>
    <xf numFmtId="0" fontId="6" fillId="0" borderId="0" xfId="0" applyFont="1" applyAlignment="1">
      <alignment horizontal="center" vertical="center" wrapText="1"/>
    </xf>
    <xf numFmtId="0" fontId="6" fillId="0" borderId="2" xfId="0" applyFont="1" applyBorder="1" applyAlignment="1">
      <alignment horizontal="center" vertical="center" wrapText="1"/>
    </xf>
    <xf numFmtId="0" fontId="6" fillId="0" borderId="0" xfId="0" applyFont="1" applyAlignment="1">
      <alignment horizontal="right"/>
    </xf>
    <xf numFmtId="0" fontId="6" fillId="0" borderId="0" xfId="0" applyFont="1" applyAlignment="1">
      <alignment horizontal="center"/>
    </xf>
    <xf numFmtId="0" fontId="6" fillId="0" borderId="2" xfId="0" applyFont="1" applyBorder="1" applyAlignment="1">
      <alignment horizontal="center"/>
    </xf>
    <xf numFmtId="0" fontId="7" fillId="0" borderId="0" xfId="0" applyFont="1" applyProtection="1">
      <protection locked="0"/>
    </xf>
    <xf numFmtId="0" fontId="8" fillId="0" borderId="0" xfId="0" applyFont="1" applyAlignment="1" applyProtection="1">
      <alignment horizontal="center"/>
      <protection locked="0"/>
    </xf>
    <xf numFmtId="0" fontId="8" fillId="0" borderId="2" xfId="0" applyFont="1" applyBorder="1" applyAlignment="1" applyProtection="1">
      <alignment horizontal="center"/>
      <protection locked="0"/>
    </xf>
    <xf numFmtId="168" fontId="0" fillId="2" borderId="0" xfId="0" applyNumberFormat="1" applyFill="1"/>
    <xf numFmtId="165" fontId="0" fillId="2" borderId="0" xfId="0" applyNumberFormat="1" applyFill="1"/>
    <xf numFmtId="0" fontId="0" fillId="0" borderId="1" xfId="0" applyBorder="1"/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9" fillId="0" borderId="0" xfId="0" quotePrefix="1" applyFont="1" applyAlignment="1">
      <alignment horizontal="left"/>
    </xf>
    <xf numFmtId="0" fontId="9" fillId="0" borderId="0" xfId="0" applyFont="1" applyAlignment="1">
      <alignment horizontal="left"/>
    </xf>
    <xf numFmtId="0" fontId="1" fillId="0" borderId="0" xfId="0" applyFont="1"/>
    <xf numFmtId="0" fontId="9" fillId="0" borderId="0" xfId="0" applyFont="1" applyAlignment="1">
      <alignment horizontal="right"/>
    </xf>
    <xf numFmtId="165" fontId="0" fillId="0" borderId="3" xfId="0" applyNumberFormat="1" applyBorder="1"/>
    <xf numFmtId="0" fontId="11" fillId="0" borderId="0" xfId="0" applyFont="1" applyAlignment="1">
      <alignment horizontal="left"/>
    </xf>
    <xf numFmtId="1" fontId="1" fillId="0" borderId="0" xfId="0" applyNumberFormat="1" applyFont="1"/>
    <xf numFmtId="166" fontId="0" fillId="0" borderId="0" xfId="0" applyNumberFormat="1"/>
    <xf numFmtId="164" fontId="1" fillId="0" borderId="0" xfId="0" applyNumberFormat="1" applyFont="1"/>
    <xf numFmtId="164" fontId="0" fillId="0" borderId="0" xfId="0" applyNumberFormat="1"/>
    <xf numFmtId="0" fontId="14" fillId="0" borderId="0" xfId="0" applyFont="1"/>
    <xf numFmtId="0" fontId="15" fillId="0" borderId="0" xfId="0" applyFont="1"/>
    <xf numFmtId="0" fontId="13" fillId="0" borderId="0" xfId="0" applyFont="1"/>
    <xf numFmtId="0" fontId="12" fillId="3" borderId="0" xfId="0" applyFont="1" applyFill="1"/>
    <xf numFmtId="0" fontId="6" fillId="0" borderId="1" xfId="0" applyFont="1" applyBorder="1"/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164" fontId="0" fillId="0" borderId="6" xfId="0" applyNumberFormat="1" applyBorder="1"/>
    <xf numFmtId="165" fontId="0" fillId="0" borderId="6" xfId="0" applyNumberFormat="1" applyBorder="1"/>
    <xf numFmtId="0" fontId="12" fillId="0" borderId="6" xfId="0" applyFont="1" applyBorder="1" applyAlignment="1">
      <alignment horizontal="right"/>
    </xf>
    <xf numFmtId="0" fontId="19" fillId="0" borderId="0" xfId="0" applyFont="1" applyAlignment="1">
      <alignment horizontal="left" vertical="center" wrapText="1"/>
    </xf>
    <xf numFmtId="0" fontId="19" fillId="0" borderId="0" xfId="0" applyFont="1" applyAlignment="1">
      <alignment horizontal="right" vertical="center" wrapText="1"/>
    </xf>
    <xf numFmtId="0" fontId="20" fillId="0" borderId="0" xfId="0" applyFont="1" applyAlignment="1">
      <alignment horizontal="right" vertical="center" wrapText="1"/>
    </xf>
    <xf numFmtId="0" fontId="20" fillId="0" borderId="0" xfId="0" applyFont="1" applyAlignment="1">
      <alignment horizontal="left" vertical="center" wrapText="1"/>
    </xf>
    <xf numFmtId="0" fontId="12" fillId="0" borderId="0" xfId="0" applyFont="1"/>
    <xf numFmtId="0" fontId="20" fillId="0" borderId="6" xfId="0" applyFont="1" applyBorder="1" applyAlignment="1">
      <alignment horizontal="right" vertical="center" wrapText="1"/>
    </xf>
    <xf numFmtId="165" fontId="20" fillId="0" borderId="6" xfId="0" applyNumberFormat="1" applyFont="1" applyBorder="1" applyAlignment="1">
      <alignment horizontal="right" vertical="center" wrapText="1"/>
    </xf>
    <xf numFmtId="0" fontId="20" fillId="0" borderId="7" xfId="0" applyFont="1" applyBorder="1" applyAlignment="1">
      <alignment horizontal="left" vertical="center" wrapText="1"/>
    </xf>
    <xf numFmtId="0" fontId="20" fillId="0" borderId="6" xfId="0" applyFont="1" applyBorder="1" applyAlignment="1">
      <alignment horizontal="left" vertical="center" wrapText="1"/>
    </xf>
    <xf numFmtId="0" fontId="7" fillId="0" borderId="0" xfId="0" applyFont="1" applyAlignment="1" applyProtection="1">
      <alignment horizontal="left"/>
      <protection locked="0"/>
    </xf>
    <xf numFmtId="0" fontId="7" fillId="0" borderId="0" xfId="0" applyFont="1" applyAlignment="1">
      <alignment horizontal="left"/>
    </xf>
    <xf numFmtId="0" fontId="6" fillId="0" borderId="6" xfId="0" applyFont="1" applyBorder="1"/>
    <xf numFmtId="0" fontId="6" fillId="0" borderId="3" xfId="0" applyFont="1" applyBorder="1"/>
    <xf numFmtId="0" fontId="0" fillId="0" borderId="0" xfId="0" applyAlignment="1">
      <alignment horizontal="right"/>
    </xf>
    <xf numFmtId="0" fontId="0" fillId="0" borderId="0" xfId="0" applyAlignment="1">
      <alignment horizontal="right" vertical="center" wrapText="1"/>
    </xf>
    <xf numFmtId="0" fontId="22" fillId="0" borderId="0" xfId="0" applyFont="1" applyAlignment="1">
      <alignment horizontal="right"/>
    </xf>
    <xf numFmtId="0" fontId="22" fillId="0" borderId="0" xfId="0" applyFont="1" applyAlignment="1">
      <alignment horizontal="right" vertical="center" wrapText="1"/>
    </xf>
    <xf numFmtId="0" fontId="19" fillId="0" borderId="2" xfId="0" applyFont="1" applyBorder="1" applyAlignment="1">
      <alignment horizontal="left" vertical="center" wrapText="1"/>
    </xf>
    <xf numFmtId="0" fontId="24" fillId="0" borderId="0" xfId="0" applyFont="1" applyProtection="1">
      <protection locked="0"/>
    </xf>
    <xf numFmtId="164" fontId="0" fillId="0" borderId="6" xfId="0" applyNumberFormat="1" applyBorder="1" applyAlignment="1">
      <alignment horizontal="right"/>
    </xf>
    <xf numFmtId="164" fontId="0" fillId="0" borderId="3" xfId="0" applyNumberFormat="1" applyBorder="1"/>
    <xf numFmtId="0" fontId="6" fillId="0" borderId="8" xfId="0" applyFont="1" applyBorder="1"/>
    <xf numFmtId="0" fontId="6" fillId="0" borderId="8" xfId="0" applyFont="1" applyBorder="1" applyAlignment="1">
      <alignment horizontal="center"/>
    </xf>
    <xf numFmtId="0" fontId="6" fillId="0" borderId="8" xfId="0" applyFont="1" applyBorder="1" applyAlignment="1">
      <alignment horizontal="right"/>
    </xf>
    <xf numFmtId="0" fontId="9" fillId="0" borderId="8" xfId="0" applyFont="1" applyBorder="1" applyAlignment="1">
      <alignment horizontal="right"/>
    </xf>
    <xf numFmtId="0" fontId="4" fillId="0" borderId="0" xfId="0" applyFont="1"/>
    <xf numFmtId="0" fontId="23" fillId="0" borderId="0" xfId="0" applyFont="1" applyAlignment="1">
      <alignment horizontal="right"/>
    </xf>
    <xf numFmtId="0" fontId="5" fillId="0" borderId="0" xfId="0" applyFont="1"/>
    <xf numFmtId="165" fontId="1" fillId="0" borderId="6" xfId="0" applyNumberFormat="1" applyFont="1" applyBorder="1"/>
    <xf numFmtId="0" fontId="10" fillId="0" borderId="0" xfId="0" applyFont="1" applyAlignment="1">
      <alignment horizontal="right"/>
    </xf>
    <xf numFmtId="165" fontId="1" fillId="0" borderId="3" xfId="0" applyNumberFormat="1" applyFont="1" applyBorder="1"/>
    <xf numFmtId="165" fontId="0" fillId="0" borderId="1" xfId="0" applyNumberFormat="1" applyBorder="1"/>
    <xf numFmtId="0" fontId="12" fillId="0" borderId="1" xfId="0" applyFont="1" applyBorder="1"/>
    <xf numFmtId="0" fontId="6" fillId="0" borderId="0" xfId="0" applyFont="1" applyAlignment="1">
      <alignment horizontal="right" vertical="center"/>
    </xf>
    <xf numFmtId="165" fontId="6" fillId="0" borderId="6" xfId="0" applyNumberFormat="1" applyFont="1" applyBorder="1"/>
    <xf numFmtId="164" fontId="12" fillId="0" borderId="6" xfId="0" quotePrefix="1" applyNumberFormat="1" applyFont="1" applyBorder="1"/>
    <xf numFmtId="0" fontId="25" fillId="0" borderId="0" xfId="0" applyFont="1" applyAlignment="1">
      <alignment horizontal="right"/>
    </xf>
    <xf numFmtId="1" fontId="12" fillId="0" borderId="0" xfId="0" applyNumberFormat="1" applyFont="1"/>
    <xf numFmtId="164" fontId="12" fillId="0" borderId="0" xfId="0" applyNumberFormat="1" applyFont="1"/>
    <xf numFmtId="164" fontId="0" fillId="0" borderId="0" xfId="0" applyNumberFormat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164" fontId="0" fillId="0" borderId="0" xfId="0" applyNumberFormat="1" applyProtection="1">
      <protection locked="0"/>
    </xf>
    <xf numFmtId="0" fontId="22" fillId="0" borderId="0" xfId="0" quotePrefix="1" applyFont="1" applyAlignment="1">
      <alignment horizontal="right"/>
    </xf>
    <xf numFmtId="0" fontId="1" fillId="0" borderId="1" xfId="0" applyFont="1" applyBorder="1"/>
    <xf numFmtId="0" fontId="0" fillId="0" borderId="3" xfId="0" applyBorder="1"/>
    <xf numFmtId="0" fontId="6" fillId="0" borderId="1" xfId="0" applyFont="1" applyBorder="1" applyAlignment="1">
      <alignment horizontal="left" vertical="center"/>
    </xf>
    <xf numFmtId="0" fontId="22" fillId="0" borderId="0" xfId="0" quotePrefix="1" applyFont="1" applyAlignment="1">
      <alignment horizontal="right" vertical="center"/>
    </xf>
    <xf numFmtId="0" fontId="26" fillId="3" borderId="0" xfId="0" applyFont="1" applyFill="1"/>
    <xf numFmtId="0" fontId="26" fillId="3" borderId="0" xfId="0" applyFont="1" applyFill="1" applyAlignment="1">
      <alignment horizontal="right"/>
    </xf>
    <xf numFmtId="0" fontId="26" fillId="3" borderId="0" xfId="0" applyFont="1" applyFill="1" applyAlignment="1">
      <alignment horizontal="left"/>
    </xf>
    <xf numFmtId="0" fontId="27" fillId="3" borderId="0" xfId="0" applyFont="1" applyFill="1" applyAlignment="1">
      <alignment horizontal="right"/>
    </xf>
    <xf numFmtId="0" fontId="27" fillId="3" borderId="0" xfId="0" applyFont="1" applyFill="1"/>
    <xf numFmtId="0" fontId="28" fillId="3" borderId="0" xfId="0" applyFont="1" applyFill="1" applyAlignment="1">
      <alignment horizontal="right"/>
    </xf>
    <xf numFmtId="0" fontId="29" fillId="3" borderId="0" xfId="0" applyFont="1" applyFill="1"/>
    <xf numFmtId="0" fontId="28" fillId="3" borderId="0" xfId="0" applyFont="1" applyFill="1"/>
    <xf numFmtId="0" fontId="30" fillId="3" borderId="0" xfId="1" applyFont="1" applyFill="1" applyAlignment="1" applyProtection="1"/>
    <xf numFmtId="0" fontId="29" fillId="3" borderId="0" xfId="0" applyFont="1" applyFill="1" applyAlignment="1">
      <alignment horizontal="center"/>
    </xf>
    <xf numFmtId="0" fontId="29" fillId="3" borderId="0" xfId="0" applyFont="1" applyFill="1" applyAlignment="1">
      <alignment horizontal="left"/>
    </xf>
    <xf numFmtId="0" fontId="7" fillId="0" borderId="0" xfId="0" applyFont="1" applyAlignment="1">
      <alignment horizontal="right"/>
    </xf>
    <xf numFmtId="0" fontId="1" fillId="0" borderId="6" xfId="0" applyFont="1" applyBorder="1" applyAlignment="1">
      <alignment horizontal="center"/>
    </xf>
    <xf numFmtId="164" fontId="1" fillId="0" borderId="6" xfId="0" applyNumberFormat="1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64" fontId="1" fillId="0" borderId="3" xfId="0" applyNumberFormat="1" applyFont="1" applyBorder="1" applyAlignment="1">
      <alignment horizontal="right"/>
    </xf>
    <xf numFmtId="0" fontId="1" fillId="0" borderId="0" xfId="0" applyFont="1" applyAlignment="1">
      <alignment horizontal="right"/>
    </xf>
    <xf numFmtId="165" fontId="1" fillId="0" borderId="0" xfId="0" quotePrefix="1" applyNumberFormat="1" applyFont="1" applyAlignment="1">
      <alignment horizontal="left"/>
    </xf>
    <xf numFmtId="0" fontId="1" fillId="0" borderId="6" xfId="0" applyFont="1" applyBorder="1"/>
    <xf numFmtId="0" fontId="1" fillId="0" borderId="3" xfId="0" applyFont="1" applyBorder="1"/>
    <xf numFmtId="164" fontId="1" fillId="0" borderId="3" xfId="0" applyNumberFormat="1" applyFont="1" applyBorder="1"/>
    <xf numFmtId="0" fontId="1" fillId="0" borderId="0" xfId="0" applyFont="1" applyAlignment="1">
      <alignment horizontal="left"/>
    </xf>
    <xf numFmtId="164" fontId="1" fillId="0" borderId="6" xfId="0" applyNumberFormat="1" applyFont="1" applyBorder="1"/>
    <xf numFmtId="1" fontId="1" fillId="0" borderId="6" xfId="0" applyNumberFormat="1" applyFont="1" applyBorder="1"/>
    <xf numFmtId="164" fontId="1" fillId="0" borderId="9" xfId="0" applyNumberFormat="1" applyFont="1" applyBorder="1"/>
    <xf numFmtId="164" fontId="1" fillId="0" borderId="10" xfId="0" applyNumberFormat="1" applyFont="1" applyBorder="1"/>
    <xf numFmtId="166" fontId="1" fillId="0" borderId="6" xfId="0" applyNumberFormat="1" applyFont="1" applyBorder="1" applyAlignment="1">
      <alignment horizontal="right"/>
    </xf>
    <xf numFmtId="0" fontId="12" fillId="2" borderId="11" xfId="0" applyFont="1" applyFill="1" applyBorder="1" applyAlignment="1">
      <alignment horizontal="center"/>
    </xf>
    <xf numFmtId="0" fontId="12" fillId="2" borderId="12" xfId="0" applyFont="1" applyFill="1" applyBorder="1" applyAlignment="1">
      <alignment horizontal="center"/>
    </xf>
    <xf numFmtId="0" fontId="12" fillId="2" borderId="0" xfId="0" applyFont="1" applyFill="1" applyAlignment="1" applyProtection="1">
      <alignment horizontal="center"/>
      <protection locked="0"/>
    </xf>
    <xf numFmtId="164" fontId="0" fillId="2" borderId="0" xfId="0" applyNumberFormat="1" applyFill="1" applyProtection="1">
      <protection locked="0"/>
    </xf>
    <xf numFmtId="164" fontId="12" fillId="0" borderId="6" xfId="0" quotePrefix="1" applyNumberFormat="1" applyFont="1" applyBorder="1" applyAlignment="1">
      <alignment horizontal="right"/>
    </xf>
    <xf numFmtId="165" fontId="12" fillId="0" borderId="6" xfId="0" quotePrefix="1" applyNumberFormat="1" applyFont="1" applyBorder="1" applyAlignment="1">
      <alignment horizontal="right"/>
    </xf>
    <xf numFmtId="0" fontId="26" fillId="4" borderId="0" xfId="0" applyFont="1" applyFill="1"/>
    <xf numFmtId="0" fontId="26" fillId="4" borderId="0" xfId="0" applyFont="1" applyFill="1" applyAlignment="1">
      <alignment horizontal="left"/>
    </xf>
    <xf numFmtId="0" fontId="27" fillId="4" borderId="0" xfId="0" applyFont="1" applyFill="1" applyAlignment="1">
      <alignment horizontal="right"/>
    </xf>
    <xf numFmtId="0" fontId="27" fillId="4" borderId="0" xfId="0" applyFont="1" applyFill="1"/>
    <xf numFmtId="0" fontId="12" fillId="4" borderId="0" xfId="0" applyFont="1" applyFill="1"/>
    <xf numFmtId="0" fontId="28" fillId="4" borderId="0" xfId="0" applyFont="1" applyFill="1" applyAlignment="1">
      <alignment horizontal="right"/>
    </xf>
    <xf numFmtId="0" fontId="29" fillId="4" borderId="0" xfId="0" applyFont="1" applyFill="1"/>
    <xf numFmtId="0" fontId="28" fillId="4" borderId="0" xfId="0" applyFont="1" applyFill="1"/>
    <xf numFmtId="0" fontId="30" fillId="4" borderId="0" xfId="1" applyFont="1" applyFill="1" applyAlignment="1" applyProtection="1"/>
    <xf numFmtId="0" fontId="0" fillId="4" borderId="0" xfId="0" applyFill="1"/>
    <xf numFmtId="0" fontId="31" fillId="4" borderId="0" xfId="0" applyFont="1" applyFill="1" applyAlignment="1">
      <alignment horizontal="left"/>
    </xf>
    <xf numFmtId="0" fontId="32" fillId="4" borderId="0" xfId="0" applyFont="1" applyFill="1" applyAlignment="1">
      <alignment horizontal="left"/>
    </xf>
    <xf numFmtId="0" fontId="33" fillId="0" borderId="0" xfId="1" applyFont="1" applyFill="1" applyBorder="1" applyAlignment="1" applyProtection="1">
      <alignment horizontal="left"/>
    </xf>
    <xf numFmtId="0" fontId="6" fillId="4" borderId="1" xfId="0" applyFont="1" applyFill="1" applyBorder="1" applyAlignment="1">
      <alignment horizontal="left"/>
    </xf>
    <xf numFmtId="0" fontId="0" fillId="4" borderId="1" xfId="0" applyFill="1" applyBorder="1"/>
    <xf numFmtId="0" fontId="6" fillId="0" borderId="1" xfId="0" applyFont="1" applyBorder="1" applyAlignment="1">
      <alignment horizontal="right"/>
    </xf>
    <xf numFmtId="0" fontId="0" fillId="0" borderId="0" xfId="0" applyAlignment="1">
      <alignment horizontal="left"/>
    </xf>
    <xf numFmtId="164" fontId="0" fillId="0" borderId="0" xfId="0" applyNumberFormat="1" applyAlignment="1">
      <alignment horizontal="right"/>
    </xf>
    <xf numFmtId="0" fontId="6" fillId="0" borderId="13" xfId="0" applyFont="1" applyBorder="1"/>
    <xf numFmtId="166" fontId="6" fillId="0" borderId="13" xfId="0" applyNumberFormat="1" applyFont="1" applyBorder="1"/>
    <xf numFmtId="9" fontId="12" fillId="2" borderId="0" xfId="0" applyNumberFormat="1" applyFont="1" applyFill="1" applyAlignment="1" applyProtection="1">
      <alignment horizontal="center"/>
      <protection locked="0"/>
    </xf>
    <xf numFmtId="0" fontId="20" fillId="0" borderId="14" xfId="0" applyFont="1" applyBorder="1" applyAlignment="1">
      <alignment horizontal="right" vertical="center" wrapText="1"/>
    </xf>
    <xf numFmtId="0" fontId="20" fillId="0" borderId="7" xfId="0" applyFont="1" applyBorder="1" applyAlignment="1">
      <alignment horizontal="right" vertical="center" wrapText="1"/>
    </xf>
    <xf numFmtId="0" fontId="20" fillId="0" borderId="0" xfId="0" applyFont="1" applyAlignment="1">
      <alignment horizontal="center" vertical="center" wrapText="1"/>
    </xf>
    <xf numFmtId="2" fontId="20" fillId="0" borderId="0" xfId="0" applyNumberFormat="1" applyFont="1" applyAlignment="1">
      <alignment horizontal="right" vertical="center" wrapText="1"/>
    </xf>
    <xf numFmtId="0" fontId="6" fillId="0" borderId="15" xfId="0" applyFont="1" applyBorder="1" applyAlignment="1">
      <alignment horizontal="right"/>
    </xf>
    <xf numFmtId="2" fontId="0" fillId="0" borderId="0" xfId="0" applyNumberFormat="1"/>
    <xf numFmtId="0" fontId="6" fillId="0" borderId="9" xfId="0" applyFont="1" applyBorder="1" applyAlignment="1">
      <alignment horizontal="center" vertical="center"/>
    </xf>
    <xf numFmtId="0" fontId="6" fillId="0" borderId="10" xfId="0" applyFont="1" applyBorder="1" applyAlignment="1">
      <alignment horizontal="center" vertical="center"/>
    </xf>
    <xf numFmtId="164" fontId="12" fillId="0" borderId="9" xfId="0" applyNumberFormat="1" applyFont="1" applyBorder="1" applyAlignment="1">
      <alignment horizontal="right" vertical="center"/>
    </xf>
    <xf numFmtId="164" fontId="12" fillId="0" borderId="10" xfId="0" applyNumberFormat="1" applyFont="1" applyBorder="1" applyAlignment="1">
      <alignment horizontal="right" vertical="center"/>
    </xf>
    <xf numFmtId="2" fontId="12" fillId="0" borderId="9" xfId="0" applyNumberFormat="1" applyFont="1" applyBorder="1" applyAlignment="1">
      <alignment horizontal="right" vertical="center"/>
    </xf>
    <xf numFmtId="2" fontId="12" fillId="0" borderId="10" xfId="0" applyNumberFormat="1" applyFont="1" applyBorder="1" applyAlignment="1">
      <alignment horizontal="right" vertical="center"/>
    </xf>
    <xf numFmtId="165" fontId="12" fillId="0" borderId="9" xfId="0" applyNumberFormat="1" applyFont="1" applyBorder="1" applyAlignment="1">
      <alignment horizontal="right" vertical="center"/>
    </xf>
    <xf numFmtId="165" fontId="12" fillId="0" borderId="10" xfId="0" applyNumberFormat="1" applyFont="1" applyBorder="1" applyAlignment="1">
      <alignment horizontal="right" vertical="center"/>
    </xf>
    <xf numFmtId="0" fontId="22" fillId="0" borderId="0" xfId="0" applyFont="1" applyAlignment="1">
      <alignment horizontal="right" vertical="center"/>
    </xf>
    <xf numFmtId="0" fontId="41" fillId="0" borderId="0" xfId="0" applyFont="1"/>
    <xf numFmtId="0" fontId="41" fillId="0" borderId="0" xfId="0" applyFont="1" applyAlignment="1">
      <alignment vertical="center" wrapText="1"/>
    </xf>
    <xf numFmtId="167" fontId="12" fillId="0" borderId="0" xfId="0" applyNumberFormat="1" applyFont="1" applyAlignment="1">
      <alignment vertical="center" wrapText="1"/>
    </xf>
    <xf numFmtId="0" fontId="12" fillId="0" borderId="0" xfId="0" applyFont="1" applyAlignment="1">
      <alignment vertical="center" wrapText="1"/>
    </xf>
    <xf numFmtId="0" fontId="12" fillId="0" borderId="0" xfId="0" applyFont="1" applyAlignment="1">
      <alignment horizontal="right"/>
    </xf>
    <xf numFmtId="165" fontId="12" fillId="0" borderId="0" xfId="0" quotePrefix="1" applyNumberFormat="1" applyFont="1" applyAlignment="1">
      <alignment horizontal="right"/>
    </xf>
    <xf numFmtId="0" fontId="42" fillId="0" borderId="0" xfId="0" applyFont="1"/>
    <xf numFmtId="0" fontId="42" fillId="0" borderId="0" xfId="0" applyFont="1" applyAlignment="1">
      <alignment horizontal="right"/>
    </xf>
    <xf numFmtId="0" fontId="43" fillId="0" borderId="15" xfId="0" applyFont="1" applyBorder="1" applyAlignment="1">
      <alignment horizontal="right"/>
    </xf>
    <xf numFmtId="0" fontId="42" fillId="0" borderId="7" xfId="0" applyFont="1" applyBorder="1" applyAlignment="1">
      <alignment horizontal="right"/>
    </xf>
    <xf numFmtId="0" fontId="42" fillId="5" borderId="0" xfId="0" applyFont="1" applyFill="1"/>
    <xf numFmtId="0" fontId="6" fillId="0" borderId="14" xfId="0" applyFont="1" applyBorder="1"/>
    <xf numFmtId="166" fontId="0" fillId="0" borderId="14" xfId="0" applyNumberFormat="1" applyBorder="1"/>
    <xf numFmtId="166" fontId="0" fillId="0" borderId="16" xfId="0" applyNumberFormat="1" applyBorder="1"/>
    <xf numFmtId="0" fontId="6" fillId="0" borderId="16" xfId="0" applyFont="1" applyBorder="1"/>
    <xf numFmtId="164" fontId="44" fillId="0" borderId="7" xfId="0" applyNumberFormat="1" applyFont="1" applyBorder="1" applyAlignment="1">
      <alignment horizontal="right"/>
    </xf>
    <xf numFmtId="0" fontId="44" fillId="0" borderId="0" xfId="0" applyFont="1" applyAlignment="1">
      <alignment horizontal="right"/>
    </xf>
    <xf numFmtId="164" fontId="44" fillId="0" borderId="13" xfId="0" applyNumberFormat="1" applyFont="1" applyBorder="1" applyAlignment="1">
      <alignment horizontal="left"/>
    </xf>
    <xf numFmtId="0" fontId="6" fillId="0" borderId="7" xfId="0" applyFont="1" applyBorder="1"/>
    <xf numFmtId="0" fontId="0" fillId="0" borderId="7" xfId="0" applyBorder="1"/>
    <xf numFmtId="0" fontId="18" fillId="0" borderId="7" xfId="0" applyFont="1" applyBorder="1" applyAlignment="1">
      <alignment horizontal="right"/>
    </xf>
    <xf numFmtId="0" fontId="18" fillId="0" borderId="7" xfId="0" applyFont="1" applyBorder="1" applyAlignment="1">
      <alignment horizontal="left"/>
    </xf>
    <xf numFmtId="0" fontId="12" fillId="0" borderId="6" xfId="0" applyFont="1" applyBorder="1" applyAlignment="1">
      <alignment horizontal="center"/>
    </xf>
    <xf numFmtId="165" fontId="0" fillId="0" borderId="0" xfId="0" applyNumberFormat="1"/>
    <xf numFmtId="0" fontId="9" fillId="0" borderId="6" xfId="0" applyFont="1" applyBorder="1" applyAlignment="1">
      <alignment horizontal="center"/>
    </xf>
    <xf numFmtId="0" fontId="11" fillId="0" borderId="6" xfId="0" applyFont="1" applyBorder="1" applyAlignment="1">
      <alignment horizontal="right"/>
    </xf>
    <xf numFmtId="0" fontId="6" fillId="0" borderId="6" xfId="0" applyFont="1" applyBorder="1" applyAlignment="1">
      <alignment horizontal="center"/>
    </xf>
    <xf numFmtId="166" fontId="0" fillId="0" borderId="6" xfId="0" quotePrefix="1" applyNumberFormat="1" applyBorder="1"/>
    <xf numFmtId="166" fontId="0" fillId="0" borderId="1" xfId="0" applyNumberFormat="1" applyBorder="1"/>
    <xf numFmtId="166" fontId="0" fillId="0" borderId="13" xfId="0" applyNumberFormat="1" applyBorder="1"/>
    <xf numFmtId="166" fontId="0" fillId="0" borderId="13" xfId="0" quotePrefix="1" applyNumberFormat="1" applyBorder="1"/>
    <xf numFmtId="165" fontId="1" fillId="0" borderId="0" xfId="0" applyNumberFormat="1" applyFont="1"/>
    <xf numFmtId="167" fontId="12" fillId="0" borderId="0" xfId="0" applyNumberFormat="1" applyFont="1" applyAlignment="1">
      <alignment horizontal="right"/>
    </xf>
    <xf numFmtId="164" fontId="0" fillId="0" borderId="3" xfId="0" applyNumberFormat="1" applyBorder="1" applyAlignment="1">
      <alignment horizontal="right"/>
    </xf>
    <xf numFmtId="0" fontId="31" fillId="0" borderId="1" xfId="0" applyFont="1" applyBorder="1" applyAlignment="1">
      <alignment horizontal="right"/>
    </xf>
    <xf numFmtId="10" fontId="6" fillId="0" borderId="0" xfId="3" applyNumberFormat="1" applyFont="1" applyBorder="1"/>
    <xf numFmtId="0" fontId="6" fillId="0" borderId="17" xfId="0" applyFont="1" applyBorder="1" applyAlignment="1">
      <alignment horizontal="right"/>
    </xf>
    <xf numFmtId="0" fontId="45" fillId="4" borderId="0" xfId="0" applyFont="1" applyFill="1" applyAlignment="1">
      <alignment horizontal="left"/>
    </xf>
    <xf numFmtId="0" fontId="46" fillId="4" borderId="0" xfId="0" applyFont="1" applyFill="1"/>
    <xf numFmtId="0" fontId="47" fillId="4" borderId="0" xfId="0" applyFont="1" applyFill="1" applyAlignment="1">
      <alignment horizontal="left"/>
    </xf>
    <xf numFmtId="14" fontId="47" fillId="0" borderId="0" xfId="0" applyNumberFormat="1" applyFont="1"/>
    <xf numFmtId="165" fontId="44" fillId="0" borderId="24" xfId="0" applyNumberFormat="1" applyFont="1" applyBorder="1"/>
    <xf numFmtId="168" fontId="44" fillId="0" borderId="25" xfId="0" applyNumberFormat="1" applyFont="1" applyBorder="1"/>
    <xf numFmtId="165" fontId="44" fillId="0" borderId="26" xfId="0" applyNumberFormat="1" applyFont="1" applyBorder="1"/>
    <xf numFmtId="168" fontId="44" fillId="0" borderId="27" xfId="0" applyNumberFormat="1" applyFont="1" applyBorder="1"/>
    <xf numFmtId="165" fontId="44" fillId="0" borderId="28" xfId="0" applyNumberFormat="1" applyFont="1" applyBorder="1"/>
    <xf numFmtId="168" fontId="44" fillId="0" borderId="29" xfId="0" applyNumberFormat="1" applyFont="1" applyBorder="1"/>
    <xf numFmtId="0" fontId="24" fillId="0" borderId="0" xfId="0" applyFont="1"/>
    <xf numFmtId="168" fontId="0" fillId="0" borderId="0" xfId="0" applyNumberFormat="1"/>
    <xf numFmtId="0" fontId="0" fillId="6" borderId="0" xfId="0" applyFill="1"/>
    <xf numFmtId="0" fontId="48" fillId="7" borderId="0" xfId="0" applyFont="1" applyFill="1" applyAlignment="1">
      <alignment horizontal="right"/>
    </xf>
    <xf numFmtId="0" fontId="0" fillId="0" borderId="18" xfId="0" applyBorder="1"/>
    <xf numFmtId="0" fontId="0" fillId="0" borderId="13" xfId="0" applyBorder="1"/>
    <xf numFmtId="0" fontId="0" fillId="0" borderId="6" xfId="0" applyBorder="1" applyAlignment="1">
      <alignment horizontal="right"/>
    </xf>
    <xf numFmtId="0" fontId="12" fillId="7" borderId="7" xfId="0" applyFont="1" applyFill="1" applyBorder="1"/>
    <xf numFmtId="0" fontId="17" fillId="0" borderId="0" xfId="0" applyFont="1" applyAlignment="1">
      <alignment horizontal="right"/>
    </xf>
    <xf numFmtId="165" fontId="0" fillId="0" borderId="0" xfId="0" applyNumberFormat="1" applyAlignment="1">
      <alignment horizontal="left"/>
    </xf>
    <xf numFmtId="0" fontId="49" fillId="0" borderId="0" xfId="0" applyFont="1" applyAlignment="1">
      <alignment horizontal="right"/>
    </xf>
    <xf numFmtId="165" fontId="49" fillId="7" borderId="0" xfId="0" applyNumberFormat="1" applyFont="1" applyFill="1" applyAlignment="1">
      <alignment horizontal="left"/>
    </xf>
    <xf numFmtId="165" fontId="49" fillId="0" borderId="0" xfId="0" applyNumberFormat="1" applyFont="1" applyAlignment="1">
      <alignment horizontal="left"/>
    </xf>
    <xf numFmtId="164" fontId="49" fillId="0" borderId="0" xfId="0" applyNumberFormat="1" applyFont="1" applyAlignment="1">
      <alignment horizontal="left"/>
    </xf>
    <xf numFmtId="14" fontId="26" fillId="3" borderId="0" xfId="0" applyNumberFormat="1" applyFont="1" applyFill="1" applyAlignment="1">
      <alignment horizontal="left"/>
    </xf>
    <xf numFmtId="14" fontId="38" fillId="3" borderId="0" xfId="0" applyNumberFormat="1" applyFont="1" applyFill="1" applyAlignment="1">
      <alignment horizontal="left"/>
    </xf>
    <xf numFmtId="167" fontId="0" fillId="0" borderId="6" xfId="0" applyNumberFormat="1" applyBorder="1"/>
    <xf numFmtId="167" fontId="0" fillId="0" borderId="3" xfId="0" applyNumberFormat="1" applyBorder="1"/>
    <xf numFmtId="0" fontId="0" fillId="0" borderId="14" xfId="0" applyBorder="1"/>
    <xf numFmtId="0" fontId="50" fillId="0" borderId="0" xfId="0" applyFont="1" applyAlignment="1">
      <alignment horizontal="right"/>
    </xf>
    <xf numFmtId="0" fontId="12" fillId="8" borderId="0" xfId="0" applyFont="1" applyFill="1" applyAlignment="1" applyProtection="1">
      <alignment horizontal="center"/>
      <protection locked="0"/>
    </xf>
    <xf numFmtId="0" fontId="26" fillId="0" borderId="0" xfId="0" applyFont="1" applyAlignment="1">
      <alignment horizontal="left"/>
    </xf>
    <xf numFmtId="0" fontId="26" fillId="0" borderId="0" xfId="0" applyFont="1" applyAlignment="1">
      <alignment horizontal="right"/>
    </xf>
    <xf numFmtId="14" fontId="26" fillId="0" borderId="0" xfId="0" applyNumberFormat="1" applyFont="1" applyAlignment="1">
      <alignment horizontal="left"/>
    </xf>
    <xf numFmtId="14" fontId="38" fillId="0" borderId="0" xfId="0" applyNumberFormat="1" applyFont="1" applyAlignment="1">
      <alignment horizontal="left"/>
    </xf>
    <xf numFmtId="0" fontId="27" fillId="0" borderId="0" xfId="0" applyFont="1"/>
    <xf numFmtId="0" fontId="29" fillId="0" borderId="0" xfId="0" applyFont="1" applyAlignment="1">
      <alignment horizontal="center"/>
    </xf>
    <xf numFmtId="0" fontId="29" fillId="0" borderId="0" xfId="0" applyFont="1" applyAlignment="1">
      <alignment horizontal="left"/>
    </xf>
    <xf numFmtId="0" fontId="30" fillId="0" borderId="0" xfId="1" applyFont="1" applyFill="1" applyAlignment="1" applyProtection="1"/>
    <xf numFmtId="0" fontId="29" fillId="0" borderId="0" xfId="0" applyFont="1"/>
    <xf numFmtId="0" fontId="0" fillId="5" borderId="0" xfId="0" applyFill="1" applyAlignment="1">
      <alignment horizontal="center"/>
    </xf>
    <xf numFmtId="0" fontId="51" fillId="0" borderId="13" xfId="0" applyFont="1" applyBorder="1"/>
    <xf numFmtId="0" fontId="52" fillId="0" borderId="13" xfId="0" applyFont="1" applyBorder="1" applyAlignment="1">
      <alignment horizontal="center"/>
    </xf>
    <xf numFmtId="0" fontId="51" fillId="0" borderId="13" xfId="0" applyFont="1" applyBorder="1" applyAlignment="1">
      <alignment horizontal="center"/>
    </xf>
    <xf numFmtId="0" fontId="53" fillId="0" borderId="0" xfId="0" applyFont="1"/>
    <xf numFmtId="0" fontId="53" fillId="0" borderId="13" xfId="0" applyFont="1" applyBorder="1"/>
    <xf numFmtId="0" fontId="53" fillId="0" borderId="7" xfId="0" applyFont="1" applyBorder="1"/>
    <xf numFmtId="0" fontId="41" fillId="0" borderId="14" xfId="0" applyFont="1" applyBorder="1"/>
    <xf numFmtId="0" fontId="52" fillId="0" borderId="13" xfId="0" applyFont="1" applyBorder="1" applyAlignment="1">
      <alignment horizontal="right"/>
    </xf>
    <xf numFmtId="0" fontId="41" fillId="0" borderId="0" xfId="0" applyFont="1" applyAlignment="1">
      <alignment horizontal="right"/>
    </xf>
    <xf numFmtId="0" fontId="41" fillId="0" borderId="0" xfId="0" applyFont="1" applyAlignment="1">
      <alignment horizontal="left"/>
    </xf>
    <xf numFmtId="165" fontId="41" fillId="0" borderId="0" xfId="0" applyNumberFormat="1" applyFont="1"/>
    <xf numFmtId="9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0" fontId="41" fillId="0" borderId="0" xfId="0" quotePrefix="1" applyFont="1"/>
    <xf numFmtId="0" fontId="41" fillId="0" borderId="7" xfId="0" applyFont="1" applyBorder="1"/>
    <xf numFmtId="2" fontId="54" fillId="0" borderId="0" xfId="0" applyNumberFormat="1" applyFont="1"/>
    <xf numFmtId="0" fontId="54" fillId="0" borderId="0" xfId="0" applyFont="1"/>
    <xf numFmtId="165" fontId="54" fillId="0" borderId="0" xfId="0" applyNumberFormat="1" applyFont="1"/>
    <xf numFmtId="0" fontId="54" fillId="0" borderId="14" xfId="0" applyFont="1" applyBorder="1"/>
    <xf numFmtId="0" fontId="54" fillId="0" borderId="7" xfId="0" applyFont="1" applyBorder="1"/>
    <xf numFmtId="164" fontId="41" fillId="0" borderId="0" xfId="0" applyNumberFormat="1" applyFont="1"/>
    <xf numFmtId="0" fontId="41" fillId="0" borderId="14" xfId="0" quotePrefix="1" applyFont="1" applyBorder="1"/>
    <xf numFmtId="164" fontId="41" fillId="0" borderId="14" xfId="0" applyNumberFormat="1" applyFont="1" applyBorder="1"/>
    <xf numFmtId="0" fontId="55" fillId="0" borderId="7" xfId="0" applyFont="1" applyBorder="1"/>
    <xf numFmtId="165" fontId="0" fillId="0" borderId="13" xfId="0" applyNumberFormat="1" applyBorder="1"/>
    <xf numFmtId="0" fontId="41" fillId="0" borderId="7" xfId="0" quotePrefix="1" applyFont="1" applyBorder="1"/>
    <xf numFmtId="0" fontId="0" fillId="0" borderId="19" xfId="0" applyBorder="1"/>
    <xf numFmtId="0" fontId="49" fillId="7" borderId="0" xfId="0" applyFont="1" applyFill="1" applyAlignment="1">
      <alignment horizontal="right"/>
    </xf>
    <xf numFmtId="0" fontId="56" fillId="0" borderId="13" xfId="0" applyFont="1" applyBorder="1" applyAlignment="1">
      <alignment horizontal="center"/>
    </xf>
    <xf numFmtId="0" fontId="12" fillId="6" borderId="6" xfId="0" applyFont="1" applyFill="1" applyBorder="1"/>
    <xf numFmtId="9" fontId="39" fillId="9" borderId="0" xfId="3" applyFont="1" applyFill="1" applyBorder="1" applyProtection="1">
      <protection locked="0"/>
    </xf>
    <xf numFmtId="9" fontId="39" fillId="9" borderId="0" xfId="3" applyFont="1" applyFill="1" applyProtection="1">
      <protection locked="0"/>
    </xf>
    <xf numFmtId="2" fontId="0" fillId="9" borderId="0" xfId="0" applyNumberFormat="1" applyFill="1" applyProtection="1">
      <protection locked="0"/>
    </xf>
    <xf numFmtId="0" fontId="12" fillId="9" borderId="0" xfId="0" applyFont="1" applyFill="1" applyAlignment="1" applyProtection="1">
      <alignment horizontal="center"/>
      <protection locked="0"/>
    </xf>
    <xf numFmtId="9" fontId="12" fillId="9" borderId="0" xfId="3" applyFont="1" applyFill="1" applyBorder="1" applyAlignment="1" applyProtection="1">
      <alignment horizontal="center"/>
      <protection locked="0"/>
    </xf>
    <xf numFmtId="0" fontId="0" fillId="9" borderId="1" xfId="0" applyFill="1" applyBorder="1" applyAlignment="1" applyProtection="1">
      <alignment horizontal="center"/>
      <protection locked="0"/>
    </xf>
    <xf numFmtId="0" fontId="12" fillId="9" borderId="8" xfId="0" applyFont="1" applyFill="1" applyBorder="1" applyAlignment="1" applyProtection="1">
      <alignment horizontal="center"/>
      <protection locked="0"/>
    </xf>
    <xf numFmtId="0" fontId="12" fillId="9" borderId="3" xfId="0" applyFont="1" applyFill="1" applyBorder="1" applyAlignment="1" applyProtection="1">
      <alignment horizontal="center"/>
      <protection locked="0"/>
    </xf>
    <xf numFmtId="0" fontId="20" fillId="9" borderId="17" xfId="0" applyFont="1" applyFill="1" applyBorder="1" applyProtection="1">
      <protection locked="0"/>
    </xf>
    <xf numFmtId="0" fontId="20" fillId="9" borderId="21" xfId="0" applyFont="1" applyFill="1" applyBorder="1" applyProtection="1">
      <protection locked="0"/>
    </xf>
    <xf numFmtId="0" fontId="0" fillId="9" borderId="0" xfId="0" applyFill="1" applyProtection="1">
      <protection locked="0"/>
    </xf>
    <xf numFmtId="0" fontId="0" fillId="0" borderId="0" xfId="0" applyAlignment="1">
      <alignment horizontal="justify" vertical="top" wrapText="1"/>
    </xf>
    <xf numFmtId="0" fontId="0" fillId="0" borderId="0" xfId="0" applyAlignment="1" applyProtection="1">
      <alignment horizontal="right"/>
      <protection locked="0"/>
    </xf>
    <xf numFmtId="0" fontId="12" fillId="0" borderId="7" xfId="0" applyFont="1" applyBorder="1" applyAlignment="1">
      <alignment horizontal="right"/>
    </xf>
    <xf numFmtId="0" fontId="0" fillId="0" borderId="0" xfId="0" applyAlignment="1">
      <alignment horizontal="justify" vertical="top"/>
    </xf>
    <xf numFmtId="169" fontId="41" fillId="0" borderId="0" xfId="2" applyNumberFormat="1" applyFont="1"/>
    <xf numFmtId="0" fontId="51" fillId="0" borderId="0" xfId="0" applyFont="1"/>
    <xf numFmtId="0" fontId="52" fillId="0" borderId="13" xfId="0" applyFont="1" applyBorder="1"/>
    <xf numFmtId="0" fontId="0" fillId="9" borderId="0" xfId="0" applyFill="1" applyAlignment="1" applyProtection="1">
      <alignment horizontal="right"/>
      <protection locked="0"/>
    </xf>
    <xf numFmtId="0" fontId="0" fillId="9" borderId="7" xfId="0" applyFill="1" applyBorder="1" applyProtection="1">
      <protection locked="0"/>
    </xf>
    <xf numFmtId="0" fontId="0" fillId="10" borderId="0" xfId="0" applyFill="1"/>
    <xf numFmtId="0" fontId="0" fillId="9" borderId="7" xfId="0" applyFill="1" applyBorder="1" applyAlignment="1" applyProtection="1">
      <alignment horizontal="right"/>
      <protection locked="0"/>
    </xf>
    <xf numFmtId="0" fontId="52" fillId="0" borderId="0" xfId="0" applyFont="1"/>
    <xf numFmtId="0" fontId="57" fillId="0" borderId="0" xfId="0" applyFont="1"/>
    <xf numFmtId="0" fontId="12" fillId="0" borderId="13" xfId="0" applyFont="1" applyBorder="1" applyAlignment="1">
      <alignment horizontal="right"/>
    </xf>
    <xf numFmtId="0" fontId="58" fillId="0" borderId="0" xfId="0" applyFont="1"/>
    <xf numFmtId="0" fontId="59" fillId="0" borderId="0" xfId="0" applyFont="1"/>
    <xf numFmtId="164" fontId="59" fillId="0" borderId="0" xfId="0" applyNumberFormat="1" applyFont="1"/>
    <xf numFmtId="0" fontId="51" fillId="0" borderId="13" xfId="0" applyFont="1" applyBorder="1" applyAlignment="1">
      <alignment horizontal="right"/>
    </xf>
    <xf numFmtId="0" fontId="12" fillId="0" borderId="14" xfId="0" applyFont="1" applyBorder="1" applyAlignment="1">
      <alignment horizontal="right"/>
    </xf>
    <xf numFmtId="0" fontId="60" fillId="0" borderId="7" xfId="0" applyFont="1" applyBorder="1"/>
    <xf numFmtId="0" fontId="42" fillId="0" borderId="0" xfId="0" applyFont="1" applyAlignment="1">
      <alignment horizontal="justify" vertical="top" wrapText="1"/>
    </xf>
    <xf numFmtId="168" fontId="0" fillId="0" borderId="6" xfId="0" applyNumberFormat="1" applyBorder="1"/>
    <xf numFmtId="168" fontId="0" fillId="0" borderId="3" xfId="0" applyNumberFormat="1" applyBorder="1"/>
    <xf numFmtId="164" fontId="0" fillId="0" borderId="14" xfId="0" applyNumberFormat="1" applyBorder="1"/>
    <xf numFmtId="164" fontId="0" fillId="0" borderId="16" xfId="0" applyNumberFormat="1" applyBorder="1"/>
    <xf numFmtId="164" fontId="44" fillId="0" borderId="16" xfId="0" applyNumberFormat="1" applyFont="1" applyBorder="1"/>
    <xf numFmtId="0" fontId="0" fillId="0" borderId="7" xfId="0" applyBorder="1" applyAlignment="1">
      <alignment horizontal="right"/>
    </xf>
    <xf numFmtId="164" fontId="0" fillId="9" borderId="0" xfId="0" applyNumberFormat="1" applyFill="1" applyProtection="1">
      <protection locked="0"/>
    </xf>
    <xf numFmtId="166" fontId="20" fillId="9" borderId="17" xfId="0" applyNumberFormat="1" applyFont="1" applyFill="1" applyBorder="1" applyProtection="1">
      <protection locked="0"/>
    </xf>
    <xf numFmtId="166" fontId="20" fillId="9" borderId="20" xfId="0" applyNumberFormat="1" applyFont="1" applyFill="1" applyBorder="1" applyProtection="1">
      <protection locked="0"/>
    </xf>
    <xf numFmtId="166" fontId="20" fillId="9" borderId="21" xfId="0" applyNumberFormat="1" applyFont="1" applyFill="1" applyBorder="1" applyProtection="1">
      <protection locked="0"/>
    </xf>
    <xf numFmtId="166" fontId="20" fillId="9" borderId="22" xfId="0" applyNumberFormat="1" applyFont="1" applyFill="1" applyBorder="1" applyProtection="1">
      <protection locked="0"/>
    </xf>
    <xf numFmtId="0" fontId="6" fillId="0" borderId="4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2" fillId="11" borderId="0" xfId="0" applyFont="1" applyFill="1" applyAlignment="1">
      <alignment horizontal="center" vertical="center"/>
    </xf>
    <xf numFmtId="0" fontId="62" fillId="11" borderId="0" xfId="0" applyFont="1" applyFill="1" applyAlignment="1">
      <alignment horizontal="center"/>
    </xf>
    <xf numFmtId="0" fontId="6" fillId="0" borderId="30" xfId="0" applyFont="1" applyBorder="1"/>
    <xf numFmtId="0" fontId="6" fillId="0" borderId="31" xfId="0" applyFont="1" applyBorder="1"/>
    <xf numFmtId="0" fontId="6" fillId="0" borderId="21" xfId="0" applyFont="1" applyBorder="1"/>
    <xf numFmtId="0" fontId="1" fillId="0" borderId="21" xfId="0" applyFont="1" applyBorder="1"/>
    <xf numFmtId="0" fontId="22" fillId="0" borderId="0" xfId="0" applyFont="1" applyBorder="1" applyAlignment="1">
      <alignment horizontal="right"/>
    </xf>
    <xf numFmtId="0" fontId="22" fillId="0" borderId="0" xfId="0" applyFont="1" applyBorder="1" applyAlignment="1">
      <alignment horizontal="right" vertical="center" wrapText="1"/>
    </xf>
    <xf numFmtId="0" fontId="31" fillId="9" borderId="1" xfId="0" applyFont="1" applyFill="1" applyBorder="1" applyAlignment="1" applyProtection="1">
      <alignment horizontal="center"/>
      <protection locked="0"/>
    </xf>
    <xf numFmtId="168" fontId="20" fillId="9" borderId="8" xfId="0" applyNumberFormat="1" applyFont="1" applyFill="1" applyBorder="1" applyAlignment="1" applyProtection="1">
      <alignment horizontal="right"/>
      <protection locked="0"/>
    </xf>
    <xf numFmtId="168" fontId="20" fillId="9" borderId="6" xfId="0" applyNumberFormat="1" applyFont="1" applyFill="1" applyBorder="1" applyAlignment="1" applyProtection="1">
      <alignment horizontal="right"/>
      <protection locked="0"/>
    </xf>
    <xf numFmtId="0" fontId="20" fillId="9" borderId="6" xfId="0" applyFont="1" applyFill="1" applyBorder="1" applyAlignment="1" applyProtection="1">
      <alignment horizontal="right"/>
      <protection locked="0"/>
    </xf>
    <xf numFmtId="0" fontId="20" fillId="9" borderId="6" xfId="0" applyFont="1" applyFill="1" applyBorder="1" applyProtection="1">
      <protection locked="0"/>
    </xf>
    <xf numFmtId="0" fontId="64" fillId="4" borderId="0" xfId="0" applyFont="1" applyFill="1" applyBorder="1"/>
    <xf numFmtId="0" fontId="65" fillId="4" borderId="0" xfId="0" applyFont="1" applyFill="1" applyBorder="1"/>
    <xf numFmtId="0" fontId="28" fillId="4" borderId="0" xfId="0" applyFont="1" applyFill="1" applyAlignment="1" applyProtection="1">
      <alignment horizontal="right"/>
    </xf>
    <xf numFmtId="0" fontId="29" fillId="4" borderId="0" xfId="0" applyFont="1" applyFill="1" applyProtection="1"/>
    <xf numFmtId="0" fontId="28" fillId="4" borderId="0" xfId="0" applyFont="1" applyFill="1" applyProtection="1"/>
    <xf numFmtId="0" fontId="29" fillId="4" borderId="0" xfId="0" applyFont="1" applyFill="1" applyBorder="1" applyAlignment="1">
      <alignment horizontal="right"/>
    </xf>
    <xf numFmtId="14" fontId="29" fillId="4" borderId="0" xfId="0" applyNumberFormat="1" applyFont="1" applyFill="1" applyBorder="1" applyAlignment="1">
      <alignment horizontal="left"/>
    </xf>
    <xf numFmtId="0" fontId="64" fillId="0" borderId="0" xfId="0" applyFont="1" applyFill="1" applyBorder="1"/>
    <xf numFmtId="0" fontId="26" fillId="0" borderId="0" xfId="0" applyFont="1" applyFill="1" applyAlignment="1" applyProtection="1">
      <alignment horizontal="right"/>
    </xf>
    <xf numFmtId="0" fontId="26" fillId="0" borderId="0" xfId="0" applyFont="1" applyFill="1" applyBorder="1" applyAlignment="1" applyProtection="1">
      <alignment horizontal="right"/>
    </xf>
    <xf numFmtId="0" fontId="26" fillId="0" borderId="0" xfId="0" applyFont="1" applyFill="1" applyAlignment="1" applyProtection="1">
      <alignment horizontal="left"/>
    </xf>
    <xf numFmtId="0" fontId="27" fillId="0" borderId="0" xfId="0" applyFont="1" applyFill="1" applyProtection="1"/>
    <xf numFmtId="0" fontId="29" fillId="0" borderId="0" xfId="0" applyFont="1" applyFill="1" applyAlignment="1" applyProtection="1">
      <alignment horizontal="center"/>
    </xf>
    <xf numFmtId="0" fontId="29" fillId="0" borderId="0" xfId="0" applyFont="1" applyFill="1" applyAlignment="1" applyProtection="1">
      <alignment horizontal="left"/>
    </xf>
    <xf numFmtId="0" fontId="29" fillId="0" borderId="0" xfId="0" applyFont="1" applyFill="1" applyProtection="1"/>
    <xf numFmtId="0" fontId="1" fillId="0" borderId="0" xfId="0" applyFont="1" applyFill="1" applyBorder="1"/>
    <xf numFmtId="0" fontId="0" fillId="0" borderId="0" xfId="0" applyFill="1" applyBorder="1"/>
    <xf numFmtId="0" fontId="66" fillId="0" borderId="0" xfId="0" applyFont="1" applyBorder="1" applyAlignment="1">
      <alignment horizontal="right"/>
    </xf>
    <xf numFmtId="0" fontId="6" fillId="0" borderId="0" xfId="0" applyFont="1" applyBorder="1" applyAlignment="1">
      <alignment horizontal="left"/>
    </xf>
    <xf numFmtId="0" fontId="8" fillId="0" borderId="0" xfId="0" applyFont="1" applyFill="1" applyBorder="1" applyAlignment="1" applyProtection="1">
      <alignment horizontal="right"/>
      <protection locked="0"/>
    </xf>
    <xf numFmtId="0" fontId="68" fillId="9" borderId="1" xfId="0" applyFont="1" applyFill="1" applyBorder="1" applyAlignment="1" applyProtection="1">
      <alignment horizontal="center"/>
      <protection locked="0"/>
    </xf>
    <xf numFmtId="0" fontId="69" fillId="0" borderId="1" xfId="0" applyFont="1" applyBorder="1" applyAlignment="1">
      <alignment horizontal="left"/>
    </xf>
    <xf numFmtId="0" fontId="68" fillId="0" borderId="1" xfId="0" applyFont="1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70" fillId="0" borderId="0" xfId="0" applyFont="1" applyFill="1" applyBorder="1" applyAlignment="1">
      <alignment horizontal="right"/>
    </xf>
    <xf numFmtId="0" fontId="1" fillId="0" borderId="0" xfId="0" applyFont="1" applyFill="1" applyBorder="1" applyAlignment="1" applyProtection="1">
      <alignment horizontal="right"/>
      <protection locked="0"/>
    </xf>
    <xf numFmtId="0" fontId="22" fillId="0" borderId="0" xfId="0" applyFont="1" applyFill="1" applyBorder="1" applyAlignment="1" applyProtection="1">
      <alignment horizontal="right"/>
      <protection locked="0"/>
    </xf>
    <xf numFmtId="0" fontId="6" fillId="0" borderId="1" xfId="0" applyFont="1" applyFill="1" applyBorder="1" applyProtection="1">
      <protection locked="0"/>
    </xf>
    <xf numFmtId="0" fontId="0" fillId="0" borderId="1" xfId="0" applyFill="1" applyBorder="1"/>
    <xf numFmtId="0" fontId="6" fillId="0" borderId="1" xfId="0" applyFont="1" applyFill="1" applyBorder="1" applyAlignment="1">
      <alignment horizontal="right"/>
    </xf>
    <xf numFmtId="0" fontId="71" fillId="0" borderId="1" xfId="0" applyFont="1" applyFill="1" applyBorder="1" applyAlignment="1">
      <alignment horizontal="right"/>
    </xf>
    <xf numFmtId="0" fontId="7" fillId="0" borderId="0" xfId="0" applyFont="1" applyFill="1" applyBorder="1" applyAlignment="1" applyProtection="1">
      <alignment horizontal="left"/>
      <protection locked="0"/>
    </xf>
    <xf numFmtId="0" fontId="7" fillId="0" borderId="0" xfId="0" applyFont="1" applyFill="1" applyBorder="1" applyAlignment="1">
      <alignment horizontal="left"/>
    </xf>
    <xf numFmtId="0" fontId="0" fillId="0" borderId="0" xfId="0" applyBorder="1"/>
    <xf numFmtId="0" fontId="0" fillId="0" borderId="0" xfId="0" applyBorder="1" applyAlignment="1">
      <alignment horizontal="right"/>
    </xf>
    <xf numFmtId="164" fontId="0" fillId="0" borderId="0" xfId="0" applyNumberFormat="1" applyBorder="1" applyAlignment="1">
      <alignment horizontal="right"/>
    </xf>
    <xf numFmtId="165" fontId="0" fillId="0" borderId="0" xfId="0" applyNumberFormat="1" applyBorder="1" applyAlignment="1">
      <alignment horizontal="right"/>
    </xf>
    <xf numFmtId="2" fontId="0" fillId="0" borderId="0" xfId="0" applyNumberFormat="1" applyBorder="1" applyAlignment="1">
      <alignment horizontal="right"/>
    </xf>
    <xf numFmtId="10" fontId="0" fillId="0" borderId="0" xfId="3" applyNumberFormat="1" applyFont="1" applyFill="1" applyBorder="1" applyAlignment="1">
      <alignment horizontal="right"/>
    </xf>
    <xf numFmtId="164" fontId="42" fillId="0" borderId="0" xfId="0" applyNumberFormat="1" applyFont="1" applyBorder="1" applyAlignment="1">
      <alignment horizontal="right"/>
    </xf>
    <xf numFmtId="2" fontId="42" fillId="0" borderId="0" xfId="0" applyNumberFormat="1" applyFont="1" applyBorder="1" applyAlignment="1">
      <alignment horizontal="right"/>
    </xf>
    <xf numFmtId="0" fontId="7" fillId="0" borderId="0" xfId="0" applyFont="1" applyFill="1" applyBorder="1" applyAlignment="1">
      <alignment horizontal="right"/>
    </xf>
    <xf numFmtId="0" fontId="6" fillId="0" borderId="0" xfId="0" applyFont="1" applyFill="1" applyBorder="1" applyAlignment="1">
      <alignment horizontal="right"/>
    </xf>
    <xf numFmtId="164" fontId="0" fillId="0" borderId="7" xfId="0" applyNumberFormat="1" applyBorder="1" applyAlignment="1">
      <alignment horizontal="right"/>
    </xf>
    <xf numFmtId="165" fontId="0" fillId="0" borderId="7" xfId="0" applyNumberFormat="1" applyBorder="1" applyAlignment="1">
      <alignment horizontal="right"/>
    </xf>
    <xf numFmtId="2" fontId="0" fillId="0" borderId="7" xfId="0" applyNumberFormat="1" applyBorder="1" applyAlignment="1">
      <alignment horizontal="right"/>
    </xf>
    <xf numFmtId="10" fontId="0" fillId="0" borderId="7" xfId="3" applyNumberFormat="1" applyFont="1" applyBorder="1" applyAlignment="1">
      <alignment horizontal="right"/>
    </xf>
    <xf numFmtId="164" fontId="42" fillId="0" borderId="7" xfId="0" applyNumberFormat="1" applyFont="1" applyBorder="1" applyAlignment="1">
      <alignment horizontal="right"/>
    </xf>
    <xf numFmtId="2" fontId="42" fillId="0" borderId="7" xfId="0" applyNumberFormat="1" applyFont="1" applyBorder="1" applyAlignment="1">
      <alignment horizontal="right"/>
    </xf>
    <xf numFmtId="0" fontId="0" fillId="0" borderId="0" xfId="0" applyBorder="1" applyAlignment="1">
      <alignment vertical="center" wrapText="1"/>
    </xf>
    <xf numFmtId="0" fontId="6" fillId="0" borderId="0" xfId="0" applyFont="1" applyBorder="1" applyAlignment="1">
      <alignment horizontal="right" vertical="center" wrapText="1"/>
    </xf>
    <xf numFmtId="1" fontId="1" fillId="0" borderId="1" xfId="0" applyNumberFormat="1" applyFont="1" applyBorder="1" applyAlignment="1">
      <alignment horizontal="right"/>
    </xf>
    <xf numFmtId="165" fontId="1" fillId="0" borderId="1" xfId="0" applyNumberFormat="1" applyFont="1" applyBorder="1" applyAlignment="1">
      <alignment horizontal="right"/>
    </xf>
    <xf numFmtId="2" fontId="1" fillId="0" borderId="1" xfId="0" applyNumberFormat="1" applyFont="1" applyBorder="1" applyAlignment="1">
      <alignment horizontal="right"/>
    </xf>
    <xf numFmtId="10" fontId="1" fillId="0" borderId="1" xfId="3" applyNumberFormat="1" applyFont="1" applyBorder="1" applyAlignment="1">
      <alignment horizontal="right" vertical="center" wrapText="1"/>
    </xf>
    <xf numFmtId="164" fontId="42" fillId="0" borderId="16" xfId="0" applyNumberFormat="1" applyFont="1" applyBorder="1" applyAlignment="1">
      <alignment horizontal="right"/>
    </xf>
    <xf numFmtId="0" fontId="6" fillId="0" borderId="1" xfId="0" applyFont="1" applyBorder="1" applyAlignment="1">
      <alignment horizontal="left" vertical="center" wrapText="1"/>
    </xf>
    <xf numFmtId="0" fontId="6" fillId="0" borderId="0" xfId="0" applyFont="1" applyBorder="1" applyAlignment="1">
      <alignment horizontal="right"/>
    </xf>
    <xf numFmtId="0" fontId="6" fillId="0" borderId="0" xfId="0" applyFont="1" applyBorder="1" applyAlignment="1">
      <alignment horizontal="center" vertical="center" wrapText="1"/>
    </xf>
    <xf numFmtId="9" fontId="1" fillId="3" borderId="8" xfId="3" applyFont="1" applyFill="1" applyBorder="1" applyAlignment="1" applyProtection="1">
      <alignment horizontal="center"/>
      <protection locked="0"/>
    </xf>
    <xf numFmtId="0" fontId="72" fillId="0" borderId="0" xfId="0" applyFont="1" applyBorder="1" applyAlignment="1">
      <alignment horizontal="right"/>
    </xf>
    <xf numFmtId="164" fontId="74" fillId="0" borderId="0" xfId="0" applyNumberFormat="1" applyFont="1" applyBorder="1" applyAlignment="1">
      <alignment horizontal="left"/>
    </xf>
    <xf numFmtId="0" fontId="24" fillId="0" borderId="0" xfId="0" applyFont="1" applyBorder="1" applyAlignment="1">
      <alignment horizontal="right"/>
    </xf>
    <xf numFmtId="2" fontId="1" fillId="9" borderId="6" xfId="0" applyNumberFormat="1" applyFont="1" applyFill="1" applyBorder="1" applyAlignment="1" applyProtection="1">
      <alignment horizontal="right"/>
      <protection locked="0"/>
    </xf>
    <xf numFmtId="164" fontId="1" fillId="0" borderId="6" xfId="0" applyNumberFormat="1" applyFont="1" applyBorder="1" applyAlignment="1">
      <alignment horizontal="center"/>
    </xf>
    <xf numFmtId="0" fontId="6" fillId="0" borderId="7" xfId="0" applyFont="1" applyBorder="1" applyAlignment="1">
      <alignment horizontal="right"/>
    </xf>
    <xf numFmtId="0" fontId="10" fillId="0" borderId="7" xfId="0" applyFont="1" applyBorder="1" applyAlignment="1">
      <alignment horizontal="right"/>
    </xf>
    <xf numFmtId="2" fontId="0" fillId="0" borderId="0" xfId="0" applyNumberFormat="1" applyBorder="1"/>
    <xf numFmtId="165" fontId="0" fillId="0" borderId="0" xfId="0" applyNumberFormat="1" applyBorder="1"/>
    <xf numFmtId="2" fontId="0" fillId="0" borderId="7" xfId="0" applyNumberFormat="1" applyBorder="1"/>
    <xf numFmtId="165" fontId="0" fillId="0" borderId="7" xfId="0" applyNumberFormat="1" applyBorder="1"/>
    <xf numFmtId="2" fontId="1" fillId="0" borderId="1" xfId="0" applyNumberFormat="1" applyFont="1" applyBorder="1"/>
    <xf numFmtId="165" fontId="1" fillId="0" borderId="1" xfId="0" applyNumberFormat="1" applyFont="1" applyBorder="1"/>
    <xf numFmtId="165" fontId="1" fillId="0" borderId="0" xfId="0" applyNumberFormat="1" applyFont="1" applyBorder="1"/>
    <xf numFmtId="0" fontId="0" fillId="0" borderId="34" xfId="0" applyBorder="1" applyAlignment="1">
      <alignment horizontal="right"/>
    </xf>
    <xf numFmtId="0" fontId="0" fillId="0" borderId="34" xfId="0" applyBorder="1"/>
    <xf numFmtId="1" fontId="0" fillId="0" borderId="3" xfId="0" applyNumberFormat="1" applyBorder="1"/>
    <xf numFmtId="164" fontId="0" fillId="0" borderId="1" xfId="0" applyNumberFormat="1" applyBorder="1"/>
    <xf numFmtId="168" fontId="1" fillId="9" borderId="6" xfId="0" applyNumberFormat="1" applyFont="1" applyFill="1" applyBorder="1" applyAlignment="1" applyProtection="1">
      <alignment horizontal="right"/>
      <protection locked="0"/>
    </xf>
    <xf numFmtId="0" fontId="75" fillId="0" borderId="34" xfId="0" applyFont="1" applyBorder="1" applyAlignment="1">
      <alignment horizontal="center" vertical="center"/>
    </xf>
    <xf numFmtId="0" fontId="6" fillId="0" borderId="34" xfId="0" applyFont="1" applyBorder="1" applyAlignment="1">
      <alignment horizontal="right"/>
    </xf>
    <xf numFmtId="168" fontId="0" fillId="3" borderId="6" xfId="0" applyNumberFormat="1" applyFill="1" applyBorder="1" applyProtection="1">
      <protection locked="0"/>
    </xf>
    <xf numFmtId="0" fontId="1" fillId="3" borderId="3" xfId="0" applyFont="1" applyFill="1" applyBorder="1" applyAlignment="1" applyProtection="1">
      <alignment horizontal="right"/>
      <protection locked="0"/>
    </xf>
    <xf numFmtId="0" fontId="1" fillId="0" borderId="0" xfId="0" applyFont="1" applyBorder="1"/>
    <xf numFmtId="0" fontId="76" fillId="0" borderId="0" xfId="0" applyFont="1" applyBorder="1" applyAlignment="1">
      <alignment horizontal="left" vertical="center"/>
    </xf>
    <xf numFmtId="0" fontId="0" fillId="0" borderId="0" xfId="0" applyBorder="1" applyAlignment="1">
      <alignment horizontal="center"/>
    </xf>
    <xf numFmtId="164" fontId="0" fillId="0" borderId="0" xfId="0" applyNumberFormat="1" applyBorder="1" applyAlignment="1">
      <alignment horizontal="left"/>
    </xf>
    <xf numFmtId="0" fontId="75" fillId="0" borderId="0" xfId="0" applyFont="1" applyBorder="1" applyAlignment="1">
      <alignment horizontal="center" vertical="center"/>
    </xf>
    <xf numFmtId="0" fontId="75" fillId="0" borderId="0" xfId="0" applyFont="1" applyBorder="1"/>
    <xf numFmtId="164" fontId="0" fillId="0" borderId="0" xfId="0" applyNumberFormat="1" applyBorder="1"/>
    <xf numFmtId="0" fontId="6" fillId="0" borderId="0" xfId="0" applyFont="1" applyBorder="1"/>
    <xf numFmtId="0" fontId="0" fillId="0" borderId="1" xfId="0" applyBorder="1" applyAlignment="1">
      <alignment horizontal="right"/>
    </xf>
    <xf numFmtId="0" fontId="10" fillId="0" borderId="0" xfId="0" applyFont="1" applyFill="1" applyBorder="1"/>
    <xf numFmtId="9" fontId="0" fillId="3" borderId="8" xfId="3" applyFont="1" applyFill="1" applyBorder="1" applyProtection="1">
      <protection locked="0"/>
    </xf>
    <xf numFmtId="164" fontId="42" fillId="0" borderId="0" xfId="0" applyNumberFormat="1" applyFont="1" applyBorder="1" applyAlignment="1">
      <alignment horizontal="left"/>
    </xf>
    <xf numFmtId="9" fontId="0" fillId="3" borderId="6" xfId="3" applyFont="1" applyFill="1" applyBorder="1" applyProtection="1">
      <protection locked="0"/>
    </xf>
    <xf numFmtId="0" fontId="10" fillId="0" borderId="0" xfId="0" applyFont="1" applyBorder="1"/>
    <xf numFmtId="0" fontId="0" fillId="3" borderId="6" xfId="0" applyFill="1" applyBorder="1" applyProtection="1">
      <protection locked="0"/>
    </xf>
    <xf numFmtId="0" fontId="42" fillId="0" borderId="0" xfId="0" applyFont="1" applyBorder="1"/>
    <xf numFmtId="0" fontId="14" fillId="0" borderId="0" xfId="0" applyFont="1" applyBorder="1"/>
    <xf numFmtId="165" fontId="6" fillId="0" borderId="0" xfId="0" applyNumberFormat="1" applyFont="1" applyBorder="1" applyAlignment="1">
      <alignment horizontal="right"/>
    </xf>
    <xf numFmtId="168" fontId="42" fillId="0" borderId="0" xfId="0" applyNumberFormat="1" applyFont="1" applyBorder="1" applyAlignment="1">
      <alignment horizontal="left"/>
    </xf>
    <xf numFmtId="168" fontId="7" fillId="3" borderId="6" xfId="0" applyNumberFormat="1" applyFont="1" applyFill="1" applyBorder="1" applyProtection="1">
      <protection locked="0"/>
    </xf>
    <xf numFmtId="0" fontId="17" fillId="0" borderId="0" xfId="0" applyFont="1" applyBorder="1"/>
    <xf numFmtId="168" fontId="1" fillId="0" borderId="0" xfId="0" applyNumberFormat="1" applyFont="1" applyBorder="1" applyAlignment="1">
      <alignment horizontal="center"/>
    </xf>
    <xf numFmtId="0" fontId="33" fillId="0" borderId="0" xfId="1" applyFont="1" applyFill="1" applyBorder="1" applyAlignment="1" applyProtection="1">
      <alignment horizontal="right"/>
    </xf>
    <xf numFmtId="1" fontId="0" fillId="3" borderId="6" xfId="0" applyNumberFormat="1" applyFill="1" applyBorder="1" applyProtection="1">
      <protection locked="0"/>
    </xf>
    <xf numFmtId="0" fontId="24" fillId="0" borderId="0" xfId="0" applyFont="1" applyAlignment="1">
      <alignment horizontal="right"/>
    </xf>
    <xf numFmtId="0" fontId="77" fillId="0" borderId="0" xfId="0" applyFont="1"/>
    <xf numFmtId="0" fontId="78" fillId="0" borderId="0" xfId="0" applyFont="1"/>
    <xf numFmtId="0" fontId="77" fillId="0" borderId="7" xfId="0" applyFont="1" applyBorder="1"/>
    <xf numFmtId="0" fontId="79" fillId="0" borderId="13" xfId="0" applyFont="1" applyBorder="1" applyAlignment="1">
      <alignment horizontal="left"/>
    </xf>
    <xf numFmtId="0" fontId="0" fillId="9" borderId="13" xfId="0" applyFill="1" applyBorder="1" applyProtection="1">
      <protection locked="0"/>
    </xf>
    <xf numFmtId="0" fontId="49" fillId="0" borderId="0" xfId="0" applyFont="1" applyFill="1" applyBorder="1"/>
    <xf numFmtId="0" fontId="1" fillId="0" borderId="13" xfId="0" applyFont="1" applyBorder="1"/>
    <xf numFmtId="0" fontId="80" fillId="0" borderId="13" xfId="0" applyFont="1" applyBorder="1" applyAlignment="1">
      <alignment horizontal="center"/>
    </xf>
    <xf numFmtId="0" fontId="80" fillId="0" borderId="13" xfId="0" applyFont="1" applyBorder="1"/>
    <xf numFmtId="0" fontId="80" fillId="0" borderId="13" xfId="0" applyFont="1" applyBorder="1" applyAlignment="1">
      <alignment horizontal="right"/>
    </xf>
    <xf numFmtId="0" fontId="63" fillId="0" borderId="13" xfId="0" applyFont="1" applyBorder="1"/>
    <xf numFmtId="14" fontId="1" fillId="0" borderId="0" xfId="0" applyNumberFormat="1" applyFont="1" applyBorder="1"/>
    <xf numFmtId="0" fontId="0" fillId="5" borderId="0" xfId="0" applyFill="1" applyBorder="1"/>
    <xf numFmtId="0" fontId="31" fillId="0" borderId="0" xfId="0" applyFont="1" applyBorder="1"/>
    <xf numFmtId="0" fontId="31" fillId="0" borderId="7" xfId="0" applyFont="1" applyBorder="1"/>
    <xf numFmtId="0" fontId="81" fillId="0" borderId="0" xfId="0" applyFont="1" applyBorder="1" applyAlignment="1">
      <alignment horizontal="center"/>
    </xf>
    <xf numFmtId="0" fontId="1" fillId="0" borderId="16" xfId="0" applyFont="1" applyBorder="1" applyAlignment="1">
      <alignment horizontal="left"/>
    </xf>
    <xf numFmtId="0" fontId="0" fillId="5" borderId="16" xfId="0" applyFill="1" applyBorder="1"/>
    <xf numFmtId="0" fontId="0" fillId="0" borderId="16" xfId="0" applyBorder="1"/>
    <xf numFmtId="0" fontId="1" fillId="0" borderId="16" xfId="0" applyFont="1" applyBorder="1"/>
    <xf numFmtId="0" fontId="41" fillId="0" borderId="16" xfId="0" applyFont="1" applyBorder="1"/>
    <xf numFmtId="0" fontId="56" fillId="0" borderId="0" xfId="0" applyFont="1" applyBorder="1"/>
    <xf numFmtId="0" fontId="41" fillId="0" borderId="0" xfId="0" applyFont="1" applyBorder="1"/>
    <xf numFmtId="0" fontId="78" fillId="0" borderId="0" xfId="0" applyFont="1" applyBorder="1"/>
    <xf numFmtId="0" fontId="60" fillId="0" borderId="0" xfId="0" applyFont="1" applyFill="1" applyBorder="1"/>
    <xf numFmtId="0" fontId="1" fillId="7" borderId="0" xfId="0" applyFont="1" applyFill="1" applyBorder="1" applyAlignment="1">
      <alignment horizontal="right"/>
    </xf>
    <xf numFmtId="0" fontId="1" fillId="7" borderId="7" xfId="0" applyFont="1" applyFill="1" applyBorder="1" applyAlignment="1">
      <alignment horizontal="right"/>
    </xf>
    <xf numFmtId="0" fontId="1" fillId="0" borderId="7" xfId="0" applyFont="1" applyBorder="1"/>
    <xf numFmtId="0" fontId="56" fillId="0" borderId="7" xfId="0" applyFont="1" applyBorder="1"/>
    <xf numFmtId="0" fontId="0" fillId="10" borderId="7" xfId="0" applyFill="1" applyBorder="1"/>
    <xf numFmtId="0" fontId="31" fillId="0" borderId="0" xfId="0" applyFont="1" applyBorder="1" applyAlignment="1" applyProtection="1">
      <alignment horizontal="left"/>
    </xf>
    <xf numFmtId="0" fontId="51" fillId="0" borderId="0" xfId="0" quotePrefix="1" applyFont="1"/>
    <xf numFmtId="0" fontId="31" fillId="0" borderId="0" xfId="0" applyFont="1"/>
    <xf numFmtId="0" fontId="82" fillId="0" borderId="2" xfId="0" applyFont="1" applyBorder="1"/>
    <xf numFmtId="0" fontId="82" fillId="0" borderId="0" xfId="0" applyFont="1"/>
    <xf numFmtId="0" fontId="83" fillId="7" borderId="0" xfId="0" applyFont="1" applyFill="1"/>
    <xf numFmtId="0" fontId="84" fillId="0" borderId="0" xfId="0" applyFont="1"/>
    <xf numFmtId="0" fontId="1" fillId="0" borderId="0" xfId="0" quotePrefix="1" applyFont="1" applyAlignment="1">
      <alignment horizontal="center"/>
    </xf>
    <xf numFmtId="0" fontId="82" fillId="0" borderId="7" xfId="0" applyFont="1" applyBorder="1"/>
    <xf numFmtId="0" fontId="83" fillId="7" borderId="7" xfId="0" applyFont="1" applyFill="1" applyBorder="1"/>
    <xf numFmtId="0" fontId="84" fillId="0" borderId="7" xfId="0" applyFont="1" applyBorder="1"/>
    <xf numFmtId="0" fontId="1" fillId="0" borderId="7" xfId="0" quotePrefix="1" applyFont="1" applyBorder="1" applyAlignment="1">
      <alignment horizontal="center"/>
    </xf>
    <xf numFmtId="0" fontId="82" fillId="0" borderId="35" xfId="0" applyFont="1" applyBorder="1"/>
    <xf numFmtId="0" fontId="41" fillId="0" borderId="0" xfId="0" quotePrefix="1" applyFont="1" applyAlignment="1">
      <alignment horizontal="right"/>
    </xf>
    <xf numFmtId="0" fontId="51" fillId="0" borderId="7" xfId="0" quotePrefix="1" applyFont="1" applyBorder="1"/>
    <xf numFmtId="0" fontId="41" fillId="0" borderId="0" xfId="0" applyFont="1" applyAlignment="1">
      <alignment horizontal="center"/>
    </xf>
    <xf numFmtId="0" fontId="85" fillId="7" borderId="0" xfId="0" applyFont="1" applyFill="1"/>
    <xf numFmtId="2" fontId="31" fillId="0" borderId="0" xfId="0" quotePrefix="1" applyNumberFormat="1" applyFont="1"/>
    <xf numFmtId="0" fontId="41" fillId="0" borderId="1" xfId="0" applyFont="1" applyBorder="1"/>
    <xf numFmtId="0" fontId="41" fillId="0" borderId="1" xfId="0" applyFont="1" applyBorder="1" applyAlignment="1">
      <alignment horizontal="center"/>
    </xf>
    <xf numFmtId="0" fontId="60" fillId="0" borderId="1" xfId="0" applyFont="1" applyBorder="1"/>
    <xf numFmtId="0" fontId="85" fillId="7" borderId="0" xfId="0" applyFont="1" applyFill="1" applyBorder="1"/>
    <xf numFmtId="2" fontId="31" fillId="0" borderId="0" xfId="0" quotePrefix="1" applyNumberFormat="1" applyFont="1" applyBorder="1"/>
    <xf numFmtId="0" fontId="51" fillId="0" borderId="0" xfId="0" quotePrefix="1" applyFont="1" applyBorder="1"/>
    <xf numFmtId="0" fontId="86" fillId="0" borderId="0" xfId="0" applyFont="1"/>
    <xf numFmtId="0" fontId="85" fillId="7" borderId="7" xfId="0" applyFont="1" applyFill="1" applyBorder="1"/>
    <xf numFmtId="2" fontId="31" fillId="0" borderId="7" xfId="0" quotePrefix="1" applyNumberFormat="1" applyFont="1" applyBorder="1"/>
    <xf numFmtId="0" fontId="86" fillId="0" borderId="7" xfId="0" applyFont="1" applyBorder="1"/>
    <xf numFmtId="0" fontId="31" fillId="0" borderId="0" xfId="0" applyFont="1" applyAlignment="1">
      <alignment horizontal="right"/>
    </xf>
    <xf numFmtId="0" fontId="60" fillId="0" borderId="0" xfId="0" applyFont="1"/>
    <xf numFmtId="0" fontId="65" fillId="3" borderId="0" xfId="0" applyFont="1" applyFill="1" applyBorder="1"/>
    <xf numFmtId="0" fontId="64" fillId="3" borderId="0" xfId="0" applyFont="1" applyFill="1" applyBorder="1"/>
    <xf numFmtId="0" fontId="28" fillId="3" borderId="0" xfId="0" applyFont="1" applyFill="1" applyAlignment="1" applyProtection="1">
      <alignment horizontal="right"/>
    </xf>
    <xf numFmtId="0" fontId="29" fillId="3" borderId="0" xfId="0" applyFont="1" applyFill="1" applyProtection="1"/>
    <xf numFmtId="0" fontId="28" fillId="3" borderId="0" xfId="0" applyFont="1" applyFill="1" applyProtection="1"/>
    <xf numFmtId="0" fontId="26" fillId="3" borderId="0" xfId="0" applyFont="1" applyFill="1" applyProtection="1"/>
    <xf numFmtId="0" fontId="26" fillId="3" borderId="0" xfId="0" applyFont="1" applyFill="1" applyAlignment="1" applyProtection="1">
      <alignment horizontal="left"/>
    </xf>
    <xf numFmtId="0" fontId="1" fillId="3" borderId="0" xfId="0" applyFont="1" applyFill="1" applyBorder="1"/>
    <xf numFmtId="0" fontId="29" fillId="3" borderId="0" xfId="0" applyFont="1" applyFill="1" applyAlignment="1" applyProtection="1">
      <alignment horizontal="center"/>
    </xf>
    <xf numFmtId="0" fontId="29" fillId="3" borderId="0" xfId="0" applyFont="1" applyFill="1" applyAlignment="1" applyProtection="1">
      <alignment horizontal="left"/>
    </xf>
    <xf numFmtId="0" fontId="27" fillId="3" borderId="0" xfId="0" applyFont="1" applyFill="1" applyProtection="1"/>
    <xf numFmtId="14" fontId="64" fillId="3" borderId="0" xfId="0" applyNumberFormat="1" applyFont="1" applyFill="1" applyBorder="1"/>
    <xf numFmtId="14" fontId="38" fillId="0" borderId="0" xfId="0" applyNumberFormat="1" applyFont="1" applyFill="1" applyBorder="1"/>
    <xf numFmtId="14" fontId="31" fillId="5" borderId="0" xfId="0" applyNumberFormat="1" applyFont="1" applyFill="1" applyBorder="1"/>
    <xf numFmtId="0" fontId="64" fillId="5" borderId="0" xfId="0" applyFont="1" applyFill="1" applyBorder="1"/>
    <xf numFmtId="0" fontId="31" fillId="5" borderId="0" xfId="0" applyFont="1" applyFill="1" applyBorder="1" applyAlignment="1" applyProtection="1">
      <alignment horizontal="right"/>
    </xf>
    <xf numFmtId="0" fontId="1" fillId="6" borderId="1" xfId="0" applyFont="1" applyFill="1" applyBorder="1"/>
    <xf numFmtId="0" fontId="0" fillId="3" borderId="0" xfId="0" applyFill="1" applyBorder="1"/>
    <xf numFmtId="0" fontId="20" fillId="4" borderId="0" xfId="0" applyFont="1" applyFill="1" applyBorder="1"/>
    <xf numFmtId="0" fontId="41" fillId="0" borderId="0" xfId="0" applyFont="1" applyFill="1" applyBorder="1"/>
    <xf numFmtId="0" fontId="6" fillId="0" borderId="0" xfId="0" applyFont="1" applyFill="1" applyBorder="1"/>
    <xf numFmtId="0" fontId="20" fillId="4" borderId="0" xfId="0" applyFont="1" applyFill="1"/>
    <xf numFmtId="0" fontId="20" fillId="4" borderId="0" xfId="0" applyFont="1" applyFill="1" applyAlignment="1">
      <alignment horizontal="right"/>
    </xf>
    <xf numFmtId="165" fontId="0" fillId="0" borderId="0" xfId="0" applyNumberFormat="1" applyFill="1" applyBorder="1"/>
    <xf numFmtId="168" fontId="0" fillId="0" borderId="0" xfId="0" applyNumberFormat="1" applyFill="1" applyBorder="1"/>
    <xf numFmtId="0" fontId="41" fillId="0" borderId="0" xfId="0" applyFont="1" applyFill="1" applyBorder="1" applyAlignment="1">
      <alignment horizontal="center"/>
    </xf>
    <xf numFmtId="0" fontId="19" fillId="4" borderId="0" xfId="0" applyFont="1" applyFill="1" applyAlignment="1">
      <alignment horizontal="right"/>
    </xf>
    <xf numFmtId="0" fontId="20" fillId="4" borderId="6" xfId="0" applyFont="1" applyFill="1" applyBorder="1" applyAlignment="1">
      <alignment horizontal="center"/>
    </xf>
    <xf numFmtId="0" fontId="66" fillId="0" borderId="0" xfId="0" applyFont="1" applyBorder="1" applyAlignment="1">
      <alignment vertical="center" wrapText="1"/>
    </xf>
    <xf numFmtId="168" fontId="0" fillId="0" borderId="0" xfId="0" applyNumberFormat="1" applyBorder="1"/>
    <xf numFmtId="0" fontId="41" fillId="0" borderId="0" xfId="0" applyFont="1" applyBorder="1" applyAlignment="1">
      <alignment horizontal="center" vertical="center" wrapText="1"/>
    </xf>
    <xf numFmtId="0" fontId="41" fillId="0" borderId="2" xfId="0" applyFont="1" applyFill="1" applyBorder="1"/>
    <xf numFmtId="0" fontId="6" fillId="0" borderId="0" xfId="0" applyFont="1" applyBorder="1" applyAlignment="1">
      <alignment horizontal="center"/>
    </xf>
    <xf numFmtId="0" fontId="6" fillId="3" borderId="0" xfId="0" applyFont="1" applyFill="1" applyBorder="1" applyAlignment="1">
      <alignment horizontal="center"/>
    </xf>
    <xf numFmtId="165" fontId="20" fillId="4" borderId="6" xfId="0" applyNumberFormat="1" applyFont="1" applyFill="1" applyBorder="1" applyAlignment="1">
      <alignment horizontal="center"/>
    </xf>
    <xf numFmtId="165" fontId="0" fillId="0" borderId="1" xfId="0" applyNumberFormat="1" applyFill="1" applyBorder="1"/>
    <xf numFmtId="168" fontId="0" fillId="0" borderId="1" xfId="0" applyNumberFormat="1" applyBorder="1" applyAlignment="1">
      <alignment vertical="center" wrapText="1"/>
    </xf>
    <xf numFmtId="0" fontId="41" fillId="0" borderId="7" xfId="0" applyFont="1" applyBorder="1" applyAlignment="1">
      <alignment horizontal="center" vertical="center" wrapText="1"/>
    </xf>
    <xf numFmtId="0" fontId="41" fillId="0" borderId="35" xfId="0" applyFont="1" applyBorder="1"/>
    <xf numFmtId="0" fontId="88" fillId="0" borderId="0" xfId="0" applyFont="1" applyBorder="1"/>
    <xf numFmtId="2" fontId="0" fillId="2" borderId="0" xfId="0" applyNumberFormat="1" applyFill="1" applyBorder="1" applyProtection="1">
      <protection locked="0"/>
    </xf>
    <xf numFmtId="2" fontId="0" fillId="0" borderId="0" xfId="0" applyNumberFormat="1" applyFill="1" applyBorder="1" applyProtection="1">
      <protection locked="0"/>
    </xf>
    <xf numFmtId="0" fontId="41" fillId="0" borderId="0" xfId="0" applyFont="1" applyBorder="1" applyAlignment="1">
      <alignment horizontal="center"/>
    </xf>
    <xf numFmtId="0" fontId="53" fillId="0" borderId="2" xfId="0" applyFont="1" applyBorder="1"/>
    <xf numFmtId="0" fontId="19" fillId="4" borderId="0" xfId="0" applyFont="1" applyFill="1" applyBorder="1" applyAlignment="1">
      <alignment horizontal="right"/>
    </xf>
    <xf numFmtId="9" fontId="1" fillId="2" borderId="0" xfId="3" applyFont="1" applyFill="1" applyBorder="1" applyAlignment="1" applyProtection="1">
      <alignment horizontal="center"/>
      <protection locked="0"/>
    </xf>
    <xf numFmtId="0" fontId="11" fillId="0" borderId="0" xfId="0" applyFont="1" applyBorder="1" applyAlignment="1">
      <alignment horizontal="right"/>
    </xf>
    <xf numFmtId="164" fontId="11" fillId="0" borderId="0" xfId="0" applyNumberFormat="1" applyFont="1" applyBorder="1" applyAlignment="1">
      <alignment horizontal="left"/>
    </xf>
    <xf numFmtId="2" fontId="20" fillId="4" borderId="6" xfId="0" applyNumberFormat="1" applyFont="1" applyFill="1" applyBorder="1"/>
    <xf numFmtId="0" fontId="1" fillId="0" borderId="1" xfId="0" applyFont="1" applyBorder="1" applyAlignment="1">
      <alignment horizontal="left"/>
    </xf>
    <xf numFmtId="0" fontId="89" fillId="0" borderId="0" xfId="0" applyFont="1" applyBorder="1" applyAlignment="1">
      <alignment horizontal="center" vertical="top" wrapText="1"/>
    </xf>
    <xf numFmtId="0" fontId="1" fillId="0" borderId="3" xfId="0" applyFont="1" applyBorder="1" applyAlignment="1">
      <alignment horizontal="left" vertical="center"/>
    </xf>
    <xf numFmtId="0" fontId="1" fillId="2" borderId="3" xfId="0" applyFont="1" applyFill="1" applyBorder="1" applyAlignment="1" applyProtection="1">
      <alignment horizontal="right"/>
      <protection locked="0"/>
    </xf>
    <xf numFmtId="9" fontId="1" fillId="2" borderId="0" xfId="3" applyFill="1" applyBorder="1"/>
    <xf numFmtId="164" fontId="1" fillId="0" borderId="0" xfId="0" applyNumberFormat="1" applyFont="1" applyBorder="1" applyAlignment="1">
      <alignment horizontal="left"/>
    </xf>
    <xf numFmtId="0" fontId="1" fillId="2" borderId="0" xfId="3" applyNumberFormat="1" applyFill="1" applyBorder="1"/>
    <xf numFmtId="0" fontId="6" fillId="0" borderId="6" xfId="0" applyFont="1" applyBorder="1" applyAlignment="1">
      <alignment horizontal="right"/>
    </xf>
    <xf numFmtId="0" fontId="54" fillId="0" borderId="6" xfId="0" applyFont="1" applyFill="1" applyBorder="1" applyAlignment="1">
      <alignment horizontal="right"/>
    </xf>
    <xf numFmtId="165" fontId="91" fillId="0" borderId="6" xfId="0" applyNumberFormat="1" applyFont="1" applyFill="1" applyBorder="1" applyAlignment="1">
      <alignment horizontal="right"/>
    </xf>
    <xf numFmtId="165" fontId="54" fillId="0" borderId="6" xfId="0" applyNumberFormat="1" applyFont="1" applyFill="1" applyBorder="1" applyAlignment="1">
      <alignment horizontal="right"/>
    </xf>
    <xf numFmtId="1" fontId="6" fillId="0" borderId="0" xfId="0" applyNumberFormat="1" applyFont="1"/>
    <xf numFmtId="2" fontId="1" fillId="0" borderId="0" xfId="0" applyNumberFormat="1" applyFont="1" applyBorder="1" applyAlignment="1">
      <alignment horizontal="left"/>
    </xf>
    <xf numFmtId="0" fontId="0" fillId="0" borderId="0" xfId="0" quotePrefix="1" applyBorder="1" applyAlignment="1">
      <alignment horizontal="right"/>
    </xf>
    <xf numFmtId="0" fontId="0" fillId="3" borderId="0" xfId="0" applyFill="1"/>
    <xf numFmtId="1" fontId="0" fillId="3" borderId="0" xfId="0" applyNumberFormat="1" applyFill="1" applyBorder="1" applyProtection="1">
      <protection locked="0"/>
    </xf>
    <xf numFmtId="0" fontId="88" fillId="0" borderId="0" xfId="0" applyFont="1"/>
    <xf numFmtId="0" fontId="92" fillId="11" borderId="36" xfId="0" applyFont="1" applyFill="1" applyBorder="1" applyAlignment="1">
      <alignment vertical="center"/>
    </xf>
    <xf numFmtId="0" fontId="94" fillId="12" borderId="14" xfId="0" applyFont="1" applyFill="1" applyBorder="1" applyAlignment="1">
      <alignment horizontal="left" vertical="center"/>
    </xf>
    <xf numFmtId="0" fontId="95" fillId="12" borderId="14" xfId="0" applyFont="1" applyFill="1" applyBorder="1" applyAlignment="1">
      <alignment vertical="center"/>
    </xf>
    <xf numFmtId="0" fontId="96" fillId="12" borderId="14" xfId="0" applyFont="1" applyFill="1" applyBorder="1"/>
    <xf numFmtId="0" fontId="96" fillId="12" borderId="37" xfId="0" applyFont="1" applyFill="1" applyBorder="1"/>
    <xf numFmtId="0" fontId="96" fillId="0" borderId="0" xfId="0" applyFont="1"/>
    <xf numFmtId="0" fontId="92" fillId="11" borderId="2" xfId="0" applyFont="1" applyFill="1" applyBorder="1" applyAlignment="1">
      <alignment vertical="top"/>
    </xf>
    <xf numFmtId="0" fontId="97" fillId="12" borderId="7" xfId="0" applyFont="1" applyFill="1" applyBorder="1" applyAlignment="1">
      <alignment vertical="top"/>
    </xf>
    <xf numFmtId="0" fontId="96" fillId="12" borderId="7" xfId="0" applyFont="1" applyFill="1" applyBorder="1" applyAlignment="1">
      <alignment vertical="top"/>
    </xf>
    <xf numFmtId="0" fontId="95" fillId="12" borderId="7" xfId="0" applyFont="1" applyFill="1" applyBorder="1" applyAlignment="1">
      <alignment vertical="top"/>
    </xf>
    <xf numFmtId="0" fontId="96" fillId="12" borderId="30" xfId="0" applyFont="1" applyFill="1" applyBorder="1" applyAlignment="1">
      <alignment vertical="top"/>
    </xf>
    <xf numFmtId="0" fontId="96" fillId="0" borderId="0" xfId="0" applyFont="1" applyAlignment="1">
      <alignment vertical="top"/>
    </xf>
    <xf numFmtId="0" fontId="92" fillId="11" borderId="2" xfId="0" applyFont="1" applyFill="1" applyBorder="1" applyAlignment="1">
      <alignment vertical="center"/>
    </xf>
    <xf numFmtId="0" fontId="98" fillId="12" borderId="0" xfId="0" applyFont="1" applyFill="1" applyBorder="1" applyAlignment="1">
      <alignment vertical="center"/>
    </xf>
    <xf numFmtId="0" fontId="99" fillId="12" borderId="0" xfId="0" applyFont="1" applyFill="1" applyBorder="1" applyAlignment="1">
      <alignment vertical="center"/>
    </xf>
    <xf numFmtId="0" fontId="100" fillId="12" borderId="0" xfId="1" applyFont="1" applyFill="1" applyBorder="1" applyAlignment="1" applyProtection="1">
      <alignment vertical="center"/>
    </xf>
    <xf numFmtId="0" fontId="99" fillId="12" borderId="36" xfId="0" applyFont="1" applyFill="1" applyBorder="1" applyAlignment="1">
      <alignment vertical="center"/>
    </xf>
    <xf numFmtId="0" fontId="101" fillId="12" borderId="0" xfId="0" applyFont="1" applyFill="1" applyBorder="1" applyAlignment="1">
      <alignment vertical="center" wrapText="1"/>
    </xf>
    <xf numFmtId="0" fontId="103" fillId="12" borderId="36" xfId="0" applyFont="1" applyFill="1" applyBorder="1" applyAlignment="1">
      <alignment vertical="center" wrapText="1"/>
    </xf>
    <xf numFmtId="0" fontId="96" fillId="12" borderId="0" xfId="0" applyFont="1" applyFill="1" applyBorder="1" applyAlignment="1">
      <alignment vertical="center"/>
    </xf>
    <xf numFmtId="0" fontId="96" fillId="12" borderId="38" xfId="0" applyFont="1" applyFill="1" applyBorder="1" applyAlignment="1">
      <alignment vertical="center"/>
    </xf>
    <xf numFmtId="0" fontId="96" fillId="0" borderId="0" xfId="0" applyFont="1" applyAlignment="1">
      <alignment vertical="center"/>
    </xf>
    <xf numFmtId="0" fontId="95" fillId="11" borderId="2" xfId="0" applyFont="1" applyFill="1" applyBorder="1"/>
    <xf numFmtId="0" fontId="99" fillId="12" borderId="0" xfId="0" applyFont="1" applyFill="1" applyBorder="1"/>
    <xf numFmtId="0" fontId="99" fillId="12" borderId="2" xfId="0" applyFont="1" applyFill="1" applyBorder="1"/>
    <xf numFmtId="0" fontId="96" fillId="12" borderId="2" xfId="0" applyFont="1" applyFill="1" applyBorder="1" applyAlignment="1"/>
    <xf numFmtId="0" fontId="96" fillId="12" borderId="0" xfId="0" applyFont="1" applyFill="1" applyBorder="1"/>
    <xf numFmtId="0" fontId="96" fillId="12" borderId="38" xfId="0" applyFont="1" applyFill="1" applyBorder="1"/>
    <xf numFmtId="0" fontId="95" fillId="12" borderId="2" xfId="0" applyFont="1" applyFill="1" applyBorder="1"/>
    <xf numFmtId="0" fontId="95" fillId="11" borderId="35" xfId="0" applyFont="1" applyFill="1" applyBorder="1"/>
    <xf numFmtId="0" fontId="99" fillId="12" borderId="7" xfId="0" applyFont="1" applyFill="1" applyBorder="1"/>
    <xf numFmtId="0" fontId="99" fillId="12" borderId="35" xfId="0" applyFont="1" applyFill="1" applyBorder="1"/>
    <xf numFmtId="0" fontId="95" fillId="12" borderId="35" xfId="0" applyFont="1" applyFill="1" applyBorder="1"/>
    <xf numFmtId="0" fontId="104" fillId="0" borderId="0" xfId="0" applyFont="1" applyFill="1"/>
    <xf numFmtId="0" fontId="95" fillId="0" borderId="0" xfId="0" applyFont="1" applyFill="1"/>
    <xf numFmtId="0" fontId="105" fillId="0" borderId="0" xfId="0" applyFont="1" applyFill="1" applyAlignment="1">
      <alignment horizontal="right" vertical="center"/>
    </xf>
    <xf numFmtId="0" fontId="107" fillId="0" borderId="0" xfId="0" applyFont="1" applyFill="1"/>
    <xf numFmtId="0" fontId="104" fillId="4" borderId="0" xfId="0" applyFont="1" applyFill="1" applyBorder="1" applyAlignment="1" applyProtection="1">
      <alignment horizontal="left"/>
    </xf>
    <xf numFmtId="0" fontId="95" fillId="0" borderId="0" xfId="0" applyFont="1"/>
    <xf numFmtId="0" fontId="95" fillId="0" borderId="0" xfId="0" applyFont="1" applyBorder="1" applyProtection="1"/>
    <xf numFmtId="0" fontId="95" fillId="4" borderId="0" xfId="0" applyFont="1" applyFill="1" applyAlignment="1" applyProtection="1">
      <alignment horizontal="left"/>
    </xf>
    <xf numFmtId="0" fontId="103" fillId="4" borderId="0" xfId="0" applyFont="1" applyFill="1" applyAlignment="1" applyProtection="1">
      <alignment horizontal="left"/>
    </xf>
    <xf numFmtId="0" fontId="95" fillId="0" borderId="0" xfId="0" applyFont="1" applyFill="1" applyAlignment="1">
      <alignment horizontal="left"/>
    </xf>
    <xf numFmtId="0" fontId="95" fillId="0" borderId="0" xfId="0" applyNumberFormat="1" applyFont="1" applyFill="1" applyAlignment="1">
      <alignment horizontal="left"/>
    </xf>
    <xf numFmtId="0" fontId="2" fillId="0" borderId="0" xfId="1" applyFill="1" applyAlignment="1" applyProtection="1"/>
    <xf numFmtId="0" fontId="6" fillId="4" borderId="0" xfId="0" applyFont="1" applyFill="1" applyBorder="1" applyAlignment="1">
      <alignment horizontal="left"/>
    </xf>
    <xf numFmtId="0" fontId="0" fillId="4" borderId="0" xfId="0" applyFill="1" applyBorder="1"/>
    <xf numFmtId="0" fontId="12" fillId="0" borderId="0" xfId="0" applyFont="1" applyBorder="1"/>
    <xf numFmtId="0" fontId="31" fillId="4" borderId="0" xfId="0" applyFont="1" applyFill="1" applyBorder="1" applyAlignment="1">
      <alignment horizontal="left"/>
    </xf>
    <xf numFmtId="0" fontId="32" fillId="4" borderId="0" xfId="0" applyFont="1" applyFill="1" applyBorder="1" applyAlignment="1">
      <alignment horizontal="left"/>
    </xf>
    <xf numFmtId="0" fontId="1" fillId="0" borderId="0" xfId="0" applyFont="1" applyAlignment="1"/>
    <xf numFmtId="0" fontId="6" fillId="4" borderId="0" xfId="0" applyFont="1" applyFill="1" applyBorder="1" applyAlignment="1" applyProtection="1">
      <alignment horizontal="left"/>
    </xf>
    <xf numFmtId="0" fontId="0" fillId="4" borderId="0" xfId="0" applyFill="1" applyBorder="1" applyAlignment="1">
      <alignment horizontal="right"/>
    </xf>
    <xf numFmtId="0" fontId="31" fillId="4" borderId="0" xfId="0" applyFont="1" applyFill="1" applyBorder="1" applyAlignment="1" applyProtection="1">
      <alignment horizontal="left"/>
    </xf>
    <xf numFmtId="0" fontId="0" fillId="4" borderId="0" xfId="0" applyFill="1" applyBorder="1" applyProtection="1"/>
    <xf numFmtId="0" fontId="32" fillId="4" borderId="0" xfId="0" applyFont="1" applyFill="1" applyBorder="1" applyAlignment="1" applyProtection="1">
      <alignment horizontal="left"/>
    </xf>
    <xf numFmtId="0" fontId="0" fillId="4" borderId="0" xfId="0" applyFill="1" applyBorder="1" applyAlignment="1">
      <alignment horizontal="left"/>
    </xf>
    <xf numFmtId="0" fontId="108" fillId="11" borderId="0" xfId="0" applyFont="1" applyFill="1" applyBorder="1" applyAlignment="1">
      <alignment horizontal="center"/>
    </xf>
    <xf numFmtId="0" fontId="1" fillId="0" borderId="1" xfId="0" applyFont="1" applyFill="1" applyBorder="1"/>
    <xf numFmtId="0" fontId="109" fillId="0" borderId="1" xfId="0" applyFont="1" applyBorder="1"/>
    <xf numFmtId="0" fontId="110" fillId="0" borderId="0" xfId="0" applyFont="1" applyAlignment="1">
      <alignment horizontal="right"/>
    </xf>
    <xf numFmtId="0" fontId="109" fillId="0" borderId="0" xfId="0" applyFont="1" applyAlignment="1"/>
    <xf numFmtId="0" fontId="40" fillId="0" borderId="0" xfId="0" applyFont="1" applyFill="1" applyAlignment="1">
      <alignment horizontal="right" vertical="center"/>
    </xf>
    <xf numFmtId="0" fontId="3" fillId="0" borderId="1" xfId="0" applyFont="1" applyBorder="1" applyAlignment="1">
      <alignment horizontal="right"/>
    </xf>
    <xf numFmtId="0" fontId="113" fillId="4" borderId="0" xfId="1" applyFont="1" applyFill="1" applyAlignment="1" applyProtection="1"/>
    <xf numFmtId="0" fontId="1" fillId="11" borderId="0" xfId="0" applyFont="1" applyFill="1" applyAlignment="1" applyProtection="1">
      <alignment vertical="center"/>
    </xf>
    <xf numFmtId="0" fontId="114" fillId="11" borderId="0" xfId="0" applyFont="1" applyFill="1" applyAlignment="1" applyProtection="1">
      <alignment horizontal="right" vertical="center"/>
    </xf>
    <xf numFmtId="0" fontId="6" fillId="11" borderId="0" xfId="0" applyFont="1" applyFill="1" applyAlignment="1" applyProtection="1">
      <alignment vertical="center"/>
    </xf>
    <xf numFmtId="0" fontId="115" fillId="11" borderId="0" xfId="0" applyFont="1" applyFill="1" applyAlignment="1" applyProtection="1">
      <alignment vertical="center"/>
    </xf>
    <xf numFmtId="0" fontId="6" fillId="11" borderId="0" xfId="0" applyFont="1" applyFill="1" applyBorder="1" applyAlignment="1" applyProtection="1">
      <alignment vertical="center"/>
    </xf>
    <xf numFmtId="0" fontId="1" fillId="11" borderId="0" xfId="0" applyFont="1" applyFill="1"/>
    <xf numFmtId="0" fontId="1" fillId="4" borderId="0" xfId="0" applyFont="1" applyFill="1"/>
    <xf numFmtId="0" fontId="95" fillId="0" borderId="0" xfId="0" applyFont="1" applyAlignment="1"/>
    <xf numFmtId="0" fontId="95" fillId="0" borderId="0" xfId="0" applyFont="1" applyAlignment="1" applyProtection="1">
      <alignment vertical="center"/>
    </xf>
    <xf numFmtId="0" fontId="117" fillId="11" borderId="0" xfId="0" applyFont="1" applyFill="1" applyAlignment="1" applyProtection="1">
      <alignment vertical="center"/>
    </xf>
    <xf numFmtId="0" fontId="111" fillId="11" borderId="0" xfId="0" applyFont="1" applyFill="1" applyAlignment="1" applyProtection="1">
      <alignment vertical="center"/>
    </xf>
    <xf numFmtId="0" fontId="118" fillId="11" borderId="0" xfId="0" applyFont="1" applyFill="1" applyAlignment="1" applyProtection="1">
      <alignment horizontal="right" vertical="center"/>
    </xf>
    <xf numFmtId="0" fontId="119" fillId="11" borderId="0" xfId="0" applyFont="1" applyFill="1" applyAlignment="1" applyProtection="1">
      <alignment vertical="center"/>
    </xf>
    <xf numFmtId="0" fontId="120" fillId="11" borderId="0" xfId="0" applyFont="1" applyFill="1" applyAlignment="1" applyProtection="1">
      <alignment vertical="center"/>
    </xf>
    <xf numFmtId="0" fontId="119" fillId="11" borderId="0" xfId="0" applyFont="1" applyFill="1" applyBorder="1" applyAlignment="1" applyProtection="1">
      <alignment vertical="center"/>
    </xf>
    <xf numFmtId="0" fontId="112" fillId="11" borderId="0" xfId="0" applyFont="1" applyFill="1" applyBorder="1"/>
    <xf numFmtId="0" fontId="112" fillId="4" borderId="0" xfId="0" applyFont="1" applyFill="1" applyBorder="1"/>
    <xf numFmtId="0" fontId="102" fillId="12" borderId="0" xfId="0" applyFont="1" applyFill="1" applyBorder="1" applyAlignment="1">
      <alignment vertical="center" wrapText="1"/>
    </xf>
    <xf numFmtId="0" fontId="121" fillId="0" borderId="0" xfId="0" applyFont="1" applyAlignment="1">
      <alignment horizontal="left" vertical="top" wrapText="1"/>
    </xf>
    <xf numFmtId="0" fontId="75" fillId="0" borderId="0" xfId="0" applyFont="1"/>
    <xf numFmtId="0" fontId="1" fillId="0" borderId="0" xfId="0" quotePrefix="1" applyFont="1"/>
    <xf numFmtId="0" fontId="26" fillId="4" borderId="0" xfId="0" applyFont="1" applyFill="1" applyProtection="1"/>
    <xf numFmtId="0" fontId="27" fillId="4" borderId="0" xfId="0" applyFont="1" applyFill="1" applyAlignment="1" applyProtection="1">
      <alignment horizontal="right"/>
    </xf>
    <xf numFmtId="0" fontId="27" fillId="4" borderId="0" xfId="0" applyFont="1" applyFill="1" applyProtection="1"/>
    <xf numFmtId="0" fontId="6" fillId="4" borderId="0" xfId="0" applyFont="1" applyFill="1" applyAlignment="1" applyProtection="1">
      <alignment horizontal="left"/>
    </xf>
    <xf numFmtId="0" fontId="1" fillId="4" borderId="0" xfId="0" applyFont="1" applyFill="1" applyProtection="1"/>
    <xf numFmtId="0" fontId="0" fillId="0" borderId="0" xfId="0" applyFill="1"/>
    <xf numFmtId="0" fontId="6" fillId="0" borderId="0" xfId="0" applyFont="1" applyFill="1"/>
    <xf numFmtId="0" fontId="1" fillId="0" borderId="0" xfId="0" applyFont="1" applyFill="1" applyBorder="1" applyAlignment="1">
      <alignment horizontal="left"/>
    </xf>
    <xf numFmtId="2" fontId="1" fillId="9" borderId="0" xfId="0" applyNumberFormat="1" applyFont="1" applyFill="1" applyBorder="1" applyAlignment="1" applyProtection="1">
      <alignment horizontal="center"/>
      <protection locked="0"/>
    </xf>
    <xf numFmtId="0" fontId="1" fillId="3" borderId="0" xfId="0" applyFont="1" applyFill="1" applyBorder="1" applyAlignment="1" applyProtection="1">
      <alignment horizontal="center"/>
      <protection locked="0"/>
    </xf>
    <xf numFmtId="0" fontId="17" fillId="0" borderId="0" xfId="0" applyFont="1"/>
    <xf numFmtId="0" fontId="1" fillId="9" borderId="7" xfId="0" applyFont="1" applyFill="1" applyBorder="1" applyAlignment="1" applyProtection="1">
      <alignment horizontal="center"/>
      <protection locked="0"/>
    </xf>
    <xf numFmtId="0" fontId="6" fillId="0" borderId="0" xfId="0" applyFont="1" applyFill="1" applyBorder="1" applyAlignment="1">
      <alignment horizontal="left"/>
    </xf>
    <xf numFmtId="0" fontId="1" fillId="0" borderId="0" xfId="0" applyFont="1" applyFill="1" applyBorder="1" applyAlignment="1" applyProtection="1">
      <alignment horizontal="left"/>
      <protection locked="0"/>
    </xf>
    <xf numFmtId="0" fontId="17" fillId="0" borderId="0" xfId="0" applyFont="1" applyFill="1" applyBorder="1" applyAlignment="1">
      <alignment horizontal="left"/>
    </xf>
    <xf numFmtId="168" fontId="0" fillId="0" borderId="0" xfId="0" applyNumberFormat="1" applyAlignment="1">
      <alignment horizontal="right"/>
    </xf>
    <xf numFmtId="0" fontId="124" fillId="0" borderId="0" xfId="0" applyFont="1" applyFill="1" applyBorder="1" applyAlignment="1">
      <alignment horizontal="right"/>
    </xf>
    <xf numFmtId="0" fontId="6" fillId="0" borderId="0" xfId="0" applyFont="1" applyBorder="1" applyAlignment="1">
      <alignment horizontal="right" vertical="center"/>
    </xf>
    <xf numFmtId="0" fontId="19" fillId="0" borderId="0" xfId="0" applyFont="1" applyBorder="1" applyAlignment="1">
      <alignment horizontal="right" vertical="center" wrapText="1"/>
    </xf>
    <xf numFmtId="165" fontId="20" fillId="9" borderId="6" xfId="0" applyNumberFormat="1" applyFont="1" applyFill="1" applyBorder="1" applyAlignment="1" applyProtection="1">
      <alignment horizontal="right"/>
      <protection locked="0"/>
    </xf>
    <xf numFmtId="0" fontId="0" fillId="0" borderId="0" xfId="0" applyBorder="1" applyAlignment="1">
      <alignment horizontal="right" vertical="center" wrapText="1"/>
    </xf>
    <xf numFmtId="0" fontId="1" fillId="0" borderId="0" xfId="0" applyFont="1" applyFill="1" applyBorder="1" applyAlignment="1">
      <alignment horizontal="center"/>
    </xf>
    <xf numFmtId="0" fontId="0" fillId="0" borderId="38" xfId="0" applyBorder="1"/>
    <xf numFmtId="0" fontId="20" fillId="0" borderId="7" xfId="0" applyFont="1" applyBorder="1" applyAlignment="1">
      <alignment horizontal="right"/>
    </xf>
    <xf numFmtId="0" fontId="20" fillId="0" borderId="39" xfId="0" applyFont="1" applyFill="1" applyBorder="1" applyProtection="1">
      <protection locked="0"/>
    </xf>
    <xf numFmtId="0" fontId="51" fillId="9" borderId="0" xfId="0" applyNumberFormat="1" applyFont="1" applyFill="1" applyBorder="1" applyProtection="1">
      <protection locked="0"/>
    </xf>
    <xf numFmtId="0" fontId="51" fillId="9" borderId="0" xfId="0" applyNumberFormat="1" applyFont="1" applyFill="1" applyBorder="1" applyAlignment="1" applyProtection="1">
      <alignment horizontal="right"/>
      <protection locked="0"/>
    </xf>
    <xf numFmtId="2" fontId="1" fillId="9" borderId="0" xfId="3" applyNumberFormat="1" applyFill="1" applyProtection="1">
      <protection locked="0"/>
    </xf>
    <xf numFmtId="168" fontId="0" fillId="0" borderId="39" xfId="0" applyNumberFormat="1" applyBorder="1" applyProtection="1">
      <protection locked="0"/>
    </xf>
    <xf numFmtId="1" fontId="51" fillId="9" borderId="0" xfId="0" applyNumberFormat="1" applyFont="1" applyFill="1" applyBorder="1" applyAlignment="1" applyProtection="1">
      <alignment horizontal="right"/>
      <protection locked="0"/>
    </xf>
    <xf numFmtId="0" fontId="6" fillId="0" borderId="1" xfId="0" applyFont="1" applyBorder="1" applyAlignment="1">
      <alignment horizontal="center"/>
    </xf>
    <xf numFmtId="165" fontId="0" fillId="0" borderId="0" xfId="0" applyNumberFormat="1" applyFill="1"/>
    <xf numFmtId="0" fontId="0" fillId="3" borderId="0" xfId="0" applyFill="1" applyProtection="1">
      <protection locked="0"/>
    </xf>
    <xf numFmtId="0" fontId="0" fillId="3" borderId="0" xfId="0" applyFill="1" applyBorder="1" applyProtection="1">
      <protection locked="0"/>
    </xf>
    <xf numFmtId="0" fontId="6" fillId="4" borderId="2" xfId="0" applyFont="1" applyFill="1" applyBorder="1" applyAlignment="1" applyProtection="1">
      <alignment horizontal="right"/>
    </xf>
    <xf numFmtId="0" fontId="0" fillId="4" borderId="2" xfId="0" applyFill="1" applyBorder="1" applyAlignment="1" applyProtection="1">
      <alignment horizontal="right"/>
    </xf>
    <xf numFmtId="0" fontId="31" fillId="4" borderId="0" xfId="0" applyFont="1" applyFill="1" applyAlignment="1" applyProtection="1">
      <alignment horizontal="left"/>
    </xf>
    <xf numFmtId="0" fontId="32" fillId="4" borderId="0" xfId="0" applyFont="1" applyFill="1" applyAlignment="1" applyProtection="1">
      <alignment horizontal="left"/>
    </xf>
    <xf numFmtId="0" fontId="2" fillId="0" borderId="0" xfId="1" applyFill="1" applyBorder="1" applyAlignment="1" applyProtection="1">
      <alignment horizontal="left"/>
    </xf>
    <xf numFmtId="0" fontId="0" fillId="0" borderId="0" xfId="0" applyProtection="1"/>
    <xf numFmtId="0" fontId="0" fillId="0" borderId="0" xfId="0" applyFill="1" applyProtection="1"/>
    <xf numFmtId="0" fontId="0" fillId="0" borderId="0" xfId="0" applyBorder="1" applyProtection="1"/>
    <xf numFmtId="0" fontId="0" fillId="0" borderId="0" xfId="0" applyFill="1" applyBorder="1" applyProtection="1"/>
    <xf numFmtId="0" fontId="0" fillId="0" borderId="0" xfId="0" applyFill="1" applyAlignment="1" applyProtection="1">
      <alignment horizontal="right"/>
    </xf>
    <xf numFmtId="0" fontId="128" fillId="0" borderId="0" xfId="0" applyFont="1"/>
    <xf numFmtId="0" fontId="129" fillId="4" borderId="0" xfId="0" applyFont="1" applyFill="1"/>
    <xf numFmtId="0" fontId="130" fillId="0" borderId="1" xfId="0" applyFont="1" applyBorder="1"/>
    <xf numFmtId="0" fontId="131" fillId="0" borderId="1" xfId="0" applyFont="1" applyBorder="1"/>
    <xf numFmtId="0" fontId="0" fillId="0" borderId="7" xfId="0" applyFill="1" applyBorder="1"/>
    <xf numFmtId="0" fontId="17" fillId="0" borderId="0" xfId="0" applyFont="1" applyFill="1" applyBorder="1" applyAlignment="1">
      <alignment horizontal="right"/>
    </xf>
    <xf numFmtId="0" fontId="132" fillId="0" borderId="0" xfId="0" applyFont="1" applyAlignment="1">
      <alignment horizontal="right"/>
    </xf>
    <xf numFmtId="164" fontId="131" fillId="0" borderId="0" xfId="0" applyNumberFormat="1" applyFont="1"/>
    <xf numFmtId="0" fontId="20" fillId="0" borderId="0" xfId="0" applyFont="1"/>
    <xf numFmtId="0" fontId="0" fillId="0" borderId="36" xfId="0" applyBorder="1"/>
    <xf numFmtId="0" fontId="0" fillId="0" borderId="37" xfId="0" applyBorder="1"/>
    <xf numFmtId="0" fontId="1" fillId="5" borderId="0" xfId="0" applyFont="1" applyFill="1" applyBorder="1"/>
    <xf numFmtId="0" fontId="131" fillId="0" borderId="7" xfId="0" applyFont="1" applyBorder="1" applyAlignment="1">
      <alignment horizontal="right"/>
    </xf>
    <xf numFmtId="164" fontId="131" fillId="0" borderId="7" xfId="0" applyNumberFormat="1" applyFont="1" applyBorder="1"/>
    <xf numFmtId="0" fontId="20" fillId="0" borderId="7" xfId="0" applyFont="1" applyBorder="1"/>
    <xf numFmtId="0" fontId="6" fillId="0" borderId="0" xfId="0" applyFont="1" applyBorder="1" applyAlignment="1">
      <alignment horizontal="left" vertical="center"/>
    </xf>
    <xf numFmtId="0" fontId="1" fillId="2" borderId="0" xfId="0" applyFont="1" applyFill="1" applyBorder="1" applyAlignment="1" applyProtection="1">
      <alignment horizontal="center"/>
      <protection locked="0"/>
    </xf>
    <xf numFmtId="0" fontId="0" fillId="0" borderId="35" xfId="0" applyBorder="1"/>
    <xf numFmtId="0" fontId="1" fillId="5" borderId="30" xfId="0" applyFont="1" applyFill="1" applyBorder="1"/>
    <xf numFmtId="0" fontId="1" fillId="0" borderId="0" xfId="0" applyFont="1" applyFill="1"/>
    <xf numFmtId="0" fontId="131" fillId="0" borderId="0" xfId="0" applyFont="1" applyBorder="1" applyAlignment="1">
      <alignment horizontal="left"/>
    </xf>
    <xf numFmtId="164" fontId="131" fillId="0" borderId="0" xfId="0" applyNumberFormat="1" applyFont="1" applyBorder="1"/>
    <xf numFmtId="0" fontId="20" fillId="0" borderId="0" xfId="0" applyFont="1" applyBorder="1"/>
    <xf numFmtId="0" fontId="0" fillId="0" borderId="0" xfId="0" applyBorder="1" applyAlignment="1">
      <alignment horizontal="left"/>
    </xf>
    <xf numFmtId="164" fontId="11" fillId="0" borderId="0" xfId="0" applyNumberFormat="1" applyFont="1" applyBorder="1"/>
    <xf numFmtId="0" fontId="20" fillId="2" borderId="6" xfId="0" applyFont="1" applyFill="1" applyBorder="1"/>
    <xf numFmtId="0" fontId="124" fillId="0" borderId="0" xfId="0" applyFont="1" applyBorder="1"/>
    <xf numFmtId="0" fontId="0" fillId="0" borderId="7" xfId="0" applyFill="1" applyBorder="1" applyAlignment="1">
      <alignment horizontal="right"/>
    </xf>
    <xf numFmtId="0" fontId="20" fillId="2" borderId="0" xfId="0" applyFont="1" applyFill="1" applyAlignment="1" applyProtection="1">
      <alignment horizontal="center"/>
      <protection locked="0"/>
    </xf>
    <xf numFmtId="170" fontId="0" fillId="0" borderId="0" xfId="3" applyNumberFormat="1" applyFont="1"/>
    <xf numFmtId="2" fontId="0" fillId="0" borderId="0" xfId="0" applyNumberFormat="1" applyFill="1"/>
    <xf numFmtId="0" fontId="19" fillId="0" borderId="7" xfId="0" applyFont="1" applyBorder="1" applyAlignment="1">
      <alignment horizontal="right"/>
    </xf>
    <xf numFmtId="0" fontId="0" fillId="13" borderId="0" xfId="0" applyFill="1"/>
    <xf numFmtId="0" fontId="20" fillId="0" borderId="6" xfId="0" quotePrefix="1" applyFont="1" applyFill="1" applyBorder="1" applyProtection="1">
      <protection locked="0"/>
    </xf>
    <xf numFmtId="0" fontId="20" fillId="0" borderId="6" xfId="0" applyFont="1" applyFill="1" applyBorder="1" applyProtection="1">
      <protection locked="0"/>
    </xf>
    <xf numFmtId="0" fontId="0" fillId="5" borderId="0" xfId="0" applyFill="1"/>
    <xf numFmtId="0" fontId="84" fillId="0" borderId="36" xfId="0" applyFont="1" applyBorder="1" applyAlignment="1">
      <alignment horizontal="center"/>
    </xf>
    <xf numFmtId="0" fontId="84" fillId="0" borderId="14" xfId="0" applyFont="1" applyBorder="1" applyAlignment="1">
      <alignment horizontal="center"/>
    </xf>
    <xf numFmtId="0" fontId="84" fillId="0" borderId="37" xfId="0" applyFont="1" applyBorder="1" applyAlignment="1">
      <alignment horizontal="right"/>
    </xf>
    <xf numFmtId="0" fontId="84" fillId="0" borderId="0" xfId="0" applyFont="1" applyFill="1" applyBorder="1" applyAlignment="1">
      <alignment horizontal="right"/>
    </xf>
    <xf numFmtId="1" fontId="1" fillId="5" borderId="0" xfId="0" applyNumberFormat="1" applyFont="1" applyFill="1"/>
    <xf numFmtId="2" fontId="84" fillId="0" borderId="2" xfId="0" applyNumberFormat="1" applyFont="1" applyBorder="1"/>
    <xf numFmtId="2" fontId="84" fillId="0" borderId="0" xfId="0" applyNumberFormat="1" applyFont="1" applyBorder="1"/>
    <xf numFmtId="0" fontId="84" fillId="0" borderId="38" xfId="0" applyFont="1" applyBorder="1" applyAlignment="1">
      <alignment horizontal="right"/>
    </xf>
    <xf numFmtId="1" fontId="0" fillId="5" borderId="0" xfId="0" applyNumberFormat="1" applyFill="1"/>
    <xf numFmtId="0" fontId="0" fillId="13" borderId="30" xfId="0" applyFill="1" applyBorder="1" applyAlignment="1">
      <alignment horizontal="right"/>
    </xf>
    <xf numFmtId="0" fontId="0" fillId="0" borderId="0" xfId="0" quotePrefix="1"/>
    <xf numFmtId="164" fontId="1" fillId="2" borderId="0" xfId="3" applyNumberFormat="1" applyFill="1" applyProtection="1">
      <protection locked="0"/>
    </xf>
    <xf numFmtId="1" fontId="1" fillId="2" borderId="0" xfId="3" applyNumberFormat="1" applyFill="1" applyProtection="1">
      <protection locked="0"/>
    </xf>
    <xf numFmtId="0" fontId="0" fillId="2" borderId="0" xfId="0" applyFill="1" applyProtection="1">
      <protection locked="0"/>
    </xf>
    <xf numFmtId="0" fontId="0" fillId="4" borderId="0" xfId="0" quotePrefix="1" applyFill="1"/>
    <xf numFmtId="0" fontId="6" fillId="4" borderId="0" xfId="0" applyFont="1" applyFill="1" applyAlignment="1" applyProtection="1">
      <alignment horizontal="right"/>
    </xf>
    <xf numFmtId="0" fontId="0" fillId="4" borderId="0" xfId="0" applyFill="1" applyProtection="1"/>
    <xf numFmtId="0" fontId="0" fillId="4" borderId="0" xfId="0" applyFill="1" applyAlignment="1" applyProtection="1">
      <alignment horizontal="right"/>
    </xf>
    <xf numFmtId="164" fontId="6" fillId="0" borderId="0" xfId="0" applyNumberFormat="1" applyFont="1" applyFill="1" applyBorder="1" applyProtection="1"/>
    <xf numFmtId="0" fontId="10" fillId="0" borderId="0" xfId="0" applyFont="1" applyBorder="1" applyAlignment="1">
      <alignment horizontal="right"/>
    </xf>
    <xf numFmtId="0" fontId="0" fillId="0" borderId="0" xfId="0" applyFill="1" applyAlignment="1">
      <alignment horizontal="right"/>
    </xf>
    <xf numFmtId="0" fontId="1" fillId="11" borderId="0" xfId="0" applyFont="1" applyFill="1" applyProtection="1"/>
    <xf numFmtId="0" fontId="6" fillId="0" borderId="0" xfId="0" applyFont="1" applyProtection="1"/>
    <xf numFmtId="0" fontId="6" fillId="0" borderId="1" xfId="0" applyFont="1" applyBorder="1" applyProtection="1"/>
    <xf numFmtId="0" fontId="0" fillId="0" borderId="1" xfId="0" applyBorder="1" applyProtection="1"/>
    <xf numFmtId="0" fontId="0" fillId="0" borderId="1" xfId="0" applyFill="1" applyBorder="1" applyProtection="1"/>
    <xf numFmtId="0" fontId="0" fillId="0" borderId="38" xfId="0" applyFill="1" applyBorder="1" applyProtection="1"/>
    <xf numFmtId="0" fontId="6" fillId="0" borderId="0" xfId="0" applyFont="1" applyFill="1" applyProtection="1"/>
    <xf numFmtId="0" fontId="0" fillId="0" borderId="0" xfId="0" applyAlignment="1" applyProtection="1">
      <alignment horizontal="right"/>
    </xf>
    <xf numFmtId="0" fontId="1" fillId="0" borderId="1" xfId="0" applyFont="1" applyBorder="1" applyProtection="1"/>
    <xf numFmtId="0" fontId="1" fillId="0" borderId="0" xfId="0" applyFont="1" applyBorder="1" applyProtection="1"/>
    <xf numFmtId="0" fontId="1" fillId="0" borderId="0" xfId="0" applyFont="1" applyFill="1" applyBorder="1" applyAlignment="1" applyProtection="1">
      <alignment horizontal="left"/>
    </xf>
    <xf numFmtId="0" fontId="1" fillId="0" borderId="7" xfId="0" applyFont="1" applyBorder="1" applyProtection="1"/>
    <xf numFmtId="0" fontId="1" fillId="0" borderId="7" xfId="0" applyFont="1" applyBorder="1" applyAlignment="1" applyProtection="1">
      <alignment horizontal="center"/>
    </xf>
    <xf numFmtId="0" fontId="1" fillId="0" borderId="0" xfId="0" applyFont="1" applyBorder="1" applyAlignment="1" applyProtection="1">
      <alignment horizontal="center"/>
    </xf>
    <xf numFmtId="2" fontId="1" fillId="0" borderId="0" xfId="0" applyNumberFormat="1" applyFont="1" applyBorder="1" applyAlignment="1" applyProtection="1">
      <alignment horizontal="center"/>
    </xf>
    <xf numFmtId="0" fontId="6" fillId="0" borderId="0" xfId="0" applyFont="1" applyBorder="1" applyAlignment="1" applyProtection="1">
      <alignment horizontal="right"/>
    </xf>
    <xf numFmtId="0" fontId="17" fillId="0" borderId="0" xfId="0" applyFont="1" applyProtection="1"/>
    <xf numFmtId="168" fontId="0" fillId="0" borderId="0" xfId="0" applyNumberFormat="1" applyProtection="1"/>
    <xf numFmtId="168" fontId="0" fillId="0" borderId="0" xfId="0" applyNumberFormat="1" applyFill="1" applyProtection="1"/>
    <xf numFmtId="0" fontId="7" fillId="0" borderId="0" xfId="0" applyFont="1" applyFill="1" applyBorder="1" applyAlignment="1" applyProtection="1">
      <alignment horizontal="right"/>
    </xf>
    <xf numFmtId="0" fontId="6" fillId="0" borderId="0" xfId="0" applyFont="1" applyFill="1" applyBorder="1" applyAlignment="1" applyProtection="1">
      <alignment horizontal="left"/>
    </xf>
    <xf numFmtId="0" fontId="17" fillId="0" borderId="0" xfId="0" applyFont="1" applyFill="1" applyBorder="1" applyAlignment="1" applyProtection="1">
      <alignment horizontal="left"/>
    </xf>
    <xf numFmtId="168" fontId="0" fillId="0" borderId="0" xfId="0" applyNumberFormat="1" applyAlignment="1" applyProtection="1">
      <alignment horizontal="right"/>
    </xf>
    <xf numFmtId="0" fontId="124" fillId="0" borderId="0" xfId="0" applyFont="1" applyFill="1" applyBorder="1" applyAlignment="1" applyProtection="1">
      <alignment horizontal="right"/>
    </xf>
    <xf numFmtId="0" fontId="1" fillId="0" borderId="0" xfId="0" applyFont="1" applyProtection="1"/>
    <xf numFmtId="164" fontId="0" fillId="0" borderId="0" xfId="0" applyNumberFormat="1" applyProtection="1"/>
    <xf numFmtId="164" fontId="0" fillId="0" borderId="0" xfId="0" applyNumberFormat="1" applyFill="1" applyProtection="1"/>
    <xf numFmtId="0" fontId="6" fillId="0" borderId="0" xfId="0" applyFont="1" applyBorder="1" applyAlignment="1" applyProtection="1">
      <alignment horizontal="right" vertical="center"/>
    </xf>
    <xf numFmtId="0" fontId="19" fillId="0" borderId="0" xfId="0" applyFont="1" applyBorder="1" applyAlignment="1" applyProtection="1">
      <alignment horizontal="right" vertical="center" wrapText="1"/>
    </xf>
    <xf numFmtId="164" fontId="0" fillId="0" borderId="0" xfId="0" applyNumberFormat="1" applyAlignment="1" applyProtection="1">
      <alignment horizontal="right"/>
    </xf>
    <xf numFmtId="164" fontId="0" fillId="0" borderId="0" xfId="0" applyNumberFormat="1" applyFill="1" applyAlignment="1" applyProtection="1">
      <alignment horizontal="right"/>
    </xf>
    <xf numFmtId="0" fontId="0" fillId="0" borderId="0" xfId="0" applyBorder="1" applyAlignment="1" applyProtection="1">
      <alignment horizontal="right" vertical="center" wrapText="1"/>
    </xf>
    <xf numFmtId="0" fontId="1" fillId="0" borderId="0" xfId="0" applyFont="1" applyFill="1" applyBorder="1" applyAlignment="1" applyProtection="1">
      <alignment horizontal="center"/>
    </xf>
    <xf numFmtId="0" fontId="0" fillId="0" borderId="38" xfId="0" applyBorder="1" applyProtection="1"/>
    <xf numFmtId="0" fontId="4" fillId="0" borderId="0" xfId="0" applyFont="1" applyFill="1" applyProtection="1"/>
    <xf numFmtId="0" fontId="124" fillId="0" borderId="0" xfId="0" applyFont="1" applyBorder="1" applyAlignment="1" applyProtection="1">
      <alignment horizontal="right"/>
    </xf>
    <xf numFmtId="164" fontId="0" fillId="0" borderId="0" xfId="0" applyNumberFormat="1" applyBorder="1" applyProtection="1"/>
    <xf numFmtId="164" fontId="0" fillId="0" borderId="0" xfId="0" applyNumberFormat="1" applyFill="1" applyBorder="1" applyProtection="1"/>
    <xf numFmtId="170" fontId="0" fillId="0" borderId="0" xfId="3" applyNumberFormat="1" applyFont="1" applyBorder="1" applyProtection="1"/>
    <xf numFmtId="0" fontId="1" fillId="0" borderId="0" xfId="0" applyFont="1" applyBorder="1" applyAlignment="1" applyProtection="1">
      <alignment horizontal="right"/>
    </xf>
    <xf numFmtId="0" fontId="20" fillId="0" borderId="7" xfId="0" applyFont="1" applyBorder="1" applyAlignment="1" applyProtection="1">
      <alignment horizontal="right"/>
    </xf>
    <xf numFmtId="0" fontId="20" fillId="0" borderId="0" xfId="0" applyFont="1" applyBorder="1" applyAlignment="1" applyProtection="1">
      <alignment horizontal="right"/>
    </xf>
    <xf numFmtId="0" fontId="19" fillId="0" borderId="0" xfId="0" applyFont="1" applyBorder="1" applyAlignment="1" applyProtection="1">
      <alignment horizontal="right"/>
    </xf>
    <xf numFmtId="164" fontId="0" fillId="0" borderId="0" xfId="0" applyNumberFormat="1" applyBorder="1" applyAlignment="1" applyProtection="1">
      <alignment horizontal="right"/>
    </xf>
    <xf numFmtId="0" fontId="125" fillId="0" borderId="0" xfId="0" applyFont="1" applyProtection="1"/>
    <xf numFmtId="164" fontId="0" fillId="0" borderId="7" xfId="0" applyNumberFormat="1" applyBorder="1" applyAlignment="1" applyProtection="1">
      <alignment horizontal="right"/>
    </xf>
    <xf numFmtId="164" fontId="126" fillId="0" borderId="0" xfId="0" applyNumberFormat="1" applyFont="1" applyBorder="1" applyProtection="1"/>
    <xf numFmtId="164" fontId="0" fillId="0" borderId="0" xfId="0" applyNumberFormat="1" applyFill="1" applyBorder="1" applyAlignment="1" applyProtection="1">
      <alignment horizontal="right"/>
    </xf>
    <xf numFmtId="164" fontId="51" fillId="0" borderId="0" xfId="0" applyNumberFormat="1" applyFont="1" applyBorder="1" applyAlignment="1" applyProtection="1">
      <alignment horizontal="left"/>
    </xf>
    <xf numFmtId="0" fontId="0" fillId="0" borderId="2" xfId="0" applyBorder="1" applyProtection="1"/>
    <xf numFmtId="2" fontId="1" fillId="0" borderId="0" xfId="3" applyNumberFormat="1" applyFill="1" applyProtection="1"/>
    <xf numFmtId="164" fontId="51" fillId="0" borderId="0" xfId="0" applyNumberFormat="1" applyFont="1" applyBorder="1" applyAlignment="1" applyProtection="1">
      <alignment horizontal="right"/>
    </xf>
    <xf numFmtId="168" fontId="127" fillId="0" borderId="0" xfId="0" applyNumberFormat="1" applyFont="1" applyAlignment="1" applyProtection="1">
      <alignment horizontal="left"/>
    </xf>
    <xf numFmtId="0" fontId="6" fillId="0" borderId="1" xfId="0" applyFont="1" applyBorder="1" applyAlignment="1" applyProtection="1">
      <alignment horizontal="center"/>
    </xf>
    <xf numFmtId="165" fontId="0" fillId="0" borderId="0" xfId="0" applyNumberFormat="1" applyProtection="1"/>
    <xf numFmtId="165" fontId="0" fillId="0" borderId="0" xfId="0" applyNumberFormat="1" applyFill="1" applyProtection="1"/>
    <xf numFmtId="0" fontId="20" fillId="12" borderId="0" xfId="0" applyFont="1" applyFill="1" applyAlignment="1" applyProtection="1">
      <alignment horizontal="center"/>
      <protection locked="0"/>
    </xf>
    <xf numFmtId="0" fontId="62" fillId="11" borderId="0" xfId="0" applyFont="1" applyFill="1" applyAlignment="1" applyProtection="1">
      <alignment horizontal="center"/>
    </xf>
    <xf numFmtId="0" fontId="62" fillId="11" borderId="2" xfId="0" applyFont="1" applyFill="1" applyBorder="1" applyAlignment="1" applyProtection="1">
      <alignment horizontal="center"/>
    </xf>
    <xf numFmtId="0" fontId="84" fillId="0" borderId="2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51" fillId="0" borderId="0" xfId="0" applyNumberFormat="1" applyFont="1" applyFill="1" applyBorder="1" applyProtection="1">
      <protection locked="0"/>
    </xf>
    <xf numFmtId="0" fontId="122" fillId="12" borderId="0" xfId="0" applyFont="1" applyFill="1" applyAlignment="1">
      <alignment horizontal="left" vertical="center" wrapText="1"/>
    </xf>
    <xf numFmtId="0" fontId="122" fillId="12" borderId="38" xfId="0" applyFont="1" applyFill="1" applyBorder="1" applyAlignment="1">
      <alignment horizontal="left" vertical="center" wrapText="1"/>
    </xf>
    <xf numFmtId="0" fontId="122" fillId="12" borderId="7" xfId="0" applyFont="1" applyFill="1" applyBorder="1" applyAlignment="1">
      <alignment horizontal="left" vertical="center" wrapText="1"/>
    </xf>
    <xf numFmtId="0" fontId="122" fillId="12" borderId="30" xfId="0" applyFont="1" applyFill="1" applyBorder="1" applyAlignment="1">
      <alignment horizontal="left" vertical="center" wrapText="1"/>
    </xf>
    <xf numFmtId="0" fontId="93" fillId="12" borderId="14" xfId="0" applyFont="1" applyFill="1" applyBorder="1" applyAlignment="1">
      <alignment horizontal="left" vertical="center"/>
    </xf>
    <xf numFmtId="0" fontId="98" fillId="12" borderId="0" xfId="0" applyFont="1" applyFill="1" applyBorder="1" applyAlignment="1">
      <alignment horizontal="left" wrapText="1"/>
    </xf>
    <xf numFmtId="0" fontId="99" fillId="12" borderId="0" xfId="0" applyFont="1" applyFill="1" applyBorder="1" applyAlignment="1">
      <alignment horizontal="left"/>
    </xf>
    <xf numFmtId="0" fontId="2" fillId="0" borderId="0" xfId="1" applyFill="1" applyAlignment="1" applyProtection="1">
      <alignment horizontal="left"/>
    </xf>
    <xf numFmtId="0" fontId="2" fillId="0" borderId="0" xfId="1" applyAlignment="1" applyProtection="1">
      <alignment horizontal="left"/>
    </xf>
    <xf numFmtId="0" fontId="102" fillId="12" borderId="14" xfId="0" applyFont="1" applyFill="1" applyBorder="1" applyAlignment="1">
      <alignment horizontal="center" vertical="center" wrapText="1"/>
    </xf>
    <xf numFmtId="0" fontId="102" fillId="12" borderId="37" xfId="0" applyFont="1" applyFill="1" applyBorder="1" applyAlignment="1">
      <alignment horizontal="center" vertical="center" wrapText="1"/>
    </xf>
    <xf numFmtId="0" fontId="0" fillId="0" borderId="13" xfId="0" applyBorder="1" applyAlignment="1" applyProtection="1">
      <alignment horizontal="center"/>
    </xf>
    <xf numFmtId="0" fontId="116" fillId="11" borderId="0" xfId="0" applyFont="1" applyFill="1" applyAlignment="1" applyProtection="1">
      <alignment horizontal="center" vertical="center"/>
    </xf>
    <xf numFmtId="0" fontId="2" fillId="4" borderId="0" xfId="1" applyFill="1" applyAlignment="1" applyProtection="1">
      <alignment horizontal="left"/>
    </xf>
    <xf numFmtId="164" fontId="51" fillId="0" borderId="14" xfId="0" applyNumberFormat="1" applyFont="1" applyBorder="1" applyAlignment="1" applyProtection="1">
      <alignment horizontal="left"/>
    </xf>
    <xf numFmtId="0" fontId="19" fillId="0" borderId="0" xfId="0" applyFont="1" applyBorder="1" applyAlignment="1" applyProtection="1">
      <alignment horizontal="left" vertical="center" wrapText="1"/>
    </xf>
    <xf numFmtId="0" fontId="20" fillId="0" borderId="0" xfId="0" applyFont="1" applyAlignment="1" applyProtection="1">
      <alignment horizontal="left"/>
    </xf>
    <xf numFmtId="164" fontId="51" fillId="0" borderId="40" xfId="0" applyNumberFormat="1" applyFont="1" applyBorder="1" applyAlignment="1" applyProtection="1">
      <alignment horizontal="left"/>
    </xf>
    <xf numFmtId="164" fontId="0" fillId="0" borderId="13" xfId="0" applyNumberFormat="1" applyBorder="1" applyAlignment="1" applyProtection="1">
      <alignment horizontal="center"/>
    </xf>
    <xf numFmtId="164" fontId="31" fillId="0" borderId="13" xfId="0" applyNumberFormat="1" applyFont="1" applyBorder="1" applyAlignment="1" applyProtection="1">
      <alignment horizontal="center"/>
    </xf>
    <xf numFmtId="0" fontId="53" fillId="12" borderId="34" xfId="0" applyFont="1" applyFill="1" applyBorder="1" applyAlignment="1" applyProtection="1">
      <alignment horizontal="left"/>
    </xf>
    <xf numFmtId="0" fontId="6" fillId="0" borderId="0" xfId="0" applyFont="1" applyBorder="1" applyAlignment="1" applyProtection="1">
      <alignment horizontal="left" vertical="center"/>
    </xf>
    <xf numFmtId="0" fontId="1" fillId="0" borderId="0" xfId="0" applyFont="1" applyFill="1" applyBorder="1" applyAlignment="1" applyProtection="1">
      <alignment horizontal="left"/>
    </xf>
    <xf numFmtId="0" fontId="20" fillId="0" borderId="6" xfId="0" applyFont="1" applyFill="1" applyBorder="1" applyAlignment="1" applyProtection="1">
      <alignment horizontal="left" vertical="center" wrapText="1"/>
    </xf>
    <xf numFmtId="0" fontId="6" fillId="0" borderId="0" xfId="0" applyFont="1" applyBorder="1" applyAlignment="1" applyProtection="1">
      <alignment horizontal="left"/>
    </xf>
    <xf numFmtId="0" fontId="53" fillId="0" borderId="0" xfId="0" applyFont="1" applyAlignment="1">
      <alignment horizontal="justify" vertical="top" wrapText="1"/>
    </xf>
    <xf numFmtId="0" fontId="61" fillId="0" borderId="0" xfId="0" applyFont="1" applyAlignment="1">
      <alignment horizontal="center"/>
    </xf>
    <xf numFmtId="0" fontId="12" fillId="8" borderId="0" xfId="0" applyFont="1" applyFill="1" applyAlignment="1" applyProtection="1">
      <alignment horizontal="left"/>
      <protection locked="0"/>
    </xf>
    <xf numFmtId="0" fontId="53" fillId="0" borderId="0" xfId="0" applyFont="1" applyAlignment="1">
      <alignment horizontal="center" vertical="top"/>
    </xf>
    <xf numFmtId="0" fontId="53" fillId="0" borderId="7" xfId="0" applyFont="1" applyBorder="1" applyAlignment="1">
      <alignment horizontal="center" vertical="top"/>
    </xf>
    <xf numFmtId="0" fontId="1" fillId="9" borderId="23" xfId="0" applyFont="1" applyFill="1" applyBorder="1" applyAlignment="1" applyProtection="1">
      <alignment horizontal="left"/>
      <protection locked="0"/>
    </xf>
    <xf numFmtId="0" fontId="12" fillId="9" borderId="23" xfId="0" applyFont="1" applyFill="1" applyBorder="1" applyAlignment="1" applyProtection="1">
      <alignment horizontal="left"/>
      <protection locked="0"/>
    </xf>
    <xf numFmtId="0" fontId="12" fillId="9" borderId="11" xfId="0" applyFont="1" applyFill="1" applyBorder="1" applyAlignment="1" applyProtection="1">
      <alignment horizontal="left"/>
      <protection locked="0"/>
    </xf>
    <xf numFmtId="0" fontId="1" fillId="9" borderId="3" xfId="0" applyFont="1" applyFill="1" applyBorder="1" applyAlignment="1" applyProtection="1">
      <alignment horizontal="left"/>
      <protection locked="0"/>
    </xf>
    <xf numFmtId="0" fontId="12" fillId="9" borderId="3" xfId="0" applyFont="1" applyFill="1" applyBorder="1" applyAlignment="1" applyProtection="1">
      <alignment horizontal="left"/>
      <protection locked="0"/>
    </xf>
    <xf numFmtId="0" fontId="12" fillId="9" borderId="12" xfId="0" applyFont="1" applyFill="1" applyBorder="1" applyAlignment="1" applyProtection="1">
      <alignment horizontal="left"/>
      <protection locked="0"/>
    </xf>
    <xf numFmtId="0" fontId="6" fillId="0" borderId="8" xfId="0" applyFont="1" applyBorder="1" applyAlignment="1">
      <alignment horizontal="left"/>
    </xf>
    <xf numFmtId="0" fontId="19" fillId="0" borderId="0" xfId="0" applyFont="1" applyAlignment="1">
      <alignment horizontal="left" vertical="center" wrapText="1"/>
    </xf>
    <xf numFmtId="0" fontId="20" fillId="0" borderId="0" xfId="0" applyFont="1" applyAlignment="1">
      <alignment horizontal="left" vertical="center" wrapText="1"/>
    </xf>
    <xf numFmtId="0" fontId="20" fillId="0" borderId="5" xfId="0" applyFont="1" applyBorder="1" applyAlignment="1">
      <alignment horizontal="left"/>
    </xf>
    <xf numFmtId="0" fontId="20" fillId="0" borderId="3" xfId="0" applyFont="1" applyBorder="1" applyAlignment="1">
      <alignment horizontal="left"/>
    </xf>
    <xf numFmtId="0" fontId="6" fillId="0" borderId="3" xfId="0" applyFont="1" applyBorder="1" applyAlignment="1">
      <alignment horizontal="left"/>
    </xf>
    <xf numFmtId="0" fontId="20" fillId="0" borderId="1" xfId="0" applyFont="1" applyBorder="1" applyAlignment="1">
      <alignment horizontal="left" vertical="center" wrapText="1"/>
    </xf>
    <xf numFmtId="0" fontId="20" fillId="0" borderId="4" xfId="0" applyFont="1" applyBorder="1" applyAlignment="1">
      <alignment horizontal="left"/>
    </xf>
    <xf numFmtId="0" fontId="20" fillId="0" borderId="23" xfId="0" applyFont="1" applyBorder="1" applyAlignment="1">
      <alignment horizontal="left"/>
    </xf>
    <xf numFmtId="0" fontId="6" fillId="0" borderId="1" xfId="0" applyFont="1" applyBorder="1" applyAlignment="1">
      <alignment horizontal="left" vertical="center"/>
    </xf>
    <xf numFmtId="0" fontId="60" fillId="0" borderId="14" xfId="0" applyFont="1" applyBorder="1" applyAlignment="1">
      <alignment horizontal="justify" vertical="top" wrapText="1"/>
    </xf>
    <xf numFmtId="0" fontId="60" fillId="0" borderId="0" xfId="0" applyFont="1" applyAlignment="1">
      <alignment horizontal="justify" vertical="top" wrapText="1"/>
    </xf>
    <xf numFmtId="0" fontId="60" fillId="0" borderId="7" xfId="0" applyFont="1" applyBorder="1" applyAlignment="1">
      <alignment horizontal="justify" vertical="top" wrapText="1"/>
    </xf>
    <xf numFmtId="0" fontId="42" fillId="0" borderId="0" xfId="0" applyFont="1" applyAlignment="1">
      <alignment horizontal="justify" vertical="top" wrapText="1"/>
    </xf>
    <xf numFmtId="0" fontId="12" fillId="2" borderId="23" xfId="0" applyFont="1" applyFill="1" applyBorder="1" applyAlignment="1" applyProtection="1">
      <alignment horizontal="left"/>
      <protection locked="0"/>
    </xf>
    <xf numFmtId="0" fontId="12" fillId="2" borderId="11" xfId="0" applyFont="1" applyFill="1" applyBorder="1" applyAlignment="1" applyProtection="1">
      <alignment horizontal="left"/>
      <protection locked="0"/>
    </xf>
    <xf numFmtId="0" fontId="6" fillId="0" borderId="0" xfId="0" applyFont="1" applyAlignment="1">
      <alignment horizontal="center"/>
    </xf>
    <xf numFmtId="0" fontId="12" fillId="5" borderId="0" xfId="0" applyFont="1" applyFill="1" applyAlignment="1">
      <alignment horizontal="center"/>
    </xf>
    <xf numFmtId="0" fontId="6" fillId="0" borderId="4" xfId="0" applyFont="1" applyBorder="1" applyAlignment="1">
      <alignment horizontal="left"/>
    </xf>
    <xf numFmtId="0" fontId="6" fillId="0" borderId="23" xfId="0" applyFont="1" applyBorder="1" applyAlignment="1">
      <alignment horizontal="left"/>
    </xf>
    <xf numFmtId="0" fontId="6" fillId="0" borderId="5" xfId="0" applyFont="1" applyBorder="1" applyAlignment="1">
      <alignment horizontal="left"/>
    </xf>
    <xf numFmtId="0" fontId="67" fillId="0" borderId="1" xfId="0" applyFont="1" applyBorder="1" applyAlignment="1">
      <alignment horizontal="right"/>
    </xf>
    <xf numFmtId="0" fontId="53" fillId="0" borderId="0" xfId="0" applyFont="1" applyFill="1" applyBorder="1" applyAlignment="1">
      <alignment horizontal="justify" vertical="top" wrapText="1"/>
    </xf>
    <xf numFmtId="0" fontId="6" fillId="9" borderId="0" xfId="0" applyFont="1" applyFill="1" applyBorder="1" applyAlignment="1" applyProtection="1">
      <alignment horizontal="left"/>
      <protection locked="0"/>
    </xf>
    <xf numFmtId="0" fontId="1" fillId="9" borderId="0" xfId="0" applyFont="1" applyFill="1" applyBorder="1" applyAlignment="1" applyProtection="1">
      <alignment horizontal="center"/>
      <protection locked="0"/>
    </xf>
    <xf numFmtId="0" fontId="0" fillId="9" borderId="0" xfId="0" applyFill="1" applyBorder="1" applyAlignment="1" applyProtection="1">
      <alignment horizontal="center"/>
      <protection locked="0"/>
    </xf>
    <xf numFmtId="0" fontId="6" fillId="0" borderId="0" xfId="0" applyFont="1" applyBorder="1" applyAlignment="1">
      <alignment horizontal="left"/>
    </xf>
    <xf numFmtId="0" fontId="1" fillId="3" borderId="32" xfId="0" applyFont="1" applyFill="1" applyBorder="1" applyAlignment="1" applyProtection="1">
      <alignment horizontal="left"/>
      <protection locked="0"/>
    </xf>
    <xf numFmtId="0" fontId="1" fillId="3" borderId="19" xfId="0" applyFont="1" applyFill="1" applyBorder="1" applyAlignment="1" applyProtection="1">
      <alignment horizontal="left"/>
      <protection locked="0"/>
    </xf>
    <xf numFmtId="0" fontId="1" fillId="3" borderId="20" xfId="0" applyFont="1" applyFill="1" applyBorder="1" applyAlignment="1" applyProtection="1">
      <alignment horizontal="left"/>
      <protection locked="0"/>
    </xf>
    <xf numFmtId="0" fontId="6" fillId="0" borderId="7" xfId="0" applyFont="1" applyBorder="1" applyAlignment="1">
      <alignment horizontal="left"/>
    </xf>
    <xf numFmtId="0" fontId="1" fillId="3" borderId="33" xfId="0" applyFont="1" applyFill="1" applyBorder="1" applyAlignment="1" applyProtection="1">
      <alignment horizontal="left"/>
      <protection locked="0"/>
    </xf>
    <xf numFmtId="0" fontId="1" fillId="3" borderId="16" xfId="0" applyFont="1" applyFill="1" applyBorder="1" applyAlignment="1" applyProtection="1">
      <alignment horizontal="left"/>
      <protection locked="0"/>
    </xf>
    <xf numFmtId="0" fontId="1" fillId="3" borderId="22" xfId="0" applyFont="1" applyFill="1" applyBorder="1" applyAlignment="1" applyProtection="1">
      <alignment horizontal="left"/>
      <protection locked="0"/>
    </xf>
    <xf numFmtId="0" fontId="6" fillId="0" borderId="1" xfId="0" applyFont="1" applyBorder="1" applyAlignment="1">
      <alignment horizontal="left"/>
    </xf>
    <xf numFmtId="0" fontId="6" fillId="0" borderId="14" xfId="0" applyFont="1" applyBorder="1" applyAlignment="1">
      <alignment horizontal="left"/>
    </xf>
    <xf numFmtId="0" fontId="1" fillId="0" borderId="33" xfId="0" applyFont="1" applyBorder="1" applyAlignment="1">
      <alignment horizontal="left" vertical="center"/>
    </xf>
    <xf numFmtId="0" fontId="1" fillId="0" borderId="21" xfId="0" applyFont="1" applyBorder="1" applyAlignment="1">
      <alignment horizontal="left" vertical="center"/>
    </xf>
    <xf numFmtId="0" fontId="113" fillId="4" borderId="0" xfId="1" applyFont="1" applyFill="1" applyAlignment="1" applyProtection="1">
      <alignment horizontal="left"/>
    </xf>
    <xf numFmtId="0" fontId="6" fillId="0" borderId="1" xfId="0" applyFont="1" applyBorder="1" applyAlignment="1">
      <alignment horizontal="left" vertical="center" wrapText="1"/>
    </xf>
    <xf numFmtId="0" fontId="122" fillId="0" borderId="0" xfId="0" applyFont="1" applyAlignment="1">
      <alignment horizontal="left" vertical="center" wrapText="1"/>
    </xf>
    <xf numFmtId="0" fontId="122" fillId="0" borderId="38" xfId="0" applyFont="1" applyBorder="1" applyAlignment="1">
      <alignment horizontal="left" vertical="center" wrapText="1"/>
    </xf>
    <xf numFmtId="0" fontId="122" fillId="0" borderId="7" xfId="0" applyFont="1" applyBorder="1" applyAlignment="1">
      <alignment horizontal="left" vertical="center" wrapText="1"/>
    </xf>
    <xf numFmtId="0" fontId="122" fillId="0" borderId="30" xfId="0" applyFont="1" applyBorder="1" applyAlignment="1">
      <alignment horizontal="left" vertical="center" wrapText="1"/>
    </xf>
    <xf numFmtId="0" fontId="19" fillId="0" borderId="0" xfId="0" applyFont="1" applyBorder="1" applyAlignment="1">
      <alignment horizontal="left" vertical="center" wrapText="1"/>
    </xf>
    <xf numFmtId="0" fontId="0" fillId="5" borderId="34" xfId="0" applyFill="1" applyBorder="1" applyAlignment="1">
      <alignment horizontal="left"/>
    </xf>
    <xf numFmtId="0" fontId="1" fillId="0" borderId="0" xfId="0" applyFont="1" applyFill="1" applyBorder="1" applyAlignment="1" applyProtection="1">
      <alignment horizontal="left"/>
      <protection locked="0"/>
    </xf>
    <xf numFmtId="0" fontId="20" fillId="2" borderId="6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center"/>
    </xf>
    <xf numFmtId="0" fontId="87" fillId="0" borderId="0" xfId="0" applyFont="1" applyAlignment="1">
      <alignment horizontal="left" vertical="top" wrapText="1"/>
    </xf>
    <xf numFmtId="0" fontId="1" fillId="2" borderId="32" xfId="0" applyFont="1" applyFill="1" applyBorder="1" applyAlignment="1" applyProtection="1">
      <alignment horizontal="left"/>
      <protection locked="0"/>
    </xf>
    <xf numFmtId="0" fontId="1" fillId="2" borderId="19" xfId="0" applyFont="1" applyFill="1" applyBorder="1" applyAlignment="1" applyProtection="1">
      <alignment horizontal="left"/>
      <protection locked="0"/>
    </xf>
    <xf numFmtId="0" fontId="1" fillId="2" borderId="20" xfId="0" applyFont="1" applyFill="1" applyBorder="1" applyAlignment="1" applyProtection="1">
      <alignment horizontal="left"/>
      <protection locked="0"/>
    </xf>
  </cellXfs>
  <cellStyles count="4">
    <cellStyle name="Hipervínculo" xfId="1" builtinId="8"/>
    <cellStyle name="Millares" xfId="2" builtinId="3"/>
    <cellStyle name="Normal" xfId="0" builtinId="0"/>
    <cellStyle name="Porcentaje" xfId="3" builtinId="5"/>
  </cellStyles>
  <dxfs count="52"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8"/>
      </font>
      <fill>
        <patternFill patternType="none">
          <bgColor indexed="65"/>
        </patternFill>
      </fill>
    </dxf>
    <dxf>
      <font>
        <b val="0"/>
        <i val="0"/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b val="0"/>
        <i val="0"/>
        <condense val="0"/>
        <extend val="0"/>
        <color indexed="8"/>
      </font>
    </dxf>
    <dxf>
      <font>
        <b val="0"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8"/>
      </font>
    </dxf>
    <dxf>
      <font>
        <b val="0"/>
        <i val="0"/>
        <condense val="0"/>
        <extend val="0"/>
        <color indexed="8"/>
      </font>
      <fill>
        <patternFill>
          <bgColor indexed="22"/>
        </patternFill>
      </fill>
    </dxf>
    <dxf>
      <font>
        <b val="0"/>
        <i val="0"/>
        <condense val="0"/>
        <extend val="0"/>
        <color indexed="8"/>
      </font>
      <fill>
        <patternFill>
          <bgColor indexed="22"/>
        </patternFill>
      </fill>
    </dxf>
    <dxf>
      <font>
        <b/>
        <i val="0"/>
        <condense val="0"/>
        <extend val="0"/>
        <color indexed="8"/>
      </font>
      <fill>
        <patternFill>
          <bgColor indexed="22"/>
        </patternFill>
      </fill>
    </dxf>
    <dxf>
      <font>
        <b/>
        <i val="0"/>
        <condense val="0"/>
        <extend val="0"/>
        <color indexed="8"/>
      </font>
      <fill>
        <patternFill>
          <bgColor indexed="22"/>
        </patternFill>
      </fill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8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ndense val="0"/>
        <extend val="0"/>
        <color indexed="23"/>
      </font>
    </dxf>
    <dxf>
      <font>
        <condense val="0"/>
        <extend val="0"/>
        <color indexed="23"/>
      </font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b/>
        <i val="0"/>
        <condense val="0"/>
        <extend val="0"/>
        <color auto="1"/>
      </font>
    </dxf>
    <dxf>
      <font>
        <b/>
        <i val="0"/>
        <condense val="0"/>
        <extend val="0"/>
        <color indexed="8"/>
      </font>
      <fill>
        <patternFill patternType="none">
          <bgColor indexed="65"/>
        </patternFill>
      </fill>
    </dxf>
    <dxf>
      <font>
        <b val="0"/>
        <i val="0"/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auto="1"/>
      </font>
      <fill>
        <patternFill>
          <bgColor indexed="22"/>
        </patternFill>
      </fill>
    </dxf>
    <dxf>
      <font>
        <condense val="0"/>
        <extend val="0"/>
        <color indexed="8"/>
      </font>
      <fill>
        <patternFill>
          <bgColor indexed="22"/>
        </patternFill>
      </fill>
    </dxf>
    <dxf>
      <font>
        <condense val="0"/>
        <extend val="0"/>
        <color auto="1"/>
      </font>
    </dxf>
    <dxf>
      <font>
        <condense val="0"/>
        <extend val="0"/>
        <color indexed="8"/>
      </font>
    </dxf>
    <dxf>
      <font>
        <b val="0"/>
        <i val="0"/>
        <condense val="0"/>
        <extend val="0"/>
        <color indexed="8"/>
      </font>
    </dxf>
    <dxf>
      <font>
        <b val="0"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843148738639077"/>
          <c:y val="7.3354908306364611E-2"/>
          <c:w val="0.48760527345878041"/>
          <c:h val="0.88997045019989574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'!0'!$AE$16:$AF$16</c:f>
              <c:numCache>
                <c:formatCode>0.0</c:formatCode>
                <c:ptCount val="2"/>
                <c:pt idx="0">
                  <c:v>26.070967059533647</c:v>
                </c:pt>
                <c:pt idx="1">
                  <c:v>21.705031344753337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BC2-4CAE-9D5F-E494E6C63162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'!0'!$AE$17:$AF$17</c:f>
              <c:numCache>
                <c:formatCode>0.0</c:formatCode>
                <c:ptCount val="2"/>
                <c:pt idx="0">
                  <c:v>23.929032940466353</c:v>
                </c:pt>
                <c:pt idx="1">
                  <c:v>18.294968655246663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BC2-4CAE-9D5F-E494E6C63162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'!0'!$AE$18:$AF$18</c:f>
              <c:numCache>
                <c:formatCode>0.0</c:formatCode>
                <c:ptCount val="2"/>
                <c:pt idx="0">
                  <c:v>25</c:v>
                </c:pt>
                <c:pt idx="1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BC2-4CAE-9D5F-E494E6C63162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'!0'!$AE$16:$AF$16</c:f>
              <c:numCache>
                <c:formatCode>0.0</c:formatCode>
                <c:ptCount val="2"/>
                <c:pt idx="0">
                  <c:v>26.070967059533647</c:v>
                </c:pt>
                <c:pt idx="1">
                  <c:v>21.705031344753337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BC2-4CAE-9D5F-E494E6C63162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'!0'!$AE$17:$AF$17</c:f>
              <c:numCache>
                <c:formatCode>0.0</c:formatCode>
                <c:ptCount val="2"/>
                <c:pt idx="0">
                  <c:v>23.929032940466353</c:v>
                </c:pt>
                <c:pt idx="1">
                  <c:v>18.294968655246663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BC2-4CAE-9D5F-E494E6C63162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'!0'!$AE$18:$AF$18</c:f>
              <c:numCache>
                <c:formatCode>0.0</c:formatCode>
                <c:ptCount val="2"/>
                <c:pt idx="0">
                  <c:v>25</c:v>
                </c:pt>
                <c:pt idx="1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6BC2-4CAE-9D5F-E494E6C631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175">
              <a:solidFill>
                <a:srgbClr val="000000"/>
              </a:solidFill>
              <a:prstDash val="solid"/>
            </a:ln>
          </c:spPr>
        </c:hiLowLines>
        <c:marker val="1"/>
        <c:smooth val="0"/>
        <c:axId val="540056376"/>
        <c:axId val="540058336"/>
      </c:lineChart>
      <c:catAx>
        <c:axId val="540056376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005833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4005833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0056376"/>
        <c:crosses val="autoZero"/>
        <c:crossBetween val="between"/>
      </c:valAx>
      <c:spPr>
        <a:noFill/>
        <a:ln w="3175">
          <a:solidFill>
            <a:schemeClr val="bg1">
              <a:lumMod val="65000"/>
            </a:schemeClr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" footer="0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1818181818181815"/>
          <c:y val="5.5472572372731566E-2"/>
          <c:w val="0.46363636363636362"/>
          <c:h val="0.85488958990536279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cat>
            <c:strRef>
              <c:f>'!0'!$L$20</c:f>
              <c:strCache>
                <c:ptCount val="1"/>
                <c:pt idx="0">
                  <c:v>Dif. (A-B)</c:v>
                </c:pt>
              </c:strCache>
            </c:strRef>
          </c:cat>
          <c:val>
            <c:numRef>
              <c:f>'!0'!$AI$16</c:f>
              <c:numCache>
                <c:formatCode>0.0000</c:formatCode>
                <c:ptCount val="1"/>
                <c:pt idx="0">
                  <c:v>7.0035761501968139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C63-4828-8259-57AD73A27E73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'!0'!$L$20</c:f>
              <c:strCache>
                <c:ptCount val="1"/>
                <c:pt idx="0">
                  <c:v>Dif. (A-B)</c:v>
                </c:pt>
              </c:strCache>
            </c:strRef>
          </c:cat>
          <c:val>
            <c:numRef>
              <c:f>'!0'!$AI$17</c:f>
              <c:numCache>
                <c:formatCode>0.0000</c:formatCode>
                <c:ptCount val="1"/>
                <c:pt idx="0">
                  <c:v>2.9964238498031861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C63-4828-8259-57AD73A27E73}"/>
            </c:ext>
          </c:extLst>
        </c:ser>
        <c:ser>
          <c:idx val="2"/>
          <c:order val="2"/>
          <c:spPr>
            <a:ln w="25400">
              <a:solidFill>
                <a:srgbClr val="800000"/>
              </a:solidFill>
              <a:prstDash val="solid"/>
            </a:ln>
          </c:spPr>
          <c:marker>
            <c:symbol val="dash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'!0'!$L$20</c:f>
              <c:strCache>
                <c:ptCount val="1"/>
                <c:pt idx="0">
                  <c:v>Dif. (A-B)</c:v>
                </c:pt>
              </c:strCache>
            </c:strRef>
          </c:cat>
          <c:val>
            <c:numRef>
              <c:f>'!0'!$AI$18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6C63-4828-8259-57AD73A27E73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dash"/>
            <c:size val="5"/>
            <c:spPr>
              <a:noFill/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'!0'!$L$20</c:f>
              <c:strCache>
                <c:ptCount val="1"/>
                <c:pt idx="0">
                  <c:v>Dif. (A-B)</c:v>
                </c:pt>
              </c:strCache>
            </c:strRef>
          </c:cat>
          <c:val>
            <c:numRef>
              <c:f>'!0'!$AI$16</c:f>
              <c:numCache>
                <c:formatCode>0.0000</c:formatCode>
                <c:ptCount val="1"/>
                <c:pt idx="0">
                  <c:v>7.0035761501968139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6C63-4828-8259-57AD73A27E73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dash"/>
            <c:size val="4"/>
            <c:spPr>
              <a:noFill/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'!0'!$L$20</c:f>
              <c:strCache>
                <c:ptCount val="1"/>
                <c:pt idx="0">
                  <c:v>Dif. (A-B)</c:v>
                </c:pt>
              </c:strCache>
            </c:strRef>
          </c:cat>
          <c:val>
            <c:numRef>
              <c:f>'!0'!$AI$17</c:f>
              <c:numCache>
                <c:formatCode>0.0000</c:formatCode>
                <c:ptCount val="1"/>
                <c:pt idx="0">
                  <c:v>2.9964238498031861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6C63-4828-8259-57AD73A27E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800000"/>
              </a:solidFill>
              <a:prstDash val="solid"/>
            </a:ln>
          </c:spPr>
        </c:hiLowLines>
        <c:smooth val="0"/>
        <c:axId val="508311112"/>
        <c:axId val="508313072"/>
      </c:lineChart>
      <c:catAx>
        <c:axId val="508311112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130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13072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7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11112"/>
        <c:crosses val="autoZero"/>
        <c:crossBetween val="between"/>
      </c:valAx>
      <c:spPr>
        <a:noFill/>
        <a:ln w="3175">
          <a:solidFill>
            <a:schemeClr val="bg1">
              <a:lumMod val="50000"/>
            </a:schemeClr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" footer="0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38843148738639077"/>
          <c:y val="7.3354908306364611E-2"/>
          <c:w val="0.48760527345878041"/>
          <c:h val="0.88997045019989574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'!0'!$AE$16:$AF$16</c:f>
              <c:numCache>
                <c:formatCode>0.0</c:formatCode>
                <c:ptCount val="2"/>
                <c:pt idx="0">
                  <c:v>26.070967059533647</c:v>
                </c:pt>
                <c:pt idx="1">
                  <c:v>21.705031344753337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9E6-4D58-A913-95E7C4BBA871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dash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'!0'!$AE$17:$AF$17</c:f>
              <c:numCache>
                <c:formatCode>0.0</c:formatCode>
                <c:ptCount val="2"/>
                <c:pt idx="0">
                  <c:v>23.929032940466353</c:v>
                </c:pt>
                <c:pt idx="1">
                  <c:v>18.294968655246663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9E6-4D58-A913-95E7C4BBA871}"/>
            </c:ext>
          </c:extLst>
        </c:ser>
        <c:ser>
          <c:idx val="2"/>
          <c:order val="2"/>
          <c:spPr>
            <a:ln w="28575">
              <a:noFill/>
            </a:ln>
          </c:spPr>
          <c:marker>
            <c:symbol val="circle"/>
            <c:size val="5"/>
            <c:spPr>
              <a:solidFill>
                <a:srgbClr val="000000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'!0'!$AE$18:$AF$18</c:f>
              <c:numCache>
                <c:formatCode>0.0</c:formatCode>
                <c:ptCount val="2"/>
                <c:pt idx="0">
                  <c:v>25</c:v>
                </c:pt>
                <c:pt idx="1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E9E6-4D58-A913-95E7C4BBA871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none"/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'!0'!$AE$16:$AF$16</c:f>
              <c:numCache>
                <c:formatCode>0.0</c:formatCode>
                <c:ptCount val="2"/>
                <c:pt idx="0">
                  <c:v>26.070967059533647</c:v>
                </c:pt>
                <c:pt idx="1">
                  <c:v>21.705031344753337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E9E6-4D58-A913-95E7C4BBA871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none"/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'!0'!$AE$17:$AF$17</c:f>
              <c:numCache>
                <c:formatCode>0.0</c:formatCode>
                <c:ptCount val="2"/>
                <c:pt idx="0">
                  <c:v>23.929032940466353</c:v>
                </c:pt>
                <c:pt idx="1">
                  <c:v>18.294968655246663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E9E6-4D58-A913-95E7C4BBA871}"/>
            </c:ext>
          </c:extLst>
        </c:ser>
        <c:ser>
          <c:idx val="5"/>
          <c:order val="5"/>
          <c:spPr>
            <a:ln w="28575">
              <a:noFill/>
            </a:ln>
          </c:spPr>
          <c:marker>
            <c:symbol val="none"/>
          </c:marker>
          <c:cat>
            <c:numRef>
              <c:f>'!0'!$D$18:$D$19</c:f>
              <c:numCache>
                <c:formatCode>General</c:formatCode>
                <c:ptCount val="2"/>
              </c:numCache>
            </c:numRef>
          </c:cat>
          <c:val>
            <c:numRef>
              <c:f>'!0'!$AE$18:$AF$18</c:f>
              <c:numCache>
                <c:formatCode>0.0</c:formatCode>
                <c:ptCount val="2"/>
                <c:pt idx="0">
                  <c:v>25</c:v>
                </c:pt>
                <c:pt idx="1">
                  <c:v>20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E9E6-4D58-A913-95E7C4BBA8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3175">
              <a:solidFill>
                <a:srgbClr val="000000"/>
              </a:solidFill>
              <a:prstDash val="solid"/>
            </a:ln>
          </c:spPr>
        </c:hiLowLines>
        <c:marker val="1"/>
        <c:smooth val="0"/>
        <c:axId val="508314248"/>
        <c:axId val="508314640"/>
      </c:lineChart>
      <c:catAx>
        <c:axId val="508314248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14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8314640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.0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08314248"/>
        <c:crosses val="autoZero"/>
        <c:crossBetween val="between"/>
      </c:valAx>
      <c:spPr>
        <a:noFill/>
        <a:ln w="3175">
          <a:solidFill>
            <a:schemeClr val="bg1">
              <a:lumMod val="65000"/>
            </a:schemeClr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" footer="0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41818181818181815"/>
          <c:y val="5.5472572372731566E-2"/>
          <c:w val="0.46363636363636362"/>
          <c:h val="0.85488958990536279"/>
        </c:manualLayout>
      </c:layout>
      <c:lineChart>
        <c:grouping val="standard"/>
        <c:varyColors val="0"/>
        <c:ser>
          <c:idx val="0"/>
          <c:order val="0"/>
          <c:spPr>
            <a:ln w="28575">
              <a:noFill/>
            </a:ln>
          </c:spPr>
          <c:marker>
            <c:symbol val="none"/>
          </c:marker>
          <c:cat>
            <c:strRef>
              <c:f>'!0'!$L$20</c:f>
              <c:strCache>
                <c:ptCount val="1"/>
                <c:pt idx="0">
                  <c:v>Dif. (A-B)</c:v>
                </c:pt>
              </c:strCache>
            </c:strRef>
          </c:cat>
          <c:val>
            <c:numRef>
              <c:f>'!0'!$AI$16</c:f>
              <c:numCache>
                <c:formatCode>0.0000</c:formatCode>
                <c:ptCount val="1"/>
                <c:pt idx="0">
                  <c:v>7.0035761501968139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C65-4415-AAA8-48ED38BA69C3}"/>
            </c:ext>
          </c:extLst>
        </c:ser>
        <c:ser>
          <c:idx val="1"/>
          <c:order val="1"/>
          <c:spPr>
            <a:ln w="28575">
              <a:noFill/>
            </a:ln>
          </c:spPr>
          <c:marker>
            <c:symbol val="none"/>
          </c:marker>
          <c:cat>
            <c:strRef>
              <c:f>'!0'!$L$20</c:f>
              <c:strCache>
                <c:ptCount val="1"/>
                <c:pt idx="0">
                  <c:v>Dif. (A-B)</c:v>
                </c:pt>
              </c:strCache>
            </c:strRef>
          </c:cat>
          <c:val>
            <c:numRef>
              <c:f>'!0'!$AI$17</c:f>
              <c:numCache>
                <c:formatCode>0.0000</c:formatCode>
                <c:ptCount val="1"/>
                <c:pt idx="0">
                  <c:v>2.9964238498031861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C65-4415-AAA8-48ED38BA69C3}"/>
            </c:ext>
          </c:extLst>
        </c:ser>
        <c:ser>
          <c:idx val="2"/>
          <c:order val="2"/>
          <c:spPr>
            <a:ln w="25400">
              <a:solidFill>
                <a:srgbClr val="800000"/>
              </a:solidFill>
              <a:prstDash val="solid"/>
            </a:ln>
          </c:spPr>
          <c:marker>
            <c:symbol val="dash"/>
            <c:size val="4"/>
            <c:spPr>
              <a:solidFill>
                <a:srgbClr val="800000"/>
              </a:solidFill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'!0'!$L$20</c:f>
              <c:strCache>
                <c:ptCount val="1"/>
                <c:pt idx="0">
                  <c:v>Dif. (A-B)</c:v>
                </c:pt>
              </c:strCache>
            </c:strRef>
          </c:cat>
          <c:val>
            <c:numRef>
              <c:f>'!0'!$AI$18</c:f>
              <c:numCache>
                <c:formatCode>General</c:formatCode>
                <c:ptCount val="1"/>
                <c:pt idx="0">
                  <c:v>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CC65-4415-AAA8-48ED38BA69C3}"/>
            </c:ext>
          </c:extLst>
        </c:ser>
        <c:ser>
          <c:idx val="3"/>
          <c:order val="3"/>
          <c:spPr>
            <a:ln w="28575">
              <a:noFill/>
            </a:ln>
          </c:spPr>
          <c:marker>
            <c:symbol val="dash"/>
            <c:size val="5"/>
            <c:spPr>
              <a:noFill/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'!0'!$L$20</c:f>
              <c:strCache>
                <c:ptCount val="1"/>
                <c:pt idx="0">
                  <c:v>Dif. (A-B)</c:v>
                </c:pt>
              </c:strCache>
            </c:strRef>
          </c:cat>
          <c:val>
            <c:numRef>
              <c:f>'!0'!$AI$16</c:f>
              <c:numCache>
                <c:formatCode>0.0000</c:formatCode>
                <c:ptCount val="1"/>
                <c:pt idx="0">
                  <c:v>7.0035761501968139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CC65-4415-AAA8-48ED38BA69C3}"/>
            </c:ext>
          </c:extLst>
        </c:ser>
        <c:ser>
          <c:idx val="4"/>
          <c:order val="4"/>
          <c:spPr>
            <a:ln w="28575">
              <a:noFill/>
            </a:ln>
          </c:spPr>
          <c:marker>
            <c:symbol val="dash"/>
            <c:size val="4"/>
            <c:spPr>
              <a:noFill/>
              <a:ln>
                <a:solidFill>
                  <a:srgbClr val="800000"/>
                </a:solidFill>
                <a:prstDash val="solid"/>
              </a:ln>
            </c:spPr>
          </c:marker>
          <c:cat>
            <c:strRef>
              <c:f>'!0'!$L$20</c:f>
              <c:strCache>
                <c:ptCount val="1"/>
                <c:pt idx="0">
                  <c:v>Dif. (A-B)</c:v>
                </c:pt>
              </c:strCache>
            </c:strRef>
          </c:cat>
          <c:val>
            <c:numRef>
              <c:f>'!0'!$AI$17</c:f>
              <c:numCache>
                <c:formatCode>0.0000</c:formatCode>
                <c:ptCount val="1"/>
                <c:pt idx="0">
                  <c:v>2.9964238498031861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CC65-4415-AAA8-48ED38BA69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hiLowLines>
          <c:spPr>
            <a:ln w="19050">
              <a:solidFill>
                <a:srgbClr val="800000"/>
              </a:solidFill>
              <a:prstDash val="solid"/>
            </a:ln>
          </c:spPr>
        </c:hiLowLines>
        <c:smooth val="0"/>
        <c:axId val="540057160"/>
        <c:axId val="495608576"/>
      </c:lineChart>
      <c:catAx>
        <c:axId val="540057160"/>
        <c:scaling>
          <c:orientation val="minMax"/>
        </c:scaling>
        <c:delete val="0"/>
        <c:axPos val="b"/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56085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95608576"/>
        <c:scaling>
          <c:orientation val="minMax"/>
        </c:scaling>
        <c:delete val="0"/>
        <c:axPos val="l"/>
        <c:majorGridlines>
          <c:spPr>
            <a:ln w="3175">
              <a:solidFill>
                <a:srgbClr val="969696"/>
              </a:solidFill>
              <a:prstDash val="sysDash"/>
            </a:ln>
          </c:spPr>
        </c:majorGridlines>
        <c:numFmt formatCode="0.0" sourceLinked="0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540057160"/>
        <c:crosses val="autoZero"/>
        <c:crossBetween val="between"/>
      </c:valAx>
      <c:spPr>
        <a:noFill/>
        <a:ln w="3175">
          <a:solidFill>
            <a:schemeClr val="bg1">
              <a:lumMod val="50000"/>
            </a:schemeClr>
          </a:solidFill>
          <a:prstDash val="solid"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" footer="0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creativecommons.org/publicdomain/zero/1.0/?ref=chooser-v1" TargetMode="External"/><Relationship Id="rId2" Type="http://schemas.openxmlformats.org/officeDocument/2006/relationships/image" Target="../media/image1.png"/><Relationship Id="rId1" Type="http://schemas.openxmlformats.org/officeDocument/2006/relationships/hyperlink" Target="#CC!A1"/><Relationship Id="rId4" Type="http://schemas.openxmlformats.org/officeDocument/2006/relationships/hyperlink" Target="https://creativecommons.org/licenses/by-nc-nd/4.0/?ref=chooser-v1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https://creativecommons.org/publicdomain/zero/1.0/?ref=chooser-v1" TargetMode="External"/><Relationship Id="rId2" Type="http://schemas.openxmlformats.org/officeDocument/2006/relationships/image" Target="../media/image2.png"/><Relationship Id="rId1" Type="http://schemas.openxmlformats.org/officeDocument/2006/relationships/hyperlink" Target="https://creativecommons.org/licenses/by-nc-nd/4.0/" TargetMode="External"/><Relationship Id="rId4" Type="http://schemas.openxmlformats.org/officeDocument/2006/relationships/hyperlink" Target="https://creativecommons.org/licenses/by-nc-nd/4.0/?ref=chooser-v1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28696</xdr:colOff>
      <xdr:row>2</xdr:row>
      <xdr:rowOff>44078</xdr:rowOff>
    </xdr:from>
    <xdr:to>
      <xdr:col>14</xdr:col>
      <xdr:colOff>180975</xdr:colOff>
      <xdr:row>3</xdr:row>
      <xdr:rowOff>104776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582146" y="710828"/>
          <a:ext cx="914279" cy="346448"/>
        </a:xfrm>
        <a:prstGeom prst="rect">
          <a:avLst/>
        </a:prstGeom>
      </xdr:spPr>
    </xdr:pic>
    <xdr:clientData/>
  </xdr:twoCellAnchor>
  <xdr:twoCellAnchor editAs="oneCell">
    <xdr:from>
      <xdr:col>13</xdr:col>
      <xdr:colOff>26056</xdr:colOff>
      <xdr:row>4</xdr:row>
      <xdr:rowOff>19010</xdr:rowOff>
    </xdr:from>
    <xdr:to>
      <xdr:col>13</xdr:col>
      <xdr:colOff>183494</xdr:colOff>
      <xdr:row>5</xdr:row>
      <xdr:rowOff>39</xdr:rowOff>
    </xdr:to>
    <xdr:sp macro="" textlink="">
      <xdr:nvSpPr>
        <xdr:cNvPr id="3" name="AutoShape 5" descr="https://chooser-beta.creativecommons.org/img/cc-logo.f0ab4ebe.svg">
          <a:hlinkClick xmlns:r="http://schemas.openxmlformats.org/officeDocument/2006/relationships" r:id="rId3" tgtFrame="_blank"/>
        </xdr:cNvPr>
        <xdr:cNvSpPr>
          <a:spLocks noChangeAspect="1" noChangeArrowheads="1"/>
        </xdr:cNvSpPr>
      </xdr:nvSpPr>
      <xdr:spPr bwMode="auto">
        <a:xfrm>
          <a:off x="7312681" y="1038185"/>
          <a:ext cx="157438" cy="181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200025</xdr:colOff>
      <xdr:row>4</xdr:row>
      <xdr:rowOff>0</xdr:rowOff>
    </xdr:from>
    <xdr:to>
      <xdr:col>13</xdr:col>
      <xdr:colOff>390525</xdr:colOff>
      <xdr:row>5</xdr:row>
      <xdr:rowOff>19050</xdr:rowOff>
    </xdr:to>
    <xdr:sp macro="" textlink="">
      <xdr:nvSpPr>
        <xdr:cNvPr id="4" name="AutoShape 6" descr="https://chooser-beta.creativecommons.org/img/cc-zero.f5450231.svg">
          <a:hlinkClick xmlns:r="http://schemas.openxmlformats.org/officeDocument/2006/relationships" r:id="rId3" tgtFrame="_blank"/>
        </xdr:cNvPr>
        <xdr:cNvSpPr>
          <a:spLocks noChangeAspect="1" noChangeArrowheads="1"/>
        </xdr:cNvSpPr>
      </xdr:nvSpPr>
      <xdr:spPr bwMode="auto">
        <a:xfrm>
          <a:off x="7772400" y="9810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400050</xdr:colOff>
      <xdr:row>4</xdr:row>
      <xdr:rowOff>0</xdr:rowOff>
    </xdr:from>
    <xdr:to>
      <xdr:col>13</xdr:col>
      <xdr:colOff>590550</xdr:colOff>
      <xdr:row>5</xdr:row>
      <xdr:rowOff>19050</xdr:rowOff>
    </xdr:to>
    <xdr:sp macro="" textlink="">
      <xdr:nvSpPr>
        <xdr:cNvPr id="7" name="AutoShape 3" descr="https://chooser-beta.creativecommons.org/img/cc-nc.218f18fc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972425" y="9810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12</xdr:col>
      <xdr:colOff>600075</xdr:colOff>
      <xdr:row>4</xdr:row>
      <xdr:rowOff>0</xdr:rowOff>
    </xdr:from>
    <xdr:to>
      <xdr:col>13</xdr:col>
      <xdr:colOff>190500</xdr:colOff>
      <xdr:row>5</xdr:row>
      <xdr:rowOff>19050</xdr:rowOff>
    </xdr:to>
    <xdr:sp macro="" textlink="">
      <xdr:nvSpPr>
        <xdr:cNvPr id="8" name="AutoShape 4" descr="https://chooser-beta.creativecommons.org/img/cc-nd.de89fde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8172450" y="9810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190500</xdr:colOff>
      <xdr:row>4</xdr:row>
      <xdr:rowOff>190500</xdr:rowOff>
    </xdr:to>
    <xdr:sp macro="" textlink="">
      <xdr:nvSpPr>
        <xdr:cNvPr id="1029" name="AutoShape 5" descr="https://chooser-beta.creativecommons.org/img/cc-logo.f0ab4ebe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8048625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200025</xdr:colOff>
      <xdr:row>4</xdr:row>
      <xdr:rowOff>0</xdr:rowOff>
    </xdr:from>
    <xdr:to>
      <xdr:col>13</xdr:col>
      <xdr:colOff>390525</xdr:colOff>
      <xdr:row>4</xdr:row>
      <xdr:rowOff>190500</xdr:rowOff>
    </xdr:to>
    <xdr:sp macro="" textlink="">
      <xdr:nvSpPr>
        <xdr:cNvPr id="1030" name="AutoShape 6" descr="https://chooser-beta.creativecommons.org/img/cc-by.21b728b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8248650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400050</xdr:colOff>
      <xdr:row>4</xdr:row>
      <xdr:rowOff>0</xdr:rowOff>
    </xdr:from>
    <xdr:to>
      <xdr:col>13</xdr:col>
      <xdr:colOff>590550</xdr:colOff>
      <xdr:row>4</xdr:row>
      <xdr:rowOff>190500</xdr:rowOff>
    </xdr:to>
    <xdr:sp macro="" textlink="">
      <xdr:nvSpPr>
        <xdr:cNvPr id="1031" name="AutoShape 7" descr="https://chooser-beta.creativecommons.org/img/cc-nc.218f18fc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8448675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600075</xdr:colOff>
      <xdr:row>4</xdr:row>
      <xdr:rowOff>0</xdr:rowOff>
    </xdr:from>
    <xdr:to>
      <xdr:col>14</xdr:col>
      <xdr:colOff>28575</xdr:colOff>
      <xdr:row>4</xdr:row>
      <xdr:rowOff>190500</xdr:rowOff>
    </xdr:to>
    <xdr:sp macro="" textlink="">
      <xdr:nvSpPr>
        <xdr:cNvPr id="1032" name="AutoShape 8" descr="https://chooser-beta.creativecommons.org/img/cc-nd.de89fde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8648700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0</xdr:colOff>
      <xdr:row>4</xdr:row>
      <xdr:rowOff>0</xdr:rowOff>
    </xdr:from>
    <xdr:to>
      <xdr:col>13</xdr:col>
      <xdr:colOff>190500</xdr:colOff>
      <xdr:row>4</xdr:row>
      <xdr:rowOff>190500</xdr:rowOff>
    </xdr:to>
    <xdr:sp macro="" textlink="">
      <xdr:nvSpPr>
        <xdr:cNvPr id="1033" name="AutoShape 9" descr="https://chooser-beta.creativecommons.org/img/cc-logo.f0ab4ebe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286625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200025</xdr:colOff>
      <xdr:row>4</xdr:row>
      <xdr:rowOff>0</xdr:rowOff>
    </xdr:from>
    <xdr:to>
      <xdr:col>13</xdr:col>
      <xdr:colOff>390525</xdr:colOff>
      <xdr:row>4</xdr:row>
      <xdr:rowOff>190500</xdr:rowOff>
    </xdr:to>
    <xdr:sp macro="" textlink="">
      <xdr:nvSpPr>
        <xdr:cNvPr id="1034" name="AutoShape 10" descr="https://chooser-beta.creativecommons.org/img/cc-by.21b728b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486650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400050</xdr:colOff>
      <xdr:row>4</xdr:row>
      <xdr:rowOff>0</xdr:rowOff>
    </xdr:from>
    <xdr:to>
      <xdr:col>13</xdr:col>
      <xdr:colOff>590550</xdr:colOff>
      <xdr:row>4</xdr:row>
      <xdr:rowOff>190500</xdr:rowOff>
    </xdr:to>
    <xdr:sp macro="" textlink="">
      <xdr:nvSpPr>
        <xdr:cNvPr id="1035" name="AutoShape 11" descr="https://chooser-beta.creativecommons.org/img/cc-nc.218f18fc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686675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13</xdr:col>
      <xdr:colOff>600075</xdr:colOff>
      <xdr:row>4</xdr:row>
      <xdr:rowOff>0</xdr:rowOff>
    </xdr:from>
    <xdr:to>
      <xdr:col>14</xdr:col>
      <xdr:colOff>28575</xdr:colOff>
      <xdr:row>4</xdr:row>
      <xdr:rowOff>190500</xdr:rowOff>
    </xdr:to>
    <xdr:sp macro="" textlink="">
      <xdr:nvSpPr>
        <xdr:cNvPr id="1036" name="AutoShape 12" descr="https://chooser-beta.creativecommons.org/img/cc-nd.de89fde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886700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142875</xdr:colOff>
      <xdr:row>16</xdr:row>
      <xdr:rowOff>104775</xdr:rowOff>
    </xdr:from>
    <xdr:to>
      <xdr:col>18</xdr:col>
      <xdr:colOff>485775</xdr:colOff>
      <xdr:row>34</xdr:row>
      <xdr:rowOff>114300</xdr:rowOff>
    </xdr:to>
    <xdr:graphicFrame macro="">
      <xdr:nvGraphicFramePr>
        <xdr:cNvPr id="9647" name="Gráfico 1">
          <a:extLst>
            <a:ext uri="{FF2B5EF4-FFF2-40B4-BE49-F238E27FC236}">
              <a16:creationId xmlns="" xmlns:a16="http://schemas.microsoft.com/office/drawing/2014/main" id="{2BFA6566-7944-4929-B8C7-9BFDEA336F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18</xdr:col>
      <xdr:colOff>304800</xdr:colOff>
      <xdr:row>17</xdr:row>
      <xdr:rowOff>19050</xdr:rowOff>
    </xdr:from>
    <xdr:to>
      <xdr:col>20</xdr:col>
      <xdr:colOff>66675</xdr:colOff>
      <xdr:row>35</xdr:row>
      <xdr:rowOff>133350</xdr:rowOff>
    </xdr:to>
    <xdr:graphicFrame macro="">
      <xdr:nvGraphicFramePr>
        <xdr:cNvPr id="9648" name="Gráfico 2">
          <a:extLst>
            <a:ext uri="{FF2B5EF4-FFF2-40B4-BE49-F238E27FC236}">
              <a16:creationId xmlns="" xmlns:a16="http://schemas.microsoft.com/office/drawing/2014/main" id="{8B3C5A89-F8BF-4DD7-92A3-BADCFD9F55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342900</xdr:colOff>
      <xdr:row>39</xdr:row>
      <xdr:rowOff>85725</xdr:rowOff>
    </xdr:from>
    <xdr:to>
      <xdr:col>20</xdr:col>
      <xdr:colOff>371475</xdr:colOff>
      <xdr:row>39</xdr:row>
      <xdr:rowOff>85725</xdr:rowOff>
    </xdr:to>
    <xdr:sp macro="" textlink="">
      <xdr:nvSpPr>
        <xdr:cNvPr id="3431" name="Line 2">
          <a:extLst>
            <a:ext uri="{FF2B5EF4-FFF2-40B4-BE49-F238E27FC236}">
              <a16:creationId xmlns="" xmlns:a16="http://schemas.microsoft.com/office/drawing/2014/main" id="{420D7193-2704-40B6-91AE-2FC61C52DDF9}"/>
            </a:ext>
          </a:extLst>
        </xdr:cNvPr>
        <xdr:cNvSpPr>
          <a:spLocks noChangeShapeType="1"/>
        </xdr:cNvSpPr>
      </xdr:nvSpPr>
      <xdr:spPr bwMode="auto">
        <a:xfrm>
          <a:off x="10839450" y="6429375"/>
          <a:ext cx="1609725" cy="0"/>
        </a:xfrm>
        <a:prstGeom prst="line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19</xdr:col>
      <xdr:colOff>371475</xdr:colOff>
      <xdr:row>20</xdr:row>
      <xdr:rowOff>0</xdr:rowOff>
    </xdr:from>
    <xdr:to>
      <xdr:col>20</xdr:col>
      <xdr:colOff>762000</xdr:colOff>
      <xdr:row>38</xdr:row>
      <xdr:rowOff>66675</xdr:rowOff>
    </xdr:to>
    <xdr:graphicFrame macro="">
      <xdr:nvGraphicFramePr>
        <xdr:cNvPr id="3432" name="Gráfico 1">
          <a:extLst>
            <a:ext uri="{FF2B5EF4-FFF2-40B4-BE49-F238E27FC236}">
              <a16:creationId xmlns="" xmlns:a16="http://schemas.microsoft.com/office/drawing/2014/main" id="{072BA1E8-4529-4EFC-901A-492E44ED55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20</xdr:col>
      <xdr:colOff>685800</xdr:colOff>
      <xdr:row>20</xdr:row>
      <xdr:rowOff>66675</xdr:rowOff>
    </xdr:from>
    <xdr:to>
      <xdr:col>22</xdr:col>
      <xdr:colOff>457200</xdr:colOff>
      <xdr:row>39</xdr:row>
      <xdr:rowOff>76200</xdr:rowOff>
    </xdr:to>
    <xdr:graphicFrame macro="">
      <xdr:nvGraphicFramePr>
        <xdr:cNvPr id="3433" name="Gráfico 2">
          <a:extLst>
            <a:ext uri="{FF2B5EF4-FFF2-40B4-BE49-F238E27FC236}">
              <a16:creationId xmlns="" xmlns:a16="http://schemas.microsoft.com/office/drawing/2014/main" id="{11C96B3F-7B1D-4F1B-927E-BF0FD3F566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28575</xdr:colOff>
      <xdr:row>1</xdr:row>
      <xdr:rowOff>57150</xdr:rowOff>
    </xdr:from>
    <xdr:to>
      <xdr:col>4</xdr:col>
      <xdr:colOff>161813</xdr:colOff>
      <xdr:row>3</xdr:row>
      <xdr:rowOff>57110</xdr:rowOff>
    </xdr:to>
    <xdr:pic>
      <xdr:nvPicPr>
        <xdr:cNvPr id="2" name="Imagen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76375" y="219075"/>
          <a:ext cx="895238" cy="32381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190500</xdr:colOff>
      <xdr:row>6</xdr:row>
      <xdr:rowOff>28575</xdr:rowOff>
    </xdr:to>
    <xdr:sp macro="" textlink="">
      <xdr:nvSpPr>
        <xdr:cNvPr id="3" name="AutoShape 5" descr="https://chooser-beta.creativecommons.org/img/cc-logo.f0ab4ebe.svg">
          <a:hlinkClick xmlns:r="http://schemas.openxmlformats.org/officeDocument/2006/relationships" r:id="rId3" tgtFrame="_blank"/>
        </xdr:cNvPr>
        <xdr:cNvSpPr>
          <a:spLocks noChangeAspect="1" noChangeArrowheads="1"/>
        </xdr:cNvSpPr>
      </xdr:nvSpPr>
      <xdr:spPr bwMode="auto">
        <a:xfrm>
          <a:off x="762000" y="647700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200025</xdr:colOff>
      <xdr:row>5</xdr:row>
      <xdr:rowOff>0</xdr:rowOff>
    </xdr:from>
    <xdr:to>
      <xdr:col>3</xdr:col>
      <xdr:colOff>390525</xdr:colOff>
      <xdr:row>6</xdr:row>
      <xdr:rowOff>28575</xdr:rowOff>
    </xdr:to>
    <xdr:sp macro="" textlink="">
      <xdr:nvSpPr>
        <xdr:cNvPr id="4" name="AutoShape 6" descr="https://chooser-beta.creativecommons.org/img/cc-zero.f5450231.svg">
          <a:hlinkClick xmlns:r="http://schemas.openxmlformats.org/officeDocument/2006/relationships" r:id="rId3" tgtFrame="_blank"/>
        </xdr:cNvPr>
        <xdr:cNvSpPr>
          <a:spLocks noChangeAspect="1" noChangeArrowheads="1"/>
        </xdr:cNvSpPr>
      </xdr:nvSpPr>
      <xdr:spPr bwMode="auto">
        <a:xfrm>
          <a:off x="962025" y="647700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190500</xdr:colOff>
      <xdr:row>6</xdr:row>
      <xdr:rowOff>28575</xdr:rowOff>
    </xdr:to>
    <xdr:sp macro="" textlink="">
      <xdr:nvSpPr>
        <xdr:cNvPr id="5" name="AutoShape 1" descr="https://chooser-beta.creativecommons.org/img/cc-logo.f0ab4ebe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62000" y="647700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200025</xdr:colOff>
      <xdr:row>5</xdr:row>
      <xdr:rowOff>0</xdr:rowOff>
    </xdr:from>
    <xdr:to>
      <xdr:col>3</xdr:col>
      <xdr:colOff>390525</xdr:colOff>
      <xdr:row>6</xdr:row>
      <xdr:rowOff>28575</xdr:rowOff>
    </xdr:to>
    <xdr:sp macro="" textlink="">
      <xdr:nvSpPr>
        <xdr:cNvPr id="6" name="AutoShape 2" descr="https://chooser-beta.creativecommons.org/img/cc-by.21b728b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962025" y="647700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400050</xdr:colOff>
      <xdr:row>5</xdr:row>
      <xdr:rowOff>0</xdr:rowOff>
    </xdr:from>
    <xdr:to>
      <xdr:col>3</xdr:col>
      <xdr:colOff>590550</xdr:colOff>
      <xdr:row>6</xdr:row>
      <xdr:rowOff>28575</xdr:rowOff>
    </xdr:to>
    <xdr:sp macro="" textlink="">
      <xdr:nvSpPr>
        <xdr:cNvPr id="7" name="AutoShape 3" descr="https://chooser-beta.creativecommons.org/img/cc-nc.218f18fc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1162050" y="647700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600075</xdr:colOff>
      <xdr:row>5</xdr:row>
      <xdr:rowOff>0</xdr:rowOff>
    </xdr:from>
    <xdr:to>
      <xdr:col>4</xdr:col>
      <xdr:colOff>28575</xdr:colOff>
      <xdr:row>6</xdr:row>
      <xdr:rowOff>28575</xdr:rowOff>
    </xdr:to>
    <xdr:sp macro="" textlink="">
      <xdr:nvSpPr>
        <xdr:cNvPr id="8" name="AutoShape 4" descr="https://chooser-beta.creativecommons.org/img/cc-nd.de89fde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1362075" y="647700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190500</xdr:colOff>
      <xdr:row>6</xdr:row>
      <xdr:rowOff>57150</xdr:rowOff>
    </xdr:to>
    <xdr:sp macro="" textlink="">
      <xdr:nvSpPr>
        <xdr:cNvPr id="9" name="AutoShape 5" descr="https://chooser-beta.creativecommons.org/img/cc-logo.f0ab4ebe.svg">
          <a:hlinkClick xmlns:r="http://schemas.openxmlformats.org/officeDocument/2006/relationships" r:id="rId3" tgtFrame="_blank"/>
        </xdr:cNvPr>
        <xdr:cNvSpPr>
          <a:spLocks noChangeAspect="1" noChangeArrowheads="1"/>
        </xdr:cNvSpPr>
      </xdr:nvSpPr>
      <xdr:spPr bwMode="auto">
        <a:xfrm>
          <a:off x="7286625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200025</xdr:colOff>
      <xdr:row>5</xdr:row>
      <xdr:rowOff>0</xdr:rowOff>
    </xdr:from>
    <xdr:to>
      <xdr:col>3</xdr:col>
      <xdr:colOff>390525</xdr:colOff>
      <xdr:row>6</xdr:row>
      <xdr:rowOff>57150</xdr:rowOff>
    </xdr:to>
    <xdr:sp macro="" textlink="">
      <xdr:nvSpPr>
        <xdr:cNvPr id="10" name="AutoShape 6" descr="https://chooser-beta.creativecommons.org/img/cc-zero.f5450231.svg">
          <a:hlinkClick xmlns:r="http://schemas.openxmlformats.org/officeDocument/2006/relationships" r:id="rId3" tgtFrame="_blank"/>
        </xdr:cNvPr>
        <xdr:cNvSpPr>
          <a:spLocks noChangeAspect="1" noChangeArrowheads="1"/>
        </xdr:cNvSpPr>
      </xdr:nvSpPr>
      <xdr:spPr bwMode="auto">
        <a:xfrm>
          <a:off x="7486650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190500</xdr:colOff>
      <xdr:row>6</xdr:row>
      <xdr:rowOff>57150</xdr:rowOff>
    </xdr:to>
    <xdr:sp macro="" textlink="">
      <xdr:nvSpPr>
        <xdr:cNvPr id="11" name="AutoShape 1" descr="https://chooser-beta.creativecommons.org/img/cc-logo.f0ab4ebe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286625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200025</xdr:colOff>
      <xdr:row>5</xdr:row>
      <xdr:rowOff>0</xdr:rowOff>
    </xdr:from>
    <xdr:to>
      <xdr:col>3</xdr:col>
      <xdr:colOff>390525</xdr:colOff>
      <xdr:row>6</xdr:row>
      <xdr:rowOff>57150</xdr:rowOff>
    </xdr:to>
    <xdr:sp macro="" textlink="">
      <xdr:nvSpPr>
        <xdr:cNvPr id="12" name="AutoShape 2" descr="https://chooser-beta.creativecommons.org/img/cc-by.21b728b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486650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400050</xdr:colOff>
      <xdr:row>5</xdr:row>
      <xdr:rowOff>0</xdr:rowOff>
    </xdr:from>
    <xdr:to>
      <xdr:col>3</xdr:col>
      <xdr:colOff>590550</xdr:colOff>
      <xdr:row>6</xdr:row>
      <xdr:rowOff>57150</xdr:rowOff>
    </xdr:to>
    <xdr:sp macro="" textlink="">
      <xdr:nvSpPr>
        <xdr:cNvPr id="13" name="AutoShape 3" descr="https://chooser-beta.creativecommons.org/img/cc-nc.218f18fc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686675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600075</xdr:colOff>
      <xdr:row>5</xdr:row>
      <xdr:rowOff>0</xdr:rowOff>
    </xdr:from>
    <xdr:to>
      <xdr:col>4</xdr:col>
      <xdr:colOff>28575</xdr:colOff>
      <xdr:row>6</xdr:row>
      <xdr:rowOff>57150</xdr:rowOff>
    </xdr:to>
    <xdr:sp macro="" textlink="">
      <xdr:nvSpPr>
        <xdr:cNvPr id="14" name="AutoShape 4" descr="https://chooser-beta.creativecommons.org/img/cc-nd.de89fde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886700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190500</xdr:colOff>
      <xdr:row>6</xdr:row>
      <xdr:rowOff>57150</xdr:rowOff>
    </xdr:to>
    <xdr:sp macro="" textlink="">
      <xdr:nvSpPr>
        <xdr:cNvPr id="15" name="AutoShape 5" descr="https://chooser-beta.creativecommons.org/img/cc-logo.f0ab4ebe.svg">
          <a:hlinkClick xmlns:r="http://schemas.openxmlformats.org/officeDocument/2006/relationships" r:id="rId3" tgtFrame="_blank"/>
        </xdr:cNvPr>
        <xdr:cNvSpPr>
          <a:spLocks noChangeAspect="1" noChangeArrowheads="1"/>
        </xdr:cNvSpPr>
      </xdr:nvSpPr>
      <xdr:spPr bwMode="auto">
        <a:xfrm>
          <a:off x="7286625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200025</xdr:colOff>
      <xdr:row>5</xdr:row>
      <xdr:rowOff>0</xdr:rowOff>
    </xdr:from>
    <xdr:to>
      <xdr:col>3</xdr:col>
      <xdr:colOff>390525</xdr:colOff>
      <xdr:row>6</xdr:row>
      <xdr:rowOff>57150</xdr:rowOff>
    </xdr:to>
    <xdr:sp macro="" textlink="">
      <xdr:nvSpPr>
        <xdr:cNvPr id="16" name="AutoShape 6" descr="https://chooser-beta.creativecommons.org/img/cc-zero.f5450231.svg">
          <a:hlinkClick xmlns:r="http://schemas.openxmlformats.org/officeDocument/2006/relationships" r:id="rId3" tgtFrame="_blank"/>
        </xdr:cNvPr>
        <xdr:cNvSpPr>
          <a:spLocks noChangeAspect="1" noChangeArrowheads="1"/>
        </xdr:cNvSpPr>
      </xdr:nvSpPr>
      <xdr:spPr bwMode="auto">
        <a:xfrm>
          <a:off x="7486650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190500</xdr:colOff>
      <xdr:row>6</xdr:row>
      <xdr:rowOff>57150</xdr:rowOff>
    </xdr:to>
    <xdr:sp macro="" textlink="">
      <xdr:nvSpPr>
        <xdr:cNvPr id="17" name="AutoShape 1" descr="https://chooser-beta.creativecommons.org/img/cc-logo.f0ab4ebe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286625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200025</xdr:colOff>
      <xdr:row>5</xdr:row>
      <xdr:rowOff>0</xdr:rowOff>
    </xdr:from>
    <xdr:to>
      <xdr:col>3</xdr:col>
      <xdr:colOff>390525</xdr:colOff>
      <xdr:row>6</xdr:row>
      <xdr:rowOff>57150</xdr:rowOff>
    </xdr:to>
    <xdr:sp macro="" textlink="">
      <xdr:nvSpPr>
        <xdr:cNvPr id="18" name="AutoShape 2" descr="https://chooser-beta.creativecommons.org/img/cc-by.21b728b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486650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400050</xdr:colOff>
      <xdr:row>5</xdr:row>
      <xdr:rowOff>0</xdr:rowOff>
    </xdr:from>
    <xdr:to>
      <xdr:col>3</xdr:col>
      <xdr:colOff>590550</xdr:colOff>
      <xdr:row>6</xdr:row>
      <xdr:rowOff>57150</xdr:rowOff>
    </xdr:to>
    <xdr:sp macro="" textlink="">
      <xdr:nvSpPr>
        <xdr:cNvPr id="19" name="AutoShape 3" descr="https://chooser-beta.creativecommons.org/img/cc-nc.218f18fc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686675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600075</xdr:colOff>
      <xdr:row>5</xdr:row>
      <xdr:rowOff>0</xdr:rowOff>
    </xdr:from>
    <xdr:to>
      <xdr:col>4</xdr:col>
      <xdr:colOff>28575</xdr:colOff>
      <xdr:row>6</xdr:row>
      <xdr:rowOff>57150</xdr:rowOff>
    </xdr:to>
    <xdr:sp macro="" textlink="">
      <xdr:nvSpPr>
        <xdr:cNvPr id="20" name="AutoShape 4" descr="https://chooser-beta.creativecommons.org/img/cc-nd.de89fde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886700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26056</xdr:colOff>
      <xdr:row>5</xdr:row>
      <xdr:rowOff>19010</xdr:rowOff>
    </xdr:from>
    <xdr:to>
      <xdr:col>3</xdr:col>
      <xdr:colOff>183494</xdr:colOff>
      <xdr:row>6</xdr:row>
      <xdr:rowOff>38139</xdr:rowOff>
    </xdr:to>
    <xdr:sp macro="" textlink="">
      <xdr:nvSpPr>
        <xdr:cNvPr id="21" name="AutoShape 5" descr="https://chooser-beta.creativecommons.org/img/cc-logo.f0ab4ebe.svg">
          <a:hlinkClick xmlns:r="http://schemas.openxmlformats.org/officeDocument/2006/relationships" r:id="rId3" tgtFrame="_blank"/>
        </xdr:cNvPr>
        <xdr:cNvSpPr>
          <a:spLocks noChangeAspect="1" noChangeArrowheads="1"/>
        </xdr:cNvSpPr>
      </xdr:nvSpPr>
      <xdr:spPr bwMode="auto">
        <a:xfrm>
          <a:off x="7312681" y="1038185"/>
          <a:ext cx="157438" cy="18105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200025</xdr:colOff>
      <xdr:row>5</xdr:row>
      <xdr:rowOff>0</xdr:rowOff>
    </xdr:from>
    <xdr:to>
      <xdr:col>3</xdr:col>
      <xdr:colOff>390525</xdr:colOff>
      <xdr:row>6</xdr:row>
      <xdr:rowOff>57150</xdr:rowOff>
    </xdr:to>
    <xdr:sp macro="" textlink="">
      <xdr:nvSpPr>
        <xdr:cNvPr id="22" name="AutoShape 6" descr="https://chooser-beta.creativecommons.org/img/cc-zero.f5450231.svg">
          <a:hlinkClick xmlns:r="http://schemas.openxmlformats.org/officeDocument/2006/relationships" r:id="rId3" tgtFrame="_blank"/>
        </xdr:cNvPr>
        <xdr:cNvSpPr>
          <a:spLocks noChangeAspect="1" noChangeArrowheads="1"/>
        </xdr:cNvSpPr>
      </xdr:nvSpPr>
      <xdr:spPr bwMode="auto">
        <a:xfrm>
          <a:off x="7486650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400050</xdr:colOff>
      <xdr:row>5</xdr:row>
      <xdr:rowOff>0</xdr:rowOff>
    </xdr:from>
    <xdr:to>
      <xdr:col>3</xdr:col>
      <xdr:colOff>590550</xdr:colOff>
      <xdr:row>6</xdr:row>
      <xdr:rowOff>57150</xdr:rowOff>
    </xdr:to>
    <xdr:sp macro="" textlink="">
      <xdr:nvSpPr>
        <xdr:cNvPr id="23" name="AutoShape 3" descr="https://chooser-beta.creativecommons.org/img/cc-nc.218f18fc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686675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2</xdr:col>
      <xdr:colOff>600075</xdr:colOff>
      <xdr:row>5</xdr:row>
      <xdr:rowOff>0</xdr:rowOff>
    </xdr:from>
    <xdr:to>
      <xdr:col>3</xdr:col>
      <xdr:colOff>190500</xdr:colOff>
      <xdr:row>6</xdr:row>
      <xdr:rowOff>57150</xdr:rowOff>
    </xdr:to>
    <xdr:sp macro="" textlink="">
      <xdr:nvSpPr>
        <xdr:cNvPr id="24" name="AutoShape 4" descr="https://chooser-beta.creativecommons.org/img/cc-nd.de89fde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286625" y="1019175"/>
          <a:ext cx="190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190500</xdr:colOff>
      <xdr:row>6</xdr:row>
      <xdr:rowOff>28575</xdr:rowOff>
    </xdr:to>
    <xdr:sp macro="" textlink="">
      <xdr:nvSpPr>
        <xdr:cNvPr id="25" name="AutoShape 5" descr="https://chooser-beta.creativecommons.org/img/cc-logo.f0ab4ebe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286625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200025</xdr:colOff>
      <xdr:row>5</xdr:row>
      <xdr:rowOff>0</xdr:rowOff>
    </xdr:from>
    <xdr:to>
      <xdr:col>3</xdr:col>
      <xdr:colOff>390525</xdr:colOff>
      <xdr:row>6</xdr:row>
      <xdr:rowOff>28575</xdr:rowOff>
    </xdr:to>
    <xdr:sp macro="" textlink="">
      <xdr:nvSpPr>
        <xdr:cNvPr id="26" name="AutoShape 6" descr="https://chooser-beta.creativecommons.org/img/cc-by.21b728b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486650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400050</xdr:colOff>
      <xdr:row>5</xdr:row>
      <xdr:rowOff>0</xdr:rowOff>
    </xdr:from>
    <xdr:to>
      <xdr:col>3</xdr:col>
      <xdr:colOff>590550</xdr:colOff>
      <xdr:row>6</xdr:row>
      <xdr:rowOff>28575</xdr:rowOff>
    </xdr:to>
    <xdr:sp macro="" textlink="">
      <xdr:nvSpPr>
        <xdr:cNvPr id="27" name="AutoShape 7" descr="https://chooser-beta.creativecommons.org/img/cc-nc.218f18fc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686675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600075</xdr:colOff>
      <xdr:row>5</xdr:row>
      <xdr:rowOff>0</xdr:rowOff>
    </xdr:from>
    <xdr:to>
      <xdr:col>4</xdr:col>
      <xdr:colOff>28575</xdr:colOff>
      <xdr:row>6</xdr:row>
      <xdr:rowOff>28575</xdr:rowOff>
    </xdr:to>
    <xdr:sp macro="" textlink="">
      <xdr:nvSpPr>
        <xdr:cNvPr id="28" name="AutoShape 8" descr="https://chooser-beta.creativecommons.org/img/cc-nd.de89fde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886700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190500</xdr:colOff>
      <xdr:row>6</xdr:row>
      <xdr:rowOff>28575</xdr:rowOff>
    </xdr:to>
    <xdr:sp macro="" textlink="">
      <xdr:nvSpPr>
        <xdr:cNvPr id="29" name="AutoShape 9" descr="https://chooser-beta.creativecommons.org/img/cc-logo.f0ab4ebe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286625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200025</xdr:colOff>
      <xdr:row>5</xdr:row>
      <xdr:rowOff>0</xdr:rowOff>
    </xdr:from>
    <xdr:to>
      <xdr:col>3</xdr:col>
      <xdr:colOff>390525</xdr:colOff>
      <xdr:row>6</xdr:row>
      <xdr:rowOff>28575</xdr:rowOff>
    </xdr:to>
    <xdr:sp macro="" textlink="">
      <xdr:nvSpPr>
        <xdr:cNvPr id="30" name="AutoShape 10" descr="https://chooser-beta.creativecommons.org/img/cc-by.21b728b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486650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400050</xdr:colOff>
      <xdr:row>5</xdr:row>
      <xdr:rowOff>0</xdr:rowOff>
    </xdr:from>
    <xdr:to>
      <xdr:col>3</xdr:col>
      <xdr:colOff>590550</xdr:colOff>
      <xdr:row>6</xdr:row>
      <xdr:rowOff>28575</xdr:rowOff>
    </xdr:to>
    <xdr:sp macro="" textlink="">
      <xdr:nvSpPr>
        <xdr:cNvPr id="31" name="AutoShape 11" descr="https://chooser-beta.creativecommons.org/img/cc-nc.218f18fc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686675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3</xdr:col>
      <xdr:colOff>600075</xdr:colOff>
      <xdr:row>5</xdr:row>
      <xdr:rowOff>0</xdr:rowOff>
    </xdr:from>
    <xdr:to>
      <xdr:col>4</xdr:col>
      <xdr:colOff>28575</xdr:colOff>
      <xdr:row>6</xdr:row>
      <xdr:rowOff>28575</xdr:rowOff>
    </xdr:to>
    <xdr:sp macro="" textlink="">
      <xdr:nvSpPr>
        <xdr:cNvPr id="32" name="AutoShape 12" descr="https://chooser-beta.creativecommons.org/img/cc-nd.de89fdeb.svg">
          <a:hlinkClick xmlns:r="http://schemas.openxmlformats.org/officeDocument/2006/relationships" r:id="rId4" tgtFrame="_blank"/>
        </xdr:cNvPr>
        <xdr:cNvSpPr>
          <a:spLocks noChangeAspect="1" noChangeArrowheads="1"/>
        </xdr:cNvSpPr>
      </xdr:nvSpPr>
      <xdr:spPr bwMode="auto">
        <a:xfrm>
          <a:off x="7886700" y="1019175"/>
          <a:ext cx="1905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581025</xdr:colOff>
      <xdr:row>23</xdr:row>
      <xdr:rowOff>76200</xdr:rowOff>
    </xdr:from>
    <xdr:to>
      <xdr:col>16</xdr:col>
      <xdr:colOff>657225</xdr:colOff>
      <xdr:row>24</xdr:row>
      <xdr:rowOff>114300</xdr:rowOff>
    </xdr:to>
    <xdr:sp macro="" textlink="">
      <xdr:nvSpPr>
        <xdr:cNvPr id="2" name="Text Box 1">
          <a:extLst>
            <a:ext uri="{FF2B5EF4-FFF2-40B4-BE49-F238E27FC236}">
              <a16:creationId xmlns="" xmlns:a16="http://schemas.microsoft.com/office/drawing/2014/main" id="{00000000-0008-0000-0100-00000D080000}"/>
            </a:ext>
          </a:extLst>
        </xdr:cNvPr>
        <xdr:cNvSpPr txBox="1">
          <a:spLocks noChangeArrowheads="1"/>
        </xdr:cNvSpPr>
      </xdr:nvSpPr>
      <xdr:spPr bwMode="auto">
        <a:xfrm>
          <a:off x="9353550" y="3867150"/>
          <a:ext cx="76200" cy="20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9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uario\Downloads\Calculos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Lab/T-Programaci&#243;n/Excel/Calculo%20Estad&#237;stico/Calculos%20en%20Excel%20_M/+%20Inferencia%201%20media%20VANormal_201611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icio"/>
      <sheetName val="Borrador"/>
      <sheetName val="Descriptiva"/>
      <sheetName val="Interpolación"/>
      <sheetName val="IC-medias"/>
      <sheetName val="IC- 1 proporción"/>
      <sheetName val="IC-Poisson"/>
      <sheetName val="Test 1 proporción"/>
      <sheetName val="Test homg. 2 Poisson"/>
      <sheetName val="2 proporciones indeps"/>
      <sheetName val="Tabla 2x2"/>
      <sheetName val="Tabla 2x2 (2)"/>
      <sheetName val="tendencia proporciones"/>
      <sheetName val="tendencia proporciones (2)"/>
      <sheetName val="McNemar"/>
      <sheetName val="Acuerdo 2x2 asintotico"/>
      <sheetName val="Test diagnostico binario"/>
      <sheetName val="Equivalencia de proporciones"/>
      <sheetName val="Test 1 media (con frecs)"/>
      <sheetName val="Test Student-Welch"/>
      <sheetName val="Test Student apareadas"/>
      <sheetName val="Regresión"/>
      <sheetName val="Correlacion y tam muestra"/>
      <sheetName val="Simula muestras apareadas"/>
      <sheetName val="Test Wilcoxon m. apareadas"/>
      <sheetName val="D'Agostino"/>
      <sheetName val="Simula Caso unico"/>
      <sheetName val="Simula normal"/>
      <sheetName val="Simula Poisson"/>
      <sheetName val="Simula ANOVA1"/>
      <sheetName val="Datos ANOVA1"/>
      <sheetName val="Hoja1"/>
      <sheetName val="D'Agostino (bk-con macro)"/>
    </sheetNames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_1_media"/>
      <sheetName val="MH0ll"/>
      <sheetName val="Simulador"/>
      <sheetName val="Examenes"/>
    </sheetNames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s://www.ugr.es/~pfemia/apps/Testt" TargetMode="External"/><Relationship Id="rId1" Type="http://schemas.openxmlformats.org/officeDocument/2006/relationships/hyperlink" Target="mailto:pfemia@ugr.es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4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ugr.es/~bioest/Resu_Tablas_11.pdf" TargetMode="External"/><Relationship Id="rId5" Type="http://schemas.openxmlformats.org/officeDocument/2006/relationships/comments" Target="../comments3.xml"/><Relationship Id="rId4" Type="http://schemas.openxmlformats.org/officeDocument/2006/relationships/vmlDrawing" Target="../drawings/vmlDrawing3.v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ugr.es/~bioest/Resu_Tablas_11.pdf" TargetMode="Externa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9"/>
  <sheetViews>
    <sheetView showGridLines="0" tabSelected="1" zoomScaleNormal="100" workbookViewId="0">
      <selection activeCell="C48" sqref="C48:G48"/>
    </sheetView>
  </sheetViews>
  <sheetFormatPr baseColWidth="10" defaultRowHeight="12.75" x14ac:dyDescent="0.2"/>
  <cols>
    <col min="1" max="1" width="1.7109375" customWidth="1"/>
    <col min="3" max="3" width="11.85546875" customWidth="1"/>
    <col min="4" max="4" width="8.85546875" customWidth="1"/>
    <col min="5" max="5" width="7.28515625" customWidth="1"/>
    <col min="6" max="6" width="0.85546875" customWidth="1"/>
    <col min="7" max="7" width="14.140625" customWidth="1"/>
    <col min="12" max="12" width="7.5703125" customWidth="1"/>
    <col min="13" max="13" width="1" customWidth="1"/>
    <col min="18" max="18" width="12.140625" customWidth="1"/>
  </cols>
  <sheetData>
    <row r="1" spans="1:19" ht="23.25" customHeight="1" x14ac:dyDescent="0.2">
      <c r="A1" s="561"/>
      <c r="B1" s="814" t="s">
        <v>252</v>
      </c>
      <c r="C1" s="814"/>
      <c r="D1" s="814"/>
      <c r="E1" s="562" t="s">
        <v>259</v>
      </c>
      <c r="F1" s="562"/>
      <c r="G1" s="563"/>
      <c r="H1" s="563"/>
      <c r="I1" s="563"/>
      <c r="J1" s="563"/>
      <c r="K1" s="563"/>
      <c r="L1" s="563"/>
      <c r="M1" s="563"/>
      <c r="N1" s="564"/>
      <c r="O1" s="564"/>
      <c r="P1" s="564"/>
      <c r="Q1" s="564"/>
      <c r="R1" s="565"/>
      <c r="S1" s="566"/>
    </row>
    <row r="2" spans="1:19" ht="21" customHeight="1" x14ac:dyDescent="0.2">
      <c r="A2" s="567"/>
      <c r="B2" s="568" t="s">
        <v>410</v>
      </c>
      <c r="C2" s="569"/>
      <c r="D2" s="570"/>
      <c r="E2" s="570"/>
      <c r="F2" s="570"/>
      <c r="G2" s="570"/>
      <c r="H2" s="570"/>
      <c r="I2" s="570"/>
      <c r="J2" s="570"/>
      <c r="K2" s="570"/>
      <c r="L2" s="570"/>
      <c r="M2" s="570"/>
      <c r="N2" s="569"/>
      <c r="O2" s="569"/>
      <c r="P2" s="569"/>
      <c r="Q2" s="569"/>
      <c r="R2" s="571"/>
      <c r="S2" s="572"/>
    </row>
    <row r="3" spans="1:19" ht="22.5" customHeight="1" x14ac:dyDescent="0.2">
      <c r="A3" s="573"/>
      <c r="B3" s="574" t="s">
        <v>80</v>
      </c>
      <c r="C3" s="575"/>
      <c r="D3" s="576" t="s">
        <v>253</v>
      </c>
      <c r="E3" s="575"/>
      <c r="F3" s="577"/>
      <c r="G3" s="578" t="s">
        <v>254</v>
      </c>
      <c r="H3" s="643"/>
      <c r="I3" s="819" t="s">
        <v>255</v>
      </c>
      <c r="J3" s="819"/>
      <c r="K3" s="819"/>
      <c r="L3" s="820"/>
      <c r="M3" s="579"/>
      <c r="N3" s="580"/>
      <c r="O3" s="580"/>
      <c r="P3" s="580"/>
      <c r="Q3" s="580"/>
      <c r="R3" s="581"/>
      <c r="S3" s="582"/>
    </row>
    <row r="4" spans="1:19" ht="11.25" customHeight="1" x14ac:dyDescent="0.25">
      <c r="A4" s="583"/>
      <c r="B4" s="584" t="s">
        <v>256</v>
      </c>
      <c r="C4" s="584"/>
      <c r="D4" s="584"/>
      <c r="E4" s="584"/>
      <c r="F4" s="585"/>
      <c r="G4" s="815" t="s">
        <v>332</v>
      </c>
      <c r="H4" s="815"/>
      <c r="I4" s="815"/>
      <c r="J4" s="815"/>
      <c r="K4" s="815"/>
      <c r="L4" s="815"/>
      <c r="M4" s="586"/>
      <c r="N4" s="587"/>
      <c r="O4" s="587"/>
      <c r="P4" s="587"/>
      <c r="Q4" s="587"/>
      <c r="R4" s="588"/>
      <c r="S4" s="566"/>
    </row>
    <row r="5" spans="1:19" ht="15.75" customHeight="1" x14ac:dyDescent="0.25">
      <c r="A5" s="583"/>
      <c r="B5" s="584" t="s">
        <v>257</v>
      </c>
      <c r="C5" s="584"/>
      <c r="D5" s="584"/>
      <c r="E5" s="584"/>
      <c r="F5" s="585"/>
      <c r="G5" s="816" t="str">
        <f>C48</f>
        <v>https://www.ugr.es/~pfemia/apps/Testt</v>
      </c>
      <c r="H5" s="816"/>
      <c r="I5" s="816"/>
      <c r="J5" s="816"/>
      <c r="K5" s="816"/>
      <c r="L5" s="816"/>
      <c r="M5" s="589"/>
      <c r="N5" s="810" t="s">
        <v>411</v>
      </c>
      <c r="O5" s="810"/>
      <c r="P5" s="810"/>
      <c r="Q5" s="810"/>
      <c r="R5" s="811"/>
      <c r="S5" s="566"/>
    </row>
    <row r="6" spans="1:19" ht="15" x14ac:dyDescent="0.25">
      <c r="A6" s="590"/>
      <c r="B6" s="591" t="s">
        <v>258</v>
      </c>
      <c r="C6" s="591"/>
      <c r="D6" s="591"/>
      <c r="E6" s="591"/>
      <c r="F6" s="592"/>
      <c r="G6" s="591"/>
      <c r="H6" s="591"/>
      <c r="I6" s="591"/>
      <c r="J6" s="591"/>
      <c r="K6" s="591"/>
      <c r="L6" s="591"/>
      <c r="M6" s="593"/>
      <c r="N6" s="812"/>
      <c r="O6" s="812"/>
      <c r="P6" s="812"/>
      <c r="Q6" s="812"/>
      <c r="R6" s="813"/>
      <c r="S6" s="566"/>
    </row>
    <row r="8" spans="1:19" ht="15" x14ac:dyDescent="0.25">
      <c r="A8" s="594" t="s">
        <v>260</v>
      </c>
      <c r="B8" s="595"/>
      <c r="C8" s="595"/>
      <c r="D8" s="595"/>
    </row>
    <row r="9" spans="1:19" ht="15" x14ac:dyDescent="0.25">
      <c r="A9" s="596" t="s">
        <v>261</v>
      </c>
      <c r="B9" s="595" t="s">
        <v>407</v>
      </c>
      <c r="C9" s="595"/>
      <c r="D9" s="595"/>
    </row>
    <row r="10" spans="1:19" ht="15" x14ac:dyDescent="0.25">
      <c r="A10" s="596"/>
      <c r="B10" s="595" t="s">
        <v>303</v>
      </c>
      <c r="C10" s="595"/>
      <c r="D10" s="595"/>
    </row>
    <row r="11" spans="1:19" ht="15" x14ac:dyDescent="0.25">
      <c r="A11" s="596"/>
      <c r="B11" s="595"/>
      <c r="C11" s="595"/>
      <c r="D11" s="595"/>
    </row>
    <row r="12" spans="1:19" ht="15" x14ac:dyDescent="0.25">
      <c r="A12" s="596" t="s">
        <v>261</v>
      </c>
      <c r="B12" s="597" t="s">
        <v>262</v>
      </c>
      <c r="C12" s="595"/>
      <c r="D12" s="595"/>
    </row>
    <row r="13" spans="1:19" ht="9.75" customHeight="1" x14ac:dyDescent="0.2"/>
    <row r="14" spans="1:19" x14ac:dyDescent="0.2">
      <c r="B14" s="605" t="s">
        <v>403</v>
      </c>
      <c r="C14" s="26" t="s">
        <v>404</v>
      </c>
    </row>
    <row r="15" spans="1:19" x14ac:dyDescent="0.2">
      <c r="B15" s="108" t="s">
        <v>264</v>
      </c>
      <c r="C15" s="26" t="s">
        <v>405</v>
      </c>
    </row>
    <row r="16" spans="1:19" ht="9.75" customHeight="1" x14ac:dyDescent="0.2"/>
    <row r="17" spans="1:14" x14ac:dyDescent="0.2">
      <c r="B17" s="818" t="s">
        <v>278</v>
      </c>
      <c r="C17" s="818"/>
      <c r="D17" s="26" t="s">
        <v>280</v>
      </c>
    </row>
    <row r="18" spans="1:14" x14ac:dyDescent="0.2">
      <c r="B18" s="108" t="s">
        <v>264</v>
      </c>
      <c r="C18" s="26" t="s">
        <v>282</v>
      </c>
    </row>
    <row r="19" spans="1:14" x14ac:dyDescent="0.2">
      <c r="B19" s="108" t="s">
        <v>264</v>
      </c>
      <c r="C19" s="26" t="s">
        <v>284</v>
      </c>
    </row>
    <row r="20" spans="1:14" x14ac:dyDescent="0.2">
      <c r="B20" s="57"/>
      <c r="C20" s="26" t="s">
        <v>285</v>
      </c>
    </row>
    <row r="21" spans="1:14" x14ac:dyDescent="0.2">
      <c r="B21" s="108" t="s">
        <v>264</v>
      </c>
      <c r="C21" s="26" t="s">
        <v>286</v>
      </c>
    </row>
    <row r="22" spans="1:14" x14ac:dyDescent="0.2">
      <c r="B22" s="108" t="s">
        <v>264</v>
      </c>
      <c r="C22" s="26" t="s">
        <v>287</v>
      </c>
    </row>
    <row r="23" spans="1:14" x14ac:dyDescent="0.2">
      <c r="C23" s="26"/>
    </row>
    <row r="24" spans="1:14" x14ac:dyDescent="0.2">
      <c r="B24" s="818" t="s">
        <v>279</v>
      </c>
      <c r="C24" s="818"/>
      <c r="D24" s="26" t="s">
        <v>281</v>
      </c>
    </row>
    <row r="25" spans="1:14" x14ac:dyDescent="0.2">
      <c r="B25" s="108" t="s">
        <v>264</v>
      </c>
      <c r="C25" s="342" t="s">
        <v>288</v>
      </c>
    </row>
    <row r="26" spans="1:14" x14ac:dyDescent="0.2">
      <c r="B26" s="108" t="s">
        <v>264</v>
      </c>
      <c r="C26" s="26" t="s">
        <v>287</v>
      </c>
    </row>
    <row r="27" spans="1:14" x14ac:dyDescent="0.2">
      <c r="B27" s="108"/>
      <c r="C27" s="26"/>
    </row>
    <row r="28" spans="1:14" ht="15" x14ac:dyDescent="0.25">
      <c r="B28" s="605" t="s">
        <v>308</v>
      </c>
      <c r="C28" s="595" t="s">
        <v>309</v>
      </c>
    </row>
    <row r="29" spans="1:14" x14ac:dyDescent="0.2">
      <c r="B29" s="108"/>
      <c r="C29" s="26"/>
    </row>
    <row r="30" spans="1:14" x14ac:dyDescent="0.2">
      <c r="A30" s="623" t="s">
        <v>261</v>
      </c>
      <c r="B30" s="113" t="s">
        <v>408</v>
      </c>
      <c r="C30" s="342"/>
    </row>
    <row r="31" spans="1:14" ht="15" x14ac:dyDescent="0.25">
      <c r="A31" s="623" t="s">
        <v>261</v>
      </c>
      <c r="B31" s="595" t="s">
        <v>301</v>
      </c>
      <c r="C31" s="595"/>
      <c r="D31" s="595"/>
      <c r="E31" s="595"/>
      <c r="F31" s="595"/>
      <c r="G31" s="595"/>
      <c r="H31" s="595"/>
      <c r="I31" s="595"/>
      <c r="J31" s="595"/>
      <c r="K31" s="599"/>
      <c r="L31" s="599"/>
      <c r="M31" s="599"/>
      <c r="N31" s="599"/>
    </row>
    <row r="32" spans="1:14" ht="15" x14ac:dyDescent="0.25">
      <c r="A32" s="623"/>
      <c r="B32" s="595" t="s">
        <v>302</v>
      </c>
      <c r="C32" s="595"/>
      <c r="D32" s="595"/>
      <c r="E32" s="595"/>
      <c r="F32" s="595"/>
      <c r="G32" s="595"/>
      <c r="H32" s="595"/>
      <c r="I32" s="595"/>
      <c r="J32" s="595"/>
      <c r="K32" s="599"/>
      <c r="L32" s="599"/>
      <c r="M32" s="599"/>
      <c r="N32" s="599"/>
    </row>
    <row r="35" spans="1:7" ht="15" x14ac:dyDescent="0.25">
      <c r="A35" s="598" t="s">
        <v>263</v>
      </c>
      <c r="B35" s="599"/>
      <c r="C35" s="600"/>
      <c r="D35" s="599"/>
      <c r="E35" s="599"/>
      <c r="F35" s="599"/>
      <c r="G35" s="599"/>
    </row>
    <row r="36" spans="1:7" ht="15" x14ac:dyDescent="0.25">
      <c r="A36" s="634" t="s">
        <v>264</v>
      </c>
      <c r="B36" s="601" t="s">
        <v>274</v>
      </c>
      <c r="C36" s="599"/>
      <c r="D36" s="599"/>
      <c r="E36" s="599"/>
      <c r="F36" s="599"/>
      <c r="G36" s="599"/>
    </row>
    <row r="37" spans="1:7" ht="15" x14ac:dyDescent="0.25">
      <c r="A37" s="634"/>
      <c r="B37" s="602" t="s">
        <v>89</v>
      </c>
      <c r="C37" s="599"/>
      <c r="D37" s="599"/>
      <c r="E37" s="599"/>
      <c r="F37" s="599"/>
      <c r="G37" s="599"/>
    </row>
    <row r="38" spans="1:7" ht="15" x14ac:dyDescent="0.25">
      <c r="A38" s="634" t="s">
        <v>82</v>
      </c>
      <c r="B38" s="601" t="s">
        <v>275</v>
      </c>
      <c r="C38" s="599"/>
      <c r="D38" s="599"/>
      <c r="E38" s="599"/>
      <c r="F38" s="599"/>
      <c r="G38" s="599"/>
    </row>
    <row r="39" spans="1:7" ht="15" x14ac:dyDescent="0.25">
      <c r="A39" s="634"/>
      <c r="B39" s="601"/>
      <c r="C39" s="599"/>
      <c r="D39" s="599"/>
      <c r="E39" s="599"/>
      <c r="F39" s="599"/>
      <c r="G39" s="599"/>
    </row>
    <row r="40" spans="1:7" ht="15" x14ac:dyDescent="0.25">
      <c r="A40" s="634" t="s">
        <v>264</v>
      </c>
      <c r="B40" s="601" t="s">
        <v>265</v>
      </c>
      <c r="C40" s="599"/>
      <c r="D40" s="599"/>
      <c r="E40" s="599"/>
      <c r="F40" s="599"/>
      <c r="G40" s="599"/>
    </row>
    <row r="41" spans="1:7" ht="15" x14ac:dyDescent="0.25">
      <c r="A41" s="634"/>
      <c r="B41" s="602" t="s">
        <v>266</v>
      </c>
      <c r="C41" s="599"/>
      <c r="D41" s="599"/>
      <c r="E41" s="599"/>
      <c r="F41" s="599"/>
      <c r="G41" s="599"/>
    </row>
    <row r="42" spans="1:7" ht="15" x14ac:dyDescent="0.25">
      <c r="A42" s="633"/>
      <c r="B42" s="599" t="s">
        <v>267</v>
      </c>
      <c r="C42" s="599"/>
      <c r="D42" s="599"/>
      <c r="E42" s="599"/>
      <c r="F42" s="599"/>
      <c r="G42" s="599"/>
    </row>
    <row r="43" spans="1:7" ht="15" x14ac:dyDescent="0.25">
      <c r="A43" s="599"/>
      <c r="B43" s="599"/>
      <c r="C43" s="599"/>
      <c r="D43" s="599"/>
      <c r="E43" s="599"/>
      <c r="F43" s="599"/>
      <c r="G43" s="599"/>
    </row>
    <row r="44" spans="1:7" ht="15" x14ac:dyDescent="0.25">
      <c r="A44" s="594" t="s">
        <v>268</v>
      </c>
      <c r="B44" s="595"/>
      <c r="C44" s="595"/>
      <c r="D44" s="595"/>
      <c r="E44" s="595"/>
      <c r="F44" s="595"/>
      <c r="G44" s="599"/>
    </row>
    <row r="45" spans="1:7" ht="15" x14ac:dyDescent="0.25">
      <c r="A45" s="595"/>
      <c r="B45" s="599" t="s">
        <v>269</v>
      </c>
      <c r="C45" s="599" t="s">
        <v>270</v>
      </c>
      <c r="D45" s="599"/>
      <c r="E45" s="599"/>
      <c r="F45" s="599"/>
      <c r="G45" s="599"/>
    </row>
    <row r="46" spans="1:7" ht="15" x14ac:dyDescent="0.25">
      <c r="A46" s="595"/>
      <c r="B46" s="603" t="s">
        <v>271</v>
      </c>
      <c r="C46" s="595" t="s">
        <v>277</v>
      </c>
      <c r="D46" s="595"/>
      <c r="E46" s="595"/>
      <c r="F46" s="595"/>
      <c r="G46" s="599"/>
    </row>
    <row r="47" spans="1:7" ht="15" x14ac:dyDescent="0.25">
      <c r="A47" s="595"/>
      <c r="B47" s="595" t="s">
        <v>272</v>
      </c>
      <c r="C47" s="604">
        <v>2022</v>
      </c>
      <c r="D47" s="595" t="str">
        <f>"(2011-"&amp;C47&amp;")"</f>
        <v>(2011-2022)</v>
      </c>
      <c r="E47" s="595"/>
      <c r="F47" s="595"/>
      <c r="G47" s="599"/>
    </row>
    <row r="48" spans="1:7" ht="15" x14ac:dyDescent="0.25">
      <c r="A48" s="595"/>
      <c r="B48" s="595" t="s">
        <v>273</v>
      </c>
      <c r="C48" s="817" t="s">
        <v>276</v>
      </c>
      <c r="D48" s="817"/>
      <c r="E48" s="817"/>
      <c r="F48" s="817"/>
      <c r="G48" s="817"/>
    </row>
    <row r="49" spans="1:7" ht="15" x14ac:dyDescent="0.25">
      <c r="A49" s="599"/>
      <c r="B49" s="599"/>
      <c r="C49" s="599"/>
      <c r="D49" s="599"/>
      <c r="E49" s="599"/>
      <c r="F49" s="599"/>
      <c r="G49" s="599"/>
    </row>
  </sheetData>
  <sheetProtection algorithmName="SHA-512" hashValue="Q56ehInEsz+osZJ7J2ELonB811I7j46dH6S90iV3aX77MJFQpI4tEhftRn4FMO8BboalrBO3muTNPRIOok84DQ==" saltValue="Y+pNFQBl6ISuefGfzYXJ8w==" spinCount="100000" sheet="1" objects="1" scenarios="1"/>
  <mergeCells count="8">
    <mergeCell ref="N5:R6"/>
    <mergeCell ref="B1:D1"/>
    <mergeCell ref="G4:L4"/>
    <mergeCell ref="G5:L5"/>
    <mergeCell ref="C48:G48"/>
    <mergeCell ref="B17:C17"/>
    <mergeCell ref="B24:C24"/>
    <mergeCell ref="I3:L3"/>
  </mergeCells>
  <hyperlinks>
    <hyperlink ref="D3" r:id="rId1"/>
    <hyperlink ref="C48" r:id="rId2"/>
    <hyperlink ref="B17:C17" location="'2 muestras independientes'!A1" display="2 muestras independientes"/>
    <hyperlink ref="B24:C24" location="'2 muestras relacionadas'!A1" display="2 muestras relacionadas"/>
    <hyperlink ref="B28" location="CC!A1" display="cc"/>
    <hyperlink ref="B14" location="'1 muestra'!A1" display="1 muestra"/>
  </hyperlinks>
  <pageMargins left="0.7" right="0.7" top="0.75" bottom="0.75" header="0.3" footer="0.3"/>
  <pageSetup paperSize="9" orientation="portrait" horizontalDpi="0" verticalDpi="0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B1:AC516"/>
  <sheetViews>
    <sheetView showGridLines="0" topLeftCell="C1" workbookViewId="0">
      <pane ySplit="4" topLeftCell="A8" activePane="bottomLeft" state="frozenSplit"/>
      <selection activeCell="V7" sqref="V7:Z39"/>
      <selection pane="bottomLeft" activeCell="O18" sqref="O18"/>
    </sheetView>
  </sheetViews>
  <sheetFormatPr baseColWidth="10" defaultRowHeight="12.75" customHeight="1" x14ac:dyDescent="0.2"/>
  <cols>
    <col min="1" max="1" width="3.140625" customWidth="1"/>
    <col min="2" max="2" width="3.7109375" customWidth="1"/>
    <col min="3" max="3" width="12.5703125" customWidth="1"/>
    <col min="4" max="5" width="13.140625" customWidth="1"/>
    <col min="6" max="6" width="2.7109375" customWidth="1"/>
    <col min="7" max="7" width="3.5703125" customWidth="1"/>
    <col min="8" max="8" width="1.7109375" customWidth="1"/>
    <col min="9" max="9" width="4" customWidth="1"/>
    <col min="10" max="10" width="9.7109375" customWidth="1"/>
    <col min="11" max="11" width="10.7109375" customWidth="1"/>
    <col min="12" max="12" width="9.42578125" customWidth="1"/>
    <col min="14" max="14" width="11.28515625" customWidth="1"/>
    <col min="16" max="16" width="9.85546875" customWidth="1"/>
    <col min="17" max="17" width="10.140625" customWidth="1"/>
    <col min="19" max="21" width="12.7109375" bestFit="1" customWidth="1"/>
    <col min="25" max="25" width="3.42578125" style="558" customWidth="1"/>
    <col min="26" max="26" width="18.5703125" customWidth="1"/>
    <col min="27" max="27" width="9.28515625" customWidth="1"/>
  </cols>
  <sheetData>
    <row r="1" spans="2:29" s="496" customFormat="1" ht="18" customHeight="1" x14ac:dyDescent="0.3">
      <c r="B1" s="495"/>
      <c r="C1" s="495"/>
      <c r="D1" s="495"/>
      <c r="E1" s="495"/>
      <c r="F1" s="495"/>
      <c r="G1" s="495"/>
      <c r="H1" s="495"/>
      <c r="I1" s="495"/>
      <c r="J1" s="495"/>
      <c r="L1" s="497" t="s">
        <v>79</v>
      </c>
      <c r="M1" s="498" t="s">
        <v>80</v>
      </c>
      <c r="N1" s="499"/>
      <c r="O1" s="100" t="s">
        <v>81</v>
      </c>
    </row>
    <row r="2" spans="2:29" s="496" customFormat="1" ht="12.75" customHeight="1" x14ac:dyDescent="0.25">
      <c r="B2" s="500"/>
      <c r="C2" s="500" t="s">
        <v>83</v>
      </c>
      <c r="D2" s="501"/>
      <c r="E2" s="501"/>
      <c r="F2" s="501"/>
      <c r="G2" s="501"/>
      <c r="H2" s="502"/>
      <c r="I2" s="501"/>
      <c r="J2" s="502"/>
      <c r="K2" s="500"/>
      <c r="L2" s="503" t="s">
        <v>82</v>
      </c>
      <c r="M2" s="504" t="s">
        <v>84</v>
      </c>
      <c r="N2" s="503"/>
      <c r="O2" s="100" t="s">
        <v>81</v>
      </c>
    </row>
    <row r="3" spans="2:29" s="496" customFormat="1" ht="12.75" customHeight="1" x14ac:dyDescent="0.25">
      <c r="B3" s="505"/>
      <c r="C3" s="501" t="s">
        <v>215</v>
      </c>
      <c r="D3" s="501"/>
      <c r="E3" s="501"/>
      <c r="F3" s="501"/>
      <c r="G3" s="501"/>
      <c r="H3" s="502"/>
      <c r="I3" s="501"/>
      <c r="J3" s="502"/>
      <c r="K3" s="505"/>
      <c r="L3" s="503"/>
      <c r="M3" s="498" t="s">
        <v>85</v>
      </c>
      <c r="N3" s="503"/>
      <c r="O3" s="100"/>
    </row>
    <row r="4" spans="2:29" s="496" customFormat="1" ht="12.75" customHeight="1" x14ac:dyDescent="0.25">
      <c r="B4" s="501" t="s">
        <v>82</v>
      </c>
      <c r="C4" s="506">
        <v>43050</v>
      </c>
      <c r="K4" s="505"/>
    </row>
    <row r="5" spans="2:29" s="334" customFormat="1" ht="12.75" customHeight="1" x14ac:dyDescent="0.2">
      <c r="B5" s="344">
        <v>1</v>
      </c>
      <c r="C5" s="507" t="s">
        <v>132</v>
      </c>
      <c r="K5" s="338"/>
    </row>
    <row r="6" spans="2:29" s="334" customFormat="1" ht="12.75" customHeight="1" x14ac:dyDescent="0.25">
      <c r="B6" s="337"/>
      <c r="C6" s="508" t="str">
        <f>'2 muestras relacionadas'!C5:G5</f>
        <v>Fuerza</v>
      </c>
      <c r="D6" s="509"/>
      <c r="E6" s="509"/>
      <c r="F6" s="509"/>
      <c r="G6" s="509"/>
      <c r="K6" s="338"/>
    </row>
    <row r="7" spans="2:29" s="334" customFormat="1" ht="12.75" customHeight="1" x14ac:dyDescent="0.25">
      <c r="B7" s="337" t="s">
        <v>82</v>
      </c>
      <c r="C7" s="510" t="str">
        <f>IF(ISBLANK('2 muestras relacionadas'!E6),"",'2 muestras relacionadas'!E6)</f>
        <v/>
      </c>
      <c r="D7" s="337" t="s">
        <v>82</v>
      </c>
      <c r="E7" s="337" t="s">
        <v>82</v>
      </c>
      <c r="F7" s="337" t="s">
        <v>82</v>
      </c>
      <c r="G7" s="337" t="s">
        <v>82</v>
      </c>
      <c r="H7" s="337" t="s">
        <v>82</v>
      </c>
      <c r="I7" s="338" t="s">
        <v>82</v>
      </c>
      <c r="J7" s="339" t="s">
        <v>82</v>
      </c>
      <c r="K7" s="340" t="s">
        <v>82</v>
      </c>
      <c r="L7" s="339" t="s">
        <v>82</v>
      </c>
      <c r="M7" s="236" t="s">
        <v>82</v>
      </c>
      <c r="N7" s="341" t="s">
        <v>82</v>
      </c>
      <c r="O7" s="342"/>
      <c r="Y7" s="496"/>
    </row>
    <row r="8" spans="2:29" s="334" customFormat="1" ht="12.75" customHeight="1" x14ac:dyDescent="0.25">
      <c r="B8" s="337"/>
      <c r="C8" s="336"/>
      <c r="D8" s="337"/>
      <c r="E8" s="337"/>
      <c r="F8" s="337"/>
      <c r="G8" s="337"/>
      <c r="H8" s="337"/>
      <c r="I8" s="338"/>
      <c r="J8" s="339"/>
      <c r="K8" s="340"/>
      <c r="L8" s="339"/>
      <c r="M8" s="236"/>
      <c r="N8" s="341"/>
      <c r="O8" s="342"/>
      <c r="S8" s="334" t="s">
        <v>189</v>
      </c>
      <c r="Y8" s="496"/>
    </row>
    <row r="9" spans="2:29" s="343" customFormat="1" ht="12.75" customHeight="1" thickBot="1" x14ac:dyDescent="0.25">
      <c r="C9" s="345" t="s">
        <v>0</v>
      </c>
      <c r="D9" s="358"/>
      <c r="E9" s="359"/>
      <c r="G9" s="360"/>
      <c r="H9" s="346"/>
      <c r="I9" s="344">
        <v>3</v>
      </c>
      <c r="J9" s="2" t="s">
        <v>216</v>
      </c>
      <c r="K9" s="355"/>
      <c r="L9" s="88"/>
      <c r="M9" s="88" t="s">
        <v>217</v>
      </c>
      <c r="N9" s="88"/>
      <c r="O9" s="511">
        <f>'2 muestras relacionadas'!O4</f>
        <v>1</v>
      </c>
      <c r="P9" s="21">
        <f>IF(O9=1,1,-1)</f>
        <v>1</v>
      </c>
      <c r="Q9" s="355" t="str">
        <f>IF(O9=1,"A-B","B-A")</f>
        <v>A-B</v>
      </c>
      <c r="R9" s="355" t="str">
        <f>IF(P9=1,TRIM(D10)&amp;" - "&amp;TRIM(D11),TRIM(D11)&amp;" - "&amp;TRIM(D10))</f>
        <v>pretest - postest</v>
      </c>
      <c r="S9" s="619" t="s">
        <v>289</v>
      </c>
      <c r="T9" s="355"/>
      <c r="Y9" s="512"/>
      <c r="Z9" s="513"/>
      <c r="AA9" s="513"/>
      <c r="AB9" s="513"/>
      <c r="AC9" s="513"/>
    </row>
    <row r="10" spans="2:29" s="343" customFormat="1" ht="12.75" customHeight="1" thickBot="1" x14ac:dyDescent="0.25">
      <c r="B10" s="368"/>
      <c r="C10" s="312" t="s">
        <v>2</v>
      </c>
      <c r="D10" s="896" t="str">
        <f>'2 muestras relacionadas'!D8</f>
        <v>pretest</v>
      </c>
      <c r="E10" s="897"/>
      <c r="F10" s="897"/>
      <c r="G10" s="898"/>
      <c r="H10" s="350"/>
      <c r="I10" s="320"/>
      <c r="Y10" s="512"/>
      <c r="Z10" s="513"/>
      <c r="AA10" s="513"/>
      <c r="AB10" s="513"/>
      <c r="AC10" s="513"/>
    </row>
    <row r="11" spans="2:29" s="343" customFormat="1" ht="12.75" customHeight="1" thickBot="1" x14ac:dyDescent="0.25">
      <c r="B11" s="368"/>
      <c r="C11" s="313" t="s">
        <v>3</v>
      </c>
      <c r="D11" s="896" t="str">
        <f>'2 muestras relacionadas'!D9</f>
        <v>postest</v>
      </c>
      <c r="E11" s="897"/>
      <c r="F11" s="897"/>
      <c r="G11" s="898"/>
      <c r="H11" s="352"/>
      <c r="I11" s="353" t="s">
        <v>36</v>
      </c>
      <c r="J11" s="354" t="s">
        <v>218</v>
      </c>
      <c r="K11" s="355"/>
      <c r="L11" s="140" t="s">
        <v>7</v>
      </c>
      <c r="M11" s="140" t="s">
        <v>11</v>
      </c>
      <c r="N11" s="140" t="s">
        <v>219</v>
      </c>
      <c r="O11" s="140" t="s">
        <v>5</v>
      </c>
      <c r="P11" s="356" t="s">
        <v>220</v>
      </c>
      <c r="Q11" s="356" t="s">
        <v>221</v>
      </c>
      <c r="R11" s="356" t="s">
        <v>101</v>
      </c>
      <c r="S11" s="356" t="s">
        <v>222</v>
      </c>
      <c r="T11" s="356" t="s">
        <v>223</v>
      </c>
      <c r="U11" s="514"/>
      <c r="V11" s="514"/>
      <c r="W11" s="514"/>
      <c r="X11" s="515"/>
      <c r="Y11" s="512"/>
      <c r="Z11" s="516"/>
      <c r="AA11" s="517" t="str">
        <f>C14</f>
        <v>pretest</v>
      </c>
      <c r="AB11" s="517" t="str">
        <f>D14</f>
        <v>postest</v>
      </c>
      <c r="AC11" s="517" t="str">
        <f>E14</f>
        <v>Diferencia</v>
      </c>
    </row>
    <row r="12" spans="2:29" s="343" customFormat="1" ht="12.75" customHeight="1" x14ac:dyDescent="0.2">
      <c r="H12" s="352"/>
      <c r="I12" s="353"/>
      <c r="J12" s="872" t="str">
        <f>C14</f>
        <v>pretest</v>
      </c>
      <c r="K12" s="872"/>
      <c r="L12" s="361">
        <f>AA12</f>
        <v>10</v>
      </c>
      <c r="M12" s="361">
        <f>IF(L12=0,"",AA13)</f>
        <v>0.877</v>
      </c>
      <c r="N12" s="363">
        <f>IF(L12=0,"",AA14)</f>
        <v>7.7753170710624764E-2</v>
      </c>
      <c r="O12" s="363">
        <f>IF(L12=0,,N12^2)</f>
        <v>6.0455555555555566E-3</v>
      </c>
      <c r="P12" s="364">
        <f>AA18</f>
        <v>0.75</v>
      </c>
      <c r="Q12" s="364">
        <f>AA19</f>
        <v>1.03</v>
      </c>
      <c r="R12" s="518">
        <f>N12/M12</f>
        <v>8.8658119396379437E-2</v>
      </c>
      <c r="S12" s="519">
        <f>AA15</f>
        <v>8.77</v>
      </c>
      <c r="T12" s="519">
        <f>AA16</f>
        <v>7.7456999999999994</v>
      </c>
      <c r="U12" s="520" t="str">
        <f>IF(O9=1,J12,J13)</f>
        <v>pretest</v>
      </c>
      <c r="V12" s="514"/>
      <c r="W12" s="514"/>
      <c r="Y12" s="512"/>
      <c r="Z12" s="521" t="s">
        <v>7</v>
      </c>
      <c r="AA12" s="522">
        <f>COUNT(C15:C514)</f>
        <v>10</v>
      </c>
      <c r="AB12" s="522">
        <f>COUNT(D15:D514)</f>
        <v>10</v>
      </c>
      <c r="AC12" s="522">
        <f>COUNT(E15:E514)</f>
        <v>10</v>
      </c>
    </row>
    <row r="13" spans="2:29" s="360" customFormat="1" ht="12.75" customHeight="1" thickBot="1" x14ac:dyDescent="0.25">
      <c r="B13" s="523">
        <v>2</v>
      </c>
      <c r="C13" s="885" t="s">
        <v>224</v>
      </c>
      <c r="D13" s="885"/>
      <c r="E13" s="885"/>
      <c r="F13" s="885"/>
      <c r="G13" s="885"/>
      <c r="H13" s="369"/>
      <c r="I13" s="320"/>
      <c r="J13" s="872" t="str">
        <f>D14</f>
        <v>postest</v>
      </c>
      <c r="K13" s="872"/>
      <c r="L13" s="361">
        <f>AB12</f>
        <v>10</v>
      </c>
      <c r="M13" s="361">
        <f>IF(L13=0,"",AB13)</f>
        <v>0.93999999999999984</v>
      </c>
      <c r="N13" s="363">
        <f>IF(L13=0,"",AB14)</f>
        <v>6.6332495807108011E-2</v>
      </c>
      <c r="O13" s="363">
        <f>IF(L13=0,,N13^2)</f>
        <v>4.400000000000002E-3</v>
      </c>
      <c r="P13" s="364">
        <f>AB18</f>
        <v>0.85</v>
      </c>
      <c r="Q13" s="364">
        <f>AB19</f>
        <v>1.02</v>
      </c>
      <c r="R13" s="518">
        <f>N13/M13</f>
        <v>7.0566484901178742E-2</v>
      </c>
      <c r="S13" s="524">
        <f>AB15</f>
        <v>9.3999999999999986</v>
      </c>
      <c r="T13" s="524">
        <f>AB16</f>
        <v>8.8755999999999986</v>
      </c>
      <c r="U13" s="525" t="str">
        <f>IF(O9=1,IF(M14&gt;0,"&gt;","&lt; "),IF(M14&gt;0,"&gt;","&lt;"))</f>
        <v xml:space="preserve">&lt; </v>
      </c>
      <c r="V13" s="526" t="str">
        <f>IF(N29&lt;0.05,IF(AND(O9=1,M14&gt;0),"Se detecta una reducción significativa","Se detecta un aumento significativo"),"La diferencia entre ambos niveles no es significativa")&amp; " para un nivel de error de tipo I del 5%"</f>
        <v>La diferencia entre ambos niveles no es significativa para un nivel de error de tipo I del 5%</v>
      </c>
      <c r="W13" s="457"/>
      <c r="X13" s="527"/>
      <c r="Y13" s="528"/>
      <c r="Z13" s="521" t="s">
        <v>11</v>
      </c>
      <c r="AA13" s="529">
        <f>AVERAGE(C15:C514)</f>
        <v>0.877</v>
      </c>
      <c r="AB13" s="529">
        <f>AVERAGE(D15:D514)</f>
        <v>0.93999999999999984</v>
      </c>
      <c r="AC13" s="529">
        <f>AVERAGE(E15:E514)</f>
        <v>-6.3000000000000014E-2</v>
      </c>
    </row>
    <row r="14" spans="2:29" s="376" customFormat="1" ht="12.75" customHeight="1" thickBot="1" x14ac:dyDescent="0.25">
      <c r="B14" s="360"/>
      <c r="C14" s="384" t="str">
        <f>IF(OR(ISBLANK(D10),D10=0),"Muestra A",D10)</f>
        <v>pretest</v>
      </c>
      <c r="D14" s="384" t="str">
        <f>IF(OR(ISBLANK(D11),D11=0),"Muestra B",D11)</f>
        <v>postest</v>
      </c>
      <c r="E14" s="385" t="s">
        <v>225</v>
      </c>
      <c r="F14" s="360"/>
      <c r="G14" s="360"/>
      <c r="H14" s="377"/>
      <c r="I14" s="321"/>
      <c r="J14" s="880" t="str">
        <f>"Diferencia ("&amp;Q9&amp;")"</f>
        <v>Diferencia (A-B)</v>
      </c>
      <c r="K14" s="880"/>
      <c r="L14" s="378">
        <f>AC12</f>
        <v>10</v>
      </c>
      <c r="M14" s="379">
        <f>IF(L14=0,,AC13)</f>
        <v>-6.3000000000000014E-2</v>
      </c>
      <c r="N14" s="379">
        <f>IF(L14=0,"",AC14)</f>
        <v>9.6959327097041637E-2</v>
      </c>
      <c r="O14" s="379">
        <f>IF(L14=0,,N14^2)</f>
        <v>9.4011111111111118E-3</v>
      </c>
      <c r="P14" s="380">
        <f>AC18</f>
        <v>-0.17000000000000004</v>
      </c>
      <c r="Q14" s="380">
        <f>AC19</f>
        <v>0.17000000000000004</v>
      </c>
      <c r="R14" s="530">
        <f>N14/M14/100</f>
        <v>-1.5390369380482796E-2</v>
      </c>
      <c r="S14" s="531">
        <f>AC15</f>
        <v>-0.63000000000000012</v>
      </c>
      <c r="T14" s="531">
        <f>AC16</f>
        <v>0.12430000000000004</v>
      </c>
      <c r="U14" s="532" t="str">
        <f>IF(O9=1,J13,J12)</f>
        <v>postest</v>
      </c>
      <c r="V14" s="533" t="str">
        <f>"de "&amp;C6</f>
        <v>de Fuerza</v>
      </c>
      <c r="W14" s="360"/>
      <c r="Y14" s="512"/>
      <c r="Z14" s="521" t="s">
        <v>226</v>
      </c>
      <c r="AA14" s="529">
        <f>STDEV(C15:C514)</f>
        <v>7.7753170710624764E-2</v>
      </c>
      <c r="AB14" s="529">
        <f>STDEV(D15:D514)</f>
        <v>6.6332495807108011E-2</v>
      </c>
      <c r="AC14" s="529">
        <f>STDEV(E15:E514)</f>
        <v>9.6959327097041637E-2</v>
      </c>
    </row>
    <row r="15" spans="2:29" s="360" customFormat="1" ht="12.75" customHeight="1" x14ac:dyDescent="0.2">
      <c r="B15" s="534">
        <v>1</v>
      </c>
      <c r="C15" s="535">
        <f>IF(ISBLANK('2 muestras relacionadas'!C13),"",'2 muestras relacionadas'!C13)</f>
        <v>0.89</v>
      </c>
      <c r="D15" s="535">
        <f>IF(ISBLANK('2 muestras relacionadas'!D13),"",'2 muestras relacionadas'!D13)</f>
        <v>0.96</v>
      </c>
      <c r="E15" s="536">
        <f>IF(AND(ISNUMBER(C15),ISNUMBER(D15)),$P$9*(C15-D15),"")</f>
        <v>-6.9999999999999951E-2</v>
      </c>
      <c r="H15" s="361"/>
      <c r="I15" s="320"/>
      <c r="U15" s="537" t="str">
        <f>TRIM(U12)&amp;" "&amp;U13&amp;" "&amp;TRIM(U14)</f>
        <v>pretest &lt;  postest</v>
      </c>
      <c r="V15" s="538" t="str">
        <f>IF(N29&lt;0.05,V13&amp;" "&amp;V14,V13)</f>
        <v>La diferencia entre ambos niveles no es significativa para un nivel de error de tipo I del 5%</v>
      </c>
      <c r="Y15" s="512"/>
      <c r="Z15" s="539" t="s">
        <v>227</v>
      </c>
      <c r="AA15" s="524">
        <f>SUM(C15:C515)</f>
        <v>8.77</v>
      </c>
      <c r="AB15" s="524">
        <f t="shared" ref="AB15:AC15" si="0">SUM(D15:D515)</f>
        <v>9.3999999999999986</v>
      </c>
      <c r="AC15" s="524">
        <f t="shared" si="0"/>
        <v>-0.63000000000000012</v>
      </c>
    </row>
    <row r="16" spans="2:29" s="360" customFormat="1" ht="12.75" customHeight="1" thickBot="1" x14ac:dyDescent="0.25">
      <c r="B16" s="534">
        <v>2</v>
      </c>
      <c r="C16" s="535">
        <f>IF(ISBLANK('2 muestras relacionadas'!C14),"",'2 muestras relacionadas'!C14)</f>
        <v>0.84</v>
      </c>
      <c r="D16" s="535">
        <f>IF(ISBLANK('2 muestras relacionadas'!D14),"",'2 muestras relacionadas'!D14)</f>
        <v>0.91</v>
      </c>
      <c r="E16" s="536">
        <f t="shared" ref="E16:E79" si="1">IF(AND(ISNUMBER(C16),ISNUMBER(D16)),$P$9*(C16-D16),"")</f>
        <v>-7.0000000000000062E-2</v>
      </c>
      <c r="H16" s="361"/>
      <c r="I16" s="320" t="s">
        <v>37</v>
      </c>
      <c r="J16" s="38" t="s">
        <v>228</v>
      </c>
      <c r="K16" s="38"/>
      <c r="L16" s="21"/>
      <c r="M16" s="21"/>
      <c r="N16" s="21"/>
      <c r="O16" s="21"/>
      <c r="P16" s="21"/>
      <c r="Y16" s="512"/>
      <c r="Z16" s="539" t="s">
        <v>229</v>
      </c>
      <c r="AA16" s="524">
        <f>SUMSQ(C15:C515)</f>
        <v>7.7456999999999994</v>
      </c>
      <c r="AB16" s="524">
        <f t="shared" ref="AB16:AC16" si="2">SUMSQ(D15:D515)</f>
        <v>8.8755999999999986</v>
      </c>
      <c r="AC16" s="524">
        <f t="shared" si="2"/>
        <v>0.12430000000000004</v>
      </c>
    </row>
    <row r="17" spans="2:29" s="360" customFormat="1" ht="12.75" customHeight="1" x14ac:dyDescent="0.2">
      <c r="B17" s="534">
        <v>3</v>
      </c>
      <c r="C17" s="535">
        <f>IF(ISBLANK('2 muestras relacionadas'!C15),"",'2 muestras relacionadas'!C15)</f>
        <v>0.75</v>
      </c>
      <c r="D17" s="535">
        <f>IF(ISBLANK('2 muestras relacionadas'!D15),"",'2 muestras relacionadas'!D15)</f>
        <v>0.86</v>
      </c>
      <c r="E17" s="536">
        <f t="shared" si="1"/>
        <v>-0.10999999999999999</v>
      </c>
      <c r="H17" s="361"/>
      <c r="I17" s="320"/>
      <c r="L17" s="384" t="s">
        <v>230</v>
      </c>
      <c r="M17" s="540">
        <f>'2 muestras relacionadas'!M12</f>
        <v>0.95</v>
      </c>
      <c r="O17" s="541" t="s">
        <v>294</v>
      </c>
      <c r="P17" s="542">
        <f>TINV(1-$M$17,L14-1)</f>
        <v>2.2621571627982049</v>
      </c>
      <c r="Y17" s="512"/>
    </row>
    <row r="18" spans="2:29" s="360" customFormat="1" ht="12.75" customHeight="1" x14ac:dyDescent="0.2">
      <c r="B18" s="534">
        <v>4</v>
      </c>
      <c r="C18" s="535">
        <f>IF(ISBLANK('2 muestras relacionadas'!C16),"",'2 muestras relacionadas'!C16)</f>
        <v>0.83</v>
      </c>
      <c r="D18" s="535">
        <f>IF(ISBLANK('2 muestras relacionadas'!D16),"",'2 muestras relacionadas'!D16)</f>
        <v>0.85</v>
      </c>
      <c r="E18" s="536">
        <f t="shared" si="1"/>
        <v>-2.0000000000000018E-2</v>
      </c>
      <c r="H18" s="361"/>
      <c r="I18" s="320"/>
      <c r="J18" s="180"/>
      <c r="K18" s="180"/>
      <c r="L18" s="392" t="s">
        <v>11</v>
      </c>
      <c r="M18" s="393" t="s">
        <v>12</v>
      </c>
      <c r="N18" s="392" t="s">
        <v>231</v>
      </c>
      <c r="O18" s="392" t="s">
        <v>14</v>
      </c>
      <c r="P18" s="180"/>
      <c r="Y18" s="512"/>
      <c r="Z18" s="521" t="s">
        <v>99</v>
      </c>
      <c r="AA18" s="543">
        <f>MIN(C15:C514)</f>
        <v>0.75</v>
      </c>
      <c r="AB18" s="543">
        <f>MIN(D15:D514)</f>
        <v>0.85</v>
      </c>
      <c r="AC18" s="543">
        <f>MIN(E15:E514)</f>
        <v>-0.17000000000000004</v>
      </c>
    </row>
    <row r="19" spans="2:29" s="360" customFormat="1" ht="12.75" customHeight="1" x14ac:dyDescent="0.2">
      <c r="B19" s="534">
        <v>5</v>
      </c>
      <c r="C19" s="535">
        <f>IF(ISBLANK('2 muestras relacionadas'!C17),"",'2 muestras relacionadas'!C17)</f>
        <v>0.95</v>
      </c>
      <c r="D19" s="535">
        <f>IF(ISBLANK('2 muestras relacionadas'!D17),"",'2 muestras relacionadas'!D17)</f>
        <v>1.02</v>
      </c>
      <c r="E19" s="536">
        <f t="shared" si="1"/>
        <v>-7.0000000000000062E-2</v>
      </c>
      <c r="H19" s="361"/>
      <c r="I19" s="320"/>
      <c r="J19" s="345" t="str">
        <f>J12</f>
        <v>pretest</v>
      </c>
      <c r="K19" s="345"/>
      <c r="L19" s="394">
        <f>M12</f>
        <v>0.877</v>
      </c>
      <c r="M19" s="395">
        <f>$P$17*N12/SQRT(L12)</f>
        <v>5.5621267628961434E-2</v>
      </c>
      <c r="N19" s="395">
        <f>M12-M19</f>
        <v>0.82137873237103853</v>
      </c>
      <c r="O19" s="395">
        <f>M12+M19</f>
        <v>0.93262126762896147</v>
      </c>
      <c r="Y19" s="512"/>
      <c r="Z19" s="521" t="s">
        <v>100</v>
      </c>
      <c r="AA19" s="543">
        <f>MAX(C15:C514)</f>
        <v>1.03</v>
      </c>
      <c r="AB19" s="543">
        <f>MAX(D15:D514)</f>
        <v>1.02</v>
      </c>
      <c r="AC19" s="543">
        <f>MAX(E15:E514)</f>
        <v>0.17000000000000004</v>
      </c>
    </row>
    <row r="20" spans="2:29" s="360" customFormat="1" ht="12.75" customHeight="1" x14ac:dyDescent="0.2">
      <c r="B20" s="534">
        <v>6</v>
      </c>
      <c r="C20" s="535">
        <f>IF(ISBLANK('2 muestras relacionadas'!C18),"",'2 muestras relacionadas'!C18)</f>
        <v>0.85</v>
      </c>
      <c r="D20" s="535">
        <f>IF(ISBLANK('2 muestras relacionadas'!D18),"",'2 muestras relacionadas'!D18)</f>
        <v>1.02</v>
      </c>
      <c r="E20" s="536">
        <f t="shared" si="1"/>
        <v>-0.17000000000000004</v>
      </c>
      <c r="H20" s="361"/>
      <c r="I20" s="320"/>
      <c r="J20" s="345" t="str">
        <f>J13</f>
        <v>postest</v>
      </c>
      <c r="K20" s="345"/>
      <c r="L20" s="394">
        <f>M13</f>
        <v>0.93999999999999984</v>
      </c>
      <c r="M20" s="395">
        <f>$P$17*N13/SQRT(L13)</f>
        <v>4.7451408965884873E-2</v>
      </c>
      <c r="N20" s="395">
        <f>M13-M20</f>
        <v>0.89254859103411499</v>
      </c>
      <c r="O20" s="395">
        <f>M13+M20</f>
        <v>0.98745140896588468</v>
      </c>
      <c r="Y20" s="512"/>
      <c r="Z20" s="516"/>
      <c r="AA20" s="516"/>
      <c r="AB20" s="516"/>
      <c r="AC20" s="516"/>
    </row>
    <row r="21" spans="2:29" s="360" customFormat="1" ht="12.75" customHeight="1" thickBot="1" x14ac:dyDescent="0.25">
      <c r="B21" s="534">
        <v>7</v>
      </c>
      <c r="C21" s="535">
        <f>IF(ISBLANK('2 muestras relacionadas'!C19),"",'2 muestras relacionadas'!C19)</f>
        <v>0.87</v>
      </c>
      <c r="D21" s="535">
        <f>IF(ISBLANK('2 muestras relacionadas'!D19),"",'2 muestras relacionadas'!D19)</f>
        <v>0.97</v>
      </c>
      <c r="E21" s="536">
        <f t="shared" si="1"/>
        <v>-9.9999999999999978E-2</v>
      </c>
      <c r="H21" s="361"/>
      <c r="I21" s="320"/>
      <c r="J21" s="544" t="str">
        <f>J14</f>
        <v>Diferencia (A-B)</v>
      </c>
      <c r="K21" s="544"/>
      <c r="L21" s="398">
        <f>M14</f>
        <v>-6.3000000000000014E-2</v>
      </c>
      <c r="M21" s="399">
        <f>$P$17*N14/SQRT(L14)</f>
        <v>6.936052423713733E-2</v>
      </c>
      <c r="N21" s="399">
        <f>M14-M21</f>
        <v>-0.13236052423713734</v>
      </c>
      <c r="O21" s="399">
        <f>M14+M21</f>
        <v>6.3605242371373161E-3</v>
      </c>
      <c r="P21" s="21"/>
      <c r="Y21" s="512"/>
      <c r="Z21" s="516"/>
      <c r="AA21" s="516"/>
      <c r="AB21" s="516" t="s">
        <v>232</v>
      </c>
      <c r="AC21" s="513">
        <f>1-M34</f>
        <v>0.15000000000000002</v>
      </c>
    </row>
    <row r="22" spans="2:29" s="360" customFormat="1" ht="12.75" customHeight="1" x14ac:dyDescent="0.2">
      <c r="B22" s="534">
        <v>8</v>
      </c>
      <c r="C22" s="535">
        <f>IF(ISBLANK('2 muestras relacionadas'!C20),"",'2 muestras relacionadas'!C20)</f>
        <v>0.92999999999999994</v>
      </c>
      <c r="D22" s="535">
        <f>IF(ISBLANK('2 muestras relacionadas'!D20),"",'2 muestras relacionadas'!D20)</f>
        <v>0.95</v>
      </c>
      <c r="E22" s="536">
        <f t="shared" si="1"/>
        <v>-2.0000000000000018E-2</v>
      </c>
      <c r="H22" s="361"/>
      <c r="I22" s="320"/>
      <c r="Y22" s="512"/>
      <c r="Z22" s="545"/>
      <c r="AB22" s="545"/>
    </row>
    <row r="23" spans="2:29" s="360" customFormat="1" ht="12.75" customHeight="1" thickBot="1" x14ac:dyDescent="0.25">
      <c r="B23" s="534">
        <v>9</v>
      </c>
      <c r="C23" s="535">
        <f>IF(ISBLANK('2 muestras relacionadas'!C21),"",'2 muestras relacionadas'!C21)</f>
        <v>0.83</v>
      </c>
      <c r="D23" s="535">
        <f>IF(ISBLANK('2 muestras relacionadas'!D21),"",'2 muestras relacionadas'!D21)</f>
        <v>1</v>
      </c>
      <c r="E23" s="536">
        <f t="shared" si="1"/>
        <v>-0.17000000000000004</v>
      </c>
      <c r="H23" s="361"/>
      <c r="I23" s="320" t="s">
        <v>38</v>
      </c>
      <c r="J23" s="38" t="s">
        <v>233</v>
      </c>
      <c r="K23" s="21"/>
      <c r="L23" s="21"/>
      <c r="M23" s="21"/>
      <c r="N23" s="21"/>
      <c r="O23" s="21"/>
      <c r="P23" s="21"/>
      <c r="Y23" s="512"/>
    </row>
    <row r="24" spans="2:29" s="360" customFormat="1" ht="12.75" customHeight="1" x14ac:dyDescent="0.2">
      <c r="B24" s="534">
        <v>10</v>
      </c>
      <c r="C24" s="535">
        <f>IF(ISBLANK('2 muestras relacionadas'!C22),"",'2 muestras relacionadas'!C22)</f>
        <v>1.03</v>
      </c>
      <c r="D24" s="535">
        <f>IF(ISBLANK('2 muestras relacionadas'!D22),"",'2 muestras relacionadas'!D22)</f>
        <v>0.86</v>
      </c>
      <c r="E24" s="536">
        <f t="shared" si="1"/>
        <v>0.17000000000000004</v>
      </c>
      <c r="H24" s="361"/>
      <c r="K24" s="401" t="s">
        <v>41</v>
      </c>
      <c r="L24" s="401" t="s">
        <v>16</v>
      </c>
      <c r="M24" s="401" t="s">
        <v>234</v>
      </c>
      <c r="N24" s="401" t="s">
        <v>49</v>
      </c>
      <c r="O24" s="402"/>
      <c r="P24" s="402"/>
      <c r="Y24" s="512"/>
      <c r="Z24" s="395"/>
      <c r="AA24" s="395"/>
    </row>
    <row r="25" spans="2:29" s="360" customFormat="1" ht="12.75" customHeight="1" thickBot="1" x14ac:dyDescent="0.25">
      <c r="B25" s="534">
        <v>11</v>
      </c>
      <c r="C25" s="535" t="str">
        <f>IF(ISBLANK('2 muestras relacionadas'!C23),"",'2 muestras relacionadas'!C23)</f>
        <v/>
      </c>
      <c r="D25" s="535" t="str">
        <f>IF(ISBLANK('2 muestras relacionadas'!D23),"",'2 muestras relacionadas'!D23)</f>
        <v/>
      </c>
      <c r="E25" s="536" t="str">
        <f t="shared" si="1"/>
        <v/>
      </c>
      <c r="H25" s="361"/>
      <c r="I25" s="320"/>
      <c r="J25" s="56" t="s">
        <v>235</v>
      </c>
      <c r="K25" s="112">
        <f>CORREL(C15:C44,D15:D44)</f>
        <v>0.10125369997875454</v>
      </c>
      <c r="L25" s="403">
        <f>L14-2</f>
        <v>8</v>
      </c>
      <c r="M25" s="64">
        <f>SQRT(L25*K25^2/(1-K25^2))</f>
        <v>0.28786817035245016</v>
      </c>
      <c r="N25" s="64">
        <f>TDIST(M25,L25,2)</f>
        <v>0.78076440660551283</v>
      </c>
      <c r="O25" s="21"/>
      <c r="P25" s="21"/>
      <c r="Y25" s="512"/>
      <c r="Z25" s="395"/>
      <c r="AA25" s="395"/>
    </row>
    <row r="26" spans="2:29" s="360" customFormat="1" ht="12.75" customHeight="1" x14ac:dyDescent="0.2">
      <c r="B26" s="534">
        <v>12</v>
      </c>
      <c r="C26" s="535" t="str">
        <f>IF(ISBLANK('2 muestras relacionadas'!C24),"",'2 muestras relacionadas'!C24)</f>
        <v/>
      </c>
      <c r="D26" s="535" t="str">
        <f>IF(ISBLANK('2 muestras relacionadas'!D24),"",'2 muestras relacionadas'!D24)</f>
        <v/>
      </c>
      <c r="E26" s="536" t="str">
        <f t="shared" si="1"/>
        <v/>
      </c>
      <c r="H26" s="361"/>
      <c r="I26" s="320"/>
      <c r="Y26" s="512"/>
    </row>
    <row r="27" spans="2:29" s="360" customFormat="1" ht="12.75" customHeight="1" thickBot="1" x14ac:dyDescent="0.25">
      <c r="B27" s="534">
        <v>13</v>
      </c>
      <c r="C27" s="535" t="str">
        <f>IF(ISBLANK('2 muestras relacionadas'!C25),"",'2 muestras relacionadas'!C25)</f>
        <v/>
      </c>
      <c r="D27" s="535" t="str">
        <f>IF(ISBLANK('2 muestras relacionadas'!D25),"",'2 muestras relacionadas'!D25)</f>
        <v/>
      </c>
      <c r="E27" s="536" t="str">
        <f t="shared" si="1"/>
        <v/>
      </c>
      <c r="H27" s="361"/>
      <c r="I27" s="320" t="s">
        <v>75</v>
      </c>
      <c r="J27" s="90" t="s">
        <v>236</v>
      </c>
      <c r="K27" s="21"/>
      <c r="L27" s="404"/>
      <c r="M27" s="21"/>
      <c r="N27" s="21"/>
      <c r="O27" s="21"/>
      <c r="P27" s="21"/>
      <c r="Y27" s="512"/>
    </row>
    <row r="28" spans="2:29" s="360" customFormat="1" ht="12.75" customHeight="1" x14ac:dyDescent="0.2">
      <c r="B28" s="534">
        <v>14</v>
      </c>
      <c r="C28" s="535" t="str">
        <f>IF(ISBLANK('2 muestras relacionadas'!C26),"",'2 muestras relacionadas'!C26)</f>
        <v/>
      </c>
      <c r="D28" s="535" t="str">
        <f>IF(ISBLANK('2 muestras relacionadas'!D26),"",'2 muestras relacionadas'!D26)</f>
        <v/>
      </c>
      <c r="E28" s="536" t="str">
        <f t="shared" si="1"/>
        <v/>
      </c>
      <c r="H28" s="361"/>
      <c r="I28" s="320"/>
      <c r="J28" s="406"/>
      <c r="K28" s="402"/>
      <c r="L28" s="407" t="s">
        <v>237</v>
      </c>
      <c r="M28" s="407" t="s">
        <v>238</v>
      </c>
      <c r="N28" s="407" t="s">
        <v>56</v>
      </c>
      <c r="O28" s="402"/>
      <c r="P28" s="402"/>
      <c r="Y28" s="512"/>
    </row>
    <row r="29" spans="2:29" s="360" customFormat="1" ht="12.75" customHeight="1" thickBot="1" x14ac:dyDescent="0.25">
      <c r="B29" s="534">
        <v>15</v>
      </c>
      <c r="C29" s="535" t="str">
        <f>IF(ISBLANK('2 muestras relacionadas'!C27),"",'2 muestras relacionadas'!C27)</f>
        <v/>
      </c>
      <c r="D29" s="535" t="str">
        <f>IF(ISBLANK('2 muestras relacionadas'!D27),"",'2 muestras relacionadas'!D27)</f>
        <v/>
      </c>
      <c r="E29" s="536" t="str">
        <f t="shared" si="1"/>
        <v/>
      </c>
      <c r="H29" s="361"/>
      <c r="I29" s="320"/>
      <c r="J29" s="546" t="s">
        <v>239</v>
      </c>
      <c r="K29" s="546"/>
      <c r="L29" s="547">
        <f>'2 muestras relacionadas'!L24</f>
        <v>2</v>
      </c>
      <c r="M29" s="74">
        <f>ABS(L21)/(N14/SQRT(L14))</f>
        <v>2.0547119968274465</v>
      </c>
      <c r="N29" s="74">
        <f>TDIST(M29,L14-1,L29)</f>
        <v>7.0077402793783189E-2</v>
      </c>
      <c r="O29" s="88" t="str">
        <f>IF(AND(L29&lt;&gt;1,L29&lt;&gt;2),"Error: debe indicar 1 o 2 colas","")</f>
        <v/>
      </c>
      <c r="P29" s="88"/>
      <c r="Q29" s="410"/>
      <c r="Y29" s="512"/>
    </row>
    <row r="30" spans="2:29" s="360" customFormat="1" ht="12.75" customHeight="1" x14ac:dyDescent="0.2">
      <c r="B30" s="534">
        <v>16</v>
      </c>
      <c r="C30" s="535" t="str">
        <f>IF(ISBLANK('2 muestras relacionadas'!C28),"",'2 muestras relacionadas'!C28)</f>
        <v/>
      </c>
      <c r="D30" s="535" t="str">
        <f>IF(ISBLANK('2 muestras relacionadas'!D28),"",'2 muestras relacionadas'!D28)</f>
        <v/>
      </c>
      <c r="E30" s="536" t="str">
        <f t="shared" si="1"/>
        <v/>
      </c>
      <c r="H30" s="361"/>
      <c r="I30" s="320"/>
      <c r="J30" s="414"/>
      <c r="M30" s="362"/>
      <c r="N30" s="412"/>
      <c r="O30" s="413"/>
      <c r="Y30" s="512"/>
    </row>
    <row r="31" spans="2:29" s="360" customFormat="1" ht="12.75" customHeight="1" x14ac:dyDescent="0.2">
      <c r="B31" s="534">
        <v>17</v>
      </c>
      <c r="C31" s="535" t="str">
        <f>IF(ISBLANK('2 muestras relacionadas'!C29),"",'2 muestras relacionadas'!C29)</f>
        <v/>
      </c>
      <c r="D31" s="535" t="str">
        <f>IF(ISBLANK('2 muestras relacionadas'!D29),"",'2 muestras relacionadas'!D29)</f>
        <v/>
      </c>
      <c r="E31" s="536" t="str">
        <f t="shared" si="1"/>
        <v/>
      </c>
      <c r="H31" s="361"/>
      <c r="I31" s="320"/>
      <c r="J31" s="414"/>
      <c r="K31" s="415"/>
      <c r="M31" s="416"/>
      <c r="Q31" s="417"/>
      <c r="Y31" s="512"/>
    </row>
    <row r="32" spans="2:29" s="360" customFormat="1" ht="12.75" customHeight="1" thickBot="1" x14ac:dyDescent="0.25">
      <c r="B32" s="534">
        <v>18</v>
      </c>
      <c r="C32" s="535" t="str">
        <f>IF(ISBLANK('2 muestras relacionadas'!C30),"",'2 muestras relacionadas'!C30)</f>
        <v/>
      </c>
      <c r="D32" s="535" t="str">
        <f>IF(ISBLANK('2 muestras relacionadas'!D30),"",'2 muestras relacionadas'!D30)</f>
        <v/>
      </c>
      <c r="E32" s="536" t="str">
        <f t="shared" si="1"/>
        <v/>
      </c>
      <c r="H32" s="361"/>
      <c r="I32" s="320" t="s">
        <v>76</v>
      </c>
      <c r="J32" s="90" t="s">
        <v>21</v>
      </c>
      <c r="K32" s="21"/>
      <c r="L32" s="21"/>
      <c r="M32" s="404"/>
      <c r="N32" s="418"/>
      <c r="O32" s="21"/>
      <c r="P32" s="21"/>
      <c r="Y32" s="512"/>
    </row>
    <row r="33" spans="2:25" s="360" customFormat="1" ht="12.75" customHeight="1" x14ac:dyDescent="0.2">
      <c r="B33" s="534">
        <v>19</v>
      </c>
      <c r="C33" s="535" t="str">
        <f>IF(ISBLANK('2 muestras relacionadas'!C31),"",'2 muestras relacionadas'!C31)</f>
        <v/>
      </c>
      <c r="D33" s="535" t="str">
        <f>IF(ISBLANK('2 muestras relacionadas'!D31),"",'2 muestras relacionadas'!D31)</f>
        <v/>
      </c>
      <c r="E33" s="536" t="str">
        <f t="shared" si="1"/>
        <v/>
      </c>
      <c r="H33" s="361"/>
      <c r="I33" s="361"/>
      <c r="J33" s="360" t="s">
        <v>240</v>
      </c>
      <c r="L33" s="419" t="s">
        <v>23</v>
      </c>
      <c r="M33" s="548">
        <f>'2 muestras relacionadas'!M28</f>
        <v>0.05</v>
      </c>
      <c r="N33" s="541" t="s">
        <v>294</v>
      </c>
      <c r="O33" s="549">
        <f>TINV(M33,L14-1)</f>
        <v>2.2621571627982053</v>
      </c>
      <c r="Q33" s="417"/>
      <c r="Y33" s="512"/>
    </row>
    <row r="34" spans="2:25" s="360" customFormat="1" ht="12.75" customHeight="1" x14ac:dyDescent="0.2">
      <c r="B34" s="534">
        <v>20</v>
      </c>
      <c r="C34" s="535" t="str">
        <f>IF(ISBLANK('2 muestras relacionadas'!C32),"",'2 muestras relacionadas'!C32)</f>
        <v/>
      </c>
      <c r="D34" s="535" t="str">
        <f>IF(ISBLANK('2 muestras relacionadas'!D32),"",'2 muestras relacionadas'!D32)</f>
        <v/>
      </c>
      <c r="E34" s="536" t="str">
        <f t="shared" si="1"/>
        <v/>
      </c>
      <c r="H34" s="361"/>
      <c r="I34" s="361"/>
      <c r="J34" s="360" t="s">
        <v>241</v>
      </c>
      <c r="L34" s="419" t="s">
        <v>86</v>
      </c>
      <c r="M34" s="548">
        <f>'2 muestras relacionadas'!M29</f>
        <v>0.85</v>
      </c>
      <c r="N34" s="541" t="s">
        <v>293</v>
      </c>
      <c r="O34" s="549">
        <f>TINV(AC21*2,L14-1)</f>
        <v>1.0997161963946571</v>
      </c>
      <c r="Y34" s="512"/>
    </row>
    <row r="35" spans="2:25" s="360" customFormat="1" ht="12.75" customHeight="1" x14ac:dyDescent="0.2">
      <c r="B35" s="534">
        <v>21</v>
      </c>
      <c r="C35" s="535" t="str">
        <f>IF(ISBLANK('2 muestras relacionadas'!C33),"",'2 muestras relacionadas'!C33)</f>
        <v/>
      </c>
      <c r="D35" s="535" t="str">
        <f>IF(ISBLANK('2 muestras relacionadas'!D33),"",'2 muestras relacionadas'!D33)</f>
        <v/>
      </c>
      <c r="E35" s="536" t="str">
        <f t="shared" si="1"/>
        <v/>
      </c>
      <c r="H35" s="361"/>
      <c r="I35" s="361"/>
      <c r="J35" s="360" t="s">
        <v>242</v>
      </c>
      <c r="L35" s="423" t="s">
        <v>243</v>
      </c>
      <c r="M35" s="550">
        <f>'2 muestras relacionadas'!M30</f>
        <v>0.05</v>
      </c>
      <c r="N35" s="384"/>
      <c r="O35" s="410"/>
      <c r="Y35" s="512"/>
    </row>
    <row r="36" spans="2:25" s="360" customFormat="1" ht="12.75" customHeight="1" x14ac:dyDescent="0.2">
      <c r="B36" s="534">
        <v>22</v>
      </c>
      <c r="C36" s="535" t="str">
        <f>IF(ISBLANK('2 muestras relacionadas'!C34),"",'2 muestras relacionadas'!C34)</f>
        <v/>
      </c>
      <c r="D36" s="535" t="str">
        <f>IF(ISBLANK('2 muestras relacionadas'!D34),"",'2 muestras relacionadas'!D34)</f>
        <v/>
      </c>
      <c r="E36" s="536" t="str">
        <f t="shared" si="1"/>
        <v/>
      </c>
      <c r="H36" s="361"/>
      <c r="I36" s="361"/>
      <c r="M36" s="551" t="str">
        <f>N18</f>
        <v>IC -</v>
      </c>
      <c r="N36" s="551" t="str">
        <f>O18</f>
        <v>IC+</v>
      </c>
      <c r="R36" s="552" t="s">
        <v>12</v>
      </c>
      <c r="S36" s="552" t="str">
        <f>M36</f>
        <v>IC -</v>
      </c>
      <c r="T36" s="552" t="str">
        <f>N36</f>
        <v>IC+</v>
      </c>
      <c r="Y36" s="512"/>
    </row>
    <row r="37" spans="2:25" s="360" customFormat="1" ht="12.75" customHeight="1" x14ac:dyDescent="0.2">
      <c r="B37" s="534">
        <v>23</v>
      </c>
      <c r="C37" s="535" t="str">
        <f>IF(ISBLANK('2 muestras relacionadas'!C35),"",'2 muestras relacionadas'!C35)</f>
        <v/>
      </c>
      <c r="D37" s="535" t="str">
        <f>IF(ISBLANK('2 muestras relacionadas'!D35),"",'2 muestras relacionadas'!D35)</f>
        <v/>
      </c>
      <c r="E37" s="536" t="str">
        <f t="shared" si="1"/>
        <v/>
      </c>
      <c r="H37" s="361"/>
      <c r="I37" s="361"/>
      <c r="J37" s="343" t="s">
        <v>244</v>
      </c>
      <c r="K37" s="410" t="s">
        <v>291</v>
      </c>
      <c r="L37" s="419" t="s">
        <v>292</v>
      </c>
      <c r="M37" s="188">
        <f>L21-O34*N14/SQRT(L14)</f>
        <v>-9.6718652774616429E-2</v>
      </c>
      <c r="N37" s="188">
        <f>L21+O34*N14/SQRT(L14)</f>
        <v>-2.92813472253836E-2</v>
      </c>
      <c r="O37" s="541" t="str">
        <f>IF(N29&gt;0.05,IF(U40,V40,V41),"")</f>
        <v>H0 No Fiable</v>
      </c>
      <c r="R37" s="553">
        <f>O34*N14/SQRT(L14)</f>
        <v>3.3718652774616414E-2</v>
      </c>
      <c r="S37" s="554">
        <f>M14-R37</f>
        <v>-9.6718652774616429E-2</v>
      </c>
      <c r="T37" s="554">
        <f>M14+R37</f>
        <v>-2.92813472253836E-2</v>
      </c>
      <c r="Y37" s="512"/>
    </row>
    <row r="38" spans="2:25" s="360" customFormat="1" ht="12.75" customHeight="1" x14ac:dyDescent="0.2">
      <c r="B38" s="534">
        <v>24</v>
      </c>
      <c r="C38" s="535" t="str">
        <f>IF(ISBLANK('2 muestras relacionadas'!C36),"",'2 muestras relacionadas'!C36)</f>
        <v/>
      </c>
      <c r="D38" s="535" t="str">
        <f>IF(ISBLANK('2 muestras relacionadas'!D36),"",'2 muestras relacionadas'!D36)</f>
        <v/>
      </c>
      <c r="E38" s="536" t="str">
        <f t="shared" si="1"/>
        <v/>
      </c>
      <c r="I38" s="361"/>
      <c r="J38" s="343" t="s">
        <v>245</v>
      </c>
      <c r="M38" s="555">
        <f>TRUNC(O38)+1</f>
        <v>43</v>
      </c>
      <c r="N38" s="361" t="s">
        <v>246</v>
      </c>
      <c r="O38" s="556">
        <f>(((O33+O34)/M35)^2)*O14</f>
        <v>42.501266933681848</v>
      </c>
      <c r="S38" s="557" t="s">
        <v>247</v>
      </c>
      <c r="T38" s="557" t="s">
        <v>248</v>
      </c>
      <c r="Y38" s="512"/>
    </row>
    <row r="39" spans="2:25" s="360" customFormat="1" ht="12.75" customHeight="1" thickBot="1" x14ac:dyDescent="0.25">
      <c r="B39" s="534">
        <v>25</v>
      </c>
      <c r="C39" s="535" t="str">
        <f>IF(ISBLANK('2 muestras relacionadas'!C37),"",'2 muestras relacionadas'!C37)</f>
        <v/>
      </c>
      <c r="D39" s="535" t="str">
        <f>IF(ISBLANK('2 muestras relacionadas'!D37),"",'2 muestras relacionadas'!D37)</f>
        <v/>
      </c>
      <c r="E39" s="536" t="str">
        <f t="shared" si="1"/>
        <v/>
      </c>
      <c r="J39" s="21"/>
      <c r="K39" s="21"/>
      <c r="L39" s="21"/>
      <c r="M39" s="21"/>
      <c r="N39" s="21"/>
      <c r="O39" s="21"/>
      <c r="P39" s="21"/>
      <c r="Q39" s="21"/>
      <c r="S39" s="360">
        <f>-M35</f>
        <v>-0.05</v>
      </c>
      <c r="T39" s="360">
        <f>M35</f>
        <v>0.05</v>
      </c>
      <c r="Y39" s="512"/>
    </row>
    <row r="40" spans="2:25" s="360" customFormat="1" ht="12.75" customHeight="1" x14ac:dyDescent="0.2">
      <c r="B40" s="534">
        <v>26</v>
      </c>
      <c r="C40" s="535" t="str">
        <f>IF(ISBLANK('2 muestras relacionadas'!C38),"",'2 muestras relacionadas'!C38)</f>
        <v/>
      </c>
      <c r="D40" s="535" t="str">
        <f>IF(ISBLANK('2 muestras relacionadas'!D38),"",'2 muestras relacionadas'!D38)</f>
        <v/>
      </c>
      <c r="E40" s="536" t="str">
        <f t="shared" si="1"/>
        <v/>
      </c>
      <c r="S40" s="360" t="b">
        <f>ABS(S37)&lt;=ABS(S39)</f>
        <v>0</v>
      </c>
      <c r="T40" s="360" t="b">
        <f>T37&lt;=T39</f>
        <v>1</v>
      </c>
      <c r="U40" s="360" t="b">
        <f>AND(S40,T40)</f>
        <v>0</v>
      </c>
      <c r="V40" s="360" t="s">
        <v>249</v>
      </c>
      <c r="Y40" s="512"/>
    </row>
    <row r="41" spans="2:25" s="360" customFormat="1" ht="12.75" customHeight="1" x14ac:dyDescent="0.2">
      <c r="B41" s="534">
        <v>27</v>
      </c>
      <c r="C41" s="535" t="str">
        <f>IF(ISBLANK('2 muestras relacionadas'!C39),"",'2 muestras relacionadas'!C39)</f>
        <v/>
      </c>
      <c r="D41" s="535" t="str">
        <f>IF(ISBLANK('2 muestras relacionadas'!D39),"",'2 muestras relacionadas'!D39)</f>
        <v/>
      </c>
      <c r="E41" s="536" t="str">
        <f t="shared" si="1"/>
        <v/>
      </c>
      <c r="V41" s="360" t="s">
        <v>250</v>
      </c>
      <c r="Y41" s="512"/>
    </row>
    <row r="42" spans="2:25" s="360" customFormat="1" ht="12.75" customHeight="1" x14ac:dyDescent="0.2">
      <c r="B42" s="534">
        <v>28</v>
      </c>
      <c r="C42" s="535" t="str">
        <f>IF(ISBLANK('2 muestras relacionadas'!C40),"",'2 muestras relacionadas'!C40)</f>
        <v/>
      </c>
      <c r="D42" s="535" t="str">
        <f>IF(ISBLANK('2 muestras relacionadas'!D40),"",'2 muestras relacionadas'!D40)</f>
        <v/>
      </c>
      <c r="E42" s="536" t="str">
        <f t="shared" si="1"/>
        <v/>
      </c>
      <c r="F42"/>
      <c r="G42"/>
      <c r="P42"/>
      <c r="Q42"/>
      <c r="R42"/>
      <c r="S42"/>
      <c r="X42"/>
      <c r="Y42" s="558"/>
    </row>
    <row r="43" spans="2:25" ht="12.75" customHeight="1" x14ac:dyDescent="0.2">
      <c r="B43" s="534">
        <v>29</v>
      </c>
      <c r="C43" s="535" t="str">
        <f>IF(ISBLANK('2 muestras relacionadas'!C41),"",'2 muestras relacionadas'!C41)</f>
        <v/>
      </c>
      <c r="D43" s="535" t="str">
        <f>IF(ISBLANK('2 muestras relacionadas'!D41),"",'2 muestras relacionadas'!D41)</f>
        <v/>
      </c>
      <c r="E43" s="536" t="str">
        <f t="shared" si="1"/>
        <v/>
      </c>
      <c r="Y43" s="559"/>
    </row>
    <row r="44" spans="2:25" ht="12.75" customHeight="1" x14ac:dyDescent="0.2">
      <c r="B44" s="534">
        <v>30</v>
      </c>
      <c r="C44" s="535" t="str">
        <f>IF(ISBLANK('2 muestras relacionadas'!C42),"",'2 muestras relacionadas'!C42)</f>
        <v/>
      </c>
      <c r="D44" s="535" t="str">
        <f>IF(ISBLANK('2 muestras relacionadas'!D42),"",'2 muestras relacionadas'!D42)</f>
        <v/>
      </c>
      <c r="E44" s="536" t="str">
        <f t="shared" si="1"/>
        <v/>
      </c>
      <c r="Y44" s="559"/>
    </row>
    <row r="45" spans="2:25" ht="12.75" customHeight="1" x14ac:dyDescent="0.2">
      <c r="B45" s="560">
        <v>31</v>
      </c>
      <c r="C45" s="535" t="str">
        <f>IF(ISBLANK('2 muestras relacionadas'!C43),"",'2 muestras relacionadas'!C43)</f>
        <v/>
      </c>
      <c r="D45" s="535" t="str">
        <f>IF(ISBLANK('2 muestras relacionadas'!D43),"",'2 muestras relacionadas'!D43)</f>
        <v/>
      </c>
      <c r="E45" s="536" t="str">
        <f t="shared" si="1"/>
        <v/>
      </c>
      <c r="Y45" s="559"/>
    </row>
    <row r="46" spans="2:25" ht="12.75" customHeight="1" x14ac:dyDescent="0.2">
      <c r="B46" s="560">
        <v>32</v>
      </c>
      <c r="C46" s="535" t="str">
        <f>IF(ISBLANK('2 muestras relacionadas'!C44),"",'2 muestras relacionadas'!C44)</f>
        <v/>
      </c>
      <c r="D46" s="535" t="str">
        <f>IF(ISBLANK('2 muestras relacionadas'!D44),"",'2 muestras relacionadas'!D44)</f>
        <v/>
      </c>
      <c r="E46" s="536" t="str">
        <f t="shared" si="1"/>
        <v/>
      </c>
      <c r="Y46" s="559"/>
    </row>
    <row r="47" spans="2:25" ht="12.75" customHeight="1" x14ac:dyDescent="0.2">
      <c r="B47" s="560">
        <v>33</v>
      </c>
      <c r="C47" s="535" t="str">
        <f>IF(ISBLANK('2 muestras relacionadas'!C45),"",'2 muestras relacionadas'!C45)</f>
        <v/>
      </c>
      <c r="D47" s="535" t="str">
        <f>IF(ISBLANK('2 muestras relacionadas'!D45),"",'2 muestras relacionadas'!D45)</f>
        <v/>
      </c>
      <c r="E47" s="536" t="str">
        <f t="shared" si="1"/>
        <v/>
      </c>
      <c r="Y47" s="559"/>
    </row>
    <row r="48" spans="2:25" ht="12.75" customHeight="1" x14ac:dyDescent="0.2">
      <c r="B48" s="560">
        <v>34</v>
      </c>
      <c r="C48" s="535" t="str">
        <f>IF(ISBLANK('2 muestras relacionadas'!C46),"",'2 muestras relacionadas'!C46)</f>
        <v/>
      </c>
      <c r="D48" s="535" t="str">
        <f>IF(ISBLANK('2 muestras relacionadas'!D46),"",'2 muestras relacionadas'!D46)</f>
        <v/>
      </c>
      <c r="E48" s="536" t="str">
        <f t="shared" si="1"/>
        <v/>
      </c>
      <c r="Y48" s="559"/>
    </row>
    <row r="49" spans="2:25" ht="12.75" customHeight="1" x14ac:dyDescent="0.2">
      <c r="B49" s="560">
        <v>35</v>
      </c>
      <c r="C49" s="535" t="str">
        <f>IF(ISBLANK('2 muestras relacionadas'!C47),"",'2 muestras relacionadas'!C47)</f>
        <v/>
      </c>
      <c r="D49" s="535" t="str">
        <f>IF(ISBLANK('2 muestras relacionadas'!D47),"",'2 muestras relacionadas'!D47)</f>
        <v/>
      </c>
      <c r="E49" s="536" t="str">
        <f t="shared" si="1"/>
        <v/>
      </c>
      <c r="Y49" s="559"/>
    </row>
    <row r="50" spans="2:25" ht="12.75" customHeight="1" x14ac:dyDescent="0.2">
      <c r="B50" s="560">
        <v>36</v>
      </c>
      <c r="C50" s="535" t="str">
        <f>IF(ISBLANK('2 muestras relacionadas'!C48),"",'2 muestras relacionadas'!C48)</f>
        <v/>
      </c>
      <c r="D50" s="535" t="str">
        <f>IF(ISBLANK('2 muestras relacionadas'!D48),"",'2 muestras relacionadas'!D48)</f>
        <v/>
      </c>
      <c r="E50" s="536" t="str">
        <f t="shared" si="1"/>
        <v/>
      </c>
      <c r="Y50" s="559"/>
    </row>
    <row r="51" spans="2:25" ht="12.75" customHeight="1" x14ac:dyDescent="0.2">
      <c r="B51" s="560">
        <v>37</v>
      </c>
      <c r="C51" s="535" t="str">
        <f>IF(ISBLANK('2 muestras relacionadas'!C49),"",'2 muestras relacionadas'!C49)</f>
        <v/>
      </c>
      <c r="D51" s="535" t="str">
        <f>IF(ISBLANK('2 muestras relacionadas'!D49),"",'2 muestras relacionadas'!D49)</f>
        <v/>
      </c>
      <c r="E51" s="536" t="str">
        <f t="shared" si="1"/>
        <v/>
      </c>
      <c r="Y51" s="559"/>
    </row>
    <row r="52" spans="2:25" ht="12.75" customHeight="1" x14ac:dyDescent="0.2">
      <c r="B52" s="560">
        <v>38</v>
      </c>
      <c r="C52" s="535" t="str">
        <f>IF(ISBLANK('2 muestras relacionadas'!C50),"",'2 muestras relacionadas'!C50)</f>
        <v/>
      </c>
      <c r="D52" s="535" t="str">
        <f>IF(ISBLANK('2 muestras relacionadas'!D50),"",'2 muestras relacionadas'!D50)</f>
        <v/>
      </c>
      <c r="E52" s="536" t="str">
        <f t="shared" si="1"/>
        <v/>
      </c>
      <c r="Y52" s="559"/>
    </row>
    <row r="53" spans="2:25" ht="12.75" customHeight="1" x14ac:dyDescent="0.2">
      <c r="B53" s="560">
        <v>39</v>
      </c>
      <c r="C53" s="535" t="str">
        <f>IF(ISBLANK('2 muestras relacionadas'!C51),"",'2 muestras relacionadas'!C51)</f>
        <v/>
      </c>
      <c r="D53" s="535" t="str">
        <f>IF(ISBLANK('2 muestras relacionadas'!D51),"",'2 muestras relacionadas'!D51)</f>
        <v/>
      </c>
      <c r="E53" s="536" t="str">
        <f t="shared" si="1"/>
        <v/>
      </c>
      <c r="Y53" s="559"/>
    </row>
    <row r="54" spans="2:25" ht="12.75" customHeight="1" x14ac:dyDescent="0.2">
      <c r="B54" s="560">
        <v>40</v>
      </c>
      <c r="C54" s="535" t="str">
        <f>IF(ISBLANK('2 muestras relacionadas'!C52),"",'2 muestras relacionadas'!C52)</f>
        <v/>
      </c>
      <c r="D54" s="535" t="str">
        <f>IF(ISBLANK('2 muestras relacionadas'!D52),"",'2 muestras relacionadas'!D52)</f>
        <v/>
      </c>
      <c r="E54" s="536" t="str">
        <f t="shared" si="1"/>
        <v/>
      </c>
      <c r="Y54" s="559"/>
    </row>
    <row r="55" spans="2:25" ht="12.75" customHeight="1" x14ac:dyDescent="0.2">
      <c r="B55" s="560">
        <v>41</v>
      </c>
      <c r="C55" s="535" t="str">
        <f>IF(ISBLANK('2 muestras relacionadas'!C53),"",'2 muestras relacionadas'!C53)</f>
        <v/>
      </c>
      <c r="D55" s="535" t="str">
        <f>IF(ISBLANK('2 muestras relacionadas'!D53),"",'2 muestras relacionadas'!D53)</f>
        <v/>
      </c>
      <c r="E55" s="536" t="str">
        <f t="shared" si="1"/>
        <v/>
      </c>
      <c r="Y55" s="559"/>
    </row>
    <row r="56" spans="2:25" ht="12.75" customHeight="1" x14ac:dyDescent="0.2">
      <c r="B56" s="560">
        <v>42</v>
      </c>
      <c r="C56" s="535" t="str">
        <f>IF(ISBLANK('2 muestras relacionadas'!C54),"",'2 muestras relacionadas'!C54)</f>
        <v/>
      </c>
      <c r="D56" s="535" t="str">
        <f>IF(ISBLANK('2 muestras relacionadas'!D54),"",'2 muestras relacionadas'!D54)</f>
        <v/>
      </c>
      <c r="E56" s="536" t="str">
        <f t="shared" si="1"/>
        <v/>
      </c>
      <c r="Y56" s="559"/>
    </row>
    <row r="57" spans="2:25" ht="12.75" customHeight="1" x14ac:dyDescent="0.2">
      <c r="B57" s="560">
        <v>43</v>
      </c>
      <c r="C57" s="535" t="str">
        <f>IF(ISBLANK('2 muestras relacionadas'!C55),"",'2 muestras relacionadas'!C55)</f>
        <v/>
      </c>
      <c r="D57" s="535" t="str">
        <f>IF(ISBLANK('2 muestras relacionadas'!D55),"",'2 muestras relacionadas'!D55)</f>
        <v/>
      </c>
      <c r="E57" s="536" t="str">
        <f t="shared" si="1"/>
        <v/>
      </c>
      <c r="Y57" s="559"/>
    </row>
    <row r="58" spans="2:25" ht="12.75" customHeight="1" x14ac:dyDescent="0.2">
      <c r="B58" s="560">
        <v>44</v>
      </c>
      <c r="C58" s="535" t="str">
        <f>IF(ISBLANK('2 muestras relacionadas'!C56),"",'2 muestras relacionadas'!C56)</f>
        <v/>
      </c>
      <c r="D58" s="535" t="str">
        <f>IF(ISBLANK('2 muestras relacionadas'!D56),"",'2 muestras relacionadas'!D56)</f>
        <v/>
      </c>
      <c r="E58" s="536" t="str">
        <f t="shared" si="1"/>
        <v/>
      </c>
    </row>
    <row r="59" spans="2:25" ht="12.75" customHeight="1" x14ac:dyDescent="0.2">
      <c r="B59" s="560">
        <v>45</v>
      </c>
      <c r="C59" s="535" t="str">
        <f>IF(ISBLANK('2 muestras relacionadas'!C57),"",'2 muestras relacionadas'!C57)</f>
        <v/>
      </c>
      <c r="D59" s="535" t="str">
        <f>IF(ISBLANK('2 muestras relacionadas'!D57),"",'2 muestras relacionadas'!D57)</f>
        <v/>
      </c>
      <c r="E59" s="536" t="str">
        <f t="shared" si="1"/>
        <v/>
      </c>
    </row>
    <row r="60" spans="2:25" ht="12.75" customHeight="1" x14ac:dyDescent="0.2">
      <c r="B60" s="560">
        <v>46</v>
      </c>
      <c r="C60" s="535" t="str">
        <f>IF(ISBLANK('2 muestras relacionadas'!C58),"",'2 muestras relacionadas'!C58)</f>
        <v/>
      </c>
      <c r="D60" s="535" t="str">
        <f>IF(ISBLANK('2 muestras relacionadas'!D58),"",'2 muestras relacionadas'!D58)</f>
        <v/>
      </c>
      <c r="E60" s="536" t="str">
        <f t="shared" si="1"/>
        <v/>
      </c>
    </row>
    <row r="61" spans="2:25" ht="12.75" customHeight="1" x14ac:dyDescent="0.2">
      <c r="B61" s="560">
        <v>47</v>
      </c>
      <c r="C61" s="535" t="str">
        <f>IF(ISBLANK('2 muestras relacionadas'!C59),"",'2 muestras relacionadas'!C59)</f>
        <v/>
      </c>
      <c r="D61" s="535" t="str">
        <f>IF(ISBLANK('2 muestras relacionadas'!D59),"",'2 muestras relacionadas'!D59)</f>
        <v/>
      </c>
      <c r="E61" s="536" t="str">
        <f t="shared" si="1"/>
        <v/>
      </c>
      <c r="I61" s="13"/>
    </row>
    <row r="62" spans="2:25" ht="12.75" customHeight="1" x14ac:dyDescent="0.2">
      <c r="B62" s="560">
        <v>48</v>
      </c>
      <c r="C62" s="535" t="str">
        <f>IF(ISBLANK('2 muestras relacionadas'!C60),"",'2 muestras relacionadas'!C60)</f>
        <v/>
      </c>
      <c r="D62" s="535" t="str">
        <f>IF(ISBLANK('2 muestras relacionadas'!D60),"",'2 muestras relacionadas'!D60)</f>
        <v/>
      </c>
      <c r="E62" s="536" t="str">
        <f t="shared" si="1"/>
        <v/>
      </c>
      <c r="I62" s="13"/>
    </row>
    <row r="63" spans="2:25" ht="12.75" customHeight="1" x14ac:dyDescent="0.2">
      <c r="B63" s="560">
        <v>49</v>
      </c>
      <c r="C63" s="535" t="str">
        <f>IF(ISBLANK('2 muestras relacionadas'!C61),"",'2 muestras relacionadas'!C61)</f>
        <v/>
      </c>
      <c r="D63" s="535" t="str">
        <f>IF(ISBLANK('2 muestras relacionadas'!D61),"",'2 muestras relacionadas'!D61)</f>
        <v/>
      </c>
      <c r="E63" s="536" t="str">
        <f t="shared" si="1"/>
        <v/>
      </c>
      <c r="I63" s="13"/>
    </row>
    <row r="64" spans="2:25" ht="12.75" customHeight="1" x14ac:dyDescent="0.2">
      <c r="B64" s="560">
        <v>50</v>
      </c>
      <c r="C64" s="535" t="str">
        <f>IF(ISBLANK('2 muestras relacionadas'!C62),"",'2 muestras relacionadas'!C62)</f>
        <v/>
      </c>
      <c r="D64" s="535" t="str">
        <f>IF(ISBLANK('2 muestras relacionadas'!D62),"",'2 muestras relacionadas'!D62)</f>
        <v/>
      </c>
      <c r="E64" s="536" t="str">
        <f t="shared" si="1"/>
        <v/>
      </c>
    </row>
    <row r="65" spans="2:5" ht="12.75" customHeight="1" x14ac:dyDescent="0.2">
      <c r="B65" s="560">
        <v>51</v>
      </c>
      <c r="C65" s="535" t="str">
        <f>IF(ISBLANK('2 muestras relacionadas'!C63),"",'2 muestras relacionadas'!C63)</f>
        <v/>
      </c>
      <c r="D65" s="535" t="str">
        <f>IF(ISBLANK('2 muestras relacionadas'!D63),"",'2 muestras relacionadas'!D63)</f>
        <v/>
      </c>
      <c r="E65" s="536" t="str">
        <f t="shared" si="1"/>
        <v/>
      </c>
    </row>
    <row r="66" spans="2:5" ht="12.75" customHeight="1" x14ac:dyDescent="0.2">
      <c r="B66" s="560">
        <v>52</v>
      </c>
      <c r="C66" s="535" t="str">
        <f>IF(ISBLANK('2 muestras relacionadas'!C64),"",'2 muestras relacionadas'!C64)</f>
        <v/>
      </c>
      <c r="D66" s="535" t="str">
        <f>IF(ISBLANK('2 muestras relacionadas'!D64),"",'2 muestras relacionadas'!D64)</f>
        <v/>
      </c>
      <c r="E66" s="536" t="str">
        <f t="shared" si="1"/>
        <v/>
      </c>
    </row>
    <row r="67" spans="2:5" ht="12.75" customHeight="1" x14ac:dyDescent="0.2">
      <c r="B67" s="560">
        <v>53</v>
      </c>
      <c r="C67" s="535" t="str">
        <f>IF(ISBLANK('2 muestras relacionadas'!C65),"",'2 muestras relacionadas'!C65)</f>
        <v/>
      </c>
      <c r="D67" s="535" t="str">
        <f>IF(ISBLANK('2 muestras relacionadas'!D65),"",'2 muestras relacionadas'!D65)</f>
        <v/>
      </c>
      <c r="E67" s="536" t="str">
        <f t="shared" si="1"/>
        <v/>
      </c>
    </row>
    <row r="68" spans="2:5" ht="12.75" customHeight="1" x14ac:dyDescent="0.2">
      <c r="B68" s="560">
        <v>54</v>
      </c>
      <c r="C68" s="535" t="str">
        <f>IF(ISBLANK('2 muestras relacionadas'!C66),"",'2 muestras relacionadas'!C66)</f>
        <v/>
      </c>
      <c r="D68" s="535" t="str">
        <f>IF(ISBLANK('2 muestras relacionadas'!D66),"",'2 muestras relacionadas'!D66)</f>
        <v/>
      </c>
      <c r="E68" s="536" t="str">
        <f t="shared" si="1"/>
        <v/>
      </c>
    </row>
    <row r="69" spans="2:5" ht="12.75" customHeight="1" x14ac:dyDescent="0.2">
      <c r="B69" s="560">
        <v>55</v>
      </c>
      <c r="C69" s="535" t="str">
        <f>IF(ISBLANK('2 muestras relacionadas'!C67),"",'2 muestras relacionadas'!C67)</f>
        <v/>
      </c>
      <c r="D69" s="535" t="str">
        <f>IF(ISBLANK('2 muestras relacionadas'!D67),"",'2 muestras relacionadas'!D67)</f>
        <v/>
      </c>
      <c r="E69" s="536" t="str">
        <f t="shared" si="1"/>
        <v/>
      </c>
    </row>
    <row r="70" spans="2:5" ht="12.75" customHeight="1" x14ac:dyDescent="0.2">
      <c r="B70" s="560">
        <v>56</v>
      </c>
      <c r="C70" s="535" t="str">
        <f>IF(ISBLANK('2 muestras relacionadas'!C68),"",'2 muestras relacionadas'!C68)</f>
        <v/>
      </c>
      <c r="D70" s="535" t="str">
        <f>IF(ISBLANK('2 muestras relacionadas'!D68),"",'2 muestras relacionadas'!D68)</f>
        <v/>
      </c>
      <c r="E70" s="536" t="str">
        <f t="shared" si="1"/>
        <v/>
      </c>
    </row>
    <row r="71" spans="2:5" ht="12.75" customHeight="1" x14ac:dyDescent="0.2">
      <c r="B71" s="560">
        <v>57</v>
      </c>
      <c r="C71" s="535" t="str">
        <f>IF(ISBLANK('2 muestras relacionadas'!C69),"",'2 muestras relacionadas'!C69)</f>
        <v/>
      </c>
      <c r="D71" s="535" t="str">
        <f>IF(ISBLANK('2 muestras relacionadas'!D69),"",'2 muestras relacionadas'!D69)</f>
        <v/>
      </c>
      <c r="E71" s="536" t="str">
        <f t="shared" si="1"/>
        <v/>
      </c>
    </row>
    <row r="72" spans="2:5" ht="12.75" customHeight="1" x14ac:dyDescent="0.2">
      <c r="B72" s="560">
        <v>58</v>
      </c>
      <c r="C72" s="535" t="str">
        <f>IF(ISBLANK('2 muestras relacionadas'!C70),"",'2 muestras relacionadas'!C70)</f>
        <v/>
      </c>
      <c r="D72" s="535" t="str">
        <f>IF(ISBLANK('2 muestras relacionadas'!D70),"",'2 muestras relacionadas'!D70)</f>
        <v/>
      </c>
      <c r="E72" s="536" t="str">
        <f t="shared" si="1"/>
        <v/>
      </c>
    </row>
    <row r="73" spans="2:5" ht="12.75" customHeight="1" x14ac:dyDescent="0.2">
      <c r="B73" s="560">
        <v>59</v>
      </c>
      <c r="C73" s="535" t="str">
        <f>IF(ISBLANK('2 muestras relacionadas'!C71),"",'2 muestras relacionadas'!C71)</f>
        <v/>
      </c>
      <c r="D73" s="535" t="str">
        <f>IF(ISBLANK('2 muestras relacionadas'!D71),"",'2 muestras relacionadas'!D71)</f>
        <v/>
      </c>
      <c r="E73" s="536" t="str">
        <f t="shared" si="1"/>
        <v/>
      </c>
    </row>
    <row r="74" spans="2:5" ht="12.75" customHeight="1" x14ac:dyDescent="0.2">
      <c r="B74" s="560">
        <v>60</v>
      </c>
      <c r="C74" s="535" t="str">
        <f>IF(ISBLANK('2 muestras relacionadas'!C72),"",'2 muestras relacionadas'!C72)</f>
        <v/>
      </c>
      <c r="D74" s="535" t="str">
        <f>IF(ISBLANK('2 muestras relacionadas'!D72),"",'2 muestras relacionadas'!D72)</f>
        <v/>
      </c>
      <c r="E74" s="536" t="str">
        <f t="shared" si="1"/>
        <v/>
      </c>
    </row>
    <row r="75" spans="2:5" ht="12.75" customHeight="1" x14ac:dyDescent="0.2">
      <c r="B75" s="560">
        <v>61</v>
      </c>
      <c r="C75" s="535" t="str">
        <f>IF(ISBLANK('2 muestras relacionadas'!C73),"",'2 muestras relacionadas'!C73)</f>
        <v/>
      </c>
      <c r="D75" s="535" t="str">
        <f>IF(ISBLANK('2 muestras relacionadas'!D73),"",'2 muestras relacionadas'!D73)</f>
        <v/>
      </c>
      <c r="E75" s="536" t="str">
        <f t="shared" si="1"/>
        <v/>
      </c>
    </row>
    <row r="76" spans="2:5" ht="12.75" customHeight="1" x14ac:dyDescent="0.2">
      <c r="B76" s="560">
        <v>62</v>
      </c>
      <c r="C76" s="535" t="str">
        <f>IF(ISBLANK('2 muestras relacionadas'!C74),"",'2 muestras relacionadas'!C74)</f>
        <v/>
      </c>
      <c r="D76" s="535" t="str">
        <f>IF(ISBLANK('2 muestras relacionadas'!D74),"",'2 muestras relacionadas'!D74)</f>
        <v/>
      </c>
      <c r="E76" s="536" t="str">
        <f t="shared" si="1"/>
        <v/>
      </c>
    </row>
    <row r="77" spans="2:5" ht="12.75" customHeight="1" x14ac:dyDescent="0.2">
      <c r="B77" s="560">
        <v>63</v>
      </c>
      <c r="C77" s="535" t="str">
        <f>IF(ISBLANK('2 muestras relacionadas'!C75),"",'2 muestras relacionadas'!C75)</f>
        <v/>
      </c>
      <c r="D77" s="535" t="str">
        <f>IF(ISBLANK('2 muestras relacionadas'!D75),"",'2 muestras relacionadas'!D75)</f>
        <v/>
      </c>
      <c r="E77" s="536" t="str">
        <f t="shared" si="1"/>
        <v/>
      </c>
    </row>
    <row r="78" spans="2:5" ht="12.75" customHeight="1" x14ac:dyDescent="0.2">
      <c r="B78" s="560">
        <v>64</v>
      </c>
      <c r="C78" s="535" t="str">
        <f>IF(ISBLANK('2 muestras relacionadas'!C76),"",'2 muestras relacionadas'!C76)</f>
        <v/>
      </c>
      <c r="D78" s="535" t="str">
        <f>IF(ISBLANK('2 muestras relacionadas'!D76),"",'2 muestras relacionadas'!D76)</f>
        <v/>
      </c>
      <c r="E78" s="536" t="str">
        <f t="shared" si="1"/>
        <v/>
      </c>
    </row>
    <row r="79" spans="2:5" ht="12.75" customHeight="1" x14ac:dyDescent="0.2">
      <c r="B79" s="560">
        <v>65</v>
      </c>
      <c r="C79" s="535" t="str">
        <f>IF(ISBLANK('2 muestras relacionadas'!C77),"",'2 muestras relacionadas'!C77)</f>
        <v/>
      </c>
      <c r="D79" s="535" t="str">
        <f>IF(ISBLANK('2 muestras relacionadas'!D77),"",'2 muestras relacionadas'!D77)</f>
        <v/>
      </c>
      <c r="E79" s="536" t="str">
        <f t="shared" si="1"/>
        <v/>
      </c>
    </row>
    <row r="80" spans="2:5" ht="12.75" customHeight="1" x14ac:dyDescent="0.2">
      <c r="B80" s="560">
        <v>66</v>
      </c>
      <c r="C80" s="535" t="str">
        <f>IF(ISBLANK('2 muestras relacionadas'!C78),"",'2 muestras relacionadas'!C78)</f>
        <v/>
      </c>
      <c r="D80" s="535" t="str">
        <f>IF(ISBLANK('2 muestras relacionadas'!D78),"",'2 muestras relacionadas'!D78)</f>
        <v/>
      </c>
      <c r="E80" s="536" t="str">
        <f t="shared" ref="E80:E143" si="3">IF(AND(ISNUMBER(C80),ISNUMBER(D80)),$P$9*(C80-D80),"")</f>
        <v/>
      </c>
    </row>
    <row r="81" spans="2:5" ht="12.75" customHeight="1" x14ac:dyDescent="0.2">
      <c r="B81" s="560">
        <v>67</v>
      </c>
      <c r="C81" s="535" t="str">
        <f>IF(ISBLANK('2 muestras relacionadas'!C79),"",'2 muestras relacionadas'!C79)</f>
        <v/>
      </c>
      <c r="D81" s="535" t="str">
        <f>IF(ISBLANK('2 muestras relacionadas'!D79),"",'2 muestras relacionadas'!D79)</f>
        <v/>
      </c>
      <c r="E81" s="536" t="str">
        <f t="shared" si="3"/>
        <v/>
      </c>
    </row>
    <row r="82" spans="2:5" ht="12.75" customHeight="1" x14ac:dyDescent="0.2">
      <c r="B82" s="560">
        <v>68</v>
      </c>
      <c r="C82" s="535" t="str">
        <f>IF(ISBLANK('2 muestras relacionadas'!C80),"",'2 muestras relacionadas'!C80)</f>
        <v/>
      </c>
      <c r="D82" s="535" t="str">
        <f>IF(ISBLANK('2 muestras relacionadas'!D80),"",'2 muestras relacionadas'!D80)</f>
        <v/>
      </c>
      <c r="E82" s="536" t="str">
        <f t="shared" si="3"/>
        <v/>
      </c>
    </row>
    <row r="83" spans="2:5" ht="12.75" customHeight="1" x14ac:dyDescent="0.2">
      <c r="B83" s="560">
        <v>69</v>
      </c>
      <c r="C83" s="535" t="str">
        <f>IF(ISBLANK('2 muestras relacionadas'!C81),"",'2 muestras relacionadas'!C81)</f>
        <v/>
      </c>
      <c r="D83" s="535" t="str">
        <f>IF(ISBLANK('2 muestras relacionadas'!D81),"",'2 muestras relacionadas'!D81)</f>
        <v/>
      </c>
      <c r="E83" s="536" t="str">
        <f t="shared" si="3"/>
        <v/>
      </c>
    </row>
    <row r="84" spans="2:5" ht="12.75" customHeight="1" x14ac:dyDescent="0.2">
      <c r="B84" s="560">
        <v>70</v>
      </c>
      <c r="C84" s="535" t="str">
        <f>IF(ISBLANK('2 muestras relacionadas'!C82),"",'2 muestras relacionadas'!C82)</f>
        <v/>
      </c>
      <c r="D84" s="535" t="str">
        <f>IF(ISBLANK('2 muestras relacionadas'!D82),"",'2 muestras relacionadas'!D82)</f>
        <v/>
      </c>
      <c r="E84" s="536" t="str">
        <f t="shared" si="3"/>
        <v/>
      </c>
    </row>
    <row r="85" spans="2:5" ht="12.75" customHeight="1" x14ac:dyDescent="0.2">
      <c r="B85" s="560">
        <v>71</v>
      </c>
      <c r="C85" s="535" t="str">
        <f>IF(ISBLANK('2 muestras relacionadas'!C83),"",'2 muestras relacionadas'!C83)</f>
        <v/>
      </c>
      <c r="D85" s="535" t="str">
        <f>IF(ISBLANK('2 muestras relacionadas'!D83),"",'2 muestras relacionadas'!D83)</f>
        <v/>
      </c>
      <c r="E85" s="536" t="str">
        <f t="shared" si="3"/>
        <v/>
      </c>
    </row>
    <row r="86" spans="2:5" ht="12.75" customHeight="1" x14ac:dyDescent="0.2">
      <c r="B86" s="560">
        <v>72</v>
      </c>
      <c r="C86" s="535" t="str">
        <f>IF(ISBLANK('2 muestras relacionadas'!C84),"",'2 muestras relacionadas'!C84)</f>
        <v/>
      </c>
      <c r="D86" s="535" t="str">
        <f>IF(ISBLANK('2 muestras relacionadas'!D84),"",'2 muestras relacionadas'!D84)</f>
        <v/>
      </c>
      <c r="E86" s="536" t="str">
        <f t="shared" si="3"/>
        <v/>
      </c>
    </row>
    <row r="87" spans="2:5" ht="12.75" customHeight="1" x14ac:dyDescent="0.2">
      <c r="B87" s="560">
        <v>73</v>
      </c>
      <c r="C87" s="535" t="str">
        <f>IF(ISBLANK('2 muestras relacionadas'!C85),"",'2 muestras relacionadas'!C85)</f>
        <v/>
      </c>
      <c r="D87" s="535" t="str">
        <f>IF(ISBLANK('2 muestras relacionadas'!D85),"",'2 muestras relacionadas'!D85)</f>
        <v/>
      </c>
      <c r="E87" s="536" t="str">
        <f t="shared" si="3"/>
        <v/>
      </c>
    </row>
    <row r="88" spans="2:5" ht="12.75" customHeight="1" x14ac:dyDescent="0.2">
      <c r="B88" s="560">
        <v>74</v>
      </c>
      <c r="C88" s="535" t="str">
        <f>IF(ISBLANK('2 muestras relacionadas'!C86),"",'2 muestras relacionadas'!C86)</f>
        <v/>
      </c>
      <c r="D88" s="535" t="str">
        <f>IF(ISBLANK('2 muestras relacionadas'!D86),"",'2 muestras relacionadas'!D86)</f>
        <v/>
      </c>
      <c r="E88" s="536" t="str">
        <f t="shared" si="3"/>
        <v/>
      </c>
    </row>
    <row r="89" spans="2:5" ht="12.75" customHeight="1" x14ac:dyDescent="0.2">
      <c r="B89" s="560">
        <v>75</v>
      </c>
      <c r="C89" s="535" t="str">
        <f>IF(ISBLANK('2 muestras relacionadas'!C87),"",'2 muestras relacionadas'!C87)</f>
        <v/>
      </c>
      <c r="D89" s="535" t="str">
        <f>IF(ISBLANK('2 muestras relacionadas'!D87),"",'2 muestras relacionadas'!D87)</f>
        <v/>
      </c>
      <c r="E89" s="536" t="str">
        <f t="shared" si="3"/>
        <v/>
      </c>
    </row>
    <row r="90" spans="2:5" ht="12.75" customHeight="1" x14ac:dyDescent="0.2">
      <c r="B90" s="560">
        <v>76</v>
      </c>
      <c r="C90" s="535" t="str">
        <f>IF(ISBLANK('2 muestras relacionadas'!C88),"",'2 muestras relacionadas'!C88)</f>
        <v/>
      </c>
      <c r="D90" s="535" t="str">
        <f>IF(ISBLANK('2 muestras relacionadas'!D88),"",'2 muestras relacionadas'!D88)</f>
        <v/>
      </c>
      <c r="E90" s="536" t="str">
        <f t="shared" si="3"/>
        <v/>
      </c>
    </row>
    <row r="91" spans="2:5" ht="12.75" customHeight="1" x14ac:dyDescent="0.2">
      <c r="B91" s="560">
        <v>77</v>
      </c>
      <c r="C91" s="535" t="str">
        <f>IF(ISBLANK('2 muestras relacionadas'!C89),"",'2 muestras relacionadas'!C89)</f>
        <v/>
      </c>
      <c r="D91" s="535" t="str">
        <f>IF(ISBLANK('2 muestras relacionadas'!D89),"",'2 muestras relacionadas'!D89)</f>
        <v/>
      </c>
      <c r="E91" s="536" t="str">
        <f t="shared" si="3"/>
        <v/>
      </c>
    </row>
    <row r="92" spans="2:5" ht="12.75" customHeight="1" x14ac:dyDescent="0.2">
      <c r="B92" s="560">
        <v>78</v>
      </c>
      <c r="C92" s="535" t="str">
        <f>IF(ISBLANK('2 muestras relacionadas'!C90),"",'2 muestras relacionadas'!C90)</f>
        <v/>
      </c>
      <c r="D92" s="535" t="str">
        <f>IF(ISBLANK('2 muestras relacionadas'!D90),"",'2 muestras relacionadas'!D90)</f>
        <v/>
      </c>
      <c r="E92" s="536" t="str">
        <f t="shared" si="3"/>
        <v/>
      </c>
    </row>
    <row r="93" spans="2:5" ht="12.75" customHeight="1" x14ac:dyDescent="0.2">
      <c r="B93" s="560">
        <v>79</v>
      </c>
      <c r="C93" s="535" t="str">
        <f>IF(ISBLANK('2 muestras relacionadas'!C91),"",'2 muestras relacionadas'!C91)</f>
        <v/>
      </c>
      <c r="D93" s="535" t="str">
        <f>IF(ISBLANK('2 muestras relacionadas'!D91),"",'2 muestras relacionadas'!D91)</f>
        <v/>
      </c>
      <c r="E93" s="536" t="str">
        <f t="shared" si="3"/>
        <v/>
      </c>
    </row>
    <row r="94" spans="2:5" ht="12.75" customHeight="1" x14ac:dyDescent="0.2">
      <c r="B94" s="560">
        <v>80</v>
      </c>
      <c r="C94" s="535" t="str">
        <f>IF(ISBLANK('2 muestras relacionadas'!C92),"",'2 muestras relacionadas'!C92)</f>
        <v/>
      </c>
      <c r="D94" s="535" t="str">
        <f>IF(ISBLANK('2 muestras relacionadas'!D92),"",'2 muestras relacionadas'!D92)</f>
        <v/>
      </c>
      <c r="E94" s="536" t="str">
        <f t="shared" si="3"/>
        <v/>
      </c>
    </row>
    <row r="95" spans="2:5" ht="12.75" customHeight="1" x14ac:dyDescent="0.2">
      <c r="B95" s="560">
        <v>81</v>
      </c>
      <c r="C95" s="535" t="str">
        <f>IF(ISBLANK('2 muestras relacionadas'!C93),"",'2 muestras relacionadas'!C93)</f>
        <v/>
      </c>
      <c r="D95" s="535" t="str">
        <f>IF(ISBLANK('2 muestras relacionadas'!D93),"",'2 muestras relacionadas'!D93)</f>
        <v/>
      </c>
      <c r="E95" s="536" t="str">
        <f t="shared" si="3"/>
        <v/>
      </c>
    </row>
    <row r="96" spans="2:5" ht="12.75" customHeight="1" x14ac:dyDescent="0.2">
      <c r="B96" s="560">
        <v>82</v>
      </c>
      <c r="C96" s="535" t="str">
        <f>IF(ISBLANK('2 muestras relacionadas'!C94),"",'2 muestras relacionadas'!C94)</f>
        <v/>
      </c>
      <c r="D96" s="535" t="str">
        <f>IF(ISBLANK('2 muestras relacionadas'!D94),"",'2 muestras relacionadas'!D94)</f>
        <v/>
      </c>
      <c r="E96" s="536" t="str">
        <f t="shared" si="3"/>
        <v/>
      </c>
    </row>
    <row r="97" spans="2:5" ht="12.75" customHeight="1" x14ac:dyDescent="0.2">
      <c r="B97" s="560">
        <v>83</v>
      </c>
      <c r="C97" s="535" t="str">
        <f>IF(ISBLANK('2 muestras relacionadas'!C95),"",'2 muestras relacionadas'!C95)</f>
        <v/>
      </c>
      <c r="D97" s="535" t="str">
        <f>IF(ISBLANK('2 muestras relacionadas'!D95),"",'2 muestras relacionadas'!D95)</f>
        <v/>
      </c>
      <c r="E97" s="536" t="str">
        <f t="shared" si="3"/>
        <v/>
      </c>
    </row>
    <row r="98" spans="2:5" ht="12.75" customHeight="1" x14ac:dyDescent="0.2">
      <c r="B98" s="560">
        <v>84</v>
      </c>
      <c r="C98" s="535" t="str">
        <f>IF(ISBLANK('2 muestras relacionadas'!C96),"",'2 muestras relacionadas'!C96)</f>
        <v/>
      </c>
      <c r="D98" s="535" t="str">
        <f>IF(ISBLANK('2 muestras relacionadas'!D96),"",'2 muestras relacionadas'!D96)</f>
        <v/>
      </c>
      <c r="E98" s="536" t="str">
        <f t="shared" si="3"/>
        <v/>
      </c>
    </row>
    <row r="99" spans="2:5" ht="12.75" customHeight="1" x14ac:dyDescent="0.2">
      <c r="B99" s="560">
        <v>85</v>
      </c>
      <c r="C99" s="535" t="str">
        <f>IF(ISBLANK('2 muestras relacionadas'!C97),"",'2 muestras relacionadas'!C97)</f>
        <v/>
      </c>
      <c r="D99" s="535" t="str">
        <f>IF(ISBLANK('2 muestras relacionadas'!D97),"",'2 muestras relacionadas'!D97)</f>
        <v/>
      </c>
      <c r="E99" s="536" t="str">
        <f t="shared" si="3"/>
        <v/>
      </c>
    </row>
    <row r="100" spans="2:5" ht="12.75" customHeight="1" x14ac:dyDescent="0.2">
      <c r="B100" s="560">
        <v>86</v>
      </c>
      <c r="C100" s="535" t="str">
        <f>IF(ISBLANK('2 muestras relacionadas'!C98),"",'2 muestras relacionadas'!C98)</f>
        <v/>
      </c>
      <c r="D100" s="535" t="str">
        <f>IF(ISBLANK('2 muestras relacionadas'!D98),"",'2 muestras relacionadas'!D98)</f>
        <v/>
      </c>
      <c r="E100" s="536" t="str">
        <f t="shared" si="3"/>
        <v/>
      </c>
    </row>
    <row r="101" spans="2:5" ht="12.75" customHeight="1" x14ac:dyDescent="0.2">
      <c r="B101" s="560">
        <v>87</v>
      </c>
      <c r="C101" s="535" t="str">
        <f>IF(ISBLANK('2 muestras relacionadas'!C99),"",'2 muestras relacionadas'!C99)</f>
        <v/>
      </c>
      <c r="D101" s="535" t="str">
        <f>IF(ISBLANK('2 muestras relacionadas'!D99),"",'2 muestras relacionadas'!D99)</f>
        <v/>
      </c>
      <c r="E101" s="536" t="str">
        <f t="shared" si="3"/>
        <v/>
      </c>
    </row>
    <row r="102" spans="2:5" ht="12.75" customHeight="1" x14ac:dyDescent="0.2">
      <c r="B102" s="560">
        <v>88</v>
      </c>
      <c r="C102" s="535" t="str">
        <f>IF(ISBLANK('2 muestras relacionadas'!C100),"",'2 muestras relacionadas'!C100)</f>
        <v/>
      </c>
      <c r="D102" s="535" t="str">
        <f>IF(ISBLANK('2 muestras relacionadas'!D100),"",'2 muestras relacionadas'!D100)</f>
        <v/>
      </c>
      <c r="E102" s="536" t="str">
        <f t="shared" si="3"/>
        <v/>
      </c>
    </row>
    <row r="103" spans="2:5" ht="12.75" customHeight="1" x14ac:dyDescent="0.2">
      <c r="B103" s="560">
        <v>89</v>
      </c>
      <c r="C103" s="535" t="str">
        <f>IF(ISBLANK('2 muestras relacionadas'!C101),"",'2 muestras relacionadas'!C101)</f>
        <v/>
      </c>
      <c r="D103" s="535" t="str">
        <f>IF(ISBLANK('2 muestras relacionadas'!D101),"",'2 muestras relacionadas'!D101)</f>
        <v/>
      </c>
      <c r="E103" s="536" t="str">
        <f t="shared" si="3"/>
        <v/>
      </c>
    </row>
    <row r="104" spans="2:5" ht="12.75" customHeight="1" x14ac:dyDescent="0.2">
      <c r="B104" s="560">
        <v>90</v>
      </c>
      <c r="C104" s="535" t="str">
        <f>IF(ISBLANK('2 muestras relacionadas'!C102),"",'2 muestras relacionadas'!C102)</f>
        <v/>
      </c>
      <c r="D104" s="535" t="str">
        <f>IF(ISBLANK('2 muestras relacionadas'!D102),"",'2 muestras relacionadas'!D102)</f>
        <v/>
      </c>
      <c r="E104" s="536" t="str">
        <f t="shared" si="3"/>
        <v/>
      </c>
    </row>
    <row r="105" spans="2:5" ht="12.75" customHeight="1" x14ac:dyDescent="0.2">
      <c r="B105" s="560">
        <v>91</v>
      </c>
      <c r="C105" s="535" t="str">
        <f>IF(ISBLANK('2 muestras relacionadas'!C103),"",'2 muestras relacionadas'!C103)</f>
        <v/>
      </c>
      <c r="D105" s="535" t="str">
        <f>IF(ISBLANK('2 muestras relacionadas'!D103),"",'2 muestras relacionadas'!D103)</f>
        <v/>
      </c>
      <c r="E105" s="536" t="str">
        <f t="shared" si="3"/>
        <v/>
      </c>
    </row>
    <row r="106" spans="2:5" ht="12.75" customHeight="1" x14ac:dyDescent="0.2">
      <c r="B106" s="560">
        <v>92</v>
      </c>
      <c r="C106" s="535" t="str">
        <f>IF(ISBLANK('2 muestras relacionadas'!C104),"",'2 muestras relacionadas'!C104)</f>
        <v/>
      </c>
      <c r="D106" s="535" t="str">
        <f>IF(ISBLANK('2 muestras relacionadas'!D104),"",'2 muestras relacionadas'!D104)</f>
        <v/>
      </c>
      <c r="E106" s="536" t="str">
        <f t="shared" si="3"/>
        <v/>
      </c>
    </row>
    <row r="107" spans="2:5" ht="12.75" customHeight="1" x14ac:dyDescent="0.2">
      <c r="B107" s="560">
        <v>93</v>
      </c>
      <c r="C107" s="535" t="str">
        <f>IF(ISBLANK('2 muestras relacionadas'!C105),"",'2 muestras relacionadas'!C105)</f>
        <v/>
      </c>
      <c r="D107" s="535" t="str">
        <f>IF(ISBLANK('2 muestras relacionadas'!D105),"",'2 muestras relacionadas'!D105)</f>
        <v/>
      </c>
      <c r="E107" s="536" t="str">
        <f t="shared" si="3"/>
        <v/>
      </c>
    </row>
    <row r="108" spans="2:5" ht="12.75" customHeight="1" x14ac:dyDescent="0.2">
      <c r="B108" s="560">
        <v>94</v>
      </c>
      <c r="C108" s="535" t="str">
        <f>IF(ISBLANK('2 muestras relacionadas'!C106),"",'2 muestras relacionadas'!C106)</f>
        <v/>
      </c>
      <c r="D108" s="535" t="str">
        <f>IF(ISBLANK('2 muestras relacionadas'!D106),"",'2 muestras relacionadas'!D106)</f>
        <v/>
      </c>
      <c r="E108" s="536" t="str">
        <f t="shared" si="3"/>
        <v/>
      </c>
    </row>
    <row r="109" spans="2:5" ht="12.75" customHeight="1" x14ac:dyDescent="0.2">
      <c r="B109" s="560">
        <v>95</v>
      </c>
      <c r="C109" s="535" t="str">
        <f>IF(ISBLANK('2 muestras relacionadas'!C107),"",'2 muestras relacionadas'!C107)</f>
        <v/>
      </c>
      <c r="D109" s="535" t="str">
        <f>IF(ISBLANK('2 muestras relacionadas'!D107),"",'2 muestras relacionadas'!D107)</f>
        <v/>
      </c>
      <c r="E109" s="536" t="str">
        <f t="shared" si="3"/>
        <v/>
      </c>
    </row>
    <row r="110" spans="2:5" ht="12.75" customHeight="1" x14ac:dyDescent="0.2">
      <c r="B110" s="560">
        <v>96</v>
      </c>
      <c r="C110" s="535" t="str">
        <f>IF(ISBLANK('2 muestras relacionadas'!C108),"",'2 muestras relacionadas'!C108)</f>
        <v/>
      </c>
      <c r="D110" s="535" t="str">
        <f>IF(ISBLANK('2 muestras relacionadas'!D108),"",'2 muestras relacionadas'!D108)</f>
        <v/>
      </c>
      <c r="E110" s="536" t="str">
        <f t="shared" si="3"/>
        <v/>
      </c>
    </row>
    <row r="111" spans="2:5" ht="12.75" customHeight="1" x14ac:dyDescent="0.2">
      <c r="B111" s="560">
        <v>97</v>
      </c>
      <c r="C111" s="535" t="str">
        <f>IF(ISBLANK('2 muestras relacionadas'!C109),"",'2 muestras relacionadas'!C109)</f>
        <v/>
      </c>
      <c r="D111" s="535" t="str">
        <f>IF(ISBLANK('2 muestras relacionadas'!D109),"",'2 muestras relacionadas'!D109)</f>
        <v/>
      </c>
      <c r="E111" s="536" t="str">
        <f t="shared" si="3"/>
        <v/>
      </c>
    </row>
    <row r="112" spans="2:5" ht="12.75" customHeight="1" x14ac:dyDescent="0.2">
      <c r="B112" s="560">
        <v>98</v>
      </c>
      <c r="C112" s="535" t="str">
        <f>IF(ISBLANK('2 muestras relacionadas'!C110),"",'2 muestras relacionadas'!C110)</f>
        <v/>
      </c>
      <c r="D112" s="535" t="str">
        <f>IF(ISBLANK('2 muestras relacionadas'!D110),"",'2 muestras relacionadas'!D110)</f>
        <v/>
      </c>
      <c r="E112" s="536" t="str">
        <f t="shared" si="3"/>
        <v/>
      </c>
    </row>
    <row r="113" spans="2:5" ht="12.75" customHeight="1" x14ac:dyDescent="0.2">
      <c r="B113" s="560">
        <v>99</v>
      </c>
      <c r="C113" s="535" t="str">
        <f>IF(ISBLANK('2 muestras relacionadas'!C111),"",'2 muestras relacionadas'!C111)</f>
        <v/>
      </c>
      <c r="D113" s="535" t="str">
        <f>IF(ISBLANK('2 muestras relacionadas'!D111),"",'2 muestras relacionadas'!D111)</f>
        <v/>
      </c>
      <c r="E113" s="536" t="str">
        <f t="shared" si="3"/>
        <v/>
      </c>
    </row>
    <row r="114" spans="2:5" ht="12.75" customHeight="1" x14ac:dyDescent="0.2">
      <c r="B114" s="560">
        <v>100</v>
      </c>
      <c r="C114" s="535" t="str">
        <f>IF(ISBLANK('2 muestras relacionadas'!C112),"",'2 muestras relacionadas'!C112)</f>
        <v/>
      </c>
      <c r="D114" s="535" t="str">
        <f>IF(ISBLANK('2 muestras relacionadas'!D112),"",'2 muestras relacionadas'!D112)</f>
        <v/>
      </c>
      <c r="E114" s="536" t="str">
        <f t="shared" si="3"/>
        <v/>
      </c>
    </row>
    <row r="115" spans="2:5" ht="12.75" customHeight="1" x14ac:dyDescent="0.2">
      <c r="B115" s="560">
        <v>101</v>
      </c>
      <c r="C115" s="535" t="str">
        <f>IF(ISBLANK('2 muestras relacionadas'!C113),"",'2 muestras relacionadas'!C113)</f>
        <v/>
      </c>
      <c r="D115" s="535" t="str">
        <f>IF(ISBLANK('2 muestras relacionadas'!D113),"",'2 muestras relacionadas'!D113)</f>
        <v/>
      </c>
      <c r="E115" s="536" t="str">
        <f t="shared" si="3"/>
        <v/>
      </c>
    </row>
    <row r="116" spans="2:5" ht="12.75" customHeight="1" x14ac:dyDescent="0.2">
      <c r="B116" s="560">
        <v>102</v>
      </c>
      <c r="C116" s="535" t="str">
        <f>IF(ISBLANK('2 muestras relacionadas'!C114),"",'2 muestras relacionadas'!C114)</f>
        <v/>
      </c>
      <c r="D116" s="535" t="str">
        <f>IF(ISBLANK('2 muestras relacionadas'!D114),"",'2 muestras relacionadas'!D114)</f>
        <v/>
      </c>
      <c r="E116" s="536" t="str">
        <f t="shared" si="3"/>
        <v/>
      </c>
    </row>
    <row r="117" spans="2:5" ht="12.75" customHeight="1" x14ac:dyDescent="0.2">
      <c r="B117" s="560">
        <v>103</v>
      </c>
      <c r="C117" s="535" t="str">
        <f>IF(ISBLANK('2 muestras relacionadas'!C115),"",'2 muestras relacionadas'!C115)</f>
        <v/>
      </c>
      <c r="D117" s="535" t="str">
        <f>IF(ISBLANK('2 muestras relacionadas'!D115),"",'2 muestras relacionadas'!D115)</f>
        <v/>
      </c>
      <c r="E117" s="536" t="str">
        <f t="shared" si="3"/>
        <v/>
      </c>
    </row>
    <row r="118" spans="2:5" ht="12.75" customHeight="1" x14ac:dyDescent="0.2">
      <c r="B118" s="560">
        <v>104</v>
      </c>
      <c r="C118" s="535" t="str">
        <f>IF(ISBLANK('2 muestras relacionadas'!C116),"",'2 muestras relacionadas'!C116)</f>
        <v/>
      </c>
      <c r="D118" s="535" t="str">
        <f>IF(ISBLANK('2 muestras relacionadas'!D116),"",'2 muestras relacionadas'!D116)</f>
        <v/>
      </c>
      <c r="E118" s="536" t="str">
        <f t="shared" si="3"/>
        <v/>
      </c>
    </row>
    <row r="119" spans="2:5" ht="12.75" customHeight="1" x14ac:dyDescent="0.2">
      <c r="B119" s="560">
        <v>105</v>
      </c>
      <c r="C119" s="535" t="str">
        <f>IF(ISBLANK('2 muestras relacionadas'!C117),"",'2 muestras relacionadas'!C117)</f>
        <v/>
      </c>
      <c r="D119" s="535" t="str">
        <f>IF(ISBLANK('2 muestras relacionadas'!D117),"",'2 muestras relacionadas'!D117)</f>
        <v/>
      </c>
      <c r="E119" s="536" t="str">
        <f t="shared" si="3"/>
        <v/>
      </c>
    </row>
    <row r="120" spans="2:5" ht="12.75" customHeight="1" x14ac:dyDescent="0.2">
      <c r="B120" s="560">
        <v>106</v>
      </c>
      <c r="C120" s="535" t="str">
        <f>IF(ISBLANK('2 muestras relacionadas'!C118),"",'2 muestras relacionadas'!C118)</f>
        <v/>
      </c>
      <c r="D120" s="535" t="str">
        <f>IF(ISBLANK('2 muestras relacionadas'!D118),"",'2 muestras relacionadas'!D118)</f>
        <v/>
      </c>
      <c r="E120" s="536" t="str">
        <f t="shared" si="3"/>
        <v/>
      </c>
    </row>
    <row r="121" spans="2:5" ht="12.75" customHeight="1" x14ac:dyDescent="0.2">
      <c r="B121" s="560">
        <v>107</v>
      </c>
      <c r="C121" s="535" t="str">
        <f>IF(ISBLANK('2 muestras relacionadas'!C119),"",'2 muestras relacionadas'!C119)</f>
        <v/>
      </c>
      <c r="D121" s="535" t="str">
        <f>IF(ISBLANK('2 muestras relacionadas'!D119),"",'2 muestras relacionadas'!D119)</f>
        <v/>
      </c>
      <c r="E121" s="536" t="str">
        <f t="shared" si="3"/>
        <v/>
      </c>
    </row>
    <row r="122" spans="2:5" ht="12.75" customHeight="1" x14ac:dyDescent="0.2">
      <c r="B122" s="560">
        <v>108</v>
      </c>
      <c r="C122" s="535" t="str">
        <f>IF(ISBLANK('2 muestras relacionadas'!C120),"",'2 muestras relacionadas'!C120)</f>
        <v/>
      </c>
      <c r="D122" s="535" t="str">
        <f>IF(ISBLANK('2 muestras relacionadas'!D120),"",'2 muestras relacionadas'!D120)</f>
        <v/>
      </c>
      <c r="E122" s="536" t="str">
        <f t="shared" si="3"/>
        <v/>
      </c>
    </row>
    <row r="123" spans="2:5" ht="12.75" customHeight="1" x14ac:dyDescent="0.2">
      <c r="B123" s="560">
        <v>109</v>
      </c>
      <c r="C123" s="535" t="str">
        <f>IF(ISBLANK('2 muestras relacionadas'!C121),"",'2 muestras relacionadas'!C121)</f>
        <v/>
      </c>
      <c r="D123" s="535" t="str">
        <f>IF(ISBLANK('2 muestras relacionadas'!D121),"",'2 muestras relacionadas'!D121)</f>
        <v/>
      </c>
      <c r="E123" s="536" t="str">
        <f t="shared" si="3"/>
        <v/>
      </c>
    </row>
    <row r="124" spans="2:5" ht="12.75" customHeight="1" x14ac:dyDescent="0.2">
      <c r="B124" s="560">
        <v>110</v>
      </c>
      <c r="C124" s="535" t="str">
        <f>IF(ISBLANK('2 muestras relacionadas'!C122),"",'2 muestras relacionadas'!C122)</f>
        <v/>
      </c>
      <c r="D124" s="535" t="str">
        <f>IF(ISBLANK('2 muestras relacionadas'!D122),"",'2 muestras relacionadas'!D122)</f>
        <v/>
      </c>
      <c r="E124" s="536" t="str">
        <f t="shared" si="3"/>
        <v/>
      </c>
    </row>
    <row r="125" spans="2:5" ht="12.75" customHeight="1" x14ac:dyDescent="0.2">
      <c r="B125" s="560">
        <v>111</v>
      </c>
      <c r="C125" s="535" t="str">
        <f>IF(ISBLANK('2 muestras relacionadas'!C123),"",'2 muestras relacionadas'!C123)</f>
        <v/>
      </c>
      <c r="D125" s="535" t="str">
        <f>IF(ISBLANK('2 muestras relacionadas'!D123),"",'2 muestras relacionadas'!D123)</f>
        <v/>
      </c>
      <c r="E125" s="536" t="str">
        <f t="shared" si="3"/>
        <v/>
      </c>
    </row>
    <row r="126" spans="2:5" ht="12.75" customHeight="1" x14ac:dyDescent="0.2">
      <c r="B126" s="560">
        <v>112</v>
      </c>
      <c r="C126" s="535" t="str">
        <f>IF(ISBLANK('2 muestras relacionadas'!C124),"",'2 muestras relacionadas'!C124)</f>
        <v/>
      </c>
      <c r="D126" s="535" t="str">
        <f>IF(ISBLANK('2 muestras relacionadas'!D124),"",'2 muestras relacionadas'!D124)</f>
        <v/>
      </c>
      <c r="E126" s="536" t="str">
        <f t="shared" si="3"/>
        <v/>
      </c>
    </row>
    <row r="127" spans="2:5" ht="12.75" customHeight="1" x14ac:dyDescent="0.2">
      <c r="B127" s="560">
        <v>113</v>
      </c>
      <c r="C127" s="535" t="str">
        <f>IF(ISBLANK('2 muestras relacionadas'!C125),"",'2 muestras relacionadas'!C125)</f>
        <v/>
      </c>
      <c r="D127" s="535" t="str">
        <f>IF(ISBLANK('2 muestras relacionadas'!D125),"",'2 muestras relacionadas'!D125)</f>
        <v/>
      </c>
      <c r="E127" s="536" t="str">
        <f t="shared" si="3"/>
        <v/>
      </c>
    </row>
    <row r="128" spans="2:5" ht="12.75" customHeight="1" x14ac:dyDescent="0.2">
      <c r="B128" s="560">
        <v>114</v>
      </c>
      <c r="C128" s="535" t="str">
        <f>IF(ISBLANK('2 muestras relacionadas'!C126),"",'2 muestras relacionadas'!C126)</f>
        <v/>
      </c>
      <c r="D128" s="535" t="str">
        <f>IF(ISBLANK('2 muestras relacionadas'!D126),"",'2 muestras relacionadas'!D126)</f>
        <v/>
      </c>
      <c r="E128" s="536" t="str">
        <f t="shared" si="3"/>
        <v/>
      </c>
    </row>
    <row r="129" spans="2:5" ht="12.75" customHeight="1" x14ac:dyDescent="0.2">
      <c r="B129" s="560">
        <v>115</v>
      </c>
      <c r="C129" s="535" t="str">
        <f>IF(ISBLANK('2 muestras relacionadas'!C127),"",'2 muestras relacionadas'!C127)</f>
        <v/>
      </c>
      <c r="D129" s="535" t="str">
        <f>IF(ISBLANK('2 muestras relacionadas'!D127),"",'2 muestras relacionadas'!D127)</f>
        <v/>
      </c>
      <c r="E129" s="536" t="str">
        <f t="shared" si="3"/>
        <v/>
      </c>
    </row>
    <row r="130" spans="2:5" ht="12.75" customHeight="1" x14ac:dyDescent="0.2">
      <c r="B130" s="560">
        <v>116</v>
      </c>
      <c r="C130" s="535" t="str">
        <f>IF(ISBLANK('2 muestras relacionadas'!C128),"",'2 muestras relacionadas'!C128)</f>
        <v/>
      </c>
      <c r="D130" s="535" t="str">
        <f>IF(ISBLANK('2 muestras relacionadas'!D128),"",'2 muestras relacionadas'!D128)</f>
        <v/>
      </c>
      <c r="E130" s="536" t="str">
        <f t="shared" si="3"/>
        <v/>
      </c>
    </row>
    <row r="131" spans="2:5" ht="12.75" customHeight="1" x14ac:dyDescent="0.2">
      <c r="B131" s="560">
        <v>117</v>
      </c>
      <c r="C131" s="535" t="str">
        <f>IF(ISBLANK('2 muestras relacionadas'!C129),"",'2 muestras relacionadas'!C129)</f>
        <v/>
      </c>
      <c r="D131" s="535" t="str">
        <f>IF(ISBLANK('2 muestras relacionadas'!D129),"",'2 muestras relacionadas'!D129)</f>
        <v/>
      </c>
      <c r="E131" s="536" t="str">
        <f t="shared" si="3"/>
        <v/>
      </c>
    </row>
    <row r="132" spans="2:5" ht="12.75" customHeight="1" x14ac:dyDescent="0.2">
      <c r="B132" s="560">
        <v>118</v>
      </c>
      <c r="C132" s="535" t="str">
        <f>IF(ISBLANK('2 muestras relacionadas'!C130),"",'2 muestras relacionadas'!C130)</f>
        <v/>
      </c>
      <c r="D132" s="535" t="str">
        <f>IF(ISBLANK('2 muestras relacionadas'!D130),"",'2 muestras relacionadas'!D130)</f>
        <v/>
      </c>
      <c r="E132" s="536" t="str">
        <f t="shared" si="3"/>
        <v/>
      </c>
    </row>
    <row r="133" spans="2:5" ht="12.75" customHeight="1" x14ac:dyDescent="0.2">
      <c r="B133" s="560">
        <v>119</v>
      </c>
      <c r="C133" s="535" t="str">
        <f>IF(ISBLANK('2 muestras relacionadas'!C131),"",'2 muestras relacionadas'!C131)</f>
        <v/>
      </c>
      <c r="D133" s="535" t="str">
        <f>IF(ISBLANK('2 muestras relacionadas'!D131),"",'2 muestras relacionadas'!D131)</f>
        <v/>
      </c>
      <c r="E133" s="536" t="str">
        <f t="shared" si="3"/>
        <v/>
      </c>
    </row>
    <row r="134" spans="2:5" ht="12.75" customHeight="1" x14ac:dyDescent="0.2">
      <c r="B134" s="560">
        <v>120</v>
      </c>
      <c r="C134" s="535" t="str">
        <f>IF(ISBLANK('2 muestras relacionadas'!C132),"",'2 muestras relacionadas'!C132)</f>
        <v/>
      </c>
      <c r="D134" s="535" t="str">
        <f>IF(ISBLANK('2 muestras relacionadas'!D132),"",'2 muestras relacionadas'!D132)</f>
        <v/>
      </c>
      <c r="E134" s="536" t="str">
        <f t="shared" si="3"/>
        <v/>
      </c>
    </row>
    <row r="135" spans="2:5" ht="12.75" customHeight="1" x14ac:dyDescent="0.2">
      <c r="B135" s="560">
        <v>121</v>
      </c>
      <c r="C135" s="535" t="str">
        <f>IF(ISBLANK('2 muestras relacionadas'!C133),"",'2 muestras relacionadas'!C133)</f>
        <v/>
      </c>
      <c r="D135" s="535" t="str">
        <f>IF(ISBLANK('2 muestras relacionadas'!D133),"",'2 muestras relacionadas'!D133)</f>
        <v/>
      </c>
      <c r="E135" s="536" t="str">
        <f t="shared" si="3"/>
        <v/>
      </c>
    </row>
    <row r="136" spans="2:5" ht="12.75" customHeight="1" x14ac:dyDescent="0.2">
      <c r="B136" s="560">
        <v>122</v>
      </c>
      <c r="C136" s="535" t="str">
        <f>IF(ISBLANK('2 muestras relacionadas'!C134),"",'2 muestras relacionadas'!C134)</f>
        <v/>
      </c>
      <c r="D136" s="535" t="str">
        <f>IF(ISBLANK('2 muestras relacionadas'!D134),"",'2 muestras relacionadas'!D134)</f>
        <v/>
      </c>
      <c r="E136" s="536" t="str">
        <f t="shared" si="3"/>
        <v/>
      </c>
    </row>
    <row r="137" spans="2:5" ht="12.75" customHeight="1" x14ac:dyDescent="0.2">
      <c r="B137" s="560">
        <v>123</v>
      </c>
      <c r="C137" s="535" t="str">
        <f>IF(ISBLANK('2 muestras relacionadas'!C135),"",'2 muestras relacionadas'!C135)</f>
        <v/>
      </c>
      <c r="D137" s="535" t="str">
        <f>IF(ISBLANK('2 muestras relacionadas'!D135),"",'2 muestras relacionadas'!D135)</f>
        <v/>
      </c>
      <c r="E137" s="536" t="str">
        <f t="shared" si="3"/>
        <v/>
      </c>
    </row>
    <row r="138" spans="2:5" ht="12.75" customHeight="1" x14ac:dyDescent="0.2">
      <c r="B138" s="560">
        <v>124</v>
      </c>
      <c r="C138" s="535" t="str">
        <f>IF(ISBLANK('2 muestras relacionadas'!C136),"",'2 muestras relacionadas'!C136)</f>
        <v/>
      </c>
      <c r="D138" s="535" t="str">
        <f>IF(ISBLANK('2 muestras relacionadas'!D136),"",'2 muestras relacionadas'!D136)</f>
        <v/>
      </c>
      <c r="E138" s="536" t="str">
        <f t="shared" si="3"/>
        <v/>
      </c>
    </row>
    <row r="139" spans="2:5" ht="12.75" customHeight="1" x14ac:dyDescent="0.2">
      <c r="B139" s="560">
        <v>125</v>
      </c>
      <c r="C139" s="535" t="str">
        <f>IF(ISBLANK('2 muestras relacionadas'!C137),"",'2 muestras relacionadas'!C137)</f>
        <v/>
      </c>
      <c r="D139" s="535" t="str">
        <f>IF(ISBLANK('2 muestras relacionadas'!D137),"",'2 muestras relacionadas'!D137)</f>
        <v/>
      </c>
      <c r="E139" s="536" t="str">
        <f t="shared" si="3"/>
        <v/>
      </c>
    </row>
    <row r="140" spans="2:5" ht="12.75" customHeight="1" x14ac:dyDescent="0.2">
      <c r="B140" s="560">
        <v>126</v>
      </c>
      <c r="C140" s="535" t="str">
        <f>IF(ISBLANK('2 muestras relacionadas'!C138),"",'2 muestras relacionadas'!C138)</f>
        <v/>
      </c>
      <c r="D140" s="535" t="str">
        <f>IF(ISBLANK('2 muestras relacionadas'!D138),"",'2 muestras relacionadas'!D138)</f>
        <v/>
      </c>
      <c r="E140" s="536" t="str">
        <f t="shared" si="3"/>
        <v/>
      </c>
    </row>
    <row r="141" spans="2:5" ht="12.75" customHeight="1" x14ac:dyDescent="0.2">
      <c r="B141" s="560">
        <v>127</v>
      </c>
      <c r="C141" s="535" t="str">
        <f>IF(ISBLANK('2 muestras relacionadas'!C139),"",'2 muestras relacionadas'!C139)</f>
        <v/>
      </c>
      <c r="D141" s="535" t="str">
        <f>IF(ISBLANK('2 muestras relacionadas'!D139),"",'2 muestras relacionadas'!D139)</f>
        <v/>
      </c>
      <c r="E141" s="536" t="str">
        <f t="shared" si="3"/>
        <v/>
      </c>
    </row>
    <row r="142" spans="2:5" ht="12.75" customHeight="1" x14ac:dyDescent="0.2">
      <c r="B142" s="560">
        <v>128</v>
      </c>
      <c r="C142" s="535" t="str">
        <f>IF(ISBLANK('2 muestras relacionadas'!C140),"",'2 muestras relacionadas'!C140)</f>
        <v/>
      </c>
      <c r="D142" s="535" t="str">
        <f>IF(ISBLANK('2 muestras relacionadas'!D140),"",'2 muestras relacionadas'!D140)</f>
        <v/>
      </c>
      <c r="E142" s="536" t="str">
        <f t="shared" si="3"/>
        <v/>
      </c>
    </row>
    <row r="143" spans="2:5" ht="12.75" customHeight="1" x14ac:dyDescent="0.2">
      <c r="B143" s="560">
        <v>129</v>
      </c>
      <c r="C143" s="535" t="str">
        <f>IF(ISBLANK('2 muestras relacionadas'!C141),"",'2 muestras relacionadas'!C141)</f>
        <v/>
      </c>
      <c r="D143" s="535" t="str">
        <f>IF(ISBLANK('2 muestras relacionadas'!D141),"",'2 muestras relacionadas'!D141)</f>
        <v/>
      </c>
      <c r="E143" s="536" t="str">
        <f t="shared" si="3"/>
        <v/>
      </c>
    </row>
    <row r="144" spans="2:5" ht="12.75" customHeight="1" x14ac:dyDescent="0.2">
      <c r="B144" s="560">
        <v>130</v>
      </c>
      <c r="C144" s="535" t="str">
        <f>IF(ISBLANK('2 muestras relacionadas'!C142),"",'2 muestras relacionadas'!C142)</f>
        <v/>
      </c>
      <c r="D144" s="535" t="str">
        <f>IF(ISBLANK('2 muestras relacionadas'!D142),"",'2 muestras relacionadas'!D142)</f>
        <v/>
      </c>
      <c r="E144" s="536" t="str">
        <f t="shared" ref="E144:E207" si="4">IF(AND(ISNUMBER(C144),ISNUMBER(D144)),$P$9*(C144-D144),"")</f>
        <v/>
      </c>
    </row>
    <row r="145" spans="2:5" ht="12.75" customHeight="1" x14ac:dyDescent="0.2">
      <c r="B145" s="560">
        <v>131</v>
      </c>
      <c r="C145" s="535" t="str">
        <f>IF(ISBLANK('2 muestras relacionadas'!C143),"",'2 muestras relacionadas'!C143)</f>
        <v/>
      </c>
      <c r="D145" s="535" t="str">
        <f>IF(ISBLANK('2 muestras relacionadas'!D143),"",'2 muestras relacionadas'!D143)</f>
        <v/>
      </c>
      <c r="E145" s="536" t="str">
        <f t="shared" si="4"/>
        <v/>
      </c>
    </row>
    <row r="146" spans="2:5" ht="12.75" customHeight="1" x14ac:dyDescent="0.2">
      <c r="B146" s="560">
        <v>132</v>
      </c>
      <c r="C146" s="535" t="str">
        <f>IF(ISBLANK('2 muestras relacionadas'!C144),"",'2 muestras relacionadas'!C144)</f>
        <v/>
      </c>
      <c r="D146" s="535" t="str">
        <f>IF(ISBLANK('2 muestras relacionadas'!D144),"",'2 muestras relacionadas'!D144)</f>
        <v/>
      </c>
      <c r="E146" s="536" t="str">
        <f t="shared" si="4"/>
        <v/>
      </c>
    </row>
    <row r="147" spans="2:5" ht="12.75" customHeight="1" x14ac:dyDescent="0.2">
      <c r="B147" s="560">
        <v>133</v>
      </c>
      <c r="C147" s="535" t="str">
        <f>IF(ISBLANK('2 muestras relacionadas'!C145),"",'2 muestras relacionadas'!C145)</f>
        <v/>
      </c>
      <c r="D147" s="535" t="str">
        <f>IF(ISBLANK('2 muestras relacionadas'!D145),"",'2 muestras relacionadas'!D145)</f>
        <v/>
      </c>
      <c r="E147" s="536" t="str">
        <f t="shared" si="4"/>
        <v/>
      </c>
    </row>
    <row r="148" spans="2:5" ht="12.75" customHeight="1" x14ac:dyDescent="0.2">
      <c r="B148" s="560">
        <v>134</v>
      </c>
      <c r="C148" s="535" t="str">
        <f>IF(ISBLANK('2 muestras relacionadas'!C146),"",'2 muestras relacionadas'!C146)</f>
        <v/>
      </c>
      <c r="D148" s="535" t="str">
        <f>IF(ISBLANK('2 muestras relacionadas'!D146),"",'2 muestras relacionadas'!D146)</f>
        <v/>
      </c>
      <c r="E148" s="536" t="str">
        <f t="shared" si="4"/>
        <v/>
      </c>
    </row>
    <row r="149" spans="2:5" ht="12.75" customHeight="1" x14ac:dyDescent="0.2">
      <c r="B149" s="560">
        <v>135</v>
      </c>
      <c r="C149" s="535" t="str">
        <f>IF(ISBLANK('2 muestras relacionadas'!C147),"",'2 muestras relacionadas'!C147)</f>
        <v/>
      </c>
      <c r="D149" s="535" t="str">
        <f>IF(ISBLANK('2 muestras relacionadas'!D147),"",'2 muestras relacionadas'!D147)</f>
        <v/>
      </c>
      <c r="E149" s="536" t="str">
        <f t="shared" si="4"/>
        <v/>
      </c>
    </row>
    <row r="150" spans="2:5" ht="12.75" customHeight="1" x14ac:dyDescent="0.2">
      <c r="B150" s="560">
        <v>136</v>
      </c>
      <c r="C150" s="535" t="str">
        <f>IF(ISBLANK('2 muestras relacionadas'!C148),"",'2 muestras relacionadas'!C148)</f>
        <v/>
      </c>
      <c r="D150" s="535" t="str">
        <f>IF(ISBLANK('2 muestras relacionadas'!D148),"",'2 muestras relacionadas'!D148)</f>
        <v/>
      </c>
      <c r="E150" s="536" t="str">
        <f t="shared" si="4"/>
        <v/>
      </c>
    </row>
    <row r="151" spans="2:5" ht="12.75" customHeight="1" x14ac:dyDescent="0.2">
      <c r="B151" s="560">
        <v>137</v>
      </c>
      <c r="C151" s="535" t="str">
        <f>IF(ISBLANK('2 muestras relacionadas'!C149),"",'2 muestras relacionadas'!C149)</f>
        <v/>
      </c>
      <c r="D151" s="535" t="str">
        <f>IF(ISBLANK('2 muestras relacionadas'!D149),"",'2 muestras relacionadas'!D149)</f>
        <v/>
      </c>
      <c r="E151" s="536" t="str">
        <f t="shared" si="4"/>
        <v/>
      </c>
    </row>
    <row r="152" spans="2:5" ht="12.75" customHeight="1" x14ac:dyDescent="0.2">
      <c r="B152" s="560">
        <v>138</v>
      </c>
      <c r="C152" s="535" t="str">
        <f>IF(ISBLANK('2 muestras relacionadas'!C150),"",'2 muestras relacionadas'!C150)</f>
        <v/>
      </c>
      <c r="D152" s="535" t="str">
        <f>IF(ISBLANK('2 muestras relacionadas'!D150),"",'2 muestras relacionadas'!D150)</f>
        <v/>
      </c>
      <c r="E152" s="536" t="str">
        <f t="shared" si="4"/>
        <v/>
      </c>
    </row>
    <row r="153" spans="2:5" ht="12.75" customHeight="1" x14ac:dyDescent="0.2">
      <c r="B153" s="560">
        <v>139</v>
      </c>
      <c r="C153" s="535" t="str">
        <f>IF(ISBLANK('2 muestras relacionadas'!C151),"",'2 muestras relacionadas'!C151)</f>
        <v/>
      </c>
      <c r="D153" s="535" t="str">
        <f>IF(ISBLANK('2 muestras relacionadas'!D151),"",'2 muestras relacionadas'!D151)</f>
        <v/>
      </c>
      <c r="E153" s="536" t="str">
        <f t="shared" si="4"/>
        <v/>
      </c>
    </row>
    <row r="154" spans="2:5" ht="12.75" customHeight="1" x14ac:dyDescent="0.2">
      <c r="B154" s="560">
        <v>140</v>
      </c>
      <c r="C154" s="535" t="str">
        <f>IF(ISBLANK('2 muestras relacionadas'!C152),"",'2 muestras relacionadas'!C152)</f>
        <v/>
      </c>
      <c r="D154" s="535" t="str">
        <f>IF(ISBLANK('2 muestras relacionadas'!D152),"",'2 muestras relacionadas'!D152)</f>
        <v/>
      </c>
      <c r="E154" s="536" t="str">
        <f t="shared" si="4"/>
        <v/>
      </c>
    </row>
    <row r="155" spans="2:5" ht="12.75" customHeight="1" x14ac:dyDescent="0.2">
      <c r="B155" s="560">
        <v>141</v>
      </c>
      <c r="C155" s="535" t="str">
        <f>IF(ISBLANK('2 muestras relacionadas'!C153),"",'2 muestras relacionadas'!C153)</f>
        <v/>
      </c>
      <c r="D155" s="535" t="str">
        <f>IF(ISBLANK('2 muestras relacionadas'!D153),"",'2 muestras relacionadas'!D153)</f>
        <v/>
      </c>
      <c r="E155" s="536" t="str">
        <f t="shared" si="4"/>
        <v/>
      </c>
    </row>
    <row r="156" spans="2:5" ht="12.75" customHeight="1" x14ac:dyDescent="0.2">
      <c r="B156" s="560">
        <v>142</v>
      </c>
      <c r="C156" s="535" t="str">
        <f>IF(ISBLANK('2 muestras relacionadas'!C154),"",'2 muestras relacionadas'!C154)</f>
        <v/>
      </c>
      <c r="D156" s="535" t="str">
        <f>IF(ISBLANK('2 muestras relacionadas'!D154),"",'2 muestras relacionadas'!D154)</f>
        <v/>
      </c>
      <c r="E156" s="536" t="str">
        <f t="shared" si="4"/>
        <v/>
      </c>
    </row>
    <row r="157" spans="2:5" ht="12.75" customHeight="1" x14ac:dyDescent="0.2">
      <c r="B157" s="560">
        <v>143</v>
      </c>
      <c r="C157" s="535" t="str">
        <f>IF(ISBLANK('2 muestras relacionadas'!C155),"",'2 muestras relacionadas'!C155)</f>
        <v/>
      </c>
      <c r="D157" s="535" t="str">
        <f>IF(ISBLANK('2 muestras relacionadas'!D155),"",'2 muestras relacionadas'!D155)</f>
        <v/>
      </c>
      <c r="E157" s="536" t="str">
        <f t="shared" si="4"/>
        <v/>
      </c>
    </row>
    <row r="158" spans="2:5" ht="12.75" customHeight="1" x14ac:dyDescent="0.2">
      <c r="B158" s="560">
        <v>144</v>
      </c>
      <c r="C158" s="535" t="str">
        <f>IF(ISBLANK('2 muestras relacionadas'!C156),"",'2 muestras relacionadas'!C156)</f>
        <v/>
      </c>
      <c r="D158" s="535" t="str">
        <f>IF(ISBLANK('2 muestras relacionadas'!D156),"",'2 muestras relacionadas'!D156)</f>
        <v/>
      </c>
      <c r="E158" s="536" t="str">
        <f t="shared" si="4"/>
        <v/>
      </c>
    </row>
    <row r="159" spans="2:5" ht="12.75" customHeight="1" x14ac:dyDescent="0.2">
      <c r="B159" s="560">
        <v>145</v>
      </c>
      <c r="C159" s="535" t="str">
        <f>IF(ISBLANK('2 muestras relacionadas'!C157),"",'2 muestras relacionadas'!C157)</f>
        <v/>
      </c>
      <c r="D159" s="535" t="str">
        <f>IF(ISBLANK('2 muestras relacionadas'!D157),"",'2 muestras relacionadas'!D157)</f>
        <v/>
      </c>
      <c r="E159" s="536" t="str">
        <f t="shared" si="4"/>
        <v/>
      </c>
    </row>
    <row r="160" spans="2:5" ht="12.75" customHeight="1" x14ac:dyDescent="0.2">
      <c r="B160" s="560">
        <v>146</v>
      </c>
      <c r="C160" s="535" t="str">
        <f>IF(ISBLANK('2 muestras relacionadas'!C158),"",'2 muestras relacionadas'!C158)</f>
        <v/>
      </c>
      <c r="D160" s="535" t="str">
        <f>IF(ISBLANK('2 muestras relacionadas'!D158),"",'2 muestras relacionadas'!D158)</f>
        <v/>
      </c>
      <c r="E160" s="536" t="str">
        <f t="shared" si="4"/>
        <v/>
      </c>
    </row>
    <row r="161" spans="2:5" ht="12.75" customHeight="1" x14ac:dyDescent="0.2">
      <c r="B161" s="560">
        <v>147</v>
      </c>
      <c r="C161" s="535" t="str">
        <f>IF(ISBLANK('2 muestras relacionadas'!C159),"",'2 muestras relacionadas'!C159)</f>
        <v/>
      </c>
      <c r="D161" s="535" t="str">
        <f>IF(ISBLANK('2 muestras relacionadas'!D159),"",'2 muestras relacionadas'!D159)</f>
        <v/>
      </c>
      <c r="E161" s="536" t="str">
        <f t="shared" si="4"/>
        <v/>
      </c>
    </row>
    <row r="162" spans="2:5" ht="12.75" customHeight="1" x14ac:dyDescent="0.2">
      <c r="B162" s="560">
        <v>148</v>
      </c>
      <c r="C162" s="535" t="str">
        <f>IF(ISBLANK('2 muestras relacionadas'!C160),"",'2 muestras relacionadas'!C160)</f>
        <v/>
      </c>
      <c r="D162" s="535" t="str">
        <f>IF(ISBLANK('2 muestras relacionadas'!D160),"",'2 muestras relacionadas'!D160)</f>
        <v/>
      </c>
      <c r="E162" s="536" t="str">
        <f t="shared" si="4"/>
        <v/>
      </c>
    </row>
    <row r="163" spans="2:5" ht="12.75" customHeight="1" x14ac:dyDescent="0.2">
      <c r="B163" s="560">
        <v>149</v>
      </c>
      <c r="C163" s="535" t="str">
        <f>IF(ISBLANK('2 muestras relacionadas'!C161),"",'2 muestras relacionadas'!C161)</f>
        <v/>
      </c>
      <c r="D163" s="535" t="str">
        <f>IF(ISBLANK('2 muestras relacionadas'!D161),"",'2 muestras relacionadas'!D161)</f>
        <v/>
      </c>
      <c r="E163" s="536" t="str">
        <f t="shared" si="4"/>
        <v/>
      </c>
    </row>
    <row r="164" spans="2:5" ht="12.75" customHeight="1" x14ac:dyDescent="0.2">
      <c r="B164" s="560">
        <v>150</v>
      </c>
      <c r="C164" s="535" t="str">
        <f>IF(ISBLANK('2 muestras relacionadas'!C162),"",'2 muestras relacionadas'!C162)</f>
        <v/>
      </c>
      <c r="D164" s="535" t="str">
        <f>IF(ISBLANK('2 muestras relacionadas'!D162),"",'2 muestras relacionadas'!D162)</f>
        <v/>
      </c>
      <c r="E164" s="536" t="str">
        <f t="shared" si="4"/>
        <v/>
      </c>
    </row>
    <row r="165" spans="2:5" ht="12.75" customHeight="1" x14ac:dyDescent="0.2">
      <c r="B165" s="560">
        <v>151</v>
      </c>
      <c r="C165" s="535" t="str">
        <f>IF(ISBLANK('2 muestras relacionadas'!C163),"",'2 muestras relacionadas'!C163)</f>
        <v/>
      </c>
      <c r="D165" s="535" t="str">
        <f>IF(ISBLANK('2 muestras relacionadas'!D163),"",'2 muestras relacionadas'!D163)</f>
        <v/>
      </c>
      <c r="E165" s="536" t="str">
        <f t="shared" si="4"/>
        <v/>
      </c>
    </row>
    <row r="166" spans="2:5" ht="12.75" customHeight="1" x14ac:dyDescent="0.2">
      <c r="B166" s="560">
        <v>152</v>
      </c>
      <c r="C166" s="535" t="str">
        <f>IF(ISBLANK('2 muestras relacionadas'!C164),"",'2 muestras relacionadas'!C164)</f>
        <v/>
      </c>
      <c r="D166" s="535" t="str">
        <f>IF(ISBLANK('2 muestras relacionadas'!D164),"",'2 muestras relacionadas'!D164)</f>
        <v/>
      </c>
      <c r="E166" s="536" t="str">
        <f t="shared" si="4"/>
        <v/>
      </c>
    </row>
    <row r="167" spans="2:5" ht="12.75" customHeight="1" x14ac:dyDescent="0.2">
      <c r="B167" s="560">
        <v>153</v>
      </c>
      <c r="C167" s="535" t="str">
        <f>IF(ISBLANK('2 muestras relacionadas'!C165),"",'2 muestras relacionadas'!C165)</f>
        <v/>
      </c>
      <c r="D167" s="535" t="str">
        <f>IF(ISBLANK('2 muestras relacionadas'!D165),"",'2 muestras relacionadas'!D165)</f>
        <v/>
      </c>
      <c r="E167" s="536" t="str">
        <f t="shared" si="4"/>
        <v/>
      </c>
    </row>
    <row r="168" spans="2:5" ht="12.75" customHeight="1" x14ac:dyDescent="0.2">
      <c r="B168" s="560">
        <v>154</v>
      </c>
      <c r="C168" s="535" t="str">
        <f>IF(ISBLANK('2 muestras relacionadas'!C166),"",'2 muestras relacionadas'!C166)</f>
        <v/>
      </c>
      <c r="D168" s="535" t="str">
        <f>IF(ISBLANK('2 muestras relacionadas'!D166),"",'2 muestras relacionadas'!D166)</f>
        <v/>
      </c>
      <c r="E168" s="536" t="str">
        <f t="shared" si="4"/>
        <v/>
      </c>
    </row>
    <row r="169" spans="2:5" ht="12.75" customHeight="1" x14ac:dyDescent="0.2">
      <c r="B169" s="560">
        <v>155</v>
      </c>
      <c r="C169" s="535" t="str">
        <f>IF(ISBLANK('2 muestras relacionadas'!C167),"",'2 muestras relacionadas'!C167)</f>
        <v/>
      </c>
      <c r="D169" s="535" t="str">
        <f>IF(ISBLANK('2 muestras relacionadas'!D167),"",'2 muestras relacionadas'!D167)</f>
        <v/>
      </c>
      <c r="E169" s="536" t="str">
        <f t="shared" si="4"/>
        <v/>
      </c>
    </row>
    <row r="170" spans="2:5" ht="12.75" customHeight="1" x14ac:dyDescent="0.2">
      <c r="B170" s="560">
        <v>156</v>
      </c>
      <c r="C170" s="535" t="str">
        <f>IF(ISBLANK('2 muestras relacionadas'!C168),"",'2 muestras relacionadas'!C168)</f>
        <v/>
      </c>
      <c r="D170" s="535" t="str">
        <f>IF(ISBLANK('2 muestras relacionadas'!D168),"",'2 muestras relacionadas'!D168)</f>
        <v/>
      </c>
      <c r="E170" s="536" t="str">
        <f t="shared" si="4"/>
        <v/>
      </c>
    </row>
    <row r="171" spans="2:5" ht="12.75" customHeight="1" x14ac:dyDescent="0.2">
      <c r="B171" s="560">
        <v>157</v>
      </c>
      <c r="C171" s="535" t="str">
        <f>IF(ISBLANK('2 muestras relacionadas'!C169),"",'2 muestras relacionadas'!C169)</f>
        <v/>
      </c>
      <c r="D171" s="535" t="str">
        <f>IF(ISBLANK('2 muestras relacionadas'!D169),"",'2 muestras relacionadas'!D169)</f>
        <v/>
      </c>
      <c r="E171" s="536" t="str">
        <f t="shared" si="4"/>
        <v/>
      </c>
    </row>
    <row r="172" spans="2:5" ht="12.75" customHeight="1" x14ac:dyDescent="0.2">
      <c r="B172" s="560">
        <v>158</v>
      </c>
      <c r="C172" s="535" t="str">
        <f>IF(ISBLANK('2 muestras relacionadas'!C170),"",'2 muestras relacionadas'!C170)</f>
        <v/>
      </c>
      <c r="D172" s="535" t="str">
        <f>IF(ISBLANK('2 muestras relacionadas'!D170),"",'2 muestras relacionadas'!D170)</f>
        <v/>
      </c>
      <c r="E172" s="536" t="str">
        <f t="shared" si="4"/>
        <v/>
      </c>
    </row>
    <row r="173" spans="2:5" ht="12.75" customHeight="1" x14ac:dyDescent="0.2">
      <c r="B173" s="560">
        <v>159</v>
      </c>
      <c r="C173" s="535" t="str">
        <f>IF(ISBLANK('2 muestras relacionadas'!C171),"",'2 muestras relacionadas'!C171)</f>
        <v/>
      </c>
      <c r="D173" s="535" t="str">
        <f>IF(ISBLANK('2 muestras relacionadas'!D171),"",'2 muestras relacionadas'!D171)</f>
        <v/>
      </c>
      <c r="E173" s="536" t="str">
        <f t="shared" si="4"/>
        <v/>
      </c>
    </row>
    <row r="174" spans="2:5" ht="12.75" customHeight="1" x14ac:dyDescent="0.2">
      <c r="B174" s="560">
        <v>160</v>
      </c>
      <c r="C174" s="535" t="str">
        <f>IF(ISBLANK('2 muestras relacionadas'!C172),"",'2 muestras relacionadas'!C172)</f>
        <v/>
      </c>
      <c r="D174" s="535" t="str">
        <f>IF(ISBLANK('2 muestras relacionadas'!D172),"",'2 muestras relacionadas'!D172)</f>
        <v/>
      </c>
      <c r="E174" s="536" t="str">
        <f t="shared" si="4"/>
        <v/>
      </c>
    </row>
    <row r="175" spans="2:5" ht="12.75" customHeight="1" x14ac:dyDescent="0.2">
      <c r="B175" s="560">
        <v>161</v>
      </c>
      <c r="C175" s="535" t="str">
        <f>IF(ISBLANK('2 muestras relacionadas'!C173),"",'2 muestras relacionadas'!C173)</f>
        <v/>
      </c>
      <c r="D175" s="535" t="str">
        <f>IF(ISBLANK('2 muestras relacionadas'!D173),"",'2 muestras relacionadas'!D173)</f>
        <v/>
      </c>
      <c r="E175" s="536" t="str">
        <f t="shared" si="4"/>
        <v/>
      </c>
    </row>
    <row r="176" spans="2:5" ht="12.75" customHeight="1" x14ac:dyDescent="0.2">
      <c r="B176" s="560">
        <v>162</v>
      </c>
      <c r="C176" s="535" t="str">
        <f>IF(ISBLANK('2 muestras relacionadas'!C174),"",'2 muestras relacionadas'!C174)</f>
        <v/>
      </c>
      <c r="D176" s="535" t="str">
        <f>IF(ISBLANK('2 muestras relacionadas'!D174),"",'2 muestras relacionadas'!D174)</f>
        <v/>
      </c>
      <c r="E176" s="536" t="str">
        <f t="shared" si="4"/>
        <v/>
      </c>
    </row>
    <row r="177" spans="2:5" ht="12.75" customHeight="1" x14ac:dyDescent="0.2">
      <c r="B177" s="560">
        <v>163</v>
      </c>
      <c r="C177" s="535" t="str">
        <f>IF(ISBLANK('2 muestras relacionadas'!C175),"",'2 muestras relacionadas'!C175)</f>
        <v/>
      </c>
      <c r="D177" s="535" t="str">
        <f>IF(ISBLANK('2 muestras relacionadas'!D175),"",'2 muestras relacionadas'!D175)</f>
        <v/>
      </c>
      <c r="E177" s="536" t="str">
        <f t="shared" si="4"/>
        <v/>
      </c>
    </row>
    <row r="178" spans="2:5" ht="12.75" customHeight="1" x14ac:dyDescent="0.2">
      <c r="B178" s="560">
        <v>164</v>
      </c>
      <c r="C178" s="535" t="str">
        <f>IF(ISBLANK('2 muestras relacionadas'!C176),"",'2 muestras relacionadas'!C176)</f>
        <v/>
      </c>
      <c r="D178" s="535" t="str">
        <f>IF(ISBLANK('2 muestras relacionadas'!D176),"",'2 muestras relacionadas'!D176)</f>
        <v/>
      </c>
      <c r="E178" s="536" t="str">
        <f t="shared" si="4"/>
        <v/>
      </c>
    </row>
    <row r="179" spans="2:5" ht="12.75" customHeight="1" x14ac:dyDescent="0.2">
      <c r="B179" s="560">
        <v>165</v>
      </c>
      <c r="C179" s="535" t="str">
        <f>IF(ISBLANK('2 muestras relacionadas'!C177),"",'2 muestras relacionadas'!C177)</f>
        <v/>
      </c>
      <c r="D179" s="535" t="str">
        <f>IF(ISBLANK('2 muestras relacionadas'!D177),"",'2 muestras relacionadas'!D177)</f>
        <v/>
      </c>
      <c r="E179" s="536" t="str">
        <f t="shared" si="4"/>
        <v/>
      </c>
    </row>
    <row r="180" spans="2:5" ht="12.75" customHeight="1" x14ac:dyDescent="0.2">
      <c r="B180" s="560">
        <v>166</v>
      </c>
      <c r="C180" s="535" t="str">
        <f>IF(ISBLANK('2 muestras relacionadas'!C178),"",'2 muestras relacionadas'!C178)</f>
        <v/>
      </c>
      <c r="D180" s="535" t="str">
        <f>IF(ISBLANK('2 muestras relacionadas'!D178),"",'2 muestras relacionadas'!D178)</f>
        <v/>
      </c>
      <c r="E180" s="536" t="str">
        <f t="shared" si="4"/>
        <v/>
      </c>
    </row>
    <row r="181" spans="2:5" ht="12.75" customHeight="1" x14ac:dyDescent="0.2">
      <c r="B181" s="560">
        <v>167</v>
      </c>
      <c r="C181" s="535" t="str">
        <f>IF(ISBLANK('2 muestras relacionadas'!C179),"",'2 muestras relacionadas'!C179)</f>
        <v/>
      </c>
      <c r="D181" s="535" t="str">
        <f>IF(ISBLANK('2 muestras relacionadas'!D179),"",'2 muestras relacionadas'!D179)</f>
        <v/>
      </c>
      <c r="E181" s="536" t="str">
        <f t="shared" si="4"/>
        <v/>
      </c>
    </row>
    <row r="182" spans="2:5" ht="12.75" customHeight="1" x14ac:dyDescent="0.2">
      <c r="B182" s="560">
        <v>168</v>
      </c>
      <c r="C182" s="535" t="str">
        <f>IF(ISBLANK('2 muestras relacionadas'!C180),"",'2 muestras relacionadas'!C180)</f>
        <v/>
      </c>
      <c r="D182" s="535" t="str">
        <f>IF(ISBLANK('2 muestras relacionadas'!D180),"",'2 muestras relacionadas'!D180)</f>
        <v/>
      </c>
      <c r="E182" s="536" t="str">
        <f t="shared" si="4"/>
        <v/>
      </c>
    </row>
    <row r="183" spans="2:5" ht="12.75" customHeight="1" x14ac:dyDescent="0.2">
      <c r="B183" s="560">
        <v>169</v>
      </c>
      <c r="C183" s="535" t="str">
        <f>IF(ISBLANK('2 muestras relacionadas'!C181),"",'2 muestras relacionadas'!C181)</f>
        <v/>
      </c>
      <c r="D183" s="535" t="str">
        <f>IF(ISBLANK('2 muestras relacionadas'!D181),"",'2 muestras relacionadas'!D181)</f>
        <v/>
      </c>
      <c r="E183" s="536" t="str">
        <f t="shared" si="4"/>
        <v/>
      </c>
    </row>
    <row r="184" spans="2:5" ht="12.75" customHeight="1" x14ac:dyDescent="0.2">
      <c r="B184" s="560">
        <v>170</v>
      </c>
      <c r="C184" s="535" t="str">
        <f>IF(ISBLANK('2 muestras relacionadas'!C182),"",'2 muestras relacionadas'!C182)</f>
        <v/>
      </c>
      <c r="D184" s="535" t="str">
        <f>IF(ISBLANK('2 muestras relacionadas'!D182),"",'2 muestras relacionadas'!D182)</f>
        <v/>
      </c>
      <c r="E184" s="536" t="str">
        <f t="shared" si="4"/>
        <v/>
      </c>
    </row>
    <row r="185" spans="2:5" ht="12.75" customHeight="1" x14ac:dyDescent="0.2">
      <c r="B185" s="560">
        <v>171</v>
      </c>
      <c r="C185" s="535" t="str">
        <f>IF(ISBLANK('2 muestras relacionadas'!C183),"",'2 muestras relacionadas'!C183)</f>
        <v/>
      </c>
      <c r="D185" s="535" t="str">
        <f>IF(ISBLANK('2 muestras relacionadas'!D183),"",'2 muestras relacionadas'!D183)</f>
        <v/>
      </c>
      <c r="E185" s="536" t="str">
        <f t="shared" si="4"/>
        <v/>
      </c>
    </row>
    <row r="186" spans="2:5" ht="12.75" customHeight="1" x14ac:dyDescent="0.2">
      <c r="B186" s="560">
        <v>172</v>
      </c>
      <c r="C186" s="535" t="str">
        <f>IF(ISBLANK('2 muestras relacionadas'!C184),"",'2 muestras relacionadas'!C184)</f>
        <v/>
      </c>
      <c r="D186" s="535" t="str">
        <f>IF(ISBLANK('2 muestras relacionadas'!D184),"",'2 muestras relacionadas'!D184)</f>
        <v/>
      </c>
      <c r="E186" s="536" t="str">
        <f t="shared" si="4"/>
        <v/>
      </c>
    </row>
    <row r="187" spans="2:5" ht="12.75" customHeight="1" x14ac:dyDescent="0.2">
      <c r="B187" s="560">
        <v>173</v>
      </c>
      <c r="C187" s="535" t="str">
        <f>IF(ISBLANK('2 muestras relacionadas'!C185),"",'2 muestras relacionadas'!C185)</f>
        <v/>
      </c>
      <c r="D187" s="535" t="str">
        <f>IF(ISBLANK('2 muestras relacionadas'!D185),"",'2 muestras relacionadas'!D185)</f>
        <v/>
      </c>
      <c r="E187" s="536" t="str">
        <f t="shared" si="4"/>
        <v/>
      </c>
    </row>
    <row r="188" spans="2:5" ht="12.75" customHeight="1" x14ac:dyDescent="0.2">
      <c r="B188" s="560">
        <v>174</v>
      </c>
      <c r="C188" s="535" t="str">
        <f>IF(ISBLANK('2 muestras relacionadas'!C186),"",'2 muestras relacionadas'!C186)</f>
        <v/>
      </c>
      <c r="D188" s="535" t="str">
        <f>IF(ISBLANK('2 muestras relacionadas'!D186),"",'2 muestras relacionadas'!D186)</f>
        <v/>
      </c>
      <c r="E188" s="536" t="str">
        <f t="shared" si="4"/>
        <v/>
      </c>
    </row>
    <row r="189" spans="2:5" ht="12.75" customHeight="1" x14ac:dyDescent="0.2">
      <c r="B189" s="560">
        <v>175</v>
      </c>
      <c r="C189" s="535" t="str">
        <f>IF(ISBLANK('2 muestras relacionadas'!C187),"",'2 muestras relacionadas'!C187)</f>
        <v/>
      </c>
      <c r="D189" s="535" t="str">
        <f>IF(ISBLANK('2 muestras relacionadas'!D187),"",'2 muestras relacionadas'!D187)</f>
        <v/>
      </c>
      <c r="E189" s="536" t="str">
        <f t="shared" si="4"/>
        <v/>
      </c>
    </row>
    <row r="190" spans="2:5" ht="12.75" customHeight="1" x14ac:dyDescent="0.2">
      <c r="B190" s="560">
        <v>176</v>
      </c>
      <c r="C190" s="535" t="str">
        <f>IF(ISBLANK('2 muestras relacionadas'!C188),"",'2 muestras relacionadas'!C188)</f>
        <v/>
      </c>
      <c r="D190" s="535" t="str">
        <f>IF(ISBLANK('2 muestras relacionadas'!D188),"",'2 muestras relacionadas'!D188)</f>
        <v/>
      </c>
      <c r="E190" s="536" t="str">
        <f t="shared" si="4"/>
        <v/>
      </c>
    </row>
    <row r="191" spans="2:5" ht="12.75" customHeight="1" x14ac:dyDescent="0.2">
      <c r="B191" s="560">
        <v>177</v>
      </c>
      <c r="C191" s="535" t="str">
        <f>IF(ISBLANK('2 muestras relacionadas'!C189),"",'2 muestras relacionadas'!C189)</f>
        <v/>
      </c>
      <c r="D191" s="535" t="str">
        <f>IF(ISBLANK('2 muestras relacionadas'!D189),"",'2 muestras relacionadas'!D189)</f>
        <v/>
      </c>
      <c r="E191" s="536" t="str">
        <f t="shared" si="4"/>
        <v/>
      </c>
    </row>
    <row r="192" spans="2:5" ht="12.75" customHeight="1" x14ac:dyDescent="0.2">
      <c r="B192" s="560">
        <v>178</v>
      </c>
      <c r="C192" s="535" t="str">
        <f>IF(ISBLANK('2 muestras relacionadas'!C190),"",'2 muestras relacionadas'!C190)</f>
        <v/>
      </c>
      <c r="D192" s="535" t="str">
        <f>IF(ISBLANK('2 muestras relacionadas'!D190),"",'2 muestras relacionadas'!D190)</f>
        <v/>
      </c>
      <c r="E192" s="536" t="str">
        <f t="shared" si="4"/>
        <v/>
      </c>
    </row>
    <row r="193" spans="2:5" ht="12.75" customHeight="1" x14ac:dyDescent="0.2">
      <c r="B193" s="560">
        <v>179</v>
      </c>
      <c r="C193" s="535" t="str">
        <f>IF(ISBLANK('2 muestras relacionadas'!C191),"",'2 muestras relacionadas'!C191)</f>
        <v/>
      </c>
      <c r="D193" s="535" t="str">
        <f>IF(ISBLANK('2 muestras relacionadas'!D191),"",'2 muestras relacionadas'!D191)</f>
        <v/>
      </c>
      <c r="E193" s="536" t="str">
        <f t="shared" si="4"/>
        <v/>
      </c>
    </row>
    <row r="194" spans="2:5" ht="12.75" customHeight="1" x14ac:dyDescent="0.2">
      <c r="B194" s="560">
        <v>180</v>
      </c>
      <c r="C194" s="535" t="str">
        <f>IF(ISBLANK('2 muestras relacionadas'!C192),"",'2 muestras relacionadas'!C192)</f>
        <v/>
      </c>
      <c r="D194" s="535" t="str">
        <f>IF(ISBLANK('2 muestras relacionadas'!D192),"",'2 muestras relacionadas'!D192)</f>
        <v/>
      </c>
      <c r="E194" s="536" t="str">
        <f t="shared" si="4"/>
        <v/>
      </c>
    </row>
    <row r="195" spans="2:5" ht="12.75" customHeight="1" x14ac:dyDescent="0.2">
      <c r="B195" s="560">
        <v>181</v>
      </c>
      <c r="C195" s="535" t="str">
        <f>IF(ISBLANK('2 muestras relacionadas'!C193),"",'2 muestras relacionadas'!C193)</f>
        <v/>
      </c>
      <c r="D195" s="535" t="str">
        <f>IF(ISBLANK('2 muestras relacionadas'!D193),"",'2 muestras relacionadas'!D193)</f>
        <v/>
      </c>
      <c r="E195" s="536" t="str">
        <f t="shared" si="4"/>
        <v/>
      </c>
    </row>
    <row r="196" spans="2:5" ht="12.75" customHeight="1" x14ac:dyDescent="0.2">
      <c r="B196" s="560">
        <v>182</v>
      </c>
      <c r="C196" s="535" t="str">
        <f>IF(ISBLANK('2 muestras relacionadas'!C194),"",'2 muestras relacionadas'!C194)</f>
        <v/>
      </c>
      <c r="D196" s="535" t="str">
        <f>IF(ISBLANK('2 muestras relacionadas'!D194),"",'2 muestras relacionadas'!D194)</f>
        <v/>
      </c>
      <c r="E196" s="536" t="str">
        <f t="shared" si="4"/>
        <v/>
      </c>
    </row>
    <row r="197" spans="2:5" ht="12.75" customHeight="1" x14ac:dyDescent="0.2">
      <c r="B197" s="560">
        <v>183</v>
      </c>
      <c r="C197" s="535" t="str">
        <f>IF(ISBLANK('2 muestras relacionadas'!C195),"",'2 muestras relacionadas'!C195)</f>
        <v/>
      </c>
      <c r="D197" s="535" t="str">
        <f>IF(ISBLANK('2 muestras relacionadas'!D195),"",'2 muestras relacionadas'!D195)</f>
        <v/>
      </c>
      <c r="E197" s="536" t="str">
        <f t="shared" si="4"/>
        <v/>
      </c>
    </row>
    <row r="198" spans="2:5" ht="12.75" customHeight="1" x14ac:dyDescent="0.2">
      <c r="B198" s="560">
        <v>184</v>
      </c>
      <c r="C198" s="535" t="str">
        <f>IF(ISBLANK('2 muestras relacionadas'!C196),"",'2 muestras relacionadas'!C196)</f>
        <v/>
      </c>
      <c r="D198" s="535" t="str">
        <f>IF(ISBLANK('2 muestras relacionadas'!D196),"",'2 muestras relacionadas'!D196)</f>
        <v/>
      </c>
      <c r="E198" s="536" t="str">
        <f t="shared" si="4"/>
        <v/>
      </c>
    </row>
    <row r="199" spans="2:5" ht="12.75" customHeight="1" x14ac:dyDescent="0.2">
      <c r="B199" s="560">
        <v>185</v>
      </c>
      <c r="C199" s="535" t="str">
        <f>IF(ISBLANK('2 muestras relacionadas'!C197),"",'2 muestras relacionadas'!C197)</f>
        <v/>
      </c>
      <c r="D199" s="535" t="str">
        <f>IF(ISBLANK('2 muestras relacionadas'!D197),"",'2 muestras relacionadas'!D197)</f>
        <v/>
      </c>
      <c r="E199" s="536" t="str">
        <f t="shared" si="4"/>
        <v/>
      </c>
    </row>
    <row r="200" spans="2:5" ht="12.75" customHeight="1" x14ac:dyDescent="0.2">
      <c r="B200" s="560">
        <v>186</v>
      </c>
      <c r="C200" s="535" t="str">
        <f>IF(ISBLANK('2 muestras relacionadas'!C198),"",'2 muestras relacionadas'!C198)</f>
        <v/>
      </c>
      <c r="D200" s="535" t="str">
        <f>IF(ISBLANK('2 muestras relacionadas'!D198),"",'2 muestras relacionadas'!D198)</f>
        <v/>
      </c>
      <c r="E200" s="536" t="str">
        <f t="shared" si="4"/>
        <v/>
      </c>
    </row>
    <row r="201" spans="2:5" ht="12.75" customHeight="1" x14ac:dyDescent="0.2">
      <c r="B201" s="560">
        <v>187</v>
      </c>
      <c r="C201" s="535" t="str">
        <f>IF(ISBLANK('2 muestras relacionadas'!C199),"",'2 muestras relacionadas'!C199)</f>
        <v/>
      </c>
      <c r="D201" s="535" t="str">
        <f>IF(ISBLANK('2 muestras relacionadas'!D199),"",'2 muestras relacionadas'!D199)</f>
        <v/>
      </c>
      <c r="E201" s="536" t="str">
        <f t="shared" si="4"/>
        <v/>
      </c>
    </row>
    <row r="202" spans="2:5" ht="12.75" customHeight="1" x14ac:dyDescent="0.2">
      <c r="B202" s="560">
        <v>188</v>
      </c>
      <c r="C202" s="535" t="str">
        <f>IF(ISBLANK('2 muestras relacionadas'!C200),"",'2 muestras relacionadas'!C200)</f>
        <v/>
      </c>
      <c r="D202" s="535" t="str">
        <f>IF(ISBLANK('2 muestras relacionadas'!D200),"",'2 muestras relacionadas'!D200)</f>
        <v/>
      </c>
      <c r="E202" s="536" t="str">
        <f t="shared" si="4"/>
        <v/>
      </c>
    </row>
    <row r="203" spans="2:5" ht="12.75" customHeight="1" x14ac:dyDescent="0.2">
      <c r="B203" s="560">
        <v>189</v>
      </c>
      <c r="C203" s="535" t="str">
        <f>IF(ISBLANK('2 muestras relacionadas'!C201),"",'2 muestras relacionadas'!C201)</f>
        <v/>
      </c>
      <c r="D203" s="535" t="str">
        <f>IF(ISBLANK('2 muestras relacionadas'!D201),"",'2 muestras relacionadas'!D201)</f>
        <v/>
      </c>
      <c r="E203" s="536" t="str">
        <f t="shared" si="4"/>
        <v/>
      </c>
    </row>
    <row r="204" spans="2:5" ht="12.75" customHeight="1" x14ac:dyDescent="0.2">
      <c r="B204" s="560">
        <v>190</v>
      </c>
      <c r="C204" s="535" t="str">
        <f>IF(ISBLANK('2 muestras relacionadas'!C202),"",'2 muestras relacionadas'!C202)</f>
        <v/>
      </c>
      <c r="D204" s="535" t="str">
        <f>IF(ISBLANK('2 muestras relacionadas'!D202),"",'2 muestras relacionadas'!D202)</f>
        <v/>
      </c>
      <c r="E204" s="536" t="str">
        <f t="shared" si="4"/>
        <v/>
      </c>
    </row>
    <row r="205" spans="2:5" ht="12.75" customHeight="1" x14ac:dyDescent="0.2">
      <c r="B205" s="560">
        <v>191</v>
      </c>
      <c r="C205" s="535" t="str">
        <f>IF(ISBLANK('2 muestras relacionadas'!C203),"",'2 muestras relacionadas'!C203)</f>
        <v/>
      </c>
      <c r="D205" s="535" t="str">
        <f>IF(ISBLANK('2 muestras relacionadas'!D203),"",'2 muestras relacionadas'!D203)</f>
        <v/>
      </c>
      <c r="E205" s="536" t="str">
        <f t="shared" si="4"/>
        <v/>
      </c>
    </row>
    <row r="206" spans="2:5" ht="12.75" customHeight="1" x14ac:dyDescent="0.2">
      <c r="B206" s="560">
        <v>192</v>
      </c>
      <c r="C206" s="535" t="str">
        <f>IF(ISBLANK('2 muestras relacionadas'!C204),"",'2 muestras relacionadas'!C204)</f>
        <v/>
      </c>
      <c r="D206" s="535" t="str">
        <f>IF(ISBLANK('2 muestras relacionadas'!D204),"",'2 muestras relacionadas'!D204)</f>
        <v/>
      </c>
      <c r="E206" s="536" t="str">
        <f t="shared" si="4"/>
        <v/>
      </c>
    </row>
    <row r="207" spans="2:5" ht="12.75" customHeight="1" x14ac:dyDescent="0.2">
      <c r="B207" s="560">
        <v>193</v>
      </c>
      <c r="C207" s="535" t="str">
        <f>IF(ISBLANK('2 muestras relacionadas'!C205),"",'2 muestras relacionadas'!C205)</f>
        <v/>
      </c>
      <c r="D207" s="535" t="str">
        <f>IF(ISBLANK('2 muestras relacionadas'!D205),"",'2 muestras relacionadas'!D205)</f>
        <v/>
      </c>
      <c r="E207" s="536" t="str">
        <f t="shared" si="4"/>
        <v/>
      </c>
    </row>
    <row r="208" spans="2:5" ht="12.75" customHeight="1" x14ac:dyDescent="0.2">
      <c r="B208" s="560">
        <v>194</v>
      </c>
      <c r="C208" s="535" t="str">
        <f>IF(ISBLANK('2 muestras relacionadas'!C206),"",'2 muestras relacionadas'!C206)</f>
        <v/>
      </c>
      <c r="D208" s="535" t="str">
        <f>IF(ISBLANK('2 muestras relacionadas'!D206),"",'2 muestras relacionadas'!D206)</f>
        <v/>
      </c>
      <c r="E208" s="536" t="str">
        <f t="shared" ref="E208:E271" si="5">IF(AND(ISNUMBER(C208),ISNUMBER(D208)),$P$9*(C208-D208),"")</f>
        <v/>
      </c>
    </row>
    <row r="209" spans="2:5" ht="12.75" customHeight="1" x14ac:dyDescent="0.2">
      <c r="B209" s="560">
        <v>195</v>
      </c>
      <c r="C209" s="535" t="str">
        <f>IF(ISBLANK('2 muestras relacionadas'!C207),"",'2 muestras relacionadas'!C207)</f>
        <v/>
      </c>
      <c r="D209" s="535" t="str">
        <f>IF(ISBLANK('2 muestras relacionadas'!D207),"",'2 muestras relacionadas'!D207)</f>
        <v/>
      </c>
      <c r="E209" s="536" t="str">
        <f t="shared" si="5"/>
        <v/>
      </c>
    </row>
    <row r="210" spans="2:5" ht="12.75" customHeight="1" x14ac:dyDescent="0.2">
      <c r="B210" s="560">
        <v>196</v>
      </c>
      <c r="C210" s="535" t="str">
        <f>IF(ISBLANK('2 muestras relacionadas'!C208),"",'2 muestras relacionadas'!C208)</f>
        <v/>
      </c>
      <c r="D210" s="535" t="str">
        <f>IF(ISBLANK('2 muestras relacionadas'!D208),"",'2 muestras relacionadas'!D208)</f>
        <v/>
      </c>
      <c r="E210" s="536" t="str">
        <f t="shared" si="5"/>
        <v/>
      </c>
    </row>
    <row r="211" spans="2:5" ht="12.75" customHeight="1" x14ac:dyDescent="0.2">
      <c r="B211" s="560">
        <v>197</v>
      </c>
      <c r="C211" s="535" t="str">
        <f>IF(ISBLANK('2 muestras relacionadas'!C209),"",'2 muestras relacionadas'!C209)</f>
        <v/>
      </c>
      <c r="D211" s="535" t="str">
        <f>IF(ISBLANK('2 muestras relacionadas'!D209),"",'2 muestras relacionadas'!D209)</f>
        <v/>
      </c>
      <c r="E211" s="536" t="str">
        <f t="shared" si="5"/>
        <v/>
      </c>
    </row>
    <row r="212" spans="2:5" ht="12.75" customHeight="1" x14ac:dyDescent="0.2">
      <c r="B212" s="560">
        <v>198</v>
      </c>
      <c r="C212" s="535" t="str">
        <f>IF(ISBLANK('2 muestras relacionadas'!C210),"",'2 muestras relacionadas'!C210)</f>
        <v/>
      </c>
      <c r="D212" s="535" t="str">
        <f>IF(ISBLANK('2 muestras relacionadas'!D210),"",'2 muestras relacionadas'!D210)</f>
        <v/>
      </c>
      <c r="E212" s="536" t="str">
        <f t="shared" si="5"/>
        <v/>
      </c>
    </row>
    <row r="213" spans="2:5" ht="12.75" customHeight="1" x14ac:dyDescent="0.2">
      <c r="B213" s="560">
        <v>199</v>
      </c>
      <c r="C213" s="535" t="str">
        <f>IF(ISBLANK('2 muestras relacionadas'!C211),"",'2 muestras relacionadas'!C211)</f>
        <v/>
      </c>
      <c r="D213" s="535" t="str">
        <f>IF(ISBLANK('2 muestras relacionadas'!D211),"",'2 muestras relacionadas'!D211)</f>
        <v/>
      </c>
      <c r="E213" s="536" t="str">
        <f t="shared" si="5"/>
        <v/>
      </c>
    </row>
    <row r="214" spans="2:5" ht="12.75" customHeight="1" x14ac:dyDescent="0.2">
      <c r="B214" s="560">
        <v>200</v>
      </c>
      <c r="C214" s="535" t="str">
        <f>IF(ISBLANK('2 muestras relacionadas'!C212),"",'2 muestras relacionadas'!C212)</f>
        <v/>
      </c>
      <c r="D214" s="535" t="str">
        <f>IF(ISBLANK('2 muestras relacionadas'!D212),"",'2 muestras relacionadas'!D212)</f>
        <v/>
      </c>
      <c r="E214" s="536" t="str">
        <f t="shared" si="5"/>
        <v/>
      </c>
    </row>
    <row r="215" spans="2:5" ht="12.75" customHeight="1" x14ac:dyDescent="0.2">
      <c r="B215" s="560">
        <v>201</v>
      </c>
      <c r="C215" s="535" t="str">
        <f>IF(ISBLANK('2 muestras relacionadas'!C213),"",'2 muestras relacionadas'!C213)</f>
        <v/>
      </c>
      <c r="D215" s="535" t="str">
        <f>IF(ISBLANK('2 muestras relacionadas'!D213),"",'2 muestras relacionadas'!D213)</f>
        <v/>
      </c>
      <c r="E215" s="536" t="str">
        <f t="shared" si="5"/>
        <v/>
      </c>
    </row>
    <row r="216" spans="2:5" ht="12.75" customHeight="1" x14ac:dyDescent="0.2">
      <c r="B216" s="560">
        <v>202</v>
      </c>
      <c r="C216" s="535" t="str">
        <f>IF(ISBLANK('2 muestras relacionadas'!C214),"",'2 muestras relacionadas'!C214)</f>
        <v/>
      </c>
      <c r="D216" s="535" t="str">
        <f>IF(ISBLANK('2 muestras relacionadas'!D214),"",'2 muestras relacionadas'!D214)</f>
        <v/>
      </c>
      <c r="E216" s="536" t="str">
        <f t="shared" si="5"/>
        <v/>
      </c>
    </row>
    <row r="217" spans="2:5" ht="12.75" customHeight="1" x14ac:dyDescent="0.2">
      <c r="B217" s="560">
        <v>203</v>
      </c>
      <c r="C217" s="535" t="str">
        <f>IF(ISBLANK('2 muestras relacionadas'!C215),"",'2 muestras relacionadas'!C215)</f>
        <v/>
      </c>
      <c r="D217" s="535" t="str">
        <f>IF(ISBLANK('2 muestras relacionadas'!D215),"",'2 muestras relacionadas'!D215)</f>
        <v/>
      </c>
      <c r="E217" s="536" t="str">
        <f t="shared" si="5"/>
        <v/>
      </c>
    </row>
    <row r="218" spans="2:5" ht="12.75" customHeight="1" x14ac:dyDescent="0.2">
      <c r="B218" s="560">
        <v>204</v>
      </c>
      <c r="C218" s="535" t="str">
        <f>IF(ISBLANK('2 muestras relacionadas'!C216),"",'2 muestras relacionadas'!C216)</f>
        <v/>
      </c>
      <c r="D218" s="535" t="str">
        <f>IF(ISBLANK('2 muestras relacionadas'!D216),"",'2 muestras relacionadas'!D216)</f>
        <v/>
      </c>
      <c r="E218" s="536" t="str">
        <f t="shared" si="5"/>
        <v/>
      </c>
    </row>
    <row r="219" spans="2:5" ht="12.75" customHeight="1" x14ac:dyDescent="0.2">
      <c r="B219" s="560">
        <v>205</v>
      </c>
      <c r="C219" s="535" t="str">
        <f>IF(ISBLANK('2 muestras relacionadas'!C217),"",'2 muestras relacionadas'!C217)</f>
        <v/>
      </c>
      <c r="D219" s="535" t="str">
        <f>IF(ISBLANK('2 muestras relacionadas'!D217),"",'2 muestras relacionadas'!D217)</f>
        <v/>
      </c>
      <c r="E219" s="536" t="str">
        <f t="shared" si="5"/>
        <v/>
      </c>
    </row>
    <row r="220" spans="2:5" ht="12.75" customHeight="1" x14ac:dyDescent="0.2">
      <c r="B220" s="560">
        <v>206</v>
      </c>
      <c r="C220" s="535" t="str">
        <f>IF(ISBLANK('2 muestras relacionadas'!C218),"",'2 muestras relacionadas'!C218)</f>
        <v/>
      </c>
      <c r="D220" s="535" t="str">
        <f>IF(ISBLANK('2 muestras relacionadas'!D218),"",'2 muestras relacionadas'!D218)</f>
        <v/>
      </c>
      <c r="E220" s="536" t="str">
        <f t="shared" si="5"/>
        <v/>
      </c>
    </row>
    <row r="221" spans="2:5" ht="12.75" customHeight="1" x14ac:dyDescent="0.2">
      <c r="B221" s="560">
        <v>207</v>
      </c>
      <c r="C221" s="535" t="str">
        <f>IF(ISBLANK('2 muestras relacionadas'!C219),"",'2 muestras relacionadas'!C219)</f>
        <v/>
      </c>
      <c r="D221" s="535" t="str">
        <f>IF(ISBLANK('2 muestras relacionadas'!D219),"",'2 muestras relacionadas'!D219)</f>
        <v/>
      </c>
      <c r="E221" s="536" t="str">
        <f t="shared" si="5"/>
        <v/>
      </c>
    </row>
    <row r="222" spans="2:5" ht="12.75" customHeight="1" x14ac:dyDescent="0.2">
      <c r="B222" s="560">
        <v>208</v>
      </c>
      <c r="C222" s="535" t="str">
        <f>IF(ISBLANK('2 muestras relacionadas'!C220),"",'2 muestras relacionadas'!C220)</f>
        <v/>
      </c>
      <c r="D222" s="535" t="str">
        <f>IF(ISBLANK('2 muestras relacionadas'!D220),"",'2 muestras relacionadas'!D220)</f>
        <v/>
      </c>
      <c r="E222" s="536" t="str">
        <f t="shared" si="5"/>
        <v/>
      </c>
    </row>
    <row r="223" spans="2:5" ht="12.75" customHeight="1" x14ac:dyDescent="0.2">
      <c r="B223" s="560">
        <v>209</v>
      </c>
      <c r="C223" s="535" t="str">
        <f>IF(ISBLANK('2 muestras relacionadas'!C221),"",'2 muestras relacionadas'!C221)</f>
        <v/>
      </c>
      <c r="D223" s="535" t="str">
        <f>IF(ISBLANK('2 muestras relacionadas'!D221),"",'2 muestras relacionadas'!D221)</f>
        <v/>
      </c>
      <c r="E223" s="536" t="str">
        <f t="shared" si="5"/>
        <v/>
      </c>
    </row>
    <row r="224" spans="2:5" ht="12.75" customHeight="1" x14ac:dyDescent="0.2">
      <c r="B224" s="560">
        <v>210</v>
      </c>
      <c r="C224" s="535" t="str">
        <f>IF(ISBLANK('2 muestras relacionadas'!C222),"",'2 muestras relacionadas'!C222)</f>
        <v/>
      </c>
      <c r="D224" s="535" t="str">
        <f>IF(ISBLANK('2 muestras relacionadas'!D222),"",'2 muestras relacionadas'!D222)</f>
        <v/>
      </c>
      <c r="E224" s="536" t="str">
        <f t="shared" si="5"/>
        <v/>
      </c>
    </row>
    <row r="225" spans="2:5" ht="12.75" customHeight="1" x14ac:dyDescent="0.2">
      <c r="B225" s="560">
        <v>211</v>
      </c>
      <c r="C225" s="535" t="str">
        <f>IF(ISBLANK('2 muestras relacionadas'!C223),"",'2 muestras relacionadas'!C223)</f>
        <v/>
      </c>
      <c r="D225" s="535" t="str">
        <f>IF(ISBLANK('2 muestras relacionadas'!D223),"",'2 muestras relacionadas'!D223)</f>
        <v/>
      </c>
      <c r="E225" s="536" t="str">
        <f t="shared" si="5"/>
        <v/>
      </c>
    </row>
    <row r="226" spans="2:5" ht="12.75" customHeight="1" x14ac:dyDescent="0.2">
      <c r="B226" s="560">
        <v>212</v>
      </c>
      <c r="C226" s="535" t="str">
        <f>IF(ISBLANK('2 muestras relacionadas'!C224),"",'2 muestras relacionadas'!C224)</f>
        <v/>
      </c>
      <c r="D226" s="535" t="str">
        <f>IF(ISBLANK('2 muestras relacionadas'!D224),"",'2 muestras relacionadas'!D224)</f>
        <v/>
      </c>
      <c r="E226" s="536" t="str">
        <f t="shared" si="5"/>
        <v/>
      </c>
    </row>
    <row r="227" spans="2:5" ht="12.75" customHeight="1" x14ac:dyDescent="0.2">
      <c r="B227" s="560">
        <v>213</v>
      </c>
      <c r="C227" s="535" t="str">
        <f>IF(ISBLANK('2 muestras relacionadas'!C225),"",'2 muestras relacionadas'!C225)</f>
        <v/>
      </c>
      <c r="D227" s="535" t="str">
        <f>IF(ISBLANK('2 muestras relacionadas'!D225),"",'2 muestras relacionadas'!D225)</f>
        <v/>
      </c>
      <c r="E227" s="536" t="str">
        <f t="shared" si="5"/>
        <v/>
      </c>
    </row>
    <row r="228" spans="2:5" ht="12.75" customHeight="1" x14ac:dyDescent="0.2">
      <c r="B228" s="560">
        <v>214</v>
      </c>
      <c r="C228" s="535" t="str">
        <f>IF(ISBLANK('2 muestras relacionadas'!C226),"",'2 muestras relacionadas'!C226)</f>
        <v/>
      </c>
      <c r="D228" s="535" t="str">
        <f>IF(ISBLANK('2 muestras relacionadas'!D226),"",'2 muestras relacionadas'!D226)</f>
        <v/>
      </c>
      <c r="E228" s="536" t="str">
        <f t="shared" si="5"/>
        <v/>
      </c>
    </row>
    <row r="229" spans="2:5" ht="12.75" customHeight="1" x14ac:dyDescent="0.2">
      <c r="B229" s="560">
        <v>215</v>
      </c>
      <c r="C229" s="535" t="str">
        <f>IF(ISBLANK('2 muestras relacionadas'!C227),"",'2 muestras relacionadas'!C227)</f>
        <v/>
      </c>
      <c r="D229" s="535" t="str">
        <f>IF(ISBLANK('2 muestras relacionadas'!D227),"",'2 muestras relacionadas'!D227)</f>
        <v/>
      </c>
      <c r="E229" s="536" t="str">
        <f t="shared" si="5"/>
        <v/>
      </c>
    </row>
    <row r="230" spans="2:5" ht="12.75" customHeight="1" x14ac:dyDescent="0.2">
      <c r="B230" s="560">
        <v>216</v>
      </c>
      <c r="C230" s="535" t="str">
        <f>IF(ISBLANK('2 muestras relacionadas'!C228),"",'2 muestras relacionadas'!C228)</f>
        <v/>
      </c>
      <c r="D230" s="535" t="str">
        <f>IF(ISBLANK('2 muestras relacionadas'!D228),"",'2 muestras relacionadas'!D228)</f>
        <v/>
      </c>
      <c r="E230" s="536" t="str">
        <f t="shared" si="5"/>
        <v/>
      </c>
    </row>
    <row r="231" spans="2:5" ht="12.75" customHeight="1" x14ac:dyDescent="0.2">
      <c r="B231" s="560">
        <v>217</v>
      </c>
      <c r="C231" s="535" t="str">
        <f>IF(ISBLANK('2 muestras relacionadas'!C229),"",'2 muestras relacionadas'!C229)</f>
        <v/>
      </c>
      <c r="D231" s="535" t="str">
        <f>IF(ISBLANK('2 muestras relacionadas'!D229),"",'2 muestras relacionadas'!D229)</f>
        <v/>
      </c>
      <c r="E231" s="536" t="str">
        <f t="shared" si="5"/>
        <v/>
      </c>
    </row>
    <row r="232" spans="2:5" ht="12.75" customHeight="1" x14ac:dyDescent="0.2">
      <c r="B232" s="560">
        <v>218</v>
      </c>
      <c r="C232" s="535" t="str">
        <f>IF(ISBLANK('2 muestras relacionadas'!C230),"",'2 muestras relacionadas'!C230)</f>
        <v/>
      </c>
      <c r="D232" s="535" t="str">
        <f>IF(ISBLANK('2 muestras relacionadas'!D230),"",'2 muestras relacionadas'!D230)</f>
        <v/>
      </c>
      <c r="E232" s="536" t="str">
        <f t="shared" si="5"/>
        <v/>
      </c>
    </row>
    <row r="233" spans="2:5" ht="12.75" customHeight="1" x14ac:dyDescent="0.2">
      <c r="B233" s="560">
        <v>219</v>
      </c>
      <c r="C233" s="535" t="str">
        <f>IF(ISBLANK('2 muestras relacionadas'!C231),"",'2 muestras relacionadas'!C231)</f>
        <v/>
      </c>
      <c r="D233" s="535" t="str">
        <f>IF(ISBLANK('2 muestras relacionadas'!D231),"",'2 muestras relacionadas'!D231)</f>
        <v/>
      </c>
      <c r="E233" s="536" t="str">
        <f t="shared" si="5"/>
        <v/>
      </c>
    </row>
    <row r="234" spans="2:5" ht="12.75" customHeight="1" x14ac:dyDescent="0.2">
      <c r="B234" s="560">
        <v>220</v>
      </c>
      <c r="C234" s="535" t="str">
        <f>IF(ISBLANK('2 muestras relacionadas'!C232),"",'2 muestras relacionadas'!C232)</f>
        <v/>
      </c>
      <c r="D234" s="535" t="str">
        <f>IF(ISBLANK('2 muestras relacionadas'!D232),"",'2 muestras relacionadas'!D232)</f>
        <v/>
      </c>
      <c r="E234" s="536" t="str">
        <f t="shared" si="5"/>
        <v/>
      </c>
    </row>
    <row r="235" spans="2:5" ht="12.75" customHeight="1" x14ac:dyDescent="0.2">
      <c r="B235" s="560">
        <v>221</v>
      </c>
      <c r="C235" s="535" t="str">
        <f>IF(ISBLANK('2 muestras relacionadas'!C233),"",'2 muestras relacionadas'!C233)</f>
        <v/>
      </c>
      <c r="D235" s="535" t="str">
        <f>IF(ISBLANK('2 muestras relacionadas'!D233),"",'2 muestras relacionadas'!D233)</f>
        <v/>
      </c>
      <c r="E235" s="536" t="str">
        <f t="shared" si="5"/>
        <v/>
      </c>
    </row>
    <row r="236" spans="2:5" ht="12.75" customHeight="1" x14ac:dyDescent="0.2">
      <c r="B236" s="560">
        <v>222</v>
      </c>
      <c r="C236" s="535" t="str">
        <f>IF(ISBLANK('2 muestras relacionadas'!C234),"",'2 muestras relacionadas'!C234)</f>
        <v/>
      </c>
      <c r="D236" s="535" t="str">
        <f>IF(ISBLANK('2 muestras relacionadas'!D234),"",'2 muestras relacionadas'!D234)</f>
        <v/>
      </c>
      <c r="E236" s="536" t="str">
        <f t="shared" si="5"/>
        <v/>
      </c>
    </row>
    <row r="237" spans="2:5" ht="12.75" customHeight="1" x14ac:dyDescent="0.2">
      <c r="B237" s="560">
        <v>223</v>
      </c>
      <c r="C237" s="535" t="str">
        <f>IF(ISBLANK('2 muestras relacionadas'!C235),"",'2 muestras relacionadas'!C235)</f>
        <v/>
      </c>
      <c r="D237" s="535" t="str">
        <f>IF(ISBLANK('2 muestras relacionadas'!D235),"",'2 muestras relacionadas'!D235)</f>
        <v/>
      </c>
      <c r="E237" s="536" t="str">
        <f t="shared" si="5"/>
        <v/>
      </c>
    </row>
    <row r="238" spans="2:5" ht="12.75" customHeight="1" x14ac:dyDescent="0.2">
      <c r="B238" s="560">
        <v>224</v>
      </c>
      <c r="C238" s="535" t="str">
        <f>IF(ISBLANK('2 muestras relacionadas'!C236),"",'2 muestras relacionadas'!C236)</f>
        <v/>
      </c>
      <c r="D238" s="535" t="str">
        <f>IF(ISBLANK('2 muestras relacionadas'!D236),"",'2 muestras relacionadas'!D236)</f>
        <v/>
      </c>
      <c r="E238" s="536" t="str">
        <f t="shared" si="5"/>
        <v/>
      </c>
    </row>
    <row r="239" spans="2:5" ht="12.75" customHeight="1" x14ac:dyDescent="0.2">
      <c r="B239" s="560">
        <v>225</v>
      </c>
      <c r="C239" s="535" t="str">
        <f>IF(ISBLANK('2 muestras relacionadas'!C237),"",'2 muestras relacionadas'!C237)</f>
        <v/>
      </c>
      <c r="D239" s="535" t="str">
        <f>IF(ISBLANK('2 muestras relacionadas'!D237),"",'2 muestras relacionadas'!D237)</f>
        <v/>
      </c>
      <c r="E239" s="536" t="str">
        <f t="shared" si="5"/>
        <v/>
      </c>
    </row>
    <row r="240" spans="2:5" ht="12.75" customHeight="1" x14ac:dyDescent="0.2">
      <c r="B240" s="560">
        <v>226</v>
      </c>
      <c r="C240" s="535" t="str">
        <f>IF(ISBLANK('2 muestras relacionadas'!C238),"",'2 muestras relacionadas'!C238)</f>
        <v/>
      </c>
      <c r="D240" s="535" t="str">
        <f>IF(ISBLANK('2 muestras relacionadas'!D238),"",'2 muestras relacionadas'!D238)</f>
        <v/>
      </c>
      <c r="E240" s="536" t="str">
        <f t="shared" si="5"/>
        <v/>
      </c>
    </row>
    <row r="241" spans="2:5" ht="12.75" customHeight="1" x14ac:dyDescent="0.2">
      <c r="B241" s="560">
        <v>227</v>
      </c>
      <c r="C241" s="535" t="str">
        <f>IF(ISBLANK('2 muestras relacionadas'!C239),"",'2 muestras relacionadas'!C239)</f>
        <v/>
      </c>
      <c r="D241" s="535" t="str">
        <f>IF(ISBLANK('2 muestras relacionadas'!D239),"",'2 muestras relacionadas'!D239)</f>
        <v/>
      </c>
      <c r="E241" s="536" t="str">
        <f t="shared" si="5"/>
        <v/>
      </c>
    </row>
    <row r="242" spans="2:5" ht="12.75" customHeight="1" x14ac:dyDescent="0.2">
      <c r="B242" s="560">
        <v>228</v>
      </c>
      <c r="C242" s="535" t="str">
        <f>IF(ISBLANK('2 muestras relacionadas'!C240),"",'2 muestras relacionadas'!C240)</f>
        <v/>
      </c>
      <c r="D242" s="535" t="str">
        <f>IF(ISBLANK('2 muestras relacionadas'!D240),"",'2 muestras relacionadas'!D240)</f>
        <v/>
      </c>
      <c r="E242" s="536" t="str">
        <f t="shared" si="5"/>
        <v/>
      </c>
    </row>
    <row r="243" spans="2:5" ht="12.75" customHeight="1" x14ac:dyDescent="0.2">
      <c r="B243" s="560">
        <v>229</v>
      </c>
      <c r="C243" s="535" t="str">
        <f>IF(ISBLANK('2 muestras relacionadas'!C241),"",'2 muestras relacionadas'!C241)</f>
        <v/>
      </c>
      <c r="D243" s="535" t="str">
        <f>IF(ISBLANK('2 muestras relacionadas'!D241),"",'2 muestras relacionadas'!D241)</f>
        <v/>
      </c>
      <c r="E243" s="536" t="str">
        <f t="shared" si="5"/>
        <v/>
      </c>
    </row>
    <row r="244" spans="2:5" ht="12.75" customHeight="1" x14ac:dyDescent="0.2">
      <c r="B244" s="560">
        <v>230</v>
      </c>
      <c r="C244" s="535" t="str">
        <f>IF(ISBLANK('2 muestras relacionadas'!C242),"",'2 muestras relacionadas'!C242)</f>
        <v/>
      </c>
      <c r="D244" s="535" t="str">
        <f>IF(ISBLANK('2 muestras relacionadas'!D242),"",'2 muestras relacionadas'!D242)</f>
        <v/>
      </c>
      <c r="E244" s="536" t="str">
        <f t="shared" si="5"/>
        <v/>
      </c>
    </row>
    <row r="245" spans="2:5" ht="12.75" customHeight="1" x14ac:dyDescent="0.2">
      <c r="B245" s="560">
        <v>231</v>
      </c>
      <c r="C245" s="535" t="str">
        <f>IF(ISBLANK('2 muestras relacionadas'!C243),"",'2 muestras relacionadas'!C243)</f>
        <v/>
      </c>
      <c r="D245" s="535" t="str">
        <f>IF(ISBLANK('2 muestras relacionadas'!D243),"",'2 muestras relacionadas'!D243)</f>
        <v/>
      </c>
      <c r="E245" s="536" t="str">
        <f t="shared" si="5"/>
        <v/>
      </c>
    </row>
    <row r="246" spans="2:5" ht="12.75" customHeight="1" x14ac:dyDescent="0.2">
      <c r="B246" s="560">
        <v>232</v>
      </c>
      <c r="C246" s="535" t="str">
        <f>IF(ISBLANK('2 muestras relacionadas'!C244),"",'2 muestras relacionadas'!C244)</f>
        <v/>
      </c>
      <c r="D246" s="535" t="str">
        <f>IF(ISBLANK('2 muestras relacionadas'!D244),"",'2 muestras relacionadas'!D244)</f>
        <v/>
      </c>
      <c r="E246" s="536" t="str">
        <f t="shared" si="5"/>
        <v/>
      </c>
    </row>
    <row r="247" spans="2:5" ht="12.75" customHeight="1" x14ac:dyDescent="0.2">
      <c r="B247" s="560">
        <v>233</v>
      </c>
      <c r="C247" s="535" t="str">
        <f>IF(ISBLANK('2 muestras relacionadas'!C245),"",'2 muestras relacionadas'!C245)</f>
        <v/>
      </c>
      <c r="D247" s="535" t="str">
        <f>IF(ISBLANK('2 muestras relacionadas'!D245),"",'2 muestras relacionadas'!D245)</f>
        <v/>
      </c>
      <c r="E247" s="536" t="str">
        <f t="shared" si="5"/>
        <v/>
      </c>
    </row>
    <row r="248" spans="2:5" ht="12.75" customHeight="1" x14ac:dyDescent="0.2">
      <c r="B248" s="560">
        <v>234</v>
      </c>
      <c r="C248" s="535" t="str">
        <f>IF(ISBLANK('2 muestras relacionadas'!C246),"",'2 muestras relacionadas'!C246)</f>
        <v/>
      </c>
      <c r="D248" s="535" t="str">
        <f>IF(ISBLANK('2 muestras relacionadas'!D246),"",'2 muestras relacionadas'!D246)</f>
        <v/>
      </c>
      <c r="E248" s="536" t="str">
        <f t="shared" si="5"/>
        <v/>
      </c>
    </row>
    <row r="249" spans="2:5" ht="12.75" customHeight="1" x14ac:dyDescent="0.2">
      <c r="B249" s="560">
        <v>235</v>
      </c>
      <c r="C249" s="535" t="str">
        <f>IF(ISBLANK('2 muestras relacionadas'!C247),"",'2 muestras relacionadas'!C247)</f>
        <v/>
      </c>
      <c r="D249" s="535" t="str">
        <f>IF(ISBLANK('2 muestras relacionadas'!D247),"",'2 muestras relacionadas'!D247)</f>
        <v/>
      </c>
      <c r="E249" s="536" t="str">
        <f t="shared" si="5"/>
        <v/>
      </c>
    </row>
    <row r="250" spans="2:5" ht="12.75" customHeight="1" x14ac:dyDescent="0.2">
      <c r="B250" s="560">
        <v>236</v>
      </c>
      <c r="C250" s="535" t="str">
        <f>IF(ISBLANK('2 muestras relacionadas'!C248),"",'2 muestras relacionadas'!C248)</f>
        <v/>
      </c>
      <c r="D250" s="535" t="str">
        <f>IF(ISBLANK('2 muestras relacionadas'!D248),"",'2 muestras relacionadas'!D248)</f>
        <v/>
      </c>
      <c r="E250" s="536" t="str">
        <f t="shared" si="5"/>
        <v/>
      </c>
    </row>
    <row r="251" spans="2:5" ht="12.75" customHeight="1" x14ac:dyDescent="0.2">
      <c r="B251" s="560">
        <v>237</v>
      </c>
      <c r="C251" s="535" t="str">
        <f>IF(ISBLANK('2 muestras relacionadas'!C249),"",'2 muestras relacionadas'!C249)</f>
        <v/>
      </c>
      <c r="D251" s="535" t="str">
        <f>IF(ISBLANK('2 muestras relacionadas'!D249),"",'2 muestras relacionadas'!D249)</f>
        <v/>
      </c>
      <c r="E251" s="536" t="str">
        <f t="shared" si="5"/>
        <v/>
      </c>
    </row>
    <row r="252" spans="2:5" ht="12.75" customHeight="1" x14ac:dyDescent="0.2">
      <c r="B252" s="560">
        <v>238</v>
      </c>
      <c r="C252" s="535" t="str">
        <f>IF(ISBLANK('2 muestras relacionadas'!C250),"",'2 muestras relacionadas'!C250)</f>
        <v/>
      </c>
      <c r="D252" s="535" t="str">
        <f>IF(ISBLANK('2 muestras relacionadas'!D250),"",'2 muestras relacionadas'!D250)</f>
        <v/>
      </c>
      <c r="E252" s="536" t="str">
        <f t="shared" si="5"/>
        <v/>
      </c>
    </row>
    <row r="253" spans="2:5" ht="12.75" customHeight="1" x14ac:dyDescent="0.2">
      <c r="B253" s="560">
        <v>239</v>
      </c>
      <c r="C253" s="535" t="str">
        <f>IF(ISBLANK('2 muestras relacionadas'!C251),"",'2 muestras relacionadas'!C251)</f>
        <v/>
      </c>
      <c r="D253" s="535" t="str">
        <f>IF(ISBLANK('2 muestras relacionadas'!D251),"",'2 muestras relacionadas'!D251)</f>
        <v/>
      </c>
      <c r="E253" s="536" t="str">
        <f t="shared" si="5"/>
        <v/>
      </c>
    </row>
    <row r="254" spans="2:5" ht="12.75" customHeight="1" x14ac:dyDescent="0.2">
      <c r="B254" s="560">
        <v>240</v>
      </c>
      <c r="C254" s="535" t="str">
        <f>IF(ISBLANK('2 muestras relacionadas'!C252),"",'2 muestras relacionadas'!C252)</f>
        <v/>
      </c>
      <c r="D254" s="535" t="str">
        <f>IF(ISBLANK('2 muestras relacionadas'!D252),"",'2 muestras relacionadas'!D252)</f>
        <v/>
      </c>
      <c r="E254" s="536" t="str">
        <f t="shared" si="5"/>
        <v/>
      </c>
    </row>
    <row r="255" spans="2:5" ht="12.75" customHeight="1" x14ac:dyDescent="0.2">
      <c r="B255" s="560">
        <v>241</v>
      </c>
      <c r="C255" s="535" t="str">
        <f>IF(ISBLANK('2 muestras relacionadas'!C253),"",'2 muestras relacionadas'!C253)</f>
        <v/>
      </c>
      <c r="D255" s="535" t="str">
        <f>IF(ISBLANK('2 muestras relacionadas'!D253),"",'2 muestras relacionadas'!D253)</f>
        <v/>
      </c>
      <c r="E255" s="536" t="str">
        <f t="shared" si="5"/>
        <v/>
      </c>
    </row>
    <row r="256" spans="2:5" ht="12.75" customHeight="1" x14ac:dyDescent="0.2">
      <c r="B256" s="560">
        <v>242</v>
      </c>
      <c r="C256" s="535" t="str">
        <f>IF(ISBLANK('2 muestras relacionadas'!C254),"",'2 muestras relacionadas'!C254)</f>
        <v/>
      </c>
      <c r="D256" s="535" t="str">
        <f>IF(ISBLANK('2 muestras relacionadas'!D254),"",'2 muestras relacionadas'!D254)</f>
        <v/>
      </c>
      <c r="E256" s="536" t="str">
        <f t="shared" si="5"/>
        <v/>
      </c>
    </row>
    <row r="257" spans="2:5" ht="12.75" customHeight="1" x14ac:dyDescent="0.2">
      <c r="B257" s="560">
        <v>243</v>
      </c>
      <c r="C257" s="535" t="str">
        <f>IF(ISBLANK('2 muestras relacionadas'!C255),"",'2 muestras relacionadas'!C255)</f>
        <v/>
      </c>
      <c r="D257" s="535" t="str">
        <f>IF(ISBLANK('2 muestras relacionadas'!D255),"",'2 muestras relacionadas'!D255)</f>
        <v/>
      </c>
      <c r="E257" s="536" t="str">
        <f t="shared" si="5"/>
        <v/>
      </c>
    </row>
    <row r="258" spans="2:5" ht="12.75" customHeight="1" x14ac:dyDescent="0.2">
      <c r="B258" s="560">
        <v>244</v>
      </c>
      <c r="C258" s="535" t="str">
        <f>IF(ISBLANK('2 muestras relacionadas'!C256),"",'2 muestras relacionadas'!C256)</f>
        <v/>
      </c>
      <c r="D258" s="535" t="str">
        <f>IF(ISBLANK('2 muestras relacionadas'!D256),"",'2 muestras relacionadas'!D256)</f>
        <v/>
      </c>
      <c r="E258" s="536" t="str">
        <f t="shared" si="5"/>
        <v/>
      </c>
    </row>
    <row r="259" spans="2:5" ht="12.75" customHeight="1" x14ac:dyDescent="0.2">
      <c r="B259" s="560">
        <v>245</v>
      </c>
      <c r="C259" s="535" t="str">
        <f>IF(ISBLANK('2 muestras relacionadas'!C257),"",'2 muestras relacionadas'!C257)</f>
        <v/>
      </c>
      <c r="D259" s="535" t="str">
        <f>IF(ISBLANK('2 muestras relacionadas'!D257),"",'2 muestras relacionadas'!D257)</f>
        <v/>
      </c>
      <c r="E259" s="536" t="str">
        <f t="shared" si="5"/>
        <v/>
      </c>
    </row>
    <row r="260" spans="2:5" ht="12.75" customHeight="1" x14ac:dyDescent="0.2">
      <c r="B260" s="560">
        <v>246</v>
      </c>
      <c r="C260" s="535" t="str">
        <f>IF(ISBLANK('2 muestras relacionadas'!C258),"",'2 muestras relacionadas'!C258)</f>
        <v/>
      </c>
      <c r="D260" s="535" t="str">
        <f>IF(ISBLANK('2 muestras relacionadas'!D258),"",'2 muestras relacionadas'!D258)</f>
        <v/>
      </c>
      <c r="E260" s="536" t="str">
        <f t="shared" si="5"/>
        <v/>
      </c>
    </row>
    <row r="261" spans="2:5" ht="12.75" customHeight="1" x14ac:dyDescent="0.2">
      <c r="B261" s="560">
        <v>247</v>
      </c>
      <c r="C261" s="535" t="str">
        <f>IF(ISBLANK('2 muestras relacionadas'!C259),"",'2 muestras relacionadas'!C259)</f>
        <v/>
      </c>
      <c r="D261" s="535" t="str">
        <f>IF(ISBLANK('2 muestras relacionadas'!D259),"",'2 muestras relacionadas'!D259)</f>
        <v/>
      </c>
      <c r="E261" s="536" t="str">
        <f t="shared" si="5"/>
        <v/>
      </c>
    </row>
    <row r="262" spans="2:5" ht="12.75" customHeight="1" x14ac:dyDescent="0.2">
      <c r="B262" s="560">
        <v>248</v>
      </c>
      <c r="C262" s="535" t="str">
        <f>IF(ISBLANK('2 muestras relacionadas'!C260),"",'2 muestras relacionadas'!C260)</f>
        <v/>
      </c>
      <c r="D262" s="535" t="str">
        <f>IF(ISBLANK('2 muestras relacionadas'!D260),"",'2 muestras relacionadas'!D260)</f>
        <v/>
      </c>
      <c r="E262" s="536" t="str">
        <f t="shared" si="5"/>
        <v/>
      </c>
    </row>
    <row r="263" spans="2:5" ht="12.75" customHeight="1" x14ac:dyDescent="0.2">
      <c r="B263" s="560">
        <v>249</v>
      </c>
      <c r="C263" s="535" t="str">
        <f>IF(ISBLANK('2 muestras relacionadas'!C261),"",'2 muestras relacionadas'!C261)</f>
        <v/>
      </c>
      <c r="D263" s="535" t="str">
        <f>IF(ISBLANK('2 muestras relacionadas'!D261),"",'2 muestras relacionadas'!D261)</f>
        <v/>
      </c>
      <c r="E263" s="536" t="str">
        <f t="shared" si="5"/>
        <v/>
      </c>
    </row>
    <row r="264" spans="2:5" ht="12.75" customHeight="1" x14ac:dyDescent="0.2">
      <c r="B264" s="560">
        <v>250</v>
      </c>
      <c r="C264" s="535" t="str">
        <f>IF(ISBLANK('2 muestras relacionadas'!C262),"",'2 muestras relacionadas'!C262)</f>
        <v/>
      </c>
      <c r="D264" s="535" t="str">
        <f>IF(ISBLANK('2 muestras relacionadas'!D262),"",'2 muestras relacionadas'!D262)</f>
        <v/>
      </c>
      <c r="E264" s="536" t="str">
        <f t="shared" si="5"/>
        <v/>
      </c>
    </row>
    <row r="265" spans="2:5" ht="12.75" customHeight="1" x14ac:dyDescent="0.2">
      <c r="B265" s="560">
        <v>251</v>
      </c>
      <c r="C265" s="535" t="str">
        <f>IF(ISBLANK('2 muestras relacionadas'!C263),"",'2 muestras relacionadas'!C263)</f>
        <v/>
      </c>
      <c r="D265" s="535" t="str">
        <f>IF(ISBLANK('2 muestras relacionadas'!D263),"",'2 muestras relacionadas'!D263)</f>
        <v/>
      </c>
      <c r="E265" s="536" t="str">
        <f t="shared" si="5"/>
        <v/>
      </c>
    </row>
    <row r="266" spans="2:5" ht="12.75" customHeight="1" x14ac:dyDescent="0.2">
      <c r="B266" s="560">
        <v>252</v>
      </c>
      <c r="C266" s="535" t="str">
        <f>IF(ISBLANK('2 muestras relacionadas'!C264),"",'2 muestras relacionadas'!C264)</f>
        <v/>
      </c>
      <c r="D266" s="535" t="str">
        <f>IF(ISBLANK('2 muestras relacionadas'!D264),"",'2 muestras relacionadas'!D264)</f>
        <v/>
      </c>
      <c r="E266" s="536" t="str">
        <f t="shared" si="5"/>
        <v/>
      </c>
    </row>
    <row r="267" spans="2:5" ht="12.75" customHeight="1" x14ac:dyDescent="0.2">
      <c r="B267" s="560">
        <v>253</v>
      </c>
      <c r="C267" s="535" t="str">
        <f>IF(ISBLANK('2 muestras relacionadas'!C265),"",'2 muestras relacionadas'!C265)</f>
        <v/>
      </c>
      <c r="D267" s="535" t="str">
        <f>IF(ISBLANK('2 muestras relacionadas'!D265),"",'2 muestras relacionadas'!D265)</f>
        <v/>
      </c>
      <c r="E267" s="536" t="str">
        <f t="shared" si="5"/>
        <v/>
      </c>
    </row>
    <row r="268" spans="2:5" ht="12.75" customHeight="1" x14ac:dyDescent="0.2">
      <c r="B268" s="560">
        <v>254</v>
      </c>
      <c r="C268" s="535" t="str">
        <f>IF(ISBLANK('2 muestras relacionadas'!C266),"",'2 muestras relacionadas'!C266)</f>
        <v/>
      </c>
      <c r="D268" s="535" t="str">
        <f>IF(ISBLANK('2 muestras relacionadas'!D266),"",'2 muestras relacionadas'!D266)</f>
        <v/>
      </c>
      <c r="E268" s="536" t="str">
        <f t="shared" si="5"/>
        <v/>
      </c>
    </row>
    <row r="269" spans="2:5" ht="12.75" customHeight="1" x14ac:dyDescent="0.2">
      <c r="B269" s="560">
        <v>255</v>
      </c>
      <c r="C269" s="535" t="str">
        <f>IF(ISBLANK('2 muestras relacionadas'!C267),"",'2 muestras relacionadas'!C267)</f>
        <v/>
      </c>
      <c r="D269" s="535" t="str">
        <f>IF(ISBLANK('2 muestras relacionadas'!D267),"",'2 muestras relacionadas'!D267)</f>
        <v/>
      </c>
      <c r="E269" s="536" t="str">
        <f t="shared" si="5"/>
        <v/>
      </c>
    </row>
    <row r="270" spans="2:5" ht="12.75" customHeight="1" x14ac:dyDescent="0.2">
      <c r="B270" s="560">
        <v>256</v>
      </c>
      <c r="C270" s="535" t="str">
        <f>IF(ISBLANK('2 muestras relacionadas'!C268),"",'2 muestras relacionadas'!C268)</f>
        <v/>
      </c>
      <c r="D270" s="535" t="str">
        <f>IF(ISBLANK('2 muestras relacionadas'!D268),"",'2 muestras relacionadas'!D268)</f>
        <v/>
      </c>
      <c r="E270" s="536" t="str">
        <f t="shared" si="5"/>
        <v/>
      </c>
    </row>
    <row r="271" spans="2:5" ht="12.75" customHeight="1" x14ac:dyDescent="0.2">
      <c r="B271" s="560">
        <v>257</v>
      </c>
      <c r="C271" s="535" t="str">
        <f>IF(ISBLANK('2 muestras relacionadas'!C269),"",'2 muestras relacionadas'!C269)</f>
        <v/>
      </c>
      <c r="D271" s="535" t="str">
        <f>IF(ISBLANK('2 muestras relacionadas'!D269),"",'2 muestras relacionadas'!D269)</f>
        <v/>
      </c>
      <c r="E271" s="536" t="str">
        <f t="shared" si="5"/>
        <v/>
      </c>
    </row>
    <row r="272" spans="2:5" ht="12.75" customHeight="1" x14ac:dyDescent="0.2">
      <c r="B272" s="560">
        <v>258</v>
      </c>
      <c r="C272" s="535" t="str">
        <f>IF(ISBLANK('2 muestras relacionadas'!C270),"",'2 muestras relacionadas'!C270)</f>
        <v/>
      </c>
      <c r="D272" s="535" t="str">
        <f>IF(ISBLANK('2 muestras relacionadas'!D270),"",'2 muestras relacionadas'!D270)</f>
        <v/>
      </c>
      <c r="E272" s="536" t="str">
        <f t="shared" ref="E272:E335" si="6">IF(AND(ISNUMBER(C272),ISNUMBER(D272)),$P$9*(C272-D272),"")</f>
        <v/>
      </c>
    </row>
    <row r="273" spans="2:5" ht="12.75" customHeight="1" x14ac:dyDescent="0.2">
      <c r="B273" s="560">
        <v>259</v>
      </c>
      <c r="C273" s="535" t="str">
        <f>IF(ISBLANK('2 muestras relacionadas'!C271),"",'2 muestras relacionadas'!C271)</f>
        <v/>
      </c>
      <c r="D273" s="535" t="str">
        <f>IF(ISBLANK('2 muestras relacionadas'!D271),"",'2 muestras relacionadas'!D271)</f>
        <v/>
      </c>
      <c r="E273" s="536" t="str">
        <f t="shared" si="6"/>
        <v/>
      </c>
    </row>
    <row r="274" spans="2:5" ht="12.75" customHeight="1" x14ac:dyDescent="0.2">
      <c r="B274" s="560">
        <v>260</v>
      </c>
      <c r="C274" s="535" t="str">
        <f>IF(ISBLANK('2 muestras relacionadas'!C272),"",'2 muestras relacionadas'!C272)</f>
        <v/>
      </c>
      <c r="D274" s="535" t="str">
        <f>IF(ISBLANK('2 muestras relacionadas'!D272),"",'2 muestras relacionadas'!D272)</f>
        <v/>
      </c>
      <c r="E274" s="536" t="str">
        <f t="shared" si="6"/>
        <v/>
      </c>
    </row>
    <row r="275" spans="2:5" ht="12.75" customHeight="1" x14ac:dyDescent="0.2">
      <c r="B275" s="560">
        <v>261</v>
      </c>
      <c r="C275" s="535" t="str">
        <f>IF(ISBLANK('2 muestras relacionadas'!C273),"",'2 muestras relacionadas'!C273)</f>
        <v/>
      </c>
      <c r="D275" s="535" t="str">
        <f>IF(ISBLANK('2 muestras relacionadas'!D273),"",'2 muestras relacionadas'!D273)</f>
        <v/>
      </c>
      <c r="E275" s="536" t="str">
        <f t="shared" si="6"/>
        <v/>
      </c>
    </row>
    <row r="276" spans="2:5" ht="12.75" customHeight="1" x14ac:dyDescent="0.2">
      <c r="B276" s="560">
        <v>262</v>
      </c>
      <c r="C276" s="535" t="str">
        <f>IF(ISBLANK('2 muestras relacionadas'!C274),"",'2 muestras relacionadas'!C274)</f>
        <v/>
      </c>
      <c r="D276" s="535" t="str">
        <f>IF(ISBLANK('2 muestras relacionadas'!D274),"",'2 muestras relacionadas'!D274)</f>
        <v/>
      </c>
      <c r="E276" s="536" t="str">
        <f t="shared" si="6"/>
        <v/>
      </c>
    </row>
    <row r="277" spans="2:5" ht="12.75" customHeight="1" x14ac:dyDescent="0.2">
      <c r="B277" s="560">
        <v>263</v>
      </c>
      <c r="C277" s="535" t="str">
        <f>IF(ISBLANK('2 muestras relacionadas'!C275),"",'2 muestras relacionadas'!C275)</f>
        <v/>
      </c>
      <c r="D277" s="535" t="str">
        <f>IF(ISBLANK('2 muestras relacionadas'!D275),"",'2 muestras relacionadas'!D275)</f>
        <v/>
      </c>
      <c r="E277" s="536" t="str">
        <f t="shared" si="6"/>
        <v/>
      </c>
    </row>
    <row r="278" spans="2:5" ht="12.75" customHeight="1" x14ac:dyDescent="0.2">
      <c r="B278" s="560">
        <v>264</v>
      </c>
      <c r="C278" s="535" t="str">
        <f>IF(ISBLANK('2 muestras relacionadas'!C276),"",'2 muestras relacionadas'!C276)</f>
        <v/>
      </c>
      <c r="D278" s="535" t="str">
        <f>IF(ISBLANK('2 muestras relacionadas'!D276),"",'2 muestras relacionadas'!D276)</f>
        <v/>
      </c>
      <c r="E278" s="536" t="str">
        <f t="shared" si="6"/>
        <v/>
      </c>
    </row>
    <row r="279" spans="2:5" ht="12.75" customHeight="1" x14ac:dyDescent="0.2">
      <c r="B279" s="560">
        <v>265</v>
      </c>
      <c r="C279" s="535" t="str">
        <f>IF(ISBLANK('2 muestras relacionadas'!C277),"",'2 muestras relacionadas'!C277)</f>
        <v/>
      </c>
      <c r="D279" s="535" t="str">
        <f>IF(ISBLANK('2 muestras relacionadas'!D277),"",'2 muestras relacionadas'!D277)</f>
        <v/>
      </c>
      <c r="E279" s="536" t="str">
        <f t="shared" si="6"/>
        <v/>
      </c>
    </row>
    <row r="280" spans="2:5" ht="12.75" customHeight="1" x14ac:dyDescent="0.2">
      <c r="B280" s="560">
        <v>266</v>
      </c>
      <c r="C280" s="535" t="str">
        <f>IF(ISBLANK('2 muestras relacionadas'!C278),"",'2 muestras relacionadas'!C278)</f>
        <v/>
      </c>
      <c r="D280" s="535" t="str">
        <f>IF(ISBLANK('2 muestras relacionadas'!D278),"",'2 muestras relacionadas'!D278)</f>
        <v/>
      </c>
      <c r="E280" s="536" t="str">
        <f t="shared" si="6"/>
        <v/>
      </c>
    </row>
    <row r="281" spans="2:5" ht="12.75" customHeight="1" x14ac:dyDescent="0.2">
      <c r="B281" s="560">
        <v>267</v>
      </c>
      <c r="C281" s="535" t="str">
        <f>IF(ISBLANK('2 muestras relacionadas'!C279),"",'2 muestras relacionadas'!C279)</f>
        <v/>
      </c>
      <c r="D281" s="535" t="str">
        <f>IF(ISBLANK('2 muestras relacionadas'!D279),"",'2 muestras relacionadas'!D279)</f>
        <v/>
      </c>
      <c r="E281" s="536" t="str">
        <f t="shared" si="6"/>
        <v/>
      </c>
    </row>
    <row r="282" spans="2:5" ht="12.75" customHeight="1" x14ac:dyDescent="0.2">
      <c r="B282" s="560">
        <v>268</v>
      </c>
      <c r="C282" s="535" t="str">
        <f>IF(ISBLANK('2 muestras relacionadas'!C280),"",'2 muestras relacionadas'!C280)</f>
        <v/>
      </c>
      <c r="D282" s="535" t="str">
        <f>IF(ISBLANK('2 muestras relacionadas'!D280),"",'2 muestras relacionadas'!D280)</f>
        <v/>
      </c>
      <c r="E282" s="536" t="str">
        <f t="shared" si="6"/>
        <v/>
      </c>
    </row>
    <row r="283" spans="2:5" ht="12.75" customHeight="1" x14ac:dyDescent="0.2">
      <c r="B283" s="560">
        <v>269</v>
      </c>
      <c r="C283" s="535" t="str">
        <f>IF(ISBLANK('2 muestras relacionadas'!C281),"",'2 muestras relacionadas'!C281)</f>
        <v/>
      </c>
      <c r="D283" s="535" t="str">
        <f>IF(ISBLANK('2 muestras relacionadas'!D281),"",'2 muestras relacionadas'!D281)</f>
        <v/>
      </c>
      <c r="E283" s="536" t="str">
        <f t="shared" si="6"/>
        <v/>
      </c>
    </row>
    <row r="284" spans="2:5" ht="12.75" customHeight="1" x14ac:dyDescent="0.2">
      <c r="B284" s="560">
        <v>270</v>
      </c>
      <c r="C284" s="535" t="str">
        <f>IF(ISBLANK('2 muestras relacionadas'!C282),"",'2 muestras relacionadas'!C282)</f>
        <v/>
      </c>
      <c r="D284" s="535" t="str">
        <f>IF(ISBLANK('2 muestras relacionadas'!D282),"",'2 muestras relacionadas'!D282)</f>
        <v/>
      </c>
      <c r="E284" s="536" t="str">
        <f t="shared" si="6"/>
        <v/>
      </c>
    </row>
    <row r="285" spans="2:5" ht="12.75" customHeight="1" x14ac:dyDescent="0.2">
      <c r="B285" s="560">
        <v>271</v>
      </c>
      <c r="C285" s="535" t="str">
        <f>IF(ISBLANK('2 muestras relacionadas'!C283),"",'2 muestras relacionadas'!C283)</f>
        <v/>
      </c>
      <c r="D285" s="535" t="str">
        <f>IF(ISBLANK('2 muestras relacionadas'!D283),"",'2 muestras relacionadas'!D283)</f>
        <v/>
      </c>
      <c r="E285" s="536" t="str">
        <f t="shared" si="6"/>
        <v/>
      </c>
    </row>
    <row r="286" spans="2:5" ht="12.75" customHeight="1" x14ac:dyDescent="0.2">
      <c r="B286" s="560">
        <v>272</v>
      </c>
      <c r="C286" s="535" t="str">
        <f>IF(ISBLANK('2 muestras relacionadas'!C284),"",'2 muestras relacionadas'!C284)</f>
        <v/>
      </c>
      <c r="D286" s="535" t="str">
        <f>IF(ISBLANK('2 muestras relacionadas'!D284),"",'2 muestras relacionadas'!D284)</f>
        <v/>
      </c>
      <c r="E286" s="536" t="str">
        <f t="shared" si="6"/>
        <v/>
      </c>
    </row>
    <row r="287" spans="2:5" ht="12.75" customHeight="1" x14ac:dyDescent="0.2">
      <c r="B287" s="560">
        <v>273</v>
      </c>
      <c r="C287" s="535" t="str">
        <f>IF(ISBLANK('2 muestras relacionadas'!C285),"",'2 muestras relacionadas'!C285)</f>
        <v/>
      </c>
      <c r="D287" s="535" t="str">
        <f>IF(ISBLANK('2 muestras relacionadas'!D285),"",'2 muestras relacionadas'!D285)</f>
        <v/>
      </c>
      <c r="E287" s="536" t="str">
        <f t="shared" si="6"/>
        <v/>
      </c>
    </row>
    <row r="288" spans="2:5" ht="12.75" customHeight="1" x14ac:dyDescent="0.2">
      <c r="B288" s="560">
        <v>274</v>
      </c>
      <c r="C288" s="535" t="str">
        <f>IF(ISBLANK('2 muestras relacionadas'!C286),"",'2 muestras relacionadas'!C286)</f>
        <v/>
      </c>
      <c r="D288" s="535" t="str">
        <f>IF(ISBLANK('2 muestras relacionadas'!D286),"",'2 muestras relacionadas'!D286)</f>
        <v/>
      </c>
      <c r="E288" s="536" t="str">
        <f t="shared" si="6"/>
        <v/>
      </c>
    </row>
    <row r="289" spans="2:5" ht="12.75" customHeight="1" x14ac:dyDescent="0.2">
      <c r="B289" s="560">
        <v>275</v>
      </c>
      <c r="C289" s="535" t="str">
        <f>IF(ISBLANK('2 muestras relacionadas'!C287),"",'2 muestras relacionadas'!C287)</f>
        <v/>
      </c>
      <c r="D289" s="535" t="str">
        <f>IF(ISBLANK('2 muestras relacionadas'!D287),"",'2 muestras relacionadas'!D287)</f>
        <v/>
      </c>
      <c r="E289" s="536" t="str">
        <f t="shared" si="6"/>
        <v/>
      </c>
    </row>
    <row r="290" spans="2:5" ht="12.75" customHeight="1" x14ac:dyDescent="0.2">
      <c r="B290" s="560">
        <v>276</v>
      </c>
      <c r="C290" s="535" t="str">
        <f>IF(ISBLANK('2 muestras relacionadas'!C288),"",'2 muestras relacionadas'!C288)</f>
        <v/>
      </c>
      <c r="D290" s="535" t="str">
        <f>IF(ISBLANK('2 muestras relacionadas'!D288),"",'2 muestras relacionadas'!D288)</f>
        <v/>
      </c>
      <c r="E290" s="536" t="str">
        <f t="shared" si="6"/>
        <v/>
      </c>
    </row>
    <row r="291" spans="2:5" ht="12.75" customHeight="1" x14ac:dyDescent="0.2">
      <c r="B291" s="560">
        <v>277</v>
      </c>
      <c r="C291" s="535" t="str">
        <f>IF(ISBLANK('2 muestras relacionadas'!C289),"",'2 muestras relacionadas'!C289)</f>
        <v/>
      </c>
      <c r="D291" s="535" t="str">
        <f>IF(ISBLANK('2 muestras relacionadas'!D289),"",'2 muestras relacionadas'!D289)</f>
        <v/>
      </c>
      <c r="E291" s="536" t="str">
        <f t="shared" si="6"/>
        <v/>
      </c>
    </row>
    <row r="292" spans="2:5" ht="12.75" customHeight="1" x14ac:dyDescent="0.2">
      <c r="B292" s="560">
        <v>278</v>
      </c>
      <c r="C292" s="535" t="str">
        <f>IF(ISBLANK('2 muestras relacionadas'!C290),"",'2 muestras relacionadas'!C290)</f>
        <v/>
      </c>
      <c r="D292" s="535" t="str">
        <f>IF(ISBLANK('2 muestras relacionadas'!D290),"",'2 muestras relacionadas'!D290)</f>
        <v/>
      </c>
      <c r="E292" s="536" t="str">
        <f t="shared" si="6"/>
        <v/>
      </c>
    </row>
    <row r="293" spans="2:5" ht="12.75" customHeight="1" x14ac:dyDescent="0.2">
      <c r="B293" s="560">
        <v>279</v>
      </c>
      <c r="C293" s="535" t="str">
        <f>IF(ISBLANK('2 muestras relacionadas'!C291),"",'2 muestras relacionadas'!C291)</f>
        <v/>
      </c>
      <c r="D293" s="535" t="str">
        <f>IF(ISBLANK('2 muestras relacionadas'!D291),"",'2 muestras relacionadas'!D291)</f>
        <v/>
      </c>
      <c r="E293" s="536" t="str">
        <f t="shared" si="6"/>
        <v/>
      </c>
    </row>
    <row r="294" spans="2:5" ht="12.75" customHeight="1" x14ac:dyDescent="0.2">
      <c r="B294" s="560">
        <v>280</v>
      </c>
      <c r="C294" s="535" t="str">
        <f>IF(ISBLANK('2 muestras relacionadas'!C292),"",'2 muestras relacionadas'!C292)</f>
        <v/>
      </c>
      <c r="D294" s="535" t="str">
        <f>IF(ISBLANK('2 muestras relacionadas'!D292),"",'2 muestras relacionadas'!D292)</f>
        <v/>
      </c>
      <c r="E294" s="536" t="str">
        <f t="shared" si="6"/>
        <v/>
      </c>
    </row>
    <row r="295" spans="2:5" ht="12.75" customHeight="1" x14ac:dyDescent="0.2">
      <c r="B295" s="560">
        <v>281</v>
      </c>
      <c r="C295" s="535" t="str">
        <f>IF(ISBLANK('2 muestras relacionadas'!C293),"",'2 muestras relacionadas'!C293)</f>
        <v/>
      </c>
      <c r="D295" s="535" t="str">
        <f>IF(ISBLANK('2 muestras relacionadas'!D293),"",'2 muestras relacionadas'!D293)</f>
        <v/>
      </c>
      <c r="E295" s="536" t="str">
        <f t="shared" si="6"/>
        <v/>
      </c>
    </row>
    <row r="296" spans="2:5" ht="12.75" customHeight="1" x14ac:dyDescent="0.2">
      <c r="B296" s="560">
        <v>282</v>
      </c>
      <c r="C296" s="535" t="str">
        <f>IF(ISBLANK('2 muestras relacionadas'!C294),"",'2 muestras relacionadas'!C294)</f>
        <v/>
      </c>
      <c r="D296" s="535" t="str">
        <f>IF(ISBLANK('2 muestras relacionadas'!D294),"",'2 muestras relacionadas'!D294)</f>
        <v/>
      </c>
      <c r="E296" s="536" t="str">
        <f t="shared" si="6"/>
        <v/>
      </c>
    </row>
    <row r="297" spans="2:5" ht="12.75" customHeight="1" x14ac:dyDescent="0.2">
      <c r="B297" s="560">
        <v>283</v>
      </c>
      <c r="C297" s="535" t="str">
        <f>IF(ISBLANK('2 muestras relacionadas'!C295),"",'2 muestras relacionadas'!C295)</f>
        <v/>
      </c>
      <c r="D297" s="535" t="str">
        <f>IF(ISBLANK('2 muestras relacionadas'!D295),"",'2 muestras relacionadas'!D295)</f>
        <v/>
      </c>
      <c r="E297" s="536" t="str">
        <f t="shared" si="6"/>
        <v/>
      </c>
    </row>
    <row r="298" spans="2:5" ht="12.75" customHeight="1" x14ac:dyDescent="0.2">
      <c r="B298" s="560">
        <v>284</v>
      </c>
      <c r="C298" s="535" t="str">
        <f>IF(ISBLANK('2 muestras relacionadas'!C296),"",'2 muestras relacionadas'!C296)</f>
        <v/>
      </c>
      <c r="D298" s="535" t="str">
        <f>IF(ISBLANK('2 muestras relacionadas'!D296),"",'2 muestras relacionadas'!D296)</f>
        <v/>
      </c>
      <c r="E298" s="536" t="str">
        <f t="shared" si="6"/>
        <v/>
      </c>
    </row>
    <row r="299" spans="2:5" ht="12.75" customHeight="1" x14ac:dyDescent="0.2">
      <c r="B299" s="560">
        <v>285</v>
      </c>
      <c r="C299" s="535" t="str">
        <f>IF(ISBLANK('2 muestras relacionadas'!C297),"",'2 muestras relacionadas'!C297)</f>
        <v/>
      </c>
      <c r="D299" s="535" t="str">
        <f>IF(ISBLANK('2 muestras relacionadas'!D297),"",'2 muestras relacionadas'!D297)</f>
        <v/>
      </c>
      <c r="E299" s="536" t="str">
        <f t="shared" si="6"/>
        <v/>
      </c>
    </row>
    <row r="300" spans="2:5" ht="12.75" customHeight="1" x14ac:dyDescent="0.2">
      <c r="B300" s="560">
        <v>286</v>
      </c>
      <c r="C300" s="535" t="str">
        <f>IF(ISBLANK('2 muestras relacionadas'!C298),"",'2 muestras relacionadas'!C298)</f>
        <v/>
      </c>
      <c r="D300" s="535" t="str">
        <f>IF(ISBLANK('2 muestras relacionadas'!D298),"",'2 muestras relacionadas'!D298)</f>
        <v/>
      </c>
      <c r="E300" s="536" t="str">
        <f t="shared" si="6"/>
        <v/>
      </c>
    </row>
    <row r="301" spans="2:5" ht="12.75" customHeight="1" x14ac:dyDescent="0.2">
      <c r="B301" s="560">
        <v>287</v>
      </c>
      <c r="C301" s="535" t="str">
        <f>IF(ISBLANK('2 muestras relacionadas'!C299),"",'2 muestras relacionadas'!C299)</f>
        <v/>
      </c>
      <c r="D301" s="535" t="str">
        <f>IF(ISBLANK('2 muestras relacionadas'!D299),"",'2 muestras relacionadas'!D299)</f>
        <v/>
      </c>
      <c r="E301" s="536" t="str">
        <f t="shared" si="6"/>
        <v/>
      </c>
    </row>
    <row r="302" spans="2:5" ht="12.75" customHeight="1" x14ac:dyDescent="0.2">
      <c r="B302" s="560">
        <v>288</v>
      </c>
      <c r="C302" s="535" t="str">
        <f>IF(ISBLANK('2 muestras relacionadas'!C300),"",'2 muestras relacionadas'!C300)</f>
        <v/>
      </c>
      <c r="D302" s="535" t="str">
        <f>IF(ISBLANK('2 muestras relacionadas'!D300),"",'2 muestras relacionadas'!D300)</f>
        <v/>
      </c>
      <c r="E302" s="536" t="str">
        <f t="shared" si="6"/>
        <v/>
      </c>
    </row>
    <row r="303" spans="2:5" ht="12.75" customHeight="1" x14ac:dyDescent="0.2">
      <c r="B303" s="560">
        <v>289</v>
      </c>
      <c r="C303" s="535" t="str">
        <f>IF(ISBLANK('2 muestras relacionadas'!C301),"",'2 muestras relacionadas'!C301)</f>
        <v/>
      </c>
      <c r="D303" s="535" t="str">
        <f>IF(ISBLANK('2 muestras relacionadas'!D301),"",'2 muestras relacionadas'!D301)</f>
        <v/>
      </c>
      <c r="E303" s="536" t="str">
        <f t="shared" si="6"/>
        <v/>
      </c>
    </row>
    <row r="304" spans="2:5" ht="12.75" customHeight="1" x14ac:dyDescent="0.2">
      <c r="B304" s="560">
        <v>290</v>
      </c>
      <c r="C304" s="535" t="str">
        <f>IF(ISBLANK('2 muestras relacionadas'!C302),"",'2 muestras relacionadas'!C302)</f>
        <v/>
      </c>
      <c r="D304" s="535" t="str">
        <f>IF(ISBLANK('2 muestras relacionadas'!D302),"",'2 muestras relacionadas'!D302)</f>
        <v/>
      </c>
      <c r="E304" s="536" t="str">
        <f t="shared" si="6"/>
        <v/>
      </c>
    </row>
    <row r="305" spans="2:5" ht="12.75" customHeight="1" x14ac:dyDescent="0.2">
      <c r="B305" s="560">
        <v>291</v>
      </c>
      <c r="C305" s="535" t="str">
        <f>IF(ISBLANK('2 muestras relacionadas'!C303),"",'2 muestras relacionadas'!C303)</f>
        <v/>
      </c>
      <c r="D305" s="535" t="str">
        <f>IF(ISBLANK('2 muestras relacionadas'!D303),"",'2 muestras relacionadas'!D303)</f>
        <v/>
      </c>
      <c r="E305" s="536" t="str">
        <f t="shared" si="6"/>
        <v/>
      </c>
    </row>
    <row r="306" spans="2:5" ht="12.75" customHeight="1" x14ac:dyDescent="0.2">
      <c r="B306" s="560">
        <v>292</v>
      </c>
      <c r="C306" s="535" t="str">
        <f>IF(ISBLANK('2 muestras relacionadas'!C304),"",'2 muestras relacionadas'!C304)</f>
        <v/>
      </c>
      <c r="D306" s="535" t="str">
        <f>IF(ISBLANK('2 muestras relacionadas'!D304),"",'2 muestras relacionadas'!D304)</f>
        <v/>
      </c>
      <c r="E306" s="536" t="str">
        <f t="shared" si="6"/>
        <v/>
      </c>
    </row>
    <row r="307" spans="2:5" ht="12.75" customHeight="1" x14ac:dyDescent="0.2">
      <c r="B307" s="560">
        <v>293</v>
      </c>
      <c r="C307" s="535" t="str">
        <f>IF(ISBLANK('2 muestras relacionadas'!C305),"",'2 muestras relacionadas'!C305)</f>
        <v/>
      </c>
      <c r="D307" s="535" t="str">
        <f>IF(ISBLANK('2 muestras relacionadas'!D305),"",'2 muestras relacionadas'!D305)</f>
        <v/>
      </c>
      <c r="E307" s="536" t="str">
        <f t="shared" si="6"/>
        <v/>
      </c>
    </row>
    <row r="308" spans="2:5" ht="12.75" customHeight="1" x14ac:dyDescent="0.2">
      <c r="B308" s="560">
        <v>294</v>
      </c>
      <c r="C308" s="535" t="str">
        <f>IF(ISBLANK('2 muestras relacionadas'!C306),"",'2 muestras relacionadas'!C306)</f>
        <v/>
      </c>
      <c r="D308" s="535" t="str">
        <f>IF(ISBLANK('2 muestras relacionadas'!D306),"",'2 muestras relacionadas'!D306)</f>
        <v/>
      </c>
      <c r="E308" s="536" t="str">
        <f t="shared" si="6"/>
        <v/>
      </c>
    </row>
    <row r="309" spans="2:5" ht="12.75" customHeight="1" x14ac:dyDescent="0.2">
      <c r="B309" s="560">
        <v>295</v>
      </c>
      <c r="C309" s="535" t="str">
        <f>IF(ISBLANK('2 muestras relacionadas'!C307),"",'2 muestras relacionadas'!C307)</f>
        <v/>
      </c>
      <c r="D309" s="535" t="str">
        <f>IF(ISBLANK('2 muestras relacionadas'!D307),"",'2 muestras relacionadas'!D307)</f>
        <v/>
      </c>
      <c r="E309" s="536" t="str">
        <f t="shared" si="6"/>
        <v/>
      </c>
    </row>
    <row r="310" spans="2:5" ht="12.75" customHeight="1" x14ac:dyDescent="0.2">
      <c r="B310" s="560">
        <v>296</v>
      </c>
      <c r="C310" s="535" t="str">
        <f>IF(ISBLANK('2 muestras relacionadas'!C308),"",'2 muestras relacionadas'!C308)</f>
        <v/>
      </c>
      <c r="D310" s="535" t="str">
        <f>IF(ISBLANK('2 muestras relacionadas'!D308),"",'2 muestras relacionadas'!D308)</f>
        <v/>
      </c>
      <c r="E310" s="536" t="str">
        <f t="shared" si="6"/>
        <v/>
      </c>
    </row>
    <row r="311" spans="2:5" ht="12.75" customHeight="1" x14ac:dyDescent="0.2">
      <c r="B311" s="560">
        <v>297</v>
      </c>
      <c r="C311" s="535" t="str">
        <f>IF(ISBLANK('2 muestras relacionadas'!C309),"",'2 muestras relacionadas'!C309)</f>
        <v/>
      </c>
      <c r="D311" s="535" t="str">
        <f>IF(ISBLANK('2 muestras relacionadas'!D309),"",'2 muestras relacionadas'!D309)</f>
        <v/>
      </c>
      <c r="E311" s="536" t="str">
        <f t="shared" si="6"/>
        <v/>
      </c>
    </row>
    <row r="312" spans="2:5" ht="12.75" customHeight="1" x14ac:dyDescent="0.2">
      <c r="B312" s="560">
        <v>298</v>
      </c>
      <c r="C312" s="535" t="str">
        <f>IF(ISBLANK('2 muestras relacionadas'!C310),"",'2 muestras relacionadas'!C310)</f>
        <v/>
      </c>
      <c r="D312" s="535" t="str">
        <f>IF(ISBLANK('2 muestras relacionadas'!D310),"",'2 muestras relacionadas'!D310)</f>
        <v/>
      </c>
      <c r="E312" s="536" t="str">
        <f t="shared" si="6"/>
        <v/>
      </c>
    </row>
    <row r="313" spans="2:5" ht="12.75" customHeight="1" x14ac:dyDescent="0.2">
      <c r="B313" s="560">
        <v>299</v>
      </c>
      <c r="C313" s="535" t="str">
        <f>IF(ISBLANK('2 muestras relacionadas'!C311),"",'2 muestras relacionadas'!C311)</f>
        <v/>
      </c>
      <c r="D313" s="535" t="str">
        <f>IF(ISBLANK('2 muestras relacionadas'!D311),"",'2 muestras relacionadas'!D311)</f>
        <v/>
      </c>
      <c r="E313" s="536" t="str">
        <f t="shared" si="6"/>
        <v/>
      </c>
    </row>
    <row r="314" spans="2:5" ht="12.75" customHeight="1" x14ac:dyDescent="0.2">
      <c r="B314" s="560">
        <v>300</v>
      </c>
      <c r="C314" s="535" t="str">
        <f>IF(ISBLANK('2 muestras relacionadas'!C312),"",'2 muestras relacionadas'!C312)</f>
        <v/>
      </c>
      <c r="D314" s="535" t="str">
        <f>IF(ISBLANK('2 muestras relacionadas'!D312),"",'2 muestras relacionadas'!D312)</f>
        <v/>
      </c>
      <c r="E314" s="536" t="str">
        <f t="shared" si="6"/>
        <v/>
      </c>
    </row>
    <row r="315" spans="2:5" ht="12.75" customHeight="1" x14ac:dyDescent="0.2">
      <c r="B315" s="560">
        <v>301</v>
      </c>
      <c r="C315" s="535" t="str">
        <f>IF(ISBLANK('2 muestras relacionadas'!C313),"",'2 muestras relacionadas'!C313)</f>
        <v/>
      </c>
      <c r="D315" s="535" t="str">
        <f>IF(ISBLANK('2 muestras relacionadas'!D313),"",'2 muestras relacionadas'!D313)</f>
        <v/>
      </c>
      <c r="E315" s="536" t="str">
        <f t="shared" si="6"/>
        <v/>
      </c>
    </row>
    <row r="316" spans="2:5" ht="12.75" customHeight="1" x14ac:dyDescent="0.2">
      <c r="B316" s="560">
        <v>302</v>
      </c>
      <c r="C316" s="535" t="str">
        <f>IF(ISBLANK('2 muestras relacionadas'!C314),"",'2 muestras relacionadas'!C314)</f>
        <v/>
      </c>
      <c r="D316" s="535" t="str">
        <f>IF(ISBLANK('2 muestras relacionadas'!D314),"",'2 muestras relacionadas'!D314)</f>
        <v/>
      </c>
      <c r="E316" s="536" t="str">
        <f t="shared" si="6"/>
        <v/>
      </c>
    </row>
    <row r="317" spans="2:5" ht="12.75" customHeight="1" x14ac:dyDescent="0.2">
      <c r="B317" s="560">
        <v>303</v>
      </c>
      <c r="C317" s="535" t="str">
        <f>IF(ISBLANK('2 muestras relacionadas'!C315),"",'2 muestras relacionadas'!C315)</f>
        <v/>
      </c>
      <c r="D317" s="535" t="str">
        <f>IF(ISBLANK('2 muestras relacionadas'!D315),"",'2 muestras relacionadas'!D315)</f>
        <v/>
      </c>
      <c r="E317" s="536" t="str">
        <f t="shared" si="6"/>
        <v/>
      </c>
    </row>
    <row r="318" spans="2:5" ht="12.75" customHeight="1" x14ac:dyDescent="0.2">
      <c r="B318" s="560">
        <v>304</v>
      </c>
      <c r="C318" s="535" t="str">
        <f>IF(ISBLANK('2 muestras relacionadas'!C316),"",'2 muestras relacionadas'!C316)</f>
        <v/>
      </c>
      <c r="D318" s="535" t="str">
        <f>IF(ISBLANK('2 muestras relacionadas'!D316),"",'2 muestras relacionadas'!D316)</f>
        <v/>
      </c>
      <c r="E318" s="536" t="str">
        <f t="shared" si="6"/>
        <v/>
      </c>
    </row>
    <row r="319" spans="2:5" ht="12.75" customHeight="1" x14ac:dyDescent="0.2">
      <c r="B319" s="560">
        <v>305</v>
      </c>
      <c r="C319" s="535" t="str">
        <f>IF(ISBLANK('2 muestras relacionadas'!C317),"",'2 muestras relacionadas'!C317)</f>
        <v/>
      </c>
      <c r="D319" s="535" t="str">
        <f>IF(ISBLANK('2 muestras relacionadas'!D317),"",'2 muestras relacionadas'!D317)</f>
        <v/>
      </c>
      <c r="E319" s="536" t="str">
        <f t="shared" si="6"/>
        <v/>
      </c>
    </row>
    <row r="320" spans="2:5" ht="12.75" customHeight="1" x14ac:dyDescent="0.2">
      <c r="B320" s="560">
        <v>306</v>
      </c>
      <c r="C320" s="535" t="str">
        <f>IF(ISBLANK('2 muestras relacionadas'!C318),"",'2 muestras relacionadas'!C318)</f>
        <v/>
      </c>
      <c r="D320" s="535" t="str">
        <f>IF(ISBLANK('2 muestras relacionadas'!D318),"",'2 muestras relacionadas'!D318)</f>
        <v/>
      </c>
      <c r="E320" s="536" t="str">
        <f t="shared" si="6"/>
        <v/>
      </c>
    </row>
    <row r="321" spans="2:5" ht="12.75" customHeight="1" x14ac:dyDescent="0.2">
      <c r="B321" s="560">
        <v>307</v>
      </c>
      <c r="C321" s="535" t="str">
        <f>IF(ISBLANK('2 muestras relacionadas'!C319),"",'2 muestras relacionadas'!C319)</f>
        <v/>
      </c>
      <c r="D321" s="535" t="str">
        <f>IF(ISBLANK('2 muestras relacionadas'!D319),"",'2 muestras relacionadas'!D319)</f>
        <v/>
      </c>
      <c r="E321" s="536" t="str">
        <f t="shared" si="6"/>
        <v/>
      </c>
    </row>
    <row r="322" spans="2:5" ht="12.75" customHeight="1" x14ac:dyDescent="0.2">
      <c r="B322" s="560">
        <v>308</v>
      </c>
      <c r="C322" s="535" t="str">
        <f>IF(ISBLANK('2 muestras relacionadas'!C320),"",'2 muestras relacionadas'!C320)</f>
        <v/>
      </c>
      <c r="D322" s="535" t="str">
        <f>IF(ISBLANK('2 muestras relacionadas'!D320),"",'2 muestras relacionadas'!D320)</f>
        <v/>
      </c>
      <c r="E322" s="536" t="str">
        <f t="shared" si="6"/>
        <v/>
      </c>
    </row>
    <row r="323" spans="2:5" ht="12.75" customHeight="1" x14ac:dyDescent="0.2">
      <c r="B323" s="560">
        <v>309</v>
      </c>
      <c r="C323" s="535" t="str">
        <f>IF(ISBLANK('2 muestras relacionadas'!C321),"",'2 muestras relacionadas'!C321)</f>
        <v/>
      </c>
      <c r="D323" s="535" t="str">
        <f>IF(ISBLANK('2 muestras relacionadas'!D321),"",'2 muestras relacionadas'!D321)</f>
        <v/>
      </c>
      <c r="E323" s="536" t="str">
        <f t="shared" si="6"/>
        <v/>
      </c>
    </row>
    <row r="324" spans="2:5" ht="12.75" customHeight="1" x14ac:dyDescent="0.2">
      <c r="B324" s="560">
        <v>310</v>
      </c>
      <c r="C324" s="535" t="str">
        <f>IF(ISBLANK('2 muestras relacionadas'!C322),"",'2 muestras relacionadas'!C322)</f>
        <v/>
      </c>
      <c r="D324" s="535" t="str">
        <f>IF(ISBLANK('2 muestras relacionadas'!D322),"",'2 muestras relacionadas'!D322)</f>
        <v/>
      </c>
      <c r="E324" s="536" t="str">
        <f t="shared" si="6"/>
        <v/>
      </c>
    </row>
    <row r="325" spans="2:5" ht="12.75" customHeight="1" x14ac:dyDescent="0.2">
      <c r="B325" s="560">
        <v>311</v>
      </c>
      <c r="C325" s="535" t="str">
        <f>IF(ISBLANK('2 muestras relacionadas'!C323),"",'2 muestras relacionadas'!C323)</f>
        <v/>
      </c>
      <c r="D325" s="535" t="str">
        <f>IF(ISBLANK('2 muestras relacionadas'!D323),"",'2 muestras relacionadas'!D323)</f>
        <v/>
      </c>
      <c r="E325" s="536" t="str">
        <f t="shared" si="6"/>
        <v/>
      </c>
    </row>
    <row r="326" spans="2:5" ht="12.75" customHeight="1" x14ac:dyDescent="0.2">
      <c r="B326" s="560">
        <v>312</v>
      </c>
      <c r="C326" s="535" t="str">
        <f>IF(ISBLANK('2 muestras relacionadas'!C324),"",'2 muestras relacionadas'!C324)</f>
        <v/>
      </c>
      <c r="D326" s="535" t="str">
        <f>IF(ISBLANK('2 muestras relacionadas'!D324),"",'2 muestras relacionadas'!D324)</f>
        <v/>
      </c>
      <c r="E326" s="536" t="str">
        <f t="shared" si="6"/>
        <v/>
      </c>
    </row>
    <row r="327" spans="2:5" ht="12.75" customHeight="1" x14ac:dyDescent="0.2">
      <c r="B327" s="560">
        <v>313</v>
      </c>
      <c r="C327" s="535" t="str">
        <f>IF(ISBLANK('2 muestras relacionadas'!C325),"",'2 muestras relacionadas'!C325)</f>
        <v/>
      </c>
      <c r="D327" s="535" t="str">
        <f>IF(ISBLANK('2 muestras relacionadas'!D325),"",'2 muestras relacionadas'!D325)</f>
        <v/>
      </c>
      <c r="E327" s="536" t="str">
        <f t="shared" si="6"/>
        <v/>
      </c>
    </row>
    <row r="328" spans="2:5" ht="12.75" customHeight="1" x14ac:dyDescent="0.2">
      <c r="B328" s="560">
        <v>314</v>
      </c>
      <c r="C328" s="535" t="str">
        <f>IF(ISBLANK('2 muestras relacionadas'!C326),"",'2 muestras relacionadas'!C326)</f>
        <v/>
      </c>
      <c r="D328" s="535" t="str">
        <f>IF(ISBLANK('2 muestras relacionadas'!D326),"",'2 muestras relacionadas'!D326)</f>
        <v/>
      </c>
      <c r="E328" s="536" t="str">
        <f t="shared" si="6"/>
        <v/>
      </c>
    </row>
    <row r="329" spans="2:5" ht="12.75" customHeight="1" x14ac:dyDescent="0.2">
      <c r="B329" s="560">
        <v>315</v>
      </c>
      <c r="C329" s="535" t="str">
        <f>IF(ISBLANK('2 muestras relacionadas'!C327),"",'2 muestras relacionadas'!C327)</f>
        <v/>
      </c>
      <c r="D329" s="535" t="str">
        <f>IF(ISBLANK('2 muestras relacionadas'!D327),"",'2 muestras relacionadas'!D327)</f>
        <v/>
      </c>
      <c r="E329" s="536" t="str">
        <f t="shared" si="6"/>
        <v/>
      </c>
    </row>
    <row r="330" spans="2:5" ht="12.75" customHeight="1" x14ac:dyDescent="0.2">
      <c r="B330" s="560">
        <v>316</v>
      </c>
      <c r="C330" s="535" t="str">
        <f>IF(ISBLANK('2 muestras relacionadas'!C328),"",'2 muestras relacionadas'!C328)</f>
        <v/>
      </c>
      <c r="D330" s="535" t="str">
        <f>IF(ISBLANK('2 muestras relacionadas'!D328),"",'2 muestras relacionadas'!D328)</f>
        <v/>
      </c>
      <c r="E330" s="536" t="str">
        <f t="shared" si="6"/>
        <v/>
      </c>
    </row>
    <row r="331" spans="2:5" ht="12.75" customHeight="1" x14ac:dyDescent="0.2">
      <c r="B331" s="560">
        <v>317</v>
      </c>
      <c r="C331" s="535" t="str">
        <f>IF(ISBLANK('2 muestras relacionadas'!C329),"",'2 muestras relacionadas'!C329)</f>
        <v/>
      </c>
      <c r="D331" s="535" t="str">
        <f>IF(ISBLANK('2 muestras relacionadas'!D329),"",'2 muestras relacionadas'!D329)</f>
        <v/>
      </c>
      <c r="E331" s="536" t="str">
        <f t="shared" si="6"/>
        <v/>
      </c>
    </row>
    <row r="332" spans="2:5" ht="12.75" customHeight="1" x14ac:dyDescent="0.2">
      <c r="B332" s="560">
        <v>318</v>
      </c>
      <c r="C332" s="535" t="str">
        <f>IF(ISBLANK('2 muestras relacionadas'!C330),"",'2 muestras relacionadas'!C330)</f>
        <v/>
      </c>
      <c r="D332" s="535" t="str">
        <f>IF(ISBLANK('2 muestras relacionadas'!D330),"",'2 muestras relacionadas'!D330)</f>
        <v/>
      </c>
      <c r="E332" s="536" t="str">
        <f t="shared" si="6"/>
        <v/>
      </c>
    </row>
    <row r="333" spans="2:5" ht="12.75" customHeight="1" x14ac:dyDescent="0.2">
      <c r="B333" s="560">
        <v>319</v>
      </c>
      <c r="C333" s="535" t="str">
        <f>IF(ISBLANK('2 muestras relacionadas'!C331),"",'2 muestras relacionadas'!C331)</f>
        <v/>
      </c>
      <c r="D333" s="535" t="str">
        <f>IF(ISBLANK('2 muestras relacionadas'!D331),"",'2 muestras relacionadas'!D331)</f>
        <v/>
      </c>
      <c r="E333" s="536" t="str">
        <f t="shared" si="6"/>
        <v/>
      </c>
    </row>
    <row r="334" spans="2:5" ht="12.75" customHeight="1" x14ac:dyDescent="0.2">
      <c r="B334" s="560">
        <v>320</v>
      </c>
      <c r="C334" s="535" t="str">
        <f>IF(ISBLANK('2 muestras relacionadas'!C332),"",'2 muestras relacionadas'!C332)</f>
        <v/>
      </c>
      <c r="D334" s="535" t="str">
        <f>IF(ISBLANK('2 muestras relacionadas'!D332),"",'2 muestras relacionadas'!D332)</f>
        <v/>
      </c>
      <c r="E334" s="536" t="str">
        <f t="shared" si="6"/>
        <v/>
      </c>
    </row>
    <row r="335" spans="2:5" ht="12.75" customHeight="1" x14ac:dyDescent="0.2">
      <c r="B335" s="560">
        <v>321</v>
      </c>
      <c r="C335" s="535" t="str">
        <f>IF(ISBLANK('2 muestras relacionadas'!C333),"",'2 muestras relacionadas'!C333)</f>
        <v/>
      </c>
      <c r="D335" s="535" t="str">
        <f>IF(ISBLANK('2 muestras relacionadas'!D333),"",'2 muestras relacionadas'!D333)</f>
        <v/>
      </c>
      <c r="E335" s="536" t="str">
        <f t="shared" si="6"/>
        <v/>
      </c>
    </row>
    <row r="336" spans="2:5" ht="12.75" customHeight="1" x14ac:dyDescent="0.2">
      <c r="B336" s="560">
        <v>322</v>
      </c>
      <c r="C336" s="535" t="str">
        <f>IF(ISBLANK('2 muestras relacionadas'!C334),"",'2 muestras relacionadas'!C334)</f>
        <v/>
      </c>
      <c r="D336" s="535" t="str">
        <f>IF(ISBLANK('2 muestras relacionadas'!D334),"",'2 muestras relacionadas'!D334)</f>
        <v/>
      </c>
      <c r="E336" s="536" t="str">
        <f t="shared" ref="E336:E399" si="7">IF(AND(ISNUMBER(C336),ISNUMBER(D336)),$P$9*(C336-D336),"")</f>
        <v/>
      </c>
    </row>
    <row r="337" spans="2:5" ht="12.75" customHeight="1" x14ac:dyDescent="0.2">
      <c r="B337" s="560">
        <v>323</v>
      </c>
      <c r="C337" s="535" t="str">
        <f>IF(ISBLANK('2 muestras relacionadas'!C335),"",'2 muestras relacionadas'!C335)</f>
        <v/>
      </c>
      <c r="D337" s="535" t="str">
        <f>IF(ISBLANK('2 muestras relacionadas'!D335),"",'2 muestras relacionadas'!D335)</f>
        <v/>
      </c>
      <c r="E337" s="536" t="str">
        <f t="shared" si="7"/>
        <v/>
      </c>
    </row>
    <row r="338" spans="2:5" ht="12.75" customHeight="1" x14ac:dyDescent="0.2">
      <c r="B338" s="560">
        <v>324</v>
      </c>
      <c r="C338" s="535" t="str">
        <f>IF(ISBLANK('2 muestras relacionadas'!C336),"",'2 muestras relacionadas'!C336)</f>
        <v/>
      </c>
      <c r="D338" s="535" t="str">
        <f>IF(ISBLANK('2 muestras relacionadas'!D336),"",'2 muestras relacionadas'!D336)</f>
        <v/>
      </c>
      <c r="E338" s="536" t="str">
        <f t="shared" si="7"/>
        <v/>
      </c>
    </row>
    <row r="339" spans="2:5" ht="12.75" customHeight="1" x14ac:dyDescent="0.2">
      <c r="B339" s="560">
        <v>325</v>
      </c>
      <c r="C339" s="535" t="str">
        <f>IF(ISBLANK('2 muestras relacionadas'!C337),"",'2 muestras relacionadas'!C337)</f>
        <v/>
      </c>
      <c r="D339" s="535" t="str">
        <f>IF(ISBLANK('2 muestras relacionadas'!D337),"",'2 muestras relacionadas'!D337)</f>
        <v/>
      </c>
      <c r="E339" s="536" t="str">
        <f t="shared" si="7"/>
        <v/>
      </c>
    </row>
    <row r="340" spans="2:5" ht="12.75" customHeight="1" x14ac:dyDescent="0.2">
      <c r="B340" s="560">
        <v>326</v>
      </c>
      <c r="C340" s="535" t="str">
        <f>IF(ISBLANK('2 muestras relacionadas'!C338),"",'2 muestras relacionadas'!C338)</f>
        <v/>
      </c>
      <c r="D340" s="535" t="str">
        <f>IF(ISBLANK('2 muestras relacionadas'!D338),"",'2 muestras relacionadas'!D338)</f>
        <v/>
      </c>
      <c r="E340" s="536" t="str">
        <f t="shared" si="7"/>
        <v/>
      </c>
    </row>
    <row r="341" spans="2:5" ht="12.75" customHeight="1" x14ac:dyDescent="0.2">
      <c r="B341" s="560">
        <v>327</v>
      </c>
      <c r="C341" s="535" t="str">
        <f>IF(ISBLANK('2 muestras relacionadas'!C339),"",'2 muestras relacionadas'!C339)</f>
        <v/>
      </c>
      <c r="D341" s="535" t="str">
        <f>IF(ISBLANK('2 muestras relacionadas'!D339),"",'2 muestras relacionadas'!D339)</f>
        <v/>
      </c>
      <c r="E341" s="536" t="str">
        <f t="shared" si="7"/>
        <v/>
      </c>
    </row>
    <row r="342" spans="2:5" ht="12.75" customHeight="1" x14ac:dyDescent="0.2">
      <c r="B342" s="560">
        <v>328</v>
      </c>
      <c r="C342" s="535" t="str">
        <f>IF(ISBLANK('2 muestras relacionadas'!C340),"",'2 muestras relacionadas'!C340)</f>
        <v/>
      </c>
      <c r="D342" s="535" t="str">
        <f>IF(ISBLANK('2 muestras relacionadas'!D340),"",'2 muestras relacionadas'!D340)</f>
        <v/>
      </c>
      <c r="E342" s="536" t="str">
        <f t="shared" si="7"/>
        <v/>
      </c>
    </row>
    <row r="343" spans="2:5" ht="12.75" customHeight="1" x14ac:dyDescent="0.2">
      <c r="B343" s="560">
        <v>329</v>
      </c>
      <c r="C343" s="535" t="str">
        <f>IF(ISBLANK('2 muestras relacionadas'!C341),"",'2 muestras relacionadas'!C341)</f>
        <v/>
      </c>
      <c r="D343" s="535" t="str">
        <f>IF(ISBLANK('2 muestras relacionadas'!D341),"",'2 muestras relacionadas'!D341)</f>
        <v/>
      </c>
      <c r="E343" s="536" t="str">
        <f t="shared" si="7"/>
        <v/>
      </c>
    </row>
    <row r="344" spans="2:5" ht="12.75" customHeight="1" x14ac:dyDescent="0.2">
      <c r="B344" s="560">
        <v>330</v>
      </c>
      <c r="C344" s="535" t="str">
        <f>IF(ISBLANK('2 muestras relacionadas'!C342),"",'2 muestras relacionadas'!C342)</f>
        <v/>
      </c>
      <c r="D344" s="535" t="str">
        <f>IF(ISBLANK('2 muestras relacionadas'!D342),"",'2 muestras relacionadas'!D342)</f>
        <v/>
      </c>
      <c r="E344" s="536" t="str">
        <f t="shared" si="7"/>
        <v/>
      </c>
    </row>
    <row r="345" spans="2:5" ht="12.75" customHeight="1" x14ac:dyDescent="0.2">
      <c r="B345" s="560">
        <v>331</v>
      </c>
      <c r="C345" s="535" t="str">
        <f>IF(ISBLANK('2 muestras relacionadas'!C343),"",'2 muestras relacionadas'!C343)</f>
        <v/>
      </c>
      <c r="D345" s="535" t="str">
        <f>IF(ISBLANK('2 muestras relacionadas'!D343),"",'2 muestras relacionadas'!D343)</f>
        <v/>
      </c>
      <c r="E345" s="536" t="str">
        <f t="shared" si="7"/>
        <v/>
      </c>
    </row>
    <row r="346" spans="2:5" ht="12.75" customHeight="1" x14ac:dyDescent="0.2">
      <c r="B346" s="560">
        <v>332</v>
      </c>
      <c r="C346" s="535" t="str">
        <f>IF(ISBLANK('2 muestras relacionadas'!C344),"",'2 muestras relacionadas'!C344)</f>
        <v/>
      </c>
      <c r="D346" s="535" t="str">
        <f>IF(ISBLANK('2 muestras relacionadas'!D344),"",'2 muestras relacionadas'!D344)</f>
        <v/>
      </c>
      <c r="E346" s="536" t="str">
        <f t="shared" si="7"/>
        <v/>
      </c>
    </row>
    <row r="347" spans="2:5" ht="12.75" customHeight="1" x14ac:dyDescent="0.2">
      <c r="B347" s="560">
        <v>333</v>
      </c>
      <c r="C347" s="535" t="str">
        <f>IF(ISBLANK('2 muestras relacionadas'!C345),"",'2 muestras relacionadas'!C345)</f>
        <v/>
      </c>
      <c r="D347" s="535" t="str">
        <f>IF(ISBLANK('2 muestras relacionadas'!D345),"",'2 muestras relacionadas'!D345)</f>
        <v/>
      </c>
      <c r="E347" s="536" t="str">
        <f t="shared" si="7"/>
        <v/>
      </c>
    </row>
    <row r="348" spans="2:5" ht="12.75" customHeight="1" x14ac:dyDescent="0.2">
      <c r="B348" s="560">
        <v>334</v>
      </c>
      <c r="C348" s="535" t="str">
        <f>IF(ISBLANK('2 muestras relacionadas'!C346),"",'2 muestras relacionadas'!C346)</f>
        <v/>
      </c>
      <c r="D348" s="535" t="str">
        <f>IF(ISBLANK('2 muestras relacionadas'!D346),"",'2 muestras relacionadas'!D346)</f>
        <v/>
      </c>
      <c r="E348" s="536" t="str">
        <f t="shared" si="7"/>
        <v/>
      </c>
    </row>
    <row r="349" spans="2:5" ht="12.75" customHeight="1" x14ac:dyDescent="0.2">
      <c r="B349" s="560">
        <v>335</v>
      </c>
      <c r="C349" s="535" t="str">
        <f>IF(ISBLANK('2 muestras relacionadas'!C347),"",'2 muestras relacionadas'!C347)</f>
        <v/>
      </c>
      <c r="D349" s="535" t="str">
        <f>IF(ISBLANK('2 muestras relacionadas'!D347),"",'2 muestras relacionadas'!D347)</f>
        <v/>
      </c>
      <c r="E349" s="536" t="str">
        <f t="shared" si="7"/>
        <v/>
      </c>
    </row>
    <row r="350" spans="2:5" ht="12.75" customHeight="1" x14ac:dyDescent="0.2">
      <c r="B350" s="560">
        <v>336</v>
      </c>
      <c r="C350" s="535" t="str">
        <f>IF(ISBLANK('2 muestras relacionadas'!C348),"",'2 muestras relacionadas'!C348)</f>
        <v/>
      </c>
      <c r="D350" s="535" t="str">
        <f>IF(ISBLANK('2 muestras relacionadas'!D348),"",'2 muestras relacionadas'!D348)</f>
        <v/>
      </c>
      <c r="E350" s="536" t="str">
        <f t="shared" si="7"/>
        <v/>
      </c>
    </row>
    <row r="351" spans="2:5" ht="12.75" customHeight="1" x14ac:dyDescent="0.2">
      <c r="B351" s="560">
        <v>337</v>
      </c>
      <c r="C351" s="535" t="str">
        <f>IF(ISBLANK('2 muestras relacionadas'!C349),"",'2 muestras relacionadas'!C349)</f>
        <v/>
      </c>
      <c r="D351" s="535" t="str">
        <f>IF(ISBLANK('2 muestras relacionadas'!D349),"",'2 muestras relacionadas'!D349)</f>
        <v/>
      </c>
      <c r="E351" s="536" t="str">
        <f t="shared" si="7"/>
        <v/>
      </c>
    </row>
    <row r="352" spans="2:5" ht="12.75" customHeight="1" x14ac:dyDescent="0.2">
      <c r="B352" s="560">
        <v>338</v>
      </c>
      <c r="C352" s="535" t="str">
        <f>IF(ISBLANK('2 muestras relacionadas'!C350),"",'2 muestras relacionadas'!C350)</f>
        <v/>
      </c>
      <c r="D352" s="535" t="str">
        <f>IF(ISBLANK('2 muestras relacionadas'!D350),"",'2 muestras relacionadas'!D350)</f>
        <v/>
      </c>
      <c r="E352" s="536" t="str">
        <f t="shared" si="7"/>
        <v/>
      </c>
    </row>
    <row r="353" spans="2:5" ht="12.75" customHeight="1" x14ac:dyDescent="0.2">
      <c r="B353" s="560">
        <v>339</v>
      </c>
      <c r="C353" s="535" t="str">
        <f>IF(ISBLANK('2 muestras relacionadas'!C351),"",'2 muestras relacionadas'!C351)</f>
        <v/>
      </c>
      <c r="D353" s="535" t="str">
        <f>IF(ISBLANK('2 muestras relacionadas'!D351),"",'2 muestras relacionadas'!D351)</f>
        <v/>
      </c>
      <c r="E353" s="536" t="str">
        <f t="shared" si="7"/>
        <v/>
      </c>
    </row>
    <row r="354" spans="2:5" ht="12.75" customHeight="1" x14ac:dyDescent="0.2">
      <c r="B354" s="560">
        <v>340</v>
      </c>
      <c r="C354" s="535" t="str">
        <f>IF(ISBLANK('2 muestras relacionadas'!C352),"",'2 muestras relacionadas'!C352)</f>
        <v/>
      </c>
      <c r="D354" s="535" t="str">
        <f>IF(ISBLANK('2 muestras relacionadas'!D352),"",'2 muestras relacionadas'!D352)</f>
        <v/>
      </c>
      <c r="E354" s="536" t="str">
        <f t="shared" si="7"/>
        <v/>
      </c>
    </row>
    <row r="355" spans="2:5" ht="12.75" customHeight="1" x14ac:dyDescent="0.2">
      <c r="B355" s="560">
        <v>341</v>
      </c>
      <c r="C355" s="535" t="str">
        <f>IF(ISBLANK('2 muestras relacionadas'!C353),"",'2 muestras relacionadas'!C353)</f>
        <v/>
      </c>
      <c r="D355" s="535" t="str">
        <f>IF(ISBLANK('2 muestras relacionadas'!D353),"",'2 muestras relacionadas'!D353)</f>
        <v/>
      </c>
      <c r="E355" s="536" t="str">
        <f t="shared" si="7"/>
        <v/>
      </c>
    </row>
    <row r="356" spans="2:5" ht="12.75" customHeight="1" x14ac:dyDescent="0.2">
      <c r="B356" s="560">
        <v>342</v>
      </c>
      <c r="C356" s="535" t="str">
        <f>IF(ISBLANK('2 muestras relacionadas'!C354),"",'2 muestras relacionadas'!C354)</f>
        <v/>
      </c>
      <c r="D356" s="535" t="str">
        <f>IF(ISBLANK('2 muestras relacionadas'!D354),"",'2 muestras relacionadas'!D354)</f>
        <v/>
      </c>
      <c r="E356" s="536" t="str">
        <f t="shared" si="7"/>
        <v/>
      </c>
    </row>
    <row r="357" spans="2:5" ht="12.75" customHeight="1" x14ac:dyDescent="0.2">
      <c r="B357" s="560">
        <v>343</v>
      </c>
      <c r="C357" s="535" t="str">
        <f>IF(ISBLANK('2 muestras relacionadas'!C355),"",'2 muestras relacionadas'!C355)</f>
        <v/>
      </c>
      <c r="D357" s="535" t="str">
        <f>IF(ISBLANK('2 muestras relacionadas'!D355),"",'2 muestras relacionadas'!D355)</f>
        <v/>
      </c>
      <c r="E357" s="536" t="str">
        <f t="shared" si="7"/>
        <v/>
      </c>
    </row>
    <row r="358" spans="2:5" ht="12.75" customHeight="1" x14ac:dyDescent="0.2">
      <c r="B358" s="560">
        <v>344</v>
      </c>
      <c r="C358" s="535" t="str">
        <f>IF(ISBLANK('2 muestras relacionadas'!C356),"",'2 muestras relacionadas'!C356)</f>
        <v/>
      </c>
      <c r="D358" s="535" t="str">
        <f>IF(ISBLANK('2 muestras relacionadas'!D356),"",'2 muestras relacionadas'!D356)</f>
        <v/>
      </c>
      <c r="E358" s="536" t="str">
        <f t="shared" si="7"/>
        <v/>
      </c>
    </row>
    <row r="359" spans="2:5" ht="12.75" customHeight="1" x14ac:dyDescent="0.2">
      <c r="B359" s="560">
        <v>345</v>
      </c>
      <c r="C359" s="535" t="str">
        <f>IF(ISBLANK('2 muestras relacionadas'!C357),"",'2 muestras relacionadas'!C357)</f>
        <v/>
      </c>
      <c r="D359" s="535" t="str">
        <f>IF(ISBLANK('2 muestras relacionadas'!D357),"",'2 muestras relacionadas'!D357)</f>
        <v/>
      </c>
      <c r="E359" s="536" t="str">
        <f t="shared" si="7"/>
        <v/>
      </c>
    </row>
    <row r="360" spans="2:5" ht="12.75" customHeight="1" x14ac:dyDescent="0.2">
      <c r="B360" s="560">
        <v>346</v>
      </c>
      <c r="C360" s="535" t="str">
        <f>IF(ISBLANK('2 muestras relacionadas'!C358),"",'2 muestras relacionadas'!C358)</f>
        <v/>
      </c>
      <c r="D360" s="535" t="str">
        <f>IF(ISBLANK('2 muestras relacionadas'!D358),"",'2 muestras relacionadas'!D358)</f>
        <v/>
      </c>
      <c r="E360" s="536" t="str">
        <f t="shared" si="7"/>
        <v/>
      </c>
    </row>
    <row r="361" spans="2:5" ht="12.75" customHeight="1" x14ac:dyDescent="0.2">
      <c r="B361" s="560">
        <v>347</v>
      </c>
      <c r="C361" s="535" t="str">
        <f>IF(ISBLANK('2 muestras relacionadas'!C359),"",'2 muestras relacionadas'!C359)</f>
        <v/>
      </c>
      <c r="D361" s="535" t="str">
        <f>IF(ISBLANK('2 muestras relacionadas'!D359),"",'2 muestras relacionadas'!D359)</f>
        <v/>
      </c>
      <c r="E361" s="536" t="str">
        <f t="shared" si="7"/>
        <v/>
      </c>
    </row>
    <row r="362" spans="2:5" ht="12.75" customHeight="1" x14ac:dyDescent="0.2">
      <c r="B362" s="560">
        <v>348</v>
      </c>
      <c r="C362" s="535" t="str">
        <f>IF(ISBLANK('2 muestras relacionadas'!C360),"",'2 muestras relacionadas'!C360)</f>
        <v/>
      </c>
      <c r="D362" s="535" t="str">
        <f>IF(ISBLANK('2 muestras relacionadas'!D360),"",'2 muestras relacionadas'!D360)</f>
        <v/>
      </c>
      <c r="E362" s="536" t="str">
        <f t="shared" si="7"/>
        <v/>
      </c>
    </row>
    <row r="363" spans="2:5" ht="12.75" customHeight="1" x14ac:dyDescent="0.2">
      <c r="B363" s="560">
        <v>349</v>
      </c>
      <c r="C363" s="535" t="str">
        <f>IF(ISBLANK('2 muestras relacionadas'!C361),"",'2 muestras relacionadas'!C361)</f>
        <v/>
      </c>
      <c r="D363" s="535" t="str">
        <f>IF(ISBLANK('2 muestras relacionadas'!D361),"",'2 muestras relacionadas'!D361)</f>
        <v/>
      </c>
      <c r="E363" s="536" t="str">
        <f t="shared" si="7"/>
        <v/>
      </c>
    </row>
    <row r="364" spans="2:5" ht="12.75" customHeight="1" x14ac:dyDescent="0.2">
      <c r="B364" s="560">
        <v>350</v>
      </c>
      <c r="C364" s="535" t="str">
        <f>IF(ISBLANK('2 muestras relacionadas'!C362),"",'2 muestras relacionadas'!C362)</f>
        <v/>
      </c>
      <c r="D364" s="535" t="str">
        <f>IF(ISBLANK('2 muestras relacionadas'!D362),"",'2 muestras relacionadas'!D362)</f>
        <v/>
      </c>
      <c r="E364" s="536" t="str">
        <f t="shared" si="7"/>
        <v/>
      </c>
    </row>
    <row r="365" spans="2:5" ht="12.75" customHeight="1" x14ac:dyDescent="0.2">
      <c r="B365" s="560">
        <v>351</v>
      </c>
      <c r="C365" s="535" t="str">
        <f>IF(ISBLANK('2 muestras relacionadas'!C363),"",'2 muestras relacionadas'!C363)</f>
        <v/>
      </c>
      <c r="D365" s="535" t="str">
        <f>IF(ISBLANK('2 muestras relacionadas'!D363),"",'2 muestras relacionadas'!D363)</f>
        <v/>
      </c>
      <c r="E365" s="536" t="str">
        <f t="shared" si="7"/>
        <v/>
      </c>
    </row>
    <row r="366" spans="2:5" ht="12.75" customHeight="1" x14ac:dyDescent="0.2">
      <c r="B366" s="560">
        <v>352</v>
      </c>
      <c r="C366" s="535" t="str">
        <f>IF(ISBLANK('2 muestras relacionadas'!C364),"",'2 muestras relacionadas'!C364)</f>
        <v/>
      </c>
      <c r="D366" s="535" t="str">
        <f>IF(ISBLANK('2 muestras relacionadas'!D364),"",'2 muestras relacionadas'!D364)</f>
        <v/>
      </c>
      <c r="E366" s="536" t="str">
        <f t="shared" si="7"/>
        <v/>
      </c>
    </row>
    <row r="367" spans="2:5" ht="12.75" customHeight="1" x14ac:dyDescent="0.2">
      <c r="B367" s="560">
        <v>353</v>
      </c>
      <c r="C367" s="535" t="str">
        <f>IF(ISBLANK('2 muestras relacionadas'!C365),"",'2 muestras relacionadas'!C365)</f>
        <v/>
      </c>
      <c r="D367" s="535" t="str">
        <f>IF(ISBLANK('2 muestras relacionadas'!D365),"",'2 muestras relacionadas'!D365)</f>
        <v/>
      </c>
      <c r="E367" s="536" t="str">
        <f t="shared" si="7"/>
        <v/>
      </c>
    </row>
    <row r="368" spans="2:5" ht="12.75" customHeight="1" x14ac:dyDescent="0.2">
      <c r="B368" s="560">
        <v>354</v>
      </c>
      <c r="C368" s="535" t="str">
        <f>IF(ISBLANK('2 muestras relacionadas'!C366),"",'2 muestras relacionadas'!C366)</f>
        <v/>
      </c>
      <c r="D368" s="535" t="str">
        <f>IF(ISBLANK('2 muestras relacionadas'!D366),"",'2 muestras relacionadas'!D366)</f>
        <v/>
      </c>
      <c r="E368" s="536" t="str">
        <f t="shared" si="7"/>
        <v/>
      </c>
    </row>
    <row r="369" spans="2:5" ht="12.75" customHeight="1" x14ac:dyDescent="0.2">
      <c r="B369" s="560">
        <v>355</v>
      </c>
      <c r="C369" s="535" t="str">
        <f>IF(ISBLANK('2 muestras relacionadas'!C367),"",'2 muestras relacionadas'!C367)</f>
        <v/>
      </c>
      <c r="D369" s="535" t="str">
        <f>IF(ISBLANK('2 muestras relacionadas'!D367),"",'2 muestras relacionadas'!D367)</f>
        <v/>
      </c>
      <c r="E369" s="536" t="str">
        <f t="shared" si="7"/>
        <v/>
      </c>
    </row>
    <row r="370" spans="2:5" ht="12.75" customHeight="1" x14ac:dyDescent="0.2">
      <c r="B370" s="560">
        <v>356</v>
      </c>
      <c r="C370" s="535" t="str">
        <f>IF(ISBLANK('2 muestras relacionadas'!C368),"",'2 muestras relacionadas'!C368)</f>
        <v/>
      </c>
      <c r="D370" s="535" t="str">
        <f>IF(ISBLANK('2 muestras relacionadas'!D368),"",'2 muestras relacionadas'!D368)</f>
        <v/>
      </c>
      <c r="E370" s="536" t="str">
        <f t="shared" si="7"/>
        <v/>
      </c>
    </row>
    <row r="371" spans="2:5" ht="12.75" customHeight="1" x14ac:dyDescent="0.2">
      <c r="B371" s="560">
        <v>357</v>
      </c>
      <c r="C371" s="535" t="str">
        <f>IF(ISBLANK('2 muestras relacionadas'!C369),"",'2 muestras relacionadas'!C369)</f>
        <v/>
      </c>
      <c r="D371" s="535" t="str">
        <f>IF(ISBLANK('2 muestras relacionadas'!D369),"",'2 muestras relacionadas'!D369)</f>
        <v/>
      </c>
      <c r="E371" s="536" t="str">
        <f t="shared" si="7"/>
        <v/>
      </c>
    </row>
    <row r="372" spans="2:5" ht="12.75" customHeight="1" x14ac:dyDescent="0.2">
      <c r="B372" s="560">
        <v>358</v>
      </c>
      <c r="C372" s="535" t="str">
        <f>IF(ISBLANK('2 muestras relacionadas'!C370),"",'2 muestras relacionadas'!C370)</f>
        <v/>
      </c>
      <c r="D372" s="535" t="str">
        <f>IF(ISBLANK('2 muestras relacionadas'!D370),"",'2 muestras relacionadas'!D370)</f>
        <v/>
      </c>
      <c r="E372" s="536" t="str">
        <f t="shared" si="7"/>
        <v/>
      </c>
    </row>
    <row r="373" spans="2:5" ht="12.75" customHeight="1" x14ac:dyDescent="0.2">
      <c r="B373" s="560">
        <v>359</v>
      </c>
      <c r="C373" s="535" t="str">
        <f>IF(ISBLANK('2 muestras relacionadas'!C371),"",'2 muestras relacionadas'!C371)</f>
        <v/>
      </c>
      <c r="D373" s="535" t="str">
        <f>IF(ISBLANK('2 muestras relacionadas'!D371),"",'2 muestras relacionadas'!D371)</f>
        <v/>
      </c>
      <c r="E373" s="536" t="str">
        <f t="shared" si="7"/>
        <v/>
      </c>
    </row>
    <row r="374" spans="2:5" ht="12.75" customHeight="1" x14ac:dyDescent="0.2">
      <c r="B374" s="560">
        <v>360</v>
      </c>
      <c r="C374" s="535" t="str">
        <f>IF(ISBLANK('2 muestras relacionadas'!C372),"",'2 muestras relacionadas'!C372)</f>
        <v/>
      </c>
      <c r="D374" s="535" t="str">
        <f>IF(ISBLANK('2 muestras relacionadas'!D372),"",'2 muestras relacionadas'!D372)</f>
        <v/>
      </c>
      <c r="E374" s="536" t="str">
        <f t="shared" si="7"/>
        <v/>
      </c>
    </row>
    <row r="375" spans="2:5" ht="12.75" customHeight="1" x14ac:dyDescent="0.2">
      <c r="B375" s="560">
        <v>361</v>
      </c>
      <c r="C375" s="535" t="str">
        <f>IF(ISBLANK('2 muestras relacionadas'!C373),"",'2 muestras relacionadas'!C373)</f>
        <v/>
      </c>
      <c r="D375" s="535" t="str">
        <f>IF(ISBLANK('2 muestras relacionadas'!D373),"",'2 muestras relacionadas'!D373)</f>
        <v/>
      </c>
      <c r="E375" s="536" t="str">
        <f t="shared" si="7"/>
        <v/>
      </c>
    </row>
    <row r="376" spans="2:5" ht="12.75" customHeight="1" x14ac:dyDescent="0.2">
      <c r="B376" s="560">
        <v>362</v>
      </c>
      <c r="C376" s="535" t="str">
        <f>IF(ISBLANK('2 muestras relacionadas'!C374),"",'2 muestras relacionadas'!C374)</f>
        <v/>
      </c>
      <c r="D376" s="535" t="str">
        <f>IF(ISBLANK('2 muestras relacionadas'!D374),"",'2 muestras relacionadas'!D374)</f>
        <v/>
      </c>
      <c r="E376" s="536" t="str">
        <f t="shared" si="7"/>
        <v/>
      </c>
    </row>
    <row r="377" spans="2:5" ht="12.75" customHeight="1" x14ac:dyDescent="0.2">
      <c r="B377" s="560">
        <v>363</v>
      </c>
      <c r="C377" s="535" t="str">
        <f>IF(ISBLANK('2 muestras relacionadas'!C375),"",'2 muestras relacionadas'!C375)</f>
        <v/>
      </c>
      <c r="D377" s="535" t="str">
        <f>IF(ISBLANK('2 muestras relacionadas'!D375),"",'2 muestras relacionadas'!D375)</f>
        <v/>
      </c>
      <c r="E377" s="536" t="str">
        <f t="shared" si="7"/>
        <v/>
      </c>
    </row>
    <row r="378" spans="2:5" ht="12.75" customHeight="1" x14ac:dyDescent="0.2">
      <c r="B378" s="560">
        <v>364</v>
      </c>
      <c r="C378" s="535" t="str">
        <f>IF(ISBLANK('2 muestras relacionadas'!C376),"",'2 muestras relacionadas'!C376)</f>
        <v/>
      </c>
      <c r="D378" s="535" t="str">
        <f>IF(ISBLANK('2 muestras relacionadas'!D376),"",'2 muestras relacionadas'!D376)</f>
        <v/>
      </c>
      <c r="E378" s="536" t="str">
        <f t="shared" si="7"/>
        <v/>
      </c>
    </row>
    <row r="379" spans="2:5" ht="12.75" customHeight="1" x14ac:dyDescent="0.2">
      <c r="B379" s="560">
        <v>365</v>
      </c>
      <c r="C379" s="535" t="str">
        <f>IF(ISBLANK('2 muestras relacionadas'!C377),"",'2 muestras relacionadas'!C377)</f>
        <v/>
      </c>
      <c r="D379" s="535" t="str">
        <f>IF(ISBLANK('2 muestras relacionadas'!D377),"",'2 muestras relacionadas'!D377)</f>
        <v/>
      </c>
      <c r="E379" s="536" t="str">
        <f t="shared" si="7"/>
        <v/>
      </c>
    </row>
    <row r="380" spans="2:5" ht="12.75" customHeight="1" x14ac:dyDescent="0.2">
      <c r="B380" s="560">
        <v>366</v>
      </c>
      <c r="C380" s="535" t="str">
        <f>IF(ISBLANK('2 muestras relacionadas'!C378),"",'2 muestras relacionadas'!C378)</f>
        <v/>
      </c>
      <c r="D380" s="535" t="str">
        <f>IF(ISBLANK('2 muestras relacionadas'!D378),"",'2 muestras relacionadas'!D378)</f>
        <v/>
      </c>
      <c r="E380" s="536" t="str">
        <f t="shared" si="7"/>
        <v/>
      </c>
    </row>
    <row r="381" spans="2:5" ht="12.75" customHeight="1" x14ac:dyDescent="0.2">
      <c r="B381" s="560">
        <v>367</v>
      </c>
      <c r="C381" s="535" t="str">
        <f>IF(ISBLANK('2 muestras relacionadas'!C379),"",'2 muestras relacionadas'!C379)</f>
        <v/>
      </c>
      <c r="D381" s="535" t="str">
        <f>IF(ISBLANK('2 muestras relacionadas'!D379),"",'2 muestras relacionadas'!D379)</f>
        <v/>
      </c>
      <c r="E381" s="536" t="str">
        <f t="shared" si="7"/>
        <v/>
      </c>
    </row>
    <row r="382" spans="2:5" ht="12.75" customHeight="1" x14ac:dyDescent="0.2">
      <c r="B382" s="560">
        <v>368</v>
      </c>
      <c r="C382" s="535" t="str">
        <f>IF(ISBLANK('2 muestras relacionadas'!C380),"",'2 muestras relacionadas'!C380)</f>
        <v/>
      </c>
      <c r="D382" s="535" t="str">
        <f>IF(ISBLANK('2 muestras relacionadas'!D380),"",'2 muestras relacionadas'!D380)</f>
        <v/>
      </c>
      <c r="E382" s="536" t="str">
        <f t="shared" si="7"/>
        <v/>
      </c>
    </row>
    <row r="383" spans="2:5" ht="12.75" customHeight="1" x14ac:dyDescent="0.2">
      <c r="B383" s="560">
        <v>369</v>
      </c>
      <c r="C383" s="535" t="str">
        <f>IF(ISBLANK('2 muestras relacionadas'!C381),"",'2 muestras relacionadas'!C381)</f>
        <v/>
      </c>
      <c r="D383" s="535" t="str">
        <f>IF(ISBLANK('2 muestras relacionadas'!D381),"",'2 muestras relacionadas'!D381)</f>
        <v/>
      </c>
      <c r="E383" s="536" t="str">
        <f t="shared" si="7"/>
        <v/>
      </c>
    </row>
    <row r="384" spans="2:5" ht="12.75" customHeight="1" x14ac:dyDescent="0.2">
      <c r="B384" s="560">
        <v>370</v>
      </c>
      <c r="C384" s="535" t="str">
        <f>IF(ISBLANK('2 muestras relacionadas'!C382),"",'2 muestras relacionadas'!C382)</f>
        <v/>
      </c>
      <c r="D384" s="535" t="str">
        <f>IF(ISBLANK('2 muestras relacionadas'!D382),"",'2 muestras relacionadas'!D382)</f>
        <v/>
      </c>
      <c r="E384" s="536" t="str">
        <f t="shared" si="7"/>
        <v/>
      </c>
    </row>
    <row r="385" spans="2:5" ht="12.75" customHeight="1" x14ac:dyDescent="0.2">
      <c r="B385" s="560">
        <v>371</v>
      </c>
      <c r="C385" s="535" t="str">
        <f>IF(ISBLANK('2 muestras relacionadas'!C383),"",'2 muestras relacionadas'!C383)</f>
        <v/>
      </c>
      <c r="D385" s="535" t="str">
        <f>IF(ISBLANK('2 muestras relacionadas'!D383),"",'2 muestras relacionadas'!D383)</f>
        <v/>
      </c>
      <c r="E385" s="536" t="str">
        <f t="shared" si="7"/>
        <v/>
      </c>
    </row>
    <row r="386" spans="2:5" ht="12.75" customHeight="1" x14ac:dyDescent="0.2">
      <c r="B386" s="560">
        <v>372</v>
      </c>
      <c r="C386" s="535" t="str">
        <f>IF(ISBLANK('2 muestras relacionadas'!C384),"",'2 muestras relacionadas'!C384)</f>
        <v/>
      </c>
      <c r="D386" s="535" t="str">
        <f>IF(ISBLANK('2 muestras relacionadas'!D384),"",'2 muestras relacionadas'!D384)</f>
        <v/>
      </c>
      <c r="E386" s="536" t="str">
        <f t="shared" si="7"/>
        <v/>
      </c>
    </row>
    <row r="387" spans="2:5" ht="12.75" customHeight="1" x14ac:dyDescent="0.2">
      <c r="B387" s="560">
        <v>373</v>
      </c>
      <c r="C387" s="535" t="str">
        <f>IF(ISBLANK('2 muestras relacionadas'!C385),"",'2 muestras relacionadas'!C385)</f>
        <v/>
      </c>
      <c r="D387" s="535" t="str">
        <f>IF(ISBLANK('2 muestras relacionadas'!D385),"",'2 muestras relacionadas'!D385)</f>
        <v/>
      </c>
      <c r="E387" s="536" t="str">
        <f t="shared" si="7"/>
        <v/>
      </c>
    </row>
    <row r="388" spans="2:5" ht="12.75" customHeight="1" x14ac:dyDescent="0.2">
      <c r="B388" s="560">
        <v>374</v>
      </c>
      <c r="C388" s="535" t="str">
        <f>IF(ISBLANK('2 muestras relacionadas'!C386),"",'2 muestras relacionadas'!C386)</f>
        <v/>
      </c>
      <c r="D388" s="535" t="str">
        <f>IF(ISBLANK('2 muestras relacionadas'!D386),"",'2 muestras relacionadas'!D386)</f>
        <v/>
      </c>
      <c r="E388" s="536" t="str">
        <f t="shared" si="7"/>
        <v/>
      </c>
    </row>
    <row r="389" spans="2:5" ht="12.75" customHeight="1" x14ac:dyDescent="0.2">
      <c r="B389" s="560">
        <v>375</v>
      </c>
      <c r="C389" s="535" t="str">
        <f>IF(ISBLANK('2 muestras relacionadas'!C387),"",'2 muestras relacionadas'!C387)</f>
        <v/>
      </c>
      <c r="D389" s="535" t="str">
        <f>IF(ISBLANK('2 muestras relacionadas'!D387),"",'2 muestras relacionadas'!D387)</f>
        <v/>
      </c>
      <c r="E389" s="536" t="str">
        <f t="shared" si="7"/>
        <v/>
      </c>
    </row>
    <row r="390" spans="2:5" ht="12.75" customHeight="1" x14ac:dyDescent="0.2">
      <c r="B390" s="560">
        <v>376</v>
      </c>
      <c r="C390" s="535" t="str">
        <f>IF(ISBLANK('2 muestras relacionadas'!C388),"",'2 muestras relacionadas'!C388)</f>
        <v/>
      </c>
      <c r="D390" s="535" t="str">
        <f>IF(ISBLANK('2 muestras relacionadas'!D388),"",'2 muestras relacionadas'!D388)</f>
        <v/>
      </c>
      <c r="E390" s="536" t="str">
        <f t="shared" si="7"/>
        <v/>
      </c>
    </row>
    <row r="391" spans="2:5" ht="12.75" customHeight="1" x14ac:dyDescent="0.2">
      <c r="B391" s="560">
        <v>377</v>
      </c>
      <c r="C391" s="535" t="str">
        <f>IF(ISBLANK('2 muestras relacionadas'!C389),"",'2 muestras relacionadas'!C389)</f>
        <v/>
      </c>
      <c r="D391" s="535" t="str">
        <f>IF(ISBLANK('2 muestras relacionadas'!D389),"",'2 muestras relacionadas'!D389)</f>
        <v/>
      </c>
      <c r="E391" s="536" t="str">
        <f t="shared" si="7"/>
        <v/>
      </c>
    </row>
    <row r="392" spans="2:5" ht="12.75" customHeight="1" x14ac:dyDescent="0.2">
      <c r="B392" s="560">
        <v>378</v>
      </c>
      <c r="C392" s="535" t="str">
        <f>IF(ISBLANK('2 muestras relacionadas'!C390),"",'2 muestras relacionadas'!C390)</f>
        <v/>
      </c>
      <c r="D392" s="535" t="str">
        <f>IF(ISBLANK('2 muestras relacionadas'!D390),"",'2 muestras relacionadas'!D390)</f>
        <v/>
      </c>
      <c r="E392" s="536" t="str">
        <f t="shared" si="7"/>
        <v/>
      </c>
    </row>
    <row r="393" spans="2:5" ht="12.75" customHeight="1" x14ac:dyDescent="0.2">
      <c r="B393" s="560">
        <v>379</v>
      </c>
      <c r="C393" s="535" t="str">
        <f>IF(ISBLANK('2 muestras relacionadas'!C391),"",'2 muestras relacionadas'!C391)</f>
        <v/>
      </c>
      <c r="D393" s="535" t="str">
        <f>IF(ISBLANK('2 muestras relacionadas'!D391),"",'2 muestras relacionadas'!D391)</f>
        <v/>
      </c>
      <c r="E393" s="536" t="str">
        <f t="shared" si="7"/>
        <v/>
      </c>
    </row>
    <row r="394" spans="2:5" ht="12.75" customHeight="1" x14ac:dyDescent="0.2">
      <c r="B394" s="560">
        <v>380</v>
      </c>
      <c r="C394" s="535" t="str">
        <f>IF(ISBLANK('2 muestras relacionadas'!C392),"",'2 muestras relacionadas'!C392)</f>
        <v/>
      </c>
      <c r="D394" s="535" t="str">
        <f>IF(ISBLANK('2 muestras relacionadas'!D392),"",'2 muestras relacionadas'!D392)</f>
        <v/>
      </c>
      <c r="E394" s="536" t="str">
        <f t="shared" si="7"/>
        <v/>
      </c>
    </row>
    <row r="395" spans="2:5" ht="12.75" customHeight="1" x14ac:dyDescent="0.2">
      <c r="B395" s="560">
        <v>381</v>
      </c>
      <c r="C395" s="535" t="str">
        <f>IF(ISBLANK('2 muestras relacionadas'!C393),"",'2 muestras relacionadas'!C393)</f>
        <v/>
      </c>
      <c r="D395" s="535" t="str">
        <f>IF(ISBLANK('2 muestras relacionadas'!D393),"",'2 muestras relacionadas'!D393)</f>
        <v/>
      </c>
      <c r="E395" s="536" t="str">
        <f t="shared" si="7"/>
        <v/>
      </c>
    </row>
    <row r="396" spans="2:5" ht="12.75" customHeight="1" x14ac:dyDescent="0.2">
      <c r="B396" s="560">
        <v>382</v>
      </c>
      <c r="C396" s="535" t="str">
        <f>IF(ISBLANK('2 muestras relacionadas'!C394),"",'2 muestras relacionadas'!C394)</f>
        <v/>
      </c>
      <c r="D396" s="535" t="str">
        <f>IF(ISBLANK('2 muestras relacionadas'!D394),"",'2 muestras relacionadas'!D394)</f>
        <v/>
      </c>
      <c r="E396" s="536" t="str">
        <f t="shared" si="7"/>
        <v/>
      </c>
    </row>
    <row r="397" spans="2:5" ht="12.75" customHeight="1" x14ac:dyDescent="0.2">
      <c r="B397" s="560">
        <v>383</v>
      </c>
      <c r="C397" s="535" t="str">
        <f>IF(ISBLANK('2 muestras relacionadas'!C395),"",'2 muestras relacionadas'!C395)</f>
        <v/>
      </c>
      <c r="D397" s="535" t="str">
        <f>IF(ISBLANK('2 muestras relacionadas'!D395),"",'2 muestras relacionadas'!D395)</f>
        <v/>
      </c>
      <c r="E397" s="536" t="str">
        <f t="shared" si="7"/>
        <v/>
      </c>
    </row>
    <row r="398" spans="2:5" ht="12.75" customHeight="1" x14ac:dyDescent="0.2">
      <c r="B398" s="560">
        <v>384</v>
      </c>
      <c r="C398" s="535" t="str">
        <f>IF(ISBLANK('2 muestras relacionadas'!C396),"",'2 muestras relacionadas'!C396)</f>
        <v/>
      </c>
      <c r="D398" s="535" t="str">
        <f>IF(ISBLANK('2 muestras relacionadas'!D396),"",'2 muestras relacionadas'!D396)</f>
        <v/>
      </c>
      <c r="E398" s="536" t="str">
        <f t="shared" si="7"/>
        <v/>
      </c>
    </row>
    <row r="399" spans="2:5" ht="12.75" customHeight="1" x14ac:dyDescent="0.2">
      <c r="B399" s="560">
        <v>385</v>
      </c>
      <c r="C399" s="535" t="str">
        <f>IF(ISBLANK('2 muestras relacionadas'!C397),"",'2 muestras relacionadas'!C397)</f>
        <v/>
      </c>
      <c r="D399" s="535" t="str">
        <f>IF(ISBLANK('2 muestras relacionadas'!D397),"",'2 muestras relacionadas'!D397)</f>
        <v/>
      </c>
      <c r="E399" s="536" t="str">
        <f t="shared" si="7"/>
        <v/>
      </c>
    </row>
    <row r="400" spans="2:5" ht="12.75" customHeight="1" x14ac:dyDescent="0.2">
      <c r="B400" s="560">
        <v>386</v>
      </c>
      <c r="C400" s="535" t="str">
        <f>IF(ISBLANK('2 muestras relacionadas'!C398),"",'2 muestras relacionadas'!C398)</f>
        <v/>
      </c>
      <c r="D400" s="535" t="str">
        <f>IF(ISBLANK('2 muestras relacionadas'!D398),"",'2 muestras relacionadas'!D398)</f>
        <v/>
      </c>
      <c r="E400" s="536" t="str">
        <f t="shared" ref="E400:E463" si="8">IF(AND(ISNUMBER(C400),ISNUMBER(D400)),$P$9*(C400-D400),"")</f>
        <v/>
      </c>
    </row>
    <row r="401" spans="2:5" ht="12.75" customHeight="1" x14ac:dyDescent="0.2">
      <c r="B401" s="560">
        <v>387</v>
      </c>
      <c r="C401" s="535" t="str">
        <f>IF(ISBLANK('2 muestras relacionadas'!C399),"",'2 muestras relacionadas'!C399)</f>
        <v/>
      </c>
      <c r="D401" s="535" t="str">
        <f>IF(ISBLANK('2 muestras relacionadas'!D399),"",'2 muestras relacionadas'!D399)</f>
        <v/>
      </c>
      <c r="E401" s="536" t="str">
        <f t="shared" si="8"/>
        <v/>
      </c>
    </row>
    <row r="402" spans="2:5" ht="12.75" customHeight="1" x14ac:dyDescent="0.2">
      <c r="B402" s="560">
        <v>388</v>
      </c>
      <c r="C402" s="535" t="str">
        <f>IF(ISBLANK('2 muestras relacionadas'!C400),"",'2 muestras relacionadas'!C400)</f>
        <v/>
      </c>
      <c r="D402" s="535" t="str">
        <f>IF(ISBLANK('2 muestras relacionadas'!D400),"",'2 muestras relacionadas'!D400)</f>
        <v/>
      </c>
      <c r="E402" s="536" t="str">
        <f t="shared" si="8"/>
        <v/>
      </c>
    </row>
    <row r="403" spans="2:5" ht="12.75" customHeight="1" x14ac:dyDescent="0.2">
      <c r="B403" s="560">
        <v>389</v>
      </c>
      <c r="C403" s="535" t="str">
        <f>IF(ISBLANK('2 muestras relacionadas'!C401),"",'2 muestras relacionadas'!C401)</f>
        <v/>
      </c>
      <c r="D403" s="535" t="str">
        <f>IF(ISBLANK('2 muestras relacionadas'!D401),"",'2 muestras relacionadas'!D401)</f>
        <v/>
      </c>
      <c r="E403" s="536" t="str">
        <f t="shared" si="8"/>
        <v/>
      </c>
    </row>
    <row r="404" spans="2:5" ht="12.75" customHeight="1" x14ac:dyDescent="0.2">
      <c r="B404" s="560">
        <v>390</v>
      </c>
      <c r="C404" s="535" t="str">
        <f>IF(ISBLANK('2 muestras relacionadas'!C402),"",'2 muestras relacionadas'!C402)</f>
        <v/>
      </c>
      <c r="D404" s="535" t="str">
        <f>IF(ISBLANK('2 muestras relacionadas'!D402),"",'2 muestras relacionadas'!D402)</f>
        <v/>
      </c>
      <c r="E404" s="536" t="str">
        <f t="shared" si="8"/>
        <v/>
      </c>
    </row>
    <row r="405" spans="2:5" ht="12.75" customHeight="1" x14ac:dyDescent="0.2">
      <c r="B405" s="560">
        <v>391</v>
      </c>
      <c r="C405" s="535" t="str">
        <f>IF(ISBLANK('2 muestras relacionadas'!C403),"",'2 muestras relacionadas'!C403)</f>
        <v/>
      </c>
      <c r="D405" s="535" t="str">
        <f>IF(ISBLANK('2 muestras relacionadas'!D403),"",'2 muestras relacionadas'!D403)</f>
        <v/>
      </c>
      <c r="E405" s="536" t="str">
        <f t="shared" si="8"/>
        <v/>
      </c>
    </row>
    <row r="406" spans="2:5" ht="12.75" customHeight="1" x14ac:dyDescent="0.2">
      <c r="B406" s="560">
        <v>392</v>
      </c>
      <c r="C406" s="535" t="str">
        <f>IF(ISBLANK('2 muestras relacionadas'!C404),"",'2 muestras relacionadas'!C404)</f>
        <v/>
      </c>
      <c r="D406" s="535" t="str">
        <f>IF(ISBLANK('2 muestras relacionadas'!D404),"",'2 muestras relacionadas'!D404)</f>
        <v/>
      </c>
      <c r="E406" s="536" t="str">
        <f t="shared" si="8"/>
        <v/>
      </c>
    </row>
    <row r="407" spans="2:5" ht="12.75" customHeight="1" x14ac:dyDescent="0.2">
      <c r="B407" s="560">
        <v>393</v>
      </c>
      <c r="C407" s="535" t="str">
        <f>IF(ISBLANK('2 muestras relacionadas'!C405),"",'2 muestras relacionadas'!C405)</f>
        <v/>
      </c>
      <c r="D407" s="535" t="str">
        <f>IF(ISBLANK('2 muestras relacionadas'!D405),"",'2 muestras relacionadas'!D405)</f>
        <v/>
      </c>
      <c r="E407" s="536" t="str">
        <f t="shared" si="8"/>
        <v/>
      </c>
    </row>
    <row r="408" spans="2:5" ht="12.75" customHeight="1" x14ac:dyDescent="0.2">
      <c r="B408" s="560">
        <v>394</v>
      </c>
      <c r="C408" s="535" t="str">
        <f>IF(ISBLANK('2 muestras relacionadas'!C406),"",'2 muestras relacionadas'!C406)</f>
        <v/>
      </c>
      <c r="D408" s="535" t="str">
        <f>IF(ISBLANK('2 muestras relacionadas'!D406),"",'2 muestras relacionadas'!D406)</f>
        <v/>
      </c>
      <c r="E408" s="536" t="str">
        <f t="shared" si="8"/>
        <v/>
      </c>
    </row>
    <row r="409" spans="2:5" ht="12.75" customHeight="1" x14ac:dyDescent="0.2">
      <c r="B409" s="560">
        <v>395</v>
      </c>
      <c r="C409" s="535" t="str">
        <f>IF(ISBLANK('2 muestras relacionadas'!C407),"",'2 muestras relacionadas'!C407)</f>
        <v/>
      </c>
      <c r="D409" s="535" t="str">
        <f>IF(ISBLANK('2 muestras relacionadas'!D407),"",'2 muestras relacionadas'!D407)</f>
        <v/>
      </c>
      <c r="E409" s="536" t="str">
        <f t="shared" si="8"/>
        <v/>
      </c>
    </row>
    <row r="410" spans="2:5" ht="12.75" customHeight="1" x14ac:dyDescent="0.2">
      <c r="B410" s="560">
        <v>396</v>
      </c>
      <c r="C410" s="535" t="str">
        <f>IF(ISBLANK('2 muestras relacionadas'!C408),"",'2 muestras relacionadas'!C408)</f>
        <v/>
      </c>
      <c r="D410" s="535" t="str">
        <f>IF(ISBLANK('2 muestras relacionadas'!D408),"",'2 muestras relacionadas'!D408)</f>
        <v/>
      </c>
      <c r="E410" s="536" t="str">
        <f t="shared" si="8"/>
        <v/>
      </c>
    </row>
    <row r="411" spans="2:5" ht="12.75" customHeight="1" x14ac:dyDescent="0.2">
      <c r="B411" s="560">
        <v>397</v>
      </c>
      <c r="C411" s="535" t="str">
        <f>IF(ISBLANK('2 muestras relacionadas'!C409),"",'2 muestras relacionadas'!C409)</f>
        <v/>
      </c>
      <c r="D411" s="535" t="str">
        <f>IF(ISBLANK('2 muestras relacionadas'!D409),"",'2 muestras relacionadas'!D409)</f>
        <v/>
      </c>
      <c r="E411" s="536" t="str">
        <f t="shared" si="8"/>
        <v/>
      </c>
    </row>
    <row r="412" spans="2:5" ht="12.75" customHeight="1" x14ac:dyDescent="0.2">
      <c r="B412" s="560">
        <v>398</v>
      </c>
      <c r="C412" s="535" t="str">
        <f>IF(ISBLANK('2 muestras relacionadas'!C410),"",'2 muestras relacionadas'!C410)</f>
        <v/>
      </c>
      <c r="D412" s="535" t="str">
        <f>IF(ISBLANK('2 muestras relacionadas'!D410),"",'2 muestras relacionadas'!D410)</f>
        <v/>
      </c>
      <c r="E412" s="536" t="str">
        <f t="shared" si="8"/>
        <v/>
      </c>
    </row>
    <row r="413" spans="2:5" ht="12.75" customHeight="1" x14ac:dyDescent="0.2">
      <c r="B413" s="560">
        <v>399</v>
      </c>
      <c r="C413" s="535" t="str">
        <f>IF(ISBLANK('2 muestras relacionadas'!C411),"",'2 muestras relacionadas'!C411)</f>
        <v/>
      </c>
      <c r="D413" s="535" t="str">
        <f>IF(ISBLANK('2 muestras relacionadas'!D411),"",'2 muestras relacionadas'!D411)</f>
        <v/>
      </c>
      <c r="E413" s="536" t="str">
        <f t="shared" si="8"/>
        <v/>
      </c>
    </row>
    <row r="414" spans="2:5" ht="12.75" customHeight="1" x14ac:dyDescent="0.2">
      <c r="B414" s="560">
        <v>400</v>
      </c>
      <c r="C414" s="535" t="str">
        <f>IF(ISBLANK('2 muestras relacionadas'!C412),"",'2 muestras relacionadas'!C412)</f>
        <v/>
      </c>
      <c r="D414" s="535" t="str">
        <f>IF(ISBLANK('2 muestras relacionadas'!D412),"",'2 muestras relacionadas'!D412)</f>
        <v/>
      </c>
      <c r="E414" s="536" t="str">
        <f t="shared" si="8"/>
        <v/>
      </c>
    </row>
    <row r="415" spans="2:5" ht="12.75" customHeight="1" x14ac:dyDescent="0.2">
      <c r="B415" s="560">
        <v>401</v>
      </c>
      <c r="C415" s="535" t="str">
        <f>IF(ISBLANK('2 muestras relacionadas'!C413),"",'2 muestras relacionadas'!C413)</f>
        <v/>
      </c>
      <c r="D415" s="535" t="str">
        <f>IF(ISBLANK('2 muestras relacionadas'!D413),"",'2 muestras relacionadas'!D413)</f>
        <v/>
      </c>
      <c r="E415" s="536" t="str">
        <f t="shared" si="8"/>
        <v/>
      </c>
    </row>
    <row r="416" spans="2:5" ht="12.75" customHeight="1" x14ac:dyDescent="0.2">
      <c r="B416" s="560">
        <v>402</v>
      </c>
      <c r="C416" s="535" t="str">
        <f>IF(ISBLANK('2 muestras relacionadas'!C414),"",'2 muestras relacionadas'!C414)</f>
        <v/>
      </c>
      <c r="D416" s="535" t="str">
        <f>IF(ISBLANK('2 muestras relacionadas'!D414),"",'2 muestras relacionadas'!D414)</f>
        <v/>
      </c>
      <c r="E416" s="536" t="str">
        <f t="shared" si="8"/>
        <v/>
      </c>
    </row>
    <row r="417" spans="2:5" ht="12.75" customHeight="1" x14ac:dyDescent="0.2">
      <c r="B417" s="560">
        <v>403</v>
      </c>
      <c r="C417" s="535" t="str">
        <f>IF(ISBLANK('2 muestras relacionadas'!C415),"",'2 muestras relacionadas'!C415)</f>
        <v/>
      </c>
      <c r="D417" s="535" t="str">
        <f>IF(ISBLANK('2 muestras relacionadas'!D415),"",'2 muestras relacionadas'!D415)</f>
        <v/>
      </c>
      <c r="E417" s="536" t="str">
        <f t="shared" si="8"/>
        <v/>
      </c>
    </row>
    <row r="418" spans="2:5" ht="12.75" customHeight="1" x14ac:dyDescent="0.2">
      <c r="B418" s="560">
        <v>404</v>
      </c>
      <c r="C418" s="535" t="str">
        <f>IF(ISBLANK('2 muestras relacionadas'!C416),"",'2 muestras relacionadas'!C416)</f>
        <v/>
      </c>
      <c r="D418" s="535" t="str">
        <f>IF(ISBLANK('2 muestras relacionadas'!D416),"",'2 muestras relacionadas'!D416)</f>
        <v/>
      </c>
      <c r="E418" s="536" t="str">
        <f t="shared" si="8"/>
        <v/>
      </c>
    </row>
    <row r="419" spans="2:5" ht="12.75" customHeight="1" x14ac:dyDescent="0.2">
      <c r="B419" s="560">
        <v>405</v>
      </c>
      <c r="C419" s="535" t="str">
        <f>IF(ISBLANK('2 muestras relacionadas'!C417),"",'2 muestras relacionadas'!C417)</f>
        <v/>
      </c>
      <c r="D419" s="535" t="str">
        <f>IF(ISBLANK('2 muestras relacionadas'!D417),"",'2 muestras relacionadas'!D417)</f>
        <v/>
      </c>
      <c r="E419" s="536" t="str">
        <f t="shared" si="8"/>
        <v/>
      </c>
    </row>
    <row r="420" spans="2:5" ht="12.75" customHeight="1" x14ac:dyDescent="0.2">
      <c r="B420" s="560">
        <v>406</v>
      </c>
      <c r="C420" s="535" t="str">
        <f>IF(ISBLANK('2 muestras relacionadas'!C418),"",'2 muestras relacionadas'!C418)</f>
        <v/>
      </c>
      <c r="D420" s="535" t="str">
        <f>IF(ISBLANK('2 muestras relacionadas'!D418),"",'2 muestras relacionadas'!D418)</f>
        <v/>
      </c>
      <c r="E420" s="536" t="str">
        <f t="shared" si="8"/>
        <v/>
      </c>
    </row>
    <row r="421" spans="2:5" ht="12.75" customHeight="1" x14ac:dyDescent="0.2">
      <c r="B421" s="560">
        <v>407</v>
      </c>
      <c r="C421" s="535" t="str">
        <f>IF(ISBLANK('2 muestras relacionadas'!C419),"",'2 muestras relacionadas'!C419)</f>
        <v/>
      </c>
      <c r="D421" s="535" t="str">
        <f>IF(ISBLANK('2 muestras relacionadas'!D419),"",'2 muestras relacionadas'!D419)</f>
        <v/>
      </c>
      <c r="E421" s="536" t="str">
        <f t="shared" si="8"/>
        <v/>
      </c>
    </row>
    <row r="422" spans="2:5" ht="12.75" customHeight="1" x14ac:dyDescent="0.2">
      <c r="B422" s="560">
        <v>408</v>
      </c>
      <c r="C422" s="535" t="str">
        <f>IF(ISBLANK('2 muestras relacionadas'!C420),"",'2 muestras relacionadas'!C420)</f>
        <v/>
      </c>
      <c r="D422" s="535" t="str">
        <f>IF(ISBLANK('2 muestras relacionadas'!D420),"",'2 muestras relacionadas'!D420)</f>
        <v/>
      </c>
      <c r="E422" s="536" t="str">
        <f t="shared" si="8"/>
        <v/>
      </c>
    </row>
    <row r="423" spans="2:5" ht="12.75" customHeight="1" x14ac:dyDescent="0.2">
      <c r="B423" s="560">
        <v>409</v>
      </c>
      <c r="C423" s="535" t="str">
        <f>IF(ISBLANK('2 muestras relacionadas'!C421),"",'2 muestras relacionadas'!C421)</f>
        <v/>
      </c>
      <c r="D423" s="535" t="str">
        <f>IF(ISBLANK('2 muestras relacionadas'!D421),"",'2 muestras relacionadas'!D421)</f>
        <v/>
      </c>
      <c r="E423" s="536" t="str">
        <f t="shared" si="8"/>
        <v/>
      </c>
    </row>
    <row r="424" spans="2:5" ht="12.75" customHeight="1" x14ac:dyDescent="0.2">
      <c r="B424" s="560">
        <v>410</v>
      </c>
      <c r="C424" s="535" t="str">
        <f>IF(ISBLANK('2 muestras relacionadas'!C422),"",'2 muestras relacionadas'!C422)</f>
        <v/>
      </c>
      <c r="D424" s="535" t="str">
        <f>IF(ISBLANK('2 muestras relacionadas'!D422),"",'2 muestras relacionadas'!D422)</f>
        <v/>
      </c>
      <c r="E424" s="536" t="str">
        <f t="shared" si="8"/>
        <v/>
      </c>
    </row>
    <row r="425" spans="2:5" ht="12.75" customHeight="1" x14ac:dyDescent="0.2">
      <c r="B425" s="560">
        <v>411</v>
      </c>
      <c r="C425" s="535" t="str">
        <f>IF(ISBLANK('2 muestras relacionadas'!C423),"",'2 muestras relacionadas'!C423)</f>
        <v/>
      </c>
      <c r="D425" s="535" t="str">
        <f>IF(ISBLANK('2 muestras relacionadas'!D423),"",'2 muestras relacionadas'!D423)</f>
        <v/>
      </c>
      <c r="E425" s="536" t="str">
        <f t="shared" si="8"/>
        <v/>
      </c>
    </row>
    <row r="426" spans="2:5" ht="12.75" customHeight="1" x14ac:dyDescent="0.2">
      <c r="B426" s="560">
        <v>412</v>
      </c>
      <c r="C426" s="535" t="str">
        <f>IF(ISBLANK('2 muestras relacionadas'!C424),"",'2 muestras relacionadas'!C424)</f>
        <v/>
      </c>
      <c r="D426" s="535" t="str">
        <f>IF(ISBLANK('2 muestras relacionadas'!D424),"",'2 muestras relacionadas'!D424)</f>
        <v/>
      </c>
      <c r="E426" s="536" t="str">
        <f t="shared" si="8"/>
        <v/>
      </c>
    </row>
    <row r="427" spans="2:5" ht="12.75" customHeight="1" x14ac:dyDescent="0.2">
      <c r="B427" s="560">
        <v>413</v>
      </c>
      <c r="C427" s="535" t="str">
        <f>IF(ISBLANK('2 muestras relacionadas'!C425),"",'2 muestras relacionadas'!C425)</f>
        <v/>
      </c>
      <c r="D427" s="535" t="str">
        <f>IF(ISBLANK('2 muestras relacionadas'!D425),"",'2 muestras relacionadas'!D425)</f>
        <v/>
      </c>
      <c r="E427" s="536" t="str">
        <f t="shared" si="8"/>
        <v/>
      </c>
    </row>
    <row r="428" spans="2:5" ht="12.75" customHeight="1" x14ac:dyDescent="0.2">
      <c r="B428" s="560">
        <v>414</v>
      </c>
      <c r="C428" s="535" t="str">
        <f>IF(ISBLANK('2 muestras relacionadas'!C426),"",'2 muestras relacionadas'!C426)</f>
        <v/>
      </c>
      <c r="D428" s="535" t="str">
        <f>IF(ISBLANK('2 muestras relacionadas'!D426),"",'2 muestras relacionadas'!D426)</f>
        <v/>
      </c>
      <c r="E428" s="536" t="str">
        <f t="shared" si="8"/>
        <v/>
      </c>
    </row>
    <row r="429" spans="2:5" ht="12.75" customHeight="1" x14ac:dyDescent="0.2">
      <c r="B429" s="560">
        <v>415</v>
      </c>
      <c r="C429" s="535" t="str">
        <f>IF(ISBLANK('2 muestras relacionadas'!C427),"",'2 muestras relacionadas'!C427)</f>
        <v/>
      </c>
      <c r="D429" s="535" t="str">
        <f>IF(ISBLANK('2 muestras relacionadas'!D427),"",'2 muestras relacionadas'!D427)</f>
        <v/>
      </c>
      <c r="E429" s="536" t="str">
        <f t="shared" si="8"/>
        <v/>
      </c>
    </row>
    <row r="430" spans="2:5" ht="12.75" customHeight="1" x14ac:dyDescent="0.2">
      <c r="B430" s="560">
        <v>416</v>
      </c>
      <c r="C430" s="535" t="str">
        <f>IF(ISBLANK('2 muestras relacionadas'!C428),"",'2 muestras relacionadas'!C428)</f>
        <v/>
      </c>
      <c r="D430" s="535" t="str">
        <f>IF(ISBLANK('2 muestras relacionadas'!D428),"",'2 muestras relacionadas'!D428)</f>
        <v/>
      </c>
      <c r="E430" s="536" t="str">
        <f t="shared" si="8"/>
        <v/>
      </c>
    </row>
    <row r="431" spans="2:5" ht="12.75" customHeight="1" x14ac:dyDescent="0.2">
      <c r="B431" s="560">
        <v>417</v>
      </c>
      <c r="C431" s="535" t="str">
        <f>IF(ISBLANK('2 muestras relacionadas'!C429),"",'2 muestras relacionadas'!C429)</f>
        <v/>
      </c>
      <c r="D431" s="535" t="str">
        <f>IF(ISBLANK('2 muestras relacionadas'!D429),"",'2 muestras relacionadas'!D429)</f>
        <v/>
      </c>
      <c r="E431" s="536" t="str">
        <f t="shared" si="8"/>
        <v/>
      </c>
    </row>
    <row r="432" spans="2:5" ht="12.75" customHeight="1" x14ac:dyDescent="0.2">
      <c r="B432" s="560">
        <v>418</v>
      </c>
      <c r="C432" s="535" t="str">
        <f>IF(ISBLANK('2 muestras relacionadas'!C430),"",'2 muestras relacionadas'!C430)</f>
        <v/>
      </c>
      <c r="D432" s="535" t="str">
        <f>IF(ISBLANK('2 muestras relacionadas'!D430),"",'2 muestras relacionadas'!D430)</f>
        <v/>
      </c>
      <c r="E432" s="536" t="str">
        <f t="shared" si="8"/>
        <v/>
      </c>
    </row>
    <row r="433" spans="2:5" ht="12.75" customHeight="1" x14ac:dyDescent="0.2">
      <c r="B433" s="560">
        <v>419</v>
      </c>
      <c r="C433" s="535" t="str">
        <f>IF(ISBLANK('2 muestras relacionadas'!C431),"",'2 muestras relacionadas'!C431)</f>
        <v/>
      </c>
      <c r="D433" s="535" t="str">
        <f>IF(ISBLANK('2 muestras relacionadas'!D431),"",'2 muestras relacionadas'!D431)</f>
        <v/>
      </c>
      <c r="E433" s="536" t="str">
        <f t="shared" si="8"/>
        <v/>
      </c>
    </row>
    <row r="434" spans="2:5" ht="12.75" customHeight="1" x14ac:dyDescent="0.2">
      <c r="B434" s="560">
        <v>420</v>
      </c>
      <c r="C434" s="535" t="str">
        <f>IF(ISBLANK('2 muestras relacionadas'!C432),"",'2 muestras relacionadas'!C432)</f>
        <v/>
      </c>
      <c r="D434" s="535" t="str">
        <f>IF(ISBLANK('2 muestras relacionadas'!D432),"",'2 muestras relacionadas'!D432)</f>
        <v/>
      </c>
      <c r="E434" s="536" t="str">
        <f t="shared" si="8"/>
        <v/>
      </c>
    </row>
    <row r="435" spans="2:5" ht="12.75" customHeight="1" x14ac:dyDescent="0.2">
      <c r="B435" s="560">
        <v>421</v>
      </c>
      <c r="C435" s="535" t="str">
        <f>IF(ISBLANK('2 muestras relacionadas'!C433),"",'2 muestras relacionadas'!C433)</f>
        <v/>
      </c>
      <c r="D435" s="535" t="str">
        <f>IF(ISBLANK('2 muestras relacionadas'!D433),"",'2 muestras relacionadas'!D433)</f>
        <v/>
      </c>
      <c r="E435" s="536" t="str">
        <f t="shared" si="8"/>
        <v/>
      </c>
    </row>
    <row r="436" spans="2:5" ht="12.75" customHeight="1" x14ac:dyDescent="0.2">
      <c r="B436" s="560">
        <v>422</v>
      </c>
      <c r="C436" s="535" t="str">
        <f>IF(ISBLANK('2 muestras relacionadas'!C434),"",'2 muestras relacionadas'!C434)</f>
        <v/>
      </c>
      <c r="D436" s="535" t="str">
        <f>IF(ISBLANK('2 muestras relacionadas'!D434),"",'2 muestras relacionadas'!D434)</f>
        <v/>
      </c>
      <c r="E436" s="536" t="str">
        <f t="shared" si="8"/>
        <v/>
      </c>
    </row>
    <row r="437" spans="2:5" ht="12.75" customHeight="1" x14ac:dyDescent="0.2">
      <c r="B437" s="560">
        <v>423</v>
      </c>
      <c r="C437" s="535" t="str">
        <f>IF(ISBLANK('2 muestras relacionadas'!C435),"",'2 muestras relacionadas'!C435)</f>
        <v/>
      </c>
      <c r="D437" s="535" t="str">
        <f>IF(ISBLANK('2 muestras relacionadas'!D435),"",'2 muestras relacionadas'!D435)</f>
        <v/>
      </c>
      <c r="E437" s="536" t="str">
        <f t="shared" si="8"/>
        <v/>
      </c>
    </row>
    <row r="438" spans="2:5" ht="12.75" customHeight="1" x14ac:dyDescent="0.2">
      <c r="B438" s="560">
        <v>424</v>
      </c>
      <c r="C438" s="535" t="str">
        <f>IF(ISBLANK('2 muestras relacionadas'!C436),"",'2 muestras relacionadas'!C436)</f>
        <v/>
      </c>
      <c r="D438" s="535" t="str">
        <f>IF(ISBLANK('2 muestras relacionadas'!D436),"",'2 muestras relacionadas'!D436)</f>
        <v/>
      </c>
      <c r="E438" s="536" t="str">
        <f t="shared" si="8"/>
        <v/>
      </c>
    </row>
    <row r="439" spans="2:5" ht="12.75" customHeight="1" x14ac:dyDescent="0.2">
      <c r="B439" s="560">
        <v>425</v>
      </c>
      <c r="C439" s="535" t="str">
        <f>IF(ISBLANK('2 muestras relacionadas'!C437),"",'2 muestras relacionadas'!C437)</f>
        <v/>
      </c>
      <c r="D439" s="535" t="str">
        <f>IF(ISBLANK('2 muestras relacionadas'!D437),"",'2 muestras relacionadas'!D437)</f>
        <v/>
      </c>
      <c r="E439" s="536" t="str">
        <f t="shared" si="8"/>
        <v/>
      </c>
    </row>
    <row r="440" spans="2:5" ht="12.75" customHeight="1" x14ac:dyDescent="0.2">
      <c r="B440" s="560">
        <v>426</v>
      </c>
      <c r="C440" s="535" t="str">
        <f>IF(ISBLANK('2 muestras relacionadas'!C438),"",'2 muestras relacionadas'!C438)</f>
        <v/>
      </c>
      <c r="D440" s="535" t="str">
        <f>IF(ISBLANK('2 muestras relacionadas'!D438),"",'2 muestras relacionadas'!D438)</f>
        <v/>
      </c>
      <c r="E440" s="536" t="str">
        <f t="shared" si="8"/>
        <v/>
      </c>
    </row>
    <row r="441" spans="2:5" ht="12.75" customHeight="1" x14ac:dyDescent="0.2">
      <c r="B441" s="560">
        <v>427</v>
      </c>
      <c r="C441" s="535" t="str">
        <f>IF(ISBLANK('2 muestras relacionadas'!C439),"",'2 muestras relacionadas'!C439)</f>
        <v/>
      </c>
      <c r="D441" s="535" t="str">
        <f>IF(ISBLANK('2 muestras relacionadas'!D439),"",'2 muestras relacionadas'!D439)</f>
        <v/>
      </c>
      <c r="E441" s="536" t="str">
        <f t="shared" si="8"/>
        <v/>
      </c>
    </row>
    <row r="442" spans="2:5" ht="12.75" customHeight="1" x14ac:dyDescent="0.2">
      <c r="B442" s="560">
        <v>428</v>
      </c>
      <c r="C442" s="535" t="str">
        <f>IF(ISBLANK('2 muestras relacionadas'!C440),"",'2 muestras relacionadas'!C440)</f>
        <v/>
      </c>
      <c r="D442" s="535" t="str">
        <f>IF(ISBLANK('2 muestras relacionadas'!D440),"",'2 muestras relacionadas'!D440)</f>
        <v/>
      </c>
      <c r="E442" s="536" t="str">
        <f t="shared" si="8"/>
        <v/>
      </c>
    </row>
    <row r="443" spans="2:5" ht="12.75" customHeight="1" x14ac:dyDescent="0.2">
      <c r="B443" s="560">
        <v>429</v>
      </c>
      <c r="C443" s="535" t="str">
        <f>IF(ISBLANK('2 muestras relacionadas'!C441),"",'2 muestras relacionadas'!C441)</f>
        <v/>
      </c>
      <c r="D443" s="535" t="str">
        <f>IF(ISBLANK('2 muestras relacionadas'!D441),"",'2 muestras relacionadas'!D441)</f>
        <v/>
      </c>
      <c r="E443" s="536" t="str">
        <f t="shared" si="8"/>
        <v/>
      </c>
    </row>
    <row r="444" spans="2:5" ht="12.75" customHeight="1" x14ac:dyDescent="0.2">
      <c r="B444" s="560">
        <v>430</v>
      </c>
      <c r="C444" s="535" t="str">
        <f>IF(ISBLANK('2 muestras relacionadas'!C442),"",'2 muestras relacionadas'!C442)</f>
        <v/>
      </c>
      <c r="D444" s="535" t="str">
        <f>IF(ISBLANK('2 muestras relacionadas'!D442),"",'2 muestras relacionadas'!D442)</f>
        <v/>
      </c>
      <c r="E444" s="536" t="str">
        <f t="shared" si="8"/>
        <v/>
      </c>
    </row>
    <row r="445" spans="2:5" ht="12.75" customHeight="1" x14ac:dyDescent="0.2">
      <c r="B445" s="560">
        <v>431</v>
      </c>
      <c r="C445" s="535" t="str">
        <f>IF(ISBLANK('2 muestras relacionadas'!C443),"",'2 muestras relacionadas'!C443)</f>
        <v/>
      </c>
      <c r="D445" s="535" t="str">
        <f>IF(ISBLANK('2 muestras relacionadas'!D443),"",'2 muestras relacionadas'!D443)</f>
        <v/>
      </c>
      <c r="E445" s="536" t="str">
        <f t="shared" si="8"/>
        <v/>
      </c>
    </row>
    <row r="446" spans="2:5" ht="12.75" customHeight="1" x14ac:dyDescent="0.2">
      <c r="B446" s="560">
        <v>432</v>
      </c>
      <c r="C446" s="535" t="str">
        <f>IF(ISBLANK('2 muestras relacionadas'!C444),"",'2 muestras relacionadas'!C444)</f>
        <v/>
      </c>
      <c r="D446" s="535" t="str">
        <f>IF(ISBLANK('2 muestras relacionadas'!D444),"",'2 muestras relacionadas'!D444)</f>
        <v/>
      </c>
      <c r="E446" s="536" t="str">
        <f t="shared" si="8"/>
        <v/>
      </c>
    </row>
    <row r="447" spans="2:5" ht="12.75" customHeight="1" x14ac:dyDescent="0.2">
      <c r="B447" s="560">
        <v>433</v>
      </c>
      <c r="C447" s="535" t="str">
        <f>IF(ISBLANK('2 muestras relacionadas'!C445),"",'2 muestras relacionadas'!C445)</f>
        <v/>
      </c>
      <c r="D447" s="535" t="str">
        <f>IF(ISBLANK('2 muestras relacionadas'!D445),"",'2 muestras relacionadas'!D445)</f>
        <v/>
      </c>
      <c r="E447" s="536" t="str">
        <f t="shared" si="8"/>
        <v/>
      </c>
    </row>
    <row r="448" spans="2:5" ht="12.75" customHeight="1" x14ac:dyDescent="0.2">
      <c r="B448" s="560">
        <v>434</v>
      </c>
      <c r="C448" s="535" t="str">
        <f>IF(ISBLANK('2 muestras relacionadas'!C446),"",'2 muestras relacionadas'!C446)</f>
        <v/>
      </c>
      <c r="D448" s="535" t="str">
        <f>IF(ISBLANK('2 muestras relacionadas'!D446),"",'2 muestras relacionadas'!D446)</f>
        <v/>
      </c>
      <c r="E448" s="536" t="str">
        <f t="shared" si="8"/>
        <v/>
      </c>
    </row>
    <row r="449" spans="2:5" ht="12.75" customHeight="1" x14ac:dyDescent="0.2">
      <c r="B449" s="560">
        <v>435</v>
      </c>
      <c r="C449" s="535" t="str">
        <f>IF(ISBLANK('2 muestras relacionadas'!C447),"",'2 muestras relacionadas'!C447)</f>
        <v/>
      </c>
      <c r="D449" s="535" t="str">
        <f>IF(ISBLANK('2 muestras relacionadas'!D447),"",'2 muestras relacionadas'!D447)</f>
        <v/>
      </c>
      <c r="E449" s="536" t="str">
        <f t="shared" si="8"/>
        <v/>
      </c>
    </row>
    <row r="450" spans="2:5" ht="12.75" customHeight="1" x14ac:dyDescent="0.2">
      <c r="B450" s="560">
        <v>436</v>
      </c>
      <c r="C450" s="535" t="str">
        <f>IF(ISBLANK('2 muestras relacionadas'!C448),"",'2 muestras relacionadas'!C448)</f>
        <v/>
      </c>
      <c r="D450" s="535" t="str">
        <f>IF(ISBLANK('2 muestras relacionadas'!D448),"",'2 muestras relacionadas'!D448)</f>
        <v/>
      </c>
      <c r="E450" s="536" t="str">
        <f t="shared" si="8"/>
        <v/>
      </c>
    </row>
    <row r="451" spans="2:5" ht="12.75" customHeight="1" x14ac:dyDescent="0.2">
      <c r="B451" s="560">
        <v>437</v>
      </c>
      <c r="C451" s="535" t="str">
        <f>IF(ISBLANK('2 muestras relacionadas'!C449),"",'2 muestras relacionadas'!C449)</f>
        <v/>
      </c>
      <c r="D451" s="535" t="str">
        <f>IF(ISBLANK('2 muestras relacionadas'!D449),"",'2 muestras relacionadas'!D449)</f>
        <v/>
      </c>
      <c r="E451" s="536" t="str">
        <f t="shared" si="8"/>
        <v/>
      </c>
    </row>
    <row r="452" spans="2:5" ht="12.75" customHeight="1" x14ac:dyDescent="0.2">
      <c r="B452" s="560">
        <v>438</v>
      </c>
      <c r="C452" s="535" t="str">
        <f>IF(ISBLANK('2 muestras relacionadas'!C450),"",'2 muestras relacionadas'!C450)</f>
        <v/>
      </c>
      <c r="D452" s="535" t="str">
        <f>IF(ISBLANK('2 muestras relacionadas'!D450),"",'2 muestras relacionadas'!D450)</f>
        <v/>
      </c>
      <c r="E452" s="536" t="str">
        <f t="shared" si="8"/>
        <v/>
      </c>
    </row>
    <row r="453" spans="2:5" ht="12.75" customHeight="1" x14ac:dyDescent="0.2">
      <c r="B453" s="560">
        <v>439</v>
      </c>
      <c r="C453" s="535" t="str">
        <f>IF(ISBLANK('2 muestras relacionadas'!C451),"",'2 muestras relacionadas'!C451)</f>
        <v/>
      </c>
      <c r="D453" s="535" t="str">
        <f>IF(ISBLANK('2 muestras relacionadas'!D451),"",'2 muestras relacionadas'!D451)</f>
        <v/>
      </c>
      <c r="E453" s="536" t="str">
        <f t="shared" si="8"/>
        <v/>
      </c>
    </row>
    <row r="454" spans="2:5" ht="12.75" customHeight="1" x14ac:dyDescent="0.2">
      <c r="B454" s="560">
        <v>440</v>
      </c>
      <c r="C454" s="535" t="str">
        <f>IF(ISBLANK('2 muestras relacionadas'!C452),"",'2 muestras relacionadas'!C452)</f>
        <v/>
      </c>
      <c r="D454" s="535" t="str">
        <f>IF(ISBLANK('2 muestras relacionadas'!D452),"",'2 muestras relacionadas'!D452)</f>
        <v/>
      </c>
      <c r="E454" s="536" t="str">
        <f t="shared" si="8"/>
        <v/>
      </c>
    </row>
    <row r="455" spans="2:5" ht="12.75" customHeight="1" x14ac:dyDescent="0.2">
      <c r="B455" s="560">
        <v>441</v>
      </c>
      <c r="C455" s="535" t="str">
        <f>IF(ISBLANK('2 muestras relacionadas'!C453),"",'2 muestras relacionadas'!C453)</f>
        <v/>
      </c>
      <c r="D455" s="535" t="str">
        <f>IF(ISBLANK('2 muestras relacionadas'!D453),"",'2 muestras relacionadas'!D453)</f>
        <v/>
      </c>
      <c r="E455" s="536" t="str">
        <f t="shared" si="8"/>
        <v/>
      </c>
    </row>
    <row r="456" spans="2:5" ht="12.75" customHeight="1" x14ac:dyDescent="0.2">
      <c r="B456" s="560">
        <v>442</v>
      </c>
      <c r="C456" s="535" t="str">
        <f>IF(ISBLANK('2 muestras relacionadas'!C454),"",'2 muestras relacionadas'!C454)</f>
        <v/>
      </c>
      <c r="D456" s="535" t="str">
        <f>IF(ISBLANK('2 muestras relacionadas'!D454),"",'2 muestras relacionadas'!D454)</f>
        <v/>
      </c>
      <c r="E456" s="536" t="str">
        <f t="shared" si="8"/>
        <v/>
      </c>
    </row>
    <row r="457" spans="2:5" ht="12.75" customHeight="1" x14ac:dyDescent="0.2">
      <c r="B457" s="560">
        <v>443</v>
      </c>
      <c r="C457" s="535" t="str">
        <f>IF(ISBLANK('2 muestras relacionadas'!C455),"",'2 muestras relacionadas'!C455)</f>
        <v/>
      </c>
      <c r="D457" s="535" t="str">
        <f>IF(ISBLANK('2 muestras relacionadas'!D455),"",'2 muestras relacionadas'!D455)</f>
        <v/>
      </c>
      <c r="E457" s="536" t="str">
        <f t="shared" si="8"/>
        <v/>
      </c>
    </row>
    <row r="458" spans="2:5" ht="12.75" customHeight="1" x14ac:dyDescent="0.2">
      <c r="B458" s="560">
        <v>444</v>
      </c>
      <c r="C458" s="535" t="str">
        <f>IF(ISBLANK('2 muestras relacionadas'!C456),"",'2 muestras relacionadas'!C456)</f>
        <v/>
      </c>
      <c r="D458" s="535" t="str">
        <f>IF(ISBLANK('2 muestras relacionadas'!D456),"",'2 muestras relacionadas'!D456)</f>
        <v/>
      </c>
      <c r="E458" s="536" t="str">
        <f t="shared" si="8"/>
        <v/>
      </c>
    </row>
    <row r="459" spans="2:5" ht="12.75" customHeight="1" x14ac:dyDescent="0.2">
      <c r="B459" s="560">
        <v>445</v>
      </c>
      <c r="C459" s="535" t="str">
        <f>IF(ISBLANK('2 muestras relacionadas'!C457),"",'2 muestras relacionadas'!C457)</f>
        <v/>
      </c>
      <c r="D459" s="535" t="str">
        <f>IF(ISBLANK('2 muestras relacionadas'!D457),"",'2 muestras relacionadas'!D457)</f>
        <v/>
      </c>
      <c r="E459" s="536" t="str">
        <f t="shared" si="8"/>
        <v/>
      </c>
    </row>
    <row r="460" spans="2:5" ht="12.75" customHeight="1" x14ac:dyDescent="0.2">
      <c r="B460" s="560">
        <v>446</v>
      </c>
      <c r="C460" s="535" t="str">
        <f>IF(ISBLANK('2 muestras relacionadas'!C458),"",'2 muestras relacionadas'!C458)</f>
        <v/>
      </c>
      <c r="D460" s="535" t="str">
        <f>IF(ISBLANK('2 muestras relacionadas'!D458),"",'2 muestras relacionadas'!D458)</f>
        <v/>
      </c>
      <c r="E460" s="536" t="str">
        <f t="shared" si="8"/>
        <v/>
      </c>
    </row>
    <row r="461" spans="2:5" ht="12.75" customHeight="1" x14ac:dyDescent="0.2">
      <c r="B461" s="560">
        <v>447</v>
      </c>
      <c r="C461" s="535" t="str">
        <f>IF(ISBLANK('2 muestras relacionadas'!C459),"",'2 muestras relacionadas'!C459)</f>
        <v/>
      </c>
      <c r="D461" s="535" t="str">
        <f>IF(ISBLANK('2 muestras relacionadas'!D459),"",'2 muestras relacionadas'!D459)</f>
        <v/>
      </c>
      <c r="E461" s="536" t="str">
        <f t="shared" si="8"/>
        <v/>
      </c>
    </row>
    <row r="462" spans="2:5" ht="12.75" customHeight="1" x14ac:dyDescent="0.2">
      <c r="B462" s="560">
        <v>448</v>
      </c>
      <c r="C462" s="535" t="str">
        <f>IF(ISBLANK('2 muestras relacionadas'!C460),"",'2 muestras relacionadas'!C460)</f>
        <v/>
      </c>
      <c r="D462" s="535" t="str">
        <f>IF(ISBLANK('2 muestras relacionadas'!D460),"",'2 muestras relacionadas'!D460)</f>
        <v/>
      </c>
      <c r="E462" s="536" t="str">
        <f t="shared" si="8"/>
        <v/>
      </c>
    </row>
    <row r="463" spans="2:5" ht="12.75" customHeight="1" x14ac:dyDescent="0.2">
      <c r="B463" s="560">
        <v>449</v>
      </c>
      <c r="C463" s="535" t="str">
        <f>IF(ISBLANK('2 muestras relacionadas'!C461),"",'2 muestras relacionadas'!C461)</f>
        <v/>
      </c>
      <c r="D463" s="535" t="str">
        <f>IF(ISBLANK('2 muestras relacionadas'!D461),"",'2 muestras relacionadas'!D461)</f>
        <v/>
      </c>
      <c r="E463" s="536" t="str">
        <f t="shared" si="8"/>
        <v/>
      </c>
    </row>
    <row r="464" spans="2:5" ht="12.75" customHeight="1" x14ac:dyDescent="0.2">
      <c r="B464" s="560">
        <v>450</v>
      </c>
      <c r="C464" s="535" t="str">
        <f>IF(ISBLANK('2 muestras relacionadas'!C462),"",'2 muestras relacionadas'!C462)</f>
        <v/>
      </c>
      <c r="D464" s="535" t="str">
        <f>IF(ISBLANK('2 muestras relacionadas'!D462),"",'2 muestras relacionadas'!D462)</f>
        <v/>
      </c>
      <c r="E464" s="536" t="str">
        <f t="shared" ref="E464:E515" si="9">IF(AND(ISNUMBER(C464),ISNUMBER(D464)),$P$9*(C464-D464),"")</f>
        <v/>
      </c>
    </row>
    <row r="465" spans="2:5" ht="12.75" customHeight="1" x14ac:dyDescent="0.2">
      <c r="B465" s="560">
        <v>451</v>
      </c>
      <c r="C465" s="535" t="str">
        <f>IF(ISBLANK('2 muestras relacionadas'!C463),"",'2 muestras relacionadas'!C463)</f>
        <v/>
      </c>
      <c r="D465" s="535" t="str">
        <f>IF(ISBLANK('2 muestras relacionadas'!D463),"",'2 muestras relacionadas'!D463)</f>
        <v/>
      </c>
      <c r="E465" s="536" t="str">
        <f t="shared" si="9"/>
        <v/>
      </c>
    </row>
    <row r="466" spans="2:5" ht="12.75" customHeight="1" x14ac:dyDescent="0.2">
      <c r="B466" s="560">
        <v>452</v>
      </c>
      <c r="C466" s="535" t="str">
        <f>IF(ISBLANK('2 muestras relacionadas'!C464),"",'2 muestras relacionadas'!C464)</f>
        <v/>
      </c>
      <c r="D466" s="535" t="str">
        <f>IF(ISBLANK('2 muestras relacionadas'!D464),"",'2 muestras relacionadas'!D464)</f>
        <v/>
      </c>
      <c r="E466" s="536" t="str">
        <f t="shared" si="9"/>
        <v/>
      </c>
    </row>
    <row r="467" spans="2:5" ht="12.75" customHeight="1" x14ac:dyDescent="0.2">
      <c r="B467" s="560">
        <v>453</v>
      </c>
      <c r="C467" s="535" t="str">
        <f>IF(ISBLANK('2 muestras relacionadas'!C465),"",'2 muestras relacionadas'!C465)</f>
        <v/>
      </c>
      <c r="D467" s="535" t="str">
        <f>IF(ISBLANK('2 muestras relacionadas'!D465),"",'2 muestras relacionadas'!D465)</f>
        <v/>
      </c>
      <c r="E467" s="536" t="str">
        <f t="shared" si="9"/>
        <v/>
      </c>
    </row>
    <row r="468" spans="2:5" ht="12.75" customHeight="1" x14ac:dyDescent="0.2">
      <c r="B468" s="560">
        <v>454</v>
      </c>
      <c r="C468" s="535" t="str">
        <f>IF(ISBLANK('2 muestras relacionadas'!C466),"",'2 muestras relacionadas'!C466)</f>
        <v/>
      </c>
      <c r="D468" s="535" t="str">
        <f>IF(ISBLANK('2 muestras relacionadas'!D466),"",'2 muestras relacionadas'!D466)</f>
        <v/>
      </c>
      <c r="E468" s="536" t="str">
        <f t="shared" si="9"/>
        <v/>
      </c>
    </row>
    <row r="469" spans="2:5" ht="12.75" customHeight="1" x14ac:dyDescent="0.2">
      <c r="B469" s="560">
        <v>455</v>
      </c>
      <c r="C469" s="535" t="str">
        <f>IF(ISBLANK('2 muestras relacionadas'!C467),"",'2 muestras relacionadas'!C467)</f>
        <v/>
      </c>
      <c r="D469" s="535" t="str">
        <f>IF(ISBLANK('2 muestras relacionadas'!D467),"",'2 muestras relacionadas'!D467)</f>
        <v/>
      </c>
      <c r="E469" s="536" t="str">
        <f t="shared" si="9"/>
        <v/>
      </c>
    </row>
    <row r="470" spans="2:5" ht="12.75" customHeight="1" x14ac:dyDescent="0.2">
      <c r="B470" s="560">
        <v>456</v>
      </c>
      <c r="C470" s="535" t="str">
        <f>IF(ISBLANK('2 muestras relacionadas'!C468),"",'2 muestras relacionadas'!C468)</f>
        <v/>
      </c>
      <c r="D470" s="535" t="str">
        <f>IF(ISBLANK('2 muestras relacionadas'!D468),"",'2 muestras relacionadas'!D468)</f>
        <v/>
      </c>
      <c r="E470" s="536" t="str">
        <f t="shared" si="9"/>
        <v/>
      </c>
    </row>
    <row r="471" spans="2:5" ht="12.75" customHeight="1" x14ac:dyDescent="0.2">
      <c r="B471" s="560">
        <v>457</v>
      </c>
      <c r="C471" s="535" t="str">
        <f>IF(ISBLANK('2 muestras relacionadas'!C469),"",'2 muestras relacionadas'!C469)</f>
        <v/>
      </c>
      <c r="D471" s="535" t="str">
        <f>IF(ISBLANK('2 muestras relacionadas'!D469),"",'2 muestras relacionadas'!D469)</f>
        <v/>
      </c>
      <c r="E471" s="536" t="str">
        <f t="shared" si="9"/>
        <v/>
      </c>
    </row>
    <row r="472" spans="2:5" ht="12.75" customHeight="1" x14ac:dyDescent="0.2">
      <c r="B472" s="560">
        <v>458</v>
      </c>
      <c r="C472" s="535" t="str">
        <f>IF(ISBLANK('2 muestras relacionadas'!C470),"",'2 muestras relacionadas'!C470)</f>
        <v/>
      </c>
      <c r="D472" s="535" t="str">
        <f>IF(ISBLANK('2 muestras relacionadas'!D470),"",'2 muestras relacionadas'!D470)</f>
        <v/>
      </c>
      <c r="E472" s="536" t="str">
        <f t="shared" si="9"/>
        <v/>
      </c>
    </row>
    <row r="473" spans="2:5" ht="12.75" customHeight="1" x14ac:dyDescent="0.2">
      <c r="B473" s="560">
        <v>459</v>
      </c>
      <c r="C473" s="535" t="str">
        <f>IF(ISBLANK('2 muestras relacionadas'!C471),"",'2 muestras relacionadas'!C471)</f>
        <v/>
      </c>
      <c r="D473" s="535" t="str">
        <f>IF(ISBLANK('2 muestras relacionadas'!D471),"",'2 muestras relacionadas'!D471)</f>
        <v/>
      </c>
      <c r="E473" s="536" t="str">
        <f t="shared" si="9"/>
        <v/>
      </c>
    </row>
    <row r="474" spans="2:5" ht="12.75" customHeight="1" x14ac:dyDescent="0.2">
      <c r="B474" s="560">
        <v>460</v>
      </c>
      <c r="C474" s="535" t="str">
        <f>IF(ISBLANK('2 muestras relacionadas'!C472),"",'2 muestras relacionadas'!C472)</f>
        <v/>
      </c>
      <c r="D474" s="535" t="str">
        <f>IF(ISBLANK('2 muestras relacionadas'!D472),"",'2 muestras relacionadas'!D472)</f>
        <v/>
      </c>
      <c r="E474" s="536" t="str">
        <f t="shared" si="9"/>
        <v/>
      </c>
    </row>
    <row r="475" spans="2:5" ht="12.75" customHeight="1" x14ac:dyDescent="0.2">
      <c r="B475" s="560">
        <v>461</v>
      </c>
      <c r="C475" s="535" t="str">
        <f>IF(ISBLANK('2 muestras relacionadas'!C473),"",'2 muestras relacionadas'!C473)</f>
        <v/>
      </c>
      <c r="D475" s="535" t="str">
        <f>IF(ISBLANK('2 muestras relacionadas'!D473),"",'2 muestras relacionadas'!D473)</f>
        <v/>
      </c>
      <c r="E475" s="536" t="str">
        <f t="shared" si="9"/>
        <v/>
      </c>
    </row>
    <row r="476" spans="2:5" ht="12.75" customHeight="1" x14ac:dyDescent="0.2">
      <c r="B476" s="560">
        <v>462</v>
      </c>
      <c r="C476" s="535" t="str">
        <f>IF(ISBLANK('2 muestras relacionadas'!C474),"",'2 muestras relacionadas'!C474)</f>
        <v/>
      </c>
      <c r="D476" s="535" t="str">
        <f>IF(ISBLANK('2 muestras relacionadas'!D474),"",'2 muestras relacionadas'!D474)</f>
        <v/>
      </c>
      <c r="E476" s="536" t="str">
        <f t="shared" si="9"/>
        <v/>
      </c>
    </row>
    <row r="477" spans="2:5" ht="12.75" customHeight="1" x14ac:dyDescent="0.2">
      <c r="B477" s="560">
        <v>463</v>
      </c>
      <c r="C477" s="535" t="str">
        <f>IF(ISBLANK('2 muestras relacionadas'!C475),"",'2 muestras relacionadas'!C475)</f>
        <v/>
      </c>
      <c r="D477" s="535" t="str">
        <f>IF(ISBLANK('2 muestras relacionadas'!D475),"",'2 muestras relacionadas'!D475)</f>
        <v/>
      </c>
      <c r="E477" s="536" t="str">
        <f t="shared" si="9"/>
        <v/>
      </c>
    </row>
    <row r="478" spans="2:5" ht="12.75" customHeight="1" x14ac:dyDescent="0.2">
      <c r="B478" s="560">
        <v>464</v>
      </c>
      <c r="C478" s="535" t="str">
        <f>IF(ISBLANK('2 muestras relacionadas'!C476),"",'2 muestras relacionadas'!C476)</f>
        <v/>
      </c>
      <c r="D478" s="535" t="str">
        <f>IF(ISBLANK('2 muestras relacionadas'!D476),"",'2 muestras relacionadas'!D476)</f>
        <v/>
      </c>
      <c r="E478" s="536" t="str">
        <f t="shared" si="9"/>
        <v/>
      </c>
    </row>
    <row r="479" spans="2:5" ht="12.75" customHeight="1" x14ac:dyDescent="0.2">
      <c r="B479" s="560">
        <v>465</v>
      </c>
      <c r="C479" s="535" t="str">
        <f>IF(ISBLANK('2 muestras relacionadas'!C477),"",'2 muestras relacionadas'!C477)</f>
        <v/>
      </c>
      <c r="D479" s="535" t="str">
        <f>IF(ISBLANK('2 muestras relacionadas'!D477),"",'2 muestras relacionadas'!D477)</f>
        <v/>
      </c>
      <c r="E479" s="536" t="str">
        <f t="shared" si="9"/>
        <v/>
      </c>
    </row>
    <row r="480" spans="2:5" ht="12.75" customHeight="1" x14ac:dyDescent="0.2">
      <c r="B480" s="560">
        <v>466</v>
      </c>
      <c r="C480" s="535" t="str">
        <f>IF(ISBLANK('2 muestras relacionadas'!C478),"",'2 muestras relacionadas'!C478)</f>
        <v/>
      </c>
      <c r="D480" s="535" t="str">
        <f>IF(ISBLANK('2 muestras relacionadas'!D478),"",'2 muestras relacionadas'!D478)</f>
        <v/>
      </c>
      <c r="E480" s="536" t="str">
        <f t="shared" si="9"/>
        <v/>
      </c>
    </row>
    <row r="481" spans="2:5" ht="12.75" customHeight="1" x14ac:dyDescent="0.2">
      <c r="B481" s="560">
        <v>467</v>
      </c>
      <c r="C481" s="535" t="str">
        <f>IF(ISBLANK('2 muestras relacionadas'!C479),"",'2 muestras relacionadas'!C479)</f>
        <v/>
      </c>
      <c r="D481" s="535" t="str">
        <f>IF(ISBLANK('2 muestras relacionadas'!D479),"",'2 muestras relacionadas'!D479)</f>
        <v/>
      </c>
      <c r="E481" s="536" t="str">
        <f t="shared" si="9"/>
        <v/>
      </c>
    </row>
    <row r="482" spans="2:5" ht="12.75" customHeight="1" x14ac:dyDescent="0.2">
      <c r="B482" s="560">
        <v>468</v>
      </c>
      <c r="C482" s="535" t="str">
        <f>IF(ISBLANK('2 muestras relacionadas'!C480),"",'2 muestras relacionadas'!C480)</f>
        <v/>
      </c>
      <c r="D482" s="535" t="str">
        <f>IF(ISBLANK('2 muestras relacionadas'!D480),"",'2 muestras relacionadas'!D480)</f>
        <v/>
      </c>
      <c r="E482" s="536" t="str">
        <f t="shared" si="9"/>
        <v/>
      </c>
    </row>
    <row r="483" spans="2:5" ht="12.75" customHeight="1" x14ac:dyDescent="0.2">
      <c r="B483" s="560">
        <v>469</v>
      </c>
      <c r="C483" s="535" t="str">
        <f>IF(ISBLANK('2 muestras relacionadas'!C481),"",'2 muestras relacionadas'!C481)</f>
        <v/>
      </c>
      <c r="D483" s="535" t="str">
        <f>IF(ISBLANK('2 muestras relacionadas'!D481),"",'2 muestras relacionadas'!D481)</f>
        <v/>
      </c>
      <c r="E483" s="536" t="str">
        <f t="shared" si="9"/>
        <v/>
      </c>
    </row>
    <row r="484" spans="2:5" ht="12.75" customHeight="1" x14ac:dyDescent="0.2">
      <c r="B484" s="560">
        <v>470</v>
      </c>
      <c r="C484" s="535" t="str">
        <f>IF(ISBLANK('2 muestras relacionadas'!C482),"",'2 muestras relacionadas'!C482)</f>
        <v/>
      </c>
      <c r="D484" s="535" t="str">
        <f>IF(ISBLANK('2 muestras relacionadas'!D482),"",'2 muestras relacionadas'!D482)</f>
        <v/>
      </c>
      <c r="E484" s="536" t="str">
        <f t="shared" si="9"/>
        <v/>
      </c>
    </row>
    <row r="485" spans="2:5" ht="12.75" customHeight="1" x14ac:dyDescent="0.2">
      <c r="B485" s="560">
        <v>471</v>
      </c>
      <c r="C485" s="535" t="str">
        <f>IF(ISBLANK('2 muestras relacionadas'!C483),"",'2 muestras relacionadas'!C483)</f>
        <v/>
      </c>
      <c r="D485" s="535" t="str">
        <f>IF(ISBLANK('2 muestras relacionadas'!D483),"",'2 muestras relacionadas'!D483)</f>
        <v/>
      </c>
      <c r="E485" s="536" t="str">
        <f t="shared" si="9"/>
        <v/>
      </c>
    </row>
    <row r="486" spans="2:5" ht="12.75" customHeight="1" x14ac:dyDescent="0.2">
      <c r="B486" s="560">
        <v>472</v>
      </c>
      <c r="C486" s="535" t="str">
        <f>IF(ISBLANK('2 muestras relacionadas'!C484),"",'2 muestras relacionadas'!C484)</f>
        <v/>
      </c>
      <c r="D486" s="535" t="str">
        <f>IF(ISBLANK('2 muestras relacionadas'!D484),"",'2 muestras relacionadas'!D484)</f>
        <v/>
      </c>
      <c r="E486" s="536" t="str">
        <f t="shared" si="9"/>
        <v/>
      </c>
    </row>
    <row r="487" spans="2:5" ht="12.75" customHeight="1" x14ac:dyDescent="0.2">
      <c r="B487" s="560">
        <v>473</v>
      </c>
      <c r="C487" s="535" t="str">
        <f>IF(ISBLANK('2 muestras relacionadas'!C485),"",'2 muestras relacionadas'!C485)</f>
        <v/>
      </c>
      <c r="D487" s="535" t="str">
        <f>IF(ISBLANK('2 muestras relacionadas'!D485),"",'2 muestras relacionadas'!D485)</f>
        <v/>
      </c>
      <c r="E487" s="536" t="str">
        <f t="shared" si="9"/>
        <v/>
      </c>
    </row>
    <row r="488" spans="2:5" ht="12.75" customHeight="1" x14ac:dyDescent="0.2">
      <c r="B488" s="560">
        <v>474</v>
      </c>
      <c r="C488" s="535" t="str">
        <f>IF(ISBLANK('2 muestras relacionadas'!C486),"",'2 muestras relacionadas'!C486)</f>
        <v/>
      </c>
      <c r="D488" s="535" t="str">
        <f>IF(ISBLANK('2 muestras relacionadas'!D486),"",'2 muestras relacionadas'!D486)</f>
        <v/>
      </c>
      <c r="E488" s="536" t="str">
        <f t="shared" si="9"/>
        <v/>
      </c>
    </row>
    <row r="489" spans="2:5" ht="12.75" customHeight="1" x14ac:dyDescent="0.2">
      <c r="B489" s="560">
        <v>475</v>
      </c>
      <c r="C489" s="535" t="str">
        <f>IF(ISBLANK('2 muestras relacionadas'!C487),"",'2 muestras relacionadas'!C487)</f>
        <v/>
      </c>
      <c r="D489" s="535" t="str">
        <f>IF(ISBLANK('2 muestras relacionadas'!D487),"",'2 muestras relacionadas'!D487)</f>
        <v/>
      </c>
      <c r="E489" s="536" t="str">
        <f t="shared" si="9"/>
        <v/>
      </c>
    </row>
    <row r="490" spans="2:5" ht="12.75" customHeight="1" x14ac:dyDescent="0.2">
      <c r="B490" s="560">
        <v>476</v>
      </c>
      <c r="C490" s="535" t="str">
        <f>IF(ISBLANK('2 muestras relacionadas'!C488),"",'2 muestras relacionadas'!C488)</f>
        <v/>
      </c>
      <c r="D490" s="535" t="str">
        <f>IF(ISBLANK('2 muestras relacionadas'!D488),"",'2 muestras relacionadas'!D488)</f>
        <v/>
      </c>
      <c r="E490" s="536" t="str">
        <f t="shared" si="9"/>
        <v/>
      </c>
    </row>
    <row r="491" spans="2:5" ht="12.75" customHeight="1" x14ac:dyDescent="0.2">
      <c r="B491" s="560">
        <v>477</v>
      </c>
      <c r="C491" s="535" t="str">
        <f>IF(ISBLANK('2 muestras relacionadas'!C489),"",'2 muestras relacionadas'!C489)</f>
        <v/>
      </c>
      <c r="D491" s="535" t="str">
        <f>IF(ISBLANK('2 muestras relacionadas'!D489),"",'2 muestras relacionadas'!D489)</f>
        <v/>
      </c>
      <c r="E491" s="536" t="str">
        <f t="shared" si="9"/>
        <v/>
      </c>
    </row>
    <row r="492" spans="2:5" ht="12.75" customHeight="1" x14ac:dyDescent="0.2">
      <c r="B492" s="560">
        <v>478</v>
      </c>
      <c r="C492" s="535" t="str">
        <f>IF(ISBLANK('2 muestras relacionadas'!C490),"",'2 muestras relacionadas'!C490)</f>
        <v/>
      </c>
      <c r="D492" s="535" t="str">
        <f>IF(ISBLANK('2 muestras relacionadas'!D490),"",'2 muestras relacionadas'!D490)</f>
        <v/>
      </c>
      <c r="E492" s="536" t="str">
        <f t="shared" si="9"/>
        <v/>
      </c>
    </row>
    <row r="493" spans="2:5" ht="12.75" customHeight="1" x14ac:dyDescent="0.2">
      <c r="B493" s="560">
        <v>479</v>
      </c>
      <c r="C493" s="535" t="str">
        <f>IF(ISBLANK('2 muestras relacionadas'!C491),"",'2 muestras relacionadas'!C491)</f>
        <v/>
      </c>
      <c r="D493" s="535" t="str">
        <f>IF(ISBLANK('2 muestras relacionadas'!D491),"",'2 muestras relacionadas'!D491)</f>
        <v/>
      </c>
      <c r="E493" s="536" t="str">
        <f t="shared" si="9"/>
        <v/>
      </c>
    </row>
    <row r="494" spans="2:5" ht="12.75" customHeight="1" x14ac:dyDescent="0.2">
      <c r="B494" s="560">
        <v>480</v>
      </c>
      <c r="C494" s="535" t="str">
        <f>IF(ISBLANK('2 muestras relacionadas'!C492),"",'2 muestras relacionadas'!C492)</f>
        <v/>
      </c>
      <c r="D494" s="535" t="str">
        <f>IF(ISBLANK('2 muestras relacionadas'!D492),"",'2 muestras relacionadas'!D492)</f>
        <v/>
      </c>
      <c r="E494" s="536" t="str">
        <f t="shared" si="9"/>
        <v/>
      </c>
    </row>
    <row r="495" spans="2:5" ht="12.75" customHeight="1" x14ac:dyDescent="0.2">
      <c r="B495" s="560">
        <v>481</v>
      </c>
      <c r="C495" s="535" t="str">
        <f>IF(ISBLANK('2 muestras relacionadas'!C493),"",'2 muestras relacionadas'!C493)</f>
        <v/>
      </c>
      <c r="D495" s="535" t="str">
        <f>IF(ISBLANK('2 muestras relacionadas'!D493),"",'2 muestras relacionadas'!D493)</f>
        <v/>
      </c>
      <c r="E495" s="536" t="str">
        <f t="shared" si="9"/>
        <v/>
      </c>
    </row>
    <row r="496" spans="2:5" ht="12.75" customHeight="1" x14ac:dyDescent="0.2">
      <c r="B496" s="560">
        <v>482</v>
      </c>
      <c r="C496" s="535" t="str">
        <f>IF(ISBLANK('2 muestras relacionadas'!C494),"",'2 muestras relacionadas'!C494)</f>
        <v/>
      </c>
      <c r="D496" s="535" t="str">
        <f>IF(ISBLANK('2 muestras relacionadas'!D494),"",'2 muestras relacionadas'!D494)</f>
        <v/>
      </c>
      <c r="E496" s="536" t="str">
        <f t="shared" si="9"/>
        <v/>
      </c>
    </row>
    <row r="497" spans="2:5" ht="12.75" customHeight="1" x14ac:dyDescent="0.2">
      <c r="B497" s="560">
        <v>483</v>
      </c>
      <c r="C497" s="535" t="str">
        <f>IF(ISBLANK('2 muestras relacionadas'!C495),"",'2 muestras relacionadas'!C495)</f>
        <v/>
      </c>
      <c r="D497" s="535" t="str">
        <f>IF(ISBLANK('2 muestras relacionadas'!D495),"",'2 muestras relacionadas'!D495)</f>
        <v/>
      </c>
      <c r="E497" s="536" t="str">
        <f t="shared" si="9"/>
        <v/>
      </c>
    </row>
    <row r="498" spans="2:5" ht="12.75" customHeight="1" x14ac:dyDescent="0.2">
      <c r="B498" s="560">
        <v>484</v>
      </c>
      <c r="C498" s="535" t="str">
        <f>IF(ISBLANK('2 muestras relacionadas'!C496),"",'2 muestras relacionadas'!C496)</f>
        <v/>
      </c>
      <c r="D498" s="535" t="str">
        <f>IF(ISBLANK('2 muestras relacionadas'!D496),"",'2 muestras relacionadas'!D496)</f>
        <v/>
      </c>
      <c r="E498" s="536" t="str">
        <f t="shared" si="9"/>
        <v/>
      </c>
    </row>
    <row r="499" spans="2:5" ht="12.75" customHeight="1" x14ac:dyDescent="0.2">
      <c r="B499" s="560">
        <v>485</v>
      </c>
      <c r="C499" s="535" t="str">
        <f>IF(ISBLANK('2 muestras relacionadas'!C497),"",'2 muestras relacionadas'!C497)</f>
        <v/>
      </c>
      <c r="D499" s="535" t="str">
        <f>IF(ISBLANK('2 muestras relacionadas'!D497),"",'2 muestras relacionadas'!D497)</f>
        <v/>
      </c>
      <c r="E499" s="536" t="str">
        <f t="shared" si="9"/>
        <v/>
      </c>
    </row>
    <row r="500" spans="2:5" ht="12.75" customHeight="1" x14ac:dyDescent="0.2">
      <c r="B500" s="560">
        <v>486</v>
      </c>
      <c r="C500" s="535" t="str">
        <f>IF(ISBLANK('2 muestras relacionadas'!C498),"",'2 muestras relacionadas'!C498)</f>
        <v/>
      </c>
      <c r="D500" s="535" t="str">
        <f>IF(ISBLANK('2 muestras relacionadas'!D498),"",'2 muestras relacionadas'!D498)</f>
        <v/>
      </c>
      <c r="E500" s="536" t="str">
        <f t="shared" si="9"/>
        <v/>
      </c>
    </row>
    <row r="501" spans="2:5" ht="12.75" customHeight="1" x14ac:dyDescent="0.2">
      <c r="B501" s="560">
        <v>487</v>
      </c>
      <c r="C501" s="535" t="str">
        <f>IF(ISBLANK('2 muestras relacionadas'!C499),"",'2 muestras relacionadas'!C499)</f>
        <v/>
      </c>
      <c r="D501" s="535" t="str">
        <f>IF(ISBLANK('2 muestras relacionadas'!D499),"",'2 muestras relacionadas'!D499)</f>
        <v/>
      </c>
      <c r="E501" s="536" t="str">
        <f t="shared" si="9"/>
        <v/>
      </c>
    </row>
    <row r="502" spans="2:5" ht="12.75" customHeight="1" x14ac:dyDescent="0.2">
      <c r="B502" s="560">
        <v>488</v>
      </c>
      <c r="C502" s="535" t="str">
        <f>IF(ISBLANK('2 muestras relacionadas'!C500),"",'2 muestras relacionadas'!C500)</f>
        <v/>
      </c>
      <c r="D502" s="535" t="str">
        <f>IF(ISBLANK('2 muestras relacionadas'!D500),"",'2 muestras relacionadas'!D500)</f>
        <v/>
      </c>
      <c r="E502" s="536" t="str">
        <f t="shared" si="9"/>
        <v/>
      </c>
    </row>
    <row r="503" spans="2:5" ht="12.75" customHeight="1" x14ac:dyDescent="0.2">
      <c r="B503" s="560">
        <v>489</v>
      </c>
      <c r="C503" s="535" t="str">
        <f>IF(ISBLANK('2 muestras relacionadas'!C501),"",'2 muestras relacionadas'!C501)</f>
        <v/>
      </c>
      <c r="D503" s="535" t="str">
        <f>IF(ISBLANK('2 muestras relacionadas'!D501),"",'2 muestras relacionadas'!D501)</f>
        <v/>
      </c>
      <c r="E503" s="536" t="str">
        <f t="shared" si="9"/>
        <v/>
      </c>
    </row>
    <row r="504" spans="2:5" ht="12.75" customHeight="1" x14ac:dyDescent="0.2">
      <c r="B504" s="560">
        <v>490</v>
      </c>
      <c r="C504" s="535" t="str">
        <f>IF(ISBLANK('2 muestras relacionadas'!C502),"",'2 muestras relacionadas'!C502)</f>
        <v/>
      </c>
      <c r="D504" s="535" t="str">
        <f>IF(ISBLANK('2 muestras relacionadas'!D502),"",'2 muestras relacionadas'!D502)</f>
        <v/>
      </c>
      <c r="E504" s="536" t="str">
        <f t="shared" si="9"/>
        <v/>
      </c>
    </row>
    <row r="505" spans="2:5" ht="12.75" customHeight="1" x14ac:dyDescent="0.2">
      <c r="B505" s="560">
        <v>491</v>
      </c>
      <c r="C505" s="535" t="str">
        <f>IF(ISBLANK('2 muestras relacionadas'!C503),"",'2 muestras relacionadas'!C503)</f>
        <v/>
      </c>
      <c r="D505" s="535" t="str">
        <f>IF(ISBLANK('2 muestras relacionadas'!D503),"",'2 muestras relacionadas'!D503)</f>
        <v/>
      </c>
      <c r="E505" s="536" t="str">
        <f t="shared" si="9"/>
        <v/>
      </c>
    </row>
    <row r="506" spans="2:5" ht="12.75" customHeight="1" x14ac:dyDescent="0.2">
      <c r="B506" s="560">
        <v>492</v>
      </c>
      <c r="C506" s="535" t="str">
        <f>IF(ISBLANK('2 muestras relacionadas'!C504),"",'2 muestras relacionadas'!C504)</f>
        <v/>
      </c>
      <c r="D506" s="535" t="str">
        <f>IF(ISBLANK('2 muestras relacionadas'!D504),"",'2 muestras relacionadas'!D504)</f>
        <v/>
      </c>
      <c r="E506" s="536" t="str">
        <f t="shared" si="9"/>
        <v/>
      </c>
    </row>
    <row r="507" spans="2:5" ht="12.75" customHeight="1" x14ac:dyDescent="0.2">
      <c r="B507" s="560">
        <v>493</v>
      </c>
      <c r="C507" s="535" t="str">
        <f>IF(ISBLANK('2 muestras relacionadas'!C505),"",'2 muestras relacionadas'!C505)</f>
        <v/>
      </c>
      <c r="D507" s="535" t="str">
        <f>IF(ISBLANK('2 muestras relacionadas'!D505),"",'2 muestras relacionadas'!D505)</f>
        <v/>
      </c>
      <c r="E507" s="536" t="str">
        <f t="shared" si="9"/>
        <v/>
      </c>
    </row>
    <row r="508" spans="2:5" ht="12.75" customHeight="1" x14ac:dyDescent="0.2">
      <c r="B508" s="560">
        <v>494</v>
      </c>
      <c r="C508" s="535" t="str">
        <f>IF(ISBLANK('2 muestras relacionadas'!C506),"",'2 muestras relacionadas'!C506)</f>
        <v/>
      </c>
      <c r="D508" s="535" t="str">
        <f>IF(ISBLANK('2 muestras relacionadas'!D506),"",'2 muestras relacionadas'!D506)</f>
        <v/>
      </c>
      <c r="E508" s="536" t="str">
        <f t="shared" si="9"/>
        <v/>
      </c>
    </row>
    <row r="509" spans="2:5" ht="12.75" customHeight="1" x14ac:dyDescent="0.2">
      <c r="B509" s="560">
        <v>495</v>
      </c>
      <c r="C509" s="535" t="str">
        <f>IF(ISBLANK('2 muestras relacionadas'!C507),"",'2 muestras relacionadas'!C507)</f>
        <v/>
      </c>
      <c r="D509" s="535" t="str">
        <f>IF(ISBLANK('2 muestras relacionadas'!D507),"",'2 muestras relacionadas'!D507)</f>
        <v/>
      </c>
      <c r="E509" s="536" t="str">
        <f t="shared" si="9"/>
        <v/>
      </c>
    </row>
    <row r="510" spans="2:5" ht="12.75" customHeight="1" x14ac:dyDescent="0.2">
      <c r="B510" s="560">
        <v>496</v>
      </c>
      <c r="C510" s="535" t="str">
        <f>IF(ISBLANK('2 muestras relacionadas'!C508),"",'2 muestras relacionadas'!C508)</f>
        <v/>
      </c>
      <c r="D510" s="535" t="str">
        <f>IF(ISBLANK('2 muestras relacionadas'!D508),"",'2 muestras relacionadas'!D508)</f>
        <v/>
      </c>
      <c r="E510" s="536" t="str">
        <f t="shared" si="9"/>
        <v/>
      </c>
    </row>
    <row r="511" spans="2:5" ht="12.75" customHeight="1" x14ac:dyDescent="0.2">
      <c r="B511" s="560">
        <v>497</v>
      </c>
      <c r="C511" s="535" t="str">
        <f>IF(ISBLANK('2 muestras relacionadas'!C509),"",'2 muestras relacionadas'!C509)</f>
        <v/>
      </c>
      <c r="D511" s="535" t="str">
        <f>IF(ISBLANK('2 muestras relacionadas'!D509),"",'2 muestras relacionadas'!D509)</f>
        <v/>
      </c>
      <c r="E511" s="536" t="str">
        <f t="shared" si="9"/>
        <v/>
      </c>
    </row>
    <row r="512" spans="2:5" ht="12.75" customHeight="1" x14ac:dyDescent="0.2">
      <c r="B512" s="560">
        <v>498</v>
      </c>
      <c r="C512" s="535" t="str">
        <f>IF(ISBLANK('2 muestras relacionadas'!C510),"",'2 muestras relacionadas'!C510)</f>
        <v/>
      </c>
      <c r="D512" s="535" t="str">
        <f>IF(ISBLANK('2 muestras relacionadas'!D510),"",'2 muestras relacionadas'!D510)</f>
        <v/>
      </c>
      <c r="E512" s="536" t="str">
        <f t="shared" si="9"/>
        <v/>
      </c>
    </row>
    <row r="513" spans="2:5" ht="12.75" customHeight="1" x14ac:dyDescent="0.2">
      <c r="B513" s="560">
        <v>499</v>
      </c>
      <c r="C513" s="535" t="str">
        <f>IF(ISBLANK('2 muestras relacionadas'!C511),"",'2 muestras relacionadas'!C511)</f>
        <v/>
      </c>
      <c r="D513" s="535" t="str">
        <f>IF(ISBLANK('2 muestras relacionadas'!D511),"",'2 muestras relacionadas'!D511)</f>
        <v/>
      </c>
      <c r="E513" s="536" t="str">
        <f t="shared" si="9"/>
        <v/>
      </c>
    </row>
    <row r="514" spans="2:5" ht="12.75" customHeight="1" x14ac:dyDescent="0.2">
      <c r="B514" s="560">
        <v>500</v>
      </c>
      <c r="C514" s="535" t="str">
        <f>IF(ISBLANK('2 muestras relacionadas'!C512),"",'2 muestras relacionadas'!C512)</f>
        <v/>
      </c>
      <c r="D514" s="535" t="str">
        <f>IF(ISBLANK('2 muestras relacionadas'!D512),"",'2 muestras relacionadas'!D512)</f>
        <v/>
      </c>
      <c r="E514" s="536" t="str">
        <f t="shared" si="9"/>
        <v/>
      </c>
    </row>
    <row r="515" spans="2:5" ht="12.75" customHeight="1" x14ac:dyDescent="0.2">
      <c r="C515" s="535" t="str">
        <f>IF(ISBLANK('2 muestras relacionadas'!C513),"",'2 muestras relacionadas'!C513)</f>
        <v/>
      </c>
      <c r="D515" s="535" t="str">
        <f>IF(ISBLANK('2 muestras relacionadas'!D513),"",'2 muestras relacionadas'!D513)</f>
        <v/>
      </c>
      <c r="E515" s="536" t="str">
        <f t="shared" si="9"/>
        <v/>
      </c>
    </row>
    <row r="516" spans="2:5" ht="12.75" customHeight="1" x14ac:dyDescent="0.2">
      <c r="B516" t="s">
        <v>251</v>
      </c>
      <c r="C516" t="s">
        <v>251</v>
      </c>
      <c r="D516" t="s">
        <v>251</v>
      </c>
      <c r="E516" s="536"/>
    </row>
  </sheetData>
  <mergeCells count="6">
    <mergeCell ref="J14:K14"/>
    <mergeCell ref="D10:G10"/>
    <mergeCell ref="D11:G11"/>
    <mergeCell ref="J12:K12"/>
    <mergeCell ref="C13:G13"/>
    <mergeCell ref="J13:K13"/>
  </mergeCells>
  <pageMargins left="0.75" right="0.75" top="1" bottom="1" header="0" footer="0"/>
  <pageSetup paperSize="9" scale="68" orientation="portrait" horizontalDpi="300" verticalDpi="300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499"/>
  <sheetViews>
    <sheetView showGridLines="0" workbookViewId="0">
      <pane ySplit="1" topLeftCell="A2" activePane="bottomLeft" state="frozenSplit"/>
      <selection activeCell="L55" sqref="L55"/>
      <selection pane="bottomLeft" activeCell="P16" sqref="P16"/>
    </sheetView>
  </sheetViews>
  <sheetFormatPr baseColWidth="10" defaultRowHeight="12.75" x14ac:dyDescent="0.2"/>
  <cols>
    <col min="1" max="1" width="2" style="686" customWidth="1"/>
    <col min="2" max="2" width="4.140625" style="686" customWidth="1"/>
    <col min="3" max="3" width="11.140625" style="686" customWidth="1"/>
    <col min="4" max="4" width="10.5703125" style="686" customWidth="1"/>
    <col min="5" max="5" width="9.85546875" style="687" customWidth="1"/>
    <col min="6" max="6" width="11.140625" style="687" customWidth="1"/>
    <col min="7" max="7" width="12" style="687" customWidth="1"/>
    <col min="8" max="8" width="4.28515625" style="688" customWidth="1"/>
    <col min="9" max="9" width="3.28515625" style="686" customWidth="1"/>
    <col min="10" max="10" width="4.140625" style="686" customWidth="1"/>
    <col min="11" max="11" width="14.5703125" style="686" customWidth="1"/>
    <col min="12" max="12" width="15.140625" style="686" customWidth="1"/>
    <col min="13" max="13" width="1.140625" style="687" customWidth="1"/>
    <col min="14" max="14" width="6.85546875" style="686" customWidth="1"/>
    <col min="15" max="15" width="9.42578125" style="686" bestFit="1" customWidth="1"/>
    <col min="16" max="16" width="7.140625" style="686" customWidth="1"/>
    <col min="17" max="16384" width="11.42578125" style="686"/>
  </cols>
  <sheetData>
    <row r="1" spans="1:24" s="651" customFormat="1" ht="15" x14ac:dyDescent="0.2">
      <c r="A1" s="626" t="s">
        <v>82</v>
      </c>
      <c r="B1" s="822" t="s">
        <v>306</v>
      </c>
      <c r="C1" s="822"/>
      <c r="D1" s="635" t="s">
        <v>400</v>
      </c>
      <c r="E1" s="627"/>
      <c r="F1" s="627"/>
      <c r="G1" s="628"/>
      <c r="H1" s="626"/>
      <c r="I1" s="629"/>
      <c r="J1" s="628"/>
      <c r="K1" s="628"/>
      <c r="L1" s="628"/>
      <c r="M1" s="628"/>
      <c r="N1" s="628"/>
      <c r="O1" s="628"/>
      <c r="P1" s="628"/>
      <c r="Q1" s="628"/>
      <c r="R1" s="630"/>
      <c r="S1" s="748"/>
      <c r="T1" s="748"/>
      <c r="U1" s="748"/>
      <c r="V1" s="748"/>
      <c r="W1" s="748"/>
      <c r="X1" s="748"/>
    </row>
    <row r="2" spans="1:24" s="647" customFormat="1" ht="13.5" customHeight="1" x14ac:dyDescent="0.25">
      <c r="A2" s="823" t="s">
        <v>402</v>
      </c>
      <c r="B2" s="823"/>
      <c r="C2" s="823"/>
      <c r="D2" s="648" t="str">
        <f>IF(OR(ISBLANK(MH0ll!D7),ISERROR(MH0ll!D7)),"",MH0ll!D7)</f>
        <v/>
      </c>
      <c r="E2" s="649" t="str">
        <f>IF(OR(ISBLANK(MH0ll!E7),ISERROR(MH0ll!E7)),"",MH0ll!E7)</f>
        <v/>
      </c>
      <c r="F2" s="649" t="str">
        <f>IF(OR(ISBLANK(MH0ll!F7),ISERROR(MH0ll!F7)),"",MH0ll!F7)</f>
        <v/>
      </c>
      <c r="G2" s="331" t="str">
        <f>IF(OR(ISBLANK(MH0ll!G7),ISERROR(MH0ll!G7)),"",MH0ll!G7)</f>
        <v/>
      </c>
      <c r="H2" s="331" t="str">
        <f>IF(OR(ISBLANK(MH0ll!H7),ISERROR(MH0ll!H7)),"",MH0ll!H7)</f>
        <v/>
      </c>
      <c r="I2" s="647" t="str">
        <f>IF(OR(ISBLANK(MH0ll!I7),ISERROR(MH0ll!I7)),"",MH0ll!I7)</f>
        <v/>
      </c>
      <c r="J2" s="647" t="str">
        <f>IF(OR(ISBLANK(MH0ll!J7),ISERROR(MH0ll!J7)),"",MH0ll!J7)</f>
        <v/>
      </c>
      <c r="K2" s="647" t="str">
        <f>IF(OR(ISBLANK(MH0ll!K7),ISERROR(MH0ll!K7)),"",MH0ll!K7)</f>
        <v/>
      </c>
      <c r="L2" s="133" t="str">
        <f>IF(OR(ISBLANK(MH0ll!L7),ISERROR(MH0ll!L7)),"",MH0ll!L7)</f>
        <v/>
      </c>
      <c r="M2" s="236"/>
      <c r="N2" s="331" t="str">
        <f>IF(OR(ISBLANK(MH0ll!M7),ISERROR(MH0ll!M7)),"",MH0ll!M7)</f>
        <v/>
      </c>
      <c r="O2" s="331"/>
    </row>
    <row r="3" spans="1:24" x14ac:dyDescent="0.2">
      <c r="H3" s="689"/>
      <c r="I3" s="687"/>
    </row>
    <row r="4" spans="1:24" ht="13.5" thickBot="1" x14ac:dyDescent="0.25">
      <c r="B4" s="805">
        <f>IF(OR(ISBLANK(MH0ll!A9),ISERROR(MH0ll!A9)),"",MH0ll!A9)</f>
        <v>1</v>
      </c>
      <c r="C4" s="750" t="str">
        <f>IF(OR(ISBLANK(MH0ll!B9),ISERROR(MH0ll!B9)),"",MH0ll!B9)</f>
        <v>Datos</v>
      </c>
      <c r="D4" s="751" t="str">
        <f>IF(OR(ISBLANK(MH0ll!D9),ISERROR(MH0ll!D9)),"",MH0ll!D9)</f>
        <v/>
      </c>
      <c r="E4" s="752" t="str">
        <f>IF(OR(ISBLANK(MH0ll!E9),ISERROR(MH0ll!E9)),"",MH0ll!E9)</f>
        <v/>
      </c>
      <c r="F4" s="752" t="str">
        <f>IF(OR(ISBLANK(MH0ll!F9),ISERROR(MH0ll!F9)),"",MH0ll!F9)</f>
        <v/>
      </c>
      <c r="G4" s="752" t="str">
        <f>IF(OR(ISBLANK(MH0ll!G9),ISERROR(MH0ll!G9)),"",MH0ll!G9)</f>
        <v/>
      </c>
      <c r="H4" s="753" t="str">
        <f>IF(OR(ISBLANK(MH0ll!H9),ISERROR(MH0ll!H9)),"",MH0ll!H9)</f>
        <v/>
      </c>
      <c r="I4" s="805">
        <f>IF(OR(ISBLANK(MH0ll!I9),ISERROR(MH0ll!I9)),"",MH0ll!I9)</f>
        <v>2</v>
      </c>
      <c r="J4" s="750" t="str">
        <f>IF(OR(ISBLANK(MH0ll!J9),ISERROR(MH0ll!J9)),"",MH0ll!J9)</f>
        <v>Medidas Descriptivas</v>
      </c>
      <c r="K4" s="751"/>
      <c r="L4" s="751"/>
      <c r="M4" s="752"/>
      <c r="N4" s="751" t="str">
        <f>IF(OR(ISBLANK(MH0ll!M9),ISERROR(MH0ll!M9)),"",MH0ll!M9)</f>
        <v/>
      </c>
      <c r="O4" s="755" t="s">
        <v>401</v>
      </c>
      <c r="P4" s="750" t="str">
        <f>IF(OR(ISBLANK(MH0ll!O9),ISERROR(MH0ll!O9)),"",MH0ll!O9)</f>
        <v>Tipificación</v>
      </c>
      <c r="Q4" s="756"/>
      <c r="R4" s="756" t="str">
        <f>IF(OR(ISBLANK(MH0ll!Q9),ISERROR(MH0ll!Q9)),"",MH0ll!Q9)</f>
        <v/>
      </c>
      <c r="S4" s="757"/>
      <c r="T4" s="757"/>
    </row>
    <row r="5" spans="1:24" x14ac:dyDescent="0.2">
      <c r="B5" s="749"/>
      <c r="C5" s="830" t="s">
        <v>334</v>
      </c>
      <c r="D5" s="830"/>
      <c r="E5" s="830"/>
      <c r="F5" s="830"/>
      <c r="G5" s="830"/>
      <c r="H5" s="753"/>
      <c r="I5" s="754"/>
      <c r="J5" s="686" t="str">
        <f>IF(OR(ISBLANK(MH0ll!J10),ISERROR(MH0ll!J10)),"",MH0ll!J10)</f>
        <v/>
      </c>
      <c r="K5" s="758" t="str">
        <f>IF(OR(ISBLANK(MH0ll!K10),ISERROR(MH0ll!K10)),"",MH0ll!K10)</f>
        <v>n</v>
      </c>
      <c r="L5" s="686">
        <f>IF(OR(ISBLANK(MH0ll!L10),ISERROR(MH0ll!L10)),"",MH0ll!L10)</f>
        <v>45</v>
      </c>
      <c r="N5" s="688"/>
      <c r="P5" s="759" t="str">
        <f>IF(OR(ISBLANK(MH0ll!O10),ISERROR(MH0ll!O10)),"",MH0ll!O10)</f>
        <v/>
      </c>
      <c r="Q5" s="760" t="str">
        <f>IF(OR(ISBLANK(MH0ll!P10),ISERROR(MH0ll!P10)),"",MH0ll!P10)</f>
        <v>X</v>
      </c>
      <c r="R5" s="760" t="str">
        <f>IF(OR(ISBLANK(MH0ll!Q10),ISERROR(MH0ll!Q10)),"",MH0ll!Q10)</f>
        <v>Z</v>
      </c>
      <c r="S5" s="757"/>
      <c r="T5" s="757"/>
    </row>
    <row r="6" spans="1:24" x14ac:dyDescent="0.2">
      <c r="A6" s="686" t="str">
        <f>IF(OR(ISBLANK(MH0ll!A11),ISERROR(MH0ll!A11)),"",MH0ll!A11)</f>
        <v/>
      </c>
      <c r="B6" s="686" t="str">
        <f>IF(OR(ISBLANK(MH0ll!B11),ISERROR(MH0ll!B11)),"",MH0ll!B11)</f>
        <v/>
      </c>
      <c r="C6" s="686" t="str">
        <f>IF(OR(ISBLANK(MH0ll!C11),ISERROR(MH0ll!C11)),"",MH0ll!C11)</f>
        <v/>
      </c>
      <c r="D6" s="686" t="str">
        <f>IF(OR(ISBLANK(MH0ll!D11),ISERROR(MH0ll!D11)),"",MH0ll!D11)</f>
        <v/>
      </c>
      <c r="E6" s="687" t="str">
        <f>IF(OR(ISBLANK(MH0ll!E11),ISERROR(MH0ll!E11)),"",MH0ll!E11)</f>
        <v/>
      </c>
      <c r="F6" s="687" t="str">
        <f>IF(OR(ISBLANK(MH0ll!F11),ISERROR(MH0ll!F11)),"",MH0ll!F11)</f>
        <v/>
      </c>
      <c r="G6" s="687" t="str">
        <f>IF(OR(ISBLANK(MH0ll!G11),ISERROR(MH0ll!G11)),"",MH0ll!G11)</f>
        <v/>
      </c>
      <c r="H6" s="753" t="str">
        <f>IF(OR(ISBLANK(MH0ll!H11),ISERROR(MH0ll!H11)),"",MH0ll!H11)</f>
        <v/>
      </c>
      <c r="I6" s="687" t="str">
        <f>IF(OR(ISBLANK(MH0ll!I11),ISERROR(MH0ll!I11)),"",MH0ll!I11)</f>
        <v/>
      </c>
      <c r="J6" s="686" t="str">
        <f>IF(OR(ISBLANK(MH0ll!J11),ISERROR(MH0ll!J11)),"",MH0ll!J11)</f>
        <v>Sumas</v>
      </c>
      <c r="L6" s="686" t="str">
        <f>IF(OR(ISBLANK(MH0ll!L11),ISERROR(MH0ll!L11)),"",MH0ll!L11)</f>
        <v/>
      </c>
      <c r="N6" s="686" t="str">
        <f>IF(OR(ISBLANK(MH0ll!M11),ISERROR(MH0ll!M11)),"",MH0ll!M11)</f>
        <v/>
      </c>
      <c r="P6" s="761" t="str">
        <f>IF(OR(ISBLANK(MH0ll!O11),ISERROR(MH0ll!O11)),"",MH0ll!O11)</f>
        <v>X-&gt;Z</v>
      </c>
      <c r="Q6" s="655">
        <v>3.75</v>
      </c>
      <c r="R6" s="762">
        <f>IF(OR(ISBLANK(MH0ll!Q11),ISERROR(MH0ll!Q11)),"",MH0ll!Q11)</f>
        <v>-4.7545731341153026</v>
      </c>
      <c r="S6" s="757"/>
      <c r="T6" s="757"/>
    </row>
    <row r="7" spans="1:24" x14ac:dyDescent="0.2">
      <c r="A7" s="686" t="str">
        <f>IF(OR(ISBLANK(MH0ll!A12),ISERROR(MH0ll!A12)),"",MH0ll!A12)</f>
        <v/>
      </c>
      <c r="B7" s="763"/>
      <c r="C7" s="831" t="str">
        <f>IF(OR(ISBLANK(MH0ll!C12),ISERROR(MH0ll!C12)),"",MH0ll!C12)</f>
        <v>Origen de los datos:</v>
      </c>
      <c r="D7" s="831"/>
      <c r="E7" s="656">
        <v>2</v>
      </c>
      <c r="F7" s="758" t="str">
        <f>IF(OR(ISBLANK(MH0ll!F12),ISERROR(MH0ll!F12)),"",MH0ll!F12)</f>
        <v/>
      </c>
      <c r="G7" s="688"/>
      <c r="H7" s="753" t="str">
        <f>IF(OR(ISBLANK(MH0ll!H12),ISERROR(MH0ll!H12)),"",MH0ll!H12)</f>
        <v/>
      </c>
      <c r="I7" s="686" t="str">
        <f>IF(OR(ISBLANK(MH0ll!I12),ISERROR(MH0ll!I12)),"",MH0ll!I12)</f>
        <v/>
      </c>
      <c r="J7" s="686" t="str">
        <f>IF(OR(ISBLANK(MH0ll!J12),ISERROR(MH0ll!J12)),"",MH0ll!J12)</f>
        <v/>
      </c>
      <c r="K7" s="764" t="s">
        <v>335</v>
      </c>
      <c r="L7" s="765">
        <f>IF(OR(ISBLANK(MH0ll!L12),ISERROR(MH0ll!L12)),"",MH0ll!L12)</f>
        <v>1399.1</v>
      </c>
      <c r="M7" s="766"/>
      <c r="N7" s="686" t="str">
        <f>IF(OR(ISBLANK(MH0ll!M12),ISERROR(MH0ll!M12)),"",MH0ll!M12)</f>
        <v/>
      </c>
      <c r="P7" s="760" t="str">
        <f>IF(OR(ISBLANK(MH0ll!O12),ISERROR(MH0ll!O12)),"",MH0ll!O12)</f>
        <v>Z-&gt;X</v>
      </c>
      <c r="Q7" s="760">
        <f>IF(OR(ISBLANK(MH0ll!P12),ISERROR(MH0ll!P12)),"",MH0ll!P12)</f>
        <v>31.091111111111108</v>
      </c>
      <c r="R7" s="658">
        <v>0</v>
      </c>
      <c r="S7" s="757"/>
      <c r="T7" s="757"/>
    </row>
    <row r="8" spans="1:24" x14ac:dyDescent="0.2">
      <c r="A8" s="686" t="str">
        <f>IF(OR(ISBLANK(MH0ll!A13),ISERROR(MH0ll!A13)),"",MH0ll!A13)</f>
        <v/>
      </c>
      <c r="B8" s="767" t="str">
        <f>IF(OR(ISBLANK(MH0ll!B13),ISERROR(MH0ll!B13)),"",MH0ll!B13)</f>
        <v/>
      </c>
      <c r="C8" s="768" t="str">
        <f>IF(OR(ISBLANK(MH0ll!C13),ISERROR(MH0ll!C13)),"",MH0ll!C13)</f>
        <v/>
      </c>
      <c r="D8" s="758"/>
      <c r="E8" s="758"/>
      <c r="G8" s="758"/>
      <c r="H8" s="753" t="str">
        <f>IF(OR(ISBLANK(MH0ll!H13),ISERROR(MH0ll!H13)),"",MH0ll!H13)</f>
        <v/>
      </c>
      <c r="I8" s="686" t="str">
        <f>IF(OR(ISBLANK(MH0ll!I13),ISERROR(MH0ll!I13)),"",MH0ll!I13)</f>
        <v/>
      </c>
      <c r="J8" s="686" t="str">
        <f>IF(OR(ISBLANK(MH0ll!J13),ISERROR(MH0ll!J13)),"",MH0ll!J13)</f>
        <v/>
      </c>
      <c r="K8" s="769" t="s">
        <v>336</v>
      </c>
      <c r="L8" s="770">
        <f>IF(OR(ISBLANK(MH0ll!L13),ISERROR(MH0ll!L13)),"",MH0ll!L13)</f>
        <v>44954.57</v>
      </c>
      <c r="M8" s="766"/>
      <c r="N8" s="686" t="str">
        <f>IF(OR(ISBLANK(MH0ll!M13),ISERROR(MH0ll!M13)),"",MH0ll!M13)</f>
        <v/>
      </c>
    </row>
    <row r="9" spans="1:24" x14ac:dyDescent="0.2">
      <c r="A9" s="686" t="str">
        <f>IF(OR(ISBLANK(MH0ll!A14),ISERROR(MH0ll!A14)),"",MH0ll!A14)</f>
        <v/>
      </c>
      <c r="B9" s="686" t="str">
        <f>IF(OR(ISBLANK(MH0ll!B14),ISERROR(MH0ll!B14)),"",MH0ll!B14)</f>
        <v/>
      </c>
      <c r="C9" s="768" t="str">
        <f>IF(OR(ISBLANK(MH0ll!C14),ISERROR(MH0ll!C14)),"",MH0ll!C14)</f>
        <v/>
      </c>
      <c r="D9" s="832" t="str">
        <f>IF(OR(ISBLANK(MH0ll!D14),ISERROR(MH0ll!D14)),"",MH0ll!D14)</f>
        <v/>
      </c>
      <c r="E9" s="832" t="str">
        <f>IF(OR(ISBLANK(MH0ll!E14),ISERROR(MH0ll!E14)),"",MH0ll!E14)</f>
        <v/>
      </c>
      <c r="F9" s="832" t="str">
        <f>IF(OR(ISBLANK(MH0ll!F14),ISERROR(MH0ll!F14)),"",MH0ll!F14)</f>
        <v/>
      </c>
      <c r="G9" s="832" t="str">
        <f>IF(OR(ISBLANK(MH0ll!G14),ISERROR(MH0ll!G14)),"",MH0ll!G14)</f>
        <v/>
      </c>
      <c r="H9" s="753" t="str">
        <f>IF(OR(ISBLANK(MH0ll!H14),ISERROR(MH0ll!H14)),"",MH0ll!H14)</f>
        <v/>
      </c>
      <c r="I9" s="686" t="str">
        <f>IF(OR(ISBLANK(MH0ll!I14),ISERROR(MH0ll!I14)),"",MH0ll!I14)</f>
        <v/>
      </c>
      <c r="J9" s="686" t="str">
        <f>IF(OR(ISBLANK(MH0ll!J14),ISERROR(MH0ll!J14)),"",MH0ll!J14)</f>
        <v>Medidas</v>
      </c>
      <c r="K9" s="764"/>
      <c r="L9" s="686" t="str">
        <f>IF(OR(ISBLANK(MH0ll!L14),ISERROR(MH0ll!L14)),"",MH0ll!L14)</f>
        <v/>
      </c>
      <c r="N9" s="686" t="str">
        <f>IF(OR(ISBLANK(MH0ll!M14),ISERROR(MH0ll!M14)),"",MH0ll!M14)</f>
        <v/>
      </c>
    </row>
    <row r="10" spans="1:24" x14ac:dyDescent="0.2">
      <c r="A10" s="686" t="str">
        <f>IF(OR(ISBLANK(MH0ll!A15),ISERROR(MH0ll!A15)),"",MH0ll!A15)</f>
        <v/>
      </c>
      <c r="B10" s="771" t="s">
        <v>264</v>
      </c>
      <c r="C10" s="825" t="str">
        <f>IF(OR(ISBLANK(MH0ll!C15),ISERROR(MH0ll!C15)),"",MH0ll!C15)</f>
        <v>Origen 1: medidas resumen</v>
      </c>
      <c r="D10" s="825" t="str">
        <f>IF(OR(ISBLANK(MH0ll!D15),ISERROR(MH0ll!D15)),"",MH0ll!D15)</f>
        <v/>
      </c>
      <c r="E10" s="825" t="str">
        <f>IF(OR(ISBLANK(MH0ll!E15),ISERROR(MH0ll!E15)),"",MH0ll!E15)</f>
        <v/>
      </c>
      <c r="F10" s="825" t="str">
        <f>IF(OR(ISBLANK(MH0ll!F15),ISERROR(MH0ll!F15)),"",MH0ll!F15)</f>
        <v/>
      </c>
      <c r="G10" s="825" t="str">
        <f>IF(OR(ISBLANK(MH0ll!G15),ISERROR(MH0ll!G15)),"",MH0ll!G15)</f>
        <v/>
      </c>
      <c r="H10" s="753" t="str">
        <f>IF(OR(ISBLANK(MH0ll!H15),ISERROR(MH0ll!H15)),"",MH0ll!H15)</f>
        <v/>
      </c>
      <c r="I10" s="686" t="str">
        <f>IF(OR(ISBLANK(MH0ll!I15),ISERROR(MH0ll!I15)),"",MH0ll!I15)</f>
        <v/>
      </c>
      <c r="J10" s="686" t="str">
        <f>IF(OR(ISBLANK(MH0ll!J15),ISERROR(MH0ll!J15)),"",MH0ll!J15)</f>
        <v/>
      </c>
      <c r="K10" s="772" t="str">
        <f>IF(OR(ISBLANK(MH0ll!K15),ISERROR(MH0ll!K15)),"",MH0ll!K15)</f>
        <v>Media</v>
      </c>
      <c r="L10" s="773">
        <f>IF(OR(ISBLANK(MH0ll!L15),ISERROR(MH0ll!L15)),"",MH0ll!L15)</f>
        <v>31.091111111111108</v>
      </c>
      <c r="M10" s="774"/>
      <c r="N10" s="686" t="str">
        <f>IF(OR(ISBLANK(MH0ll!M15),ISERROR(MH0ll!M15)),"",MH0ll!M15)</f>
        <v/>
      </c>
    </row>
    <row r="11" spans="1:24" x14ac:dyDescent="0.2">
      <c r="A11" s="686" t="str">
        <f>IF(OR(ISBLANK(MH0ll!A16),ISERROR(MH0ll!A16)),"",MH0ll!A16)</f>
        <v/>
      </c>
      <c r="B11" s="775" t="str">
        <f>IF(OR(ISBLANK(MH0ll!B16),ISERROR(MH0ll!B16)),"",MH0ll!B16)</f>
        <v/>
      </c>
      <c r="C11" s="686" t="str">
        <f>IF(OR(ISBLANK(MH0ll!C16),ISERROR(MH0ll!C16)),"",MH0ll!C16)</f>
        <v/>
      </c>
      <c r="D11" s="686" t="str">
        <f>IF(OR(ISBLANK(MH0ll!D16),ISERROR(MH0ll!D16)),"",MH0ll!D16)</f>
        <v/>
      </c>
      <c r="E11" s="776" t="str">
        <f>IF(OR(ISBLANK(MH0ll!E16),ISERROR(MH0ll!E16)),"",MH0ll!E16)</f>
        <v>n</v>
      </c>
      <c r="F11" s="776" t="str">
        <f>IF(OR(ISBLANK(MH0ll!F16),ISERROR(MH0ll!F16)),"",MH0ll!F16)</f>
        <v>media</v>
      </c>
      <c r="G11" s="776" t="str">
        <f>IF(OR(ISBLANK(MH0ll!G16),ISERROR(MH0ll!G16)),"",MH0ll!G16)</f>
        <v>d.t.</v>
      </c>
      <c r="H11" s="753" t="str">
        <f>IF(OR(ISBLANK(MH0ll!H16),ISERROR(MH0ll!H16)),"",MH0ll!H16)</f>
        <v/>
      </c>
      <c r="I11" s="686" t="str">
        <f>IF(OR(ISBLANK(MH0ll!I16),ISERROR(MH0ll!I16)),"",MH0ll!I16)</f>
        <v/>
      </c>
      <c r="J11" s="686" t="str">
        <f>IF(OR(ISBLANK(MH0ll!J16),ISERROR(MH0ll!J16)),"",MH0ll!J16)</f>
        <v/>
      </c>
      <c r="K11" s="772" t="str">
        <f>IF(OR(ISBLANK(MH0ll!K16),ISERROR(MH0ll!K16)),"",MH0ll!K16)</f>
        <v>Mediana</v>
      </c>
      <c r="L11" s="777">
        <f>IF(OR(ISBLANK(MH0ll!L16),ISERROR(MH0ll!L16)),"",MH0ll!L16)</f>
        <v>31.5</v>
      </c>
      <c r="M11" s="778"/>
      <c r="N11" s="686" t="str">
        <f>IF(OR(ISBLANK(MH0ll!M16),ISERROR(MH0ll!M16)),"",MH0ll!M16)</f>
        <v/>
      </c>
    </row>
    <row r="12" spans="1:24" x14ac:dyDescent="0.2">
      <c r="A12" s="686" t="str">
        <f>IF(OR(ISBLANK(MH0ll!A17),ISERROR(MH0ll!A17)),"",MH0ll!A17)</f>
        <v/>
      </c>
      <c r="B12" s="775" t="str">
        <f>IF(OR(ISBLANK(MH0ll!B17),ISERROR(MH0ll!B17)),"",MH0ll!B17)</f>
        <v/>
      </c>
      <c r="C12" s="833" t="str">
        <f>IF(OR(ISBLANK(MH0ll!C17),ISERROR(MH0ll!C17)),"",MH0ll!C17)</f>
        <v>Muestra</v>
      </c>
      <c r="D12" s="833" t="str">
        <f>IF(OR(ISBLANK(MH0ll!D17),ISERROR(MH0ll!D17)),"",MH0ll!D17)</f>
        <v/>
      </c>
      <c r="E12" s="326">
        <v>10</v>
      </c>
      <c r="F12" s="326">
        <v>2.5</v>
      </c>
      <c r="G12" s="666">
        <v>0.58877999999999997</v>
      </c>
      <c r="H12" s="753" t="str">
        <f>IF(OR(ISBLANK(MH0ll!H17),ISERROR(MH0ll!H17)),"",MH0ll!H17)</f>
        <v/>
      </c>
      <c r="I12" s="686" t="str">
        <f>IF(OR(ISBLANK(MH0ll!I17),ISERROR(MH0ll!I17)),"",MH0ll!I17)</f>
        <v/>
      </c>
      <c r="J12" s="686" t="str">
        <f>IF(OR(ISBLANK(MH0ll!J17),ISERROR(MH0ll!J17)),"",MH0ll!J17)</f>
        <v/>
      </c>
      <c r="K12" s="772" t="str">
        <f>IF(OR(ISBLANK(MH0ll!K17),ISERROR(MH0ll!K17)),"",MH0ll!K17)</f>
        <v>Varianza</v>
      </c>
      <c r="L12" s="773">
        <f>IF(OR(ISBLANK(MH0ll!L17),ISERROR(MH0ll!L17)),"",MH0ll!L17)</f>
        <v>33.068101010101103</v>
      </c>
      <c r="M12" s="774"/>
      <c r="N12" s="686" t="str">
        <f>IF(OR(ISBLANK(MH0ll!M17),ISERROR(MH0ll!M17)),"",MH0ll!M17)</f>
        <v/>
      </c>
    </row>
    <row r="13" spans="1:24" x14ac:dyDescent="0.2">
      <c r="A13" s="686" t="str">
        <f>IF(OR(ISBLANK(MH0ll!A18),ISERROR(MH0ll!A18)),"",MH0ll!A18)</f>
        <v/>
      </c>
      <c r="B13" s="779" t="str">
        <f>IF(OR(ISBLANK(MH0ll!B18),ISERROR(MH0ll!B18)),"",MH0ll!B18)</f>
        <v/>
      </c>
      <c r="C13" s="834"/>
      <c r="D13" s="834"/>
      <c r="E13" s="834"/>
      <c r="F13" s="834"/>
      <c r="G13" s="780" t="str">
        <f>IF(OR(ISBLANK(MH0ll!G18),ISERROR(MH0ll!G18)),"",MH0ll!G18)</f>
        <v/>
      </c>
      <c r="H13" s="781" t="str">
        <f>IF(OR(ISBLANK(MH0ll!H18),ISERROR(MH0ll!H18)),"",MH0ll!H18)</f>
        <v/>
      </c>
      <c r="I13" s="686" t="str">
        <f>IF(OR(ISBLANK(MH0ll!I18),ISERROR(MH0ll!I18)),"",MH0ll!I18)</f>
        <v/>
      </c>
      <c r="J13" s="686" t="str">
        <f>IF(OR(ISBLANK(MH0ll!J18),ISERROR(MH0ll!J18)),"",MH0ll!J18)</f>
        <v/>
      </c>
      <c r="K13" s="772" t="s">
        <v>337</v>
      </c>
      <c r="L13" s="773">
        <f>IF(OR(ISBLANK(MH0ll!L18),ISERROR(MH0ll!L18)),"",MH0ll!L18)</f>
        <v>5.7504870237312167</v>
      </c>
      <c r="M13" s="774"/>
      <c r="N13" s="686" t="str">
        <f>IF(OR(ISBLANK(MH0ll!M18),ISERROR(MH0ll!M18)),"",MH0ll!M18)</f>
        <v/>
      </c>
      <c r="U13" s="782">
        <f>IF(OR(ISBLANK(MH0ll!U18),ISERROR(MH0ll!U18)),"",MH0ll!U18)</f>
        <v>0</v>
      </c>
    </row>
    <row r="14" spans="1:24" x14ac:dyDescent="0.2">
      <c r="A14" s="686" t="str">
        <f>IF(OR(ISBLANK(MH0ll!A19),ISERROR(MH0ll!A19)),"",MH0ll!A19)</f>
        <v/>
      </c>
      <c r="B14" s="783" t="s">
        <v>264</v>
      </c>
      <c r="C14" s="825" t="str">
        <f>IF(OR(ISBLANK(MH0ll!C19),ISERROR(MH0ll!C19)),"",MH0ll!C19)</f>
        <v>Origen 2: Observaciones individuales</v>
      </c>
      <c r="D14" s="825" t="str">
        <f>IF(OR(ISBLANK(MH0ll!D19),ISERROR(MH0ll!D19)),"",MH0ll!D19)</f>
        <v/>
      </c>
      <c r="E14" s="825" t="str">
        <f>IF(OR(ISBLANK(MH0ll!E19),ISERROR(MH0ll!E19)),"",MH0ll!E19)</f>
        <v/>
      </c>
      <c r="F14" s="825" t="str">
        <f>IF(OR(ISBLANK(MH0ll!F19),ISERROR(MH0ll!F19)),"",MH0ll!F19)</f>
        <v/>
      </c>
      <c r="G14" s="825" t="str">
        <f>IF(OR(ISBLANK(MH0ll!G19),ISERROR(MH0ll!G19)),"",MH0ll!G19)</f>
        <v/>
      </c>
      <c r="H14" s="781" t="str">
        <f>IF(OR(ISBLANK(MH0ll!H19),ISERROR(MH0ll!H19)),"",MH0ll!H19)</f>
        <v/>
      </c>
      <c r="I14" s="686" t="str">
        <f>IF(OR(ISBLANK(MH0ll!I19),ISERROR(MH0ll!I19)),"",MH0ll!I19)</f>
        <v/>
      </c>
      <c r="J14" s="686" t="str">
        <f>IF(OR(ISBLANK(MH0ll!J19),ISERROR(MH0ll!J19)),"",MH0ll!J19)</f>
        <v/>
      </c>
      <c r="K14" s="757" t="str">
        <f>IF(OR(ISBLANK(MH0ll!K19),ISERROR(MH0ll!K19)),"",MH0ll!K19)</f>
        <v>ET media</v>
      </c>
      <c r="L14" s="784">
        <f>IF(OR(ISBLANK(MH0ll!L19),ISERROR(MH0ll!L19)),"",MH0ll!L19)</f>
        <v>0.85723199258622973</v>
      </c>
      <c r="M14" s="785"/>
      <c r="N14" s="688" t="str">
        <f>IF(OR(ISBLANK(MH0ll!M19),ISERROR(MH0ll!M19)),"",MH0ll!M19)</f>
        <v/>
      </c>
      <c r="O14" s="688"/>
      <c r="P14" s="688"/>
    </row>
    <row r="15" spans="1:24" x14ac:dyDescent="0.2">
      <c r="A15" s="686" t="str">
        <f>IF(OR(ISBLANK(MH0ll!A20),ISERROR(MH0ll!A20)),"",MH0ll!A20)</f>
        <v/>
      </c>
      <c r="B15" s="686" t="str">
        <f>IF(OR(ISBLANK(MH0ll!B20),ISERROR(MH0ll!B20)),"",MH0ll!B20)</f>
        <v/>
      </c>
      <c r="C15" s="826" t="str">
        <f>IF(OR(ISBLANK(MH0ll!C20),ISERROR(MH0ll!C20)),"",MH0ll!C20)</f>
        <v>Introducir frecuencias:</v>
      </c>
      <c r="D15" s="826"/>
      <c r="E15" s="804" t="s">
        <v>338</v>
      </c>
      <c r="F15" s="687" t="str">
        <f>IF(OR(ISBLANK(MH0ll!F20),ISERROR(MH0ll!F20)),"",MH0ll!F20)</f>
        <v/>
      </c>
      <c r="G15" s="758" t="str">
        <f>IF(OR(ISBLANK(MH0ll!G20),ISERROR(MH0ll!G20)),"",MH0ll!G20)</f>
        <v/>
      </c>
      <c r="H15" s="781" t="str">
        <f>IF(OR(ISBLANK(MH0ll!H20),ISERROR(MH0ll!H20)),"",MH0ll!H20)</f>
        <v/>
      </c>
      <c r="K15" s="757" t="str">
        <f>IF(OR(ISBLANK(MH0ll!K20),ISERROR(MH0ll!K20)),"",MH0ll!K20)</f>
        <v>CV</v>
      </c>
      <c r="L15" s="786">
        <f>IF(OR(ISBLANK(MH0ll!L20),ISERROR(MH0ll!L20)),"",MH0ll!L20)</f>
        <v>0.18495598318054804</v>
      </c>
    </row>
    <row r="16" spans="1:24" x14ac:dyDescent="0.2">
      <c r="A16" s="686" t="str">
        <f>IF(OR(ISBLANK(MH0ll!A21),ISERROR(MH0ll!A21)),"",MH0ll!A21)</f>
        <v/>
      </c>
      <c r="B16" s="686" t="str">
        <f>IF(OR(ISBLANK(MH0ll!B21),ISERROR(MH0ll!B21)),"",MH0ll!B21)</f>
        <v/>
      </c>
      <c r="C16" s="686" t="str">
        <f>IF(OR(ISBLANK(MH0ll!C21),ISERROR(MH0ll!C21)),"",MH0ll!C21)</f>
        <v/>
      </c>
      <c r="D16" s="686" t="str">
        <f>IF(OR(ISBLANK(MH0ll!D21),ISERROR(MH0ll!D21)),"",MH0ll!D21)</f>
        <v/>
      </c>
      <c r="E16" s="687" t="str">
        <f>IF(OR(ISBLANK(MH0ll!E21),ISERROR(MH0ll!E21)),"",MH0ll!E21)</f>
        <v/>
      </c>
      <c r="F16" s="687" t="str">
        <f>IF(OR(ISBLANK(MH0ll!F21),ISERROR(MH0ll!F21)),"",MH0ll!F21)</f>
        <v/>
      </c>
      <c r="G16" s="687" t="str">
        <f>IF(OR(ISBLANK(MH0ll!G21),ISERROR(MH0ll!G21)),"",MH0ll!G21)</f>
        <v/>
      </c>
      <c r="H16" s="781" t="str">
        <f>IF(OR(ISBLANK(MH0ll!H21),ISERROR(MH0ll!H21)),"",MH0ll!H21)</f>
        <v/>
      </c>
      <c r="I16" s="686" t="str">
        <f>IF(OR(ISBLANK(MH0ll!I27),ISERROR(MH0ll!I27)),"",MH0ll!I27)</f>
        <v/>
      </c>
      <c r="J16" s="757" t="str">
        <f>IF(OR(ISBLANK(MH0ll!J22),ISERROR(MH0ll!J22)),"",MH0ll!J22)</f>
        <v/>
      </c>
      <c r="K16" s="757" t="str">
        <f>IF(OR(ISBLANK(MH0ll!K21),ISERROR(MH0ll!K21)),"",MH0ll!K21)</f>
        <v>Min</v>
      </c>
      <c r="L16" s="787">
        <f>IF(OR(ISBLANK(MH0ll!L21),ISERROR(MH0ll!L21)),"",MH0ll!L21)</f>
        <v>20.399999999999999</v>
      </c>
    </row>
    <row r="17" spans="1:16" x14ac:dyDescent="0.2">
      <c r="A17" s="686" t="str">
        <f>IF(OR(ISBLANK(MH0ll!A22),ISERROR(MH0ll!A22)),"",MH0ll!A22)</f>
        <v/>
      </c>
      <c r="B17" s="788" t="str">
        <f>IF(OR(ISBLANK(MH0ll!B22),ISERROR(MH0ll!B22)),"",MH0ll!B22)</f>
        <v>i</v>
      </c>
      <c r="C17" s="789" t="str">
        <f>IF(OR(ISBLANK(MH0ll!C22),ISERROR(MH0ll!C22)),"",MH0ll!C22)</f>
        <v>Xi</v>
      </c>
      <c r="D17" s="790" t="str">
        <f>IF(OR(ISBLANK(MH0ll!D22),ISERROR(MH0ll!D22)),"",MH0ll!D22)</f>
        <v>fi</v>
      </c>
      <c r="F17" s="687" t="str">
        <f>IF(OR(ISBLANK(MH0ll!F22),ISERROR(MH0ll!F22)),"",MH0ll!F22)</f>
        <v/>
      </c>
      <c r="G17" s="687" t="str">
        <f>IF(OR(ISBLANK(MH0ll!G22),ISERROR(MH0ll!G22)),"",MH0ll!G22)</f>
        <v/>
      </c>
      <c r="H17" s="781" t="str">
        <f>IF(OR(ISBLANK(MH0ll!H22),ISERROR(MH0ll!H22)),"",MH0ll!H22)</f>
        <v/>
      </c>
      <c r="K17" s="757" t="str">
        <f>IF(OR(ISBLANK(MH0ll!K22),ISERROR(MH0ll!K22)),"",MH0ll!K22)</f>
        <v>Max</v>
      </c>
      <c r="L17" s="791">
        <f>IF(OR(ISBLANK(MH0ll!L22),ISERROR(MH0ll!L22)),"",MH0ll!L22)</f>
        <v>42.5</v>
      </c>
    </row>
    <row r="18" spans="1:16" x14ac:dyDescent="0.2">
      <c r="A18" s="686" t="str">
        <f>IF(OR(ISBLANK(MH0ll!A23),ISERROR(MH0ll!A23)),"",MH0ll!A23)</f>
        <v/>
      </c>
      <c r="B18" s="792">
        <f>IF(OR(ISBLANK(MH0ll!B23),ISERROR(MH0ll!B23)),"",MH0ll!B23)</f>
        <v>1</v>
      </c>
      <c r="C18" s="675">
        <v>31.6</v>
      </c>
      <c r="D18" s="671"/>
      <c r="F18" s="687" t="str">
        <f>IF(OR(ISBLANK(MH0ll!F23),ISERROR(MH0ll!F23)),"",MH0ll!F23)</f>
        <v/>
      </c>
      <c r="G18" s="687" t="str">
        <f>IF(OR(ISBLANK(MH0ll!G23),ISERROR(MH0ll!G23)),"",MH0ll!G23)</f>
        <v/>
      </c>
      <c r="H18" s="781" t="str">
        <f>IF(OR(ISBLANK(MH0ll!H23),ISERROR(MH0ll!H23)),"",MH0ll!H23)</f>
        <v/>
      </c>
      <c r="K18" s="759" t="str">
        <f>IF(OR(ISBLANK(MH0ll!K23),ISERROR(MH0ll!K23)),"",MH0ll!K23)</f>
        <v>Percentil 5</v>
      </c>
      <c r="L18" s="793">
        <f>IF(OR(ISBLANK(MH0ll!L23),ISERROR(MH0ll!L23)),"",MH0ll!L23)</f>
        <v>22.22</v>
      </c>
      <c r="N18" s="672">
        <v>5</v>
      </c>
      <c r="O18" s="794" t="str">
        <f>IF(OR(ISBLANK(MH0ll!N23),ISERROR(MH0ll!N23)),"",MH0ll!N23)</f>
        <v>= a (%)</v>
      </c>
    </row>
    <row r="19" spans="1:16" x14ac:dyDescent="0.2">
      <c r="B19" s="792">
        <f>IF(OR(ISBLANK(MH0ll!B26),ISERROR(MH0ll!B26)),"",MH0ll!B26)</f>
        <v>2</v>
      </c>
      <c r="C19" s="675">
        <v>32.799999999999997</v>
      </c>
      <c r="D19" s="671"/>
      <c r="H19" s="781"/>
      <c r="M19" s="686"/>
    </row>
    <row r="20" spans="1:16" x14ac:dyDescent="0.2">
      <c r="A20" s="686" t="str">
        <f>IF(OR(ISBLANK(MH0ll!A26),ISERROR(MH0ll!A26)),"",MH0ll!A26)</f>
        <v/>
      </c>
      <c r="B20" s="792">
        <f>IF(OR(ISBLANK(MH0ll!B27),ISERROR(MH0ll!B27)),"",MH0ll!B27)</f>
        <v>3</v>
      </c>
      <c r="C20" s="675">
        <v>30.2</v>
      </c>
      <c r="D20" s="671"/>
      <c r="F20" s="687" t="str">
        <f>IF(OR(ISBLANK(MH0ll!F26),ISERROR(MH0ll!F26)),"",MH0ll!F26)</f>
        <v/>
      </c>
      <c r="G20" s="687" t="str">
        <f>IF(OR(ISBLANK(MH0ll!G26),ISERROR(MH0ll!G26)),"",MH0ll!G26)</f>
        <v/>
      </c>
      <c r="H20" s="781" t="str">
        <f>IF(OR(ISBLANK(MH0ll!H26),ISERROR(MH0ll!H26)),"",MH0ll!H26)</f>
        <v/>
      </c>
      <c r="K20" s="824" t="str">
        <f>IF(OR(ISBLANK(MH0ll!K25),ISERROR(MH0ll!K25)),"",MH0ll!K25)</f>
        <v>Formato para copiar:</v>
      </c>
      <c r="L20" s="824"/>
      <c r="N20" s="809"/>
      <c r="O20" s="794"/>
    </row>
    <row r="21" spans="1:16" x14ac:dyDescent="0.2">
      <c r="A21" s="686" t="str">
        <f>IF(OR(ISBLANK(MH0ll!A27),ISERROR(MH0ll!A27)),"",MH0ll!A27)</f>
        <v/>
      </c>
      <c r="B21" s="792">
        <f>IF(OR(ISBLANK(MH0ll!B28),ISERROR(MH0ll!B28)),"",MH0ll!B28)</f>
        <v>4</v>
      </c>
      <c r="C21" s="675">
        <v>20.399999999999999</v>
      </c>
      <c r="D21" s="671"/>
      <c r="F21" s="687" t="str">
        <f>IF(OR(ISBLANK(MH0ll!F27),ISERROR(MH0ll!F27)),"",MH0ll!F27)</f>
        <v/>
      </c>
      <c r="G21" s="687" t="str">
        <f>IF(OR(ISBLANK(MH0ll!G27),ISERROR(MH0ll!G27)),"",MH0ll!G27)</f>
        <v/>
      </c>
      <c r="H21" s="781" t="str">
        <f>IF(OR(ISBLANK(MH0ll!H27),ISERROR(MH0ll!H27)),"",MH0ll!H27)</f>
        <v/>
      </c>
      <c r="K21" s="827" t="str">
        <f>IF(OR(ISBLANK(MH0ll!K26),ISERROR(MH0ll!K26)),"",MH0ll!K26)</f>
        <v>M (S) = 31,091 (5,75)</v>
      </c>
      <c r="L21" s="827"/>
      <c r="M21" s="795"/>
      <c r="N21" s="673">
        <v>3</v>
      </c>
      <c r="O21" s="796" t="str">
        <f>IF(OR(ISBLANK(MH0ll!N26),ISERROR(MH0ll!N26)),"",MH0ll!N26)</f>
        <v>= decimales</v>
      </c>
    </row>
    <row r="22" spans="1:16" ht="12.75" customHeight="1" x14ac:dyDescent="0.2">
      <c r="A22" s="686" t="str">
        <f>IF(OR(ISBLANK(MH0ll!A28),ISERROR(MH0ll!A28)),"",MH0ll!A28)</f>
        <v/>
      </c>
      <c r="B22" s="792">
        <f>IF(OR(ISBLANK(MH0ll!B29),ISERROR(MH0ll!B29)),"",MH0ll!B29)</f>
        <v>5</v>
      </c>
      <c r="C22" s="675">
        <v>25.2</v>
      </c>
      <c r="D22" s="671"/>
      <c r="F22" s="687" t="str">
        <f>IF(OR(ISBLANK(MH0ll!F28),ISERROR(MH0ll!F28)),"",MH0ll!F28)</f>
        <v/>
      </c>
      <c r="G22" s="687" t="str">
        <f>IF(OR(ISBLANK(MH0ll!G28),ISERROR(MH0ll!G28)),"",MH0ll!G28)</f>
        <v/>
      </c>
      <c r="H22" s="688" t="str">
        <f>IF(OR(ISBLANK(MH0ll!H28),ISERROR(MH0ll!H28)),"",MH0ll!H28)</f>
        <v/>
      </c>
      <c r="I22" s="806">
        <f>IF(OR(ISBLANK(MH0ll!I29),ISERROR(MH0ll!I29)),"",MH0ll!I29)</f>
        <v>3</v>
      </c>
    </row>
    <row r="23" spans="1:16" ht="13.5" thickBot="1" x14ac:dyDescent="0.25">
      <c r="A23" s="686" t="str">
        <f>IF(OR(ISBLANK(MH0ll!A29),ISERROR(MH0ll!A29)),"",MH0ll!A29)</f>
        <v/>
      </c>
      <c r="B23" s="792">
        <f>IF(OR(ISBLANK(MH0ll!B30),ISERROR(MH0ll!B30)),"",MH0ll!B30)</f>
        <v>6</v>
      </c>
      <c r="C23" s="675">
        <v>25.5</v>
      </c>
      <c r="D23" s="671"/>
      <c r="F23" s="687" t="str">
        <f>IF(OR(ISBLANK(MH0ll!F29),ISERROR(MH0ll!F29)),"",MH0ll!F29)</f>
        <v/>
      </c>
      <c r="G23" s="687" t="str">
        <f>IF(OR(ISBLANK(MH0ll!G29),ISERROR(MH0ll!G29)),"",MH0ll!G29)</f>
        <v/>
      </c>
      <c r="H23" s="688" t="str">
        <f>IF(OR(ISBLANK(MH0ll!H29),ISERROR(MH0ll!H29)),"",MH0ll!H29)</f>
        <v/>
      </c>
      <c r="I23" s="797" t="str">
        <f>IF(OR(ISBLANK(MH0ll!I30),ISERROR(MH0ll!I30)),"",MH0ll!I30)</f>
        <v/>
      </c>
      <c r="J23" s="750" t="str">
        <f>IF(OR(ISBLANK(MH0ll!J29),ISERROR(MH0ll!J29)),"",MH0ll!J29)</f>
        <v>Intervalo de confianza</v>
      </c>
      <c r="K23" s="751"/>
      <c r="L23" s="751"/>
      <c r="M23" s="689"/>
    </row>
    <row r="24" spans="1:16" x14ac:dyDescent="0.2">
      <c r="A24" s="686" t="str">
        <f>IF(OR(ISBLANK(MH0ll!A30),ISERROR(MH0ll!A30)),"",MH0ll!A30)</f>
        <v/>
      </c>
      <c r="B24" s="792">
        <f>IF(OR(ISBLANK(MH0ll!B31),ISERROR(MH0ll!B31)),"",MH0ll!B31)</f>
        <v>7</v>
      </c>
      <c r="C24" s="675">
        <v>29</v>
      </c>
      <c r="D24" s="671"/>
      <c r="F24" s="687" t="str">
        <f>IF(OR(ISBLANK(MH0ll!F30),ISERROR(MH0ll!F30)),"",MH0ll!F30)</f>
        <v/>
      </c>
      <c r="G24" s="687" t="str">
        <f>IF(OR(ISBLANK(MH0ll!G30),ISERROR(MH0ll!G30)),"",MH0ll!G30)</f>
        <v/>
      </c>
      <c r="H24" s="688" t="str">
        <f>IF(OR(ISBLANK(MH0ll!H30),ISERROR(MH0ll!H30)),"",MH0ll!H30)</f>
        <v/>
      </c>
      <c r="I24" s="797"/>
      <c r="J24" s="686" t="str">
        <f>IF(OR(ISBLANK(MH0ll!J30),ISERROR(MH0ll!J30)),"",MH0ll!J30)</f>
        <v/>
      </c>
      <c r="K24" s="764" t="str">
        <f>IF(OR(ISBLANK(MH0ll!K30),ISERROR(MH0ll!K30)),"",MH0ll!K30)</f>
        <v>a</v>
      </c>
      <c r="L24" s="674">
        <v>0.05</v>
      </c>
      <c r="M24" s="798"/>
    </row>
    <row r="25" spans="1:16" x14ac:dyDescent="0.2">
      <c r="A25" s="686" t="str">
        <f>IF(OR(ISBLANK(MH0ll!A31),ISERROR(MH0ll!A31)),"",MH0ll!A31)</f>
        <v/>
      </c>
      <c r="B25" s="792">
        <f>IF(OR(ISBLANK(MH0ll!B32),ISERROR(MH0ll!B32)),"",MH0ll!B32)</f>
        <v>8</v>
      </c>
      <c r="C25" s="675">
        <v>32.799999999999997</v>
      </c>
      <c r="D25" s="671"/>
      <c r="F25" s="687" t="str">
        <f>IF(OR(ISBLANK(MH0ll!F31),ISERROR(MH0ll!F31)),"",MH0ll!F31)</f>
        <v/>
      </c>
      <c r="G25" s="687" t="str">
        <f>IF(OR(ISBLANK(MH0ll!G31),ISERROR(MH0ll!G31)),"",MH0ll!G31)</f>
        <v/>
      </c>
      <c r="H25" s="688" t="str">
        <f>IF(OR(ISBLANK(MH0ll!H31),ISERROR(MH0ll!H31)),"",MH0ll!H31)</f>
        <v/>
      </c>
      <c r="I25" s="797" t="str">
        <f>IF(OR(ISBLANK(MH0ll!I32),ISERROR(MH0ll!I32)),"",MH0ll!I32)</f>
        <v/>
      </c>
      <c r="K25" s="686" t="str">
        <f>IF(OR(ISBLANK(MH0ll!K31),ISERROR(MH0ll!K31)),"",MH0ll!K31)</f>
        <v>Colas</v>
      </c>
      <c r="L25" s="279">
        <v>2</v>
      </c>
    </row>
    <row r="26" spans="1:16" x14ac:dyDescent="0.2">
      <c r="A26" s="686" t="str">
        <f>IF(OR(ISBLANK(MH0ll!A32),ISERROR(MH0ll!A32)),"",MH0ll!A32)</f>
        <v/>
      </c>
      <c r="B26" s="792">
        <f>IF(OR(ISBLANK(MH0ll!B33),ISERROR(MH0ll!B33)),"",MH0ll!B33)</f>
        <v>9</v>
      </c>
      <c r="C26" s="675">
        <v>37.5</v>
      </c>
      <c r="D26" s="671"/>
      <c r="F26" s="687" t="str">
        <f>IF(OR(ISBLANK(MH0ll!F32),ISERROR(MH0ll!F32)),"",MH0ll!F32)</f>
        <v/>
      </c>
      <c r="G26" s="687" t="str">
        <f>IF(OR(ISBLANK(MH0ll!G32),ISERROR(MH0ll!G32)),"",MH0ll!G32)</f>
        <v/>
      </c>
      <c r="H26" s="688" t="str">
        <f>IF(OR(ISBLANK(MH0ll!H32),ISERROR(MH0ll!H32)),"",MH0ll!H32)</f>
        <v/>
      </c>
      <c r="I26" s="797" t="str">
        <f>IF(OR(ISBLANK(MH0ll!I33),ISERROR(MH0ll!I33)),"",MH0ll!I33)</f>
        <v/>
      </c>
      <c r="J26" s="686" t="str">
        <f>IF(OR(ISBLANK(MH0ll!J32),ISERROR(MH0ll!J32)),"",MH0ll!J32)</f>
        <v/>
      </c>
      <c r="K26" s="772" t="s">
        <v>339</v>
      </c>
      <c r="L26" s="773">
        <f>IF(OR(ISBLANK(MH0ll!L32),ISERROR(MH0ll!L32)),"",MH0ll!L32)</f>
        <v>2.0153675744437649</v>
      </c>
      <c r="M26" s="774"/>
    </row>
    <row r="27" spans="1:16" x14ac:dyDescent="0.2">
      <c r="A27" s="686" t="str">
        <f>IF(OR(ISBLANK(MH0ll!A33),ISERROR(MH0ll!A33)),"",MH0ll!A33)</f>
        <v/>
      </c>
      <c r="B27" s="792">
        <f>IF(OR(ISBLANK(MH0ll!B34),ISERROR(MH0ll!B34)),"",MH0ll!B34)</f>
        <v>10</v>
      </c>
      <c r="C27" s="675">
        <v>21.9</v>
      </c>
      <c r="D27" s="671"/>
      <c r="F27" s="687" t="str">
        <f>IF(OR(ISBLANK(MH0ll!F33),ISERROR(MH0ll!F33)),"",MH0ll!F33)</f>
        <v/>
      </c>
      <c r="G27" s="687" t="str">
        <f>IF(OR(ISBLANK(MH0ll!G33),ISERROR(MH0ll!G33)),"",MH0ll!G33)</f>
        <v/>
      </c>
      <c r="H27" s="688" t="str">
        <f>IF(OR(ISBLANK(MH0ll!H33),ISERROR(MH0ll!H33)),"",MH0ll!H33)</f>
        <v/>
      </c>
      <c r="I27" s="797" t="str">
        <f>IF(OR(ISBLANK(MH0ll!I34),ISERROR(MH0ll!I34)),"",MH0ll!I34)</f>
        <v/>
      </c>
      <c r="J27" s="686" t="str">
        <f>IF(OR(ISBLANK(MH0ll!J33),ISERROR(MH0ll!J33)),"",MH0ll!J33)</f>
        <v/>
      </c>
      <c r="K27" s="772" t="str">
        <f>IF(OR(ISBLANK(MH0ll!K33),ISERROR(MH0ll!K33)),"",MH0ll!K33)</f>
        <v>IC(–)</v>
      </c>
      <c r="L27" s="773">
        <f>IF(OR(ISBLANK(MH0ll!L33),ISERROR(MH0ll!L33)),"",MH0ll!L33)</f>
        <v>29.363473549477003</v>
      </c>
      <c r="M27" s="774"/>
      <c r="P27" s="688"/>
    </row>
    <row r="28" spans="1:16" x14ac:dyDescent="0.2">
      <c r="A28" s="686" t="str">
        <f>IF(OR(ISBLANK(MH0ll!A34),ISERROR(MH0ll!A34)),"",MH0ll!A34)</f>
        <v/>
      </c>
      <c r="B28" s="792">
        <f>IF(OR(ISBLANK(MH0ll!B35),ISERROR(MH0ll!B35)),"",MH0ll!B35)</f>
        <v>11</v>
      </c>
      <c r="C28" s="675">
        <v>37.6</v>
      </c>
      <c r="D28" s="671"/>
      <c r="F28" s="687" t="str">
        <f>IF(OR(ISBLANK(MH0ll!F34),ISERROR(MH0ll!F34)),"",MH0ll!F34)</f>
        <v/>
      </c>
      <c r="G28" s="687" t="str">
        <f>IF(OR(ISBLANK(MH0ll!G34),ISERROR(MH0ll!G34)),"",MH0ll!G34)</f>
        <v/>
      </c>
      <c r="H28" s="688" t="str">
        <f>IF(OR(ISBLANK(MH0ll!H34),ISERROR(MH0ll!H34)),"",MH0ll!H34)</f>
        <v/>
      </c>
      <c r="I28" s="797" t="str">
        <f>IF(OR(ISBLANK(MH0ll!I35),ISERROR(MH0ll!I35)),"",MH0ll!I35)</f>
        <v/>
      </c>
      <c r="J28" s="686" t="str">
        <f>IF(OR(ISBLANK(MH0ll!J34),ISERROR(MH0ll!J34)),"",MH0ll!J34)</f>
        <v/>
      </c>
      <c r="K28" s="772" t="str">
        <f>IF(OR(ISBLANK(MH0ll!K34),ISERROR(MH0ll!K34)),"",MH0ll!K34)</f>
        <v>IC(+)</v>
      </c>
      <c r="L28" s="773">
        <f>IF(OR(ISBLANK(MH0ll!L34),ISERROR(MH0ll!L34)),"",MH0ll!L34)</f>
        <v>32.818748672745215</v>
      </c>
      <c r="M28" s="774"/>
    </row>
    <row r="29" spans="1:16" x14ac:dyDescent="0.2">
      <c r="A29" s="686" t="str">
        <f>IF(OR(ISBLANK(MH0ll!A35),ISERROR(MH0ll!A35)),"",MH0ll!A35)</f>
        <v/>
      </c>
      <c r="B29" s="792">
        <f>IF(OR(ISBLANK(MH0ll!B36),ISERROR(MH0ll!B36)),"",MH0ll!B36)</f>
        <v>12</v>
      </c>
      <c r="C29" s="675">
        <v>31.5</v>
      </c>
      <c r="D29" s="671"/>
      <c r="F29" s="687" t="str">
        <f>IF(OR(ISBLANK(MH0ll!F35),ISERROR(MH0ll!F35)),"",MH0ll!F35)</f>
        <v/>
      </c>
      <c r="G29" s="687" t="str">
        <f>IF(OR(ISBLANK(MH0ll!G35),ISERROR(MH0ll!G35)),"",MH0ll!G35)</f>
        <v/>
      </c>
      <c r="H29" s="688" t="str">
        <f>IF(OR(ISBLANK(MH0ll!H35),ISERROR(MH0ll!H35)),"",MH0ll!H35)</f>
        <v/>
      </c>
      <c r="I29" s="797"/>
      <c r="J29" s="686" t="str">
        <f>IF(OR(ISBLANK(MH0ll!J35),ISERROR(MH0ll!J35)),"",MH0ll!J35)</f>
        <v/>
      </c>
      <c r="K29" s="772" t="str">
        <f>IF(OR(ISBLANK(MH0ll!K35),ISERROR(MH0ll!K35)),"",MH0ll!K35)</f>
        <v>Precisión (d)</v>
      </c>
      <c r="L29" s="773">
        <f>IF(OR(ISBLANK(MH0ll!L35),ISERROR(MH0ll!L35)),"",MH0ll!L35)</f>
        <v>1.7276375616341053</v>
      </c>
      <c r="M29" s="774"/>
      <c r="N29" s="688"/>
      <c r="O29" s="688"/>
    </row>
    <row r="30" spans="1:16" x14ac:dyDescent="0.2">
      <c r="A30" s="686" t="str">
        <f>IF(OR(ISBLANK(MH0ll!A36),ISERROR(MH0ll!A36)),"",MH0ll!A36)</f>
        <v/>
      </c>
      <c r="B30" s="792">
        <f>IF(OR(ISBLANK(MH0ll!B37),ISERROR(MH0ll!B37)),"",MH0ll!B37)</f>
        <v>13</v>
      </c>
      <c r="C30" s="671">
        <v>20.399999999999999</v>
      </c>
      <c r="D30" s="671"/>
      <c r="F30" s="687" t="str">
        <f>IF(OR(ISBLANK(MH0ll!F36),ISERROR(MH0ll!F36)),"",MH0ll!F36)</f>
        <v/>
      </c>
      <c r="G30" s="687" t="str">
        <f>IF(OR(ISBLANK(MH0ll!G36),ISERROR(MH0ll!G36)),"",MH0ll!G36)</f>
        <v/>
      </c>
      <c r="H30" s="688" t="str">
        <f>IF(OR(ISBLANK(MH0ll!H36),ISERROR(MH0ll!H36)),"",MH0ll!H36)</f>
        <v/>
      </c>
      <c r="I30" s="797"/>
      <c r="K30" s="828" t="str">
        <f>IF(OR(ISBLANK(MH0ll!K36),ISERROR(MH0ll!K36)),"",MH0ll!K36)</f>
        <v>95%-IC=(29,363; 32,819)</v>
      </c>
      <c r="L30" s="828"/>
      <c r="M30" s="795"/>
      <c r="N30" s="676">
        <f>N21</f>
        <v>3</v>
      </c>
      <c r="O30" s="799" t="str">
        <f>IF(OR(ISBLANK(MH0ll!N36),ISERROR(MH0ll!N36)),"",MH0ll!N36)</f>
        <v>decimales</v>
      </c>
    </row>
    <row r="31" spans="1:16" x14ac:dyDescent="0.2">
      <c r="A31" s="686" t="str">
        <f>IF(OR(ISBLANK(MH0ll!A37),ISERROR(MH0ll!A37)),"",MH0ll!A37)</f>
        <v/>
      </c>
      <c r="B31" s="792">
        <f>IF(OR(ISBLANK(MH0ll!B38),ISERROR(MH0ll!B38)),"",MH0ll!B38)</f>
        <v>14</v>
      </c>
      <c r="C31" s="671">
        <v>34.200000000000003</v>
      </c>
      <c r="D31" s="671"/>
      <c r="F31" s="687" t="str">
        <f>IF(OR(ISBLANK(MH0ll!F37),ISERROR(MH0ll!F37)),"",MH0ll!F37)</f>
        <v/>
      </c>
      <c r="G31" s="687" t="str">
        <f>IF(OR(ISBLANK(MH0ll!G37),ISERROR(MH0ll!G37)),"",MH0ll!G37)</f>
        <v/>
      </c>
      <c r="H31" s="688" t="str">
        <f>IF(OR(ISBLANK(MH0ll!H37),ISERROR(MH0ll!H37)),"",MH0ll!H37)</f>
        <v/>
      </c>
      <c r="I31" s="797"/>
      <c r="K31" s="829" t="str">
        <f>IF(OR(ISBLANK(MH0ll!K37),ISERROR(MH0ll!K37)),"",MH0ll!K37)</f>
        <v>95%-IC=(29,363; 32,819); d=1,728</v>
      </c>
      <c r="L31" s="829"/>
      <c r="N31" s="688"/>
      <c r="O31" s="688"/>
    </row>
    <row r="32" spans="1:16" x14ac:dyDescent="0.2">
      <c r="A32" s="686" t="str">
        <f>IF(OR(ISBLANK(MH0ll!A38),ISERROR(MH0ll!A38)),"",MH0ll!A38)</f>
        <v/>
      </c>
      <c r="B32" s="792">
        <f>IF(OR(ISBLANK(MH0ll!B39),ISERROR(MH0ll!B39)),"",MH0ll!B39)</f>
        <v>15</v>
      </c>
      <c r="C32" s="671">
        <v>29.2</v>
      </c>
      <c r="D32" s="671"/>
      <c r="F32" s="687" t="str">
        <f>IF(OR(ISBLANK(MH0ll!F38),ISERROR(MH0ll!F38)),"",MH0ll!F38)</f>
        <v/>
      </c>
      <c r="G32" s="687" t="str">
        <f>IF(OR(ISBLANK(MH0ll!G38),ISERROR(MH0ll!G38)),"",MH0ll!G38)</f>
        <v/>
      </c>
      <c r="H32" s="688" t="str">
        <f>IF(OR(ISBLANK(MH0ll!H38),ISERROR(MH0ll!H38)),"",MH0ll!H38)</f>
        <v/>
      </c>
      <c r="I32" s="797" t="str">
        <f>IF(OR(ISBLANK(MH0ll!I42),ISERROR(MH0ll!I42)),"",MH0ll!I42)</f>
        <v/>
      </c>
      <c r="O32" s="688"/>
    </row>
    <row r="33" spans="1:15" x14ac:dyDescent="0.2">
      <c r="A33" s="686" t="str">
        <f>IF(OR(ISBLANK(MH0ll!A39),ISERROR(MH0ll!A39)),"",MH0ll!A39)</f>
        <v/>
      </c>
      <c r="B33" s="792">
        <f>IF(OR(ISBLANK(MH0ll!B40),ISERROR(MH0ll!B40)),"",MH0ll!B40)</f>
        <v>16</v>
      </c>
      <c r="C33" s="671">
        <v>25.8</v>
      </c>
      <c r="D33" s="671"/>
      <c r="F33" s="687" t="str">
        <f>IF(OR(ISBLANK(MH0ll!F39),ISERROR(MH0ll!F39)),"",MH0ll!F39)</f>
        <v/>
      </c>
      <c r="G33" s="687" t="str">
        <f>IF(OR(ISBLANK(MH0ll!G39),ISERROR(MH0ll!G39)),"",MH0ll!G39)</f>
        <v/>
      </c>
      <c r="H33" s="688" t="str">
        <f>IF(OR(ISBLANK(MH0ll!H39),ISERROR(MH0ll!H39)),"",MH0ll!H39)</f>
        <v/>
      </c>
      <c r="I33" s="797" t="str">
        <f>IF(OR(ISBLANK(MH0ll!#REF!),ISERROR(MH0ll!#REF!)),"",MH0ll!#REF!)</f>
        <v/>
      </c>
      <c r="J33" s="749" t="str">
        <f>IF(OR(ISBLANK(MH0ll!J39),ISERROR(MH0ll!J39)),"",MH0ll!J39)</f>
        <v>Tamaño de muestra</v>
      </c>
      <c r="N33" s="686" t="str">
        <f>IF(OR(ISBLANK(MH0ll!M39),ISERROR(MH0ll!M39)),"",MH0ll!M39)</f>
        <v/>
      </c>
    </row>
    <row r="34" spans="1:15" x14ac:dyDescent="0.2">
      <c r="A34" s="686" t="str">
        <f>IF(OR(ISBLANK(MH0ll!A40),ISERROR(MH0ll!A40)),"",MH0ll!A40)</f>
        <v/>
      </c>
      <c r="B34" s="792">
        <f>IF(OR(ISBLANK(MH0ll!B41),ISERROR(MH0ll!B41)),"",MH0ll!B41)</f>
        <v>17</v>
      </c>
      <c r="C34" s="671">
        <v>34.4</v>
      </c>
      <c r="D34" s="671"/>
      <c r="F34" s="687" t="str">
        <f>IF(OR(ISBLANK(MH0ll!F40),ISERROR(MH0ll!F40)),"",MH0ll!F40)</f>
        <v/>
      </c>
      <c r="G34" s="687" t="str">
        <f>IF(OR(ISBLANK(MH0ll!G40),ISERROR(MH0ll!G40)),"",MH0ll!G40)</f>
        <v/>
      </c>
      <c r="H34" s="688" t="str">
        <f>IF(OR(ISBLANK(MH0ll!H40),ISERROR(MH0ll!H40)),"",MH0ll!H40)</f>
        <v/>
      </c>
      <c r="I34" s="797" t="str">
        <f>IF(OR(ISBLANK(MH0ll!I43),ISERROR(MH0ll!I43)),"",MH0ll!I43)</f>
        <v/>
      </c>
      <c r="J34" s="686" t="str">
        <f>IF(OR(ISBLANK(MH0ll!J40),ISERROR(MH0ll!J40)),"",MH0ll!J40)</f>
        <v/>
      </c>
      <c r="K34" s="686" t="str">
        <f>IF(OR(ISBLANK(MH0ll!K40),ISERROR(MH0ll!K40)),"",MH0ll!K40)</f>
        <v>Precisión</v>
      </c>
      <c r="L34" s="279">
        <v>0.3</v>
      </c>
      <c r="N34" s="686" t="str">
        <f>IF(OR(ISBLANK(MH0ll!M40),ISERROR(MH0ll!M40)),"",MH0ll!M40)</f>
        <v/>
      </c>
      <c r="O34" s="800"/>
    </row>
    <row r="35" spans="1:15" x14ac:dyDescent="0.2">
      <c r="A35" s="686" t="str">
        <f>IF(OR(ISBLANK(MH0ll!A41),ISERROR(MH0ll!A41)),"",MH0ll!A41)</f>
        <v/>
      </c>
      <c r="B35" s="792">
        <f>IF(OR(ISBLANK(MH0ll!B42),ISERROR(MH0ll!B42)),"",MH0ll!B42)</f>
        <v>18</v>
      </c>
      <c r="C35" s="671">
        <v>28.4</v>
      </c>
      <c r="D35" s="671"/>
      <c r="F35" s="687" t="str">
        <f>IF(OR(ISBLANK(MH0ll!F41),ISERROR(MH0ll!F41)),"",MH0ll!F41)</f>
        <v/>
      </c>
      <c r="G35" s="687" t="str">
        <f>IF(OR(ISBLANK(MH0ll!G41),ISERROR(MH0ll!G41)),"",MH0ll!G41)</f>
        <v/>
      </c>
      <c r="H35" s="688" t="str">
        <f>IF(OR(ISBLANK(MH0ll!H41),ISERROR(MH0ll!H41)),"",MH0ll!H41)</f>
        <v/>
      </c>
      <c r="I35" s="797" t="str">
        <f>IF(OR(ISBLANK(MH0ll!I44),ISERROR(MH0ll!I44)),"",MH0ll!I44)</f>
        <v/>
      </c>
      <c r="J35" s="686" t="str">
        <f>IF(OR(ISBLANK(MH0ll!J41),ISERROR(MH0ll!J41)),"",MH0ll!J41)</f>
        <v/>
      </c>
      <c r="K35" s="686" t="str">
        <f>IF(OR(ISBLANK(MH0ll!K41),ISERROR(MH0ll!K41)),"",MH0ll!K41)</f>
        <v>n ≥</v>
      </c>
      <c r="L35" s="743">
        <f>IF(OR(ISBLANK(MH0ll!L41),ISERROR(MH0ll!L41)),"",MH0ll!L41)</f>
        <v>1493</v>
      </c>
      <c r="N35" s="800">
        <f>IF(OR(ISBLANK(MH0ll!M41),ISERROR(MH0ll!M41)),"",MH0ll!M41)</f>
        <v>1492.3657721845186</v>
      </c>
    </row>
    <row r="36" spans="1:15" x14ac:dyDescent="0.2">
      <c r="A36" s="686" t="str">
        <f>IF(OR(ISBLANK(MH0ll!A42),ISERROR(MH0ll!A42)),"",MH0ll!A42)</f>
        <v/>
      </c>
      <c r="B36" s="792">
        <f>IF(OR(ISBLANK(MH0ll!B43),ISERROR(MH0ll!B43)),"",MH0ll!B43)</f>
        <v>19</v>
      </c>
      <c r="C36" s="671">
        <v>24.8</v>
      </c>
      <c r="D36" s="671"/>
      <c r="F36" s="687" t="str">
        <f>IF(OR(ISBLANK(MH0ll!F42),ISERROR(MH0ll!F42)),"",MH0ll!F42)</f>
        <v/>
      </c>
      <c r="G36" s="687" t="str">
        <f>IF(OR(ISBLANK(MH0ll!G42),ISERROR(MH0ll!G42)),"",MH0ll!G42)</f>
        <v/>
      </c>
      <c r="H36" s="688" t="str">
        <f>IF(OR(ISBLANK(MH0ll!H42),ISERROR(MH0ll!H42)),"",MH0ll!H42)</f>
        <v/>
      </c>
      <c r="I36" s="797"/>
      <c r="J36" s="686" t="str">
        <f>IF(OR(ISBLANK(MH0ll!J44),ISERROR(MH0ll!J44)),"",MH0ll!J44)</f>
        <v/>
      </c>
      <c r="K36" s="821" t="str">
        <f>IF(OR(ISBLANK(MH0ll!K42),ISERROR(MH0ll!K42)),"",MH0ll!K42)</f>
        <v>n(0,3)=1493</v>
      </c>
      <c r="L36" s="821"/>
      <c r="M36" s="689"/>
      <c r="N36" s="688" t="str">
        <f>IF(OR(ISBLANK(MH0ll!M44),ISERROR(MH0ll!M44)),"",MH0ll!M44)</f>
        <v/>
      </c>
    </row>
    <row r="37" spans="1:15" x14ac:dyDescent="0.2">
      <c r="A37" s="686" t="str">
        <f>IF(OR(ISBLANK(MH0ll!A43),ISERROR(MH0ll!A43)),"",MH0ll!A43)</f>
        <v/>
      </c>
      <c r="B37" s="792">
        <f>IF(OR(ISBLANK(MH0ll!B44),ISERROR(MH0ll!B44)),"",MH0ll!B44)</f>
        <v>20</v>
      </c>
      <c r="C37" s="671">
        <v>41.5</v>
      </c>
      <c r="D37" s="671"/>
      <c r="F37" s="687" t="str">
        <f>IF(OR(ISBLANK(MH0ll!F43),ISERROR(MH0ll!F43)),"",MH0ll!F43)</f>
        <v/>
      </c>
      <c r="G37" s="687" t="str">
        <f>IF(OR(ISBLANK(MH0ll!G43),ISERROR(MH0ll!G43)),"",MH0ll!G43)</f>
        <v/>
      </c>
      <c r="H37" s="688" t="str">
        <f>IF(OR(ISBLANK(MH0ll!H43),ISERROR(MH0ll!H43)),"",MH0ll!H43)</f>
        <v/>
      </c>
      <c r="I37" s="806">
        <f>IF(OR(ISBLANK(MH0ll!I45),ISERROR(MH0ll!I45)),"",MH0ll!I45)</f>
        <v>4</v>
      </c>
    </row>
    <row r="38" spans="1:15" ht="13.5" thickBot="1" x14ac:dyDescent="0.25">
      <c r="A38" s="686" t="str">
        <f>IF(OR(ISBLANK(MH0ll!A44),ISERROR(MH0ll!A44)),"",MH0ll!A44)</f>
        <v/>
      </c>
      <c r="B38" s="792">
        <f>IF(OR(ISBLANK(MH0ll!B45),ISERROR(MH0ll!B45)),"",MH0ll!B45)</f>
        <v>21</v>
      </c>
      <c r="C38" s="671">
        <v>32.200000000000003</v>
      </c>
      <c r="D38" s="671"/>
      <c r="F38" s="687" t="str">
        <f>IF(OR(ISBLANK(MH0ll!F44),ISERROR(MH0ll!F44)),"",MH0ll!F44)</f>
        <v/>
      </c>
      <c r="G38" s="687" t="str">
        <f>IF(OR(ISBLANK(MH0ll!G44),ISERROR(MH0ll!G44)),"",MH0ll!G44)</f>
        <v/>
      </c>
      <c r="H38" s="688" t="str">
        <f>IF(OR(ISBLANK(MH0ll!H44),ISERROR(MH0ll!H44)),"",MH0ll!H44)</f>
        <v/>
      </c>
      <c r="I38" s="797" t="str">
        <f>IF(OR(ISBLANK(MH0ll!I46),ISERROR(MH0ll!I46)),"",MH0ll!I46)</f>
        <v/>
      </c>
      <c r="J38" s="750" t="str">
        <f>IF(OR(ISBLANK(MH0ll!J45),ISERROR(MH0ll!J45)),"",MH0ll!J45)</f>
        <v xml:space="preserve">Test </v>
      </c>
      <c r="K38" s="801" t="s">
        <v>340</v>
      </c>
      <c r="L38" s="751"/>
      <c r="M38" s="752"/>
      <c r="N38" s="751" t="str">
        <f>IF(OR(ISBLANK(MH0ll!M45),ISERROR(MH0ll!M45)),"",MH0ll!M45)</f>
        <v/>
      </c>
      <c r="O38" s="688"/>
    </row>
    <row r="39" spans="1:15" x14ac:dyDescent="0.2">
      <c r="A39" s="686" t="str">
        <f>IF(OR(ISBLANK(MH0ll!A45),ISERROR(MH0ll!A45)),"",MH0ll!A45)</f>
        <v/>
      </c>
      <c r="B39" s="792">
        <f>IF(OR(ISBLANK(MH0ll!B46),ISERROR(MH0ll!B46)),"",MH0ll!B46)</f>
        <v>22</v>
      </c>
      <c r="C39" s="671">
        <v>25.1</v>
      </c>
      <c r="D39" s="671"/>
      <c r="F39" s="687" t="str">
        <f>IF(OR(ISBLANK(MH0ll!F45),ISERROR(MH0ll!F45)),"",MH0ll!F45)</f>
        <v/>
      </c>
      <c r="G39" s="687" t="str">
        <f>IF(OR(ISBLANK(MH0ll!G45),ISERROR(MH0ll!G45)),"",MH0ll!G45)</f>
        <v/>
      </c>
      <c r="H39" s="688" t="str">
        <f>IF(OR(ISBLANK(MH0ll!H45),ISERROR(MH0ll!H45)),"",MH0ll!H45)</f>
        <v/>
      </c>
      <c r="I39" s="797" t="str">
        <f>IF(OR(ISBLANK(MH0ll!I47),ISERROR(MH0ll!I47)),"",MH0ll!I47)</f>
        <v/>
      </c>
      <c r="J39" s="686" t="str">
        <f>IF(OR(ISBLANK(MH0ll!J46),ISERROR(MH0ll!J46)),"",MH0ll!J46)</f>
        <v/>
      </c>
      <c r="K39" s="764" t="str">
        <f>IF(OR(ISBLANK(MH0ll!K46),ISERROR(MH0ll!K46)),"",MH0ll!K46)</f>
        <v>mo</v>
      </c>
      <c r="L39" s="279">
        <v>50</v>
      </c>
      <c r="N39" s="686" t="str">
        <f>IF(OR(ISBLANK(MH0ll!M46),ISERROR(MH0ll!M46)),"",MH0ll!M46)</f>
        <v/>
      </c>
      <c r="O39" s="688"/>
    </row>
    <row r="40" spans="1:15" x14ac:dyDescent="0.2">
      <c r="A40" s="686" t="str">
        <f>IF(OR(ISBLANK(MH0ll!A46),ISERROR(MH0ll!A46)),"",MH0ll!A46)</f>
        <v/>
      </c>
      <c r="B40" s="792">
        <f>IF(OR(ISBLANK(MH0ll!B47),ISERROR(MH0ll!B47)),"",MH0ll!B47)</f>
        <v>23</v>
      </c>
      <c r="C40" s="671">
        <v>26.7</v>
      </c>
      <c r="D40" s="671"/>
      <c r="F40" s="687" t="str">
        <f>IF(OR(ISBLANK(MH0ll!F46),ISERROR(MH0ll!F46)),"",MH0ll!F46)</f>
        <v/>
      </c>
      <c r="G40" s="687" t="str">
        <f>IF(OR(ISBLANK(MH0ll!G46),ISERROR(MH0ll!G46)),"",MH0ll!G46)</f>
        <v/>
      </c>
      <c r="H40" s="688" t="str">
        <f>IF(OR(ISBLANK(MH0ll!H46),ISERROR(MH0ll!H46)),"",MH0ll!H46)</f>
        <v/>
      </c>
      <c r="I40" s="797" t="str">
        <f>IF(OR(ISBLANK(MH0ll!I48),ISERROR(MH0ll!I48)),"",MH0ll!I48)</f>
        <v/>
      </c>
      <c r="J40" s="686" t="str">
        <f>IF(OR(ISBLANK(MH0ll!J47),ISERROR(MH0ll!J47)),"",MH0ll!J47)</f>
        <v/>
      </c>
      <c r="K40" s="772" t="str">
        <f>IF(OR(ISBLANK(MH0ll!K47),ISERROR(MH0ll!K47)),"",MH0ll!K47)</f>
        <v>Colas</v>
      </c>
      <c r="L40" s="279">
        <v>2</v>
      </c>
      <c r="N40" s="686" t="str">
        <f>IF(OR(ISBLANK(MH0ll!M47),ISERROR(MH0ll!M47)),"",MH0ll!M47)</f>
        <v/>
      </c>
    </row>
    <row r="41" spans="1:15" x14ac:dyDescent="0.2">
      <c r="A41" s="686" t="str">
        <f>IF(OR(ISBLANK(MH0ll!A47),ISERROR(MH0ll!A47)),"",MH0ll!A47)</f>
        <v/>
      </c>
      <c r="B41" s="792">
        <f>IF(OR(ISBLANK(MH0ll!B48),ISERROR(MH0ll!B48)),"",MH0ll!B48)</f>
        <v>24</v>
      </c>
      <c r="C41" s="671">
        <v>39.5</v>
      </c>
      <c r="D41" s="671"/>
      <c r="F41" s="687" t="str">
        <f>IF(OR(ISBLANK(MH0ll!F47),ISERROR(MH0ll!F47)),"",MH0ll!F47)</f>
        <v/>
      </c>
      <c r="G41" s="687" t="str">
        <f>IF(OR(ISBLANK(MH0ll!G47),ISERROR(MH0ll!G47)),"",MH0ll!G47)</f>
        <v/>
      </c>
      <c r="H41" s="688" t="str">
        <f>IF(OR(ISBLANK(MH0ll!H47),ISERROR(MH0ll!H47)),"",MH0ll!H47)</f>
        <v/>
      </c>
      <c r="I41" s="797" t="str">
        <f>IF(OR(ISBLANK(MH0ll!I49),ISERROR(MH0ll!I49)),"",MH0ll!I49)</f>
        <v/>
      </c>
      <c r="J41" s="686" t="str">
        <f>IF(OR(ISBLANK(MH0ll!J48),ISERROR(MH0ll!J48)),"",MH0ll!J48)</f>
        <v/>
      </c>
      <c r="K41" s="772" t="str">
        <f>IF(OR(ISBLANK(MH0ll!K48),ISERROR(MH0ll!K48)),"",MH0ll!K48)</f>
        <v>Diferencia</v>
      </c>
      <c r="L41" s="773">
        <f>IF(OR(ISBLANK(MH0ll!L48),ISERROR(MH0ll!L48)),"",MH0ll!L48)</f>
        <v>18.908888888888892</v>
      </c>
      <c r="M41" s="774"/>
      <c r="N41" s="686" t="str">
        <f>IF(OR(ISBLANK(MH0ll!M48),ISERROR(MH0ll!M48)),"",MH0ll!M48)</f>
        <v/>
      </c>
    </row>
    <row r="42" spans="1:15" x14ac:dyDescent="0.2">
      <c r="A42" s="686" t="str">
        <f>IF(OR(ISBLANK(MH0ll!A48),ISERROR(MH0ll!A48)),"",MH0ll!A48)</f>
        <v/>
      </c>
      <c r="B42" s="792">
        <f>IF(OR(ISBLANK(MH0ll!B49),ISERROR(MH0ll!B49)),"",MH0ll!B49)</f>
        <v>25</v>
      </c>
      <c r="C42" s="671">
        <v>35.4</v>
      </c>
      <c r="D42" s="671"/>
      <c r="F42" s="687" t="str">
        <f>IF(OR(ISBLANK(MH0ll!F48),ISERROR(MH0ll!F48)),"",MH0ll!F48)</f>
        <v/>
      </c>
      <c r="G42" s="687" t="str">
        <f>IF(OR(ISBLANK(MH0ll!G48),ISERROR(MH0ll!G48)),"",MH0ll!G48)</f>
        <v/>
      </c>
      <c r="H42" s="688" t="str">
        <f>IF(OR(ISBLANK(MH0ll!H48),ISERROR(MH0ll!H48)),"",MH0ll!H48)</f>
        <v/>
      </c>
      <c r="I42" s="797" t="str">
        <f>IF(OR(ISBLANK(MH0ll!I50),ISERROR(MH0ll!I50)),"",MH0ll!I50)</f>
        <v/>
      </c>
      <c r="J42" s="686" t="str">
        <f>IF(OR(ISBLANK(MH0ll!J49),ISERROR(MH0ll!J49)),"",MH0ll!J49)</f>
        <v/>
      </c>
      <c r="K42" s="772" t="str">
        <f>IF(OR(ISBLANK(MH0ll!K49),ISERROR(MH0ll!K49)),"",MH0ll!K49)</f>
        <v>texp</v>
      </c>
      <c r="L42" s="802">
        <f>IF(OR(ISBLANK(MH0ll!L49),ISERROR(MH0ll!L49)),"",MH0ll!L49)</f>
        <v>22.058076521201265</v>
      </c>
      <c r="M42" s="803"/>
      <c r="N42" s="688" t="str">
        <f>IF(OR(ISBLANK(MH0ll!M49),ISERROR(MH0ll!M49)),"",MH0ll!M49)</f>
        <v/>
      </c>
    </row>
    <row r="43" spans="1:15" x14ac:dyDescent="0.2">
      <c r="A43" s="686" t="str">
        <f>IF(OR(ISBLANK(MH0ll!A49),ISERROR(MH0ll!A49)),"",MH0ll!A49)</f>
        <v/>
      </c>
      <c r="B43" s="792">
        <f>IF(OR(ISBLANK(MH0ll!B50),ISERROR(MH0ll!B50)),"",MH0ll!B50)</f>
        <v>26</v>
      </c>
      <c r="C43" s="671">
        <v>25.7</v>
      </c>
      <c r="D43" s="671"/>
      <c r="F43" s="687" t="str">
        <f>IF(OR(ISBLANK(MH0ll!F49),ISERROR(MH0ll!F49)),"",MH0ll!F49)</f>
        <v/>
      </c>
      <c r="G43" s="687" t="str">
        <f>IF(OR(ISBLANK(MH0ll!G49),ISERROR(MH0ll!G49)),"",MH0ll!G49)</f>
        <v/>
      </c>
      <c r="H43" s="688" t="str">
        <f>IF(OR(ISBLANK(MH0ll!H49),ISERROR(MH0ll!H49)),"",MH0ll!H49)</f>
        <v/>
      </c>
      <c r="I43" s="797" t="str">
        <f>IF(OR(ISBLANK(MH0ll!I51),ISERROR(MH0ll!I51)),"",MH0ll!I51)</f>
        <v/>
      </c>
      <c r="J43" s="686" t="str">
        <f>IF(OR(ISBLANK(MH0ll!J50),ISERROR(MH0ll!J50)),"",MH0ll!J50)</f>
        <v/>
      </c>
      <c r="K43" s="772" t="str">
        <f>IF(OR(ISBLANK(MH0ll!K50),ISERROR(MH0ll!K50)),"",MH0ll!K50)</f>
        <v>gl</v>
      </c>
      <c r="L43" s="686">
        <f>IF(OR(ISBLANK(MH0ll!L50),ISERROR(MH0ll!L50)),"",MH0ll!L50)</f>
        <v>44</v>
      </c>
      <c r="N43" s="686" t="str">
        <f>IF(OR(ISBLANK(MH0ll!M50),ISERROR(MH0ll!M50)),"",MH0ll!M50)</f>
        <v/>
      </c>
    </row>
    <row r="44" spans="1:15" x14ac:dyDescent="0.2">
      <c r="A44" s="686" t="str">
        <f>IF(OR(ISBLANK(MH0ll!A50),ISERROR(MH0ll!A50)),"",MH0ll!A50)</f>
        <v/>
      </c>
      <c r="B44" s="792">
        <f>IF(OR(ISBLANK(MH0ll!B51),ISERROR(MH0ll!B51)),"",MH0ll!B51)</f>
        <v>27</v>
      </c>
      <c r="C44" s="671">
        <v>37.799999999999997</v>
      </c>
      <c r="D44" s="671"/>
      <c r="F44" s="687" t="str">
        <f>IF(OR(ISBLANK(MH0ll!F50),ISERROR(MH0ll!F50)),"",MH0ll!F50)</f>
        <v/>
      </c>
      <c r="G44" s="687" t="str">
        <f>IF(OR(ISBLANK(MH0ll!G50),ISERROR(MH0ll!G50)),"",MH0ll!G50)</f>
        <v/>
      </c>
      <c r="H44" s="688" t="str">
        <f>IF(OR(ISBLANK(MH0ll!H50),ISERROR(MH0ll!H50)),"",MH0ll!H50)</f>
        <v/>
      </c>
      <c r="I44" s="797" t="str">
        <f>IF(OR(ISBLANK(MH0ll!I52),ISERROR(MH0ll!I52)),"",MH0ll!I52)</f>
        <v/>
      </c>
      <c r="J44" s="686" t="str">
        <f>IF(OR(ISBLANK(MH0ll!J51),ISERROR(MH0ll!J51)),"",MH0ll!J51)</f>
        <v/>
      </c>
      <c r="K44" s="772" t="str">
        <f>IF(OR(ISBLANK(MH0ll!K51),ISERROR(MH0ll!K51)),"",MH0ll!K51)</f>
        <v>P</v>
      </c>
      <c r="L44" s="802">
        <f>IF(OR(ISBLANK(MH0ll!L51),ISERROR(MH0ll!L51)),"",MH0ll!L51)</f>
        <v>2.0301031407167083E-25</v>
      </c>
      <c r="M44" s="803"/>
      <c r="N44" s="688"/>
    </row>
    <row r="45" spans="1:15" x14ac:dyDescent="0.2">
      <c r="A45" s="686" t="str">
        <f>IF(OR(ISBLANK(MH0ll!A51),ISERROR(MH0ll!A51)),"",MH0ll!A51)</f>
        <v/>
      </c>
      <c r="B45" s="792">
        <f>IF(OR(ISBLANK(MH0ll!B52),ISERROR(MH0ll!B52)),"",MH0ll!B52)</f>
        <v>28</v>
      </c>
      <c r="C45" s="671">
        <v>27.1</v>
      </c>
      <c r="D45" s="671"/>
      <c r="F45" s="687" t="str">
        <f>IF(OR(ISBLANK(MH0ll!F51),ISERROR(MH0ll!F51)),"",MH0ll!F51)</f>
        <v/>
      </c>
      <c r="G45" s="687" t="str">
        <f>IF(OR(ISBLANK(MH0ll!G51),ISERROR(MH0ll!G51)),"",MH0ll!G51)</f>
        <v/>
      </c>
      <c r="H45" s="688" t="str">
        <f>IF(OR(ISBLANK(MH0ll!H51),ISERROR(MH0ll!H51)),"",MH0ll!H51)</f>
        <v/>
      </c>
      <c r="I45" s="797" t="str">
        <f>IF(OR(ISBLANK(MH0ll!I53),ISERROR(MH0ll!I53)),"",MH0ll!I53)</f>
        <v/>
      </c>
      <c r="J45" s="749" t="str">
        <f>IF(OR(ISBLANK(MH0ll!J52),ISERROR(MH0ll!J52)),"",MH0ll!J52)</f>
        <v>Tamaño de muestra</v>
      </c>
      <c r="N45" s="688" t="str">
        <f>IF(OR(ISBLANK(MH0ll!M52),ISERROR(MH0ll!M52)),"",MH0ll!M52)</f>
        <v/>
      </c>
    </row>
    <row r="46" spans="1:15" x14ac:dyDescent="0.2">
      <c r="A46" s="686" t="str">
        <f>IF(OR(ISBLANK(MH0ll!A52),ISERROR(MH0ll!A52)),"",MH0ll!A52)</f>
        <v/>
      </c>
      <c r="B46" s="792">
        <f>IF(OR(ISBLANK(MH0ll!B53),ISERROR(MH0ll!B53)),"",MH0ll!B53)</f>
        <v>29</v>
      </c>
      <c r="C46" s="671">
        <v>39.700000000000003</v>
      </c>
      <c r="D46" s="671"/>
      <c r="F46" s="687" t="str">
        <f>IF(OR(ISBLANK(MH0ll!F52),ISERROR(MH0ll!F52)),"",MH0ll!F52)</f>
        <v/>
      </c>
      <c r="G46" s="687" t="str">
        <f>IF(OR(ISBLANK(MH0ll!G52),ISERROR(MH0ll!G52)),"",MH0ll!G52)</f>
        <v/>
      </c>
      <c r="H46" s="688" t="str">
        <f>IF(OR(ISBLANK(MH0ll!H52),ISERROR(MH0ll!H52)),"",MH0ll!H52)</f>
        <v/>
      </c>
      <c r="I46" s="797" t="str">
        <f>IF(OR(ISBLANK(MH0ll!I54),ISERROR(MH0ll!I54)),"",MH0ll!I54)</f>
        <v/>
      </c>
      <c r="J46" s="686" t="str">
        <f>IF(OR(ISBLANK(MH0ll!J53),ISERROR(MH0ll!J53)),"",MH0ll!J53)</f>
        <v/>
      </c>
      <c r="K46" s="686" t="str">
        <f>IF(OR(ISBLANK(MH0ll!K53),ISERROR(MH0ll!K53)),"",MH0ll!K53)</f>
        <v>d a detectar:</v>
      </c>
      <c r="L46" s="679">
        <v>0.2</v>
      </c>
      <c r="N46" s="686" t="str">
        <f>IF(OR(ISBLANK(MH0ll!#REF!),ISERROR(MH0ll!#REF!)),"",MH0ll!#REF!)</f>
        <v/>
      </c>
    </row>
    <row r="47" spans="1:15" x14ac:dyDescent="0.2">
      <c r="A47" s="686" t="str">
        <f>IF(OR(ISBLANK(MH0ll!A53),ISERROR(MH0ll!A53)),"",MH0ll!A53)</f>
        <v/>
      </c>
      <c r="B47" s="792">
        <f>IF(OR(ISBLANK(MH0ll!B54),ISERROR(MH0ll!B54)),"",MH0ll!B54)</f>
        <v>30</v>
      </c>
      <c r="C47" s="671">
        <v>23.5</v>
      </c>
      <c r="D47" s="671"/>
      <c r="F47" s="687" t="str">
        <f>IF(OR(ISBLANK(MH0ll!F53),ISERROR(MH0ll!F53)),"",MH0ll!F53)</f>
        <v/>
      </c>
      <c r="G47" s="687" t="str">
        <f>IF(OR(ISBLANK(MH0ll!G53),ISERROR(MH0ll!G53)),"",MH0ll!G53)</f>
        <v/>
      </c>
      <c r="H47" s="688" t="str">
        <f>IF(OR(ISBLANK(MH0ll!H53),ISERROR(MH0ll!H53)),"",MH0ll!H53)</f>
        <v/>
      </c>
      <c r="I47" s="797" t="str">
        <f>IF(OR(ISBLANK(MH0ll!I55),ISERROR(MH0ll!I55)),"",MH0ll!I55)</f>
        <v/>
      </c>
      <c r="J47" s="688" t="str">
        <f>IF(OR(ISBLANK(MH0ll!J54),ISERROR(MH0ll!J54)),"",MH0ll!J54)</f>
        <v/>
      </c>
      <c r="K47" s="689" t="s">
        <v>341</v>
      </c>
      <c r="L47" s="680">
        <v>0.05</v>
      </c>
      <c r="M47" s="689"/>
      <c r="N47" s="686" t="str">
        <f>IF(OR(ISBLANK(MH0ll!M55),ISERROR(MH0ll!M55)),"",MH0ll!M55)</f>
        <v/>
      </c>
    </row>
    <row r="48" spans="1:15" x14ac:dyDescent="0.2">
      <c r="A48" s="686" t="str">
        <f>IF(OR(ISBLANK(MH0ll!A54),ISERROR(MH0ll!A54)),"",MH0ll!A54)</f>
        <v/>
      </c>
      <c r="B48" s="792">
        <f>IF(OR(ISBLANK(MH0ll!B55),ISERROR(MH0ll!B55)),"",MH0ll!B55)</f>
        <v>31</v>
      </c>
      <c r="C48" s="671">
        <v>34</v>
      </c>
      <c r="D48" s="671"/>
      <c r="F48" s="687" t="str">
        <f>IF(OR(ISBLANK(MH0ll!F54),ISERROR(MH0ll!F54)),"",MH0ll!F54)</f>
        <v/>
      </c>
      <c r="G48" s="687" t="str">
        <f>IF(OR(ISBLANK(MH0ll!G54),ISERROR(MH0ll!G54)),"",MH0ll!G54)</f>
        <v/>
      </c>
      <c r="H48" s="688" t="str">
        <f>IF(OR(ISBLANK(MH0ll!H54),ISERROR(MH0ll!H54)),"",MH0ll!H54)</f>
        <v/>
      </c>
      <c r="I48" s="797" t="str">
        <f>IF(OR(ISBLANK(MH0ll!I56),ISERROR(MH0ll!I56)),"",MH0ll!I56)</f>
        <v/>
      </c>
      <c r="J48" s="688" t="str">
        <f>IF(OR(ISBLANK(MH0ll!J55),ISERROR(MH0ll!J55)),"",MH0ll!J55)</f>
        <v/>
      </c>
      <c r="K48" s="688" t="s">
        <v>342</v>
      </c>
      <c r="L48" s="679">
        <v>0.8</v>
      </c>
      <c r="N48" s="686" t="str">
        <f>IF(OR(ISBLANK(MH0ll!#REF!),ISERROR(MH0ll!#REF!)),"",MH0ll!#REF!)</f>
        <v/>
      </c>
    </row>
    <row r="49" spans="1:15" x14ac:dyDescent="0.2">
      <c r="A49" s="686" t="str">
        <f>IF(OR(ISBLANK(MH0ll!A55),ISERROR(MH0ll!A55)),"",MH0ll!A55)</f>
        <v/>
      </c>
      <c r="B49" s="792">
        <f>IF(OR(ISBLANK(MH0ll!B56),ISERROR(MH0ll!B56)),"",MH0ll!B56)</f>
        <v>32</v>
      </c>
      <c r="C49" s="671">
        <v>25.8</v>
      </c>
      <c r="D49" s="671"/>
      <c r="F49" s="687" t="str">
        <f>IF(OR(ISBLANK(MH0ll!F55),ISERROR(MH0ll!F55)),"",MH0ll!F55)</f>
        <v/>
      </c>
      <c r="G49" s="687" t="str">
        <f>IF(OR(ISBLANK(MH0ll!G55),ISERROR(MH0ll!G55)),"",MH0ll!G55)</f>
        <v/>
      </c>
      <c r="H49" s="688" t="str">
        <f>IF(OR(ISBLANK(MH0ll!H55),ISERROR(MH0ll!H55)),"",MH0ll!H55)</f>
        <v/>
      </c>
      <c r="I49" s="797" t="str">
        <f>IF(OR(ISBLANK(MH0ll!I57),ISERROR(MH0ll!I57)),"",MH0ll!I57)</f>
        <v/>
      </c>
      <c r="J49" s="686" t="str">
        <f>IF(OR(ISBLANK(MH0ll!J56),ISERROR(MH0ll!J56)),"",MH0ll!J56)</f>
        <v/>
      </c>
      <c r="K49" s="686" t="str">
        <f>IF(OR(ISBLANK(MH0ll!K56),ISERROR(MH0ll!K56)),"",MH0ll!K56)</f>
        <v>n ≥</v>
      </c>
      <c r="L49" s="688">
        <f>IF(OR(ISBLANK(MH0ll!L56),ISERROR(MH0ll!L56)),"",MH0ll!L56)</f>
        <v>6787</v>
      </c>
      <c r="M49" s="689"/>
      <c r="N49" s="686" t="str">
        <f>IF(OR(ISBLANK(MH0ll!M56),ISERROR(MH0ll!M56)),"",MH0ll!M56)</f>
        <v/>
      </c>
    </row>
    <row r="50" spans="1:15" ht="13.5" thickBot="1" x14ac:dyDescent="0.25">
      <c r="A50" s="686" t="str">
        <f>IF(OR(ISBLANK(MH0ll!A56),ISERROR(MH0ll!A56)),"",MH0ll!A56)</f>
        <v/>
      </c>
      <c r="B50" s="792">
        <f>IF(OR(ISBLANK(MH0ll!B57),ISERROR(MH0ll!B57)),"",MH0ll!B57)</f>
        <v>33</v>
      </c>
      <c r="C50" s="671">
        <v>25.3</v>
      </c>
      <c r="D50" s="671"/>
      <c r="F50" s="687" t="str">
        <f>IF(OR(ISBLANK(MH0ll!F56),ISERROR(MH0ll!F56)),"",MH0ll!F56)</f>
        <v/>
      </c>
      <c r="G50" s="687" t="str">
        <f>IF(OR(ISBLANK(MH0ll!G56),ISERROR(MH0ll!G56)),"",MH0ll!G56)</f>
        <v/>
      </c>
      <c r="H50" s="688" t="str">
        <f>IF(OR(ISBLANK(MH0ll!H56),ISERROR(MH0ll!H56)),"",MH0ll!H56)</f>
        <v/>
      </c>
      <c r="I50" s="797" t="str">
        <f>IF(OR(ISBLANK(MH0ll!I58),ISERROR(MH0ll!I58)),"",MH0ll!I58)</f>
        <v/>
      </c>
      <c r="J50" s="751" t="str">
        <f>IF(OR(ISBLANK(MH0ll!J57),ISERROR(MH0ll!J57)),"",MH0ll!J57)</f>
        <v/>
      </c>
      <c r="K50" s="751" t="str">
        <f>IF(OR(ISBLANK(MH0ll!K57),ISERROR(MH0ll!K57)),"",MH0ll!K57)</f>
        <v/>
      </c>
      <c r="L50" s="751" t="str">
        <f>IF(OR(ISBLANK(MH0ll!L57),ISERROR(MH0ll!L57)),"",MH0ll!L57)</f>
        <v/>
      </c>
      <c r="M50" s="752"/>
      <c r="N50" s="751" t="str">
        <f>IF(OR(ISBLANK(MH0ll!M57),ISERROR(MH0ll!M57)),"",MH0ll!M57)</f>
        <v/>
      </c>
    </row>
    <row r="51" spans="1:15" x14ac:dyDescent="0.2">
      <c r="A51" s="686" t="str">
        <f>IF(OR(ISBLANK(MH0ll!A57),ISERROR(MH0ll!A57)),"",MH0ll!A57)</f>
        <v/>
      </c>
      <c r="B51" s="792">
        <f>IF(OR(ISBLANK(MH0ll!B58),ISERROR(MH0ll!B58)),"",MH0ll!B58)</f>
        <v>34</v>
      </c>
      <c r="C51" s="671">
        <v>36.5</v>
      </c>
      <c r="D51" s="671"/>
      <c r="F51" s="687" t="str">
        <f>IF(OR(ISBLANK(MH0ll!F57),ISERROR(MH0ll!F57)),"",MH0ll!F57)</f>
        <v/>
      </c>
      <c r="G51" s="687" t="str">
        <f>IF(OR(ISBLANK(MH0ll!G57),ISERROR(MH0ll!G57)),"",MH0ll!G57)</f>
        <v/>
      </c>
      <c r="H51" s="688" t="str">
        <f>IF(OR(ISBLANK(MH0ll!H57),ISERROR(MH0ll!H57)),"",MH0ll!H57)</f>
        <v/>
      </c>
      <c r="I51" s="681"/>
    </row>
    <row r="52" spans="1:15" x14ac:dyDescent="0.2">
      <c r="A52" s="686" t="str">
        <f>IF(OR(ISBLANK(MH0ll!A58),ISERROR(MH0ll!A58)),"",MH0ll!A58)</f>
        <v/>
      </c>
      <c r="B52" s="792">
        <f>IF(OR(ISBLANK(MH0ll!B59),ISERROR(MH0ll!B59)),"",MH0ll!B59)</f>
        <v>35</v>
      </c>
      <c r="C52" s="671">
        <v>39.9</v>
      </c>
      <c r="D52" s="671"/>
      <c r="F52" s="687" t="str">
        <f>IF(OR(ISBLANK(MH0ll!F58),ISERROR(MH0ll!F58)),"",MH0ll!F58)</f>
        <v/>
      </c>
      <c r="G52" s="687" t="str">
        <f>IF(OR(ISBLANK(MH0ll!G58),ISERROR(MH0ll!G58)),"",MH0ll!G58)</f>
        <v/>
      </c>
      <c r="H52" s="688" t="str">
        <f>IF(OR(ISBLANK(MH0ll!H58),ISERROR(MH0ll!H58)),"",MH0ll!H58)</f>
        <v/>
      </c>
      <c r="I52" s="682"/>
      <c r="J52" s="650"/>
    </row>
    <row r="53" spans="1:15" x14ac:dyDescent="0.2">
      <c r="A53" s="686" t="str">
        <f>IF(OR(ISBLANK(MH0ll!A59),ISERROR(MH0ll!A59)),"",MH0ll!A59)</f>
        <v/>
      </c>
      <c r="B53" s="792">
        <f>IF(OR(ISBLANK(MH0ll!B60),ISERROR(MH0ll!B60)),"",MH0ll!B60)</f>
        <v>36</v>
      </c>
      <c r="C53" s="671">
        <v>35.1</v>
      </c>
      <c r="D53" s="671"/>
      <c r="F53" s="687" t="str">
        <f>IF(OR(ISBLANK(MH0ll!F59),ISERROR(MH0ll!F59)),"",MH0ll!F59)</f>
        <v/>
      </c>
      <c r="G53" s="687" t="str">
        <f>IF(OR(ISBLANK(MH0ll!G59),ISERROR(MH0ll!G59)),"",MH0ll!G59)</f>
        <v/>
      </c>
      <c r="H53" s="688" t="str">
        <f>IF(OR(ISBLANK(MH0ll!H59),ISERROR(MH0ll!H59)),"",MH0ll!H59)</f>
        <v/>
      </c>
      <c r="I53" s="682"/>
      <c r="J53" s="683"/>
      <c r="O53" s="688"/>
    </row>
    <row r="54" spans="1:15" x14ac:dyDescent="0.2">
      <c r="A54" s="686" t="str">
        <f>IF(OR(ISBLANK(MH0ll!A60),ISERROR(MH0ll!A60)),"",MH0ll!A60)</f>
        <v/>
      </c>
      <c r="B54" s="792">
        <f>IF(OR(ISBLANK(MH0ll!B61),ISERROR(MH0ll!B61)),"",MH0ll!B61)</f>
        <v>37</v>
      </c>
      <c r="C54" s="671">
        <v>33.799999999999997</v>
      </c>
      <c r="D54" s="671"/>
      <c r="F54" s="687" t="str">
        <f>IF(OR(ISBLANK(MH0ll!F60),ISERROR(MH0ll!F60)),"",MH0ll!F60)</f>
        <v/>
      </c>
      <c r="G54" s="687" t="str">
        <f>IF(OR(ISBLANK(MH0ll!G60),ISERROR(MH0ll!G60)),"",MH0ll!G60)</f>
        <v/>
      </c>
      <c r="H54" s="688" t="str">
        <f>IF(OR(ISBLANK(MH0ll!H60),ISERROR(MH0ll!H60)),"",MH0ll!H60)</f>
        <v/>
      </c>
      <c r="I54" s="682"/>
      <c r="J54" s="684"/>
      <c r="O54" s="688"/>
    </row>
    <row r="55" spans="1:15" x14ac:dyDescent="0.2">
      <c r="A55" s="686" t="str">
        <f>IF(OR(ISBLANK(MH0ll!A61),ISERROR(MH0ll!A61)),"",MH0ll!A61)</f>
        <v/>
      </c>
      <c r="B55" s="792">
        <f>IF(OR(ISBLANK(MH0ll!B62),ISERROR(MH0ll!B62)),"",MH0ll!B62)</f>
        <v>38</v>
      </c>
      <c r="C55" s="671">
        <v>28.2</v>
      </c>
      <c r="D55" s="671"/>
      <c r="F55" s="687" t="str">
        <f>IF(OR(ISBLANK(MH0ll!F61),ISERROR(MH0ll!F61)),"",MH0ll!F61)</f>
        <v/>
      </c>
      <c r="G55" s="687" t="str">
        <f>IF(OR(ISBLANK(MH0ll!G61),ISERROR(MH0ll!G61)),"",MH0ll!G61)</f>
        <v/>
      </c>
      <c r="H55" s="688" t="str">
        <f>IF(OR(ISBLANK(MH0ll!H61),ISERROR(MH0ll!H61)),"",MH0ll!H61)</f>
        <v/>
      </c>
      <c r="I55" s="682"/>
      <c r="J55" s="683"/>
      <c r="N55" s="432"/>
    </row>
    <row r="56" spans="1:15" x14ac:dyDescent="0.2">
      <c r="A56" s="686" t="str">
        <f>IF(OR(ISBLANK(MH0ll!A62),ISERROR(MH0ll!A62)),"",MH0ll!A62)</f>
        <v/>
      </c>
      <c r="B56" s="792">
        <f>IF(OR(ISBLANK(MH0ll!B63),ISERROR(MH0ll!B63)),"",MH0ll!B63)</f>
        <v>39</v>
      </c>
      <c r="C56" s="671">
        <v>35.1</v>
      </c>
      <c r="D56" s="671"/>
      <c r="F56" s="687" t="str">
        <f>IF(OR(ISBLANK(MH0ll!F62),ISERROR(MH0ll!F62)),"",MH0ll!F62)</f>
        <v/>
      </c>
      <c r="G56" s="687" t="str">
        <f>IF(OR(ISBLANK(MH0ll!G62),ISERROR(MH0ll!G62)),"",MH0ll!G62)</f>
        <v/>
      </c>
      <c r="H56" s="688" t="str">
        <f>IF(OR(ISBLANK(MH0ll!H62),ISERROR(MH0ll!H62)),"",MH0ll!H62)</f>
        <v/>
      </c>
      <c r="J56" s="685"/>
    </row>
    <row r="57" spans="1:15" x14ac:dyDescent="0.2">
      <c r="A57" s="686" t="str">
        <f>IF(OR(ISBLANK(MH0ll!A63),ISERROR(MH0ll!A63)),"",MH0ll!A63)</f>
        <v/>
      </c>
      <c r="B57" s="792">
        <f>IF(OR(ISBLANK(MH0ll!B64),ISERROR(MH0ll!B64)),"",MH0ll!B64)</f>
        <v>40</v>
      </c>
      <c r="C57" s="671">
        <v>29.7</v>
      </c>
      <c r="D57" s="671"/>
      <c r="F57" s="687" t="str">
        <f>IF(OR(ISBLANK(MH0ll!F63),ISERROR(MH0ll!F63)),"",MH0ll!F63)</f>
        <v/>
      </c>
      <c r="G57" s="687" t="str">
        <f>IF(OR(ISBLANK(MH0ll!G63),ISERROR(MH0ll!G63)),"",MH0ll!G63)</f>
        <v/>
      </c>
      <c r="H57" s="688" t="str">
        <f>IF(OR(ISBLANK(MH0ll!H63),ISERROR(MH0ll!H63)),"",MH0ll!H63)</f>
        <v/>
      </c>
      <c r="I57" s="686" t="str">
        <f>IF(OR(ISBLANK(MH0ll!#REF!),ISERROR(MH0ll!#REF!)),"",MH0ll!#REF!)</f>
        <v/>
      </c>
      <c r="J57" s="686" t="str">
        <f>IF(OR(ISBLANK(MH0ll!#REF!),ISERROR(MH0ll!#REF!)),"",MH0ll!#REF!)</f>
        <v/>
      </c>
      <c r="K57" s="686" t="str">
        <f>IF(OR(ISBLANK(MH0ll!#REF!),ISERROR(MH0ll!#REF!)),"",MH0ll!#REF!)</f>
        <v/>
      </c>
      <c r="L57" s="686" t="str">
        <f>IF(OR(ISBLANK(MH0ll!#REF!),ISERROR(MH0ll!#REF!)),"",MH0ll!#REF!)</f>
        <v/>
      </c>
      <c r="N57" s="688" t="str">
        <f>IF(OR(ISBLANK(MH0ll!#REF!),ISERROR(MH0ll!#REF!)),"",MH0ll!#REF!)</f>
        <v/>
      </c>
    </row>
    <row r="58" spans="1:15" x14ac:dyDescent="0.2">
      <c r="A58" s="686" t="str">
        <f>IF(OR(ISBLANK(MH0ll!A64),ISERROR(MH0ll!A64)),"",MH0ll!A64)</f>
        <v/>
      </c>
      <c r="B58" s="792">
        <f>IF(OR(ISBLANK(MH0ll!B65),ISERROR(MH0ll!B65)),"",MH0ll!B65)</f>
        <v>41</v>
      </c>
      <c r="C58" s="671">
        <v>28.2</v>
      </c>
      <c r="D58" s="671"/>
      <c r="F58" s="687" t="str">
        <f>IF(OR(ISBLANK(MH0ll!F64),ISERROR(MH0ll!F64)),"",MH0ll!F64)</f>
        <v/>
      </c>
      <c r="G58" s="687" t="str">
        <f>IF(OR(ISBLANK(MH0ll!G64),ISERROR(MH0ll!G64)),"",MH0ll!G64)</f>
        <v/>
      </c>
      <c r="H58" s="688" t="str">
        <f>IF(OR(ISBLANK(MH0ll!H64),ISERROR(MH0ll!H64)),"",MH0ll!H64)</f>
        <v/>
      </c>
      <c r="I58" s="686" t="str">
        <f>IF(OR(ISBLANK(MH0ll!#REF!),ISERROR(MH0ll!#REF!)),"",MH0ll!#REF!)</f>
        <v/>
      </c>
      <c r="J58" s="686" t="str">
        <f>IF(OR(ISBLANK(MH0ll!#REF!),ISERROR(MH0ll!#REF!)),"",MH0ll!#REF!)</f>
        <v/>
      </c>
      <c r="K58" s="686" t="str">
        <f>IF(OR(ISBLANK(MH0ll!#REF!),ISERROR(MH0ll!#REF!)),"",MH0ll!#REF!)</f>
        <v/>
      </c>
      <c r="L58" s="686" t="str">
        <f>IF(OR(ISBLANK(MH0ll!#REF!),ISERROR(MH0ll!#REF!)),"",MH0ll!#REF!)</f>
        <v/>
      </c>
      <c r="N58" s="686" t="str">
        <f>IF(OR(ISBLANK(MH0ll!#REF!),ISERROR(MH0ll!#REF!)),"",MH0ll!#REF!)</f>
        <v/>
      </c>
    </row>
    <row r="59" spans="1:15" x14ac:dyDescent="0.2">
      <c r="A59" s="686" t="str">
        <f>IF(OR(ISBLANK(MH0ll!A65),ISERROR(MH0ll!A65)),"",MH0ll!A65)</f>
        <v/>
      </c>
      <c r="B59" s="792">
        <f>IF(OR(ISBLANK(MH0ll!B66),ISERROR(MH0ll!B66)),"",MH0ll!B66)</f>
        <v>42</v>
      </c>
      <c r="C59" s="671">
        <v>33.1</v>
      </c>
      <c r="D59" s="671"/>
      <c r="F59" s="687" t="str">
        <f>IF(OR(ISBLANK(MH0ll!F65),ISERROR(MH0ll!F65)),"",MH0ll!F65)</f>
        <v/>
      </c>
      <c r="G59" s="687" t="str">
        <f>IF(OR(ISBLANK(MH0ll!G65),ISERROR(MH0ll!G65)),"",MH0ll!G65)</f>
        <v/>
      </c>
      <c r="H59" s="688" t="str">
        <f>IF(OR(ISBLANK(MH0ll!H65),ISERROR(MH0ll!H65)),"",MH0ll!H65)</f>
        <v/>
      </c>
      <c r="I59" s="686" t="str">
        <f>IF(OR(ISBLANK(MH0ll!I68),ISERROR(MH0ll!I68)),"",MH0ll!I68)</f>
        <v/>
      </c>
      <c r="J59" s="686" t="str">
        <f>IF(OR(ISBLANK(MH0ll!#REF!),ISERROR(MH0ll!#REF!)),"",MH0ll!#REF!)</f>
        <v/>
      </c>
      <c r="K59" s="686" t="str">
        <f>IF(OR(ISBLANK(MH0ll!#REF!),ISERROR(MH0ll!#REF!)),"",MH0ll!#REF!)</f>
        <v/>
      </c>
      <c r="L59" s="686" t="str">
        <f>IF(OR(ISBLANK(MH0ll!#REF!),ISERROR(MH0ll!#REF!)),"",MH0ll!#REF!)</f>
        <v/>
      </c>
      <c r="N59" s="686" t="str">
        <f>IF(OR(ISBLANK(MH0ll!#REF!),ISERROR(MH0ll!#REF!)),"",MH0ll!#REF!)</f>
        <v/>
      </c>
    </row>
    <row r="60" spans="1:15" x14ac:dyDescent="0.2">
      <c r="A60" s="686" t="str">
        <f>IF(OR(ISBLANK(MH0ll!A66),ISERROR(MH0ll!A66)),"",MH0ll!A66)</f>
        <v/>
      </c>
      <c r="B60" s="792">
        <f>IF(OR(ISBLANK(MH0ll!B67),ISERROR(MH0ll!B67)),"",MH0ll!B67)</f>
        <v>43</v>
      </c>
      <c r="C60" s="671">
        <v>36.4</v>
      </c>
      <c r="D60" s="671"/>
      <c r="F60" s="687" t="str">
        <f>IF(OR(ISBLANK(MH0ll!F66),ISERROR(MH0ll!F66)),"",MH0ll!F66)</f>
        <v/>
      </c>
      <c r="G60" s="687" t="str">
        <f>IF(OR(ISBLANK(MH0ll!G66),ISERROR(MH0ll!G66)),"",MH0ll!G66)</f>
        <v/>
      </c>
      <c r="H60" s="688" t="str">
        <f>IF(OR(ISBLANK(MH0ll!H66),ISERROR(MH0ll!H66)),"",MH0ll!H66)</f>
        <v/>
      </c>
      <c r="I60" s="686" t="str">
        <f>IF(OR(ISBLANK(MH0ll!I71),ISERROR(MH0ll!I71)),"",MH0ll!I71)</f>
        <v/>
      </c>
      <c r="J60" s="686" t="str">
        <f>IF(OR(ISBLANK(MH0ll!J71),ISERROR(MH0ll!J71)),"",MH0ll!J71)</f>
        <v/>
      </c>
      <c r="K60" s="686" t="str">
        <f>IF(OR(ISBLANK(MH0ll!K71),ISERROR(MH0ll!K71)),"",MH0ll!K71)</f>
        <v/>
      </c>
      <c r="L60" s="686" t="str">
        <f>IF(OR(ISBLANK(MH0ll!L71),ISERROR(MH0ll!L71)),"",MH0ll!L71)</f>
        <v/>
      </c>
      <c r="N60" s="686" t="str">
        <f>IF(OR(ISBLANK(MH0ll!M71),ISERROR(MH0ll!M71)),"",MH0ll!M71)</f>
        <v/>
      </c>
    </row>
    <row r="61" spans="1:15" x14ac:dyDescent="0.2">
      <c r="A61" s="686" t="str">
        <f>IF(OR(ISBLANK(MH0ll!A67),ISERROR(MH0ll!A67)),"",MH0ll!A67)</f>
        <v/>
      </c>
      <c r="B61" s="792">
        <f>IF(OR(ISBLANK(MH0ll!B68),ISERROR(MH0ll!B68)),"",MH0ll!B68)</f>
        <v>44</v>
      </c>
      <c r="C61" s="671">
        <v>28.1</v>
      </c>
      <c r="D61" s="671"/>
      <c r="F61" s="687" t="str">
        <f>IF(OR(ISBLANK(MH0ll!F67),ISERROR(MH0ll!F67)),"",MH0ll!F67)</f>
        <v/>
      </c>
      <c r="G61" s="687" t="str">
        <f>IF(OR(ISBLANK(MH0ll!G67),ISERROR(MH0ll!G67)),"",MH0ll!G67)</f>
        <v/>
      </c>
      <c r="H61" s="688" t="str">
        <f>IF(OR(ISBLANK(MH0ll!H67),ISERROR(MH0ll!H67)),"",MH0ll!H67)</f>
        <v/>
      </c>
      <c r="I61" s="686" t="str">
        <f>IF(OR(ISBLANK(MH0ll!I72),ISERROR(MH0ll!I72)),"",MH0ll!I72)</f>
        <v/>
      </c>
      <c r="J61" s="686" t="str">
        <f>IF(OR(ISBLANK(MH0ll!J72),ISERROR(MH0ll!J72)),"",MH0ll!J72)</f>
        <v/>
      </c>
      <c r="K61" s="686" t="str">
        <f>IF(OR(ISBLANK(MH0ll!K72),ISERROR(MH0ll!K72)),"",MH0ll!K72)</f>
        <v/>
      </c>
      <c r="L61" s="686" t="str">
        <f>IF(OR(ISBLANK(MH0ll!L72),ISERROR(MH0ll!L72)),"",MH0ll!L72)</f>
        <v/>
      </c>
      <c r="N61" s="686" t="str">
        <f>IF(OR(ISBLANK(MH0ll!M72),ISERROR(MH0ll!M72)),"",MH0ll!M72)</f>
        <v/>
      </c>
    </row>
    <row r="62" spans="1:15" x14ac:dyDescent="0.2">
      <c r="A62" s="686" t="str">
        <f>IF(OR(ISBLANK(MH0ll!A68),ISERROR(MH0ll!A68)),"",MH0ll!A68)</f>
        <v/>
      </c>
      <c r="B62" s="792">
        <f>IF(OR(ISBLANK(MH0ll!B69),ISERROR(MH0ll!B69)),"",MH0ll!B69)</f>
        <v>45</v>
      </c>
      <c r="C62" s="671">
        <v>42.5</v>
      </c>
      <c r="D62" s="671"/>
      <c r="F62" s="687" t="str">
        <f>IF(OR(ISBLANK(MH0ll!F68),ISERROR(MH0ll!F68)),"",MH0ll!F68)</f>
        <v/>
      </c>
      <c r="G62" s="687" t="str">
        <f>IF(OR(ISBLANK(MH0ll!G68),ISERROR(MH0ll!G68)),"",MH0ll!G68)</f>
        <v/>
      </c>
      <c r="H62" s="688" t="str">
        <f>IF(OR(ISBLANK(MH0ll!H68),ISERROR(MH0ll!H68)),"",MH0ll!H68)</f>
        <v/>
      </c>
      <c r="I62" s="686" t="str">
        <f>IF(OR(ISBLANK(MH0ll!I73),ISERROR(MH0ll!I73)),"",MH0ll!I73)</f>
        <v/>
      </c>
      <c r="J62" s="686" t="str">
        <f>IF(OR(ISBLANK(MH0ll!J73),ISERROR(MH0ll!J73)),"",MH0ll!J73)</f>
        <v/>
      </c>
      <c r="K62" s="686" t="str">
        <f>IF(OR(ISBLANK(MH0ll!K73),ISERROR(MH0ll!K73)),"",MH0ll!K73)</f>
        <v/>
      </c>
      <c r="L62" s="686" t="str">
        <f>IF(OR(ISBLANK(MH0ll!L73),ISERROR(MH0ll!L73)),"",MH0ll!L73)</f>
        <v/>
      </c>
      <c r="N62" s="686" t="str">
        <f>IF(OR(ISBLANK(MH0ll!M73),ISERROR(MH0ll!M73)),"",MH0ll!M73)</f>
        <v/>
      </c>
    </row>
    <row r="63" spans="1:15" x14ac:dyDescent="0.2">
      <c r="A63" s="686" t="str">
        <f>IF(OR(ISBLANK(MH0ll!A69),ISERROR(MH0ll!A69)),"",MH0ll!A69)</f>
        <v/>
      </c>
      <c r="B63" s="792">
        <f>IF(OR(ISBLANK(MH0ll!B70),ISERROR(MH0ll!B70)),"",MH0ll!B70)</f>
        <v>46</v>
      </c>
      <c r="C63" s="671"/>
      <c r="D63" s="671"/>
      <c r="F63" s="687" t="str">
        <f>IF(OR(ISBLANK(MH0ll!F69),ISERROR(MH0ll!F69)),"",MH0ll!F69)</f>
        <v/>
      </c>
      <c r="G63" s="687" t="str">
        <f>IF(OR(ISBLANK(MH0ll!G69),ISERROR(MH0ll!G69)),"",MH0ll!G69)</f>
        <v/>
      </c>
      <c r="H63" s="688" t="str">
        <f>IF(OR(ISBLANK(MH0ll!H69),ISERROR(MH0ll!H69)),"",MH0ll!H69)</f>
        <v/>
      </c>
      <c r="I63" s="686" t="str">
        <f>IF(OR(ISBLANK(MH0ll!I74),ISERROR(MH0ll!I74)),"",MH0ll!I74)</f>
        <v/>
      </c>
      <c r="J63" s="686" t="str">
        <f>IF(OR(ISBLANK(MH0ll!J74),ISERROR(MH0ll!J74)),"",MH0ll!J74)</f>
        <v/>
      </c>
      <c r="K63" s="686" t="str">
        <f>IF(OR(ISBLANK(MH0ll!K74),ISERROR(MH0ll!K74)),"",MH0ll!K74)</f>
        <v/>
      </c>
      <c r="L63" s="686" t="str">
        <f>IF(OR(ISBLANK(MH0ll!L74),ISERROR(MH0ll!L74)),"",MH0ll!L74)</f>
        <v/>
      </c>
      <c r="N63" s="686" t="str">
        <f>IF(OR(ISBLANK(MH0ll!M74),ISERROR(MH0ll!M74)),"",MH0ll!M74)</f>
        <v/>
      </c>
    </row>
    <row r="64" spans="1:15" x14ac:dyDescent="0.2">
      <c r="A64" s="686" t="str">
        <f>IF(OR(ISBLANK(MH0ll!A70),ISERROR(MH0ll!A70)),"",MH0ll!A70)</f>
        <v/>
      </c>
      <c r="B64" s="792">
        <f>IF(OR(ISBLANK(MH0ll!B71),ISERROR(MH0ll!B71)),"",MH0ll!B71)</f>
        <v>47</v>
      </c>
      <c r="C64" s="671"/>
      <c r="D64" s="671"/>
      <c r="F64" s="687" t="str">
        <f>IF(OR(ISBLANK(MH0ll!F70),ISERROR(MH0ll!F70)),"",MH0ll!F70)</f>
        <v/>
      </c>
      <c r="G64" s="687" t="str">
        <f>IF(OR(ISBLANK(MH0ll!G70),ISERROR(MH0ll!G70)),"",MH0ll!G70)</f>
        <v/>
      </c>
      <c r="H64" s="688" t="str">
        <f>IF(OR(ISBLANK(MH0ll!H70),ISERROR(MH0ll!H70)),"",MH0ll!H70)</f>
        <v/>
      </c>
      <c r="I64" s="686" t="str">
        <f>IF(OR(ISBLANK(MH0ll!I75),ISERROR(MH0ll!I75)),"",MH0ll!I75)</f>
        <v/>
      </c>
      <c r="J64" s="686" t="str">
        <f>IF(OR(ISBLANK(MH0ll!J75),ISERROR(MH0ll!J75)),"",MH0ll!J75)</f>
        <v/>
      </c>
      <c r="K64" s="686" t="str">
        <f>IF(OR(ISBLANK(MH0ll!K75),ISERROR(MH0ll!K75)),"",MH0ll!K75)</f>
        <v/>
      </c>
      <c r="L64" s="686" t="str">
        <f>IF(OR(ISBLANK(MH0ll!L75),ISERROR(MH0ll!L75)),"",MH0ll!L75)</f>
        <v/>
      </c>
      <c r="N64" s="686" t="str">
        <f>IF(OR(ISBLANK(MH0ll!M75),ISERROR(MH0ll!M75)),"",MH0ll!M75)</f>
        <v/>
      </c>
    </row>
    <row r="65" spans="1:14" x14ac:dyDescent="0.2">
      <c r="A65" s="686" t="str">
        <f>IF(OR(ISBLANK(MH0ll!A71),ISERROR(MH0ll!A71)),"",MH0ll!A71)</f>
        <v/>
      </c>
      <c r="B65" s="792">
        <f>IF(OR(ISBLANK(MH0ll!B72),ISERROR(MH0ll!B72)),"",MH0ll!B72)</f>
        <v>48</v>
      </c>
      <c r="C65" s="671"/>
      <c r="D65" s="671"/>
      <c r="F65" s="687" t="str">
        <f>IF(OR(ISBLANK(MH0ll!F71),ISERROR(MH0ll!F71)),"",MH0ll!F71)</f>
        <v/>
      </c>
      <c r="G65" s="687" t="str">
        <f>IF(OR(ISBLANK(MH0ll!G71),ISERROR(MH0ll!G71)),"",MH0ll!G71)</f>
        <v/>
      </c>
      <c r="H65" s="688" t="str">
        <f>IF(OR(ISBLANK(MH0ll!H71),ISERROR(MH0ll!H71)),"",MH0ll!H71)</f>
        <v/>
      </c>
      <c r="I65" s="686" t="str">
        <f>IF(OR(ISBLANK(MH0ll!I76),ISERROR(MH0ll!I76)),"",MH0ll!I76)</f>
        <v/>
      </c>
      <c r="J65" s="686" t="str">
        <f>IF(OR(ISBLANK(MH0ll!J76),ISERROR(MH0ll!J76)),"",MH0ll!J76)</f>
        <v/>
      </c>
      <c r="K65" s="686" t="str">
        <f>IF(OR(ISBLANK(MH0ll!K76),ISERROR(MH0ll!K76)),"",MH0ll!K76)</f>
        <v/>
      </c>
      <c r="L65" s="686" t="str">
        <f>IF(OR(ISBLANK(MH0ll!L76),ISERROR(MH0ll!L76)),"",MH0ll!L76)</f>
        <v/>
      </c>
      <c r="N65" s="686" t="str">
        <f>IF(OR(ISBLANK(MH0ll!M76),ISERROR(MH0ll!M76)),"",MH0ll!M76)</f>
        <v/>
      </c>
    </row>
    <row r="66" spans="1:14" x14ac:dyDescent="0.2">
      <c r="A66" s="686" t="str">
        <f>IF(OR(ISBLANK(MH0ll!A72),ISERROR(MH0ll!A72)),"",MH0ll!A72)</f>
        <v/>
      </c>
      <c r="B66" s="792">
        <f>IF(OR(ISBLANK(MH0ll!B73),ISERROR(MH0ll!B73)),"",MH0ll!B73)</f>
        <v>49</v>
      </c>
      <c r="C66" s="671"/>
      <c r="D66" s="671"/>
      <c r="F66" s="687" t="str">
        <f>IF(OR(ISBLANK(MH0ll!F72),ISERROR(MH0ll!F72)),"",MH0ll!F72)</f>
        <v/>
      </c>
      <c r="G66" s="687" t="str">
        <f>IF(OR(ISBLANK(MH0ll!G72),ISERROR(MH0ll!G72)),"",MH0ll!G72)</f>
        <v/>
      </c>
      <c r="H66" s="688" t="str">
        <f>IF(OR(ISBLANK(MH0ll!H72),ISERROR(MH0ll!H72)),"",MH0ll!H72)</f>
        <v/>
      </c>
      <c r="I66" s="686" t="str">
        <f>IF(OR(ISBLANK(MH0ll!I77),ISERROR(MH0ll!I77)),"",MH0ll!I77)</f>
        <v/>
      </c>
      <c r="J66" s="686" t="str">
        <f>IF(OR(ISBLANK(MH0ll!J77),ISERROR(MH0ll!J77)),"",MH0ll!J77)</f>
        <v/>
      </c>
      <c r="K66" s="686" t="str">
        <f>IF(OR(ISBLANK(MH0ll!K77),ISERROR(MH0ll!K77)),"",MH0ll!K77)</f>
        <v/>
      </c>
      <c r="L66" s="686" t="str">
        <f>IF(OR(ISBLANK(MH0ll!L77),ISERROR(MH0ll!L77)),"",MH0ll!L77)</f>
        <v/>
      </c>
      <c r="N66" s="686" t="str">
        <f>IF(OR(ISBLANK(MH0ll!M77),ISERROR(MH0ll!M77)),"",MH0ll!M77)</f>
        <v/>
      </c>
    </row>
    <row r="67" spans="1:14" x14ac:dyDescent="0.2">
      <c r="A67" s="686" t="str">
        <f>IF(OR(ISBLANK(MH0ll!A73),ISERROR(MH0ll!A73)),"",MH0ll!A73)</f>
        <v/>
      </c>
      <c r="B67" s="792">
        <f>IF(OR(ISBLANK(MH0ll!B74),ISERROR(MH0ll!B74)),"",MH0ll!B74)</f>
        <v>50</v>
      </c>
      <c r="C67" s="671"/>
      <c r="D67" s="671"/>
      <c r="F67" s="687" t="str">
        <f>IF(OR(ISBLANK(MH0ll!F73),ISERROR(MH0ll!F73)),"",MH0ll!F73)</f>
        <v/>
      </c>
      <c r="G67" s="687" t="str">
        <f>IF(OR(ISBLANK(MH0ll!G73),ISERROR(MH0ll!G73)),"",MH0ll!G73)</f>
        <v/>
      </c>
      <c r="H67" s="688" t="str">
        <f>IF(OR(ISBLANK(MH0ll!H73),ISERROR(MH0ll!H73)),"",MH0ll!H73)</f>
        <v/>
      </c>
      <c r="I67" s="686" t="str">
        <f>IF(OR(ISBLANK(MH0ll!#REF!),ISERROR(MH0ll!#REF!)),"",MH0ll!#REF!)</f>
        <v/>
      </c>
      <c r="J67" s="686" t="str">
        <f>IF(OR(ISBLANK(MH0ll!#REF!),ISERROR(MH0ll!#REF!)),"",MH0ll!#REF!)</f>
        <v/>
      </c>
      <c r="K67" s="686" t="str">
        <f>IF(OR(ISBLANK(MH0ll!#REF!),ISERROR(MH0ll!#REF!)),"",MH0ll!#REF!)</f>
        <v/>
      </c>
      <c r="L67" s="686" t="str">
        <f>IF(OR(ISBLANK(MH0ll!#REF!),ISERROR(MH0ll!#REF!)),"",MH0ll!#REF!)</f>
        <v/>
      </c>
      <c r="N67" s="686" t="str">
        <f>IF(OR(ISBLANK(MH0ll!#REF!),ISERROR(MH0ll!#REF!)),"",MH0ll!#REF!)</f>
        <v/>
      </c>
    </row>
    <row r="68" spans="1:14" x14ac:dyDescent="0.2">
      <c r="A68" s="686" t="str">
        <f>IF(OR(ISBLANK(MH0ll!A74),ISERROR(MH0ll!A74)),"",MH0ll!A74)</f>
        <v/>
      </c>
      <c r="B68" s="792">
        <f>IF(OR(ISBLANK(MH0ll!B75),ISERROR(MH0ll!B75)),"",MH0ll!B75)</f>
        <v>51</v>
      </c>
      <c r="C68" s="671"/>
      <c r="D68" s="671"/>
      <c r="F68" s="687" t="str">
        <f>IF(OR(ISBLANK(MH0ll!F74),ISERROR(MH0ll!F74)),"",MH0ll!F74)</f>
        <v/>
      </c>
      <c r="G68" s="687" t="str">
        <f>IF(OR(ISBLANK(MH0ll!G74),ISERROR(MH0ll!G74)),"",MH0ll!G74)</f>
        <v/>
      </c>
      <c r="H68" s="688" t="str">
        <f>IF(OR(ISBLANK(MH0ll!H74),ISERROR(MH0ll!H74)),"",MH0ll!H74)</f>
        <v/>
      </c>
      <c r="I68" s="686" t="str">
        <f>IF(OR(ISBLANK(MH0ll!#REF!),ISERROR(MH0ll!#REF!)),"",MH0ll!#REF!)</f>
        <v/>
      </c>
      <c r="J68" s="686" t="str">
        <f>IF(OR(ISBLANK(MH0ll!#REF!),ISERROR(MH0ll!#REF!)),"",MH0ll!#REF!)</f>
        <v/>
      </c>
      <c r="K68" s="686" t="str">
        <f>IF(OR(ISBLANK(MH0ll!#REF!),ISERROR(MH0ll!#REF!)),"",MH0ll!#REF!)</f>
        <v/>
      </c>
      <c r="L68" s="686" t="str">
        <f>IF(OR(ISBLANK(MH0ll!#REF!),ISERROR(MH0ll!#REF!)),"",MH0ll!#REF!)</f>
        <v/>
      </c>
      <c r="N68" s="686" t="str">
        <f>IF(OR(ISBLANK(MH0ll!#REF!),ISERROR(MH0ll!#REF!)),"",MH0ll!#REF!)</f>
        <v/>
      </c>
    </row>
    <row r="69" spans="1:14" x14ac:dyDescent="0.2">
      <c r="A69" s="686" t="str">
        <f>IF(OR(ISBLANK(MH0ll!A75),ISERROR(MH0ll!A75)),"",MH0ll!A75)</f>
        <v/>
      </c>
      <c r="B69" s="792">
        <f>IF(OR(ISBLANK(MH0ll!B76),ISERROR(MH0ll!B76)),"",MH0ll!B76)</f>
        <v>52</v>
      </c>
      <c r="C69" s="671"/>
      <c r="D69" s="671"/>
      <c r="F69" s="687" t="str">
        <f>IF(OR(ISBLANK(MH0ll!F75),ISERROR(MH0ll!F75)),"",MH0ll!F75)</f>
        <v/>
      </c>
      <c r="G69" s="687" t="str">
        <f>IF(OR(ISBLANK(MH0ll!G75),ISERROR(MH0ll!G75)),"",MH0ll!G75)</f>
        <v/>
      </c>
      <c r="H69" s="688" t="str">
        <f>IF(OR(ISBLANK(MH0ll!H75),ISERROR(MH0ll!H75)),"",MH0ll!H75)</f>
        <v/>
      </c>
      <c r="I69" s="686" t="str">
        <f>IF(OR(ISBLANK(MH0ll!#REF!),ISERROR(MH0ll!#REF!)),"",MH0ll!#REF!)</f>
        <v/>
      </c>
      <c r="J69" s="686" t="str">
        <f>IF(OR(ISBLANK(MH0ll!#REF!),ISERROR(MH0ll!#REF!)),"",MH0ll!#REF!)</f>
        <v/>
      </c>
      <c r="K69" s="686" t="str">
        <f>IF(OR(ISBLANK(MH0ll!#REF!),ISERROR(MH0ll!#REF!)),"",MH0ll!#REF!)</f>
        <v/>
      </c>
      <c r="L69" s="686" t="str">
        <f>IF(OR(ISBLANK(MH0ll!#REF!),ISERROR(MH0ll!#REF!)),"",MH0ll!#REF!)</f>
        <v/>
      </c>
      <c r="N69" s="686" t="str">
        <f>IF(OR(ISBLANK(MH0ll!#REF!),ISERROR(MH0ll!#REF!)),"",MH0ll!#REF!)</f>
        <v/>
      </c>
    </row>
    <row r="70" spans="1:14" x14ac:dyDescent="0.2">
      <c r="A70" s="686" t="str">
        <f>IF(OR(ISBLANK(MH0ll!A76),ISERROR(MH0ll!A76)),"",MH0ll!A76)</f>
        <v/>
      </c>
      <c r="B70" s="792">
        <f>IF(OR(ISBLANK(MH0ll!B77),ISERROR(MH0ll!B77)),"",MH0ll!B77)</f>
        <v>53</v>
      </c>
      <c r="C70" s="671"/>
      <c r="D70" s="671"/>
      <c r="F70" s="687" t="str">
        <f>IF(OR(ISBLANK(MH0ll!F76),ISERROR(MH0ll!F76)),"",MH0ll!F76)</f>
        <v/>
      </c>
      <c r="G70" s="687" t="str">
        <f>IF(OR(ISBLANK(MH0ll!G76),ISERROR(MH0ll!G76)),"",MH0ll!G76)</f>
        <v/>
      </c>
      <c r="H70" s="688" t="str">
        <f>IF(OR(ISBLANK(MH0ll!H76),ISERROR(MH0ll!H76)),"",MH0ll!H76)</f>
        <v/>
      </c>
      <c r="I70" s="686" t="str">
        <f>IF(OR(ISBLANK(MH0ll!I78),ISERROR(MH0ll!I78)),"",MH0ll!I78)</f>
        <v/>
      </c>
      <c r="J70" s="686" t="str">
        <f>IF(OR(ISBLANK(MH0ll!J78),ISERROR(MH0ll!J78)),"",MH0ll!J78)</f>
        <v/>
      </c>
      <c r="K70" s="686" t="str">
        <f>IF(OR(ISBLANK(MH0ll!K78),ISERROR(MH0ll!K78)),"",MH0ll!K78)</f>
        <v/>
      </c>
      <c r="L70" s="686" t="str">
        <f>IF(OR(ISBLANK(MH0ll!L78),ISERROR(MH0ll!L78)),"",MH0ll!L78)</f>
        <v/>
      </c>
      <c r="N70" s="686" t="str">
        <f>IF(OR(ISBLANK(MH0ll!M78),ISERROR(MH0ll!M78)),"",MH0ll!M78)</f>
        <v/>
      </c>
    </row>
    <row r="71" spans="1:14" x14ac:dyDescent="0.2">
      <c r="A71" s="686" t="str">
        <f>IF(OR(ISBLANK(MH0ll!A77),ISERROR(MH0ll!A77)),"",MH0ll!A77)</f>
        <v/>
      </c>
      <c r="B71" s="792">
        <f>IF(OR(ISBLANK(MH0ll!B78),ISERROR(MH0ll!B78)),"",MH0ll!B78)</f>
        <v>54</v>
      </c>
      <c r="C71" s="671"/>
      <c r="D71" s="671"/>
      <c r="F71" s="687" t="str">
        <f>IF(OR(ISBLANK(MH0ll!F77),ISERROR(MH0ll!F77)),"",MH0ll!F77)</f>
        <v/>
      </c>
      <c r="G71" s="687" t="str">
        <f>IF(OR(ISBLANK(MH0ll!G77),ISERROR(MH0ll!G77)),"",MH0ll!G77)</f>
        <v/>
      </c>
      <c r="H71" s="688" t="str">
        <f>IF(OR(ISBLANK(MH0ll!H77),ISERROR(MH0ll!H77)),"",MH0ll!H77)</f>
        <v/>
      </c>
      <c r="I71" s="686" t="str">
        <f>IF(OR(ISBLANK(MH0ll!I79),ISERROR(MH0ll!I79)),"",MH0ll!I79)</f>
        <v/>
      </c>
      <c r="J71" s="686" t="str">
        <f>IF(OR(ISBLANK(MH0ll!J79),ISERROR(MH0ll!J79)),"",MH0ll!J79)</f>
        <v/>
      </c>
      <c r="K71" s="686" t="str">
        <f>IF(OR(ISBLANK(MH0ll!K79),ISERROR(MH0ll!K79)),"",MH0ll!K79)</f>
        <v/>
      </c>
      <c r="L71" s="686" t="str">
        <f>IF(OR(ISBLANK(MH0ll!L79),ISERROR(MH0ll!L79)),"",MH0ll!L79)</f>
        <v/>
      </c>
      <c r="N71" s="686" t="str">
        <f>IF(OR(ISBLANK(MH0ll!M79),ISERROR(MH0ll!M79)),"",MH0ll!M79)</f>
        <v/>
      </c>
    </row>
    <row r="72" spans="1:14" x14ac:dyDescent="0.2">
      <c r="A72" s="686" t="str">
        <f>IF(OR(ISBLANK(MH0ll!A78),ISERROR(MH0ll!A78)),"",MH0ll!A78)</f>
        <v/>
      </c>
      <c r="B72" s="792">
        <f>IF(OR(ISBLANK(MH0ll!B79),ISERROR(MH0ll!B79)),"",MH0ll!B79)</f>
        <v>55</v>
      </c>
      <c r="C72" s="671"/>
      <c r="D72" s="671"/>
      <c r="F72" s="687" t="str">
        <f>IF(OR(ISBLANK(MH0ll!F78),ISERROR(MH0ll!F78)),"",MH0ll!F78)</f>
        <v/>
      </c>
      <c r="G72" s="687" t="str">
        <f>IF(OR(ISBLANK(MH0ll!G78),ISERROR(MH0ll!G78)),"",MH0ll!G78)</f>
        <v/>
      </c>
      <c r="H72" s="688" t="str">
        <f>IF(OR(ISBLANK(MH0ll!H78),ISERROR(MH0ll!H78)),"",MH0ll!H78)</f>
        <v/>
      </c>
      <c r="I72" s="686" t="str">
        <f>IF(OR(ISBLANK(MH0ll!I80),ISERROR(MH0ll!I80)),"",MH0ll!I80)</f>
        <v/>
      </c>
      <c r="J72" s="686" t="str">
        <f>IF(OR(ISBLANK(MH0ll!J80),ISERROR(MH0ll!J80)),"",MH0ll!J80)</f>
        <v/>
      </c>
      <c r="K72" s="686" t="str">
        <f>IF(OR(ISBLANK(MH0ll!K80),ISERROR(MH0ll!K80)),"",MH0ll!K80)</f>
        <v/>
      </c>
      <c r="L72" s="686" t="str">
        <f>IF(OR(ISBLANK(MH0ll!L80),ISERROR(MH0ll!L80)),"",MH0ll!L80)</f>
        <v/>
      </c>
      <c r="N72" s="686" t="str">
        <f>IF(OR(ISBLANK(MH0ll!M80),ISERROR(MH0ll!M80)),"",MH0ll!M80)</f>
        <v/>
      </c>
    </row>
    <row r="73" spans="1:14" x14ac:dyDescent="0.2">
      <c r="A73" s="686" t="str">
        <f>IF(OR(ISBLANK(MH0ll!A79),ISERROR(MH0ll!A79)),"",MH0ll!A79)</f>
        <v/>
      </c>
      <c r="B73" s="792">
        <f>IF(OR(ISBLANK(MH0ll!B80),ISERROR(MH0ll!B80)),"",MH0ll!B80)</f>
        <v>56</v>
      </c>
      <c r="C73" s="671"/>
      <c r="D73" s="671"/>
      <c r="F73" s="687" t="str">
        <f>IF(OR(ISBLANK(MH0ll!F79),ISERROR(MH0ll!F79)),"",MH0ll!F79)</f>
        <v/>
      </c>
      <c r="G73" s="687" t="str">
        <f>IF(OR(ISBLANK(MH0ll!G79),ISERROR(MH0ll!G79)),"",MH0ll!G79)</f>
        <v/>
      </c>
      <c r="H73" s="688" t="str">
        <f>IF(OR(ISBLANK(MH0ll!H79),ISERROR(MH0ll!H79)),"",MH0ll!H79)</f>
        <v/>
      </c>
      <c r="I73" s="686" t="str">
        <f>IF(OR(ISBLANK(MH0ll!I81),ISERROR(MH0ll!I81)),"",MH0ll!I81)</f>
        <v/>
      </c>
      <c r="J73" s="686" t="str">
        <f>IF(OR(ISBLANK(MH0ll!J81),ISERROR(MH0ll!J81)),"",MH0ll!J81)</f>
        <v/>
      </c>
      <c r="K73" s="686" t="str">
        <f>IF(OR(ISBLANK(MH0ll!K81),ISERROR(MH0ll!K81)),"",MH0ll!K81)</f>
        <v/>
      </c>
      <c r="L73" s="686" t="str">
        <f>IF(OR(ISBLANK(MH0ll!L81),ISERROR(MH0ll!L81)),"",MH0ll!L81)</f>
        <v/>
      </c>
      <c r="N73" s="686" t="str">
        <f>IF(OR(ISBLANK(MH0ll!M81),ISERROR(MH0ll!M81)),"",MH0ll!M81)</f>
        <v/>
      </c>
    </row>
    <row r="74" spans="1:14" x14ac:dyDescent="0.2">
      <c r="A74" s="686" t="str">
        <f>IF(OR(ISBLANK(MH0ll!A80),ISERROR(MH0ll!A80)),"",MH0ll!A80)</f>
        <v/>
      </c>
      <c r="B74" s="792">
        <f>IF(OR(ISBLANK(MH0ll!B81),ISERROR(MH0ll!B81)),"",MH0ll!B81)</f>
        <v>57</v>
      </c>
      <c r="C74" s="671"/>
      <c r="D74" s="671"/>
      <c r="F74" s="687" t="str">
        <f>IF(OR(ISBLANK(MH0ll!F80),ISERROR(MH0ll!F80)),"",MH0ll!F80)</f>
        <v/>
      </c>
      <c r="G74" s="687" t="str">
        <f>IF(OR(ISBLANK(MH0ll!G80),ISERROR(MH0ll!G80)),"",MH0ll!G80)</f>
        <v/>
      </c>
      <c r="H74" s="688" t="str">
        <f>IF(OR(ISBLANK(MH0ll!H80),ISERROR(MH0ll!H80)),"",MH0ll!H80)</f>
        <v/>
      </c>
      <c r="I74" s="686" t="str">
        <f>IF(OR(ISBLANK(MH0ll!I82),ISERROR(MH0ll!I82)),"",MH0ll!I82)</f>
        <v/>
      </c>
      <c r="J74" s="686" t="str">
        <f>IF(OR(ISBLANK(MH0ll!J82),ISERROR(MH0ll!J82)),"",MH0ll!J82)</f>
        <v/>
      </c>
      <c r="K74" s="686" t="str">
        <f>IF(OR(ISBLANK(MH0ll!K82),ISERROR(MH0ll!K82)),"",MH0ll!K82)</f>
        <v/>
      </c>
      <c r="L74" s="686" t="str">
        <f>IF(OR(ISBLANK(MH0ll!L82),ISERROR(MH0ll!L82)),"",MH0ll!L82)</f>
        <v/>
      </c>
      <c r="N74" s="686" t="str">
        <f>IF(OR(ISBLANK(MH0ll!M82),ISERROR(MH0ll!M82)),"",MH0ll!M82)</f>
        <v/>
      </c>
    </row>
    <row r="75" spans="1:14" x14ac:dyDescent="0.2">
      <c r="A75" s="686" t="str">
        <f>IF(OR(ISBLANK(MH0ll!A81),ISERROR(MH0ll!A81)),"",MH0ll!A81)</f>
        <v/>
      </c>
      <c r="B75" s="792">
        <f>IF(OR(ISBLANK(MH0ll!B82),ISERROR(MH0ll!B82)),"",MH0ll!B82)</f>
        <v>58</v>
      </c>
      <c r="C75" s="671"/>
      <c r="D75" s="671"/>
      <c r="F75" s="687" t="str">
        <f>IF(OR(ISBLANK(MH0ll!F81),ISERROR(MH0ll!F81)),"",MH0ll!F81)</f>
        <v/>
      </c>
      <c r="G75" s="687" t="str">
        <f>IF(OR(ISBLANK(MH0ll!G81),ISERROR(MH0ll!G81)),"",MH0ll!G81)</f>
        <v/>
      </c>
      <c r="H75" s="688" t="str">
        <f>IF(OR(ISBLANK(MH0ll!H81),ISERROR(MH0ll!H81)),"",MH0ll!H81)</f>
        <v/>
      </c>
      <c r="I75" s="686" t="str">
        <f>IF(OR(ISBLANK(MH0ll!I83),ISERROR(MH0ll!I83)),"",MH0ll!I83)</f>
        <v/>
      </c>
      <c r="J75" s="686" t="str">
        <f>IF(OR(ISBLANK(MH0ll!J83),ISERROR(MH0ll!J83)),"",MH0ll!J83)</f>
        <v/>
      </c>
      <c r="K75" s="686" t="str">
        <f>IF(OR(ISBLANK(MH0ll!K83),ISERROR(MH0ll!K83)),"",MH0ll!K83)</f>
        <v/>
      </c>
      <c r="L75" s="686" t="str">
        <f>IF(OR(ISBLANK(MH0ll!L83),ISERROR(MH0ll!L83)),"",MH0ll!L83)</f>
        <v/>
      </c>
      <c r="N75" s="686" t="str">
        <f>IF(OR(ISBLANK(MH0ll!M83),ISERROR(MH0ll!M83)),"",MH0ll!M83)</f>
        <v/>
      </c>
    </row>
    <row r="76" spans="1:14" x14ac:dyDescent="0.2">
      <c r="A76" s="686" t="str">
        <f>IF(OR(ISBLANK(MH0ll!A82),ISERROR(MH0ll!A82)),"",MH0ll!A82)</f>
        <v/>
      </c>
      <c r="B76" s="792">
        <f>IF(OR(ISBLANK(MH0ll!B83),ISERROR(MH0ll!B83)),"",MH0ll!B83)</f>
        <v>59</v>
      </c>
      <c r="C76" s="671"/>
      <c r="D76" s="671"/>
      <c r="F76" s="687" t="str">
        <f>IF(OR(ISBLANK(MH0ll!F82),ISERROR(MH0ll!F82)),"",MH0ll!F82)</f>
        <v/>
      </c>
      <c r="G76" s="687" t="str">
        <f>IF(OR(ISBLANK(MH0ll!G82),ISERROR(MH0ll!G82)),"",MH0ll!G82)</f>
        <v/>
      </c>
      <c r="H76" s="688" t="str">
        <f>IF(OR(ISBLANK(MH0ll!H82),ISERROR(MH0ll!H82)),"",MH0ll!H82)</f>
        <v/>
      </c>
      <c r="I76" s="686" t="str">
        <f>IF(OR(ISBLANK(MH0ll!I84),ISERROR(MH0ll!I84)),"",MH0ll!I84)</f>
        <v/>
      </c>
      <c r="J76" s="686" t="str">
        <f>IF(OR(ISBLANK(MH0ll!J84),ISERROR(MH0ll!J84)),"",MH0ll!J84)</f>
        <v/>
      </c>
      <c r="K76" s="686" t="str">
        <f>IF(OR(ISBLANK(MH0ll!K84),ISERROR(MH0ll!K84)),"",MH0ll!K84)</f>
        <v/>
      </c>
      <c r="L76" s="686" t="str">
        <f>IF(OR(ISBLANK(MH0ll!L84),ISERROR(MH0ll!L84)),"",MH0ll!L84)</f>
        <v/>
      </c>
      <c r="N76" s="686" t="str">
        <f>IF(OR(ISBLANK(MH0ll!M84),ISERROR(MH0ll!M84)),"",MH0ll!M84)</f>
        <v/>
      </c>
    </row>
    <row r="77" spans="1:14" x14ac:dyDescent="0.2">
      <c r="A77" s="686" t="str">
        <f>IF(OR(ISBLANK(MH0ll!A83),ISERROR(MH0ll!A83)),"",MH0ll!A83)</f>
        <v/>
      </c>
      <c r="B77" s="792">
        <f>IF(OR(ISBLANK(MH0ll!B84),ISERROR(MH0ll!B84)),"",MH0ll!B84)</f>
        <v>60</v>
      </c>
      <c r="C77" s="671"/>
      <c r="D77" s="671"/>
      <c r="F77" s="687" t="str">
        <f>IF(OR(ISBLANK(MH0ll!F83),ISERROR(MH0ll!F83)),"",MH0ll!F83)</f>
        <v/>
      </c>
      <c r="G77" s="687" t="str">
        <f>IF(OR(ISBLANK(MH0ll!G83),ISERROR(MH0ll!G83)),"",MH0ll!G83)</f>
        <v/>
      </c>
      <c r="H77" s="688" t="str">
        <f>IF(OR(ISBLANK(MH0ll!H83),ISERROR(MH0ll!H83)),"",MH0ll!H83)</f>
        <v/>
      </c>
      <c r="I77" s="686" t="str">
        <f>IF(OR(ISBLANK(MH0ll!I85),ISERROR(MH0ll!I85)),"",MH0ll!I85)</f>
        <v/>
      </c>
      <c r="J77" s="686" t="str">
        <f>IF(OR(ISBLANK(MH0ll!J85),ISERROR(MH0ll!J85)),"",MH0ll!J85)</f>
        <v/>
      </c>
      <c r="K77" s="686" t="str">
        <f>IF(OR(ISBLANK(MH0ll!K85),ISERROR(MH0ll!K85)),"",MH0ll!K85)</f>
        <v/>
      </c>
      <c r="L77" s="686" t="str">
        <f>IF(OR(ISBLANK(MH0ll!L85),ISERROR(MH0ll!L85)),"",MH0ll!L85)</f>
        <v/>
      </c>
      <c r="N77" s="686" t="str">
        <f>IF(OR(ISBLANK(MH0ll!M85),ISERROR(MH0ll!M85)),"",MH0ll!M85)</f>
        <v/>
      </c>
    </row>
    <row r="78" spans="1:14" x14ac:dyDescent="0.2">
      <c r="A78" s="686" t="str">
        <f>IF(OR(ISBLANK(MH0ll!A84),ISERROR(MH0ll!A84)),"",MH0ll!A84)</f>
        <v/>
      </c>
      <c r="B78" s="792">
        <f>IF(OR(ISBLANK(MH0ll!B85),ISERROR(MH0ll!B85)),"",MH0ll!B85)</f>
        <v>61</v>
      </c>
      <c r="C78" s="671"/>
      <c r="D78" s="671"/>
      <c r="F78" s="687" t="str">
        <f>IF(OR(ISBLANK(MH0ll!F84),ISERROR(MH0ll!F84)),"",MH0ll!F84)</f>
        <v/>
      </c>
      <c r="G78" s="687" t="str">
        <f>IF(OR(ISBLANK(MH0ll!G84),ISERROR(MH0ll!G84)),"",MH0ll!G84)</f>
        <v/>
      </c>
      <c r="H78" s="688" t="str">
        <f>IF(OR(ISBLANK(MH0ll!H84),ISERROR(MH0ll!H84)),"",MH0ll!H84)</f>
        <v/>
      </c>
      <c r="I78" s="686" t="str">
        <f>IF(OR(ISBLANK(MH0ll!#REF!),ISERROR(MH0ll!#REF!)),"",MH0ll!#REF!)</f>
        <v/>
      </c>
      <c r="J78" s="686" t="str">
        <f>IF(OR(ISBLANK(MH0ll!#REF!),ISERROR(MH0ll!#REF!)),"",MH0ll!#REF!)</f>
        <v/>
      </c>
      <c r="K78" s="686" t="str">
        <f>IF(OR(ISBLANK(MH0ll!#REF!),ISERROR(MH0ll!#REF!)),"",MH0ll!#REF!)</f>
        <v/>
      </c>
      <c r="L78" s="686" t="str">
        <f>IF(OR(ISBLANK(MH0ll!#REF!),ISERROR(MH0ll!#REF!)),"",MH0ll!#REF!)</f>
        <v/>
      </c>
      <c r="N78" s="686" t="str">
        <f>IF(OR(ISBLANK(MH0ll!#REF!),ISERROR(MH0ll!#REF!)),"",MH0ll!#REF!)</f>
        <v/>
      </c>
    </row>
    <row r="79" spans="1:14" x14ac:dyDescent="0.2">
      <c r="A79" s="686" t="str">
        <f>IF(OR(ISBLANK(MH0ll!A85),ISERROR(MH0ll!A85)),"",MH0ll!A85)</f>
        <v/>
      </c>
      <c r="B79" s="792">
        <f>IF(OR(ISBLANK(MH0ll!B86),ISERROR(MH0ll!B86)),"",MH0ll!B86)</f>
        <v>62</v>
      </c>
      <c r="C79" s="671"/>
      <c r="D79" s="671"/>
      <c r="F79" s="687" t="str">
        <f>IF(OR(ISBLANK(MH0ll!F85),ISERROR(MH0ll!F85)),"",MH0ll!F85)</f>
        <v/>
      </c>
      <c r="G79" s="687" t="str">
        <f>IF(OR(ISBLANK(MH0ll!G85),ISERROR(MH0ll!G85)),"",MH0ll!G85)</f>
        <v/>
      </c>
      <c r="H79" s="688" t="str">
        <f>IF(OR(ISBLANK(MH0ll!H85),ISERROR(MH0ll!H85)),"",MH0ll!H85)</f>
        <v/>
      </c>
      <c r="I79" s="686" t="str">
        <f>IF(OR(ISBLANK(MH0ll!#REF!),ISERROR(MH0ll!#REF!)),"",MH0ll!#REF!)</f>
        <v/>
      </c>
      <c r="J79" s="686" t="str">
        <f>IF(OR(ISBLANK(MH0ll!#REF!),ISERROR(MH0ll!#REF!)),"",MH0ll!#REF!)</f>
        <v/>
      </c>
      <c r="K79" s="686" t="str">
        <f>IF(OR(ISBLANK(MH0ll!#REF!),ISERROR(MH0ll!#REF!)),"",MH0ll!#REF!)</f>
        <v/>
      </c>
      <c r="L79" s="686" t="str">
        <f>IF(OR(ISBLANK(MH0ll!#REF!),ISERROR(MH0ll!#REF!)),"",MH0ll!#REF!)</f>
        <v/>
      </c>
      <c r="N79" s="686" t="str">
        <f>IF(OR(ISBLANK(MH0ll!#REF!),ISERROR(MH0ll!#REF!)),"",MH0ll!#REF!)</f>
        <v/>
      </c>
    </row>
    <row r="80" spans="1:14" x14ac:dyDescent="0.2">
      <c r="A80" s="686" t="str">
        <f>IF(OR(ISBLANK(MH0ll!A86),ISERROR(MH0ll!A86)),"",MH0ll!A86)</f>
        <v/>
      </c>
      <c r="B80" s="792">
        <f>IF(OR(ISBLANK(MH0ll!B87),ISERROR(MH0ll!B87)),"",MH0ll!B87)</f>
        <v>63</v>
      </c>
      <c r="C80" s="671"/>
      <c r="D80" s="671"/>
      <c r="F80" s="687" t="str">
        <f>IF(OR(ISBLANK(MH0ll!F86),ISERROR(MH0ll!F86)),"",MH0ll!F86)</f>
        <v/>
      </c>
      <c r="G80" s="687" t="str">
        <f>IF(OR(ISBLANK(MH0ll!G86),ISERROR(MH0ll!G86)),"",MH0ll!G86)</f>
        <v/>
      </c>
      <c r="H80" s="688" t="str">
        <f>IF(OR(ISBLANK(MH0ll!H86),ISERROR(MH0ll!H86)),"",MH0ll!H86)</f>
        <v/>
      </c>
      <c r="I80" s="686" t="str">
        <f>IF(OR(ISBLANK(MH0ll!I86),ISERROR(MH0ll!I86)),"",MH0ll!I86)</f>
        <v/>
      </c>
      <c r="J80" s="686" t="str">
        <f>IF(OR(ISBLANK(MH0ll!J86),ISERROR(MH0ll!J86)),"",MH0ll!J86)</f>
        <v/>
      </c>
      <c r="K80" s="686" t="str">
        <f>IF(OR(ISBLANK(MH0ll!K86),ISERROR(MH0ll!K86)),"",MH0ll!K86)</f>
        <v/>
      </c>
      <c r="L80" s="686" t="str">
        <f>IF(OR(ISBLANK(MH0ll!L86),ISERROR(MH0ll!L86)),"",MH0ll!L86)</f>
        <v/>
      </c>
      <c r="N80" s="686" t="str">
        <f>IF(OR(ISBLANK(MH0ll!M86),ISERROR(MH0ll!M86)),"",MH0ll!M86)</f>
        <v/>
      </c>
    </row>
    <row r="81" spans="1:14" x14ac:dyDescent="0.2">
      <c r="A81" s="686" t="str">
        <f>IF(OR(ISBLANK(MH0ll!A87),ISERROR(MH0ll!A87)),"",MH0ll!A87)</f>
        <v/>
      </c>
      <c r="B81" s="792">
        <f>IF(OR(ISBLANK(MH0ll!B88),ISERROR(MH0ll!B88)),"",MH0ll!B88)</f>
        <v>64</v>
      </c>
      <c r="C81" s="671"/>
      <c r="D81" s="671"/>
      <c r="F81" s="687" t="str">
        <f>IF(OR(ISBLANK(MH0ll!F87),ISERROR(MH0ll!F87)),"",MH0ll!F87)</f>
        <v/>
      </c>
      <c r="G81" s="687" t="str">
        <f>IF(OR(ISBLANK(MH0ll!G87),ISERROR(MH0ll!G87)),"",MH0ll!G87)</f>
        <v/>
      </c>
      <c r="H81" s="688" t="str">
        <f>IF(OR(ISBLANK(MH0ll!H87),ISERROR(MH0ll!H87)),"",MH0ll!H87)</f>
        <v/>
      </c>
      <c r="I81" s="686" t="str">
        <f>IF(OR(ISBLANK(MH0ll!I87),ISERROR(MH0ll!I87)),"",MH0ll!I87)</f>
        <v/>
      </c>
      <c r="J81" s="686" t="str">
        <f>IF(OR(ISBLANK(MH0ll!J87),ISERROR(MH0ll!J87)),"",MH0ll!J87)</f>
        <v/>
      </c>
      <c r="K81" s="686" t="str">
        <f>IF(OR(ISBLANK(MH0ll!K87),ISERROR(MH0ll!K87)),"",MH0ll!K87)</f>
        <v/>
      </c>
      <c r="L81" s="686" t="str">
        <f>IF(OR(ISBLANK(MH0ll!L87),ISERROR(MH0ll!L87)),"",MH0ll!L87)</f>
        <v/>
      </c>
      <c r="N81" s="686" t="str">
        <f>IF(OR(ISBLANK(MH0ll!M87),ISERROR(MH0ll!M87)),"",MH0ll!M87)</f>
        <v/>
      </c>
    </row>
    <row r="82" spans="1:14" x14ac:dyDescent="0.2">
      <c r="A82" s="686" t="str">
        <f>IF(OR(ISBLANK(MH0ll!A88),ISERROR(MH0ll!A88)),"",MH0ll!A88)</f>
        <v/>
      </c>
      <c r="B82" s="792">
        <f>IF(OR(ISBLANK(MH0ll!B89),ISERROR(MH0ll!B89)),"",MH0ll!B89)</f>
        <v>65</v>
      </c>
      <c r="C82" s="671"/>
      <c r="D82" s="671"/>
      <c r="F82" s="687" t="str">
        <f>IF(OR(ISBLANK(MH0ll!F88),ISERROR(MH0ll!F88)),"",MH0ll!F88)</f>
        <v/>
      </c>
      <c r="G82" s="687" t="str">
        <f>IF(OR(ISBLANK(MH0ll!G88),ISERROR(MH0ll!G88)),"",MH0ll!G88)</f>
        <v/>
      </c>
      <c r="H82" s="688" t="str">
        <f>IF(OR(ISBLANK(MH0ll!H88),ISERROR(MH0ll!H88)),"",MH0ll!H88)</f>
        <v/>
      </c>
      <c r="I82" s="686" t="str">
        <f>IF(OR(ISBLANK(MH0ll!I88),ISERROR(MH0ll!I88)),"",MH0ll!I88)</f>
        <v/>
      </c>
      <c r="J82" s="686" t="str">
        <f>IF(OR(ISBLANK(MH0ll!J88),ISERROR(MH0ll!J88)),"",MH0ll!J88)</f>
        <v/>
      </c>
      <c r="K82" s="686" t="str">
        <f>IF(OR(ISBLANK(MH0ll!K88),ISERROR(MH0ll!K88)),"",MH0ll!K88)</f>
        <v/>
      </c>
      <c r="L82" s="686" t="str">
        <f>IF(OR(ISBLANK(MH0ll!L88),ISERROR(MH0ll!L88)),"",MH0ll!L88)</f>
        <v/>
      </c>
      <c r="N82" s="686" t="str">
        <f>IF(OR(ISBLANK(MH0ll!M88),ISERROR(MH0ll!M88)),"",MH0ll!M88)</f>
        <v/>
      </c>
    </row>
    <row r="83" spans="1:14" x14ac:dyDescent="0.2">
      <c r="A83" s="686" t="str">
        <f>IF(OR(ISBLANK(MH0ll!A89),ISERROR(MH0ll!A89)),"",MH0ll!A89)</f>
        <v/>
      </c>
      <c r="B83" s="792">
        <f>IF(OR(ISBLANK(MH0ll!B90),ISERROR(MH0ll!B90)),"",MH0ll!B90)</f>
        <v>66</v>
      </c>
      <c r="C83" s="671"/>
      <c r="D83" s="671"/>
      <c r="F83" s="687" t="str">
        <f>IF(OR(ISBLANK(MH0ll!F89),ISERROR(MH0ll!F89)),"",MH0ll!F89)</f>
        <v/>
      </c>
      <c r="G83" s="687" t="str">
        <f>IF(OR(ISBLANK(MH0ll!G89),ISERROR(MH0ll!G89)),"",MH0ll!G89)</f>
        <v/>
      </c>
      <c r="H83" s="688" t="str">
        <f>IF(OR(ISBLANK(MH0ll!H89),ISERROR(MH0ll!H89)),"",MH0ll!H89)</f>
        <v/>
      </c>
      <c r="I83" s="686" t="str">
        <f>IF(OR(ISBLANK(MH0ll!I89),ISERROR(MH0ll!I89)),"",MH0ll!I89)</f>
        <v/>
      </c>
      <c r="J83" s="686" t="str">
        <f>IF(OR(ISBLANK(MH0ll!J89),ISERROR(MH0ll!J89)),"",MH0ll!J89)</f>
        <v/>
      </c>
      <c r="K83" s="686" t="str">
        <f>IF(OR(ISBLANK(MH0ll!K89),ISERROR(MH0ll!K89)),"",MH0ll!K89)</f>
        <v/>
      </c>
      <c r="L83" s="686" t="str">
        <f>IF(OR(ISBLANK(MH0ll!L89),ISERROR(MH0ll!L89)),"",MH0ll!L89)</f>
        <v/>
      </c>
      <c r="N83" s="686" t="str">
        <f>IF(OR(ISBLANK(MH0ll!M89),ISERROR(MH0ll!M89)),"",MH0ll!M89)</f>
        <v/>
      </c>
    </row>
    <row r="84" spans="1:14" x14ac:dyDescent="0.2">
      <c r="A84" s="686" t="str">
        <f>IF(OR(ISBLANK(MH0ll!A90),ISERROR(MH0ll!A90)),"",MH0ll!A90)</f>
        <v/>
      </c>
      <c r="B84" s="792">
        <f>IF(OR(ISBLANK(MH0ll!B91),ISERROR(MH0ll!B91)),"",MH0ll!B91)</f>
        <v>67</v>
      </c>
      <c r="C84" s="671"/>
      <c r="D84" s="671"/>
      <c r="F84" s="687" t="str">
        <f>IF(OR(ISBLANK(MH0ll!F90),ISERROR(MH0ll!F90)),"",MH0ll!F90)</f>
        <v/>
      </c>
      <c r="G84" s="687" t="str">
        <f>IF(OR(ISBLANK(MH0ll!G90),ISERROR(MH0ll!G90)),"",MH0ll!G90)</f>
        <v/>
      </c>
      <c r="H84" s="688" t="str">
        <f>IF(OR(ISBLANK(MH0ll!H90),ISERROR(MH0ll!H90)),"",MH0ll!H90)</f>
        <v/>
      </c>
      <c r="I84" s="686" t="str">
        <f>IF(OR(ISBLANK(MH0ll!I90),ISERROR(MH0ll!I90)),"",MH0ll!I90)</f>
        <v/>
      </c>
      <c r="J84" s="686" t="str">
        <f>IF(OR(ISBLANK(MH0ll!J90),ISERROR(MH0ll!J90)),"",MH0ll!J90)</f>
        <v/>
      </c>
      <c r="K84" s="686" t="str">
        <f>IF(OR(ISBLANK(MH0ll!K90),ISERROR(MH0ll!K90)),"",MH0ll!K90)</f>
        <v/>
      </c>
      <c r="L84" s="686" t="str">
        <f>IF(OR(ISBLANK(MH0ll!L90),ISERROR(MH0ll!L90)),"",MH0ll!L90)</f>
        <v/>
      </c>
      <c r="N84" s="686" t="str">
        <f>IF(OR(ISBLANK(MH0ll!M90),ISERROR(MH0ll!M90)),"",MH0ll!M90)</f>
        <v/>
      </c>
    </row>
    <row r="85" spans="1:14" x14ac:dyDescent="0.2">
      <c r="A85" s="686" t="str">
        <f>IF(OR(ISBLANK(MH0ll!A91),ISERROR(MH0ll!A91)),"",MH0ll!A91)</f>
        <v/>
      </c>
      <c r="B85" s="792">
        <f>IF(OR(ISBLANK(MH0ll!B92),ISERROR(MH0ll!B92)),"",MH0ll!B92)</f>
        <v>68</v>
      </c>
      <c r="C85" s="671"/>
      <c r="D85" s="671"/>
      <c r="F85" s="687" t="str">
        <f>IF(OR(ISBLANK(MH0ll!F91),ISERROR(MH0ll!F91)),"",MH0ll!F91)</f>
        <v/>
      </c>
      <c r="G85" s="687" t="str">
        <f>IF(OR(ISBLANK(MH0ll!G91),ISERROR(MH0ll!G91)),"",MH0ll!G91)</f>
        <v/>
      </c>
      <c r="H85" s="688" t="str">
        <f>IF(OR(ISBLANK(MH0ll!H91),ISERROR(MH0ll!H91)),"",MH0ll!H91)</f>
        <v/>
      </c>
      <c r="I85" s="686" t="str">
        <f>IF(OR(ISBLANK(MH0ll!I91),ISERROR(MH0ll!I91)),"",MH0ll!I91)</f>
        <v/>
      </c>
      <c r="J85" s="686" t="str">
        <f>IF(OR(ISBLANK(MH0ll!J91),ISERROR(MH0ll!J91)),"",MH0ll!J91)</f>
        <v/>
      </c>
      <c r="K85" s="686" t="str">
        <f>IF(OR(ISBLANK(MH0ll!K91),ISERROR(MH0ll!K91)),"",MH0ll!K91)</f>
        <v/>
      </c>
      <c r="L85" s="686" t="str">
        <f>IF(OR(ISBLANK(MH0ll!L91),ISERROR(MH0ll!L91)),"",MH0ll!L91)</f>
        <v/>
      </c>
      <c r="N85" s="686" t="str">
        <f>IF(OR(ISBLANK(MH0ll!M91),ISERROR(MH0ll!M91)),"",MH0ll!M91)</f>
        <v/>
      </c>
    </row>
    <row r="86" spans="1:14" x14ac:dyDescent="0.2">
      <c r="A86" s="686" t="str">
        <f>IF(OR(ISBLANK(MH0ll!A92),ISERROR(MH0ll!A92)),"",MH0ll!A92)</f>
        <v/>
      </c>
      <c r="B86" s="792">
        <f>IF(OR(ISBLANK(MH0ll!B93),ISERROR(MH0ll!B93)),"",MH0ll!B93)</f>
        <v>69</v>
      </c>
      <c r="C86" s="671"/>
      <c r="D86" s="671"/>
      <c r="F86" s="687" t="str">
        <f>IF(OR(ISBLANK(MH0ll!F92),ISERROR(MH0ll!F92)),"",MH0ll!F92)</f>
        <v/>
      </c>
      <c r="G86" s="687" t="str">
        <f>IF(OR(ISBLANK(MH0ll!G92),ISERROR(MH0ll!G92)),"",MH0ll!G92)</f>
        <v/>
      </c>
      <c r="H86" s="688" t="str">
        <f>IF(OR(ISBLANK(MH0ll!H92),ISERROR(MH0ll!H92)),"",MH0ll!H92)</f>
        <v/>
      </c>
      <c r="I86" s="686" t="str">
        <f>IF(OR(ISBLANK(MH0ll!I92),ISERROR(MH0ll!I92)),"",MH0ll!I92)</f>
        <v/>
      </c>
      <c r="J86" s="686" t="str">
        <f>IF(OR(ISBLANK(MH0ll!J92),ISERROR(MH0ll!J92)),"",MH0ll!J92)</f>
        <v/>
      </c>
      <c r="K86" s="686" t="str">
        <f>IF(OR(ISBLANK(MH0ll!K92),ISERROR(MH0ll!K92)),"",MH0ll!K92)</f>
        <v/>
      </c>
      <c r="L86" s="686" t="str">
        <f>IF(OR(ISBLANK(MH0ll!L92),ISERROR(MH0ll!L92)),"",MH0ll!L92)</f>
        <v/>
      </c>
      <c r="N86" s="686" t="str">
        <f>IF(OR(ISBLANK(MH0ll!M92),ISERROR(MH0ll!M92)),"",MH0ll!M92)</f>
        <v/>
      </c>
    </row>
    <row r="87" spans="1:14" x14ac:dyDescent="0.2">
      <c r="A87" s="686" t="str">
        <f>IF(OR(ISBLANK(MH0ll!A93),ISERROR(MH0ll!A93)),"",MH0ll!A93)</f>
        <v/>
      </c>
      <c r="B87" s="792">
        <f>IF(OR(ISBLANK(MH0ll!B94),ISERROR(MH0ll!B94)),"",MH0ll!B94)</f>
        <v>70</v>
      </c>
      <c r="C87" s="671"/>
      <c r="D87" s="671"/>
      <c r="F87" s="687" t="str">
        <f>IF(OR(ISBLANK(MH0ll!F93),ISERROR(MH0ll!F93)),"",MH0ll!F93)</f>
        <v/>
      </c>
      <c r="G87" s="687" t="str">
        <f>IF(OR(ISBLANK(MH0ll!G93),ISERROR(MH0ll!G93)),"",MH0ll!G93)</f>
        <v/>
      </c>
      <c r="H87" s="688" t="str">
        <f>IF(OR(ISBLANK(MH0ll!H93),ISERROR(MH0ll!H93)),"",MH0ll!H93)</f>
        <v/>
      </c>
      <c r="I87" s="686" t="str">
        <f>IF(OR(ISBLANK(MH0ll!I93),ISERROR(MH0ll!I93)),"",MH0ll!I93)</f>
        <v/>
      </c>
      <c r="J87" s="686" t="str">
        <f>IF(OR(ISBLANK(MH0ll!J93),ISERROR(MH0ll!J93)),"",MH0ll!J93)</f>
        <v/>
      </c>
      <c r="K87" s="686" t="str">
        <f>IF(OR(ISBLANK(MH0ll!K93),ISERROR(MH0ll!K93)),"",MH0ll!K93)</f>
        <v/>
      </c>
      <c r="L87" s="686" t="str">
        <f>IF(OR(ISBLANK(MH0ll!L93),ISERROR(MH0ll!L93)),"",MH0ll!L93)</f>
        <v/>
      </c>
      <c r="N87" s="686" t="str">
        <f>IF(OR(ISBLANK(MH0ll!M93),ISERROR(MH0ll!M93)),"",MH0ll!M93)</f>
        <v/>
      </c>
    </row>
    <row r="88" spans="1:14" x14ac:dyDescent="0.2">
      <c r="A88" s="686" t="str">
        <f>IF(OR(ISBLANK(MH0ll!A94),ISERROR(MH0ll!A94)),"",MH0ll!A94)</f>
        <v/>
      </c>
      <c r="B88" s="792">
        <f>IF(OR(ISBLANK(MH0ll!B95),ISERROR(MH0ll!B95)),"",MH0ll!B95)</f>
        <v>71</v>
      </c>
      <c r="C88" s="671"/>
      <c r="D88" s="671"/>
      <c r="F88" s="687" t="str">
        <f>IF(OR(ISBLANK(MH0ll!F94),ISERROR(MH0ll!F94)),"",MH0ll!F94)</f>
        <v/>
      </c>
      <c r="G88" s="687" t="str">
        <f>IF(OR(ISBLANK(MH0ll!G94),ISERROR(MH0ll!G94)),"",MH0ll!G94)</f>
        <v/>
      </c>
      <c r="H88" s="688" t="str">
        <f>IF(OR(ISBLANK(MH0ll!H94),ISERROR(MH0ll!H94)),"",MH0ll!H94)</f>
        <v/>
      </c>
      <c r="I88" s="686" t="str">
        <f>IF(OR(ISBLANK(MH0ll!I94),ISERROR(MH0ll!I94)),"",MH0ll!I94)</f>
        <v/>
      </c>
      <c r="J88" s="686" t="str">
        <f>IF(OR(ISBLANK(MH0ll!J94),ISERROR(MH0ll!J94)),"",MH0ll!J94)</f>
        <v/>
      </c>
      <c r="K88" s="686" t="str">
        <f>IF(OR(ISBLANK(MH0ll!K94),ISERROR(MH0ll!K94)),"",MH0ll!K94)</f>
        <v/>
      </c>
      <c r="L88" s="686" t="str">
        <f>IF(OR(ISBLANK(MH0ll!L94),ISERROR(MH0ll!L94)),"",MH0ll!L94)</f>
        <v/>
      </c>
      <c r="N88" s="686" t="str">
        <f>IF(OR(ISBLANK(MH0ll!M94),ISERROR(MH0ll!M94)),"",MH0ll!M94)</f>
        <v/>
      </c>
    </row>
    <row r="89" spans="1:14" x14ac:dyDescent="0.2">
      <c r="A89" s="686" t="str">
        <f>IF(OR(ISBLANK(MH0ll!A95),ISERROR(MH0ll!A95)),"",MH0ll!A95)</f>
        <v/>
      </c>
      <c r="B89" s="792">
        <f>IF(OR(ISBLANK(MH0ll!B96),ISERROR(MH0ll!B96)),"",MH0ll!B96)</f>
        <v>72</v>
      </c>
      <c r="C89" s="671"/>
      <c r="D89" s="671"/>
      <c r="F89" s="687" t="str">
        <f>IF(OR(ISBLANK(MH0ll!F95),ISERROR(MH0ll!F95)),"",MH0ll!F95)</f>
        <v/>
      </c>
      <c r="G89" s="687" t="str">
        <f>IF(OR(ISBLANK(MH0ll!G95),ISERROR(MH0ll!G95)),"",MH0ll!G95)</f>
        <v/>
      </c>
      <c r="H89" s="688" t="str">
        <f>IF(OR(ISBLANK(MH0ll!H95),ISERROR(MH0ll!H95)),"",MH0ll!H95)</f>
        <v/>
      </c>
      <c r="I89" s="686" t="str">
        <f>IF(OR(ISBLANK(MH0ll!I95),ISERROR(MH0ll!I95)),"",MH0ll!I95)</f>
        <v/>
      </c>
      <c r="J89" s="686" t="str">
        <f>IF(OR(ISBLANK(MH0ll!J95),ISERROR(MH0ll!J95)),"",MH0ll!J95)</f>
        <v/>
      </c>
      <c r="K89" s="686" t="str">
        <f>IF(OR(ISBLANK(MH0ll!K95),ISERROR(MH0ll!K95)),"",MH0ll!K95)</f>
        <v/>
      </c>
      <c r="L89" s="686" t="str">
        <f>IF(OR(ISBLANK(MH0ll!L95),ISERROR(MH0ll!L95)),"",MH0ll!L95)</f>
        <v/>
      </c>
      <c r="N89" s="686" t="str">
        <f>IF(OR(ISBLANK(MH0ll!M95),ISERROR(MH0ll!M95)),"",MH0ll!M95)</f>
        <v/>
      </c>
    </row>
    <row r="90" spans="1:14" x14ac:dyDescent="0.2">
      <c r="A90" s="686" t="str">
        <f>IF(OR(ISBLANK(MH0ll!A96),ISERROR(MH0ll!A96)),"",MH0ll!A96)</f>
        <v/>
      </c>
      <c r="B90" s="792">
        <f>IF(OR(ISBLANK(MH0ll!B97),ISERROR(MH0ll!B97)),"",MH0ll!B97)</f>
        <v>73</v>
      </c>
      <c r="C90" s="671"/>
      <c r="D90" s="671"/>
      <c r="F90" s="687" t="str">
        <f>IF(OR(ISBLANK(MH0ll!F96),ISERROR(MH0ll!F96)),"",MH0ll!F96)</f>
        <v/>
      </c>
      <c r="G90" s="687" t="str">
        <f>IF(OR(ISBLANK(MH0ll!G96),ISERROR(MH0ll!G96)),"",MH0ll!G96)</f>
        <v/>
      </c>
      <c r="H90" s="688" t="str">
        <f>IF(OR(ISBLANK(MH0ll!H96),ISERROR(MH0ll!H96)),"",MH0ll!H96)</f>
        <v/>
      </c>
      <c r="I90" s="686" t="str">
        <f>IF(OR(ISBLANK(MH0ll!I96),ISERROR(MH0ll!I96)),"",MH0ll!I96)</f>
        <v/>
      </c>
      <c r="J90" s="686" t="str">
        <f>IF(OR(ISBLANK(MH0ll!J96),ISERROR(MH0ll!J96)),"",MH0ll!J96)</f>
        <v/>
      </c>
      <c r="K90" s="686" t="str">
        <f>IF(OR(ISBLANK(MH0ll!K96),ISERROR(MH0ll!K96)),"",MH0ll!K96)</f>
        <v/>
      </c>
      <c r="L90" s="686" t="str">
        <f>IF(OR(ISBLANK(MH0ll!L96),ISERROR(MH0ll!L96)),"",MH0ll!L96)</f>
        <v/>
      </c>
      <c r="N90" s="686" t="str">
        <f>IF(OR(ISBLANK(MH0ll!M96),ISERROR(MH0ll!M96)),"",MH0ll!M96)</f>
        <v/>
      </c>
    </row>
    <row r="91" spans="1:14" x14ac:dyDescent="0.2">
      <c r="A91" s="686" t="str">
        <f>IF(OR(ISBLANK(MH0ll!A97),ISERROR(MH0ll!A97)),"",MH0ll!A97)</f>
        <v/>
      </c>
      <c r="B91" s="792">
        <f>IF(OR(ISBLANK(MH0ll!B98),ISERROR(MH0ll!B98)),"",MH0ll!B98)</f>
        <v>74</v>
      </c>
      <c r="C91" s="671"/>
      <c r="D91" s="671"/>
      <c r="F91" s="687" t="str">
        <f>IF(OR(ISBLANK(MH0ll!F97),ISERROR(MH0ll!F97)),"",MH0ll!F97)</f>
        <v/>
      </c>
      <c r="G91" s="687" t="str">
        <f>IF(OR(ISBLANK(MH0ll!G97),ISERROR(MH0ll!G97)),"",MH0ll!G97)</f>
        <v/>
      </c>
      <c r="H91" s="688" t="str">
        <f>IF(OR(ISBLANK(MH0ll!H97),ISERROR(MH0ll!H97)),"",MH0ll!H97)</f>
        <v/>
      </c>
      <c r="I91" s="686" t="str">
        <f>IF(OR(ISBLANK(MH0ll!I97),ISERROR(MH0ll!I97)),"",MH0ll!I97)</f>
        <v/>
      </c>
      <c r="J91" s="686" t="str">
        <f>IF(OR(ISBLANK(MH0ll!J97),ISERROR(MH0ll!J97)),"",MH0ll!J97)</f>
        <v/>
      </c>
      <c r="K91" s="686" t="str">
        <f>IF(OR(ISBLANK(MH0ll!K97),ISERROR(MH0ll!K97)),"",MH0ll!K97)</f>
        <v/>
      </c>
      <c r="L91" s="686" t="str">
        <f>IF(OR(ISBLANK(MH0ll!L97),ISERROR(MH0ll!L97)),"",MH0ll!L97)</f>
        <v/>
      </c>
      <c r="N91" s="686" t="str">
        <f>IF(OR(ISBLANK(MH0ll!M97),ISERROR(MH0ll!M97)),"",MH0ll!M97)</f>
        <v/>
      </c>
    </row>
    <row r="92" spans="1:14" x14ac:dyDescent="0.2">
      <c r="A92" s="686" t="str">
        <f>IF(OR(ISBLANK(MH0ll!A98),ISERROR(MH0ll!A98)),"",MH0ll!A98)</f>
        <v/>
      </c>
      <c r="B92" s="792">
        <f>IF(OR(ISBLANK(MH0ll!B99),ISERROR(MH0ll!B99)),"",MH0ll!B99)</f>
        <v>75</v>
      </c>
      <c r="C92" s="671"/>
      <c r="D92" s="671"/>
      <c r="F92" s="687" t="str">
        <f>IF(OR(ISBLANK(MH0ll!F98),ISERROR(MH0ll!F98)),"",MH0ll!F98)</f>
        <v/>
      </c>
      <c r="G92" s="687" t="str">
        <f>IF(OR(ISBLANK(MH0ll!G98),ISERROR(MH0ll!G98)),"",MH0ll!G98)</f>
        <v/>
      </c>
      <c r="H92" s="688" t="str">
        <f>IF(OR(ISBLANK(MH0ll!H98),ISERROR(MH0ll!H98)),"",MH0ll!H98)</f>
        <v/>
      </c>
      <c r="I92" s="686" t="str">
        <f>IF(OR(ISBLANK(MH0ll!I98),ISERROR(MH0ll!I98)),"",MH0ll!I98)</f>
        <v/>
      </c>
      <c r="J92" s="686" t="str">
        <f>IF(OR(ISBLANK(MH0ll!J98),ISERROR(MH0ll!J98)),"",MH0ll!J98)</f>
        <v/>
      </c>
      <c r="K92" s="686" t="str">
        <f>IF(OR(ISBLANK(MH0ll!K98),ISERROR(MH0ll!K98)),"",MH0ll!K98)</f>
        <v/>
      </c>
      <c r="L92" s="686" t="str">
        <f>IF(OR(ISBLANK(MH0ll!L98),ISERROR(MH0ll!L98)),"",MH0ll!L98)</f>
        <v/>
      </c>
      <c r="N92" s="686" t="str">
        <f>IF(OR(ISBLANK(MH0ll!M98),ISERROR(MH0ll!M98)),"",MH0ll!M98)</f>
        <v/>
      </c>
    </row>
    <row r="93" spans="1:14" x14ac:dyDescent="0.2">
      <c r="A93" s="686" t="str">
        <f>IF(OR(ISBLANK(MH0ll!A99),ISERROR(MH0ll!A99)),"",MH0ll!A99)</f>
        <v/>
      </c>
      <c r="B93" s="792">
        <f>IF(OR(ISBLANK(MH0ll!B100),ISERROR(MH0ll!B100)),"",MH0ll!B100)</f>
        <v>76</v>
      </c>
      <c r="C93" s="671"/>
      <c r="D93" s="671"/>
      <c r="F93" s="687" t="str">
        <f>IF(OR(ISBLANK(MH0ll!F99),ISERROR(MH0ll!F99)),"",MH0ll!F99)</f>
        <v/>
      </c>
      <c r="G93" s="687" t="str">
        <f>IF(OR(ISBLANK(MH0ll!G99),ISERROR(MH0ll!G99)),"",MH0ll!G99)</f>
        <v/>
      </c>
      <c r="H93" s="688" t="str">
        <f>IF(OR(ISBLANK(MH0ll!H99),ISERROR(MH0ll!H99)),"",MH0ll!H99)</f>
        <v/>
      </c>
      <c r="I93" s="686" t="str">
        <f>IF(OR(ISBLANK(MH0ll!I99),ISERROR(MH0ll!I99)),"",MH0ll!I99)</f>
        <v/>
      </c>
      <c r="J93" s="686" t="str">
        <f>IF(OR(ISBLANK(MH0ll!J99),ISERROR(MH0ll!J99)),"",MH0ll!J99)</f>
        <v/>
      </c>
      <c r="K93" s="686" t="str">
        <f>IF(OR(ISBLANK(MH0ll!K99),ISERROR(MH0ll!K99)),"",MH0ll!K99)</f>
        <v/>
      </c>
      <c r="L93" s="686" t="str">
        <f>IF(OR(ISBLANK(MH0ll!L99),ISERROR(MH0ll!L99)),"",MH0ll!L99)</f>
        <v/>
      </c>
      <c r="N93" s="686" t="str">
        <f>IF(OR(ISBLANK(MH0ll!M99),ISERROR(MH0ll!M99)),"",MH0ll!M99)</f>
        <v/>
      </c>
    </row>
    <row r="94" spans="1:14" x14ac:dyDescent="0.2">
      <c r="A94" s="686" t="str">
        <f>IF(OR(ISBLANK(MH0ll!A100),ISERROR(MH0ll!A100)),"",MH0ll!A100)</f>
        <v/>
      </c>
      <c r="B94" s="792">
        <f>IF(OR(ISBLANK(MH0ll!B101),ISERROR(MH0ll!B101)),"",MH0ll!B101)</f>
        <v>77</v>
      </c>
      <c r="C94" s="671"/>
      <c r="D94" s="671"/>
      <c r="F94" s="687" t="str">
        <f>IF(OR(ISBLANK(MH0ll!F100),ISERROR(MH0ll!F100)),"",MH0ll!F100)</f>
        <v/>
      </c>
      <c r="G94" s="687" t="str">
        <f>IF(OR(ISBLANK(MH0ll!G100),ISERROR(MH0ll!G100)),"",MH0ll!G100)</f>
        <v/>
      </c>
      <c r="H94" s="688" t="str">
        <f>IF(OR(ISBLANK(MH0ll!H100),ISERROR(MH0ll!H100)),"",MH0ll!H100)</f>
        <v/>
      </c>
      <c r="I94" s="686" t="str">
        <f>IF(OR(ISBLANK(MH0ll!I100),ISERROR(MH0ll!I100)),"",MH0ll!I100)</f>
        <v/>
      </c>
      <c r="J94" s="686" t="str">
        <f>IF(OR(ISBLANK(MH0ll!J100),ISERROR(MH0ll!J100)),"",MH0ll!J100)</f>
        <v/>
      </c>
      <c r="K94" s="686" t="str">
        <f>IF(OR(ISBLANK(MH0ll!K100),ISERROR(MH0ll!K100)),"",MH0ll!K100)</f>
        <v/>
      </c>
      <c r="L94" s="686" t="str">
        <f>IF(OR(ISBLANK(MH0ll!L100),ISERROR(MH0ll!L100)),"",MH0ll!L100)</f>
        <v/>
      </c>
      <c r="N94" s="686" t="str">
        <f>IF(OR(ISBLANK(MH0ll!M100),ISERROR(MH0ll!M100)),"",MH0ll!M100)</f>
        <v/>
      </c>
    </row>
    <row r="95" spans="1:14" x14ac:dyDescent="0.2">
      <c r="A95" s="686" t="str">
        <f>IF(OR(ISBLANK(MH0ll!A101),ISERROR(MH0ll!A101)),"",MH0ll!A101)</f>
        <v/>
      </c>
      <c r="B95" s="792">
        <f>IF(OR(ISBLANK(MH0ll!B102),ISERROR(MH0ll!B102)),"",MH0ll!B102)</f>
        <v>78</v>
      </c>
      <c r="C95" s="671"/>
      <c r="D95" s="671"/>
      <c r="F95" s="687" t="str">
        <f>IF(OR(ISBLANK(MH0ll!F101),ISERROR(MH0ll!F101)),"",MH0ll!F101)</f>
        <v/>
      </c>
      <c r="G95" s="687" t="str">
        <f>IF(OR(ISBLANK(MH0ll!G101),ISERROR(MH0ll!G101)),"",MH0ll!G101)</f>
        <v/>
      </c>
      <c r="H95" s="688" t="str">
        <f>IF(OR(ISBLANK(MH0ll!H101),ISERROR(MH0ll!H101)),"",MH0ll!H101)</f>
        <v/>
      </c>
      <c r="I95" s="686" t="str">
        <f>IF(OR(ISBLANK(MH0ll!I101),ISERROR(MH0ll!I101)),"",MH0ll!I101)</f>
        <v/>
      </c>
      <c r="J95" s="686" t="str">
        <f>IF(OR(ISBLANK(MH0ll!J101),ISERROR(MH0ll!J101)),"",MH0ll!J101)</f>
        <v/>
      </c>
      <c r="K95" s="686" t="str">
        <f>IF(OR(ISBLANK(MH0ll!K101),ISERROR(MH0ll!K101)),"",MH0ll!K101)</f>
        <v/>
      </c>
      <c r="L95" s="686" t="str">
        <f>IF(OR(ISBLANK(MH0ll!L101),ISERROR(MH0ll!L101)),"",MH0ll!L101)</f>
        <v/>
      </c>
      <c r="N95" s="686" t="str">
        <f>IF(OR(ISBLANK(MH0ll!M101),ISERROR(MH0ll!M101)),"",MH0ll!M101)</f>
        <v/>
      </c>
    </row>
    <row r="96" spans="1:14" x14ac:dyDescent="0.2">
      <c r="A96" s="686" t="str">
        <f>IF(OR(ISBLANK(MH0ll!A102),ISERROR(MH0ll!A102)),"",MH0ll!A102)</f>
        <v/>
      </c>
      <c r="B96" s="792">
        <f>IF(OR(ISBLANK(MH0ll!B103),ISERROR(MH0ll!B103)),"",MH0ll!B103)</f>
        <v>79</v>
      </c>
      <c r="C96" s="671"/>
      <c r="D96" s="671"/>
      <c r="F96" s="687" t="str">
        <f>IF(OR(ISBLANK(MH0ll!F102),ISERROR(MH0ll!F102)),"",MH0ll!F102)</f>
        <v/>
      </c>
      <c r="G96" s="687" t="str">
        <f>IF(OR(ISBLANK(MH0ll!G102),ISERROR(MH0ll!G102)),"",MH0ll!G102)</f>
        <v/>
      </c>
      <c r="H96" s="688" t="str">
        <f>IF(OR(ISBLANK(MH0ll!H102),ISERROR(MH0ll!H102)),"",MH0ll!H102)</f>
        <v/>
      </c>
      <c r="I96" s="686" t="str">
        <f>IF(OR(ISBLANK(MH0ll!I102),ISERROR(MH0ll!I102)),"",MH0ll!I102)</f>
        <v/>
      </c>
      <c r="J96" s="686" t="str">
        <f>IF(OR(ISBLANK(MH0ll!J102),ISERROR(MH0ll!J102)),"",MH0ll!J102)</f>
        <v/>
      </c>
      <c r="K96" s="686" t="str">
        <f>IF(OR(ISBLANK(MH0ll!K102),ISERROR(MH0ll!K102)),"",MH0ll!K102)</f>
        <v/>
      </c>
      <c r="L96" s="686" t="str">
        <f>IF(OR(ISBLANK(MH0ll!L102),ISERROR(MH0ll!L102)),"",MH0ll!L102)</f>
        <v/>
      </c>
      <c r="N96" s="686" t="str">
        <f>IF(OR(ISBLANK(MH0ll!M102),ISERROR(MH0ll!M102)),"",MH0ll!M102)</f>
        <v/>
      </c>
    </row>
    <row r="97" spans="1:14" x14ac:dyDescent="0.2">
      <c r="A97" s="686" t="str">
        <f>IF(OR(ISBLANK(MH0ll!A103),ISERROR(MH0ll!A103)),"",MH0ll!A103)</f>
        <v/>
      </c>
      <c r="B97" s="792">
        <f>IF(OR(ISBLANK(MH0ll!B104),ISERROR(MH0ll!B104)),"",MH0ll!B104)</f>
        <v>80</v>
      </c>
      <c r="C97" s="671"/>
      <c r="D97" s="671"/>
      <c r="F97" s="687" t="str">
        <f>IF(OR(ISBLANK(MH0ll!F103),ISERROR(MH0ll!F103)),"",MH0ll!F103)</f>
        <v/>
      </c>
      <c r="G97" s="687" t="str">
        <f>IF(OR(ISBLANK(MH0ll!G103),ISERROR(MH0ll!G103)),"",MH0ll!G103)</f>
        <v/>
      </c>
      <c r="H97" s="688" t="str">
        <f>IF(OR(ISBLANK(MH0ll!H103),ISERROR(MH0ll!H103)),"",MH0ll!H103)</f>
        <v/>
      </c>
      <c r="I97" s="686" t="str">
        <f>IF(OR(ISBLANK(MH0ll!I103),ISERROR(MH0ll!I103)),"",MH0ll!I103)</f>
        <v/>
      </c>
      <c r="J97" s="686" t="str">
        <f>IF(OR(ISBLANK(MH0ll!J103),ISERROR(MH0ll!J103)),"",MH0ll!J103)</f>
        <v/>
      </c>
      <c r="K97" s="686" t="str">
        <f>IF(OR(ISBLANK(MH0ll!K103),ISERROR(MH0ll!K103)),"",MH0ll!K103)</f>
        <v/>
      </c>
      <c r="L97" s="686" t="str">
        <f>IF(OR(ISBLANK(MH0ll!L103),ISERROR(MH0ll!L103)),"",MH0ll!L103)</f>
        <v/>
      </c>
      <c r="N97" s="686" t="str">
        <f>IF(OR(ISBLANK(MH0ll!M103),ISERROR(MH0ll!M103)),"",MH0ll!M103)</f>
        <v/>
      </c>
    </row>
    <row r="98" spans="1:14" x14ac:dyDescent="0.2">
      <c r="A98" s="686" t="str">
        <f>IF(OR(ISBLANK(MH0ll!A104),ISERROR(MH0ll!A104)),"",MH0ll!A104)</f>
        <v/>
      </c>
      <c r="B98" s="792">
        <f>IF(OR(ISBLANK(MH0ll!B105),ISERROR(MH0ll!B105)),"",MH0ll!B105)</f>
        <v>81</v>
      </c>
      <c r="C98" s="671"/>
      <c r="D98" s="671"/>
      <c r="F98" s="687" t="str">
        <f>IF(OR(ISBLANK(MH0ll!F104),ISERROR(MH0ll!F104)),"",MH0ll!F104)</f>
        <v/>
      </c>
      <c r="G98" s="687" t="str">
        <f>IF(OR(ISBLANK(MH0ll!G104),ISERROR(MH0ll!G104)),"",MH0ll!G104)</f>
        <v/>
      </c>
      <c r="H98" s="688" t="str">
        <f>IF(OR(ISBLANK(MH0ll!H104),ISERROR(MH0ll!H104)),"",MH0ll!H104)</f>
        <v/>
      </c>
      <c r="I98" s="686" t="str">
        <f>IF(OR(ISBLANK(MH0ll!I104),ISERROR(MH0ll!I104)),"",MH0ll!I104)</f>
        <v/>
      </c>
      <c r="J98" s="686" t="str">
        <f>IF(OR(ISBLANK(MH0ll!J104),ISERROR(MH0ll!J104)),"",MH0ll!J104)</f>
        <v/>
      </c>
      <c r="K98" s="686" t="str">
        <f>IF(OR(ISBLANK(MH0ll!K104),ISERROR(MH0ll!K104)),"",MH0ll!K104)</f>
        <v/>
      </c>
      <c r="L98" s="686" t="str">
        <f>IF(OR(ISBLANK(MH0ll!L104),ISERROR(MH0ll!L104)),"",MH0ll!L104)</f>
        <v/>
      </c>
      <c r="N98" s="686" t="str">
        <f>IF(OR(ISBLANK(MH0ll!M104),ISERROR(MH0ll!M104)),"",MH0ll!M104)</f>
        <v/>
      </c>
    </row>
    <row r="99" spans="1:14" x14ac:dyDescent="0.2">
      <c r="A99" s="686" t="str">
        <f>IF(OR(ISBLANK(MH0ll!A105),ISERROR(MH0ll!A105)),"",MH0ll!A105)</f>
        <v/>
      </c>
      <c r="B99" s="792">
        <f>IF(OR(ISBLANK(MH0ll!B106),ISERROR(MH0ll!B106)),"",MH0ll!B106)</f>
        <v>82</v>
      </c>
      <c r="C99" s="671"/>
      <c r="D99" s="671"/>
      <c r="F99" s="687" t="str">
        <f>IF(OR(ISBLANK(MH0ll!F105),ISERROR(MH0ll!F105)),"",MH0ll!F105)</f>
        <v/>
      </c>
      <c r="G99" s="687" t="str">
        <f>IF(OR(ISBLANK(MH0ll!G105),ISERROR(MH0ll!G105)),"",MH0ll!G105)</f>
        <v/>
      </c>
      <c r="H99" s="688" t="str">
        <f>IF(OR(ISBLANK(MH0ll!H105),ISERROR(MH0ll!H105)),"",MH0ll!H105)</f>
        <v/>
      </c>
      <c r="I99" s="686" t="str">
        <f>IF(OR(ISBLANK(MH0ll!I105),ISERROR(MH0ll!I105)),"",MH0ll!I105)</f>
        <v/>
      </c>
      <c r="J99" s="686" t="str">
        <f>IF(OR(ISBLANK(MH0ll!J105),ISERROR(MH0ll!J105)),"",MH0ll!J105)</f>
        <v/>
      </c>
      <c r="K99" s="686" t="str">
        <f>IF(OR(ISBLANK(MH0ll!K105),ISERROR(MH0ll!K105)),"",MH0ll!K105)</f>
        <v/>
      </c>
      <c r="L99" s="686" t="str">
        <f>IF(OR(ISBLANK(MH0ll!L105),ISERROR(MH0ll!L105)),"",MH0ll!L105)</f>
        <v/>
      </c>
      <c r="N99" s="686" t="str">
        <f>IF(OR(ISBLANK(MH0ll!M105),ISERROR(MH0ll!M105)),"",MH0ll!M105)</f>
        <v/>
      </c>
    </row>
    <row r="100" spans="1:14" x14ac:dyDescent="0.2">
      <c r="A100" s="686" t="str">
        <f>IF(OR(ISBLANK(MH0ll!A106),ISERROR(MH0ll!A106)),"",MH0ll!A106)</f>
        <v/>
      </c>
      <c r="B100" s="792">
        <f>IF(OR(ISBLANK(MH0ll!B107),ISERROR(MH0ll!B107)),"",MH0ll!B107)</f>
        <v>83</v>
      </c>
      <c r="C100" s="671"/>
      <c r="D100" s="671"/>
      <c r="F100" s="687" t="str">
        <f>IF(OR(ISBLANK(MH0ll!F106),ISERROR(MH0ll!F106)),"",MH0ll!F106)</f>
        <v/>
      </c>
      <c r="G100" s="687" t="str">
        <f>IF(OR(ISBLANK(MH0ll!G106),ISERROR(MH0ll!G106)),"",MH0ll!G106)</f>
        <v/>
      </c>
      <c r="H100" s="688" t="str">
        <f>IF(OR(ISBLANK(MH0ll!H106),ISERROR(MH0ll!H106)),"",MH0ll!H106)</f>
        <v/>
      </c>
      <c r="I100" s="686" t="str">
        <f>IF(OR(ISBLANK(MH0ll!I106),ISERROR(MH0ll!I106)),"",MH0ll!I106)</f>
        <v/>
      </c>
      <c r="J100" s="686" t="str">
        <f>IF(OR(ISBLANK(MH0ll!J106),ISERROR(MH0ll!J106)),"",MH0ll!J106)</f>
        <v/>
      </c>
      <c r="K100" s="686" t="str">
        <f>IF(OR(ISBLANK(MH0ll!K106),ISERROR(MH0ll!K106)),"",MH0ll!K106)</f>
        <v/>
      </c>
      <c r="L100" s="686" t="str">
        <f>IF(OR(ISBLANK(MH0ll!L106),ISERROR(MH0ll!L106)),"",MH0ll!L106)</f>
        <v/>
      </c>
      <c r="N100" s="686" t="str">
        <f>IF(OR(ISBLANK(MH0ll!M106),ISERROR(MH0ll!M106)),"",MH0ll!M106)</f>
        <v/>
      </c>
    </row>
    <row r="101" spans="1:14" x14ac:dyDescent="0.2">
      <c r="A101" s="686" t="str">
        <f>IF(OR(ISBLANK(MH0ll!A107),ISERROR(MH0ll!A107)),"",MH0ll!A107)</f>
        <v/>
      </c>
      <c r="B101" s="792">
        <f>IF(OR(ISBLANK(MH0ll!B108),ISERROR(MH0ll!B108)),"",MH0ll!B108)</f>
        <v>84</v>
      </c>
      <c r="C101" s="671"/>
      <c r="D101" s="671"/>
      <c r="F101" s="687" t="str">
        <f>IF(OR(ISBLANK(MH0ll!F107),ISERROR(MH0ll!F107)),"",MH0ll!F107)</f>
        <v/>
      </c>
      <c r="G101" s="687" t="str">
        <f>IF(OR(ISBLANK(MH0ll!G107),ISERROR(MH0ll!G107)),"",MH0ll!G107)</f>
        <v/>
      </c>
      <c r="H101" s="688" t="str">
        <f>IF(OR(ISBLANK(MH0ll!H107),ISERROR(MH0ll!H107)),"",MH0ll!H107)</f>
        <v/>
      </c>
      <c r="I101" s="686" t="str">
        <f>IF(OR(ISBLANK(MH0ll!I107),ISERROR(MH0ll!I107)),"",MH0ll!I107)</f>
        <v/>
      </c>
      <c r="J101" s="686" t="str">
        <f>IF(OR(ISBLANK(MH0ll!J107),ISERROR(MH0ll!J107)),"",MH0ll!J107)</f>
        <v/>
      </c>
      <c r="K101" s="686" t="str">
        <f>IF(OR(ISBLANK(MH0ll!K107),ISERROR(MH0ll!K107)),"",MH0ll!K107)</f>
        <v/>
      </c>
      <c r="L101" s="686" t="str">
        <f>IF(OR(ISBLANK(MH0ll!L107),ISERROR(MH0ll!L107)),"",MH0ll!L107)</f>
        <v/>
      </c>
      <c r="N101" s="686" t="str">
        <f>IF(OR(ISBLANK(MH0ll!M107),ISERROR(MH0ll!M107)),"",MH0ll!M107)</f>
        <v/>
      </c>
    </row>
    <row r="102" spans="1:14" x14ac:dyDescent="0.2">
      <c r="A102" s="686" t="str">
        <f>IF(OR(ISBLANK(MH0ll!A108),ISERROR(MH0ll!A108)),"",MH0ll!A108)</f>
        <v/>
      </c>
      <c r="B102" s="792">
        <f>IF(OR(ISBLANK(MH0ll!B109),ISERROR(MH0ll!B109)),"",MH0ll!B109)</f>
        <v>85</v>
      </c>
      <c r="C102" s="671"/>
      <c r="D102" s="671"/>
      <c r="F102" s="687" t="str">
        <f>IF(OR(ISBLANK(MH0ll!F108),ISERROR(MH0ll!F108)),"",MH0ll!F108)</f>
        <v/>
      </c>
      <c r="G102" s="687" t="str">
        <f>IF(OR(ISBLANK(MH0ll!G108),ISERROR(MH0ll!G108)),"",MH0ll!G108)</f>
        <v/>
      </c>
      <c r="H102" s="688" t="str">
        <f>IF(OR(ISBLANK(MH0ll!H108),ISERROR(MH0ll!H108)),"",MH0ll!H108)</f>
        <v/>
      </c>
      <c r="I102" s="686" t="str">
        <f>IF(OR(ISBLANK(MH0ll!I108),ISERROR(MH0ll!I108)),"",MH0ll!I108)</f>
        <v/>
      </c>
      <c r="J102" s="686" t="str">
        <f>IF(OR(ISBLANK(MH0ll!J108),ISERROR(MH0ll!J108)),"",MH0ll!J108)</f>
        <v/>
      </c>
      <c r="K102" s="686" t="str">
        <f>IF(OR(ISBLANK(MH0ll!K108),ISERROR(MH0ll!K108)),"",MH0ll!K108)</f>
        <v/>
      </c>
      <c r="L102" s="686" t="str">
        <f>IF(OR(ISBLANK(MH0ll!L108),ISERROR(MH0ll!L108)),"",MH0ll!L108)</f>
        <v/>
      </c>
      <c r="N102" s="686" t="str">
        <f>IF(OR(ISBLANK(MH0ll!M108),ISERROR(MH0ll!M108)),"",MH0ll!M108)</f>
        <v/>
      </c>
    </row>
    <row r="103" spans="1:14" x14ac:dyDescent="0.2">
      <c r="A103" s="686" t="str">
        <f>IF(OR(ISBLANK(MH0ll!A109),ISERROR(MH0ll!A109)),"",MH0ll!A109)</f>
        <v/>
      </c>
      <c r="B103" s="792">
        <f>IF(OR(ISBLANK(MH0ll!B110),ISERROR(MH0ll!B110)),"",MH0ll!B110)</f>
        <v>86</v>
      </c>
      <c r="C103" s="671"/>
      <c r="D103" s="671"/>
      <c r="F103" s="687" t="str">
        <f>IF(OR(ISBLANK(MH0ll!F109),ISERROR(MH0ll!F109)),"",MH0ll!F109)</f>
        <v/>
      </c>
      <c r="G103" s="687" t="str">
        <f>IF(OR(ISBLANK(MH0ll!G109),ISERROR(MH0ll!G109)),"",MH0ll!G109)</f>
        <v/>
      </c>
      <c r="H103" s="688" t="str">
        <f>IF(OR(ISBLANK(MH0ll!H109),ISERROR(MH0ll!H109)),"",MH0ll!H109)</f>
        <v/>
      </c>
      <c r="I103" s="686" t="str">
        <f>IF(OR(ISBLANK(MH0ll!I109),ISERROR(MH0ll!I109)),"",MH0ll!I109)</f>
        <v/>
      </c>
      <c r="J103" s="686" t="str">
        <f>IF(OR(ISBLANK(MH0ll!J109),ISERROR(MH0ll!J109)),"",MH0ll!J109)</f>
        <v/>
      </c>
      <c r="K103" s="686" t="str">
        <f>IF(OR(ISBLANK(MH0ll!K109),ISERROR(MH0ll!K109)),"",MH0ll!K109)</f>
        <v/>
      </c>
      <c r="L103" s="686" t="str">
        <f>IF(OR(ISBLANK(MH0ll!L109),ISERROR(MH0ll!L109)),"",MH0ll!L109)</f>
        <v/>
      </c>
      <c r="N103" s="686" t="str">
        <f>IF(OR(ISBLANK(MH0ll!M109),ISERROR(MH0ll!M109)),"",MH0ll!M109)</f>
        <v/>
      </c>
    </row>
    <row r="104" spans="1:14" x14ac:dyDescent="0.2">
      <c r="A104" s="686" t="str">
        <f>IF(OR(ISBLANK(MH0ll!A110),ISERROR(MH0ll!A110)),"",MH0ll!A110)</f>
        <v/>
      </c>
      <c r="B104" s="792">
        <f>IF(OR(ISBLANK(MH0ll!B111),ISERROR(MH0ll!B111)),"",MH0ll!B111)</f>
        <v>87</v>
      </c>
      <c r="C104" s="671"/>
      <c r="D104" s="671"/>
      <c r="F104" s="687" t="str">
        <f>IF(OR(ISBLANK(MH0ll!F110),ISERROR(MH0ll!F110)),"",MH0ll!F110)</f>
        <v/>
      </c>
      <c r="G104" s="687" t="str">
        <f>IF(OR(ISBLANK(MH0ll!G110),ISERROR(MH0ll!G110)),"",MH0ll!G110)</f>
        <v/>
      </c>
      <c r="H104" s="688" t="str">
        <f>IF(OR(ISBLANK(MH0ll!H110),ISERROR(MH0ll!H110)),"",MH0ll!H110)</f>
        <v/>
      </c>
      <c r="I104" s="686" t="str">
        <f>IF(OR(ISBLANK(MH0ll!I110),ISERROR(MH0ll!I110)),"",MH0ll!I110)</f>
        <v/>
      </c>
      <c r="J104" s="686" t="str">
        <f>IF(OR(ISBLANK(MH0ll!J110),ISERROR(MH0ll!J110)),"",MH0ll!J110)</f>
        <v/>
      </c>
      <c r="K104" s="686" t="str">
        <f>IF(OR(ISBLANK(MH0ll!K110),ISERROR(MH0ll!K110)),"",MH0ll!K110)</f>
        <v/>
      </c>
      <c r="L104" s="686" t="str">
        <f>IF(OR(ISBLANK(MH0ll!L110),ISERROR(MH0ll!L110)),"",MH0ll!L110)</f>
        <v/>
      </c>
      <c r="N104" s="686" t="str">
        <f>IF(OR(ISBLANK(MH0ll!M110),ISERROR(MH0ll!M110)),"",MH0ll!M110)</f>
        <v/>
      </c>
    </row>
    <row r="105" spans="1:14" x14ac:dyDescent="0.2">
      <c r="A105" s="686" t="str">
        <f>IF(OR(ISBLANK(MH0ll!A111),ISERROR(MH0ll!A111)),"",MH0ll!A111)</f>
        <v/>
      </c>
      <c r="B105" s="792">
        <f>IF(OR(ISBLANK(MH0ll!B112),ISERROR(MH0ll!B112)),"",MH0ll!B112)</f>
        <v>88</v>
      </c>
      <c r="C105" s="671"/>
      <c r="D105" s="671"/>
      <c r="F105" s="687" t="str">
        <f>IF(OR(ISBLANK(MH0ll!F111),ISERROR(MH0ll!F111)),"",MH0ll!F111)</f>
        <v/>
      </c>
      <c r="G105" s="687" t="str">
        <f>IF(OR(ISBLANK(MH0ll!G111),ISERROR(MH0ll!G111)),"",MH0ll!G111)</f>
        <v/>
      </c>
      <c r="H105" s="688" t="str">
        <f>IF(OR(ISBLANK(MH0ll!H111),ISERROR(MH0ll!H111)),"",MH0ll!H111)</f>
        <v/>
      </c>
      <c r="I105" s="686" t="str">
        <f>IF(OR(ISBLANK(MH0ll!I111),ISERROR(MH0ll!I111)),"",MH0ll!I111)</f>
        <v/>
      </c>
      <c r="J105" s="686" t="str">
        <f>IF(OR(ISBLANK(MH0ll!J111),ISERROR(MH0ll!J111)),"",MH0ll!J111)</f>
        <v/>
      </c>
      <c r="K105" s="686" t="str">
        <f>IF(OR(ISBLANK(MH0ll!K111),ISERROR(MH0ll!K111)),"",MH0ll!K111)</f>
        <v/>
      </c>
      <c r="L105" s="686" t="str">
        <f>IF(OR(ISBLANK(MH0ll!L111),ISERROR(MH0ll!L111)),"",MH0ll!L111)</f>
        <v/>
      </c>
      <c r="N105" s="686" t="str">
        <f>IF(OR(ISBLANK(MH0ll!M111),ISERROR(MH0ll!M111)),"",MH0ll!M111)</f>
        <v/>
      </c>
    </row>
    <row r="106" spans="1:14" x14ac:dyDescent="0.2">
      <c r="A106" s="686" t="str">
        <f>IF(OR(ISBLANK(MH0ll!A112),ISERROR(MH0ll!A112)),"",MH0ll!A112)</f>
        <v/>
      </c>
      <c r="B106" s="792">
        <f>IF(OR(ISBLANK(MH0ll!B113),ISERROR(MH0ll!B113)),"",MH0ll!B113)</f>
        <v>89</v>
      </c>
      <c r="C106" s="671"/>
      <c r="D106" s="671"/>
      <c r="F106" s="687" t="str">
        <f>IF(OR(ISBLANK(MH0ll!F112),ISERROR(MH0ll!F112)),"",MH0ll!F112)</f>
        <v/>
      </c>
      <c r="G106" s="687" t="str">
        <f>IF(OR(ISBLANK(MH0ll!G112),ISERROR(MH0ll!G112)),"",MH0ll!G112)</f>
        <v/>
      </c>
      <c r="H106" s="688" t="str">
        <f>IF(OR(ISBLANK(MH0ll!H112),ISERROR(MH0ll!H112)),"",MH0ll!H112)</f>
        <v/>
      </c>
      <c r="I106" s="686" t="str">
        <f>IF(OR(ISBLANK(MH0ll!I112),ISERROR(MH0ll!I112)),"",MH0ll!I112)</f>
        <v/>
      </c>
      <c r="J106" s="686" t="str">
        <f>IF(OR(ISBLANK(MH0ll!J112),ISERROR(MH0ll!J112)),"",MH0ll!J112)</f>
        <v/>
      </c>
      <c r="K106" s="686" t="str">
        <f>IF(OR(ISBLANK(MH0ll!K112),ISERROR(MH0ll!K112)),"",MH0ll!K112)</f>
        <v/>
      </c>
      <c r="L106" s="686" t="str">
        <f>IF(OR(ISBLANK(MH0ll!L112),ISERROR(MH0ll!L112)),"",MH0ll!L112)</f>
        <v/>
      </c>
      <c r="N106" s="686" t="str">
        <f>IF(OR(ISBLANK(MH0ll!M112),ISERROR(MH0ll!M112)),"",MH0ll!M112)</f>
        <v/>
      </c>
    </row>
    <row r="107" spans="1:14" x14ac:dyDescent="0.2">
      <c r="A107" s="686" t="str">
        <f>IF(OR(ISBLANK(MH0ll!A113),ISERROR(MH0ll!A113)),"",MH0ll!A113)</f>
        <v/>
      </c>
      <c r="B107" s="792">
        <f>IF(OR(ISBLANK(MH0ll!B114),ISERROR(MH0ll!B114)),"",MH0ll!B114)</f>
        <v>90</v>
      </c>
      <c r="C107" s="671"/>
      <c r="D107" s="671"/>
      <c r="F107" s="687" t="str">
        <f>IF(OR(ISBLANK(MH0ll!F113),ISERROR(MH0ll!F113)),"",MH0ll!F113)</f>
        <v/>
      </c>
      <c r="G107" s="687" t="str">
        <f>IF(OR(ISBLANK(MH0ll!G113),ISERROR(MH0ll!G113)),"",MH0ll!G113)</f>
        <v/>
      </c>
      <c r="H107" s="688" t="str">
        <f>IF(OR(ISBLANK(MH0ll!H113),ISERROR(MH0ll!H113)),"",MH0ll!H113)</f>
        <v/>
      </c>
      <c r="I107" s="686" t="str">
        <f>IF(OR(ISBLANK(MH0ll!I113),ISERROR(MH0ll!I113)),"",MH0ll!I113)</f>
        <v/>
      </c>
      <c r="J107" s="686" t="str">
        <f>IF(OR(ISBLANK(MH0ll!J113),ISERROR(MH0ll!J113)),"",MH0ll!J113)</f>
        <v/>
      </c>
      <c r="K107" s="686" t="str">
        <f>IF(OR(ISBLANK(MH0ll!K113),ISERROR(MH0ll!K113)),"",MH0ll!K113)</f>
        <v/>
      </c>
      <c r="L107" s="686" t="str">
        <f>IF(OR(ISBLANK(MH0ll!L113),ISERROR(MH0ll!L113)),"",MH0ll!L113)</f>
        <v/>
      </c>
      <c r="N107" s="686" t="str">
        <f>IF(OR(ISBLANK(MH0ll!M113),ISERROR(MH0ll!M113)),"",MH0ll!M113)</f>
        <v/>
      </c>
    </row>
    <row r="108" spans="1:14" x14ac:dyDescent="0.2">
      <c r="A108" s="686" t="str">
        <f>IF(OR(ISBLANK(MH0ll!A114),ISERROR(MH0ll!A114)),"",MH0ll!A114)</f>
        <v/>
      </c>
      <c r="B108" s="792">
        <f>IF(OR(ISBLANK(MH0ll!B115),ISERROR(MH0ll!B115)),"",MH0ll!B115)</f>
        <v>91</v>
      </c>
      <c r="C108" s="671"/>
      <c r="D108" s="671"/>
      <c r="F108" s="687" t="str">
        <f>IF(OR(ISBLANK(MH0ll!F114),ISERROR(MH0ll!F114)),"",MH0ll!F114)</f>
        <v/>
      </c>
      <c r="G108" s="687" t="str">
        <f>IF(OR(ISBLANK(MH0ll!G114),ISERROR(MH0ll!G114)),"",MH0ll!G114)</f>
        <v/>
      </c>
      <c r="H108" s="688" t="str">
        <f>IF(OR(ISBLANK(MH0ll!H114),ISERROR(MH0ll!H114)),"",MH0ll!H114)</f>
        <v/>
      </c>
      <c r="I108" s="686" t="str">
        <f>IF(OR(ISBLANK(MH0ll!I114),ISERROR(MH0ll!I114)),"",MH0ll!I114)</f>
        <v/>
      </c>
      <c r="J108" s="686" t="str">
        <f>IF(OR(ISBLANK(MH0ll!J114),ISERROR(MH0ll!J114)),"",MH0ll!J114)</f>
        <v/>
      </c>
      <c r="K108" s="686" t="str">
        <f>IF(OR(ISBLANK(MH0ll!K114),ISERROR(MH0ll!K114)),"",MH0ll!K114)</f>
        <v/>
      </c>
      <c r="L108" s="686" t="str">
        <f>IF(OR(ISBLANK(MH0ll!L114),ISERROR(MH0ll!L114)),"",MH0ll!L114)</f>
        <v/>
      </c>
      <c r="N108" s="686" t="str">
        <f>IF(OR(ISBLANK(MH0ll!M114),ISERROR(MH0ll!M114)),"",MH0ll!M114)</f>
        <v/>
      </c>
    </row>
    <row r="109" spans="1:14" x14ac:dyDescent="0.2">
      <c r="A109" s="686" t="str">
        <f>IF(OR(ISBLANK(MH0ll!A115),ISERROR(MH0ll!A115)),"",MH0ll!A115)</f>
        <v/>
      </c>
      <c r="B109" s="792">
        <f>IF(OR(ISBLANK(MH0ll!B116),ISERROR(MH0ll!B116)),"",MH0ll!B116)</f>
        <v>92</v>
      </c>
      <c r="C109" s="671"/>
      <c r="D109" s="671"/>
      <c r="F109" s="687" t="str">
        <f>IF(OR(ISBLANK(MH0ll!F115),ISERROR(MH0ll!F115)),"",MH0ll!F115)</f>
        <v/>
      </c>
      <c r="G109" s="687" t="str">
        <f>IF(OR(ISBLANK(MH0ll!G115),ISERROR(MH0ll!G115)),"",MH0ll!G115)</f>
        <v/>
      </c>
      <c r="H109" s="688" t="str">
        <f>IF(OR(ISBLANK(MH0ll!H115),ISERROR(MH0ll!H115)),"",MH0ll!H115)</f>
        <v/>
      </c>
      <c r="I109" s="686" t="str">
        <f>IF(OR(ISBLANK(MH0ll!I115),ISERROR(MH0ll!I115)),"",MH0ll!I115)</f>
        <v/>
      </c>
      <c r="J109" s="686" t="str">
        <f>IF(OR(ISBLANK(MH0ll!J115),ISERROR(MH0ll!J115)),"",MH0ll!J115)</f>
        <v/>
      </c>
      <c r="K109" s="686" t="str">
        <f>IF(OR(ISBLANK(MH0ll!K115),ISERROR(MH0ll!K115)),"",MH0ll!K115)</f>
        <v/>
      </c>
      <c r="L109" s="686" t="str">
        <f>IF(OR(ISBLANK(MH0ll!L115),ISERROR(MH0ll!L115)),"",MH0ll!L115)</f>
        <v/>
      </c>
      <c r="N109" s="686" t="str">
        <f>IF(OR(ISBLANK(MH0ll!M115),ISERROR(MH0ll!M115)),"",MH0ll!M115)</f>
        <v/>
      </c>
    </row>
    <row r="110" spans="1:14" x14ac:dyDescent="0.2">
      <c r="A110" s="686" t="str">
        <f>IF(OR(ISBLANK(MH0ll!A116),ISERROR(MH0ll!A116)),"",MH0ll!A116)</f>
        <v/>
      </c>
      <c r="B110" s="792">
        <f>IF(OR(ISBLANK(MH0ll!B117),ISERROR(MH0ll!B117)),"",MH0ll!B117)</f>
        <v>93</v>
      </c>
      <c r="C110" s="671"/>
      <c r="D110" s="671"/>
      <c r="F110" s="687" t="str">
        <f>IF(OR(ISBLANK(MH0ll!F116),ISERROR(MH0ll!F116)),"",MH0ll!F116)</f>
        <v/>
      </c>
      <c r="G110" s="687" t="str">
        <f>IF(OR(ISBLANK(MH0ll!G116),ISERROR(MH0ll!G116)),"",MH0ll!G116)</f>
        <v/>
      </c>
      <c r="H110" s="688" t="str">
        <f>IF(OR(ISBLANK(MH0ll!H116),ISERROR(MH0ll!H116)),"",MH0ll!H116)</f>
        <v/>
      </c>
      <c r="I110" s="686" t="str">
        <f>IF(OR(ISBLANK(MH0ll!I116),ISERROR(MH0ll!I116)),"",MH0ll!I116)</f>
        <v/>
      </c>
      <c r="J110" s="686" t="str">
        <f>IF(OR(ISBLANK(MH0ll!J116),ISERROR(MH0ll!J116)),"",MH0ll!J116)</f>
        <v/>
      </c>
      <c r="K110" s="686" t="str">
        <f>IF(OR(ISBLANK(MH0ll!K116),ISERROR(MH0ll!K116)),"",MH0ll!K116)</f>
        <v/>
      </c>
      <c r="L110" s="686" t="str">
        <f>IF(OR(ISBLANK(MH0ll!L116),ISERROR(MH0ll!L116)),"",MH0ll!L116)</f>
        <v/>
      </c>
      <c r="N110" s="686" t="str">
        <f>IF(OR(ISBLANK(MH0ll!M116),ISERROR(MH0ll!M116)),"",MH0ll!M116)</f>
        <v/>
      </c>
    </row>
    <row r="111" spans="1:14" x14ac:dyDescent="0.2">
      <c r="A111" s="686" t="str">
        <f>IF(OR(ISBLANK(MH0ll!A117),ISERROR(MH0ll!A117)),"",MH0ll!A117)</f>
        <v/>
      </c>
      <c r="B111" s="792">
        <f>IF(OR(ISBLANK(MH0ll!B118),ISERROR(MH0ll!B118)),"",MH0ll!B118)</f>
        <v>94</v>
      </c>
      <c r="C111" s="671"/>
      <c r="D111" s="671"/>
      <c r="F111" s="687" t="str">
        <f>IF(OR(ISBLANK(MH0ll!F117),ISERROR(MH0ll!F117)),"",MH0ll!F117)</f>
        <v/>
      </c>
      <c r="G111" s="687" t="str">
        <f>IF(OR(ISBLANK(MH0ll!G117),ISERROR(MH0ll!G117)),"",MH0ll!G117)</f>
        <v/>
      </c>
      <c r="H111" s="688" t="str">
        <f>IF(OR(ISBLANK(MH0ll!H117),ISERROR(MH0ll!H117)),"",MH0ll!H117)</f>
        <v/>
      </c>
      <c r="I111" s="686" t="str">
        <f>IF(OR(ISBLANK(MH0ll!I117),ISERROR(MH0ll!I117)),"",MH0ll!I117)</f>
        <v/>
      </c>
      <c r="J111" s="686" t="str">
        <f>IF(OR(ISBLANK(MH0ll!J117),ISERROR(MH0ll!J117)),"",MH0ll!J117)</f>
        <v/>
      </c>
      <c r="K111" s="686" t="str">
        <f>IF(OR(ISBLANK(MH0ll!K117),ISERROR(MH0ll!K117)),"",MH0ll!K117)</f>
        <v/>
      </c>
      <c r="L111" s="686" t="str">
        <f>IF(OR(ISBLANK(MH0ll!L117),ISERROR(MH0ll!L117)),"",MH0ll!L117)</f>
        <v/>
      </c>
      <c r="N111" s="686" t="str">
        <f>IF(OR(ISBLANK(MH0ll!M117),ISERROR(MH0ll!M117)),"",MH0ll!M117)</f>
        <v/>
      </c>
    </row>
    <row r="112" spans="1:14" x14ac:dyDescent="0.2">
      <c r="A112" s="686" t="str">
        <f>IF(OR(ISBLANK(MH0ll!A118),ISERROR(MH0ll!A118)),"",MH0ll!A118)</f>
        <v/>
      </c>
      <c r="B112" s="792">
        <f>IF(OR(ISBLANK(MH0ll!B119),ISERROR(MH0ll!B119)),"",MH0ll!B119)</f>
        <v>95</v>
      </c>
      <c r="C112" s="671"/>
      <c r="D112" s="671"/>
      <c r="F112" s="687" t="str">
        <f>IF(OR(ISBLANK(MH0ll!F118),ISERROR(MH0ll!F118)),"",MH0ll!F118)</f>
        <v/>
      </c>
      <c r="G112" s="687" t="str">
        <f>IF(OR(ISBLANK(MH0ll!G118),ISERROR(MH0ll!G118)),"",MH0ll!G118)</f>
        <v/>
      </c>
      <c r="H112" s="688" t="str">
        <f>IF(OR(ISBLANK(MH0ll!H118),ISERROR(MH0ll!H118)),"",MH0ll!H118)</f>
        <v/>
      </c>
      <c r="I112" s="686" t="str">
        <f>IF(OR(ISBLANK(MH0ll!I118),ISERROR(MH0ll!I118)),"",MH0ll!I118)</f>
        <v/>
      </c>
      <c r="J112" s="686" t="str">
        <f>IF(OR(ISBLANK(MH0ll!J118),ISERROR(MH0ll!J118)),"",MH0ll!J118)</f>
        <v/>
      </c>
      <c r="K112" s="686" t="str">
        <f>IF(OR(ISBLANK(MH0ll!K118),ISERROR(MH0ll!K118)),"",MH0ll!K118)</f>
        <v/>
      </c>
      <c r="L112" s="686" t="str">
        <f>IF(OR(ISBLANK(MH0ll!L118),ISERROR(MH0ll!L118)),"",MH0ll!L118)</f>
        <v/>
      </c>
      <c r="N112" s="686" t="str">
        <f>IF(OR(ISBLANK(MH0ll!M118),ISERROR(MH0ll!M118)),"",MH0ll!M118)</f>
        <v/>
      </c>
    </row>
    <row r="113" spans="1:14" x14ac:dyDescent="0.2">
      <c r="A113" s="686" t="str">
        <f>IF(OR(ISBLANK(MH0ll!A119),ISERROR(MH0ll!A119)),"",MH0ll!A119)</f>
        <v/>
      </c>
      <c r="B113" s="792">
        <f>IF(OR(ISBLANK(MH0ll!B120),ISERROR(MH0ll!B120)),"",MH0ll!B120)</f>
        <v>96</v>
      </c>
      <c r="C113" s="671"/>
      <c r="D113" s="671"/>
      <c r="F113" s="687" t="str">
        <f>IF(OR(ISBLANK(MH0ll!F119),ISERROR(MH0ll!F119)),"",MH0ll!F119)</f>
        <v/>
      </c>
      <c r="G113" s="687" t="str">
        <f>IF(OR(ISBLANK(MH0ll!G119),ISERROR(MH0ll!G119)),"",MH0ll!G119)</f>
        <v/>
      </c>
      <c r="H113" s="688" t="str">
        <f>IF(OR(ISBLANK(MH0ll!H119),ISERROR(MH0ll!H119)),"",MH0ll!H119)</f>
        <v/>
      </c>
      <c r="I113" s="686" t="str">
        <f>IF(OR(ISBLANK(MH0ll!I119),ISERROR(MH0ll!I119)),"",MH0ll!I119)</f>
        <v/>
      </c>
      <c r="J113" s="686" t="str">
        <f>IF(OR(ISBLANK(MH0ll!J119),ISERROR(MH0ll!J119)),"",MH0ll!J119)</f>
        <v/>
      </c>
      <c r="K113" s="686" t="str">
        <f>IF(OR(ISBLANK(MH0ll!K119),ISERROR(MH0ll!K119)),"",MH0ll!K119)</f>
        <v/>
      </c>
      <c r="L113" s="686" t="str">
        <f>IF(OR(ISBLANK(MH0ll!L119),ISERROR(MH0ll!L119)),"",MH0ll!L119)</f>
        <v/>
      </c>
      <c r="N113" s="686" t="str">
        <f>IF(OR(ISBLANK(MH0ll!M119),ISERROR(MH0ll!M119)),"",MH0ll!M119)</f>
        <v/>
      </c>
    </row>
    <row r="114" spans="1:14" x14ac:dyDescent="0.2">
      <c r="A114" s="686" t="str">
        <f>IF(OR(ISBLANK(MH0ll!A120),ISERROR(MH0ll!A120)),"",MH0ll!A120)</f>
        <v/>
      </c>
      <c r="B114" s="792">
        <f>IF(OR(ISBLANK(MH0ll!B121),ISERROR(MH0ll!B121)),"",MH0ll!B121)</f>
        <v>97</v>
      </c>
      <c r="C114" s="671"/>
      <c r="D114" s="671"/>
      <c r="F114" s="687" t="str">
        <f>IF(OR(ISBLANK(MH0ll!F120),ISERROR(MH0ll!F120)),"",MH0ll!F120)</f>
        <v/>
      </c>
      <c r="G114" s="687" t="str">
        <f>IF(OR(ISBLANK(MH0ll!G120),ISERROR(MH0ll!G120)),"",MH0ll!G120)</f>
        <v/>
      </c>
      <c r="H114" s="688" t="str">
        <f>IF(OR(ISBLANK(MH0ll!H120),ISERROR(MH0ll!H120)),"",MH0ll!H120)</f>
        <v/>
      </c>
      <c r="I114" s="686" t="str">
        <f>IF(OR(ISBLANK(MH0ll!I120),ISERROR(MH0ll!I120)),"",MH0ll!I120)</f>
        <v/>
      </c>
      <c r="J114" s="686" t="str">
        <f>IF(OR(ISBLANK(MH0ll!J120),ISERROR(MH0ll!J120)),"",MH0ll!J120)</f>
        <v/>
      </c>
      <c r="K114" s="686" t="str">
        <f>IF(OR(ISBLANK(MH0ll!K120),ISERROR(MH0ll!K120)),"",MH0ll!K120)</f>
        <v/>
      </c>
      <c r="L114" s="686" t="str">
        <f>IF(OR(ISBLANK(MH0ll!L120),ISERROR(MH0ll!L120)),"",MH0ll!L120)</f>
        <v/>
      </c>
      <c r="N114" s="686" t="str">
        <f>IF(OR(ISBLANK(MH0ll!M120),ISERROR(MH0ll!M120)),"",MH0ll!M120)</f>
        <v/>
      </c>
    </row>
    <row r="115" spans="1:14" x14ac:dyDescent="0.2">
      <c r="A115" s="686" t="str">
        <f>IF(OR(ISBLANK(MH0ll!A121),ISERROR(MH0ll!A121)),"",MH0ll!A121)</f>
        <v/>
      </c>
      <c r="B115" s="792">
        <f>IF(OR(ISBLANK(MH0ll!B122),ISERROR(MH0ll!B122)),"",MH0ll!B122)</f>
        <v>98</v>
      </c>
      <c r="C115" s="671"/>
      <c r="D115" s="671"/>
      <c r="F115" s="687" t="str">
        <f>IF(OR(ISBLANK(MH0ll!F121),ISERROR(MH0ll!F121)),"",MH0ll!F121)</f>
        <v/>
      </c>
      <c r="G115" s="687" t="str">
        <f>IF(OR(ISBLANK(MH0ll!G121),ISERROR(MH0ll!G121)),"",MH0ll!G121)</f>
        <v/>
      </c>
      <c r="H115" s="688" t="str">
        <f>IF(OR(ISBLANK(MH0ll!H121),ISERROR(MH0ll!H121)),"",MH0ll!H121)</f>
        <v/>
      </c>
      <c r="I115" s="686" t="str">
        <f>IF(OR(ISBLANK(MH0ll!I121),ISERROR(MH0ll!I121)),"",MH0ll!I121)</f>
        <v/>
      </c>
      <c r="J115" s="686" t="str">
        <f>IF(OR(ISBLANK(MH0ll!J121),ISERROR(MH0ll!J121)),"",MH0ll!J121)</f>
        <v/>
      </c>
      <c r="K115" s="686" t="str">
        <f>IF(OR(ISBLANK(MH0ll!K121),ISERROR(MH0ll!K121)),"",MH0ll!K121)</f>
        <v/>
      </c>
      <c r="L115" s="686" t="str">
        <f>IF(OR(ISBLANK(MH0ll!L121),ISERROR(MH0ll!L121)),"",MH0ll!L121)</f>
        <v/>
      </c>
      <c r="N115" s="686" t="str">
        <f>IF(OR(ISBLANK(MH0ll!M121),ISERROR(MH0ll!M121)),"",MH0ll!M121)</f>
        <v/>
      </c>
    </row>
    <row r="116" spans="1:14" x14ac:dyDescent="0.2">
      <c r="A116" s="686" t="str">
        <f>IF(OR(ISBLANK(MH0ll!A122),ISERROR(MH0ll!A122)),"",MH0ll!A122)</f>
        <v/>
      </c>
      <c r="B116" s="792">
        <f>IF(OR(ISBLANK(MH0ll!B123),ISERROR(MH0ll!B123)),"",MH0ll!B123)</f>
        <v>99</v>
      </c>
      <c r="C116" s="671"/>
      <c r="D116" s="671"/>
      <c r="F116" s="687" t="str">
        <f>IF(OR(ISBLANK(MH0ll!F122),ISERROR(MH0ll!F122)),"",MH0ll!F122)</f>
        <v/>
      </c>
      <c r="G116" s="687" t="str">
        <f>IF(OR(ISBLANK(MH0ll!G122),ISERROR(MH0ll!G122)),"",MH0ll!G122)</f>
        <v/>
      </c>
      <c r="H116" s="688" t="str">
        <f>IF(OR(ISBLANK(MH0ll!H122),ISERROR(MH0ll!H122)),"",MH0ll!H122)</f>
        <v/>
      </c>
      <c r="I116" s="686" t="str">
        <f>IF(OR(ISBLANK(MH0ll!I122),ISERROR(MH0ll!I122)),"",MH0ll!I122)</f>
        <v/>
      </c>
      <c r="J116" s="686" t="str">
        <f>IF(OR(ISBLANK(MH0ll!J122),ISERROR(MH0ll!J122)),"",MH0ll!J122)</f>
        <v/>
      </c>
      <c r="K116" s="686" t="str">
        <f>IF(OR(ISBLANK(MH0ll!K122),ISERROR(MH0ll!K122)),"",MH0ll!K122)</f>
        <v/>
      </c>
      <c r="L116" s="686" t="str">
        <f>IF(OR(ISBLANK(MH0ll!L122),ISERROR(MH0ll!L122)),"",MH0ll!L122)</f>
        <v/>
      </c>
      <c r="N116" s="686" t="str">
        <f>IF(OR(ISBLANK(MH0ll!M122),ISERROR(MH0ll!M122)),"",MH0ll!M122)</f>
        <v/>
      </c>
    </row>
    <row r="117" spans="1:14" x14ac:dyDescent="0.2">
      <c r="A117" s="686" t="str">
        <f>IF(OR(ISBLANK(MH0ll!A123),ISERROR(MH0ll!A123)),"",MH0ll!A123)</f>
        <v/>
      </c>
      <c r="B117" s="792">
        <f>IF(OR(ISBLANK(MH0ll!B124),ISERROR(MH0ll!B124)),"",MH0ll!B124)</f>
        <v>100</v>
      </c>
      <c r="C117" s="671"/>
      <c r="D117" s="671"/>
      <c r="F117" s="687" t="str">
        <f>IF(OR(ISBLANK(MH0ll!F123),ISERROR(MH0ll!F123)),"",MH0ll!F123)</f>
        <v/>
      </c>
      <c r="G117" s="687" t="str">
        <f>IF(OR(ISBLANK(MH0ll!G123),ISERROR(MH0ll!G123)),"",MH0ll!G123)</f>
        <v/>
      </c>
      <c r="H117" s="688" t="str">
        <f>IF(OR(ISBLANK(MH0ll!H123),ISERROR(MH0ll!H123)),"",MH0ll!H123)</f>
        <v/>
      </c>
      <c r="I117" s="686" t="str">
        <f>IF(OR(ISBLANK(MH0ll!I123),ISERROR(MH0ll!I123)),"",MH0ll!I123)</f>
        <v/>
      </c>
      <c r="J117" s="686" t="str">
        <f>IF(OR(ISBLANK(MH0ll!J123),ISERROR(MH0ll!J123)),"",MH0ll!J123)</f>
        <v/>
      </c>
      <c r="K117" s="686" t="str">
        <f>IF(OR(ISBLANK(MH0ll!K123),ISERROR(MH0ll!K123)),"",MH0ll!K123)</f>
        <v/>
      </c>
      <c r="L117" s="686" t="str">
        <f>IF(OR(ISBLANK(MH0ll!L123),ISERROR(MH0ll!L123)),"",MH0ll!L123)</f>
        <v/>
      </c>
      <c r="N117" s="686" t="str">
        <f>IF(OR(ISBLANK(MH0ll!M123),ISERROR(MH0ll!M123)),"",MH0ll!M123)</f>
        <v/>
      </c>
    </row>
    <row r="118" spans="1:14" x14ac:dyDescent="0.2">
      <c r="A118" s="686" t="str">
        <f>IF(OR(ISBLANK(MH0ll!A124),ISERROR(MH0ll!A124)),"",MH0ll!A124)</f>
        <v/>
      </c>
      <c r="B118" s="792">
        <f>IF(OR(ISBLANK(MH0ll!B125),ISERROR(MH0ll!B125)),"",MH0ll!B125)</f>
        <v>101</v>
      </c>
      <c r="C118" s="671"/>
      <c r="D118" s="671"/>
      <c r="F118" s="687" t="str">
        <f>IF(OR(ISBLANK(MH0ll!F124),ISERROR(MH0ll!F124)),"",MH0ll!F124)</f>
        <v/>
      </c>
      <c r="G118" s="687" t="str">
        <f>IF(OR(ISBLANK(MH0ll!G124),ISERROR(MH0ll!G124)),"",MH0ll!G124)</f>
        <v/>
      </c>
      <c r="H118" s="688" t="str">
        <f>IF(OR(ISBLANK(MH0ll!H124),ISERROR(MH0ll!H124)),"",MH0ll!H124)</f>
        <v/>
      </c>
      <c r="I118" s="686" t="str">
        <f>IF(OR(ISBLANK(MH0ll!I124),ISERROR(MH0ll!I124)),"",MH0ll!I124)</f>
        <v/>
      </c>
      <c r="J118" s="686" t="str">
        <f>IF(OR(ISBLANK(MH0ll!J124),ISERROR(MH0ll!J124)),"",MH0ll!J124)</f>
        <v/>
      </c>
      <c r="K118" s="686" t="str">
        <f>IF(OR(ISBLANK(MH0ll!K124),ISERROR(MH0ll!K124)),"",MH0ll!K124)</f>
        <v/>
      </c>
      <c r="L118" s="686" t="str">
        <f>IF(OR(ISBLANK(MH0ll!L124),ISERROR(MH0ll!L124)),"",MH0ll!L124)</f>
        <v/>
      </c>
      <c r="N118" s="686" t="str">
        <f>IF(OR(ISBLANK(MH0ll!M124),ISERROR(MH0ll!M124)),"",MH0ll!M124)</f>
        <v/>
      </c>
    </row>
    <row r="119" spans="1:14" x14ac:dyDescent="0.2">
      <c r="A119" s="686" t="str">
        <f>IF(OR(ISBLANK(MH0ll!A125),ISERROR(MH0ll!A125)),"",MH0ll!A125)</f>
        <v/>
      </c>
      <c r="B119" s="792">
        <f>IF(OR(ISBLANK(MH0ll!B126),ISERROR(MH0ll!B126)),"",MH0ll!B126)</f>
        <v>102</v>
      </c>
      <c r="C119" s="671"/>
      <c r="D119" s="671"/>
      <c r="F119" s="687" t="str">
        <f>IF(OR(ISBLANK(MH0ll!F125),ISERROR(MH0ll!F125)),"",MH0ll!F125)</f>
        <v/>
      </c>
      <c r="G119" s="687" t="str">
        <f>IF(OR(ISBLANK(MH0ll!G125),ISERROR(MH0ll!G125)),"",MH0ll!G125)</f>
        <v/>
      </c>
      <c r="H119" s="688" t="str">
        <f>IF(OR(ISBLANK(MH0ll!H125),ISERROR(MH0ll!H125)),"",MH0ll!H125)</f>
        <v/>
      </c>
      <c r="I119" s="686" t="str">
        <f>IF(OR(ISBLANK(MH0ll!I125),ISERROR(MH0ll!I125)),"",MH0ll!I125)</f>
        <v/>
      </c>
      <c r="J119" s="686" t="str">
        <f>IF(OR(ISBLANK(MH0ll!J125),ISERROR(MH0ll!J125)),"",MH0ll!J125)</f>
        <v/>
      </c>
      <c r="K119" s="686" t="str">
        <f>IF(OR(ISBLANK(MH0ll!K125),ISERROR(MH0ll!K125)),"",MH0ll!K125)</f>
        <v/>
      </c>
      <c r="L119" s="686" t="str">
        <f>IF(OR(ISBLANK(MH0ll!L125),ISERROR(MH0ll!L125)),"",MH0ll!L125)</f>
        <v/>
      </c>
      <c r="N119" s="686" t="str">
        <f>IF(OR(ISBLANK(MH0ll!M125),ISERROR(MH0ll!M125)),"",MH0ll!M125)</f>
        <v/>
      </c>
    </row>
    <row r="120" spans="1:14" x14ac:dyDescent="0.2">
      <c r="A120" s="686" t="str">
        <f>IF(OR(ISBLANK(MH0ll!A126),ISERROR(MH0ll!A126)),"",MH0ll!A126)</f>
        <v/>
      </c>
      <c r="B120" s="792">
        <f>IF(OR(ISBLANK(MH0ll!B127),ISERROR(MH0ll!B127)),"",MH0ll!B127)</f>
        <v>103</v>
      </c>
      <c r="C120" s="671"/>
      <c r="D120" s="671"/>
      <c r="F120" s="687" t="str">
        <f>IF(OR(ISBLANK(MH0ll!F126),ISERROR(MH0ll!F126)),"",MH0ll!F126)</f>
        <v/>
      </c>
      <c r="G120" s="687" t="str">
        <f>IF(OR(ISBLANK(MH0ll!G126),ISERROR(MH0ll!G126)),"",MH0ll!G126)</f>
        <v/>
      </c>
      <c r="H120" s="688" t="str">
        <f>IF(OR(ISBLANK(MH0ll!H126),ISERROR(MH0ll!H126)),"",MH0ll!H126)</f>
        <v/>
      </c>
      <c r="I120" s="686" t="str">
        <f>IF(OR(ISBLANK(MH0ll!I126),ISERROR(MH0ll!I126)),"",MH0ll!I126)</f>
        <v/>
      </c>
      <c r="J120" s="686" t="str">
        <f>IF(OR(ISBLANK(MH0ll!J126),ISERROR(MH0ll!J126)),"",MH0ll!J126)</f>
        <v/>
      </c>
      <c r="K120" s="686" t="str">
        <f>IF(OR(ISBLANK(MH0ll!K126),ISERROR(MH0ll!K126)),"",MH0ll!K126)</f>
        <v/>
      </c>
      <c r="L120" s="686" t="str">
        <f>IF(OR(ISBLANK(MH0ll!L126),ISERROR(MH0ll!L126)),"",MH0ll!L126)</f>
        <v/>
      </c>
      <c r="N120" s="686" t="str">
        <f>IF(OR(ISBLANK(MH0ll!M126),ISERROR(MH0ll!M126)),"",MH0ll!M126)</f>
        <v/>
      </c>
    </row>
    <row r="121" spans="1:14" x14ac:dyDescent="0.2">
      <c r="A121" s="686" t="str">
        <f>IF(OR(ISBLANK(MH0ll!A127),ISERROR(MH0ll!A127)),"",MH0ll!A127)</f>
        <v/>
      </c>
      <c r="B121" s="792">
        <f>IF(OR(ISBLANK(MH0ll!B128),ISERROR(MH0ll!B128)),"",MH0ll!B128)</f>
        <v>104</v>
      </c>
      <c r="C121" s="671"/>
      <c r="D121" s="671"/>
      <c r="F121" s="687" t="str">
        <f>IF(OR(ISBLANK(MH0ll!F127),ISERROR(MH0ll!F127)),"",MH0ll!F127)</f>
        <v/>
      </c>
      <c r="G121" s="687" t="str">
        <f>IF(OR(ISBLANK(MH0ll!G127),ISERROR(MH0ll!G127)),"",MH0ll!G127)</f>
        <v/>
      </c>
      <c r="H121" s="688" t="str">
        <f>IF(OR(ISBLANK(MH0ll!H127),ISERROR(MH0ll!H127)),"",MH0ll!H127)</f>
        <v/>
      </c>
      <c r="I121" s="686" t="str">
        <f>IF(OR(ISBLANK(MH0ll!I127),ISERROR(MH0ll!I127)),"",MH0ll!I127)</f>
        <v/>
      </c>
      <c r="J121" s="686" t="str">
        <f>IF(OR(ISBLANK(MH0ll!J127),ISERROR(MH0ll!J127)),"",MH0ll!J127)</f>
        <v/>
      </c>
      <c r="K121" s="686" t="str">
        <f>IF(OR(ISBLANK(MH0ll!K127),ISERROR(MH0ll!K127)),"",MH0ll!K127)</f>
        <v/>
      </c>
      <c r="L121" s="686" t="str">
        <f>IF(OR(ISBLANK(MH0ll!L127),ISERROR(MH0ll!L127)),"",MH0ll!L127)</f>
        <v/>
      </c>
      <c r="N121" s="686" t="str">
        <f>IF(OR(ISBLANK(MH0ll!M127),ISERROR(MH0ll!M127)),"",MH0ll!M127)</f>
        <v/>
      </c>
    </row>
    <row r="122" spans="1:14" x14ac:dyDescent="0.2">
      <c r="A122" s="686" t="str">
        <f>IF(OR(ISBLANK(MH0ll!A128),ISERROR(MH0ll!A128)),"",MH0ll!A128)</f>
        <v/>
      </c>
      <c r="B122" s="792">
        <f>IF(OR(ISBLANK(MH0ll!B129),ISERROR(MH0ll!B129)),"",MH0ll!B129)</f>
        <v>105</v>
      </c>
      <c r="C122" s="671"/>
      <c r="D122" s="671"/>
      <c r="F122" s="687" t="str">
        <f>IF(OR(ISBLANK(MH0ll!F128),ISERROR(MH0ll!F128)),"",MH0ll!F128)</f>
        <v/>
      </c>
      <c r="G122" s="687" t="str">
        <f>IF(OR(ISBLANK(MH0ll!G128),ISERROR(MH0ll!G128)),"",MH0ll!G128)</f>
        <v/>
      </c>
      <c r="H122" s="688" t="str">
        <f>IF(OR(ISBLANK(MH0ll!H128),ISERROR(MH0ll!H128)),"",MH0ll!H128)</f>
        <v/>
      </c>
      <c r="I122" s="686" t="str">
        <f>IF(OR(ISBLANK(MH0ll!I128),ISERROR(MH0ll!I128)),"",MH0ll!I128)</f>
        <v/>
      </c>
      <c r="J122" s="686" t="str">
        <f>IF(OR(ISBLANK(MH0ll!J128),ISERROR(MH0ll!J128)),"",MH0ll!J128)</f>
        <v/>
      </c>
      <c r="K122" s="686" t="str">
        <f>IF(OR(ISBLANK(MH0ll!K128),ISERROR(MH0ll!K128)),"",MH0ll!K128)</f>
        <v/>
      </c>
      <c r="L122" s="686" t="str">
        <f>IF(OR(ISBLANK(MH0ll!L128),ISERROR(MH0ll!L128)),"",MH0ll!L128)</f>
        <v/>
      </c>
      <c r="N122" s="686" t="str">
        <f>IF(OR(ISBLANK(MH0ll!M128),ISERROR(MH0ll!M128)),"",MH0ll!M128)</f>
        <v/>
      </c>
    </row>
    <row r="123" spans="1:14" x14ac:dyDescent="0.2">
      <c r="A123" s="686" t="str">
        <f>IF(OR(ISBLANK(MH0ll!A129),ISERROR(MH0ll!A129)),"",MH0ll!A129)</f>
        <v/>
      </c>
      <c r="B123" s="792">
        <f>IF(OR(ISBLANK(MH0ll!B130),ISERROR(MH0ll!B130)),"",MH0ll!B130)</f>
        <v>106</v>
      </c>
      <c r="C123" s="671"/>
      <c r="D123" s="671"/>
      <c r="F123" s="687" t="str">
        <f>IF(OR(ISBLANK(MH0ll!F129),ISERROR(MH0ll!F129)),"",MH0ll!F129)</f>
        <v/>
      </c>
      <c r="G123" s="687" t="str">
        <f>IF(OR(ISBLANK(MH0ll!G129),ISERROR(MH0ll!G129)),"",MH0ll!G129)</f>
        <v/>
      </c>
      <c r="H123" s="688" t="str">
        <f>IF(OR(ISBLANK(MH0ll!H129),ISERROR(MH0ll!H129)),"",MH0ll!H129)</f>
        <v/>
      </c>
      <c r="I123" s="686" t="str">
        <f>IF(OR(ISBLANK(MH0ll!I129),ISERROR(MH0ll!I129)),"",MH0ll!I129)</f>
        <v/>
      </c>
      <c r="J123" s="686" t="str">
        <f>IF(OR(ISBLANK(MH0ll!J129),ISERROR(MH0ll!J129)),"",MH0ll!J129)</f>
        <v/>
      </c>
      <c r="K123" s="686" t="str">
        <f>IF(OR(ISBLANK(MH0ll!K129),ISERROR(MH0ll!K129)),"",MH0ll!K129)</f>
        <v/>
      </c>
      <c r="L123" s="686" t="str">
        <f>IF(OR(ISBLANK(MH0ll!L129),ISERROR(MH0ll!L129)),"",MH0ll!L129)</f>
        <v/>
      </c>
      <c r="N123" s="686" t="str">
        <f>IF(OR(ISBLANK(MH0ll!M129),ISERROR(MH0ll!M129)),"",MH0ll!M129)</f>
        <v/>
      </c>
    </row>
    <row r="124" spans="1:14" x14ac:dyDescent="0.2">
      <c r="A124" s="686" t="str">
        <f>IF(OR(ISBLANK(MH0ll!A130),ISERROR(MH0ll!A130)),"",MH0ll!A130)</f>
        <v/>
      </c>
      <c r="B124" s="792">
        <f>IF(OR(ISBLANK(MH0ll!B131),ISERROR(MH0ll!B131)),"",MH0ll!B131)</f>
        <v>107</v>
      </c>
      <c r="C124" s="671"/>
      <c r="D124" s="671"/>
      <c r="F124" s="687" t="str">
        <f>IF(OR(ISBLANK(MH0ll!F130),ISERROR(MH0ll!F130)),"",MH0ll!F130)</f>
        <v/>
      </c>
      <c r="G124" s="687" t="str">
        <f>IF(OR(ISBLANK(MH0ll!G130),ISERROR(MH0ll!G130)),"",MH0ll!G130)</f>
        <v/>
      </c>
      <c r="H124" s="688" t="str">
        <f>IF(OR(ISBLANK(MH0ll!H130),ISERROR(MH0ll!H130)),"",MH0ll!H130)</f>
        <v/>
      </c>
      <c r="I124" s="686" t="str">
        <f>IF(OR(ISBLANK(MH0ll!I130),ISERROR(MH0ll!I130)),"",MH0ll!I130)</f>
        <v/>
      </c>
      <c r="J124" s="686" t="str">
        <f>IF(OR(ISBLANK(MH0ll!J130),ISERROR(MH0ll!J130)),"",MH0ll!J130)</f>
        <v/>
      </c>
      <c r="K124" s="686" t="str">
        <f>IF(OR(ISBLANK(MH0ll!K130),ISERROR(MH0ll!K130)),"",MH0ll!K130)</f>
        <v/>
      </c>
      <c r="L124" s="686" t="str">
        <f>IF(OR(ISBLANK(MH0ll!L130),ISERROR(MH0ll!L130)),"",MH0ll!L130)</f>
        <v/>
      </c>
      <c r="N124" s="686" t="str">
        <f>IF(OR(ISBLANK(MH0ll!M130),ISERROR(MH0ll!M130)),"",MH0ll!M130)</f>
        <v/>
      </c>
    </row>
    <row r="125" spans="1:14" x14ac:dyDescent="0.2">
      <c r="A125" s="686" t="str">
        <f>IF(OR(ISBLANK(MH0ll!A131),ISERROR(MH0ll!A131)),"",MH0ll!A131)</f>
        <v/>
      </c>
      <c r="B125" s="792">
        <f>IF(OR(ISBLANK(MH0ll!B132),ISERROR(MH0ll!B132)),"",MH0ll!B132)</f>
        <v>108</v>
      </c>
      <c r="C125" s="671"/>
      <c r="D125" s="671"/>
      <c r="F125" s="687" t="str">
        <f>IF(OR(ISBLANK(MH0ll!F131),ISERROR(MH0ll!F131)),"",MH0ll!F131)</f>
        <v/>
      </c>
      <c r="G125" s="687" t="str">
        <f>IF(OR(ISBLANK(MH0ll!G131),ISERROR(MH0ll!G131)),"",MH0ll!G131)</f>
        <v/>
      </c>
      <c r="H125" s="688" t="str">
        <f>IF(OR(ISBLANK(MH0ll!H131),ISERROR(MH0ll!H131)),"",MH0ll!H131)</f>
        <v/>
      </c>
      <c r="I125" s="686" t="str">
        <f>IF(OR(ISBLANK(MH0ll!I131),ISERROR(MH0ll!I131)),"",MH0ll!I131)</f>
        <v/>
      </c>
      <c r="J125" s="686" t="str">
        <f>IF(OR(ISBLANK(MH0ll!J131),ISERROR(MH0ll!J131)),"",MH0ll!J131)</f>
        <v/>
      </c>
      <c r="K125" s="686" t="str">
        <f>IF(OR(ISBLANK(MH0ll!K131),ISERROR(MH0ll!K131)),"",MH0ll!K131)</f>
        <v/>
      </c>
      <c r="L125" s="686" t="str">
        <f>IF(OR(ISBLANK(MH0ll!L131),ISERROR(MH0ll!L131)),"",MH0ll!L131)</f>
        <v/>
      </c>
      <c r="N125" s="686" t="str">
        <f>IF(OR(ISBLANK(MH0ll!M131),ISERROR(MH0ll!M131)),"",MH0ll!M131)</f>
        <v/>
      </c>
    </row>
    <row r="126" spans="1:14" x14ac:dyDescent="0.2">
      <c r="A126" s="686" t="str">
        <f>IF(OR(ISBLANK(MH0ll!A132),ISERROR(MH0ll!A132)),"",MH0ll!A132)</f>
        <v/>
      </c>
      <c r="B126" s="792">
        <f>IF(OR(ISBLANK(MH0ll!B133),ISERROR(MH0ll!B133)),"",MH0ll!B133)</f>
        <v>109</v>
      </c>
      <c r="C126" s="671"/>
      <c r="D126" s="671"/>
      <c r="F126" s="687" t="str">
        <f>IF(OR(ISBLANK(MH0ll!F132),ISERROR(MH0ll!F132)),"",MH0ll!F132)</f>
        <v/>
      </c>
      <c r="G126" s="687" t="str">
        <f>IF(OR(ISBLANK(MH0ll!G132),ISERROR(MH0ll!G132)),"",MH0ll!G132)</f>
        <v/>
      </c>
      <c r="H126" s="688" t="str">
        <f>IF(OR(ISBLANK(MH0ll!H132),ISERROR(MH0ll!H132)),"",MH0ll!H132)</f>
        <v/>
      </c>
      <c r="I126" s="686" t="str">
        <f>IF(OR(ISBLANK(MH0ll!I132),ISERROR(MH0ll!I132)),"",MH0ll!I132)</f>
        <v/>
      </c>
      <c r="J126" s="686" t="str">
        <f>IF(OR(ISBLANK(MH0ll!J132),ISERROR(MH0ll!J132)),"",MH0ll!J132)</f>
        <v/>
      </c>
      <c r="K126" s="686" t="str">
        <f>IF(OR(ISBLANK(MH0ll!K132),ISERROR(MH0ll!K132)),"",MH0ll!K132)</f>
        <v/>
      </c>
      <c r="L126" s="686" t="str">
        <f>IF(OR(ISBLANK(MH0ll!L132),ISERROR(MH0ll!L132)),"",MH0ll!L132)</f>
        <v/>
      </c>
      <c r="N126" s="686" t="str">
        <f>IF(OR(ISBLANK(MH0ll!M132),ISERROR(MH0ll!M132)),"",MH0ll!M132)</f>
        <v/>
      </c>
    </row>
    <row r="127" spans="1:14" x14ac:dyDescent="0.2">
      <c r="A127" s="686" t="str">
        <f>IF(OR(ISBLANK(MH0ll!A133),ISERROR(MH0ll!A133)),"",MH0ll!A133)</f>
        <v/>
      </c>
      <c r="B127" s="792">
        <f>IF(OR(ISBLANK(MH0ll!B134),ISERROR(MH0ll!B134)),"",MH0ll!B134)</f>
        <v>110</v>
      </c>
      <c r="C127" s="671"/>
      <c r="D127" s="671"/>
      <c r="F127" s="687" t="str">
        <f>IF(OR(ISBLANK(MH0ll!F133),ISERROR(MH0ll!F133)),"",MH0ll!F133)</f>
        <v/>
      </c>
      <c r="G127" s="687" t="str">
        <f>IF(OR(ISBLANK(MH0ll!G133),ISERROR(MH0ll!G133)),"",MH0ll!G133)</f>
        <v/>
      </c>
      <c r="H127" s="688" t="str">
        <f>IF(OR(ISBLANK(MH0ll!H133),ISERROR(MH0ll!H133)),"",MH0ll!H133)</f>
        <v/>
      </c>
      <c r="I127" s="686" t="str">
        <f>IF(OR(ISBLANK(MH0ll!I133),ISERROR(MH0ll!I133)),"",MH0ll!I133)</f>
        <v/>
      </c>
      <c r="J127" s="686" t="str">
        <f>IF(OR(ISBLANK(MH0ll!J133),ISERROR(MH0ll!J133)),"",MH0ll!J133)</f>
        <v/>
      </c>
      <c r="K127" s="686" t="str">
        <f>IF(OR(ISBLANK(MH0ll!K133),ISERROR(MH0ll!K133)),"",MH0ll!K133)</f>
        <v/>
      </c>
      <c r="L127" s="686" t="str">
        <f>IF(OR(ISBLANK(MH0ll!L133),ISERROR(MH0ll!L133)),"",MH0ll!L133)</f>
        <v/>
      </c>
      <c r="N127" s="686" t="str">
        <f>IF(OR(ISBLANK(MH0ll!M133),ISERROR(MH0ll!M133)),"",MH0ll!M133)</f>
        <v/>
      </c>
    </row>
    <row r="128" spans="1:14" x14ac:dyDescent="0.2">
      <c r="A128" s="686" t="str">
        <f>IF(OR(ISBLANK(MH0ll!A134),ISERROR(MH0ll!A134)),"",MH0ll!A134)</f>
        <v/>
      </c>
      <c r="B128" s="792">
        <f>IF(OR(ISBLANK(MH0ll!B135),ISERROR(MH0ll!B135)),"",MH0ll!B135)</f>
        <v>111</v>
      </c>
      <c r="C128" s="671"/>
      <c r="D128" s="671"/>
      <c r="F128" s="687" t="str">
        <f>IF(OR(ISBLANK(MH0ll!F134),ISERROR(MH0ll!F134)),"",MH0ll!F134)</f>
        <v/>
      </c>
      <c r="G128" s="687" t="str">
        <f>IF(OR(ISBLANK(MH0ll!G134),ISERROR(MH0ll!G134)),"",MH0ll!G134)</f>
        <v/>
      </c>
      <c r="H128" s="688" t="str">
        <f>IF(OR(ISBLANK(MH0ll!H134),ISERROR(MH0ll!H134)),"",MH0ll!H134)</f>
        <v/>
      </c>
      <c r="I128" s="686" t="str">
        <f>IF(OR(ISBLANK(MH0ll!I134),ISERROR(MH0ll!I134)),"",MH0ll!I134)</f>
        <v/>
      </c>
      <c r="J128" s="686" t="str">
        <f>IF(OR(ISBLANK(MH0ll!J134),ISERROR(MH0ll!J134)),"",MH0ll!J134)</f>
        <v/>
      </c>
      <c r="K128" s="686" t="str">
        <f>IF(OR(ISBLANK(MH0ll!K134),ISERROR(MH0ll!K134)),"",MH0ll!K134)</f>
        <v/>
      </c>
      <c r="L128" s="686" t="str">
        <f>IF(OR(ISBLANK(MH0ll!L134),ISERROR(MH0ll!L134)),"",MH0ll!L134)</f>
        <v/>
      </c>
      <c r="N128" s="686" t="str">
        <f>IF(OR(ISBLANK(MH0ll!M134),ISERROR(MH0ll!M134)),"",MH0ll!M134)</f>
        <v/>
      </c>
    </row>
    <row r="129" spans="1:14" x14ac:dyDescent="0.2">
      <c r="A129" s="686" t="str">
        <f>IF(OR(ISBLANK(MH0ll!A135),ISERROR(MH0ll!A135)),"",MH0ll!A135)</f>
        <v/>
      </c>
      <c r="B129" s="792">
        <f>IF(OR(ISBLANK(MH0ll!B136),ISERROR(MH0ll!B136)),"",MH0ll!B136)</f>
        <v>112</v>
      </c>
      <c r="C129" s="671"/>
      <c r="D129" s="671"/>
      <c r="F129" s="687" t="str">
        <f>IF(OR(ISBLANK(MH0ll!F135),ISERROR(MH0ll!F135)),"",MH0ll!F135)</f>
        <v/>
      </c>
      <c r="G129" s="687" t="str">
        <f>IF(OR(ISBLANK(MH0ll!G135),ISERROR(MH0ll!G135)),"",MH0ll!G135)</f>
        <v/>
      </c>
      <c r="H129" s="688" t="str">
        <f>IF(OR(ISBLANK(MH0ll!H135),ISERROR(MH0ll!H135)),"",MH0ll!H135)</f>
        <v/>
      </c>
      <c r="I129" s="686" t="str">
        <f>IF(OR(ISBLANK(MH0ll!I135),ISERROR(MH0ll!I135)),"",MH0ll!I135)</f>
        <v/>
      </c>
      <c r="J129" s="686" t="str">
        <f>IF(OR(ISBLANK(MH0ll!J135),ISERROR(MH0ll!J135)),"",MH0ll!J135)</f>
        <v/>
      </c>
      <c r="K129" s="686" t="str">
        <f>IF(OR(ISBLANK(MH0ll!K135),ISERROR(MH0ll!K135)),"",MH0ll!K135)</f>
        <v/>
      </c>
      <c r="L129" s="686" t="str">
        <f>IF(OR(ISBLANK(MH0ll!L135),ISERROR(MH0ll!L135)),"",MH0ll!L135)</f>
        <v/>
      </c>
      <c r="N129" s="686" t="str">
        <f>IF(OR(ISBLANK(MH0ll!M135),ISERROR(MH0ll!M135)),"",MH0ll!M135)</f>
        <v/>
      </c>
    </row>
    <row r="130" spans="1:14" x14ac:dyDescent="0.2">
      <c r="A130" s="686" t="str">
        <f>IF(OR(ISBLANK(MH0ll!A136),ISERROR(MH0ll!A136)),"",MH0ll!A136)</f>
        <v/>
      </c>
      <c r="B130" s="792">
        <f>IF(OR(ISBLANK(MH0ll!B137),ISERROR(MH0ll!B137)),"",MH0ll!B137)</f>
        <v>113</v>
      </c>
      <c r="C130" s="671"/>
      <c r="D130" s="671"/>
      <c r="F130" s="687" t="str">
        <f>IF(OR(ISBLANK(MH0ll!F136),ISERROR(MH0ll!F136)),"",MH0ll!F136)</f>
        <v/>
      </c>
      <c r="G130" s="687" t="str">
        <f>IF(OR(ISBLANK(MH0ll!G136),ISERROR(MH0ll!G136)),"",MH0ll!G136)</f>
        <v/>
      </c>
      <c r="H130" s="688" t="str">
        <f>IF(OR(ISBLANK(MH0ll!H136),ISERROR(MH0ll!H136)),"",MH0ll!H136)</f>
        <v/>
      </c>
      <c r="I130" s="686" t="str">
        <f>IF(OR(ISBLANK(MH0ll!I136),ISERROR(MH0ll!I136)),"",MH0ll!I136)</f>
        <v/>
      </c>
      <c r="J130" s="686" t="str">
        <f>IF(OR(ISBLANK(MH0ll!J136),ISERROR(MH0ll!J136)),"",MH0ll!J136)</f>
        <v/>
      </c>
      <c r="K130" s="686" t="str">
        <f>IF(OR(ISBLANK(MH0ll!K136),ISERROR(MH0ll!K136)),"",MH0ll!K136)</f>
        <v/>
      </c>
      <c r="L130" s="686" t="str">
        <f>IF(OR(ISBLANK(MH0ll!L136),ISERROR(MH0ll!L136)),"",MH0ll!L136)</f>
        <v/>
      </c>
      <c r="N130" s="686" t="str">
        <f>IF(OR(ISBLANK(MH0ll!M136),ISERROR(MH0ll!M136)),"",MH0ll!M136)</f>
        <v/>
      </c>
    </row>
    <row r="131" spans="1:14" x14ac:dyDescent="0.2">
      <c r="A131" s="686" t="str">
        <f>IF(OR(ISBLANK(MH0ll!A137),ISERROR(MH0ll!A137)),"",MH0ll!A137)</f>
        <v/>
      </c>
      <c r="B131" s="792">
        <f>IF(OR(ISBLANK(MH0ll!B138),ISERROR(MH0ll!B138)),"",MH0ll!B138)</f>
        <v>114</v>
      </c>
      <c r="C131" s="671"/>
      <c r="D131" s="671"/>
      <c r="F131" s="687" t="str">
        <f>IF(OR(ISBLANK(MH0ll!F137),ISERROR(MH0ll!F137)),"",MH0ll!F137)</f>
        <v/>
      </c>
      <c r="G131" s="687" t="str">
        <f>IF(OR(ISBLANK(MH0ll!G137),ISERROR(MH0ll!G137)),"",MH0ll!G137)</f>
        <v/>
      </c>
      <c r="H131" s="688" t="str">
        <f>IF(OR(ISBLANK(MH0ll!H137),ISERROR(MH0ll!H137)),"",MH0ll!H137)</f>
        <v/>
      </c>
      <c r="I131" s="686" t="str">
        <f>IF(OR(ISBLANK(MH0ll!I137),ISERROR(MH0ll!I137)),"",MH0ll!I137)</f>
        <v/>
      </c>
      <c r="J131" s="686" t="str">
        <f>IF(OR(ISBLANK(MH0ll!J137),ISERROR(MH0ll!J137)),"",MH0ll!J137)</f>
        <v/>
      </c>
      <c r="K131" s="686" t="str">
        <f>IF(OR(ISBLANK(MH0ll!K137),ISERROR(MH0ll!K137)),"",MH0ll!K137)</f>
        <v/>
      </c>
      <c r="L131" s="686" t="str">
        <f>IF(OR(ISBLANK(MH0ll!L137),ISERROR(MH0ll!L137)),"",MH0ll!L137)</f>
        <v/>
      </c>
      <c r="N131" s="686" t="str">
        <f>IF(OR(ISBLANK(MH0ll!M137),ISERROR(MH0ll!M137)),"",MH0ll!M137)</f>
        <v/>
      </c>
    </row>
    <row r="132" spans="1:14" x14ac:dyDescent="0.2">
      <c r="A132" s="686" t="str">
        <f>IF(OR(ISBLANK(MH0ll!A138),ISERROR(MH0ll!A138)),"",MH0ll!A138)</f>
        <v/>
      </c>
      <c r="B132" s="792">
        <f>IF(OR(ISBLANK(MH0ll!B139),ISERROR(MH0ll!B139)),"",MH0ll!B139)</f>
        <v>115</v>
      </c>
      <c r="C132" s="671"/>
      <c r="D132" s="671"/>
      <c r="F132" s="687" t="str">
        <f>IF(OR(ISBLANK(MH0ll!F138),ISERROR(MH0ll!F138)),"",MH0ll!F138)</f>
        <v/>
      </c>
      <c r="G132" s="687" t="str">
        <f>IF(OR(ISBLANK(MH0ll!G138),ISERROR(MH0ll!G138)),"",MH0ll!G138)</f>
        <v/>
      </c>
      <c r="H132" s="688" t="str">
        <f>IF(OR(ISBLANK(MH0ll!H138),ISERROR(MH0ll!H138)),"",MH0ll!H138)</f>
        <v/>
      </c>
      <c r="I132" s="686" t="str">
        <f>IF(OR(ISBLANK(MH0ll!I138),ISERROR(MH0ll!I138)),"",MH0ll!I138)</f>
        <v/>
      </c>
      <c r="J132" s="686" t="str">
        <f>IF(OR(ISBLANK(MH0ll!J138),ISERROR(MH0ll!J138)),"",MH0ll!J138)</f>
        <v/>
      </c>
      <c r="K132" s="686" t="str">
        <f>IF(OR(ISBLANK(MH0ll!K138),ISERROR(MH0ll!K138)),"",MH0ll!K138)</f>
        <v/>
      </c>
      <c r="L132" s="686" t="str">
        <f>IF(OR(ISBLANK(MH0ll!L138),ISERROR(MH0ll!L138)),"",MH0ll!L138)</f>
        <v/>
      </c>
      <c r="N132" s="686" t="str">
        <f>IF(OR(ISBLANK(MH0ll!M138),ISERROR(MH0ll!M138)),"",MH0ll!M138)</f>
        <v/>
      </c>
    </row>
    <row r="133" spans="1:14" x14ac:dyDescent="0.2">
      <c r="A133" s="686" t="str">
        <f>IF(OR(ISBLANK(MH0ll!A139),ISERROR(MH0ll!A139)),"",MH0ll!A139)</f>
        <v/>
      </c>
      <c r="B133" s="792">
        <f>IF(OR(ISBLANK(MH0ll!B140),ISERROR(MH0ll!B140)),"",MH0ll!B140)</f>
        <v>116</v>
      </c>
      <c r="C133" s="671"/>
      <c r="D133" s="671"/>
      <c r="F133" s="687" t="str">
        <f>IF(OR(ISBLANK(MH0ll!F139),ISERROR(MH0ll!F139)),"",MH0ll!F139)</f>
        <v/>
      </c>
      <c r="G133" s="687" t="str">
        <f>IF(OR(ISBLANK(MH0ll!G139),ISERROR(MH0ll!G139)),"",MH0ll!G139)</f>
        <v/>
      </c>
      <c r="H133" s="688" t="str">
        <f>IF(OR(ISBLANK(MH0ll!H139),ISERROR(MH0ll!H139)),"",MH0ll!H139)</f>
        <v/>
      </c>
      <c r="I133" s="686" t="str">
        <f>IF(OR(ISBLANK(MH0ll!I139),ISERROR(MH0ll!I139)),"",MH0ll!I139)</f>
        <v/>
      </c>
      <c r="J133" s="686" t="str">
        <f>IF(OR(ISBLANK(MH0ll!J139),ISERROR(MH0ll!J139)),"",MH0ll!J139)</f>
        <v/>
      </c>
      <c r="K133" s="686" t="str">
        <f>IF(OR(ISBLANK(MH0ll!K139),ISERROR(MH0ll!K139)),"",MH0ll!K139)</f>
        <v/>
      </c>
      <c r="L133" s="686" t="str">
        <f>IF(OR(ISBLANK(MH0ll!L139),ISERROR(MH0ll!L139)),"",MH0ll!L139)</f>
        <v/>
      </c>
      <c r="N133" s="686" t="str">
        <f>IF(OR(ISBLANK(MH0ll!M139),ISERROR(MH0ll!M139)),"",MH0ll!M139)</f>
        <v/>
      </c>
    </row>
    <row r="134" spans="1:14" x14ac:dyDescent="0.2">
      <c r="A134" s="686" t="str">
        <f>IF(OR(ISBLANK(MH0ll!A140),ISERROR(MH0ll!A140)),"",MH0ll!A140)</f>
        <v/>
      </c>
      <c r="B134" s="792">
        <f>IF(OR(ISBLANK(MH0ll!B141),ISERROR(MH0ll!B141)),"",MH0ll!B141)</f>
        <v>117</v>
      </c>
      <c r="C134" s="671"/>
      <c r="D134" s="671"/>
      <c r="F134" s="687" t="str">
        <f>IF(OR(ISBLANK(MH0ll!F140),ISERROR(MH0ll!F140)),"",MH0ll!F140)</f>
        <v/>
      </c>
      <c r="G134" s="687" t="str">
        <f>IF(OR(ISBLANK(MH0ll!G140),ISERROR(MH0ll!G140)),"",MH0ll!G140)</f>
        <v/>
      </c>
      <c r="H134" s="688" t="str">
        <f>IF(OR(ISBLANK(MH0ll!H140),ISERROR(MH0ll!H140)),"",MH0ll!H140)</f>
        <v/>
      </c>
      <c r="I134" s="686" t="str">
        <f>IF(OR(ISBLANK(MH0ll!I140),ISERROR(MH0ll!I140)),"",MH0ll!I140)</f>
        <v/>
      </c>
      <c r="J134" s="686" t="str">
        <f>IF(OR(ISBLANK(MH0ll!J140),ISERROR(MH0ll!J140)),"",MH0ll!J140)</f>
        <v/>
      </c>
      <c r="K134" s="686" t="str">
        <f>IF(OR(ISBLANK(MH0ll!K140),ISERROR(MH0ll!K140)),"",MH0ll!K140)</f>
        <v/>
      </c>
      <c r="L134" s="686" t="str">
        <f>IF(OR(ISBLANK(MH0ll!L140),ISERROR(MH0ll!L140)),"",MH0ll!L140)</f>
        <v/>
      </c>
      <c r="N134" s="686" t="str">
        <f>IF(OR(ISBLANK(MH0ll!M140),ISERROR(MH0ll!M140)),"",MH0ll!M140)</f>
        <v/>
      </c>
    </row>
    <row r="135" spans="1:14" x14ac:dyDescent="0.2">
      <c r="A135" s="686" t="str">
        <f>IF(OR(ISBLANK(MH0ll!A141),ISERROR(MH0ll!A141)),"",MH0ll!A141)</f>
        <v/>
      </c>
      <c r="B135" s="792">
        <f>IF(OR(ISBLANK(MH0ll!B142),ISERROR(MH0ll!B142)),"",MH0ll!B142)</f>
        <v>118</v>
      </c>
      <c r="C135" s="671"/>
      <c r="D135" s="671"/>
      <c r="F135" s="687" t="str">
        <f>IF(OR(ISBLANK(MH0ll!F141),ISERROR(MH0ll!F141)),"",MH0ll!F141)</f>
        <v/>
      </c>
      <c r="G135" s="687" t="str">
        <f>IF(OR(ISBLANK(MH0ll!G141),ISERROR(MH0ll!G141)),"",MH0ll!G141)</f>
        <v/>
      </c>
      <c r="H135" s="688" t="str">
        <f>IF(OR(ISBLANK(MH0ll!H141),ISERROR(MH0ll!H141)),"",MH0ll!H141)</f>
        <v/>
      </c>
      <c r="I135" s="686" t="str">
        <f>IF(OR(ISBLANK(MH0ll!I141),ISERROR(MH0ll!I141)),"",MH0ll!I141)</f>
        <v/>
      </c>
      <c r="J135" s="686" t="str">
        <f>IF(OR(ISBLANK(MH0ll!J141),ISERROR(MH0ll!J141)),"",MH0ll!J141)</f>
        <v/>
      </c>
      <c r="K135" s="686" t="str">
        <f>IF(OR(ISBLANK(MH0ll!K141),ISERROR(MH0ll!K141)),"",MH0ll!K141)</f>
        <v/>
      </c>
      <c r="L135" s="686" t="str">
        <f>IF(OR(ISBLANK(MH0ll!L141),ISERROR(MH0ll!L141)),"",MH0ll!L141)</f>
        <v/>
      </c>
      <c r="N135" s="686" t="str">
        <f>IF(OR(ISBLANK(MH0ll!M141),ISERROR(MH0ll!M141)),"",MH0ll!M141)</f>
        <v/>
      </c>
    </row>
    <row r="136" spans="1:14" x14ac:dyDescent="0.2">
      <c r="A136" s="686" t="str">
        <f>IF(OR(ISBLANK(MH0ll!A142),ISERROR(MH0ll!A142)),"",MH0ll!A142)</f>
        <v/>
      </c>
      <c r="B136" s="792">
        <f>IF(OR(ISBLANK(MH0ll!B143),ISERROR(MH0ll!B143)),"",MH0ll!B143)</f>
        <v>119</v>
      </c>
      <c r="C136" s="671"/>
      <c r="D136" s="671"/>
      <c r="F136" s="687" t="str">
        <f>IF(OR(ISBLANK(MH0ll!F142),ISERROR(MH0ll!F142)),"",MH0ll!F142)</f>
        <v/>
      </c>
      <c r="G136" s="687" t="str">
        <f>IF(OR(ISBLANK(MH0ll!G142),ISERROR(MH0ll!G142)),"",MH0ll!G142)</f>
        <v/>
      </c>
      <c r="H136" s="688" t="str">
        <f>IF(OR(ISBLANK(MH0ll!H142),ISERROR(MH0ll!H142)),"",MH0ll!H142)</f>
        <v/>
      </c>
      <c r="I136" s="686" t="str">
        <f>IF(OR(ISBLANK(MH0ll!I142),ISERROR(MH0ll!I142)),"",MH0ll!I142)</f>
        <v/>
      </c>
      <c r="J136" s="686" t="str">
        <f>IF(OR(ISBLANK(MH0ll!J142),ISERROR(MH0ll!J142)),"",MH0ll!J142)</f>
        <v/>
      </c>
      <c r="K136" s="686" t="str">
        <f>IF(OR(ISBLANK(MH0ll!K142),ISERROR(MH0ll!K142)),"",MH0ll!K142)</f>
        <v/>
      </c>
      <c r="L136" s="686" t="str">
        <f>IF(OR(ISBLANK(MH0ll!L142),ISERROR(MH0ll!L142)),"",MH0ll!L142)</f>
        <v/>
      </c>
      <c r="N136" s="686" t="str">
        <f>IF(OR(ISBLANK(MH0ll!M142),ISERROR(MH0ll!M142)),"",MH0ll!M142)</f>
        <v/>
      </c>
    </row>
    <row r="137" spans="1:14" x14ac:dyDescent="0.2">
      <c r="A137" s="686" t="str">
        <f>IF(OR(ISBLANK(MH0ll!A143),ISERROR(MH0ll!A143)),"",MH0ll!A143)</f>
        <v/>
      </c>
      <c r="B137" s="792">
        <f>IF(OR(ISBLANK(MH0ll!B144),ISERROR(MH0ll!B144)),"",MH0ll!B144)</f>
        <v>120</v>
      </c>
      <c r="C137" s="671"/>
      <c r="D137" s="671"/>
      <c r="F137" s="687" t="str">
        <f>IF(OR(ISBLANK(MH0ll!F143),ISERROR(MH0ll!F143)),"",MH0ll!F143)</f>
        <v/>
      </c>
      <c r="G137" s="687" t="str">
        <f>IF(OR(ISBLANK(MH0ll!G143),ISERROR(MH0ll!G143)),"",MH0ll!G143)</f>
        <v/>
      </c>
      <c r="H137" s="688" t="str">
        <f>IF(OR(ISBLANK(MH0ll!H143),ISERROR(MH0ll!H143)),"",MH0ll!H143)</f>
        <v/>
      </c>
      <c r="I137" s="686" t="str">
        <f>IF(OR(ISBLANK(MH0ll!I143),ISERROR(MH0ll!I143)),"",MH0ll!I143)</f>
        <v/>
      </c>
      <c r="J137" s="686" t="str">
        <f>IF(OR(ISBLANK(MH0ll!J143),ISERROR(MH0ll!J143)),"",MH0ll!J143)</f>
        <v/>
      </c>
      <c r="K137" s="686" t="str">
        <f>IF(OR(ISBLANK(MH0ll!K143),ISERROR(MH0ll!K143)),"",MH0ll!K143)</f>
        <v/>
      </c>
      <c r="L137" s="686" t="str">
        <f>IF(OR(ISBLANK(MH0ll!L143),ISERROR(MH0ll!L143)),"",MH0ll!L143)</f>
        <v/>
      </c>
      <c r="N137" s="686" t="str">
        <f>IF(OR(ISBLANK(MH0ll!M143),ISERROR(MH0ll!M143)),"",MH0ll!M143)</f>
        <v/>
      </c>
    </row>
    <row r="138" spans="1:14" x14ac:dyDescent="0.2">
      <c r="A138" s="686" t="str">
        <f>IF(OR(ISBLANK(MH0ll!A144),ISERROR(MH0ll!A144)),"",MH0ll!A144)</f>
        <v/>
      </c>
      <c r="B138" s="792">
        <f>IF(OR(ISBLANK(MH0ll!B145),ISERROR(MH0ll!B145)),"",MH0ll!B145)</f>
        <v>121</v>
      </c>
      <c r="C138" s="671"/>
      <c r="D138" s="671"/>
      <c r="F138" s="687" t="str">
        <f>IF(OR(ISBLANK(MH0ll!F144),ISERROR(MH0ll!F144)),"",MH0ll!F144)</f>
        <v/>
      </c>
      <c r="G138" s="687" t="str">
        <f>IF(OR(ISBLANK(MH0ll!G144),ISERROR(MH0ll!G144)),"",MH0ll!G144)</f>
        <v/>
      </c>
      <c r="H138" s="688" t="str">
        <f>IF(OR(ISBLANK(MH0ll!H144),ISERROR(MH0ll!H144)),"",MH0ll!H144)</f>
        <v/>
      </c>
      <c r="I138" s="686" t="str">
        <f>IF(OR(ISBLANK(MH0ll!I144),ISERROR(MH0ll!I144)),"",MH0ll!I144)</f>
        <v/>
      </c>
      <c r="J138" s="686" t="str">
        <f>IF(OR(ISBLANK(MH0ll!J144),ISERROR(MH0ll!J144)),"",MH0ll!J144)</f>
        <v/>
      </c>
      <c r="K138" s="686" t="str">
        <f>IF(OR(ISBLANK(MH0ll!K144),ISERROR(MH0ll!K144)),"",MH0ll!K144)</f>
        <v/>
      </c>
      <c r="L138" s="686" t="str">
        <f>IF(OR(ISBLANK(MH0ll!L144),ISERROR(MH0ll!L144)),"",MH0ll!L144)</f>
        <v/>
      </c>
      <c r="N138" s="686" t="str">
        <f>IF(OR(ISBLANK(MH0ll!M144),ISERROR(MH0ll!M144)),"",MH0ll!M144)</f>
        <v/>
      </c>
    </row>
    <row r="139" spans="1:14" x14ac:dyDescent="0.2">
      <c r="A139" s="686" t="str">
        <f>IF(OR(ISBLANK(MH0ll!A145),ISERROR(MH0ll!A145)),"",MH0ll!A145)</f>
        <v/>
      </c>
      <c r="B139" s="792">
        <f>IF(OR(ISBLANK(MH0ll!B146),ISERROR(MH0ll!B146)),"",MH0ll!B146)</f>
        <v>122</v>
      </c>
      <c r="C139" s="671"/>
      <c r="D139" s="671"/>
      <c r="F139" s="687" t="str">
        <f>IF(OR(ISBLANK(MH0ll!F145),ISERROR(MH0ll!F145)),"",MH0ll!F145)</f>
        <v/>
      </c>
      <c r="G139" s="687" t="str">
        <f>IF(OR(ISBLANK(MH0ll!G145),ISERROR(MH0ll!G145)),"",MH0ll!G145)</f>
        <v/>
      </c>
      <c r="H139" s="688" t="str">
        <f>IF(OR(ISBLANK(MH0ll!H145),ISERROR(MH0ll!H145)),"",MH0ll!H145)</f>
        <v/>
      </c>
      <c r="I139" s="686" t="str">
        <f>IF(OR(ISBLANK(MH0ll!I145),ISERROR(MH0ll!I145)),"",MH0ll!I145)</f>
        <v/>
      </c>
      <c r="J139" s="686" t="str">
        <f>IF(OR(ISBLANK(MH0ll!J145),ISERROR(MH0ll!J145)),"",MH0ll!J145)</f>
        <v/>
      </c>
      <c r="K139" s="686" t="str">
        <f>IF(OR(ISBLANK(MH0ll!K145),ISERROR(MH0ll!K145)),"",MH0ll!K145)</f>
        <v/>
      </c>
      <c r="L139" s="686" t="str">
        <f>IF(OR(ISBLANK(MH0ll!L145),ISERROR(MH0ll!L145)),"",MH0ll!L145)</f>
        <v/>
      </c>
      <c r="N139" s="686" t="str">
        <f>IF(OR(ISBLANK(MH0ll!M145),ISERROR(MH0ll!M145)),"",MH0ll!M145)</f>
        <v/>
      </c>
    </row>
    <row r="140" spans="1:14" x14ac:dyDescent="0.2">
      <c r="A140" s="686" t="str">
        <f>IF(OR(ISBLANK(MH0ll!A146),ISERROR(MH0ll!A146)),"",MH0ll!A146)</f>
        <v/>
      </c>
      <c r="B140" s="792">
        <f>IF(OR(ISBLANK(MH0ll!B147),ISERROR(MH0ll!B147)),"",MH0ll!B147)</f>
        <v>123</v>
      </c>
      <c r="C140" s="671"/>
      <c r="D140" s="671"/>
      <c r="F140" s="687" t="str">
        <f>IF(OR(ISBLANK(MH0ll!F146),ISERROR(MH0ll!F146)),"",MH0ll!F146)</f>
        <v/>
      </c>
      <c r="G140" s="687" t="str">
        <f>IF(OR(ISBLANK(MH0ll!G146),ISERROR(MH0ll!G146)),"",MH0ll!G146)</f>
        <v/>
      </c>
      <c r="H140" s="688" t="str">
        <f>IF(OR(ISBLANK(MH0ll!H146),ISERROR(MH0ll!H146)),"",MH0ll!H146)</f>
        <v/>
      </c>
      <c r="I140" s="686" t="str">
        <f>IF(OR(ISBLANK(MH0ll!I146),ISERROR(MH0ll!I146)),"",MH0ll!I146)</f>
        <v/>
      </c>
      <c r="J140" s="686" t="str">
        <f>IF(OR(ISBLANK(MH0ll!J146),ISERROR(MH0ll!J146)),"",MH0ll!J146)</f>
        <v/>
      </c>
      <c r="K140" s="686" t="str">
        <f>IF(OR(ISBLANK(MH0ll!K146),ISERROR(MH0ll!K146)),"",MH0ll!K146)</f>
        <v/>
      </c>
      <c r="L140" s="686" t="str">
        <f>IF(OR(ISBLANK(MH0ll!L146),ISERROR(MH0ll!L146)),"",MH0ll!L146)</f>
        <v/>
      </c>
      <c r="N140" s="686" t="str">
        <f>IF(OR(ISBLANK(MH0ll!M146),ISERROR(MH0ll!M146)),"",MH0ll!M146)</f>
        <v/>
      </c>
    </row>
    <row r="141" spans="1:14" x14ac:dyDescent="0.2">
      <c r="A141" s="686" t="str">
        <f>IF(OR(ISBLANK(MH0ll!A147),ISERROR(MH0ll!A147)),"",MH0ll!A147)</f>
        <v/>
      </c>
      <c r="B141" s="792">
        <f>IF(OR(ISBLANK(MH0ll!B148),ISERROR(MH0ll!B148)),"",MH0ll!B148)</f>
        <v>124</v>
      </c>
      <c r="C141" s="671"/>
      <c r="D141" s="671"/>
      <c r="F141" s="687" t="str">
        <f>IF(OR(ISBLANK(MH0ll!F147),ISERROR(MH0ll!F147)),"",MH0ll!F147)</f>
        <v/>
      </c>
      <c r="G141" s="687" t="str">
        <f>IF(OR(ISBLANK(MH0ll!G147),ISERROR(MH0ll!G147)),"",MH0ll!G147)</f>
        <v/>
      </c>
      <c r="H141" s="688" t="str">
        <f>IF(OR(ISBLANK(MH0ll!H147),ISERROR(MH0ll!H147)),"",MH0ll!H147)</f>
        <v/>
      </c>
      <c r="I141" s="686" t="str">
        <f>IF(OR(ISBLANK(MH0ll!I147),ISERROR(MH0ll!I147)),"",MH0ll!I147)</f>
        <v/>
      </c>
      <c r="J141" s="686" t="str">
        <f>IF(OR(ISBLANK(MH0ll!J147),ISERROR(MH0ll!J147)),"",MH0ll!J147)</f>
        <v/>
      </c>
      <c r="K141" s="686" t="str">
        <f>IF(OR(ISBLANK(MH0ll!K147),ISERROR(MH0ll!K147)),"",MH0ll!K147)</f>
        <v/>
      </c>
      <c r="L141" s="686" t="str">
        <f>IF(OR(ISBLANK(MH0ll!L147),ISERROR(MH0ll!L147)),"",MH0ll!L147)</f>
        <v/>
      </c>
      <c r="N141" s="686" t="str">
        <f>IF(OR(ISBLANK(MH0ll!M147),ISERROR(MH0ll!M147)),"",MH0ll!M147)</f>
        <v/>
      </c>
    </row>
    <row r="142" spans="1:14" x14ac:dyDescent="0.2">
      <c r="A142" s="686" t="str">
        <f>IF(OR(ISBLANK(MH0ll!A148),ISERROR(MH0ll!A148)),"",MH0ll!A148)</f>
        <v/>
      </c>
      <c r="B142" s="792">
        <f>IF(OR(ISBLANK(MH0ll!B149),ISERROR(MH0ll!B149)),"",MH0ll!B149)</f>
        <v>125</v>
      </c>
      <c r="C142" s="671"/>
      <c r="D142" s="671"/>
      <c r="F142" s="687" t="str">
        <f>IF(OR(ISBLANK(MH0ll!F148),ISERROR(MH0ll!F148)),"",MH0ll!F148)</f>
        <v/>
      </c>
      <c r="G142" s="687" t="str">
        <f>IF(OR(ISBLANK(MH0ll!G148),ISERROR(MH0ll!G148)),"",MH0ll!G148)</f>
        <v/>
      </c>
      <c r="H142" s="688" t="str">
        <f>IF(OR(ISBLANK(MH0ll!H148),ISERROR(MH0ll!H148)),"",MH0ll!H148)</f>
        <v/>
      </c>
      <c r="I142" s="686" t="str">
        <f>IF(OR(ISBLANK(MH0ll!I148),ISERROR(MH0ll!I148)),"",MH0ll!I148)</f>
        <v/>
      </c>
      <c r="J142" s="686" t="str">
        <f>IF(OR(ISBLANK(MH0ll!J148),ISERROR(MH0ll!J148)),"",MH0ll!J148)</f>
        <v/>
      </c>
      <c r="K142" s="686" t="str">
        <f>IF(OR(ISBLANK(MH0ll!K148),ISERROR(MH0ll!K148)),"",MH0ll!K148)</f>
        <v/>
      </c>
      <c r="L142" s="686" t="str">
        <f>IF(OR(ISBLANK(MH0ll!L148),ISERROR(MH0ll!L148)),"",MH0ll!L148)</f>
        <v/>
      </c>
      <c r="N142" s="686" t="str">
        <f>IF(OR(ISBLANK(MH0ll!M148),ISERROR(MH0ll!M148)),"",MH0ll!M148)</f>
        <v/>
      </c>
    </row>
    <row r="143" spans="1:14" x14ac:dyDescent="0.2">
      <c r="A143" s="686" t="str">
        <f>IF(OR(ISBLANK(MH0ll!A149),ISERROR(MH0ll!A149)),"",MH0ll!A149)</f>
        <v/>
      </c>
      <c r="B143" s="792">
        <f>IF(OR(ISBLANK(MH0ll!B150),ISERROR(MH0ll!B150)),"",MH0ll!B150)</f>
        <v>126</v>
      </c>
      <c r="C143" s="671"/>
      <c r="D143" s="671"/>
      <c r="F143" s="687" t="str">
        <f>IF(OR(ISBLANK(MH0ll!F149),ISERROR(MH0ll!F149)),"",MH0ll!F149)</f>
        <v/>
      </c>
      <c r="G143" s="687" t="str">
        <f>IF(OR(ISBLANK(MH0ll!G149),ISERROR(MH0ll!G149)),"",MH0ll!G149)</f>
        <v/>
      </c>
      <c r="H143" s="688" t="str">
        <f>IF(OR(ISBLANK(MH0ll!H149),ISERROR(MH0ll!H149)),"",MH0ll!H149)</f>
        <v/>
      </c>
      <c r="I143" s="686" t="str">
        <f>IF(OR(ISBLANK(MH0ll!I149),ISERROR(MH0ll!I149)),"",MH0ll!I149)</f>
        <v/>
      </c>
      <c r="J143" s="686" t="str">
        <f>IF(OR(ISBLANK(MH0ll!J149),ISERROR(MH0ll!J149)),"",MH0ll!J149)</f>
        <v/>
      </c>
      <c r="K143" s="686" t="str">
        <f>IF(OR(ISBLANK(MH0ll!K149),ISERROR(MH0ll!K149)),"",MH0ll!K149)</f>
        <v/>
      </c>
      <c r="L143" s="686" t="str">
        <f>IF(OR(ISBLANK(MH0ll!L149),ISERROR(MH0ll!L149)),"",MH0ll!L149)</f>
        <v/>
      </c>
      <c r="N143" s="686" t="str">
        <f>IF(OR(ISBLANK(MH0ll!M149),ISERROR(MH0ll!M149)),"",MH0ll!M149)</f>
        <v/>
      </c>
    </row>
    <row r="144" spans="1:14" x14ac:dyDescent="0.2">
      <c r="A144" s="686" t="str">
        <f>IF(OR(ISBLANK(MH0ll!A150),ISERROR(MH0ll!A150)),"",MH0ll!A150)</f>
        <v/>
      </c>
      <c r="B144" s="792">
        <f>IF(OR(ISBLANK(MH0ll!B151),ISERROR(MH0ll!B151)),"",MH0ll!B151)</f>
        <v>127</v>
      </c>
      <c r="C144" s="671"/>
      <c r="D144" s="671"/>
      <c r="F144" s="687" t="str">
        <f>IF(OR(ISBLANK(MH0ll!F150),ISERROR(MH0ll!F150)),"",MH0ll!F150)</f>
        <v/>
      </c>
      <c r="G144" s="687" t="str">
        <f>IF(OR(ISBLANK(MH0ll!G150),ISERROR(MH0ll!G150)),"",MH0ll!G150)</f>
        <v/>
      </c>
      <c r="H144" s="688" t="str">
        <f>IF(OR(ISBLANK(MH0ll!H150),ISERROR(MH0ll!H150)),"",MH0ll!H150)</f>
        <v/>
      </c>
      <c r="I144" s="686" t="str">
        <f>IF(OR(ISBLANK(MH0ll!I150),ISERROR(MH0ll!I150)),"",MH0ll!I150)</f>
        <v/>
      </c>
      <c r="J144" s="686" t="str">
        <f>IF(OR(ISBLANK(MH0ll!J150),ISERROR(MH0ll!J150)),"",MH0ll!J150)</f>
        <v/>
      </c>
      <c r="K144" s="686" t="str">
        <f>IF(OR(ISBLANK(MH0ll!K150),ISERROR(MH0ll!K150)),"",MH0ll!K150)</f>
        <v/>
      </c>
      <c r="L144" s="686" t="str">
        <f>IF(OR(ISBLANK(MH0ll!L150),ISERROR(MH0ll!L150)),"",MH0ll!L150)</f>
        <v/>
      </c>
      <c r="N144" s="686" t="str">
        <f>IF(OR(ISBLANK(MH0ll!M150),ISERROR(MH0ll!M150)),"",MH0ll!M150)</f>
        <v/>
      </c>
    </row>
    <row r="145" spans="1:14" x14ac:dyDescent="0.2">
      <c r="A145" s="686" t="str">
        <f>IF(OR(ISBLANK(MH0ll!A151),ISERROR(MH0ll!A151)),"",MH0ll!A151)</f>
        <v/>
      </c>
      <c r="B145" s="792">
        <f>IF(OR(ISBLANK(MH0ll!B152),ISERROR(MH0ll!B152)),"",MH0ll!B152)</f>
        <v>128</v>
      </c>
      <c r="C145" s="671"/>
      <c r="D145" s="671"/>
      <c r="F145" s="687" t="str">
        <f>IF(OR(ISBLANK(MH0ll!F151),ISERROR(MH0ll!F151)),"",MH0ll!F151)</f>
        <v/>
      </c>
      <c r="G145" s="687" t="str">
        <f>IF(OR(ISBLANK(MH0ll!G151),ISERROR(MH0ll!G151)),"",MH0ll!G151)</f>
        <v/>
      </c>
      <c r="H145" s="688" t="str">
        <f>IF(OR(ISBLANK(MH0ll!H151),ISERROR(MH0ll!H151)),"",MH0ll!H151)</f>
        <v/>
      </c>
      <c r="I145" s="686" t="str">
        <f>IF(OR(ISBLANK(MH0ll!I151),ISERROR(MH0ll!I151)),"",MH0ll!I151)</f>
        <v/>
      </c>
      <c r="J145" s="686" t="str">
        <f>IF(OR(ISBLANK(MH0ll!J151),ISERROR(MH0ll!J151)),"",MH0ll!J151)</f>
        <v/>
      </c>
      <c r="K145" s="686" t="str">
        <f>IF(OR(ISBLANK(MH0ll!K151),ISERROR(MH0ll!K151)),"",MH0ll!K151)</f>
        <v/>
      </c>
      <c r="L145" s="686" t="str">
        <f>IF(OR(ISBLANK(MH0ll!L151),ISERROR(MH0ll!L151)),"",MH0ll!L151)</f>
        <v/>
      </c>
      <c r="N145" s="686" t="str">
        <f>IF(OR(ISBLANK(MH0ll!M151),ISERROR(MH0ll!M151)),"",MH0ll!M151)</f>
        <v/>
      </c>
    </row>
    <row r="146" spans="1:14" x14ac:dyDescent="0.2">
      <c r="A146" s="686" t="str">
        <f>IF(OR(ISBLANK(MH0ll!A152),ISERROR(MH0ll!A152)),"",MH0ll!A152)</f>
        <v/>
      </c>
      <c r="B146" s="792">
        <f>IF(OR(ISBLANK(MH0ll!B153),ISERROR(MH0ll!B153)),"",MH0ll!B153)</f>
        <v>129</v>
      </c>
      <c r="C146" s="671"/>
      <c r="D146" s="671"/>
      <c r="F146" s="687" t="str">
        <f>IF(OR(ISBLANK(MH0ll!F152),ISERROR(MH0ll!F152)),"",MH0ll!F152)</f>
        <v/>
      </c>
      <c r="G146" s="687" t="str">
        <f>IF(OR(ISBLANK(MH0ll!G152),ISERROR(MH0ll!G152)),"",MH0ll!G152)</f>
        <v/>
      </c>
      <c r="H146" s="688" t="str">
        <f>IF(OR(ISBLANK(MH0ll!H152),ISERROR(MH0ll!H152)),"",MH0ll!H152)</f>
        <v/>
      </c>
      <c r="I146" s="686" t="str">
        <f>IF(OR(ISBLANK(MH0ll!I152),ISERROR(MH0ll!I152)),"",MH0ll!I152)</f>
        <v/>
      </c>
      <c r="J146" s="686" t="str">
        <f>IF(OR(ISBLANK(MH0ll!J152),ISERROR(MH0ll!J152)),"",MH0ll!J152)</f>
        <v/>
      </c>
      <c r="K146" s="686" t="str">
        <f>IF(OR(ISBLANK(MH0ll!K152),ISERROR(MH0ll!K152)),"",MH0ll!K152)</f>
        <v/>
      </c>
      <c r="L146" s="686" t="str">
        <f>IF(OR(ISBLANK(MH0ll!L152),ISERROR(MH0ll!L152)),"",MH0ll!L152)</f>
        <v/>
      </c>
      <c r="N146" s="686" t="str">
        <f>IF(OR(ISBLANK(MH0ll!M152),ISERROR(MH0ll!M152)),"",MH0ll!M152)</f>
        <v/>
      </c>
    </row>
    <row r="147" spans="1:14" x14ac:dyDescent="0.2">
      <c r="A147" s="686" t="str">
        <f>IF(OR(ISBLANK(MH0ll!A153),ISERROR(MH0ll!A153)),"",MH0ll!A153)</f>
        <v/>
      </c>
      <c r="B147" s="792">
        <f>IF(OR(ISBLANK(MH0ll!B154),ISERROR(MH0ll!B154)),"",MH0ll!B154)</f>
        <v>130</v>
      </c>
      <c r="C147" s="671"/>
      <c r="D147" s="671"/>
      <c r="F147" s="687" t="str">
        <f>IF(OR(ISBLANK(MH0ll!F153),ISERROR(MH0ll!F153)),"",MH0ll!F153)</f>
        <v/>
      </c>
      <c r="G147" s="687" t="str">
        <f>IF(OR(ISBLANK(MH0ll!G153),ISERROR(MH0ll!G153)),"",MH0ll!G153)</f>
        <v/>
      </c>
      <c r="H147" s="688" t="str">
        <f>IF(OR(ISBLANK(MH0ll!H153),ISERROR(MH0ll!H153)),"",MH0ll!H153)</f>
        <v/>
      </c>
      <c r="I147" s="686" t="str">
        <f>IF(OR(ISBLANK(MH0ll!I153),ISERROR(MH0ll!I153)),"",MH0ll!I153)</f>
        <v/>
      </c>
      <c r="J147" s="686" t="str">
        <f>IF(OR(ISBLANK(MH0ll!J153),ISERROR(MH0ll!J153)),"",MH0ll!J153)</f>
        <v/>
      </c>
      <c r="K147" s="686" t="str">
        <f>IF(OR(ISBLANK(MH0ll!K153),ISERROR(MH0ll!K153)),"",MH0ll!K153)</f>
        <v/>
      </c>
      <c r="L147" s="686" t="str">
        <f>IF(OR(ISBLANK(MH0ll!L153),ISERROR(MH0ll!L153)),"",MH0ll!L153)</f>
        <v/>
      </c>
      <c r="N147" s="686" t="str">
        <f>IF(OR(ISBLANK(MH0ll!M153),ISERROR(MH0ll!M153)),"",MH0ll!M153)</f>
        <v/>
      </c>
    </row>
    <row r="148" spans="1:14" x14ac:dyDescent="0.2">
      <c r="A148" s="686" t="str">
        <f>IF(OR(ISBLANK(MH0ll!A154),ISERROR(MH0ll!A154)),"",MH0ll!A154)</f>
        <v/>
      </c>
      <c r="B148" s="792">
        <f>IF(OR(ISBLANK(MH0ll!B155),ISERROR(MH0ll!B155)),"",MH0ll!B155)</f>
        <v>131</v>
      </c>
      <c r="C148" s="671"/>
      <c r="D148" s="671"/>
      <c r="F148" s="687" t="str">
        <f>IF(OR(ISBLANK(MH0ll!F154),ISERROR(MH0ll!F154)),"",MH0ll!F154)</f>
        <v/>
      </c>
      <c r="G148" s="687" t="str">
        <f>IF(OR(ISBLANK(MH0ll!G154),ISERROR(MH0ll!G154)),"",MH0ll!G154)</f>
        <v/>
      </c>
      <c r="H148" s="688" t="str">
        <f>IF(OR(ISBLANK(MH0ll!H154),ISERROR(MH0ll!H154)),"",MH0ll!H154)</f>
        <v/>
      </c>
      <c r="I148" s="686" t="str">
        <f>IF(OR(ISBLANK(MH0ll!I154),ISERROR(MH0ll!I154)),"",MH0ll!I154)</f>
        <v/>
      </c>
      <c r="J148" s="686" t="str">
        <f>IF(OR(ISBLANK(MH0ll!J154),ISERROR(MH0ll!J154)),"",MH0ll!J154)</f>
        <v/>
      </c>
      <c r="K148" s="686" t="str">
        <f>IF(OR(ISBLANK(MH0ll!K154),ISERROR(MH0ll!K154)),"",MH0ll!K154)</f>
        <v/>
      </c>
      <c r="L148" s="686" t="str">
        <f>IF(OR(ISBLANK(MH0ll!L154),ISERROR(MH0ll!L154)),"",MH0ll!L154)</f>
        <v/>
      </c>
      <c r="N148" s="686" t="str">
        <f>IF(OR(ISBLANK(MH0ll!M154),ISERROR(MH0ll!M154)),"",MH0ll!M154)</f>
        <v/>
      </c>
    </row>
    <row r="149" spans="1:14" x14ac:dyDescent="0.2">
      <c r="A149" s="686" t="str">
        <f>IF(OR(ISBLANK(MH0ll!A155),ISERROR(MH0ll!A155)),"",MH0ll!A155)</f>
        <v/>
      </c>
      <c r="B149" s="792">
        <f>IF(OR(ISBLANK(MH0ll!B156),ISERROR(MH0ll!B156)),"",MH0ll!B156)</f>
        <v>132</v>
      </c>
      <c r="C149" s="671"/>
      <c r="D149" s="671"/>
      <c r="F149" s="687" t="str">
        <f>IF(OR(ISBLANK(MH0ll!F155),ISERROR(MH0ll!F155)),"",MH0ll!F155)</f>
        <v/>
      </c>
      <c r="G149" s="687" t="str">
        <f>IF(OR(ISBLANK(MH0ll!G155),ISERROR(MH0ll!G155)),"",MH0ll!G155)</f>
        <v/>
      </c>
      <c r="H149" s="688" t="str">
        <f>IF(OR(ISBLANK(MH0ll!H155),ISERROR(MH0ll!H155)),"",MH0ll!H155)</f>
        <v/>
      </c>
      <c r="I149" s="686" t="str">
        <f>IF(OR(ISBLANK(MH0ll!I155),ISERROR(MH0ll!I155)),"",MH0ll!I155)</f>
        <v/>
      </c>
      <c r="J149" s="686" t="str">
        <f>IF(OR(ISBLANK(MH0ll!J155),ISERROR(MH0ll!J155)),"",MH0ll!J155)</f>
        <v/>
      </c>
      <c r="K149" s="686" t="str">
        <f>IF(OR(ISBLANK(MH0ll!K155),ISERROR(MH0ll!K155)),"",MH0ll!K155)</f>
        <v/>
      </c>
      <c r="L149" s="686" t="str">
        <f>IF(OR(ISBLANK(MH0ll!L155),ISERROR(MH0ll!L155)),"",MH0ll!L155)</f>
        <v/>
      </c>
      <c r="N149" s="686" t="str">
        <f>IF(OR(ISBLANK(MH0ll!M155),ISERROR(MH0ll!M155)),"",MH0ll!M155)</f>
        <v/>
      </c>
    </row>
    <row r="150" spans="1:14" x14ac:dyDescent="0.2">
      <c r="A150" s="686" t="str">
        <f>IF(OR(ISBLANK(MH0ll!A156),ISERROR(MH0ll!A156)),"",MH0ll!A156)</f>
        <v/>
      </c>
      <c r="B150" s="792">
        <f>IF(OR(ISBLANK(MH0ll!B157),ISERROR(MH0ll!B157)),"",MH0ll!B157)</f>
        <v>133</v>
      </c>
      <c r="C150" s="671"/>
      <c r="D150" s="671"/>
      <c r="F150" s="687" t="str">
        <f>IF(OR(ISBLANK(MH0ll!F156),ISERROR(MH0ll!F156)),"",MH0ll!F156)</f>
        <v/>
      </c>
      <c r="G150" s="687" t="str">
        <f>IF(OR(ISBLANK(MH0ll!G156),ISERROR(MH0ll!G156)),"",MH0ll!G156)</f>
        <v/>
      </c>
      <c r="H150" s="688" t="str">
        <f>IF(OR(ISBLANK(MH0ll!H156),ISERROR(MH0ll!H156)),"",MH0ll!H156)</f>
        <v/>
      </c>
      <c r="I150" s="686" t="str">
        <f>IF(OR(ISBLANK(MH0ll!I156),ISERROR(MH0ll!I156)),"",MH0ll!I156)</f>
        <v/>
      </c>
      <c r="J150" s="686" t="str">
        <f>IF(OR(ISBLANK(MH0ll!J156),ISERROR(MH0ll!J156)),"",MH0ll!J156)</f>
        <v/>
      </c>
      <c r="K150" s="686" t="str">
        <f>IF(OR(ISBLANK(MH0ll!K156),ISERROR(MH0ll!K156)),"",MH0ll!K156)</f>
        <v/>
      </c>
      <c r="L150" s="686" t="str">
        <f>IF(OR(ISBLANK(MH0ll!L156),ISERROR(MH0ll!L156)),"",MH0ll!L156)</f>
        <v/>
      </c>
      <c r="N150" s="686" t="str">
        <f>IF(OR(ISBLANK(MH0ll!M156),ISERROR(MH0ll!M156)),"",MH0ll!M156)</f>
        <v/>
      </c>
    </row>
    <row r="151" spans="1:14" x14ac:dyDescent="0.2">
      <c r="A151" s="686" t="str">
        <f>IF(OR(ISBLANK(MH0ll!A157),ISERROR(MH0ll!A157)),"",MH0ll!A157)</f>
        <v/>
      </c>
      <c r="B151" s="792">
        <f>IF(OR(ISBLANK(MH0ll!B158),ISERROR(MH0ll!B158)),"",MH0ll!B158)</f>
        <v>134</v>
      </c>
      <c r="C151" s="671"/>
      <c r="D151" s="671"/>
      <c r="F151" s="687" t="str">
        <f>IF(OR(ISBLANK(MH0ll!F157),ISERROR(MH0ll!F157)),"",MH0ll!F157)</f>
        <v/>
      </c>
      <c r="G151" s="687" t="str">
        <f>IF(OR(ISBLANK(MH0ll!G157),ISERROR(MH0ll!G157)),"",MH0ll!G157)</f>
        <v/>
      </c>
      <c r="H151" s="688" t="str">
        <f>IF(OR(ISBLANK(MH0ll!H157),ISERROR(MH0ll!H157)),"",MH0ll!H157)</f>
        <v/>
      </c>
      <c r="I151" s="686" t="str">
        <f>IF(OR(ISBLANK(MH0ll!I157),ISERROR(MH0ll!I157)),"",MH0ll!I157)</f>
        <v/>
      </c>
      <c r="J151" s="686" t="str">
        <f>IF(OR(ISBLANK(MH0ll!J157),ISERROR(MH0ll!J157)),"",MH0ll!J157)</f>
        <v/>
      </c>
      <c r="K151" s="686" t="str">
        <f>IF(OR(ISBLANK(MH0ll!K157),ISERROR(MH0ll!K157)),"",MH0ll!K157)</f>
        <v/>
      </c>
      <c r="L151" s="686" t="str">
        <f>IF(OR(ISBLANK(MH0ll!L157),ISERROR(MH0ll!L157)),"",MH0ll!L157)</f>
        <v/>
      </c>
      <c r="N151" s="686" t="str">
        <f>IF(OR(ISBLANK(MH0ll!M157),ISERROR(MH0ll!M157)),"",MH0ll!M157)</f>
        <v/>
      </c>
    </row>
    <row r="152" spans="1:14" x14ac:dyDescent="0.2">
      <c r="A152" s="686" t="str">
        <f>IF(OR(ISBLANK(MH0ll!A158),ISERROR(MH0ll!A158)),"",MH0ll!A158)</f>
        <v/>
      </c>
      <c r="B152" s="792">
        <f>IF(OR(ISBLANK(MH0ll!B159),ISERROR(MH0ll!B159)),"",MH0ll!B159)</f>
        <v>135</v>
      </c>
      <c r="C152" s="671"/>
      <c r="D152" s="671"/>
      <c r="F152" s="687" t="str">
        <f>IF(OR(ISBLANK(MH0ll!F158),ISERROR(MH0ll!F158)),"",MH0ll!F158)</f>
        <v/>
      </c>
      <c r="G152" s="687" t="str">
        <f>IF(OR(ISBLANK(MH0ll!G158),ISERROR(MH0ll!G158)),"",MH0ll!G158)</f>
        <v/>
      </c>
      <c r="H152" s="688" t="str">
        <f>IF(OR(ISBLANK(MH0ll!H158),ISERROR(MH0ll!H158)),"",MH0ll!H158)</f>
        <v/>
      </c>
      <c r="I152" s="686" t="str">
        <f>IF(OR(ISBLANK(MH0ll!I158),ISERROR(MH0ll!I158)),"",MH0ll!I158)</f>
        <v/>
      </c>
      <c r="J152" s="686" t="str">
        <f>IF(OR(ISBLANK(MH0ll!J158),ISERROR(MH0ll!J158)),"",MH0ll!J158)</f>
        <v/>
      </c>
      <c r="K152" s="686" t="str">
        <f>IF(OR(ISBLANK(MH0ll!K158),ISERROR(MH0ll!K158)),"",MH0ll!K158)</f>
        <v/>
      </c>
      <c r="L152" s="686" t="str">
        <f>IF(OR(ISBLANK(MH0ll!L158),ISERROR(MH0ll!L158)),"",MH0ll!L158)</f>
        <v/>
      </c>
      <c r="N152" s="686" t="str">
        <f>IF(OR(ISBLANK(MH0ll!M158),ISERROR(MH0ll!M158)),"",MH0ll!M158)</f>
        <v/>
      </c>
    </row>
    <row r="153" spans="1:14" x14ac:dyDescent="0.2">
      <c r="A153" s="686" t="str">
        <f>IF(OR(ISBLANK(MH0ll!A159),ISERROR(MH0ll!A159)),"",MH0ll!A159)</f>
        <v/>
      </c>
      <c r="B153" s="792">
        <f>IF(OR(ISBLANK(MH0ll!B160),ISERROR(MH0ll!B160)),"",MH0ll!B160)</f>
        <v>136</v>
      </c>
      <c r="C153" s="671"/>
      <c r="D153" s="671"/>
      <c r="F153" s="687" t="str">
        <f>IF(OR(ISBLANK(MH0ll!F159),ISERROR(MH0ll!F159)),"",MH0ll!F159)</f>
        <v/>
      </c>
      <c r="G153" s="687" t="str">
        <f>IF(OR(ISBLANK(MH0ll!G159),ISERROR(MH0ll!G159)),"",MH0ll!G159)</f>
        <v/>
      </c>
      <c r="H153" s="688" t="str">
        <f>IF(OR(ISBLANK(MH0ll!H159),ISERROR(MH0ll!H159)),"",MH0ll!H159)</f>
        <v/>
      </c>
      <c r="I153" s="686" t="str">
        <f>IF(OR(ISBLANK(MH0ll!I159),ISERROR(MH0ll!I159)),"",MH0ll!I159)</f>
        <v/>
      </c>
      <c r="J153" s="686" t="str">
        <f>IF(OR(ISBLANK(MH0ll!J159),ISERROR(MH0ll!J159)),"",MH0ll!J159)</f>
        <v/>
      </c>
      <c r="K153" s="686" t="str">
        <f>IF(OR(ISBLANK(MH0ll!K159),ISERROR(MH0ll!K159)),"",MH0ll!K159)</f>
        <v/>
      </c>
      <c r="L153" s="686" t="str">
        <f>IF(OR(ISBLANK(MH0ll!L159),ISERROR(MH0ll!L159)),"",MH0ll!L159)</f>
        <v/>
      </c>
      <c r="N153" s="686" t="str">
        <f>IF(OR(ISBLANK(MH0ll!M159),ISERROR(MH0ll!M159)),"",MH0ll!M159)</f>
        <v/>
      </c>
    </row>
    <row r="154" spans="1:14" x14ac:dyDescent="0.2">
      <c r="A154" s="686" t="str">
        <f>IF(OR(ISBLANK(MH0ll!A160),ISERROR(MH0ll!A160)),"",MH0ll!A160)</f>
        <v/>
      </c>
      <c r="B154" s="792">
        <f>IF(OR(ISBLANK(MH0ll!B161),ISERROR(MH0ll!B161)),"",MH0ll!B161)</f>
        <v>137</v>
      </c>
      <c r="C154" s="671"/>
      <c r="D154" s="671"/>
      <c r="F154" s="687" t="str">
        <f>IF(OR(ISBLANK(MH0ll!F160),ISERROR(MH0ll!F160)),"",MH0ll!F160)</f>
        <v/>
      </c>
      <c r="G154" s="687" t="str">
        <f>IF(OR(ISBLANK(MH0ll!G160),ISERROR(MH0ll!G160)),"",MH0ll!G160)</f>
        <v/>
      </c>
      <c r="H154" s="688" t="str">
        <f>IF(OR(ISBLANK(MH0ll!H160),ISERROR(MH0ll!H160)),"",MH0ll!H160)</f>
        <v/>
      </c>
      <c r="I154" s="686" t="str">
        <f>IF(OR(ISBLANK(MH0ll!I160),ISERROR(MH0ll!I160)),"",MH0ll!I160)</f>
        <v/>
      </c>
      <c r="J154" s="686" t="str">
        <f>IF(OR(ISBLANK(MH0ll!J160),ISERROR(MH0ll!J160)),"",MH0ll!J160)</f>
        <v/>
      </c>
      <c r="K154" s="686" t="str">
        <f>IF(OR(ISBLANK(MH0ll!K160),ISERROR(MH0ll!K160)),"",MH0ll!K160)</f>
        <v/>
      </c>
      <c r="L154" s="686" t="str">
        <f>IF(OR(ISBLANK(MH0ll!L160),ISERROR(MH0ll!L160)),"",MH0ll!L160)</f>
        <v/>
      </c>
      <c r="N154" s="686" t="str">
        <f>IF(OR(ISBLANK(MH0ll!M160),ISERROR(MH0ll!M160)),"",MH0ll!M160)</f>
        <v/>
      </c>
    </row>
    <row r="155" spans="1:14" x14ac:dyDescent="0.2">
      <c r="A155" s="686" t="str">
        <f>IF(OR(ISBLANK(MH0ll!A161),ISERROR(MH0ll!A161)),"",MH0ll!A161)</f>
        <v/>
      </c>
      <c r="B155" s="792">
        <f>IF(OR(ISBLANK(MH0ll!B162),ISERROR(MH0ll!B162)),"",MH0ll!B162)</f>
        <v>138</v>
      </c>
      <c r="C155" s="671"/>
      <c r="D155" s="671"/>
      <c r="F155" s="687" t="str">
        <f>IF(OR(ISBLANK(MH0ll!F161),ISERROR(MH0ll!F161)),"",MH0ll!F161)</f>
        <v/>
      </c>
      <c r="G155" s="687" t="str">
        <f>IF(OR(ISBLANK(MH0ll!G161),ISERROR(MH0ll!G161)),"",MH0ll!G161)</f>
        <v/>
      </c>
      <c r="H155" s="688" t="str">
        <f>IF(OR(ISBLANK(MH0ll!H161),ISERROR(MH0ll!H161)),"",MH0ll!H161)</f>
        <v/>
      </c>
      <c r="I155" s="686" t="str">
        <f>IF(OR(ISBLANK(MH0ll!I161),ISERROR(MH0ll!I161)),"",MH0ll!I161)</f>
        <v/>
      </c>
      <c r="J155" s="686" t="str">
        <f>IF(OR(ISBLANK(MH0ll!J161),ISERROR(MH0ll!J161)),"",MH0ll!J161)</f>
        <v/>
      </c>
      <c r="K155" s="686" t="str">
        <f>IF(OR(ISBLANK(MH0ll!K161),ISERROR(MH0ll!K161)),"",MH0ll!K161)</f>
        <v/>
      </c>
      <c r="L155" s="686" t="str">
        <f>IF(OR(ISBLANK(MH0ll!L161),ISERROR(MH0ll!L161)),"",MH0ll!L161)</f>
        <v/>
      </c>
      <c r="N155" s="686" t="str">
        <f>IF(OR(ISBLANK(MH0ll!M161),ISERROR(MH0ll!M161)),"",MH0ll!M161)</f>
        <v/>
      </c>
    </row>
    <row r="156" spans="1:14" x14ac:dyDescent="0.2">
      <c r="A156" s="686" t="str">
        <f>IF(OR(ISBLANK(MH0ll!A162),ISERROR(MH0ll!A162)),"",MH0ll!A162)</f>
        <v/>
      </c>
      <c r="B156" s="792">
        <f>IF(OR(ISBLANK(MH0ll!B163),ISERROR(MH0ll!B163)),"",MH0ll!B163)</f>
        <v>139</v>
      </c>
      <c r="C156" s="671"/>
      <c r="D156" s="671"/>
      <c r="F156" s="687" t="str">
        <f>IF(OR(ISBLANK(MH0ll!F162),ISERROR(MH0ll!F162)),"",MH0ll!F162)</f>
        <v/>
      </c>
      <c r="G156" s="687" t="str">
        <f>IF(OR(ISBLANK(MH0ll!G162),ISERROR(MH0ll!G162)),"",MH0ll!G162)</f>
        <v/>
      </c>
      <c r="H156" s="688" t="str">
        <f>IF(OR(ISBLANK(MH0ll!H162),ISERROR(MH0ll!H162)),"",MH0ll!H162)</f>
        <v/>
      </c>
      <c r="I156" s="686" t="str">
        <f>IF(OR(ISBLANK(MH0ll!I162),ISERROR(MH0ll!I162)),"",MH0ll!I162)</f>
        <v/>
      </c>
      <c r="J156" s="686" t="str">
        <f>IF(OR(ISBLANK(MH0ll!J162),ISERROR(MH0ll!J162)),"",MH0ll!J162)</f>
        <v/>
      </c>
      <c r="K156" s="686" t="str">
        <f>IF(OR(ISBLANK(MH0ll!K162),ISERROR(MH0ll!K162)),"",MH0ll!K162)</f>
        <v/>
      </c>
      <c r="L156" s="686" t="str">
        <f>IF(OR(ISBLANK(MH0ll!L162),ISERROR(MH0ll!L162)),"",MH0ll!L162)</f>
        <v/>
      </c>
      <c r="N156" s="686" t="str">
        <f>IF(OR(ISBLANK(MH0ll!M162),ISERROR(MH0ll!M162)),"",MH0ll!M162)</f>
        <v/>
      </c>
    </row>
    <row r="157" spans="1:14" x14ac:dyDescent="0.2">
      <c r="A157" s="686" t="str">
        <f>IF(OR(ISBLANK(MH0ll!A163),ISERROR(MH0ll!A163)),"",MH0ll!A163)</f>
        <v/>
      </c>
      <c r="B157" s="792">
        <f>IF(OR(ISBLANK(MH0ll!B164),ISERROR(MH0ll!B164)),"",MH0ll!B164)</f>
        <v>140</v>
      </c>
      <c r="C157" s="671"/>
      <c r="D157" s="671"/>
      <c r="F157" s="687" t="str">
        <f>IF(OR(ISBLANK(MH0ll!F163),ISERROR(MH0ll!F163)),"",MH0ll!F163)</f>
        <v/>
      </c>
      <c r="G157" s="687" t="str">
        <f>IF(OR(ISBLANK(MH0ll!G163),ISERROR(MH0ll!G163)),"",MH0ll!G163)</f>
        <v/>
      </c>
      <c r="H157" s="688" t="str">
        <f>IF(OR(ISBLANK(MH0ll!H163),ISERROR(MH0ll!H163)),"",MH0ll!H163)</f>
        <v/>
      </c>
      <c r="I157" s="686" t="str">
        <f>IF(OR(ISBLANK(MH0ll!I163),ISERROR(MH0ll!I163)),"",MH0ll!I163)</f>
        <v/>
      </c>
      <c r="J157" s="686" t="str">
        <f>IF(OR(ISBLANK(MH0ll!J163),ISERROR(MH0ll!J163)),"",MH0ll!J163)</f>
        <v/>
      </c>
      <c r="K157" s="686" t="str">
        <f>IF(OR(ISBLANK(MH0ll!K163),ISERROR(MH0ll!K163)),"",MH0ll!K163)</f>
        <v/>
      </c>
      <c r="L157" s="686" t="str">
        <f>IF(OR(ISBLANK(MH0ll!L163),ISERROR(MH0ll!L163)),"",MH0ll!L163)</f>
        <v/>
      </c>
      <c r="N157" s="686" t="str">
        <f>IF(OR(ISBLANK(MH0ll!M163),ISERROR(MH0ll!M163)),"",MH0ll!M163)</f>
        <v/>
      </c>
    </row>
    <row r="158" spans="1:14" x14ac:dyDescent="0.2">
      <c r="A158" s="686" t="str">
        <f>IF(OR(ISBLANK(MH0ll!A164),ISERROR(MH0ll!A164)),"",MH0ll!A164)</f>
        <v/>
      </c>
      <c r="B158" s="792">
        <f>IF(OR(ISBLANK(MH0ll!B165),ISERROR(MH0ll!B165)),"",MH0ll!B165)</f>
        <v>141</v>
      </c>
      <c r="C158" s="671"/>
      <c r="D158" s="671"/>
      <c r="F158" s="687" t="str">
        <f>IF(OR(ISBLANK(MH0ll!F164),ISERROR(MH0ll!F164)),"",MH0ll!F164)</f>
        <v/>
      </c>
      <c r="G158" s="687" t="str">
        <f>IF(OR(ISBLANK(MH0ll!G164),ISERROR(MH0ll!G164)),"",MH0ll!G164)</f>
        <v/>
      </c>
      <c r="H158" s="688" t="str">
        <f>IF(OR(ISBLANK(MH0ll!H164),ISERROR(MH0ll!H164)),"",MH0ll!H164)</f>
        <v/>
      </c>
      <c r="I158" s="686" t="str">
        <f>IF(OR(ISBLANK(MH0ll!I164),ISERROR(MH0ll!I164)),"",MH0ll!I164)</f>
        <v/>
      </c>
      <c r="J158" s="686" t="str">
        <f>IF(OR(ISBLANK(MH0ll!J164),ISERROR(MH0ll!J164)),"",MH0ll!J164)</f>
        <v/>
      </c>
      <c r="K158" s="686" t="str">
        <f>IF(OR(ISBLANK(MH0ll!K164),ISERROR(MH0ll!K164)),"",MH0ll!K164)</f>
        <v/>
      </c>
      <c r="L158" s="686" t="str">
        <f>IF(OR(ISBLANK(MH0ll!L164),ISERROR(MH0ll!L164)),"",MH0ll!L164)</f>
        <v/>
      </c>
      <c r="N158" s="686" t="str">
        <f>IF(OR(ISBLANK(MH0ll!M164),ISERROR(MH0ll!M164)),"",MH0ll!M164)</f>
        <v/>
      </c>
    </row>
    <row r="159" spans="1:14" x14ac:dyDescent="0.2">
      <c r="A159" s="686" t="str">
        <f>IF(OR(ISBLANK(MH0ll!A165),ISERROR(MH0ll!A165)),"",MH0ll!A165)</f>
        <v/>
      </c>
      <c r="B159" s="792">
        <f>IF(OR(ISBLANK(MH0ll!B166),ISERROR(MH0ll!B166)),"",MH0ll!B166)</f>
        <v>142</v>
      </c>
      <c r="C159" s="671"/>
      <c r="D159" s="671"/>
      <c r="F159" s="687" t="str">
        <f>IF(OR(ISBLANK(MH0ll!F165),ISERROR(MH0ll!F165)),"",MH0ll!F165)</f>
        <v/>
      </c>
      <c r="G159" s="687" t="str">
        <f>IF(OR(ISBLANK(MH0ll!G165),ISERROR(MH0ll!G165)),"",MH0ll!G165)</f>
        <v/>
      </c>
      <c r="H159" s="688" t="str">
        <f>IF(OR(ISBLANK(MH0ll!H165),ISERROR(MH0ll!H165)),"",MH0ll!H165)</f>
        <v/>
      </c>
      <c r="I159" s="686" t="str">
        <f>IF(OR(ISBLANK(MH0ll!I165),ISERROR(MH0ll!I165)),"",MH0ll!I165)</f>
        <v/>
      </c>
      <c r="J159" s="686" t="str">
        <f>IF(OR(ISBLANK(MH0ll!J165),ISERROR(MH0ll!J165)),"",MH0ll!J165)</f>
        <v/>
      </c>
      <c r="K159" s="686" t="str">
        <f>IF(OR(ISBLANK(MH0ll!K165),ISERROR(MH0ll!K165)),"",MH0ll!K165)</f>
        <v/>
      </c>
      <c r="L159" s="686" t="str">
        <f>IF(OR(ISBLANK(MH0ll!L165),ISERROR(MH0ll!L165)),"",MH0ll!L165)</f>
        <v/>
      </c>
      <c r="N159" s="686" t="str">
        <f>IF(OR(ISBLANK(MH0ll!M165),ISERROR(MH0ll!M165)),"",MH0ll!M165)</f>
        <v/>
      </c>
    </row>
    <row r="160" spans="1:14" x14ac:dyDescent="0.2">
      <c r="A160" s="686" t="str">
        <f>IF(OR(ISBLANK(MH0ll!A166),ISERROR(MH0ll!A166)),"",MH0ll!A166)</f>
        <v/>
      </c>
      <c r="B160" s="792">
        <f>IF(OR(ISBLANK(MH0ll!B167),ISERROR(MH0ll!B167)),"",MH0ll!B167)</f>
        <v>143</v>
      </c>
      <c r="C160" s="671"/>
      <c r="D160" s="671"/>
      <c r="F160" s="687" t="str">
        <f>IF(OR(ISBLANK(MH0ll!F166),ISERROR(MH0ll!F166)),"",MH0ll!F166)</f>
        <v/>
      </c>
      <c r="G160" s="687" t="str">
        <f>IF(OR(ISBLANK(MH0ll!G166),ISERROR(MH0ll!G166)),"",MH0ll!G166)</f>
        <v/>
      </c>
      <c r="H160" s="688" t="str">
        <f>IF(OR(ISBLANK(MH0ll!H166),ISERROR(MH0ll!H166)),"",MH0ll!H166)</f>
        <v/>
      </c>
      <c r="I160" s="686" t="str">
        <f>IF(OR(ISBLANK(MH0ll!I166),ISERROR(MH0ll!I166)),"",MH0ll!I166)</f>
        <v/>
      </c>
      <c r="J160" s="686" t="str">
        <f>IF(OR(ISBLANK(MH0ll!J166),ISERROR(MH0ll!J166)),"",MH0ll!J166)</f>
        <v/>
      </c>
      <c r="K160" s="686" t="str">
        <f>IF(OR(ISBLANK(MH0ll!K166),ISERROR(MH0ll!K166)),"",MH0ll!K166)</f>
        <v/>
      </c>
      <c r="L160" s="686" t="str">
        <f>IF(OR(ISBLANK(MH0ll!L166),ISERROR(MH0ll!L166)),"",MH0ll!L166)</f>
        <v/>
      </c>
      <c r="N160" s="686" t="str">
        <f>IF(OR(ISBLANK(MH0ll!M166),ISERROR(MH0ll!M166)),"",MH0ll!M166)</f>
        <v/>
      </c>
    </row>
    <row r="161" spans="1:14" x14ac:dyDescent="0.2">
      <c r="A161" s="686" t="str">
        <f>IF(OR(ISBLANK(MH0ll!A167),ISERROR(MH0ll!A167)),"",MH0ll!A167)</f>
        <v/>
      </c>
      <c r="B161" s="792">
        <f>IF(OR(ISBLANK(MH0ll!B168),ISERROR(MH0ll!B168)),"",MH0ll!B168)</f>
        <v>144</v>
      </c>
      <c r="C161" s="671"/>
      <c r="D161" s="671"/>
      <c r="F161" s="687" t="str">
        <f>IF(OR(ISBLANK(MH0ll!F167),ISERROR(MH0ll!F167)),"",MH0ll!F167)</f>
        <v/>
      </c>
      <c r="G161" s="687" t="str">
        <f>IF(OR(ISBLANK(MH0ll!G167),ISERROR(MH0ll!G167)),"",MH0ll!G167)</f>
        <v/>
      </c>
      <c r="H161" s="688" t="str">
        <f>IF(OR(ISBLANK(MH0ll!H167),ISERROR(MH0ll!H167)),"",MH0ll!H167)</f>
        <v/>
      </c>
      <c r="I161" s="686" t="str">
        <f>IF(OR(ISBLANK(MH0ll!I167),ISERROR(MH0ll!I167)),"",MH0ll!I167)</f>
        <v/>
      </c>
      <c r="J161" s="686" t="str">
        <f>IF(OR(ISBLANK(MH0ll!J167),ISERROR(MH0ll!J167)),"",MH0ll!J167)</f>
        <v/>
      </c>
      <c r="K161" s="686" t="str">
        <f>IF(OR(ISBLANK(MH0ll!K167),ISERROR(MH0ll!K167)),"",MH0ll!K167)</f>
        <v/>
      </c>
      <c r="L161" s="686" t="str">
        <f>IF(OR(ISBLANK(MH0ll!L167),ISERROR(MH0ll!L167)),"",MH0ll!L167)</f>
        <v/>
      </c>
      <c r="N161" s="686" t="str">
        <f>IF(OR(ISBLANK(MH0ll!M167),ISERROR(MH0ll!M167)),"",MH0ll!M167)</f>
        <v/>
      </c>
    </row>
    <row r="162" spans="1:14" x14ac:dyDescent="0.2">
      <c r="A162" s="686" t="str">
        <f>IF(OR(ISBLANK(MH0ll!A168),ISERROR(MH0ll!A168)),"",MH0ll!A168)</f>
        <v/>
      </c>
      <c r="B162" s="792">
        <f>IF(OR(ISBLANK(MH0ll!B169),ISERROR(MH0ll!B169)),"",MH0ll!B169)</f>
        <v>145</v>
      </c>
      <c r="C162" s="671"/>
      <c r="D162" s="671"/>
      <c r="F162" s="687" t="str">
        <f>IF(OR(ISBLANK(MH0ll!F168),ISERROR(MH0ll!F168)),"",MH0ll!F168)</f>
        <v/>
      </c>
      <c r="G162" s="687" t="str">
        <f>IF(OR(ISBLANK(MH0ll!G168),ISERROR(MH0ll!G168)),"",MH0ll!G168)</f>
        <v/>
      </c>
      <c r="H162" s="688" t="str">
        <f>IF(OR(ISBLANK(MH0ll!H168),ISERROR(MH0ll!H168)),"",MH0ll!H168)</f>
        <v/>
      </c>
      <c r="I162" s="686" t="str">
        <f>IF(OR(ISBLANK(MH0ll!I168),ISERROR(MH0ll!I168)),"",MH0ll!I168)</f>
        <v/>
      </c>
      <c r="J162" s="686" t="str">
        <f>IF(OR(ISBLANK(MH0ll!J168),ISERROR(MH0ll!J168)),"",MH0ll!J168)</f>
        <v/>
      </c>
      <c r="K162" s="686" t="str">
        <f>IF(OR(ISBLANK(MH0ll!K168),ISERROR(MH0ll!K168)),"",MH0ll!K168)</f>
        <v/>
      </c>
      <c r="L162" s="686" t="str">
        <f>IF(OR(ISBLANK(MH0ll!L168),ISERROR(MH0ll!L168)),"",MH0ll!L168)</f>
        <v/>
      </c>
      <c r="N162" s="686" t="str">
        <f>IF(OR(ISBLANK(MH0ll!M168),ISERROR(MH0ll!M168)),"",MH0ll!M168)</f>
        <v/>
      </c>
    </row>
    <row r="163" spans="1:14" x14ac:dyDescent="0.2">
      <c r="A163" s="686" t="str">
        <f>IF(OR(ISBLANK(MH0ll!A169),ISERROR(MH0ll!A169)),"",MH0ll!A169)</f>
        <v/>
      </c>
      <c r="B163" s="792">
        <f>IF(OR(ISBLANK(MH0ll!B170),ISERROR(MH0ll!B170)),"",MH0ll!B170)</f>
        <v>146</v>
      </c>
      <c r="C163" s="671"/>
      <c r="D163" s="671"/>
      <c r="F163" s="687" t="str">
        <f>IF(OR(ISBLANK(MH0ll!F169),ISERROR(MH0ll!F169)),"",MH0ll!F169)</f>
        <v/>
      </c>
      <c r="G163" s="687" t="str">
        <f>IF(OR(ISBLANK(MH0ll!G169),ISERROR(MH0ll!G169)),"",MH0ll!G169)</f>
        <v/>
      </c>
      <c r="H163" s="688" t="str">
        <f>IF(OR(ISBLANK(MH0ll!H169),ISERROR(MH0ll!H169)),"",MH0ll!H169)</f>
        <v/>
      </c>
      <c r="I163" s="686" t="str">
        <f>IF(OR(ISBLANK(MH0ll!I169),ISERROR(MH0ll!I169)),"",MH0ll!I169)</f>
        <v/>
      </c>
      <c r="J163" s="686" t="str">
        <f>IF(OR(ISBLANK(MH0ll!J169),ISERROR(MH0ll!J169)),"",MH0ll!J169)</f>
        <v/>
      </c>
      <c r="K163" s="686" t="str">
        <f>IF(OR(ISBLANK(MH0ll!K169),ISERROR(MH0ll!K169)),"",MH0ll!K169)</f>
        <v/>
      </c>
      <c r="L163" s="686" t="str">
        <f>IF(OR(ISBLANK(MH0ll!L169),ISERROR(MH0ll!L169)),"",MH0ll!L169)</f>
        <v/>
      </c>
      <c r="N163" s="686" t="str">
        <f>IF(OR(ISBLANK(MH0ll!M169),ISERROR(MH0ll!M169)),"",MH0ll!M169)</f>
        <v/>
      </c>
    </row>
    <row r="164" spans="1:14" x14ac:dyDescent="0.2">
      <c r="A164" s="686" t="str">
        <f>IF(OR(ISBLANK(MH0ll!A170),ISERROR(MH0ll!A170)),"",MH0ll!A170)</f>
        <v/>
      </c>
      <c r="B164" s="792">
        <f>IF(OR(ISBLANK(MH0ll!B171),ISERROR(MH0ll!B171)),"",MH0ll!B171)</f>
        <v>147</v>
      </c>
      <c r="C164" s="671"/>
      <c r="D164" s="671"/>
      <c r="F164" s="687" t="str">
        <f>IF(OR(ISBLANK(MH0ll!F170),ISERROR(MH0ll!F170)),"",MH0ll!F170)</f>
        <v/>
      </c>
      <c r="G164" s="687" t="str">
        <f>IF(OR(ISBLANK(MH0ll!G170),ISERROR(MH0ll!G170)),"",MH0ll!G170)</f>
        <v/>
      </c>
      <c r="H164" s="688" t="str">
        <f>IF(OR(ISBLANK(MH0ll!H170),ISERROR(MH0ll!H170)),"",MH0ll!H170)</f>
        <v/>
      </c>
      <c r="I164" s="686" t="str">
        <f>IF(OR(ISBLANK(MH0ll!I170),ISERROR(MH0ll!I170)),"",MH0ll!I170)</f>
        <v/>
      </c>
      <c r="J164" s="686" t="str">
        <f>IF(OR(ISBLANK(MH0ll!J170),ISERROR(MH0ll!J170)),"",MH0ll!J170)</f>
        <v/>
      </c>
      <c r="K164" s="686" t="str">
        <f>IF(OR(ISBLANK(MH0ll!K170),ISERROR(MH0ll!K170)),"",MH0ll!K170)</f>
        <v/>
      </c>
      <c r="L164" s="686" t="str">
        <f>IF(OR(ISBLANK(MH0ll!L170),ISERROR(MH0ll!L170)),"",MH0ll!L170)</f>
        <v/>
      </c>
      <c r="N164" s="686" t="str">
        <f>IF(OR(ISBLANK(MH0ll!M170),ISERROR(MH0ll!M170)),"",MH0ll!M170)</f>
        <v/>
      </c>
    </row>
    <row r="165" spans="1:14" x14ac:dyDescent="0.2">
      <c r="A165" s="686" t="str">
        <f>IF(OR(ISBLANK(MH0ll!A171),ISERROR(MH0ll!A171)),"",MH0ll!A171)</f>
        <v/>
      </c>
      <c r="B165" s="792">
        <f>IF(OR(ISBLANK(MH0ll!B172),ISERROR(MH0ll!B172)),"",MH0ll!B172)</f>
        <v>148</v>
      </c>
      <c r="C165" s="671"/>
      <c r="D165" s="671"/>
      <c r="F165" s="687" t="str">
        <f>IF(OR(ISBLANK(MH0ll!F171),ISERROR(MH0ll!F171)),"",MH0ll!F171)</f>
        <v/>
      </c>
      <c r="G165" s="687" t="str">
        <f>IF(OR(ISBLANK(MH0ll!G171),ISERROR(MH0ll!G171)),"",MH0ll!G171)</f>
        <v/>
      </c>
      <c r="H165" s="688" t="str">
        <f>IF(OR(ISBLANK(MH0ll!H171),ISERROR(MH0ll!H171)),"",MH0ll!H171)</f>
        <v/>
      </c>
      <c r="I165" s="686" t="str">
        <f>IF(OR(ISBLANK(MH0ll!I171),ISERROR(MH0ll!I171)),"",MH0ll!I171)</f>
        <v/>
      </c>
      <c r="J165" s="686" t="str">
        <f>IF(OR(ISBLANK(MH0ll!J171),ISERROR(MH0ll!J171)),"",MH0ll!J171)</f>
        <v/>
      </c>
      <c r="K165" s="686" t="str">
        <f>IF(OR(ISBLANK(MH0ll!K171),ISERROR(MH0ll!K171)),"",MH0ll!K171)</f>
        <v/>
      </c>
      <c r="L165" s="686" t="str">
        <f>IF(OR(ISBLANK(MH0ll!L171),ISERROR(MH0ll!L171)),"",MH0ll!L171)</f>
        <v/>
      </c>
      <c r="N165" s="686" t="str">
        <f>IF(OR(ISBLANK(MH0ll!M171),ISERROR(MH0ll!M171)),"",MH0ll!M171)</f>
        <v/>
      </c>
    </row>
    <row r="166" spans="1:14" x14ac:dyDescent="0.2">
      <c r="A166" s="686" t="str">
        <f>IF(OR(ISBLANK(MH0ll!A172),ISERROR(MH0ll!A172)),"",MH0ll!A172)</f>
        <v/>
      </c>
      <c r="B166" s="792">
        <f>IF(OR(ISBLANK(MH0ll!B173),ISERROR(MH0ll!B173)),"",MH0ll!B173)</f>
        <v>149</v>
      </c>
      <c r="C166" s="671"/>
      <c r="D166" s="671"/>
      <c r="F166" s="687" t="str">
        <f>IF(OR(ISBLANK(MH0ll!F172),ISERROR(MH0ll!F172)),"",MH0ll!F172)</f>
        <v/>
      </c>
      <c r="G166" s="687" t="str">
        <f>IF(OR(ISBLANK(MH0ll!G172),ISERROR(MH0ll!G172)),"",MH0ll!G172)</f>
        <v/>
      </c>
      <c r="H166" s="688" t="str">
        <f>IF(OR(ISBLANK(MH0ll!H172),ISERROR(MH0ll!H172)),"",MH0ll!H172)</f>
        <v/>
      </c>
      <c r="I166" s="686" t="str">
        <f>IF(OR(ISBLANK(MH0ll!I172),ISERROR(MH0ll!I172)),"",MH0ll!I172)</f>
        <v/>
      </c>
      <c r="J166" s="686" t="str">
        <f>IF(OR(ISBLANK(MH0ll!J172),ISERROR(MH0ll!J172)),"",MH0ll!J172)</f>
        <v/>
      </c>
      <c r="K166" s="686" t="str">
        <f>IF(OR(ISBLANK(MH0ll!K172),ISERROR(MH0ll!K172)),"",MH0ll!K172)</f>
        <v/>
      </c>
      <c r="L166" s="686" t="str">
        <f>IF(OR(ISBLANK(MH0ll!L172),ISERROR(MH0ll!L172)),"",MH0ll!L172)</f>
        <v/>
      </c>
      <c r="N166" s="686" t="str">
        <f>IF(OR(ISBLANK(MH0ll!M172),ISERROR(MH0ll!M172)),"",MH0ll!M172)</f>
        <v/>
      </c>
    </row>
    <row r="167" spans="1:14" x14ac:dyDescent="0.2">
      <c r="A167" s="686" t="str">
        <f>IF(OR(ISBLANK(MH0ll!A173),ISERROR(MH0ll!A173)),"",MH0ll!A173)</f>
        <v/>
      </c>
      <c r="B167" s="792">
        <f>IF(OR(ISBLANK(MH0ll!B174),ISERROR(MH0ll!B174)),"",MH0ll!B174)</f>
        <v>150</v>
      </c>
      <c r="C167" s="671"/>
      <c r="D167" s="671"/>
      <c r="F167" s="687" t="str">
        <f>IF(OR(ISBLANK(MH0ll!F173),ISERROR(MH0ll!F173)),"",MH0ll!F173)</f>
        <v/>
      </c>
      <c r="G167" s="687" t="str">
        <f>IF(OR(ISBLANK(MH0ll!G173),ISERROR(MH0ll!G173)),"",MH0ll!G173)</f>
        <v/>
      </c>
      <c r="H167" s="688" t="str">
        <f>IF(OR(ISBLANK(MH0ll!H173),ISERROR(MH0ll!H173)),"",MH0ll!H173)</f>
        <v/>
      </c>
      <c r="I167" s="686" t="str">
        <f>IF(OR(ISBLANK(MH0ll!I173),ISERROR(MH0ll!I173)),"",MH0ll!I173)</f>
        <v/>
      </c>
      <c r="J167" s="686" t="str">
        <f>IF(OR(ISBLANK(MH0ll!J173),ISERROR(MH0ll!J173)),"",MH0ll!J173)</f>
        <v/>
      </c>
      <c r="K167" s="686" t="str">
        <f>IF(OR(ISBLANK(MH0ll!K173),ISERROR(MH0ll!K173)),"",MH0ll!K173)</f>
        <v/>
      </c>
      <c r="L167" s="686" t="str">
        <f>IF(OR(ISBLANK(MH0ll!L173),ISERROR(MH0ll!L173)),"",MH0ll!L173)</f>
        <v/>
      </c>
      <c r="N167" s="686" t="str">
        <f>IF(OR(ISBLANK(MH0ll!M173),ISERROR(MH0ll!M173)),"",MH0ll!M173)</f>
        <v/>
      </c>
    </row>
    <row r="168" spans="1:14" x14ac:dyDescent="0.2">
      <c r="A168" s="686" t="str">
        <f>IF(OR(ISBLANK(MH0ll!A174),ISERROR(MH0ll!A174)),"",MH0ll!A174)</f>
        <v/>
      </c>
      <c r="B168" s="686" t="str">
        <f>IF(OR(ISBLANK(MH0ll!B175),ISERROR(MH0ll!B175)),"",MH0ll!B175)</f>
        <v/>
      </c>
      <c r="C168" s="687"/>
      <c r="D168" s="687"/>
      <c r="F168" s="687" t="str">
        <f>IF(OR(ISBLANK(MH0ll!F174),ISERROR(MH0ll!F174)),"",MH0ll!F174)</f>
        <v/>
      </c>
      <c r="G168" s="687" t="str">
        <f>IF(OR(ISBLANK(MH0ll!G174),ISERROR(MH0ll!G174)),"",MH0ll!G174)</f>
        <v/>
      </c>
      <c r="H168" s="688" t="str">
        <f>IF(OR(ISBLANK(MH0ll!H174),ISERROR(MH0ll!H174)),"",MH0ll!H174)</f>
        <v/>
      </c>
      <c r="I168" s="686" t="str">
        <f>IF(OR(ISBLANK(MH0ll!I174),ISERROR(MH0ll!I174)),"",MH0ll!I174)</f>
        <v/>
      </c>
      <c r="J168" s="686" t="str">
        <f>IF(OR(ISBLANK(MH0ll!J174),ISERROR(MH0ll!J174)),"",MH0ll!J174)</f>
        <v/>
      </c>
      <c r="K168" s="686" t="str">
        <f>IF(OR(ISBLANK(MH0ll!K174),ISERROR(MH0ll!K174)),"",MH0ll!K174)</f>
        <v/>
      </c>
      <c r="L168" s="686" t="str">
        <f>IF(OR(ISBLANK(MH0ll!L174),ISERROR(MH0ll!L174)),"",MH0ll!L174)</f>
        <v/>
      </c>
      <c r="N168" s="686" t="str">
        <f>IF(OR(ISBLANK(MH0ll!M174),ISERROR(MH0ll!M174)),"",MH0ll!M174)</f>
        <v/>
      </c>
    </row>
    <row r="169" spans="1:14" x14ac:dyDescent="0.2">
      <c r="A169" s="686" t="str">
        <f>IF(OR(ISBLANK(MH0ll!A175),ISERROR(MH0ll!A175)),"",MH0ll!A175)</f>
        <v/>
      </c>
      <c r="C169" s="687"/>
      <c r="D169" s="689"/>
      <c r="F169" s="687" t="str">
        <f>IF(OR(ISBLANK(MH0ll!F175),ISERROR(MH0ll!F175)),"",MH0ll!F175)</f>
        <v/>
      </c>
      <c r="G169" s="687" t="str">
        <f>IF(OR(ISBLANK(MH0ll!G175),ISERROR(MH0ll!G175)),"",MH0ll!G175)</f>
        <v/>
      </c>
      <c r="H169" s="688" t="str">
        <f>IF(OR(ISBLANK(MH0ll!H175),ISERROR(MH0ll!H175)),"",MH0ll!H175)</f>
        <v/>
      </c>
      <c r="I169" s="686" t="str">
        <f>IF(OR(ISBLANK(MH0ll!I175),ISERROR(MH0ll!I175)),"",MH0ll!I175)</f>
        <v/>
      </c>
      <c r="J169" s="686" t="str">
        <f>IF(OR(ISBLANK(MH0ll!J175),ISERROR(MH0ll!J175)),"",MH0ll!J175)</f>
        <v/>
      </c>
      <c r="K169" s="686" t="str">
        <f>IF(OR(ISBLANK(MH0ll!K175),ISERROR(MH0ll!K175)),"",MH0ll!K175)</f>
        <v/>
      </c>
      <c r="L169" s="686" t="str">
        <f>IF(OR(ISBLANK(MH0ll!L175),ISERROR(MH0ll!L175)),"",MH0ll!L175)</f>
        <v/>
      </c>
      <c r="N169" s="686" t="str">
        <f>IF(OR(ISBLANK(MH0ll!M175),ISERROR(MH0ll!M175)),"",MH0ll!M175)</f>
        <v/>
      </c>
    </row>
    <row r="170" spans="1:14" x14ac:dyDescent="0.2">
      <c r="A170" s="686" t="str">
        <f>IF(OR(ISBLANK(MH0ll!A176),ISERROR(MH0ll!A176)),"",MH0ll!A176)</f>
        <v/>
      </c>
      <c r="B170" s="686" t="str">
        <f>IF(OR(ISBLANK(MH0ll!B177),ISERROR(MH0ll!B177)),"",MH0ll!B177)</f>
        <v/>
      </c>
      <c r="C170" s="687"/>
      <c r="D170" s="690"/>
      <c r="F170" s="687" t="str">
        <f>IF(OR(ISBLANK(MH0ll!F176),ISERROR(MH0ll!F176)),"",MH0ll!F176)</f>
        <v/>
      </c>
      <c r="G170" s="687" t="str">
        <f>IF(OR(ISBLANK(MH0ll!G176),ISERROR(MH0ll!G176)),"",MH0ll!G176)</f>
        <v/>
      </c>
      <c r="H170" s="688" t="str">
        <f>IF(OR(ISBLANK(MH0ll!H176),ISERROR(MH0ll!H176)),"",MH0ll!H176)</f>
        <v/>
      </c>
      <c r="I170" s="686" t="str">
        <f>IF(OR(ISBLANK(MH0ll!I176),ISERROR(MH0ll!I176)),"",MH0ll!I176)</f>
        <v/>
      </c>
      <c r="J170" s="686" t="str">
        <f>IF(OR(ISBLANK(MH0ll!J176),ISERROR(MH0ll!J176)),"",MH0ll!J176)</f>
        <v/>
      </c>
      <c r="K170" s="686" t="str">
        <f>IF(OR(ISBLANK(MH0ll!K176),ISERROR(MH0ll!K176)),"",MH0ll!K176)</f>
        <v/>
      </c>
      <c r="L170" s="686" t="str">
        <f>IF(OR(ISBLANK(MH0ll!L176),ISERROR(MH0ll!L176)),"",MH0ll!L176)</f>
        <v/>
      </c>
      <c r="N170" s="686" t="str">
        <f>IF(OR(ISBLANK(MH0ll!M176),ISERROR(MH0ll!M176)),"",MH0ll!M176)</f>
        <v/>
      </c>
    </row>
    <row r="171" spans="1:14" x14ac:dyDescent="0.2">
      <c r="A171" s="686" t="str">
        <f>IF(OR(ISBLANK(MH0ll!A177),ISERROR(MH0ll!A177)),"",MH0ll!A177)</f>
        <v/>
      </c>
      <c r="B171" s="686" t="str">
        <f>IF(OR(ISBLANK(MH0ll!B178),ISERROR(MH0ll!B178)),"",MH0ll!B178)</f>
        <v/>
      </c>
      <c r="C171" s="687"/>
      <c r="D171" s="687"/>
      <c r="F171" s="687" t="str">
        <f>IF(OR(ISBLANK(MH0ll!F177),ISERROR(MH0ll!F177)),"",MH0ll!F177)</f>
        <v/>
      </c>
      <c r="G171" s="687" t="str">
        <f>IF(OR(ISBLANK(MH0ll!G177),ISERROR(MH0ll!G177)),"",MH0ll!G177)</f>
        <v/>
      </c>
      <c r="H171" s="688" t="str">
        <f>IF(OR(ISBLANK(MH0ll!H177),ISERROR(MH0ll!H177)),"",MH0ll!H177)</f>
        <v/>
      </c>
      <c r="I171" s="686" t="str">
        <f>IF(OR(ISBLANK(MH0ll!I177),ISERROR(MH0ll!I177)),"",MH0ll!I177)</f>
        <v/>
      </c>
      <c r="J171" s="686" t="str">
        <f>IF(OR(ISBLANK(MH0ll!J177),ISERROR(MH0ll!J177)),"",MH0ll!J177)</f>
        <v/>
      </c>
      <c r="K171" s="686" t="str">
        <f>IF(OR(ISBLANK(MH0ll!K177),ISERROR(MH0ll!K177)),"",MH0ll!K177)</f>
        <v/>
      </c>
      <c r="L171" s="686" t="str">
        <f>IF(OR(ISBLANK(MH0ll!L177),ISERROR(MH0ll!L177)),"",MH0ll!L177)</f>
        <v/>
      </c>
      <c r="N171" s="686" t="str">
        <f>IF(OR(ISBLANK(MH0ll!M177),ISERROR(MH0ll!M177)),"",MH0ll!M177)</f>
        <v/>
      </c>
    </row>
    <row r="172" spans="1:14" x14ac:dyDescent="0.2">
      <c r="A172" s="686" t="str">
        <f>IF(OR(ISBLANK(MH0ll!A178),ISERROR(MH0ll!A178)),"",MH0ll!A178)</f>
        <v/>
      </c>
      <c r="B172" s="686" t="str">
        <f>IF(OR(ISBLANK(MH0ll!B179),ISERROR(MH0ll!B179)),"",MH0ll!B179)</f>
        <v/>
      </c>
      <c r="C172" s="687"/>
      <c r="D172" s="687"/>
      <c r="F172" s="687" t="str">
        <f>IF(OR(ISBLANK(MH0ll!F178),ISERROR(MH0ll!F178)),"",MH0ll!F178)</f>
        <v/>
      </c>
      <c r="G172" s="687" t="str">
        <f>IF(OR(ISBLANK(MH0ll!G178),ISERROR(MH0ll!G178)),"",MH0ll!G178)</f>
        <v/>
      </c>
      <c r="H172" s="688" t="str">
        <f>IF(OR(ISBLANK(MH0ll!H178),ISERROR(MH0ll!H178)),"",MH0ll!H178)</f>
        <v/>
      </c>
      <c r="I172" s="686" t="str">
        <f>IF(OR(ISBLANK(MH0ll!I178),ISERROR(MH0ll!I178)),"",MH0ll!I178)</f>
        <v/>
      </c>
      <c r="J172" s="686" t="str">
        <f>IF(OR(ISBLANK(MH0ll!J178),ISERROR(MH0ll!J178)),"",MH0ll!J178)</f>
        <v/>
      </c>
      <c r="K172" s="686" t="str">
        <f>IF(OR(ISBLANK(MH0ll!K178),ISERROR(MH0ll!K178)),"",MH0ll!K178)</f>
        <v/>
      </c>
      <c r="L172" s="686" t="str">
        <f>IF(OR(ISBLANK(MH0ll!L178),ISERROR(MH0ll!L178)),"",MH0ll!L178)</f>
        <v/>
      </c>
      <c r="N172" s="686" t="str">
        <f>IF(OR(ISBLANK(MH0ll!M178),ISERROR(MH0ll!M178)),"",MH0ll!M178)</f>
        <v/>
      </c>
    </row>
    <row r="173" spans="1:14" x14ac:dyDescent="0.2">
      <c r="A173" s="686" t="str">
        <f>IF(OR(ISBLANK(MH0ll!A179),ISERROR(MH0ll!A179)),"",MH0ll!A179)</f>
        <v/>
      </c>
      <c r="B173" s="686" t="str">
        <f>IF(OR(ISBLANK(MH0ll!B180),ISERROR(MH0ll!B180)),"",MH0ll!B180)</f>
        <v/>
      </c>
      <c r="C173" s="687"/>
      <c r="D173" s="687"/>
      <c r="F173" s="687" t="str">
        <f>IF(OR(ISBLANK(MH0ll!F179),ISERROR(MH0ll!F179)),"",MH0ll!F179)</f>
        <v/>
      </c>
      <c r="G173" s="687" t="str">
        <f>IF(OR(ISBLANK(MH0ll!G179),ISERROR(MH0ll!G179)),"",MH0ll!G179)</f>
        <v/>
      </c>
      <c r="H173" s="688" t="str">
        <f>IF(OR(ISBLANK(MH0ll!H179),ISERROR(MH0ll!H179)),"",MH0ll!H179)</f>
        <v/>
      </c>
      <c r="I173" s="686" t="str">
        <f>IF(OR(ISBLANK(MH0ll!I179),ISERROR(MH0ll!I179)),"",MH0ll!I179)</f>
        <v/>
      </c>
      <c r="J173" s="686" t="str">
        <f>IF(OR(ISBLANK(MH0ll!J179),ISERROR(MH0ll!J179)),"",MH0ll!J179)</f>
        <v/>
      </c>
      <c r="K173" s="686" t="str">
        <f>IF(OR(ISBLANK(MH0ll!K179),ISERROR(MH0ll!K179)),"",MH0ll!K179)</f>
        <v/>
      </c>
      <c r="L173" s="686" t="str">
        <f>IF(OR(ISBLANK(MH0ll!L179),ISERROR(MH0ll!L179)),"",MH0ll!L179)</f>
        <v/>
      </c>
      <c r="N173" s="686" t="str">
        <f>IF(OR(ISBLANK(MH0ll!M179),ISERROR(MH0ll!M179)),"",MH0ll!M179)</f>
        <v/>
      </c>
    </row>
    <row r="174" spans="1:14" x14ac:dyDescent="0.2">
      <c r="A174" s="686" t="str">
        <f>IF(OR(ISBLANK(MH0ll!A180),ISERROR(MH0ll!A180)),"",MH0ll!A180)</f>
        <v/>
      </c>
      <c r="B174" s="686" t="str">
        <f>IF(OR(ISBLANK(MH0ll!B181),ISERROR(MH0ll!B181)),"",MH0ll!B181)</f>
        <v/>
      </c>
      <c r="C174" s="687"/>
      <c r="D174" s="687"/>
      <c r="F174" s="687" t="str">
        <f>IF(OR(ISBLANK(MH0ll!F180),ISERROR(MH0ll!F180)),"",MH0ll!F180)</f>
        <v/>
      </c>
      <c r="G174" s="687" t="str">
        <f>IF(OR(ISBLANK(MH0ll!G180),ISERROR(MH0ll!G180)),"",MH0ll!G180)</f>
        <v/>
      </c>
      <c r="H174" s="688" t="str">
        <f>IF(OR(ISBLANK(MH0ll!H180),ISERROR(MH0ll!H180)),"",MH0ll!H180)</f>
        <v/>
      </c>
      <c r="I174" s="686" t="str">
        <f>IF(OR(ISBLANK(MH0ll!I180),ISERROR(MH0ll!I180)),"",MH0ll!I180)</f>
        <v/>
      </c>
      <c r="J174" s="686" t="str">
        <f>IF(OR(ISBLANK(MH0ll!J180),ISERROR(MH0ll!J180)),"",MH0ll!J180)</f>
        <v/>
      </c>
      <c r="K174" s="686" t="str">
        <f>IF(OR(ISBLANK(MH0ll!K180),ISERROR(MH0ll!K180)),"",MH0ll!K180)</f>
        <v/>
      </c>
      <c r="L174" s="686" t="str">
        <f>IF(OR(ISBLANK(MH0ll!L180),ISERROR(MH0ll!L180)),"",MH0ll!L180)</f>
        <v/>
      </c>
      <c r="N174" s="686" t="str">
        <f>IF(OR(ISBLANK(MH0ll!M180),ISERROR(MH0ll!M180)),"",MH0ll!M180)</f>
        <v/>
      </c>
    </row>
    <row r="175" spans="1:14" x14ac:dyDescent="0.2">
      <c r="A175" s="686" t="str">
        <f>IF(OR(ISBLANK(MH0ll!A181),ISERROR(MH0ll!A181)),"",MH0ll!A181)</f>
        <v/>
      </c>
      <c r="B175" s="686" t="str">
        <f>IF(OR(ISBLANK(MH0ll!B182),ISERROR(MH0ll!B182)),"",MH0ll!B182)</f>
        <v/>
      </c>
      <c r="C175" s="687"/>
      <c r="D175" s="687"/>
      <c r="F175" s="687" t="str">
        <f>IF(OR(ISBLANK(MH0ll!F181),ISERROR(MH0ll!F181)),"",MH0ll!F181)</f>
        <v/>
      </c>
      <c r="G175" s="687" t="str">
        <f>IF(OR(ISBLANK(MH0ll!G181),ISERROR(MH0ll!G181)),"",MH0ll!G181)</f>
        <v/>
      </c>
      <c r="H175" s="688" t="str">
        <f>IF(OR(ISBLANK(MH0ll!H181),ISERROR(MH0ll!H181)),"",MH0ll!H181)</f>
        <v/>
      </c>
      <c r="I175" s="686" t="str">
        <f>IF(OR(ISBLANK(MH0ll!I181),ISERROR(MH0ll!I181)),"",MH0ll!I181)</f>
        <v/>
      </c>
      <c r="J175" s="686" t="str">
        <f>IF(OR(ISBLANK(MH0ll!J181),ISERROR(MH0ll!J181)),"",MH0ll!J181)</f>
        <v/>
      </c>
      <c r="K175" s="686" t="str">
        <f>IF(OR(ISBLANK(MH0ll!K181),ISERROR(MH0ll!K181)),"",MH0ll!K181)</f>
        <v/>
      </c>
      <c r="L175" s="686" t="str">
        <f>IF(OR(ISBLANK(MH0ll!L181),ISERROR(MH0ll!L181)),"",MH0ll!L181)</f>
        <v/>
      </c>
      <c r="N175" s="686" t="str">
        <f>IF(OR(ISBLANK(MH0ll!M181),ISERROR(MH0ll!M181)),"",MH0ll!M181)</f>
        <v/>
      </c>
    </row>
    <row r="176" spans="1:14" x14ac:dyDescent="0.2">
      <c r="A176" s="686" t="str">
        <f>IF(OR(ISBLANK(MH0ll!A182),ISERROR(MH0ll!A182)),"",MH0ll!A182)</f>
        <v/>
      </c>
      <c r="B176" s="686" t="str">
        <f>IF(OR(ISBLANK(MH0ll!B183),ISERROR(MH0ll!B183)),"",MH0ll!B183)</f>
        <v/>
      </c>
      <c r="C176" s="687"/>
      <c r="D176" s="687"/>
      <c r="F176" s="687" t="str">
        <f>IF(OR(ISBLANK(MH0ll!F182),ISERROR(MH0ll!F182)),"",MH0ll!F182)</f>
        <v/>
      </c>
      <c r="G176" s="687" t="str">
        <f>IF(OR(ISBLANK(MH0ll!G182),ISERROR(MH0ll!G182)),"",MH0ll!G182)</f>
        <v/>
      </c>
      <c r="H176" s="688" t="str">
        <f>IF(OR(ISBLANK(MH0ll!H182),ISERROR(MH0ll!H182)),"",MH0ll!H182)</f>
        <v/>
      </c>
      <c r="I176" s="686" t="str">
        <f>IF(OR(ISBLANK(MH0ll!I182),ISERROR(MH0ll!I182)),"",MH0ll!I182)</f>
        <v/>
      </c>
      <c r="J176" s="686" t="str">
        <f>IF(OR(ISBLANK(MH0ll!J182),ISERROR(MH0ll!J182)),"",MH0ll!J182)</f>
        <v/>
      </c>
      <c r="K176" s="686" t="str">
        <f>IF(OR(ISBLANK(MH0ll!K182),ISERROR(MH0ll!K182)),"",MH0ll!K182)</f>
        <v/>
      </c>
      <c r="L176" s="686" t="str">
        <f>IF(OR(ISBLANK(MH0ll!L182),ISERROR(MH0ll!L182)),"",MH0ll!L182)</f>
        <v/>
      </c>
      <c r="N176" s="686" t="str">
        <f>IF(OR(ISBLANK(MH0ll!M182),ISERROR(MH0ll!M182)),"",MH0ll!M182)</f>
        <v/>
      </c>
    </row>
    <row r="177" spans="1:14" x14ac:dyDescent="0.2">
      <c r="A177" s="686" t="str">
        <f>IF(OR(ISBLANK(MH0ll!A183),ISERROR(MH0ll!A183)),"",MH0ll!A183)</f>
        <v/>
      </c>
      <c r="B177" s="686" t="str">
        <f>IF(OR(ISBLANK(MH0ll!B184),ISERROR(MH0ll!B184)),"",MH0ll!B184)</f>
        <v/>
      </c>
      <c r="C177" s="687"/>
      <c r="D177" s="687"/>
      <c r="F177" s="687" t="str">
        <f>IF(OR(ISBLANK(MH0ll!F183),ISERROR(MH0ll!F183)),"",MH0ll!F183)</f>
        <v/>
      </c>
      <c r="G177" s="687" t="str">
        <f>IF(OR(ISBLANK(MH0ll!G183),ISERROR(MH0ll!G183)),"",MH0ll!G183)</f>
        <v/>
      </c>
      <c r="H177" s="688" t="str">
        <f>IF(OR(ISBLANK(MH0ll!H183),ISERROR(MH0ll!H183)),"",MH0ll!H183)</f>
        <v/>
      </c>
      <c r="I177" s="686" t="str">
        <f>IF(OR(ISBLANK(MH0ll!I183),ISERROR(MH0ll!I183)),"",MH0ll!I183)</f>
        <v/>
      </c>
      <c r="J177" s="686" t="str">
        <f>IF(OR(ISBLANK(MH0ll!J183),ISERROR(MH0ll!J183)),"",MH0ll!J183)</f>
        <v/>
      </c>
      <c r="K177" s="686" t="str">
        <f>IF(OR(ISBLANK(MH0ll!K183),ISERROR(MH0ll!K183)),"",MH0ll!K183)</f>
        <v/>
      </c>
      <c r="L177" s="686" t="str">
        <f>IF(OR(ISBLANK(MH0ll!L183),ISERROR(MH0ll!L183)),"",MH0ll!L183)</f>
        <v/>
      </c>
      <c r="N177" s="686" t="str">
        <f>IF(OR(ISBLANK(MH0ll!M183),ISERROR(MH0ll!M183)),"",MH0ll!M183)</f>
        <v/>
      </c>
    </row>
    <row r="178" spans="1:14" x14ac:dyDescent="0.2">
      <c r="A178" s="686" t="str">
        <f>IF(OR(ISBLANK(MH0ll!A184),ISERROR(MH0ll!A184)),"",MH0ll!A184)</f>
        <v/>
      </c>
      <c r="B178" s="686" t="str">
        <f>IF(OR(ISBLANK(MH0ll!B185),ISERROR(MH0ll!B185)),"",MH0ll!B185)</f>
        <v/>
      </c>
      <c r="C178" s="687"/>
      <c r="D178" s="687"/>
      <c r="F178" s="687" t="str">
        <f>IF(OR(ISBLANK(MH0ll!F184),ISERROR(MH0ll!F184)),"",MH0ll!F184)</f>
        <v/>
      </c>
      <c r="G178" s="687" t="str">
        <f>IF(OR(ISBLANK(MH0ll!G184),ISERROR(MH0ll!G184)),"",MH0ll!G184)</f>
        <v/>
      </c>
      <c r="H178" s="688" t="str">
        <f>IF(OR(ISBLANK(MH0ll!H184),ISERROR(MH0ll!H184)),"",MH0ll!H184)</f>
        <v/>
      </c>
      <c r="I178" s="686" t="str">
        <f>IF(OR(ISBLANK(MH0ll!I184),ISERROR(MH0ll!I184)),"",MH0ll!I184)</f>
        <v/>
      </c>
      <c r="J178" s="686" t="str">
        <f>IF(OR(ISBLANK(MH0ll!J184),ISERROR(MH0ll!J184)),"",MH0ll!J184)</f>
        <v/>
      </c>
      <c r="K178" s="686" t="str">
        <f>IF(OR(ISBLANK(MH0ll!K184),ISERROR(MH0ll!K184)),"",MH0ll!K184)</f>
        <v/>
      </c>
      <c r="L178" s="686" t="str">
        <f>IF(OR(ISBLANK(MH0ll!L184),ISERROR(MH0ll!L184)),"",MH0ll!L184)</f>
        <v/>
      </c>
      <c r="N178" s="686" t="str">
        <f>IF(OR(ISBLANK(MH0ll!M184),ISERROR(MH0ll!M184)),"",MH0ll!M184)</f>
        <v/>
      </c>
    </row>
    <row r="179" spans="1:14" x14ac:dyDescent="0.2">
      <c r="A179" s="686" t="str">
        <f>IF(OR(ISBLANK(MH0ll!A185),ISERROR(MH0ll!A185)),"",MH0ll!A185)</f>
        <v/>
      </c>
      <c r="B179" s="686" t="str">
        <f>IF(OR(ISBLANK(MH0ll!B186),ISERROR(MH0ll!B186)),"",MH0ll!B186)</f>
        <v/>
      </c>
      <c r="C179" s="687"/>
      <c r="D179" s="687"/>
      <c r="F179" s="687" t="str">
        <f>IF(OR(ISBLANK(MH0ll!F185),ISERROR(MH0ll!F185)),"",MH0ll!F185)</f>
        <v/>
      </c>
      <c r="G179" s="687" t="str">
        <f>IF(OR(ISBLANK(MH0ll!G185),ISERROR(MH0ll!G185)),"",MH0ll!G185)</f>
        <v/>
      </c>
      <c r="H179" s="688" t="str">
        <f>IF(OR(ISBLANK(MH0ll!H185),ISERROR(MH0ll!H185)),"",MH0ll!H185)</f>
        <v/>
      </c>
      <c r="I179" s="686" t="str">
        <f>IF(OR(ISBLANK(MH0ll!I185),ISERROR(MH0ll!I185)),"",MH0ll!I185)</f>
        <v/>
      </c>
      <c r="J179" s="686" t="str">
        <f>IF(OR(ISBLANK(MH0ll!J185),ISERROR(MH0ll!J185)),"",MH0ll!J185)</f>
        <v/>
      </c>
      <c r="K179" s="686" t="str">
        <f>IF(OR(ISBLANK(MH0ll!K185),ISERROR(MH0ll!K185)),"",MH0ll!K185)</f>
        <v/>
      </c>
      <c r="L179" s="686" t="str">
        <f>IF(OR(ISBLANK(MH0ll!L185),ISERROR(MH0ll!L185)),"",MH0ll!L185)</f>
        <v/>
      </c>
      <c r="N179" s="686" t="str">
        <f>IF(OR(ISBLANK(MH0ll!M185),ISERROR(MH0ll!M185)),"",MH0ll!M185)</f>
        <v/>
      </c>
    </row>
    <row r="180" spans="1:14" x14ac:dyDescent="0.2">
      <c r="A180" s="686" t="str">
        <f>IF(OR(ISBLANK(MH0ll!A186),ISERROR(MH0ll!A186)),"",MH0ll!A186)</f>
        <v/>
      </c>
      <c r="B180" s="686" t="str">
        <f>IF(OR(ISBLANK(MH0ll!B187),ISERROR(MH0ll!B187)),"",MH0ll!B187)</f>
        <v/>
      </c>
      <c r="C180" s="687"/>
      <c r="D180" s="687"/>
      <c r="F180" s="687" t="str">
        <f>IF(OR(ISBLANK(MH0ll!F186),ISERROR(MH0ll!F186)),"",MH0ll!F186)</f>
        <v/>
      </c>
      <c r="G180" s="687" t="str">
        <f>IF(OR(ISBLANK(MH0ll!G186),ISERROR(MH0ll!G186)),"",MH0ll!G186)</f>
        <v/>
      </c>
      <c r="H180" s="688" t="str">
        <f>IF(OR(ISBLANK(MH0ll!H186),ISERROR(MH0ll!H186)),"",MH0ll!H186)</f>
        <v/>
      </c>
      <c r="I180" s="686" t="str">
        <f>IF(OR(ISBLANK(MH0ll!I186),ISERROR(MH0ll!I186)),"",MH0ll!I186)</f>
        <v/>
      </c>
      <c r="J180" s="686" t="str">
        <f>IF(OR(ISBLANK(MH0ll!J186),ISERROR(MH0ll!J186)),"",MH0ll!J186)</f>
        <v/>
      </c>
      <c r="K180" s="686" t="str">
        <f>IF(OR(ISBLANK(MH0ll!K186),ISERROR(MH0ll!K186)),"",MH0ll!K186)</f>
        <v/>
      </c>
      <c r="L180" s="686" t="str">
        <f>IF(OR(ISBLANK(MH0ll!L186),ISERROR(MH0ll!L186)),"",MH0ll!L186)</f>
        <v/>
      </c>
      <c r="N180" s="686" t="str">
        <f>IF(OR(ISBLANK(MH0ll!M186),ISERROR(MH0ll!M186)),"",MH0ll!M186)</f>
        <v/>
      </c>
    </row>
    <row r="181" spans="1:14" x14ac:dyDescent="0.2">
      <c r="A181" s="686" t="str">
        <f>IF(OR(ISBLANK(MH0ll!A187),ISERROR(MH0ll!A187)),"",MH0ll!A187)</f>
        <v/>
      </c>
      <c r="B181" s="686" t="str">
        <f>IF(OR(ISBLANK(MH0ll!B188),ISERROR(MH0ll!B188)),"",MH0ll!B188)</f>
        <v/>
      </c>
      <c r="C181" s="687"/>
      <c r="D181" s="687"/>
      <c r="F181" s="687" t="str">
        <f>IF(OR(ISBLANK(MH0ll!F187),ISERROR(MH0ll!F187)),"",MH0ll!F187)</f>
        <v/>
      </c>
      <c r="G181" s="687" t="str">
        <f>IF(OR(ISBLANK(MH0ll!G187),ISERROR(MH0ll!G187)),"",MH0ll!G187)</f>
        <v/>
      </c>
      <c r="H181" s="688" t="str">
        <f>IF(OR(ISBLANK(MH0ll!H187),ISERROR(MH0ll!H187)),"",MH0ll!H187)</f>
        <v/>
      </c>
      <c r="I181" s="686" t="str">
        <f>IF(OR(ISBLANK(MH0ll!I187),ISERROR(MH0ll!I187)),"",MH0ll!I187)</f>
        <v/>
      </c>
      <c r="J181" s="686" t="str">
        <f>IF(OR(ISBLANK(MH0ll!J187),ISERROR(MH0ll!J187)),"",MH0ll!J187)</f>
        <v/>
      </c>
      <c r="K181" s="686" t="str">
        <f>IF(OR(ISBLANK(MH0ll!K187),ISERROR(MH0ll!K187)),"",MH0ll!K187)</f>
        <v/>
      </c>
      <c r="L181" s="686" t="str">
        <f>IF(OR(ISBLANK(MH0ll!L187),ISERROR(MH0ll!L187)),"",MH0ll!L187)</f>
        <v/>
      </c>
      <c r="N181" s="686" t="str">
        <f>IF(OR(ISBLANK(MH0ll!M187),ISERROR(MH0ll!M187)),"",MH0ll!M187)</f>
        <v/>
      </c>
    </row>
    <row r="182" spans="1:14" x14ac:dyDescent="0.2">
      <c r="A182" s="686" t="str">
        <f>IF(OR(ISBLANK(MH0ll!A188),ISERROR(MH0ll!A188)),"",MH0ll!A188)</f>
        <v/>
      </c>
      <c r="B182" s="686" t="str">
        <f>IF(OR(ISBLANK(MH0ll!B189),ISERROR(MH0ll!B189)),"",MH0ll!B189)</f>
        <v/>
      </c>
      <c r="C182" s="687"/>
      <c r="D182" s="687"/>
      <c r="F182" s="687" t="str">
        <f>IF(OR(ISBLANK(MH0ll!F188),ISERROR(MH0ll!F188)),"",MH0ll!F188)</f>
        <v/>
      </c>
      <c r="G182" s="687" t="str">
        <f>IF(OR(ISBLANK(MH0ll!G188),ISERROR(MH0ll!G188)),"",MH0ll!G188)</f>
        <v/>
      </c>
      <c r="H182" s="688" t="str">
        <f>IF(OR(ISBLANK(MH0ll!H188),ISERROR(MH0ll!H188)),"",MH0ll!H188)</f>
        <v/>
      </c>
      <c r="I182" s="686" t="str">
        <f>IF(OR(ISBLANK(MH0ll!I188),ISERROR(MH0ll!I188)),"",MH0ll!I188)</f>
        <v/>
      </c>
      <c r="J182" s="686" t="str">
        <f>IF(OR(ISBLANK(MH0ll!J188),ISERROR(MH0ll!J188)),"",MH0ll!J188)</f>
        <v/>
      </c>
      <c r="K182" s="686" t="str">
        <f>IF(OR(ISBLANK(MH0ll!K188),ISERROR(MH0ll!K188)),"",MH0ll!K188)</f>
        <v/>
      </c>
      <c r="L182" s="686" t="str">
        <f>IF(OR(ISBLANK(MH0ll!L188),ISERROR(MH0ll!L188)),"",MH0ll!L188)</f>
        <v/>
      </c>
      <c r="N182" s="686" t="str">
        <f>IF(OR(ISBLANK(MH0ll!M188),ISERROR(MH0ll!M188)),"",MH0ll!M188)</f>
        <v/>
      </c>
    </row>
    <row r="183" spans="1:14" x14ac:dyDescent="0.2">
      <c r="A183" s="686" t="str">
        <f>IF(OR(ISBLANK(MH0ll!A189),ISERROR(MH0ll!A189)),"",MH0ll!A189)</f>
        <v/>
      </c>
      <c r="B183" s="686" t="str">
        <f>IF(OR(ISBLANK(MH0ll!B190),ISERROR(MH0ll!B190)),"",MH0ll!B190)</f>
        <v/>
      </c>
      <c r="C183" s="687"/>
      <c r="D183" s="687"/>
      <c r="F183" s="687" t="str">
        <f>IF(OR(ISBLANK(MH0ll!F189),ISERROR(MH0ll!F189)),"",MH0ll!F189)</f>
        <v/>
      </c>
      <c r="G183" s="687" t="str">
        <f>IF(OR(ISBLANK(MH0ll!G189),ISERROR(MH0ll!G189)),"",MH0ll!G189)</f>
        <v/>
      </c>
      <c r="H183" s="688" t="str">
        <f>IF(OR(ISBLANK(MH0ll!H189),ISERROR(MH0ll!H189)),"",MH0ll!H189)</f>
        <v/>
      </c>
      <c r="I183" s="686" t="str">
        <f>IF(OR(ISBLANK(MH0ll!I189),ISERROR(MH0ll!I189)),"",MH0ll!I189)</f>
        <v/>
      </c>
      <c r="J183" s="686" t="str">
        <f>IF(OR(ISBLANK(MH0ll!J189),ISERROR(MH0ll!J189)),"",MH0ll!J189)</f>
        <v/>
      </c>
      <c r="K183" s="686" t="str">
        <f>IF(OR(ISBLANK(MH0ll!K189),ISERROR(MH0ll!K189)),"",MH0ll!K189)</f>
        <v/>
      </c>
      <c r="L183" s="686" t="str">
        <f>IF(OR(ISBLANK(MH0ll!L189),ISERROR(MH0ll!L189)),"",MH0ll!L189)</f>
        <v/>
      </c>
      <c r="N183" s="686" t="str">
        <f>IF(OR(ISBLANK(MH0ll!M189),ISERROR(MH0ll!M189)),"",MH0ll!M189)</f>
        <v/>
      </c>
    </row>
    <row r="184" spans="1:14" x14ac:dyDescent="0.2">
      <c r="A184" s="686" t="str">
        <f>IF(OR(ISBLANK(MH0ll!A190),ISERROR(MH0ll!A190)),"",MH0ll!A190)</f>
        <v/>
      </c>
      <c r="B184" s="686" t="str">
        <f>IF(OR(ISBLANK(MH0ll!B191),ISERROR(MH0ll!B191)),"",MH0ll!B191)</f>
        <v/>
      </c>
      <c r="C184" s="687"/>
      <c r="D184" s="687"/>
      <c r="F184" s="687" t="str">
        <f>IF(OR(ISBLANK(MH0ll!F190),ISERROR(MH0ll!F190)),"",MH0ll!F190)</f>
        <v/>
      </c>
      <c r="G184" s="687" t="str">
        <f>IF(OR(ISBLANK(MH0ll!G190),ISERROR(MH0ll!G190)),"",MH0ll!G190)</f>
        <v/>
      </c>
      <c r="H184" s="688" t="str">
        <f>IF(OR(ISBLANK(MH0ll!H190),ISERROR(MH0ll!H190)),"",MH0ll!H190)</f>
        <v/>
      </c>
      <c r="I184" s="686" t="str">
        <f>IF(OR(ISBLANK(MH0ll!I190),ISERROR(MH0ll!I190)),"",MH0ll!I190)</f>
        <v/>
      </c>
      <c r="J184" s="686" t="str">
        <f>IF(OR(ISBLANK(MH0ll!J190),ISERROR(MH0ll!J190)),"",MH0ll!J190)</f>
        <v/>
      </c>
      <c r="K184" s="686" t="str">
        <f>IF(OR(ISBLANK(MH0ll!K190),ISERROR(MH0ll!K190)),"",MH0ll!K190)</f>
        <v/>
      </c>
      <c r="L184" s="686" t="str">
        <f>IF(OR(ISBLANK(MH0ll!L190),ISERROR(MH0ll!L190)),"",MH0ll!L190)</f>
        <v/>
      </c>
      <c r="N184" s="686" t="str">
        <f>IF(OR(ISBLANK(MH0ll!M190),ISERROR(MH0ll!M190)),"",MH0ll!M190)</f>
        <v/>
      </c>
    </row>
    <row r="185" spans="1:14" x14ac:dyDescent="0.2">
      <c r="A185" s="686" t="str">
        <f>IF(OR(ISBLANK(MH0ll!A191),ISERROR(MH0ll!A191)),"",MH0ll!A191)</f>
        <v/>
      </c>
      <c r="B185" s="686" t="str">
        <f>IF(OR(ISBLANK(MH0ll!B192),ISERROR(MH0ll!B192)),"",MH0ll!B192)</f>
        <v/>
      </c>
      <c r="C185" s="687"/>
      <c r="D185" s="687"/>
      <c r="F185" s="687" t="str">
        <f>IF(OR(ISBLANK(MH0ll!F191),ISERROR(MH0ll!F191)),"",MH0ll!F191)</f>
        <v/>
      </c>
      <c r="G185" s="687" t="str">
        <f>IF(OR(ISBLANK(MH0ll!G191),ISERROR(MH0ll!G191)),"",MH0ll!G191)</f>
        <v/>
      </c>
      <c r="H185" s="688" t="str">
        <f>IF(OR(ISBLANK(MH0ll!H191),ISERROR(MH0ll!H191)),"",MH0ll!H191)</f>
        <v/>
      </c>
      <c r="I185" s="686" t="str">
        <f>IF(OR(ISBLANK(MH0ll!I191),ISERROR(MH0ll!I191)),"",MH0ll!I191)</f>
        <v/>
      </c>
      <c r="J185" s="686" t="str">
        <f>IF(OR(ISBLANK(MH0ll!J191),ISERROR(MH0ll!J191)),"",MH0ll!J191)</f>
        <v/>
      </c>
      <c r="K185" s="686" t="str">
        <f>IF(OR(ISBLANK(MH0ll!K191),ISERROR(MH0ll!K191)),"",MH0ll!K191)</f>
        <v/>
      </c>
      <c r="L185" s="686" t="str">
        <f>IF(OR(ISBLANK(MH0ll!L191),ISERROR(MH0ll!L191)),"",MH0ll!L191)</f>
        <v/>
      </c>
      <c r="N185" s="686" t="str">
        <f>IF(OR(ISBLANK(MH0ll!M191),ISERROR(MH0ll!M191)),"",MH0ll!M191)</f>
        <v/>
      </c>
    </row>
    <row r="186" spans="1:14" x14ac:dyDescent="0.2">
      <c r="A186" s="686" t="str">
        <f>IF(OR(ISBLANK(MH0ll!A192),ISERROR(MH0ll!A192)),"",MH0ll!A192)</f>
        <v/>
      </c>
      <c r="B186" s="686" t="str">
        <f>IF(OR(ISBLANK(MH0ll!B193),ISERROR(MH0ll!B193)),"",MH0ll!B193)</f>
        <v/>
      </c>
      <c r="C186" s="687"/>
      <c r="D186" s="687"/>
      <c r="F186" s="687" t="str">
        <f>IF(OR(ISBLANK(MH0ll!F192),ISERROR(MH0ll!F192)),"",MH0ll!F192)</f>
        <v/>
      </c>
      <c r="G186" s="687" t="str">
        <f>IF(OR(ISBLANK(MH0ll!G192),ISERROR(MH0ll!G192)),"",MH0ll!G192)</f>
        <v/>
      </c>
      <c r="H186" s="688" t="str">
        <f>IF(OR(ISBLANK(MH0ll!H192),ISERROR(MH0ll!H192)),"",MH0ll!H192)</f>
        <v/>
      </c>
      <c r="I186" s="686" t="str">
        <f>IF(OR(ISBLANK(MH0ll!I192),ISERROR(MH0ll!I192)),"",MH0ll!I192)</f>
        <v/>
      </c>
      <c r="J186" s="686" t="str">
        <f>IF(OR(ISBLANK(MH0ll!J192),ISERROR(MH0ll!J192)),"",MH0ll!J192)</f>
        <v/>
      </c>
      <c r="K186" s="686" t="str">
        <f>IF(OR(ISBLANK(MH0ll!K192),ISERROR(MH0ll!K192)),"",MH0ll!K192)</f>
        <v/>
      </c>
      <c r="L186" s="686" t="str">
        <f>IF(OR(ISBLANK(MH0ll!L192),ISERROR(MH0ll!L192)),"",MH0ll!L192)</f>
        <v/>
      </c>
      <c r="N186" s="686" t="str">
        <f>IF(OR(ISBLANK(MH0ll!M192),ISERROR(MH0ll!M192)),"",MH0ll!M192)</f>
        <v/>
      </c>
    </row>
    <row r="187" spans="1:14" x14ac:dyDescent="0.2">
      <c r="A187" s="686" t="str">
        <f>IF(OR(ISBLANK(MH0ll!A193),ISERROR(MH0ll!A193)),"",MH0ll!A193)</f>
        <v/>
      </c>
      <c r="B187" s="686" t="str">
        <f>IF(OR(ISBLANK(MH0ll!B194),ISERROR(MH0ll!B194)),"",MH0ll!B194)</f>
        <v/>
      </c>
      <c r="C187" s="687"/>
      <c r="D187" s="687"/>
      <c r="F187" s="687" t="str">
        <f>IF(OR(ISBLANK(MH0ll!F193),ISERROR(MH0ll!F193)),"",MH0ll!F193)</f>
        <v/>
      </c>
      <c r="G187" s="687" t="str">
        <f>IF(OR(ISBLANK(MH0ll!G193),ISERROR(MH0ll!G193)),"",MH0ll!G193)</f>
        <v/>
      </c>
      <c r="H187" s="688" t="str">
        <f>IF(OR(ISBLANK(MH0ll!H193),ISERROR(MH0ll!H193)),"",MH0ll!H193)</f>
        <v/>
      </c>
      <c r="I187" s="686" t="str">
        <f>IF(OR(ISBLANK(MH0ll!I193),ISERROR(MH0ll!I193)),"",MH0ll!I193)</f>
        <v/>
      </c>
      <c r="J187" s="686" t="str">
        <f>IF(OR(ISBLANK(MH0ll!J193),ISERROR(MH0ll!J193)),"",MH0ll!J193)</f>
        <v/>
      </c>
      <c r="K187" s="686" t="str">
        <f>IF(OR(ISBLANK(MH0ll!K193),ISERROR(MH0ll!K193)),"",MH0ll!K193)</f>
        <v/>
      </c>
      <c r="L187" s="686" t="str">
        <f>IF(OR(ISBLANK(MH0ll!L193),ISERROR(MH0ll!L193)),"",MH0ll!L193)</f>
        <v/>
      </c>
      <c r="N187" s="686" t="str">
        <f>IF(OR(ISBLANK(MH0ll!M193),ISERROR(MH0ll!M193)),"",MH0ll!M193)</f>
        <v/>
      </c>
    </row>
    <row r="188" spans="1:14" x14ac:dyDescent="0.2">
      <c r="A188" s="686" t="str">
        <f>IF(OR(ISBLANK(MH0ll!A194),ISERROR(MH0ll!A194)),"",MH0ll!A194)</f>
        <v/>
      </c>
      <c r="B188" s="686" t="str">
        <f>IF(OR(ISBLANK(MH0ll!B195),ISERROR(MH0ll!B195)),"",MH0ll!B195)</f>
        <v/>
      </c>
      <c r="C188" s="687"/>
      <c r="D188" s="687"/>
      <c r="F188" s="687" t="str">
        <f>IF(OR(ISBLANK(MH0ll!F194),ISERROR(MH0ll!F194)),"",MH0ll!F194)</f>
        <v/>
      </c>
      <c r="G188" s="687" t="str">
        <f>IF(OR(ISBLANK(MH0ll!G194),ISERROR(MH0ll!G194)),"",MH0ll!G194)</f>
        <v/>
      </c>
      <c r="H188" s="688" t="str">
        <f>IF(OR(ISBLANK(MH0ll!H194),ISERROR(MH0ll!H194)),"",MH0ll!H194)</f>
        <v/>
      </c>
      <c r="I188" s="686" t="str">
        <f>IF(OR(ISBLANK(MH0ll!I194),ISERROR(MH0ll!I194)),"",MH0ll!I194)</f>
        <v/>
      </c>
      <c r="J188" s="686" t="str">
        <f>IF(OR(ISBLANK(MH0ll!J194),ISERROR(MH0ll!J194)),"",MH0ll!J194)</f>
        <v/>
      </c>
      <c r="K188" s="686" t="str">
        <f>IF(OR(ISBLANK(MH0ll!K194),ISERROR(MH0ll!K194)),"",MH0ll!K194)</f>
        <v/>
      </c>
      <c r="L188" s="686" t="str">
        <f>IF(OR(ISBLANK(MH0ll!L194),ISERROR(MH0ll!L194)),"",MH0ll!L194)</f>
        <v/>
      </c>
      <c r="N188" s="686" t="str">
        <f>IF(OR(ISBLANK(MH0ll!M194),ISERROR(MH0ll!M194)),"",MH0ll!M194)</f>
        <v/>
      </c>
    </row>
    <row r="189" spans="1:14" x14ac:dyDescent="0.2">
      <c r="A189" s="686" t="str">
        <f>IF(OR(ISBLANK(MH0ll!A195),ISERROR(MH0ll!A195)),"",MH0ll!A195)</f>
        <v/>
      </c>
      <c r="B189" s="686" t="str">
        <f>IF(OR(ISBLANK(MH0ll!B196),ISERROR(MH0ll!B196)),"",MH0ll!B196)</f>
        <v/>
      </c>
      <c r="C189" s="687"/>
      <c r="D189" s="687"/>
      <c r="F189" s="687" t="str">
        <f>IF(OR(ISBLANK(MH0ll!F195),ISERROR(MH0ll!F195)),"",MH0ll!F195)</f>
        <v/>
      </c>
      <c r="G189" s="687" t="str">
        <f>IF(OR(ISBLANK(MH0ll!G195),ISERROR(MH0ll!G195)),"",MH0ll!G195)</f>
        <v/>
      </c>
      <c r="H189" s="688" t="str">
        <f>IF(OR(ISBLANK(MH0ll!H195),ISERROR(MH0ll!H195)),"",MH0ll!H195)</f>
        <v/>
      </c>
      <c r="I189" s="686" t="str">
        <f>IF(OR(ISBLANK(MH0ll!I195),ISERROR(MH0ll!I195)),"",MH0ll!I195)</f>
        <v/>
      </c>
      <c r="J189" s="686" t="str">
        <f>IF(OR(ISBLANK(MH0ll!J195),ISERROR(MH0ll!J195)),"",MH0ll!J195)</f>
        <v/>
      </c>
      <c r="K189" s="686" t="str">
        <f>IF(OR(ISBLANK(MH0ll!K195),ISERROR(MH0ll!K195)),"",MH0ll!K195)</f>
        <v/>
      </c>
      <c r="L189" s="686" t="str">
        <f>IF(OR(ISBLANK(MH0ll!L195),ISERROR(MH0ll!L195)),"",MH0ll!L195)</f>
        <v/>
      </c>
      <c r="N189" s="686" t="str">
        <f>IF(OR(ISBLANK(MH0ll!M195),ISERROR(MH0ll!M195)),"",MH0ll!M195)</f>
        <v/>
      </c>
    </row>
    <row r="190" spans="1:14" x14ac:dyDescent="0.2">
      <c r="A190" s="686" t="str">
        <f>IF(OR(ISBLANK(MH0ll!A196),ISERROR(MH0ll!A196)),"",MH0ll!A196)</f>
        <v/>
      </c>
      <c r="B190" s="686" t="str">
        <f>IF(OR(ISBLANK(MH0ll!B197),ISERROR(MH0ll!B197)),"",MH0ll!B197)</f>
        <v/>
      </c>
      <c r="C190" s="687"/>
      <c r="D190" s="687"/>
      <c r="F190" s="687" t="str">
        <f>IF(OR(ISBLANK(MH0ll!F196),ISERROR(MH0ll!F196)),"",MH0ll!F196)</f>
        <v/>
      </c>
      <c r="G190" s="687" t="str">
        <f>IF(OR(ISBLANK(MH0ll!G196),ISERROR(MH0ll!G196)),"",MH0ll!G196)</f>
        <v/>
      </c>
      <c r="H190" s="688" t="str">
        <f>IF(OR(ISBLANK(MH0ll!H196),ISERROR(MH0ll!H196)),"",MH0ll!H196)</f>
        <v/>
      </c>
      <c r="I190" s="686" t="str">
        <f>IF(OR(ISBLANK(MH0ll!I196),ISERROR(MH0ll!I196)),"",MH0ll!I196)</f>
        <v/>
      </c>
      <c r="J190" s="686" t="str">
        <f>IF(OR(ISBLANK(MH0ll!J196),ISERROR(MH0ll!J196)),"",MH0ll!J196)</f>
        <v/>
      </c>
      <c r="K190" s="686" t="str">
        <f>IF(OR(ISBLANK(MH0ll!K196),ISERROR(MH0ll!K196)),"",MH0ll!K196)</f>
        <v/>
      </c>
      <c r="L190" s="686" t="str">
        <f>IF(OR(ISBLANK(MH0ll!L196),ISERROR(MH0ll!L196)),"",MH0ll!L196)</f>
        <v/>
      </c>
      <c r="N190" s="686" t="str">
        <f>IF(OR(ISBLANK(MH0ll!M196),ISERROR(MH0ll!M196)),"",MH0ll!M196)</f>
        <v/>
      </c>
    </row>
    <row r="191" spans="1:14" x14ac:dyDescent="0.2">
      <c r="A191" s="686" t="str">
        <f>IF(OR(ISBLANK(MH0ll!A197),ISERROR(MH0ll!A197)),"",MH0ll!A197)</f>
        <v/>
      </c>
      <c r="B191" s="686" t="str">
        <f>IF(OR(ISBLANK(MH0ll!B198),ISERROR(MH0ll!B198)),"",MH0ll!B198)</f>
        <v/>
      </c>
      <c r="C191" s="687"/>
      <c r="D191" s="687"/>
      <c r="F191" s="687" t="str">
        <f>IF(OR(ISBLANK(MH0ll!F197),ISERROR(MH0ll!F197)),"",MH0ll!F197)</f>
        <v/>
      </c>
      <c r="G191" s="687" t="str">
        <f>IF(OR(ISBLANK(MH0ll!G197),ISERROR(MH0ll!G197)),"",MH0ll!G197)</f>
        <v/>
      </c>
      <c r="H191" s="688" t="str">
        <f>IF(OR(ISBLANK(MH0ll!H197),ISERROR(MH0ll!H197)),"",MH0ll!H197)</f>
        <v/>
      </c>
      <c r="I191" s="686" t="str">
        <f>IF(OR(ISBLANK(MH0ll!I197),ISERROR(MH0ll!I197)),"",MH0ll!I197)</f>
        <v/>
      </c>
      <c r="J191" s="686" t="str">
        <f>IF(OR(ISBLANK(MH0ll!J197),ISERROR(MH0ll!J197)),"",MH0ll!J197)</f>
        <v/>
      </c>
      <c r="K191" s="686" t="str">
        <f>IF(OR(ISBLANK(MH0ll!K197),ISERROR(MH0ll!K197)),"",MH0ll!K197)</f>
        <v/>
      </c>
      <c r="L191" s="686" t="str">
        <f>IF(OR(ISBLANK(MH0ll!L197),ISERROR(MH0ll!L197)),"",MH0ll!L197)</f>
        <v/>
      </c>
      <c r="N191" s="686" t="str">
        <f>IF(OR(ISBLANK(MH0ll!M197),ISERROR(MH0ll!M197)),"",MH0ll!M197)</f>
        <v/>
      </c>
    </row>
    <row r="192" spans="1:14" x14ac:dyDescent="0.2">
      <c r="A192" s="686" t="str">
        <f>IF(OR(ISBLANK(MH0ll!A198),ISERROR(MH0ll!A198)),"",MH0ll!A198)</f>
        <v/>
      </c>
      <c r="B192" s="686" t="str">
        <f>IF(OR(ISBLANK(MH0ll!B199),ISERROR(MH0ll!B199)),"",MH0ll!B199)</f>
        <v/>
      </c>
      <c r="C192" s="687"/>
      <c r="D192" s="687"/>
      <c r="F192" s="687" t="str">
        <f>IF(OR(ISBLANK(MH0ll!F198),ISERROR(MH0ll!F198)),"",MH0ll!F198)</f>
        <v/>
      </c>
      <c r="G192" s="687" t="str">
        <f>IF(OR(ISBLANK(MH0ll!G198),ISERROR(MH0ll!G198)),"",MH0ll!G198)</f>
        <v/>
      </c>
      <c r="H192" s="688" t="str">
        <f>IF(OR(ISBLANK(MH0ll!H198),ISERROR(MH0ll!H198)),"",MH0ll!H198)</f>
        <v/>
      </c>
      <c r="I192" s="686" t="str">
        <f>IF(OR(ISBLANK(MH0ll!I198),ISERROR(MH0ll!I198)),"",MH0ll!I198)</f>
        <v/>
      </c>
      <c r="J192" s="686" t="str">
        <f>IF(OR(ISBLANK(MH0ll!J198),ISERROR(MH0ll!J198)),"",MH0ll!J198)</f>
        <v/>
      </c>
      <c r="K192" s="686" t="str">
        <f>IF(OR(ISBLANK(MH0ll!K198),ISERROR(MH0ll!K198)),"",MH0ll!K198)</f>
        <v/>
      </c>
      <c r="L192" s="686" t="str">
        <f>IF(OR(ISBLANK(MH0ll!L198),ISERROR(MH0ll!L198)),"",MH0ll!L198)</f>
        <v/>
      </c>
      <c r="N192" s="686" t="str">
        <f>IF(OR(ISBLANK(MH0ll!M198),ISERROR(MH0ll!M198)),"",MH0ll!M198)</f>
        <v/>
      </c>
    </row>
    <row r="193" spans="1:14" x14ac:dyDescent="0.2">
      <c r="A193" s="686" t="str">
        <f>IF(OR(ISBLANK(MH0ll!A199),ISERROR(MH0ll!A199)),"",MH0ll!A199)</f>
        <v/>
      </c>
      <c r="B193" s="686" t="str">
        <f>IF(OR(ISBLANK(MH0ll!B200),ISERROR(MH0ll!B200)),"",MH0ll!B200)</f>
        <v/>
      </c>
      <c r="C193" s="687"/>
      <c r="D193" s="687"/>
      <c r="F193" s="687" t="str">
        <f>IF(OR(ISBLANK(MH0ll!F199),ISERROR(MH0ll!F199)),"",MH0ll!F199)</f>
        <v/>
      </c>
      <c r="G193" s="687" t="str">
        <f>IF(OR(ISBLANK(MH0ll!G199),ISERROR(MH0ll!G199)),"",MH0ll!G199)</f>
        <v/>
      </c>
      <c r="H193" s="688" t="str">
        <f>IF(OR(ISBLANK(MH0ll!H199),ISERROR(MH0ll!H199)),"",MH0ll!H199)</f>
        <v/>
      </c>
      <c r="I193" s="686" t="str">
        <f>IF(OR(ISBLANK(MH0ll!I199),ISERROR(MH0ll!I199)),"",MH0ll!I199)</f>
        <v/>
      </c>
      <c r="J193" s="686" t="str">
        <f>IF(OR(ISBLANK(MH0ll!J199),ISERROR(MH0ll!J199)),"",MH0ll!J199)</f>
        <v/>
      </c>
      <c r="K193" s="686" t="str">
        <f>IF(OR(ISBLANK(MH0ll!K199),ISERROR(MH0ll!K199)),"",MH0ll!K199)</f>
        <v/>
      </c>
      <c r="L193" s="686" t="str">
        <f>IF(OR(ISBLANK(MH0ll!L199),ISERROR(MH0ll!L199)),"",MH0ll!L199)</f>
        <v/>
      </c>
      <c r="N193" s="686" t="str">
        <f>IF(OR(ISBLANK(MH0ll!M199),ISERROR(MH0ll!M199)),"",MH0ll!M199)</f>
        <v/>
      </c>
    </row>
    <row r="194" spans="1:14" x14ac:dyDescent="0.2">
      <c r="A194" s="686" t="str">
        <f>IF(OR(ISBLANK(MH0ll!A200),ISERROR(MH0ll!A200)),"",MH0ll!A200)</f>
        <v/>
      </c>
      <c r="B194" s="686" t="str">
        <f>IF(OR(ISBLANK(MH0ll!B201),ISERROR(MH0ll!B201)),"",MH0ll!B201)</f>
        <v/>
      </c>
      <c r="F194" s="687" t="str">
        <f>IF(OR(ISBLANK(MH0ll!F200),ISERROR(MH0ll!F200)),"",MH0ll!F200)</f>
        <v/>
      </c>
      <c r="G194" s="687" t="str">
        <f>IF(OR(ISBLANK(MH0ll!G200),ISERROR(MH0ll!G200)),"",MH0ll!G200)</f>
        <v/>
      </c>
      <c r="H194" s="688" t="str">
        <f>IF(OR(ISBLANK(MH0ll!H200),ISERROR(MH0ll!H200)),"",MH0ll!H200)</f>
        <v/>
      </c>
      <c r="I194" s="686" t="str">
        <f>IF(OR(ISBLANK(MH0ll!I200),ISERROR(MH0ll!I200)),"",MH0ll!I200)</f>
        <v/>
      </c>
      <c r="J194" s="686" t="str">
        <f>IF(OR(ISBLANK(MH0ll!J200),ISERROR(MH0ll!J200)),"",MH0ll!J200)</f>
        <v/>
      </c>
      <c r="K194" s="686" t="str">
        <f>IF(OR(ISBLANK(MH0ll!K200),ISERROR(MH0ll!K200)),"",MH0ll!K200)</f>
        <v/>
      </c>
      <c r="L194" s="686" t="str">
        <f>IF(OR(ISBLANK(MH0ll!L200),ISERROR(MH0ll!L200)),"",MH0ll!L200)</f>
        <v/>
      </c>
      <c r="N194" s="686" t="str">
        <f>IF(OR(ISBLANK(MH0ll!M200),ISERROR(MH0ll!M200)),"",MH0ll!M200)</f>
        <v/>
      </c>
    </row>
    <row r="195" spans="1:14" x14ac:dyDescent="0.2">
      <c r="A195" s="686" t="str">
        <f>IF(OR(ISBLANK(MH0ll!A201),ISERROR(MH0ll!A201)),"",MH0ll!A201)</f>
        <v/>
      </c>
      <c r="B195" s="686" t="str">
        <f>IF(OR(ISBLANK(MH0ll!B202),ISERROR(MH0ll!B202)),"",MH0ll!B202)</f>
        <v/>
      </c>
      <c r="F195" s="687" t="str">
        <f>IF(OR(ISBLANK(MH0ll!F201),ISERROR(MH0ll!F201)),"",MH0ll!F201)</f>
        <v/>
      </c>
      <c r="G195" s="687" t="str">
        <f>IF(OR(ISBLANK(MH0ll!G201),ISERROR(MH0ll!G201)),"",MH0ll!G201)</f>
        <v/>
      </c>
      <c r="H195" s="688" t="str">
        <f>IF(OR(ISBLANK(MH0ll!H201),ISERROR(MH0ll!H201)),"",MH0ll!H201)</f>
        <v/>
      </c>
      <c r="I195" s="686" t="str">
        <f>IF(OR(ISBLANK(MH0ll!I201),ISERROR(MH0ll!I201)),"",MH0ll!I201)</f>
        <v/>
      </c>
      <c r="J195" s="686" t="str">
        <f>IF(OR(ISBLANK(MH0ll!J201),ISERROR(MH0ll!J201)),"",MH0ll!J201)</f>
        <v/>
      </c>
      <c r="K195" s="686" t="str">
        <f>IF(OR(ISBLANK(MH0ll!K201),ISERROR(MH0ll!K201)),"",MH0ll!K201)</f>
        <v/>
      </c>
      <c r="L195" s="686" t="str">
        <f>IF(OR(ISBLANK(MH0ll!L201),ISERROR(MH0ll!L201)),"",MH0ll!L201)</f>
        <v/>
      </c>
      <c r="N195" s="686" t="str">
        <f>IF(OR(ISBLANK(MH0ll!M201),ISERROR(MH0ll!M201)),"",MH0ll!M201)</f>
        <v/>
      </c>
    </row>
    <row r="196" spans="1:14" x14ac:dyDescent="0.2">
      <c r="A196" s="686" t="str">
        <f>IF(OR(ISBLANK(MH0ll!A202),ISERROR(MH0ll!A202)),"",MH0ll!A202)</f>
        <v/>
      </c>
      <c r="B196" s="686" t="str">
        <f>IF(OR(ISBLANK(MH0ll!B203),ISERROR(MH0ll!B203)),"",MH0ll!B203)</f>
        <v/>
      </c>
      <c r="F196" s="687" t="str">
        <f>IF(OR(ISBLANK(MH0ll!F202),ISERROR(MH0ll!F202)),"",MH0ll!F202)</f>
        <v/>
      </c>
      <c r="G196" s="687" t="str">
        <f>IF(OR(ISBLANK(MH0ll!G202),ISERROR(MH0ll!G202)),"",MH0ll!G202)</f>
        <v/>
      </c>
      <c r="H196" s="688" t="str">
        <f>IF(OR(ISBLANK(MH0ll!H202),ISERROR(MH0ll!H202)),"",MH0ll!H202)</f>
        <v/>
      </c>
      <c r="I196" s="686" t="str">
        <f>IF(OR(ISBLANK(MH0ll!I202),ISERROR(MH0ll!I202)),"",MH0ll!I202)</f>
        <v/>
      </c>
      <c r="J196" s="686" t="str">
        <f>IF(OR(ISBLANK(MH0ll!J202),ISERROR(MH0ll!J202)),"",MH0ll!J202)</f>
        <v/>
      </c>
      <c r="K196" s="686" t="str">
        <f>IF(OR(ISBLANK(MH0ll!K202),ISERROR(MH0ll!K202)),"",MH0ll!K202)</f>
        <v/>
      </c>
      <c r="L196" s="686" t="str">
        <f>IF(OR(ISBLANK(MH0ll!L202),ISERROR(MH0ll!L202)),"",MH0ll!L202)</f>
        <v/>
      </c>
      <c r="N196" s="686" t="str">
        <f>IF(OR(ISBLANK(MH0ll!M202),ISERROR(MH0ll!M202)),"",MH0ll!M202)</f>
        <v/>
      </c>
    </row>
    <row r="197" spans="1:14" x14ac:dyDescent="0.2">
      <c r="A197" s="686" t="str">
        <f>IF(OR(ISBLANK(MH0ll!A203),ISERROR(MH0ll!A203)),"",MH0ll!A203)</f>
        <v/>
      </c>
      <c r="B197" s="686" t="str">
        <f>IF(OR(ISBLANK(MH0ll!B204),ISERROR(MH0ll!B204)),"",MH0ll!B204)</f>
        <v/>
      </c>
      <c r="F197" s="687" t="str">
        <f>IF(OR(ISBLANK(MH0ll!F203),ISERROR(MH0ll!F203)),"",MH0ll!F203)</f>
        <v/>
      </c>
      <c r="G197" s="687" t="str">
        <f>IF(OR(ISBLANK(MH0ll!G203),ISERROR(MH0ll!G203)),"",MH0ll!G203)</f>
        <v/>
      </c>
      <c r="H197" s="688" t="str">
        <f>IF(OR(ISBLANK(MH0ll!H203),ISERROR(MH0ll!H203)),"",MH0ll!H203)</f>
        <v/>
      </c>
      <c r="I197" s="686" t="str">
        <f>IF(OR(ISBLANK(MH0ll!I203),ISERROR(MH0ll!I203)),"",MH0ll!I203)</f>
        <v/>
      </c>
      <c r="J197" s="686" t="str">
        <f>IF(OR(ISBLANK(MH0ll!J203),ISERROR(MH0ll!J203)),"",MH0ll!J203)</f>
        <v/>
      </c>
      <c r="K197" s="686" t="str">
        <f>IF(OR(ISBLANK(MH0ll!K203),ISERROR(MH0ll!K203)),"",MH0ll!K203)</f>
        <v/>
      </c>
      <c r="L197" s="686" t="str">
        <f>IF(OR(ISBLANK(MH0ll!L203),ISERROR(MH0ll!L203)),"",MH0ll!L203)</f>
        <v/>
      </c>
      <c r="N197" s="686" t="str">
        <f>IF(OR(ISBLANK(MH0ll!M203),ISERROR(MH0ll!M203)),"",MH0ll!M203)</f>
        <v/>
      </c>
    </row>
    <row r="198" spans="1:14" x14ac:dyDescent="0.2">
      <c r="A198" s="686" t="str">
        <f>IF(OR(ISBLANK(MH0ll!A204),ISERROR(MH0ll!A204)),"",MH0ll!A204)</f>
        <v/>
      </c>
      <c r="B198" s="686" t="str">
        <f>IF(OR(ISBLANK(MH0ll!B205),ISERROR(MH0ll!B205)),"",MH0ll!B205)</f>
        <v/>
      </c>
      <c r="F198" s="687" t="str">
        <f>IF(OR(ISBLANK(MH0ll!F204),ISERROR(MH0ll!F204)),"",MH0ll!F204)</f>
        <v/>
      </c>
      <c r="G198" s="687" t="str">
        <f>IF(OR(ISBLANK(MH0ll!G204),ISERROR(MH0ll!G204)),"",MH0ll!G204)</f>
        <v/>
      </c>
      <c r="H198" s="688" t="str">
        <f>IF(OR(ISBLANK(MH0ll!H204),ISERROR(MH0ll!H204)),"",MH0ll!H204)</f>
        <v/>
      </c>
      <c r="I198" s="686" t="str">
        <f>IF(OR(ISBLANK(MH0ll!I204),ISERROR(MH0ll!I204)),"",MH0ll!I204)</f>
        <v/>
      </c>
      <c r="J198" s="686" t="str">
        <f>IF(OR(ISBLANK(MH0ll!J204),ISERROR(MH0ll!J204)),"",MH0ll!J204)</f>
        <v/>
      </c>
      <c r="K198" s="686" t="str">
        <f>IF(OR(ISBLANK(MH0ll!K204),ISERROR(MH0ll!K204)),"",MH0ll!K204)</f>
        <v/>
      </c>
      <c r="L198" s="686" t="str">
        <f>IF(OR(ISBLANK(MH0ll!L204),ISERROR(MH0ll!L204)),"",MH0ll!L204)</f>
        <v/>
      </c>
      <c r="N198" s="686" t="str">
        <f>IF(OR(ISBLANK(MH0ll!M204),ISERROR(MH0ll!M204)),"",MH0ll!M204)</f>
        <v/>
      </c>
    </row>
    <row r="199" spans="1:14" x14ac:dyDescent="0.2">
      <c r="A199" s="686" t="str">
        <f>IF(OR(ISBLANK(MH0ll!A205),ISERROR(MH0ll!A205)),"",MH0ll!A205)</f>
        <v/>
      </c>
      <c r="B199" s="686" t="str">
        <f>IF(OR(ISBLANK(MH0ll!B206),ISERROR(MH0ll!B206)),"",MH0ll!B206)</f>
        <v/>
      </c>
      <c r="F199" s="687" t="str">
        <f>IF(OR(ISBLANK(MH0ll!F205),ISERROR(MH0ll!F205)),"",MH0ll!F205)</f>
        <v/>
      </c>
      <c r="G199" s="687" t="str">
        <f>IF(OR(ISBLANK(MH0ll!G205),ISERROR(MH0ll!G205)),"",MH0ll!G205)</f>
        <v/>
      </c>
      <c r="H199" s="688" t="str">
        <f>IF(OR(ISBLANK(MH0ll!H205),ISERROR(MH0ll!H205)),"",MH0ll!H205)</f>
        <v/>
      </c>
      <c r="I199" s="686" t="str">
        <f>IF(OR(ISBLANK(MH0ll!I205),ISERROR(MH0ll!I205)),"",MH0ll!I205)</f>
        <v/>
      </c>
      <c r="J199" s="686" t="str">
        <f>IF(OR(ISBLANK(MH0ll!J205),ISERROR(MH0ll!J205)),"",MH0ll!J205)</f>
        <v/>
      </c>
      <c r="K199" s="686" t="str">
        <f>IF(OR(ISBLANK(MH0ll!K205),ISERROR(MH0ll!K205)),"",MH0ll!K205)</f>
        <v/>
      </c>
      <c r="L199" s="686" t="str">
        <f>IF(OR(ISBLANK(MH0ll!L205),ISERROR(MH0ll!L205)),"",MH0ll!L205)</f>
        <v/>
      </c>
      <c r="N199" s="686" t="str">
        <f>IF(OR(ISBLANK(MH0ll!M205),ISERROR(MH0ll!M205)),"",MH0ll!M205)</f>
        <v/>
      </c>
    </row>
    <row r="200" spans="1:14" x14ac:dyDescent="0.2">
      <c r="A200" s="686" t="str">
        <f>IF(OR(ISBLANK(MH0ll!A206),ISERROR(MH0ll!A206)),"",MH0ll!A206)</f>
        <v/>
      </c>
      <c r="B200" s="686" t="str">
        <f>IF(OR(ISBLANK(MH0ll!B207),ISERROR(MH0ll!B207)),"",MH0ll!B207)</f>
        <v/>
      </c>
      <c r="E200" s="687" t="str">
        <f>IF(OR(ISBLANK(MH0ll!E206),ISERROR(MH0ll!E206)),"",MH0ll!E206)</f>
        <v/>
      </c>
      <c r="F200" s="687" t="str">
        <f>IF(OR(ISBLANK(MH0ll!F206),ISERROR(MH0ll!F206)),"",MH0ll!F206)</f>
        <v/>
      </c>
      <c r="G200" s="687" t="str">
        <f>IF(OR(ISBLANK(MH0ll!G206),ISERROR(MH0ll!G206)),"",MH0ll!G206)</f>
        <v/>
      </c>
      <c r="H200" s="688" t="str">
        <f>IF(OR(ISBLANK(MH0ll!H206),ISERROR(MH0ll!H206)),"",MH0ll!H206)</f>
        <v/>
      </c>
      <c r="I200" s="686" t="str">
        <f>IF(OR(ISBLANK(MH0ll!I206),ISERROR(MH0ll!I206)),"",MH0ll!I206)</f>
        <v/>
      </c>
      <c r="J200" s="686" t="str">
        <f>IF(OR(ISBLANK(MH0ll!J206),ISERROR(MH0ll!J206)),"",MH0ll!J206)</f>
        <v/>
      </c>
      <c r="K200" s="686" t="str">
        <f>IF(OR(ISBLANK(MH0ll!K206),ISERROR(MH0ll!K206)),"",MH0ll!K206)</f>
        <v/>
      </c>
      <c r="L200" s="686" t="str">
        <f>IF(OR(ISBLANK(MH0ll!L206),ISERROR(MH0ll!L206)),"",MH0ll!L206)</f>
        <v/>
      </c>
      <c r="N200" s="686" t="str">
        <f>IF(OR(ISBLANK(MH0ll!M206),ISERROR(MH0ll!M206)),"",MH0ll!M206)</f>
        <v/>
      </c>
    </row>
    <row r="201" spans="1:14" x14ac:dyDescent="0.2">
      <c r="A201" s="686" t="str">
        <f>IF(OR(ISBLANK(MH0ll!A207),ISERROR(MH0ll!A207)),"",MH0ll!A207)</f>
        <v/>
      </c>
      <c r="B201" s="686" t="str">
        <f>IF(OR(ISBLANK(MH0ll!B208),ISERROR(MH0ll!B208)),"",MH0ll!B208)</f>
        <v/>
      </c>
      <c r="E201" s="687" t="str">
        <f>IF(OR(ISBLANK(MH0ll!E207),ISERROR(MH0ll!E207)),"",MH0ll!E207)</f>
        <v/>
      </c>
      <c r="F201" s="687" t="str">
        <f>IF(OR(ISBLANK(MH0ll!F207),ISERROR(MH0ll!F207)),"",MH0ll!F207)</f>
        <v/>
      </c>
      <c r="G201" s="687" t="str">
        <f>IF(OR(ISBLANK(MH0ll!G207),ISERROR(MH0ll!G207)),"",MH0ll!G207)</f>
        <v/>
      </c>
      <c r="H201" s="688" t="str">
        <f>IF(OR(ISBLANK(MH0ll!H207),ISERROR(MH0ll!H207)),"",MH0ll!H207)</f>
        <v/>
      </c>
      <c r="I201" s="686" t="str">
        <f>IF(OR(ISBLANK(MH0ll!I207),ISERROR(MH0ll!I207)),"",MH0ll!I207)</f>
        <v/>
      </c>
      <c r="J201" s="686" t="str">
        <f>IF(OR(ISBLANK(MH0ll!J207),ISERROR(MH0ll!J207)),"",MH0ll!J207)</f>
        <v/>
      </c>
      <c r="K201" s="686" t="str">
        <f>IF(OR(ISBLANK(MH0ll!K207),ISERROR(MH0ll!K207)),"",MH0ll!K207)</f>
        <v/>
      </c>
      <c r="L201" s="686" t="str">
        <f>IF(OR(ISBLANK(MH0ll!L207),ISERROR(MH0ll!L207)),"",MH0ll!L207)</f>
        <v/>
      </c>
      <c r="N201" s="686" t="str">
        <f>IF(OR(ISBLANK(MH0ll!M207),ISERROR(MH0ll!M207)),"",MH0ll!M207)</f>
        <v/>
      </c>
    </row>
    <row r="202" spans="1:14" x14ac:dyDescent="0.2">
      <c r="A202" s="686" t="str">
        <f>IF(OR(ISBLANK(MH0ll!A208),ISERROR(MH0ll!A208)),"",MH0ll!A208)</f>
        <v/>
      </c>
      <c r="B202" s="686" t="str">
        <f>IF(OR(ISBLANK(MH0ll!B209),ISERROR(MH0ll!B209)),"",MH0ll!B209)</f>
        <v/>
      </c>
      <c r="E202" s="687" t="str">
        <f>IF(OR(ISBLANK(MH0ll!E208),ISERROR(MH0ll!E208)),"",MH0ll!E208)</f>
        <v/>
      </c>
      <c r="F202" s="687" t="str">
        <f>IF(OR(ISBLANK(MH0ll!F208),ISERROR(MH0ll!F208)),"",MH0ll!F208)</f>
        <v/>
      </c>
      <c r="G202" s="687" t="str">
        <f>IF(OR(ISBLANK(MH0ll!G208),ISERROR(MH0ll!G208)),"",MH0ll!G208)</f>
        <v/>
      </c>
      <c r="H202" s="688" t="str">
        <f>IF(OR(ISBLANK(MH0ll!H208),ISERROR(MH0ll!H208)),"",MH0ll!H208)</f>
        <v/>
      </c>
      <c r="I202" s="686" t="str">
        <f>IF(OR(ISBLANK(MH0ll!I208),ISERROR(MH0ll!I208)),"",MH0ll!I208)</f>
        <v/>
      </c>
      <c r="J202" s="686" t="str">
        <f>IF(OR(ISBLANK(MH0ll!J208),ISERROR(MH0ll!J208)),"",MH0ll!J208)</f>
        <v/>
      </c>
      <c r="K202" s="686" t="str">
        <f>IF(OR(ISBLANK(MH0ll!K208),ISERROR(MH0ll!K208)),"",MH0ll!K208)</f>
        <v/>
      </c>
      <c r="L202" s="686" t="str">
        <f>IF(OR(ISBLANK(MH0ll!L208),ISERROR(MH0ll!L208)),"",MH0ll!L208)</f>
        <v/>
      </c>
      <c r="N202" s="686" t="str">
        <f>IF(OR(ISBLANK(MH0ll!M208),ISERROR(MH0ll!M208)),"",MH0ll!M208)</f>
        <v/>
      </c>
    </row>
    <row r="203" spans="1:14" x14ac:dyDescent="0.2">
      <c r="A203" s="686" t="str">
        <f>IF(OR(ISBLANK(MH0ll!A209),ISERROR(MH0ll!A209)),"",MH0ll!A209)</f>
        <v/>
      </c>
      <c r="B203" s="686" t="str">
        <f>IF(OR(ISBLANK(MH0ll!B210),ISERROR(MH0ll!B210)),"",MH0ll!B210)</f>
        <v/>
      </c>
      <c r="E203" s="687" t="str">
        <f>IF(OR(ISBLANK(MH0ll!E209),ISERROR(MH0ll!E209)),"",MH0ll!E209)</f>
        <v/>
      </c>
      <c r="F203" s="687" t="str">
        <f>IF(OR(ISBLANK(MH0ll!F209),ISERROR(MH0ll!F209)),"",MH0ll!F209)</f>
        <v/>
      </c>
      <c r="G203" s="687" t="str">
        <f>IF(OR(ISBLANK(MH0ll!G209),ISERROR(MH0ll!G209)),"",MH0ll!G209)</f>
        <v/>
      </c>
      <c r="H203" s="688" t="str">
        <f>IF(OR(ISBLANK(MH0ll!H209),ISERROR(MH0ll!H209)),"",MH0ll!H209)</f>
        <v/>
      </c>
      <c r="I203" s="686" t="str">
        <f>IF(OR(ISBLANK(MH0ll!I209),ISERROR(MH0ll!I209)),"",MH0ll!I209)</f>
        <v/>
      </c>
      <c r="J203" s="686" t="str">
        <f>IF(OR(ISBLANK(MH0ll!J209),ISERROR(MH0ll!J209)),"",MH0ll!J209)</f>
        <v/>
      </c>
      <c r="K203" s="686" t="str">
        <f>IF(OR(ISBLANK(MH0ll!K209),ISERROR(MH0ll!K209)),"",MH0ll!K209)</f>
        <v/>
      </c>
      <c r="L203" s="686" t="str">
        <f>IF(OR(ISBLANK(MH0ll!L209),ISERROR(MH0ll!L209)),"",MH0ll!L209)</f>
        <v/>
      </c>
      <c r="N203" s="686" t="str">
        <f>IF(OR(ISBLANK(MH0ll!M209),ISERROR(MH0ll!M209)),"",MH0ll!M209)</f>
        <v/>
      </c>
    </row>
    <row r="204" spans="1:14" x14ac:dyDescent="0.2">
      <c r="A204" s="686" t="str">
        <f>IF(OR(ISBLANK(MH0ll!A210),ISERROR(MH0ll!A210)),"",MH0ll!A210)</f>
        <v/>
      </c>
      <c r="B204" s="686" t="str">
        <f>IF(OR(ISBLANK(MH0ll!B211),ISERROR(MH0ll!B211)),"",MH0ll!B211)</f>
        <v/>
      </c>
      <c r="E204" s="687" t="str">
        <f>IF(OR(ISBLANK(MH0ll!E210),ISERROR(MH0ll!E210)),"",MH0ll!E210)</f>
        <v/>
      </c>
      <c r="F204" s="687" t="str">
        <f>IF(OR(ISBLANK(MH0ll!F210),ISERROR(MH0ll!F210)),"",MH0ll!F210)</f>
        <v/>
      </c>
      <c r="G204" s="687" t="str">
        <f>IF(OR(ISBLANK(MH0ll!G210),ISERROR(MH0ll!G210)),"",MH0ll!G210)</f>
        <v/>
      </c>
      <c r="H204" s="688" t="str">
        <f>IF(OR(ISBLANK(MH0ll!H210),ISERROR(MH0ll!H210)),"",MH0ll!H210)</f>
        <v/>
      </c>
      <c r="I204" s="686" t="str">
        <f>IF(OR(ISBLANK(MH0ll!I210),ISERROR(MH0ll!I210)),"",MH0ll!I210)</f>
        <v/>
      </c>
      <c r="J204" s="686" t="str">
        <f>IF(OR(ISBLANK(MH0ll!J210),ISERROR(MH0ll!J210)),"",MH0ll!J210)</f>
        <v/>
      </c>
      <c r="K204" s="686" t="str">
        <f>IF(OR(ISBLANK(MH0ll!K210),ISERROR(MH0ll!K210)),"",MH0ll!K210)</f>
        <v/>
      </c>
      <c r="L204" s="686" t="str">
        <f>IF(OR(ISBLANK(MH0ll!L210),ISERROR(MH0ll!L210)),"",MH0ll!L210)</f>
        <v/>
      </c>
      <c r="N204" s="686" t="str">
        <f>IF(OR(ISBLANK(MH0ll!M210),ISERROR(MH0ll!M210)),"",MH0ll!M210)</f>
        <v/>
      </c>
    </row>
    <row r="205" spans="1:14" x14ac:dyDescent="0.2">
      <c r="A205" s="686" t="str">
        <f>IF(OR(ISBLANK(MH0ll!A211),ISERROR(MH0ll!A211)),"",MH0ll!A211)</f>
        <v/>
      </c>
      <c r="B205" s="686" t="str">
        <f>IF(OR(ISBLANK(MH0ll!B212),ISERROR(MH0ll!B212)),"",MH0ll!B212)</f>
        <v/>
      </c>
      <c r="E205" s="687" t="str">
        <f>IF(OR(ISBLANK(MH0ll!E211),ISERROR(MH0ll!E211)),"",MH0ll!E211)</f>
        <v/>
      </c>
      <c r="F205" s="687" t="str">
        <f>IF(OR(ISBLANK(MH0ll!F211),ISERROR(MH0ll!F211)),"",MH0ll!F211)</f>
        <v/>
      </c>
      <c r="G205" s="687" t="str">
        <f>IF(OR(ISBLANK(MH0ll!G211),ISERROR(MH0ll!G211)),"",MH0ll!G211)</f>
        <v/>
      </c>
      <c r="H205" s="688" t="str">
        <f>IF(OR(ISBLANK(MH0ll!H211),ISERROR(MH0ll!H211)),"",MH0ll!H211)</f>
        <v/>
      </c>
      <c r="I205" s="686" t="str">
        <f>IF(OR(ISBLANK(MH0ll!I211),ISERROR(MH0ll!I211)),"",MH0ll!I211)</f>
        <v/>
      </c>
      <c r="J205" s="686" t="str">
        <f>IF(OR(ISBLANK(MH0ll!J211),ISERROR(MH0ll!J211)),"",MH0ll!J211)</f>
        <v/>
      </c>
      <c r="K205" s="686" t="str">
        <f>IF(OR(ISBLANK(MH0ll!K211),ISERROR(MH0ll!K211)),"",MH0ll!K211)</f>
        <v/>
      </c>
      <c r="L205" s="686" t="str">
        <f>IF(OR(ISBLANK(MH0ll!L211),ISERROR(MH0ll!L211)),"",MH0ll!L211)</f>
        <v/>
      </c>
      <c r="N205" s="686" t="str">
        <f>IF(OR(ISBLANK(MH0ll!M211),ISERROR(MH0ll!M211)),"",MH0ll!M211)</f>
        <v/>
      </c>
    </row>
    <row r="206" spans="1:14" x14ac:dyDescent="0.2">
      <c r="A206" s="686" t="str">
        <f>IF(OR(ISBLANK(MH0ll!A212),ISERROR(MH0ll!A212)),"",MH0ll!A212)</f>
        <v/>
      </c>
      <c r="B206" s="686" t="str">
        <f>IF(OR(ISBLANK(MH0ll!B213),ISERROR(MH0ll!B213)),"",MH0ll!B213)</f>
        <v/>
      </c>
      <c r="E206" s="687" t="str">
        <f>IF(OR(ISBLANK(MH0ll!E212),ISERROR(MH0ll!E212)),"",MH0ll!E212)</f>
        <v/>
      </c>
      <c r="F206" s="687" t="str">
        <f>IF(OR(ISBLANK(MH0ll!F212),ISERROR(MH0ll!F212)),"",MH0ll!F212)</f>
        <v/>
      </c>
      <c r="G206" s="687" t="str">
        <f>IF(OR(ISBLANK(MH0ll!G212),ISERROR(MH0ll!G212)),"",MH0ll!G212)</f>
        <v/>
      </c>
      <c r="H206" s="688" t="str">
        <f>IF(OR(ISBLANK(MH0ll!H212),ISERROR(MH0ll!H212)),"",MH0ll!H212)</f>
        <v/>
      </c>
      <c r="I206" s="686" t="str">
        <f>IF(OR(ISBLANK(MH0ll!I212),ISERROR(MH0ll!I212)),"",MH0ll!I212)</f>
        <v/>
      </c>
      <c r="J206" s="686" t="str">
        <f>IF(OR(ISBLANK(MH0ll!J212),ISERROR(MH0ll!J212)),"",MH0ll!J212)</f>
        <v/>
      </c>
      <c r="K206" s="686" t="str">
        <f>IF(OR(ISBLANK(MH0ll!K212),ISERROR(MH0ll!K212)),"",MH0ll!K212)</f>
        <v/>
      </c>
      <c r="L206" s="686" t="str">
        <f>IF(OR(ISBLANK(MH0ll!L212),ISERROR(MH0ll!L212)),"",MH0ll!L212)</f>
        <v/>
      </c>
      <c r="N206" s="686" t="str">
        <f>IF(OR(ISBLANK(MH0ll!M212),ISERROR(MH0ll!M212)),"",MH0ll!M212)</f>
        <v/>
      </c>
    </row>
    <row r="207" spans="1:14" x14ac:dyDescent="0.2">
      <c r="A207" s="686" t="str">
        <f>IF(OR(ISBLANK(MH0ll!A213),ISERROR(MH0ll!A213)),"",MH0ll!A213)</f>
        <v/>
      </c>
      <c r="B207" s="686" t="str">
        <f>IF(OR(ISBLANK(MH0ll!B214),ISERROR(MH0ll!B214)),"",MH0ll!B214)</f>
        <v/>
      </c>
      <c r="E207" s="687" t="str">
        <f>IF(OR(ISBLANK(MH0ll!E213),ISERROR(MH0ll!E213)),"",MH0ll!E213)</f>
        <v/>
      </c>
      <c r="F207" s="687" t="str">
        <f>IF(OR(ISBLANK(MH0ll!F213),ISERROR(MH0ll!F213)),"",MH0ll!F213)</f>
        <v/>
      </c>
      <c r="G207" s="687" t="str">
        <f>IF(OR(ISBLANK(MH0ll!G213),ISERROR(MH0ll!G213)),"",MH0ll!G213)</f>
        <v/>
      </c>
      <c r="H207" s="688" t="str">
        <f>IF(OR(ISBLANK(MH0ll!H213),ISERROR(MH0ll!H213)),"",MH0ll!H213)</f>
        <v/>
      </c>
      <c r="I207" s="686" t="str">
        <f>IF(OR(ISBLANK(MH0ll!I213),ISERROR(MH0ll!I213)),"",MH0ll!I213)</f>
        <v/>
      </c>
      <c r="J207" s="686" t="str">
        <f>IF(OR(ISBLANK(MH0ll!J213),ISERROR(MH0ll!J213)),"",MH0ll!J213)</f>
        <v/>
      </c>
      <c r="K207" s="686" t="str">
        <f>IF(OR(ISBLANK(MH0ll!K213),ISERROR(MH0ll!K213)),"",MH0ll!K213)</f>
        <v/>
      </c>
      <c r="L207" s="686" t="str">
        <f>IF(OR(ISBLANK(MH0ll!L213),ISERROR(MH0ll!L213)),"",MH0ll!L213)</f>
        <v/>
      </c>
      <c r="N207" s="686" t="str">
        <f>IF(OR(ISBLANK(MH0ll!M213),ISERROR(MH0ll!M213)),"",MH0ll!M213)</f>
        <v/>
      </c>
    </row>
    <row r="208" spans="1:14" x14ac:dyDescent="0.2">
      <c r="A208" s="686" t="str">
        <f>IF(OR(ISBLANK(MH0ll!A214),ISERROR(MH0ll!A214)),"",MH0ll!A214)</f>
        <v/>
      </c>
      <c r="B208" s="686" t="str">
        <f>IF(OR(ISBLANK(MH0ll!B215),ISERROR(MH0ll!B215)),"",MH0ll!B215)</f>
        <v/>
      </c>
      <c r="E208" s="687" t="str">
        <f>IF(OR(ISBLANK(MH0ll!E214),ISERROR(MH0ll!E214)),"",MH0ll!E214)</f>
        <v/>
      </c>
      <c r="F208" s="687" t="str">
        <f>IF(OR(ISBLANK(MH0ll!F214),ISERROR(MH0ll!F214)),"",MH0ll!F214)</f>
        <v/>
      </c>
      <c r="G208" s="687" t="str">
        <f>IF(OR(ISBLANK(MH0ll!G214),ISERROR(MH0ll!G214)),"",MH0ll!G214)</f>
        <v/>
      </c>
      <c r="H208" s="688" t="str">
        <f>IF(OR(ISBLANK(MH0ll!H214),ISERROR(MH0ll!H214)),"",MH0ll!H214)</f>
        <v/>
      </c>
      <c r="I208" s="686" t="str">
        <f>IF(OR(ISBLANK(MH0ll!I214),ISERROR(MH0ll!I214)),"",MH0ll!I214)</f>
        <v/>
      </c>
      <c r="J208" s="686" t="str">
        <f>IF(OR(ISBLANK(MH0ll!J214),ISERROR(MH0ll!J214)),"",MH0ll!J214)</f>
        <v/>
      </c>
      <c r="K208" s="686" t="str">
        <f>IF(OR(ISBLANK(MH0ll!K214),ISERROR(MH0ll!K214)),"",MH0ll!K214)</f>
        <v/>
      </c>
      <c r="L208" s="686" t="str">
        <f>IF(OR(ISBLANK(MH0ll!L214),ISERROR(MH0ll!L214)),"",MH0ll!L214)</f>
        <v/>
      </c>
      <c r="N208" s="686" t="str">
        <f>IF(OR(ISBLANK(MH0ll!M214),ISERROR(MH0ll!M214)),"",MH0ll!M214)</f>
        <v/>
      </c>
    </row>
    <row r="209" spans="1:14" x14ac:dyDescent="0.2">
      <c r="A209" s="686" t="str">
        <f>IF(OR(ISBLANK(MH0ll!A215),ISERROR(MH0ll!A215)),"",MH0ll!A215)</f>
        <v/>
      </c>
      <c r="B209" s="686" t="str">
        <f>IF(OR(ISBLANK(MH0ll!B216),ISERROR(MH0ll!B216)),"",MH0ll!B216)</f>
        <v/>
      </c>
      <c r="E209" s="687" t="str">
        <f>IF(OR(ISBLANK(MH0ll!E215),ISERROR(MH0ll!E215)),"",MH0ll!E215)</f>
        <v/>
      </c>
      <c r="F209" s="687" t="str">
        <f>IF(OR(ISBLANK(MH0ll!F215),ISERROR(MH0ll!F215)),"",MH0ll!F215)</f>
        <v/>
      </c>
      <c r="G209" s="687" t="str">
        <f>IF(OR(ISBLANK(MH0ll!G215),ISERROR(MH0ll!G215)),"",MH0ll!G215)</f>
        <v/>
      </c>
      <c r="H209" s="688" t="str">
        <f>IF(OR(ISBLANK(MH0ll!H215),ISERROR(MH0ll!H215)),"",MH0ll!H215)</f>
        <v/>
      </c>
      <c r="I209" s="686" t="str">
        <f>IF(OR(ISBLANK(MH0ll!I215),ISERROR(MH0ll!I215)),"",MH0ll!I215)</f>
        <v/>
      </c>
      <c r="J209" s="686" t="str">
        <f>IF(OR(ISBLANK(MH0ll!J215),ISERROR(MH0ll!J215)),"",MH0ll!J215)</f>
        <v/>
      </c>
      <c r="K209" s="686" t="str">
        <f>IF(OR(ISBLANK(MH0ll!K215),ISERROR(MH0ll!K215)),"",MH0ll!K215)</f>
        <v/>
      </c>
      <c r="L209" s="686" t="str">
        <f>IF(OR(ISBLANK(MH0ll!L215),ISERROR(MH0ll!L215)),"",MH0ll!L215)</f>
        <v/>
      </c>
      <c r="N209" s="686" t="str">
        <f>IF(OR(ISBLANK(MH0ll!M215),ISERROR(MH0ll!M215)),"",MH0ll!M215)</f>
        <v/>
      </c>
    </row>
    <row r="210" spans="1:14" x14ac:dyDescent="0.2">
      <c r="A210" s="686" t="str">
        <f>IF(OR(ISBLANK(MH0ll!A216),ISERROR(MH0ll!A216)),"",MH0ll!A216)</f>
        <v/>
      </c>
      <c r="B210" s="686" t="str">
        <f>IF(OR(ISBLANK(MH0ll!B217),ISERROR(MH0ll!B217)),"",MH0ll!B217)</f>
        <v/>
      </c>
      <c r="E210" s="687" t="str">
        <f>IF(OR(ISBLANK(MH0ll!E216),ISERROR(MH0ll!E216)),"",MH0ll!E216)</f>
        <v/>
      </c>
      <c r="F210" s="687" t="str">
        <f>IF(OR(ISBLANK(MH0ll!F216),ISERROR(MH0ll!F216)),"",MH0ll!F216)</f>
        <v/>
      </c>
      <c r="G210" s="687" t="str">
        <f>IF(OR(ISBLANK(MH0ll!G216),ISERROR(MH0ll!G216)),"",MH0ll!G216)</f>
        <v/>
      </c>
      <c r="H210" s="688" t="str">
        <f>IF(OR(ISBLANK(MH0ll!H216),ISERROR(MH0ll!H216)),"",MH0ll!H216)</f>
        <v/>
      </c>
      <c r="I210" s="686" t="str">
        <f>IF(OR(ISBLANK(MH0ll!I216),ISERROR(MH0ll!I216)),"",MH0ll!I216)</f>
        <v/>
      </c>
      <c r="J210" s="686" t="str">
        <f>IF(OR(ISBLANK(MH0ll!J216),ISERROR(MH0ll!J216)),"",MH0ll!J216)</f>
        <v/>
      </c>
      <c r="K210" s="686" t="str">
        <f>IF(OR(ISBLANK(MH0ll!K216),ISERROR(MH0ll!K216)),"",MH0ll!K216)</f>
        <v/>
      </c>
      <c r="L210" s="686" t="str">
        <f>IF(OR(ISBLANK(MH0ll!L216),ISERROR(MH0ll!L216)),"",MH0ll!L216)</f>
        <v/>
      </c>
      <c r="N210" s="686" t="str">
        <f>IF(OR(ISBLANK(MH0ll!M216),ISERROR(MH0ll!M216)),"",MH0ll!M216)</f>
        <v/>
      </c>
    </row>
    <row r="211" spans="1:14" x14ac:dyDescent="0.2">
      <c r="A211" s="686" t="str">
        <f>IF(OR(ISBLANK(MH0ll!A217),ISERROR(MH0ll!A217)),"",MH0ll!A217)</f>
        <v/>
      </c>
      <c r="B211" s="686" t="str">
        <f>IF(OR(ISBLANK(MH0ll!B218),ISERROR(MH0ll!B218)),"",MH0ll!B218)</f>
        <v/>
      </c>
      <c r="E211" s="687" t="str">
        <f>IF(OR(ISBLANK(MH0ll!E217),ISERROR(MH0ll!E217)),"",MH0ll!E217)</f>
        <v/>
      </c>
      <c r="F211" s="687" t="str">
        <f>IF(OR(ISBLANK(MH0ll!F217),ISERROR(MH0ll!F217)),"",MH0ll!F217)</f>
        <v/>
      </c>
      <c r="G211" s="687" t="str">
        <f>IF(OR(ISBLANK(MH0ll!G217),ISERROR(MH0ll!G217)),"",MH0ll!G217)</f>
        <v/>
      </c>
      <c r="H211" s="688" t="str">
        <f>IF(OR(ISBLANK(MH0ll!H217),ISERROR(MH0ll!H217)),"",MH0ll!H217)</f>
        <v/>
      </c>
      <c r="I211" s="686" t="str">
        <f>IF(OR(ISBLANK(MH0ll!I217),ISERROR(MH0ll!I217)),"",MH0ll!I217)</f>
        <v/>
      </c>
      <c r="J211" s="686" t="str">
        <f>IF(OR(ISBLANK(MH0ll!J217),ISERROR(MH0ll!J217)),"",MH0ll!J217)</f>
        <v/>
      </c>
      <c r="K211" s="686" t="str">
        <f>IF(OR(ISBLANK(MH0ll!K217),ISERROR(MH0ll!K217)),"",MH0ll!K217)</f>
        <v/>
      </c>
      <c r="L211" s="686" t="str">
        <f>IF(OR(ISBLANK(MH0ll!L217),ISERROR(MH0ll!L217)),"",MH0ll!L217)</f>
        <v/>
      </c>
      <c r="N211" s="686" t="str">
        <f>IF(OR(ISBLANK(MH0ll!M217),ISERROR(MH0ll!M217)),"",MH0ll!M217)</f>
        <v/>
      </c>
    </row>
    <row r="212" spans="1:14" x14ac:dyDescent="0.2">
      <c r="A212" s="686" t="str">
        <f>IF(OR(ISBLANK(MH0ll!A218),ISERROR(MH0ll!A218)),"",MH0ll!A218)</f>
        <v/>
      </c>
      <c r="B212" s="686" t="str">
        <f>IF(OR(ISBLANK(MH0ll!B219),ISERROR(MH0ll!B219)),"",MH0ll!B219)</f>
        <v/>
      </c>
      <c r="E212" s="687" t="str">
        <f>IF(OR(ISBLANK(MH0ll!E218),ISERROR(MH0ll!E218)),"",MH0ll!E218)</f>
        <v/>
      </c>
      <c r="F212" s="687" t="str">
        <f>IF(OR(ISBLANK(MH0ll!F218),ISERROR(MH0ll!F218)),"",MH0ll!F218)</f>
        <v/>
      </c>
      <c r="G212" s="687" t="str">
        <f>IF(OR(ISBLANK(MH0ll!G218),ISERROR(MH0ll!G218)),"",MH0ll!G218)</f>
        <v/>
      </c>
      <c r="H212" s="688" t="str">
        <f>IF(OR(ISBLANK(MH0ll!H218),ISERROR(MH0ll!H218)),"",MH0ll!H218)</f>
        <v/>
      </c>
      <c r="I212" s="686" t="str">
        <f>IF(OR(ISBLANK(MH0ll!I218),ISERROR(MH0ll!I218)),"",MH0ll!I218)</f>
        <v/>
      </c>
      <c r="J212" s="686" t="str">
        <f>IF(OR(ISBLANK(MH0ll!J218),ISERROR(MH0ll!J218)),"",MH0ll!J218)</f>
        <v/>
      </c>
      <c r="K212" s="686" t="str">
        <f>IF(OR(ISBLANK(MH0ll!K218),ISERROR(MH0ll!K218)),"",MH0ll!K218)</f>
        <v/>
      </c>
      <c r="L212" s="686" t="str">
        <f>IF(OR(ISBLANK(MH0ll!L218),ISERROR(MH0ll!L218)),"",MH0ll!L218)</f>
        <v/>
      </c>
      <c r="N212" s="686" t="str">
        <f>IF(OR(ISBLANK(MH0ll!M218),ISERROR(MH0ll!M218)),"",MH0ll!M218)</f>
        <v/>
      </c>
    </row>
    <row r="213" spans="1:14" x14ac:dyDescent="0.2">
      <c r="A213" s="686" t="str">
        <f>IF(OR(ISBLANK(MH0ll!A219),ISERROR(MH0ll!A219)),"",MH0ll!A219)</f>
        <v/>
      </c>
      <c r="B213" s="686" t="str">
        <f>IF(OR(ISBLANK(MH0ll!B220),ISERROR(MH0ll!B220)),"",MH0ll!B220)</f>
        <v/>
      </c>
      <c r="E213" s="687" t="str">
        <f>IF(OR(ISBLANK(MH0ll!E219),ISERROR(MH0ll!E219)),"",MH0ll!E219)</f>
        <v/>
      </c>
      <c r="F213" s="687" t="str">
        <f>IF(OR(ISBLANK(MH0ll!F219),ISERROR(MH0ll!F219)),"",MH0ll!F219)</f>
        <v/>
      </c>
      <c r="G213" s="687" t="str">
        <f>IF(OR(ISBLANK(MH0ll!G219),ISERROR(MH0ll!G219)),"",MH0ll!G219)</f>
        <v/>
      </c>
      <c r="H213" s="688" t="str">
        <f>IF(OR(ISBLANK(MH0ll!H219),ISERROR(MH0ll!H219)),"",MH0ll!H219)</f>
        <v/>
      </c>
      <c r="I213" s="686" t="str">
        <f>IF(OR(ISBLANK(MH0ll!I219),ISERROR(MH0ll!I219)),"",MH0ll!I219)</f>
        <v/>
      </c>
      <c r="J213" s="686" t="str">
        <f>IF(OR(ISBLANK(MH0ll!J219),ISERROR(MH0ll!J219)),"",MH0ll!J219)</f>
        <v/>
      </c>
      <c r="K213" s="686" t="str">
        <f>IF(OR(ISBLANK(MH0ll!K219),ISERROR(MH0ll!K219)),"",MH0ll!K219)</f>
        <v/>
      </c>
      <c r="L213" s="686" t="str">
        <f>IF(OR(ISBLANK(MH0ll!L219),ISERROR(MH0ll!L219)),"",MH0ll!L219)</f>
        <v/>
      </c>
      <c r="N213" s="686" t="str">
        <f>IF(OR(ISBLANK(MH0ll!M219),ISERROR(MH0ll!M219)),"",MH0ll!M219)</f>
        <v/>
      </c>
    </row>
    <row r="214" spans="1:14" x14ac:dyDescent="0.2">
      <c r="A214" s="686" t="str">
        <f>IF(OR(ISBLANK(MH0ll!A220),ISERROR(MH0ll!A220)),"",MH0ll!A220)</f>
        <v/>
      </c>
      <c r="B214" s="686" t="str">
        <f>IF(OR(ISBLANK(MH0ll!B221),ISERROR(MH0ll!B221)),"",MH0ll!B221)</f>
        <v/>
      </c>
      <c r="E214" s="687" t="str">
        <f>IF(OR(ISBLANK(MH0ll!E220),ISERROR(MH0ll!E220)),"",MH0ll!E220)</f>
        <v/>
      </c>
      <c r="F214" s="687" t="str">
        <f>IF(OR(ISBLANK(MH0ll!F220),ISERROR(MH0ll!F220)),"",MH0ll!F220)</f>
        <v/>
      </c>
      <c r="G214" s="687" t="str">
        <f>IF(OR(ISBLANK(MH0ll!G220),ISERROR(MH0ll!G220)),"",MH0ll!G220)</f>
        <v/>
      </c>
      <c r="H214" s="688" t="str">
        <f>IF(OR(ISBLANK(MH0ll!H220),ISERROR(MH0ll!H220)),"",MH0ll!H220)</f>
        <v/>
      </c>
      <c r="I214" s="686" t="str">
        <f>IF(OR(ISBLANK(MH0ll!I220),ISERROR(MH0ll!I220)),"",MH0ll!I220)</f>
        <v/>
      </c>
      <c r="J214" s="686" t="str">
        <f>IF(OR(ISBLANK(MH0ll!J220),ISERROR(MH0ll!J220)),"",MH0ll!J220)</f>
        <v/>
      </c>
      <c r="K214" s="686" t="str">
        <f>IF(OR(ISBLANK(MH0ll!K220),ISERROR(MH0ll!K220)),"",MH0ll!K220)</f>
        <v/>
      </c>
      <c r="L214" s="686" t="str">
        <f>IF(OR(ISBLANK(MH0ll!L220),ISERROR(MH0ll!L220)),"",MH0ll!L220)</f>
        <v/>
      </c>
      <c r="N214" s="686" t="str">
        <f>IF(OR(ISBLANK(MH0ll!M220),ISERROR(MH0ll!M220)),"",MH0ll!M220)</f>
        <v/>
      </c>
    </row>
    <row r="215" spans="1:14" x14ac:dyDescent="0.2">
      <c r="A215" s="686" t="str">
        <f>IF(OR(ISBLANK(MH0ll!A221),ISERROR(MH0ll!A221)),"",MH0ll!A221)</f>
        <v/>
      </c>
      <c r="B215" s="686" t="str">
        <f>IF(OR(ISBLANK(MH0ll!B222),ISERROR(MH0ll!B222)),"",MH0ll!B222)</f>
        <v/>
      </c>
      <c r="E215" s="687" t="str">
        <f>IF(OR(ISBLANK(MH0ll!E221),ISERROR(MH0ll!E221)),"",MH0ll!E221)</f>
        <v/>
      </c>
      <c r="F215" s="687" t="str">
        <f>IF(OR(ISBLANK(MH0ll!F221),ISERROR(MH0ll!F221)),"",MH0ll!F221)</f>
        <v/>
      </c>
      <c r="G215" s="687" t="str">
        <f>IF(OR(ISBLANK(MH0ll!G221),ISERROR(MH0ll!G221)),"",MH0ll!G221)</f>
        <v/>
      </c>
      <c r="H215" s="688" t="str">
        <f>IF(OR(ISBLANK(MH0ll!H221),ISERROR(MH0ll!H221)),"",MH0ll!H221)</f>
        <v/>
      </c>
      <c r="I215" s="686" t="str">
        <f>IF(OR(ISBLANK(MH0ll!I221),ISERROR(MH0ll!I221)),"",MH0ll!I221)</f>
        <v/>
      </c>
      <c r="J215" s="686" t="str">
        <f>IF(OR(ISBLANK(MH0ll!J221),ISERROR(MH0ll!J221)),"",MH0ll!J221)</f>
        <v/>
      </c>
      <c r="K215" s="686" t="str">
        <f>IF(OR(ISBLANK(MH0ll!K221),ISERROR(MH0ll!K221)),"",MH0ll!K221)</f>
        <v/>
      </c>
      <c r="L215" s="686" t="str">
        <f>IF(OR(ISBLANK(MH0ll!L221),ISERROR(MH0ll!L221)),"",MH0ll!L221)</f>
        <v/>
      </c>
      <c r="N215" s="686" t="str">
        <f>IF(OR(ISBLANK(MH0ll!M221),ISERROR(MH0ll!M221)),"",MH0ll!M221)</f>
        <v/>
      </c>
    </row>
    <row r="216" spans="1:14" x14ac:dyDescent="0.2">
      <c r="A216" s="686" t="str">
        <f>IF(OR(ISBLANK(MH0ll!A222),ISERROR(MH0ll!A222)),"",MH0ll!A222)</f>
        <v/>
      </c>
      <c r="B216" s="686" t="str">
        <f>IF(OR(ISBLANK(MH0ll!B223),ISERROR(MH0ll!B223)),"",MH0ll!B223)</f>
        <v/>
      </c>
      <c r="E216" s="687" t="str">
        <f>IF(OR(ISBLANK(MH0ll!E222),ISERROR(MH0ll!E222)),"",MH0ll!E222)</f>
        <v/>
      </c>
      <c r="F216" s="687" t="str">
        <f>IF(OR(ISBLANK(MH0ll!F222),ISERROR(MH0ll!F222)),"",MH0ll!F222)</f>
        <v/>
      </c>
      <c r="G216" s="687" t="str">
        <f>IF(OR(ISBLANK(MH0ll!G222),ISERROR(MH0ll!G222)),"",MH0ll!G222)</f>
        <v/>
      </c>
      <c r="H216" s="688" t="str">
        <f>IF(OR(ISBLANK(MH0ll!H222),ISERROR(MH0ll!H222)),"",MH0ll!H222)</f>
        <v/>
      </c>
      <c r="I216" s="686" t="str">
        <f>IF(OR(ISBLANK(MH0ll!I222),ISERROR(MH0ll!I222)),"",MH0ll!I222)</f>
        <v/>
      </c>
      <c r="J216" s="686" t="str">
        <f>IF(OR(ISBLANK(MH0ll!J222),ISERROR(MH0ll!J222)),"",MH0ll!J222)</f>
        <v/>
      </c>
      <c r="K216" s="686" t="str">
        <f>IF(OR(ISBLANK(MH0ll!K222),ISERROR(MH0ll!K222)),"",MH0ll!K222)</f>
        <v/>
      </c>
      <c r="L216" s="686" t="str">
        <f>IF(OR(ISBLANK(MH0ll!L222),ISERROR(MH0ll!L222)),"",MH0ll!L222)</f>
        <v/>
      </c>
      <c r="N216" s="686" t="str">
        <f>IF(OR(ISBLANK(MH0ll!M222),ISERROR(MH0ll!M222)),"",MH0ll!M222)</f>
        <v/>
      </c>
    </row>
    <row r="217" spans="1:14" x14ac:dyDescent="0.2">
      <c r="A217" s="686" t="str">
        <f>IF(OR(ISBLANK(MH0ll!A223),ISERROR(MH0ll!A223)),"",MH0ll!A223)</f>
        <v/>
      </c>
      <c r="B217" s="686" t="str">
        <f>IF(OR(ISBLANK(MH0ll!B224),ISERROR(MH0ll!B224)),"",MH0ll!B224)</f>
        <v/>
      </c>
      <c r="E217" s="687" t="str">
        <f>IF(OR(ISBLANK(MH0ll!E223),ISERROR(MH0ll!E223)),"",MH0ll!E223)</f>
        <v/>
      </c>
      <c r="F217" s="687" t="str">
        <f>IF(OR(ISBLANK(MH0ll!F223),ISERROR(MH0ll!F223)),"",MH0ll!F223)</f>
        <v/>
      </c>
      <c r="G217" s="687" t="str">
        <f>IF(OR(ISBLANK(MH0ll!G223),ISERROR(MH0ll!G223)),"",MH0ll!G223)</f>
        <v/>
      </c>
      <c r="H217" s="688" t="str">
        <f>IF(OR(ISBLANK(MH0ll!H223),ISERROR(MH0ll!H223)),"",MH0ll!H223)</f>
        <v/>
      </c>
      <c r="I217" s="686" t="str">
        <f>IF(OR(ISBLANK(MH0ll!I223),ISERROR(MH0ll!I223)),"",MH0ll!I223)</f>
        <v/>
      </c>
      <c r="J217" s="686" t="str">
        <f>IF(OR(ISBLANK(MH0ll!J223),ISERROR(MH0ll!J223)),"",MH0ll!J223)</f>
        <v/>
      </c>
      <c r="K217" s="686" t="str">
        <f>IF(OR(ISBLANK(MH0ll!K223),ISERROR(MH0ll!K223)),"",MH0ll!K223)</f>
        <v/>
      </c>
      <c r="L217" s="686" t="str">
        <f>IF(OR(ISBLANK(MH0ll!L223),ISERROR(MH0ll!L223)),"",MH0ll!L223)</f>
        <v/>
      </c>
      <c r="N217" s="686" t="str">
        <f>IF(OR(ISBLANK(MH0ll!M223),ISERROR(MH0ll!M223)),"",MH0ll!M223)</f>
        <v/>
      </c>
    </row>
    <row r="218" spans="1:14" x14ac:dyDescent="0.2">
      <c r="A218" s="686" t="str">
        <f>IF(OR(ISBLANK(MH0ll!A224),ISERROR(MH0ll!A224)),"",MH0ll!A224)</f>
        <v/>
      </c>
      <c r="B218" s="686" t="str">
        <f>IF(OR(ISBLANK(MH0ll!B225),ISERROR(MH0ll!B225)),"",MH0ll!B225)</f>
        <v/>
      </c>
      <c r="E218" s="687" t="str">
        <f>IF(OR(ISBLANK(MH0ll!E224),ISERROR(MH0ll!E224)),"",MH0ll!E224)</f>
        <v/>
      </c>
      <c r="F218" s="687" t="str">
        <f>IF(OR(ISBLANK(MH0ll!F224),ISERROR(MH0ll!F224)),"",MH0ll!F224)</f>
        <v/>
      </c>
      <c r="G218" s="687" t="str">
        <f>IF(OR(ISBLANK(MH0ll!G224),ISERROR(MH0ll!G224)),"",MH0ll!G224)</f>
        <v/>
      </c>
      <c r="H218" s="688" t="str">
        <f>IF(OR(ISBLANK(MH0ll!H224),ISERROR(MH0ll!H224)),"",MH0ll!H224)</f>
        <v/>
      </c>
      <c r="I218" s="686" t="str">
        <f>IF(OR(ISBLANK(MH0ll!I224),ISERROR(MH0ll!I224)),"",MH0ll!I224)</f>
        <v/>
      </c>
      <c r="J218" s="686" t="str">
        <f>IF(OR(ISBLANK(MH0ll!J224),ISERROR(MH0ll!J224)),"",MH0ll!J224)</f>
        <v/>
      </c>
      <c r="K218" s="686" t="str">
        <f>IF(OR(ISBLANK(MH0ll!K224),ISERROR(MH0ll!K224)),"",MH0ll!K224)</f>
        <v/>
      </c>
      <c r="L218" s="686" t="str">
        <f>IF(OR(ISBLANK(MH0ll!L224),ISERROR(MH0ll!L224)),"",MH0ll!L224)</f>
        <v/>
      </c>
      <c r="N218" s="686" t="str">
        <f>IF(OR(ISBLANK(MH0ll!M224),ISERROR(MH0ll!M224)),"",MH0ll!M224)</f>
        <v/>
      </c>
    </row>
    <row r="219" spans="1:14" x14ac:dyDescent="0.2">
      <c r="A219" s="686" t="str">
        <f>IF(OR(ISBLANK(MH0ll!A225),ISERROR(MH0ll!A225)),"",MH0ll!A225)</f>
        <v/>
      </c>
      <c r="B219" s="686" t="str">
        <f>IF(OR(ISBLANK(MH0ll!B226),ISERROR(MH0ll!B226)),"",MH0ll!B226)</f>
        <v/>
      </c>
      <c r="E219" s="687" t="str">
        <f>IF(OR(ISBLANK(MH0ll!E225),ISERROR(MH0ll!E225)),"",MH0ll!E225)</f>
        <v/>
      </c>
      <c r="F219" s="687" t="str">
        <f>IF(OR(ISBLANK(MH0ll!F225),ISERROR(MH0ll!F225)),"",MH0ll!F225)</f>
        <v/>
      </c>
      <c r="G219" s="687" t="str">
        <f>IF(OR(ISBLANK(MH0ll!G225),ISERROR(MH0ll!G225)),"",MH0ll!G225)</f>
        <v/>
      </c>
      <c r="H219" s="688" t="str">
        <f>IF(OR(ISBLANK(MH0ll!H225),ISERROR(MH0ll!H225)),"",MH0ll!H225)</f>
        <v/>
      </c>
      <c r="I219" s="686" t="str">
        <f>IF(OR(ISBLANK(MH0ll!I225),ISERROR(MH0ll!I225)),"",MH0ll!I225)</f>
        <v/>
      </c>
      <c r="J219" s="686" t="str">
        <f>IF(OR(ISBLANK(MH0ll!J225),ISERROR(MH0ll!J225)),"",MH0ll!J225)</f>
        <v/>
      </c>
      <c r="K219" s="686" t="str">
        <f>IF(OR(ISBLANK(MH0ll!K225),ISERROR(MH0ll!K225)),"",MH0ll!K225)</f>
        <v/>
      </c>
      <c r="L219" s="686" t="str">
        <f>IF(OR(ISBLANK(MH0ll!L225),ISERROR(MH0ll!L225)),"",MH0ll!L225)</f>
        <v/>
      </c>
      <c r="N219" s="686" t="str">
        <f>IF(OR(ISBLANK(MH0ll!M225),ISERROR(MH0ll!M225)),"",MH0ll!M225)</f>
        <v/>
      </c>
    </row>
    <row r="220" spans="1:14" x14ac:dyDescent="0.2">
      <c r="A220" s="686" t="str">
        <f>IF(OR(ISBLANK(MH0ll!A226),ISERROR(MH0ll!A226)),"",MH0ll!A226)</f>
        <v/>
      </c>
      <c r="B220" s="686" t="str">
        <f>IF(OR(ISBLANK(MH0ll!B227),ISERROR(MH0ll!B227)),"",MH0ll!B227)</f>
        <v/>
      </c>
      <c r="E220" s="687" t="str">
        <f>IF(OR(ISBLANK(MH0ll!E226),ISERROR(MH0ll!E226)),"",MH0ll!E226)</f>
        <v/>
      </c>
      <c r="F220" s="687" t="str">
        <f>IF(OR(ISBLANK(MH0ll!F226),ISERROR(MH0ll!F226)),"",MH0ll!F226)</f>
        <v/>
      </c>
      <c r="G220" s="687" t="str">
        <f>IF(OR(ISBLANK(MH0ll!G226),ISERROR(MH0ll!G226)),"",MH0ll!G226)</f>
        <v/>
      </c>
      <c r="H220" s="688" t="str">
        <f>IF(OR(ISBLANK(MH0ll!H226),ISERROR(MH0ll!H226)),"",MH0ll!H226)</f>
        <v/>
      </c>
      <c r="I220" s="686" t="str">
        <f>IF(OR(ISBLANK(MH0ll!I226),ISERROR(MH0ll!I226)),"",MH0ll!I226)</f>
        <v/>
      </c>
      <c r="J220" s="686" t="str">
        <f>IF(OR(ISBLANK(MH0ll!J226),ISERROR(MH0ll!J226)),"",MH0ll!J226)</f>
        <v/>
      </c>
      <c r="K220" s="686" t="str">
        <f>IF(OR(ISBLANK(MH0ll!K226),ISERROR(MH0ll!K226)),"",MH0ll!K226)</f>
        <v/>
      </c>
      <c r="L220" s="686" t="str">
        <f>IF(OR(ISBLANK(MH0ll!L226),ISERROR(MH0ll!L226)),"",MH0ll!L226)</f>
        <v/>
      </c>
      <c r="N220" s="686" t="str">
        <f>IF(OR(ISBLANK(MH0ll!M226),ISERROR(MH0ll!M226)),"",MH0ll!M226)</f>
        <v/>
      </c>
    </row>
    <row r="221" spans="1:14" x14ac:dyDescent="0.2">
      <c r="A221" s="686" t="str">
        <f>IF(OR(ISBLANK(MH0ll!A227),ISERROR(MH0ll!A227)),"",MH0ll!A227)</f>
        <v/>
      </c>
      <c r="B221" s="686" t="str">
        <f>IF(OR(ISBLANK(MH0ll!B228),ISERROR(MH0ll!B228)),"",MH0ll!B228)</f>
        <v/>
      </c>
      <c r="E221" s="687" t="str">
        <f>IF(OR(ISBLANK(MH0ll!E227),ISERROR(MH0ll!E227)),"",MH0ll!E227)</f>
        <v/>
      </c>
      <c r="F221" s="687" t="str">
        <f>IF(OR(ISBLANK(MH0ll!F227),ISERROR(MH0ll!F227)),"",MH0ll!F227)</f>
        <v/>
      </c>
      <c r="G221" s="687" t="str">
        <f>IF(OR(ISBLANK(MH0ll!G227),ISERROR(MH0ll!G227)),"",MH0ll!G227)</f>
        <v/>
      </c>
      <c r="H221" s="688" t="str">
        <f>IF(OR(ISBLANK(MH0ll!H227),ISERROR(MH0ll!H227)),"",MH0ll!H227)</f>
        <v/>
      </c>
      <c r="I221" s="686" t="str">
        <f>IF(OR(ISBLANK(MH0ll!I227),ISERROR(MH0ll!I227)),"",MH0ll!I227)</f>
        <v/>
      </c>
      <c r="J221" s="686" t="str">
        <f>IF(OR(ISBLANK(MH0ll!J227),ISERROR(MH0ll!J227)),"",MH0ll!J227)</f>
        <v/>
      </c>
      <c r="K221" s="686" t="str">
        <f>IF(OR(ISBLANK(MH0ll!K227),ISERROR(MH0ll!K227)),"",MH0ll!K227)</f>
        <v/>
      </c>
      <c r="L221" s="686" t="str">
        <f>IF(OR(ISBLANK(MH0ll!L227),ISERROR(MH0ll!L227)),"",MH0ll!L227)</f>
        <v/>
      </c>
      <c r="N221" s="686" t="str">
        <f>IF(OR(ISBLANK(MH0ll!M227),ISERROR(MH0ll!M227)),"",MH0ll!M227)</f>
        <v/>
      </c>
    </row>
    <row r="222" spans="1:14" x14ac:dyDescent="0.2">
      <c r="A222" s="686" t="str">
        <f>IF(OR(ISBLANK(MH0ll!A228),ISERROR(MH0ll!A228)),"",MH0ll!A228)</f>
        <v/>
      </c>
      <c r="B222" s="686" t="str">
        <f>IF(OR(ISBLANK(MH0ll!B229),ISERROR(MH0ll!B229)),"",MH0ll!B229)</f>
        <v/>
      </c>
      <c r="E222" s="687" t="str">
        <f>IF(OR(ISBLANK(MH0ll!E228),ISERROR(MH0ll!E228)),"",MH0ll!E228)</f>
        <v/>
      </c>
      <c r="F222" s="687" t="str">
        <f>IF(OR(ISBLANK(MH0ll!F228),ISERROR(MH0ll!F228)),"",MH0ll!F228)</f>
        <v/>
      </c>
      <c r="G222" s="687" t="str">
        <f>IF(OR(ISBLANK(MH0ll!G228),ISERROR(MH0ll!G228)),"",MH0ll!G228)</f>
        <v/>
      </c>
      <c r="H222" s="688" t="str">
        <f>IF(OR(ISBLANK(MH0ll!H228),ISERROR(MH0ll!H228)),"",MH0ll!H228)</f>
        <v/>
      </c>
      <c r="I222" s="686" t="str">
        <f>IF(OR(ISBLANK(MH0ll!I228),ISERROR(MH0ll!I228)),"",MH0ll!I228)</f>
        <v/>
      </c>
      <c r="J222" s="686" t="str">
        <f>IF(OR(ISBLANK(MH0ll!J228),ISERROR(MH0ll!J228)),"",MH0ll!J228)</f>
        <v/>
      </c>
      <c r="K222" s="686" t="str">
        <f>IF(OR(ISBLANK(MH0ll!K228),ISERROR(MH0ll!K228)),"",MH0ll!K228)</f>
        <v/>
      </c>
      <c r="L222" s="686" t="str">
        <f>IF(OR(ISBLANK(MH0ll!L228),ISERROR(MH0ll!L228)),"",MH0ll!L228)</f>
        <v/>
      </c>
      <c r="N222" s="686" t="str">
        <f>IF(OR(ISBLANK(MH0ll!M228),ISERROR(MH0ll!M228)),"",MH0ll!M228)</f>
        <v/>
      </c>
    </row>
    <row r="223" spans="1:14" x14ac:dyDescent="0.2">
      <c r="A223" s="686" t="str">
        <f>IF(OR(ISBLANK(MH0ll!A229),ISERROR(MH0ll!A229)),"",MH0ll!A229)</f>
        <v/>
      </c>
      <c r="B223" s="686" t="str">
        <f>IF(OR(ISBLANK(MH0ll!B230),ISERROR(MH0ll!B230)),"",MH0ll!B230)</f>
        <v/>
      </c>
      <c r="E223" s="687" t="str">
        <f>IF(OR(ISBLANK(MH0ll!E229),ISERROR(MH0ll!E229)),"",MH0ll!E229)</f>
        <v/>
      </c>
      <c r="F223" s="687" t="str">
        <f>IF(OR(ISBLANK(MH0ll!F229),ISERROR(MH0ll!F229)),"",MH0ll!F229)</f>
        <v/>
      </c>
      <c r="G223" s="687" t="str">
        <f>IF(OR(ISBLANK(MH0ll!G229),ISERROR(MH0ll!G229)),"",MH0ll!G229)</f>
        <v/>
      </c>
      <c r="H223" s="688" t="str">
        <f>IF(OR(ISBLANK(MH0ll!H229),ISERROR(MH0ll!H229)),"",MH0ll!H229)</f>
        <v/>
      </c>
      <c r="I223" s="686" t="str">
        <f>IF(OR(ISBLANK(MH0ll!I229),ISERROR(MH0ll!I229)),"",MH0ll!I229)</f>
        <v/>
      </c>
      <c r="J223" s="686" t="str">
        <f>IF(OR(ISBLANK(MH0ll!J229),ISERROR(MH0ll!J229)),"",MH0ll!J229)</f>
        <v/>
      </c>
      <c r="K223" s="686" t="str">
        <f>IF(OR(ISBLANK(MH0ll!K229),ISERROR(MH0ll!K229)),"",MH0ll!K229)</f>
        <v/>
      </c>
      <c r="L223" s="686" t="str">
        <f>IF(OR(ISBLANK(MH0ll!L229),ISERROR(MH0ll!L229)),"",MH0ll!L229)</f>
        <v/>
      </c>
      <c r="N223" s="686" t="str">
        <f>IF(OR(ISBLANK(MH0ll!M229),ISERROR(MH0ll!M229)),"",MH0ll!M229)</f>
        <v/>
      </c>
    </row>
    <row r="224" spans="1:14" x14ac:dyDescent="0.2">
      <c r="A224" s="686" t="str">
        <f>IF(OR(ISBLANK(MH0ll!A230),ISERROR(MH0ll!A230)),"",MH0ll!A230)</f>
        <v/>
      </c>
      <c r="B224" s="686" t="str">
        <f>IF(OR(ISBLANK(MH0ll!B231),ISERROR(MH0ll!B231)),"",MH0ll!B231)</f>
        <v/>
      </c>
      <c r="E224" s="687" t="str">
        <f>IF(OR(ISBLANK(MH0ll!E230),ISERROR(MH0ll!E230)),"",MH0ll!E230)</f>
        <v/>
      </c>
      <c r="F224" s="687" t="str">
        <f>IF(OR(ISBLANK(MH0ll!F230),ISERROR(MH0ll!F230)),"",MH0ll!F230)</f>
        <v/>
      </c>
      <c r="G224" s="687" t="str">
        <f>IF(OR(ISBLANK(MH0ll!G230),ISERROR(MH0ll!G230)),"",MH0ll!G230)</f>
        <v/>
      </c>
      <c r="H224" s="688" t="str">
        <f>IF(OR(ISBLANK(MH0ll!H230),ISERROR(MH0ll!H230)),"",MH0ll!H230)</f>
        <v/>
      </c>
      <c r="I224" s="686" t="str">
        <f>IF(OR(ISBLANK(MH0ll!I230),ISERROR(MH0ll!I230)),"",MH0ll!I230)</f>
        <v/>
      </c>
      <c r="J224" s="686" t="str">
        <f>IF(OR(ISBLANK(MH0ll!J230),ISERROR(MH0ll!J230)),"",MH0ll!J230)</f>
        <v/>
      </c>
      <c r="K224" s="686" t="str">
        <f>IF(OR(ISBLANK(MH0ll!K230),ISERROR(MH0ll!K230)),"",MH0ll!K230)</f>
        <v/>
      </c>
      <c r="L224" s="686" t="str">
        <f>IF(OR(ISBLANK(MH0ll!L230),ISERROR(MH0ll!L230)),"",MH0ll!L230)</f>
        <v/>
      </c>
      <c r="N224" s="686" t="str">
        <f>IF(OR(ISBLANK(MH0ll!M230),ISERROR(MH0ll!M230)),"",MH0ll!M230)</f>
        <v/>
      </c>
    </row>
    <row r="225" spans="1:14" x14ac:dyDescent="0.2">
      <c r="A225" s="686" t="str">
        <f>IF(OR(ISBLANK(MH0ll!A231),ISERROR(MH0ll!A231)),"",MH0ll!A231)</f>
        <v/>
      </c>
      <c r="B225" s="686" t="str">
        <f>IF(OR(ISBLANK(MH0ll!B232),ISERROR(MH0ll!B232)),"",MH0ll!B232)</f>
        <v/>
      </c>
      <c r="E225" s="687" t="str">
        <f>IF(OR(ISBLANK(MH0ll!E231),ISERROR(MH0ll!E231)),"",MH0ll!E231)</f>
        <v/>
      </c>
      <c r="F225" s="687" t="str">
        <f>IF(OR(ISBLANK(MH0ll!F231),ISERROR(MH0ll!F231)),"",MH0ll!F231)</f>
        <v/>
      </c>
      <c r="G225" s="687" t="str">
        <f>IF(OR(ISBLANK(MH0ll!G231),ISERROR(MH0ll!G231)),"",MH0ll!G231)</f>
        <v/>
      </c>
      <c r="H225" s="688" t="str">
        <f>IF(OR(ISBLANK(MH0ll!H231),ISERROR(MH0ll!H231)),"",MH0ll!H231)</f>
        <v/>
      </c>
      <c r="I225" s="686" t="str">
        <f>IF(OR(ISBLANK(MH0ll!I231),ISERROR(MH0ll!I231)),"",MH0ll!I231)</f>
        <v/>
      </c>
      <c r="J225" s="686" t="str">
        <f>IF(OR(ISBLANK(MH0ll!J231),ISERROR(MH0ll!J231)),"",MH0ll!J231)</f>
        <v/>
      </c>
      <c r="K225" s="686" t="str">
        <f>IF(OR(ISBLANK(MH0ll!K231),ISERROR(MH0ll!K231)),"",MH0ll!K231)</f>
        <v/>
      </c>
      <c r="L225" s="686" t="str">
        <f>IF(OR(ISBLANK(MH0ll!L231),ISERROR(MH0ll!L231)),"",MH0ll!L231)</f>
        <v/>
      </c>
      <c r="N225" s="686" t="str">
        <f>IF(OR(ISBLANK(MH0ll!M231),ISERROR(MH0ll!M231)),"",MH0ll!M231)</f>
        <v/>
      </c>
    </row>
    <row r="226" spans="1:14" x14ac:dyDescent="0.2">
      <c r="A226" s="686" t="str">
        <f>IF(OR(ISBLANK(MH0ll!A232),ISERROR(MH0ll!A232)),"",MH0ll!A232)</f>
        <v/>
      </c>
      <c r="B226" s="686" t="str">
        <f>IF(OR(ISBLANK(MH0ll!B233),ISERROR(MH0ll!B233)),"",MH0ll!B233)</f>
        <v/>
      </c>
      <c r="E226" s="687" t="str">
        <f>IF(OR(ISBLANK(MH0ll!E232),ISERROR(MH0ll!E232)),"",MH0ll!E232)</f>
        <v/>
      </c>
      <c r="F226" s="687" t="str">
        <f>IF(OR(ISBLANK(MH0ll!F232),ISERROR(MH0ll!F232)),"",MH0ll!F232)</f>
        <v/>
      </c>
      <c r="G226" s="687" t="str">
        <f>IF(OR(ISBLANK(MH0ll!G232),ISERROR(MH0ll!G232)),"",MH0ll!G232)</f>
        <v/>
      </c>
      <c r="H226" s="688" t="str">
        <f>IF(OR(ISBLANK(MH0ll!H232),ISERROR(MH0ll!H232)),"",MH0ll!H232)</f>
        <v/>
      </c>
      <c r="I226" s="686" t="str">
        <f>IF(OR(ISBLANK(MH0ll!I232),ISERROR(MH0ll!I232)),"",MH0ll!I232)</f>
        <v/>
      </c>
      <c r="J226" s="686" t="str">
        <f>IF(OR(ISBLANK(MH0ll!J232),ISERROR(MH0ll!J232)),"",MH0ll!J232)</f>
        <v/>
      </c>
      <c r="K226" s="686" t="str">
        <f>IF(OR(ISBLANK(MH0ll!K232),ISERROR(MH0ll!K232)),"",MH0ll!K232)</f>
        <v/>
      </c>
      <c r="L226" s="686" t="str">
        <f>IF(OR(ISBLANK(MH0ll!L232),ISERROR(MH0ll!L232)),"",MH0ll!L232)</f>
        <v/>
      </c>
      <c r="N226" s="686" t="str">
        <f>IF(OR(ISBLANK(MH0ll!M232),ISERROR(MH0ll!M232)),"",MH0ll!M232)</f>
        <v/>
      </c>
    </row>
    <row r="227" spans="1:14" x14ac:dyDescent="0.2">
      <c r="A227" s="686" t="str">
        <f>IF(OR(ISBLANK(MH0ll!A233),ISERROR(MH0ll!A233)),"",MH0ll!A233)</f>
        <v/>
      </c>
      <c r="B227" s="686" t="str">
        <f>IF(OR(ISBLANK(MH0ll!B234),ISERROR(MH0ll!B234)),"",MH0ll!B234)</f>
        <v/>
      </c>
      <c r="E227" s="687" t="str">
        <f>IF(OR(ISBLANK(MH0ll!E233),ISERROR(MH0ll!E233)),"",MH0ll!E233)</f>
        <v/>
      </c>
      <c r="F227" s="687" t="str">
        <f>IF(OR(ISBLANK(MH0ll!F233),ISERROR(MH0ll!F233)),"",MH0ll!F233)</f>
        <v/>
      </c>
      <c r="G227" s="687" t="str">
        <f>IF(OR(ISBLANK(MH0ll!G233),ISERROR(MH0ll!G233)),"",MH0ll!G233)</f>
        <v/>
      </c>
      <c r="H227" s="688" t="str">
        <f>IF(OR(ISBLANK(MH0ll!H233),ISERROR(MH0ll!H233)),"",MH0ll!H233)</f>
        <v/>
      </c>
      <c r="I227" s="686" t="str">
        <f>IF(OR(ISBLANK(MH0ll!I233),ISERROR(MH0ll!I233)),"",MH0ll!I233)</f>
        <v/>
      </c>
      <c r="J227" s="686" t="str">
        <f>IF(OR(ISBLANK(MH0ll!J233),ISERROR(MH0ll!J233)),"",MH0ll!J233)</f>
        <v/>
      </c>
      <c r="K227" s="686" t="str">
        <f>IF(OR(ISBLANK(MH0ll!K233),ISERROR(MH0ll!K233)),"",MH0ll!K233)</f>
        <v/>
      </c>
      <c r="L227" s="686" t="str">
        <f>IF(OR(ISBLANK(MH0ll!L233),ISERROR(MH0ll!L233)),"",MH0ll!L233)</f>
        <v/>
      </c>
      <c r="N227" s="686" t="str">
        <f>IF(OR(ISBLANK(MH0ll!M233),ISERROR(MH0ll!M233)),"",MH0ll!M233)</f>
        <v/>
      </c>
    </row>
    <row r="228" spans="1:14" x14ac:dyDescent="0.2">
      <c r="A228" s="686" t="str">
        <f>IF(OR(ISBLANK(MH0ll!A234),ISERROR(MH0ll!A234)),"",MH0ll!A234)</f>
        <v/>
      </c>
      <c r="B228" s="686" t="str">
        <f>IF(OR(ISBLANK(MH0ll!B235),ISERROR(MH0ll!B235)),"",MH0ll!B235)</f>
        <v/>
      </c>
      <c r="E228" s="687" t="str">
        <f>IF(OR(ISBLANK(MH0ll!E234),ISERROR(MH0ll!E234)),"",MH0ll!E234)</f>
        <v/>
      </c>
      <c r="F228" s="687" t="str">
        <f>IF(OR(ISBLANK(MH0ll!F234),ISERROR(MH0ll!F234)),"",MH0ll!F234)</f>
        <v/>
      </c>
      <c r="G228" s="687" t="str">
        <f>IF(OR(ISBLANK(MH0ll!G234),ISERROR(MH0ll!G234)),"",MH0ll!G234)</f>
        <v/>
      </c>
      <c r="H228" s="688" t="str">
        <f>IF(OR(ISBLANK(MH0ll!H234),ISERROR(MH0ll!H234)),"",MH0ll!H234)</f>
        <v/>
      </c>
      <c r="I228" s="686" t="str">
        <f>IF(OR(ISBLANK(MH0ll!I234),ISERROR(MH0ll!I234)),"",MH0ll!I234)</f>
        <v/>
      </c>
      <c r="J228" s="686" t="str">
        <f>IF(OR(ISBLANK(MH0ll!J234),ISERROR(MH0ll!J234)),"",MH0ll!J234)</f>
        <v/>
      </c>
      <c r="K228" s="686" t="str">
        <f>IF(OR(ISBLANK(MH0ll!K234),ISERROR(MH0ll!K234)),"",MH0ll!K234)</f>
        <v/>
      </c>
      <c r="L228" s="686" t="str">
        <f>IF(OR(ISBLANK(MH0ll!L234),ISERROR(MH0ll!L234)),"",MH0ll!L234)</f>
        <v/>
      </c>
      <c r="N228" s="686" t="str">
        <f>IF(OR(ISBLANK(MH0ll!M234),ISERROR(MH0ll!M234)),"",MH0ll!M234)</f>
        <v/>
      </c>
    </row>
    <row r="229" spans="1:14" x14ac:dyDescent="0.2">
      <c r="A229" s="686" t="str">
        <f>IF(OR(ISBLANK(MH0ll!A235),ISERROR(MH0ll!A235)),"",MH0ll!A235)</f>
        <v/>
      </c>
      <c r="B229" s="686" t="str">
        <f>IF(OR(ISBLANK(MH0ll!B236),ISERROR(MH0ll!B236)),"",MH0ll!B236)</f>
        <v/>
      </c>
      <c r="E229" s="687" t="str">
        <f>IF(OR(ISBLANK(MH0ll!E235),ISERROR(MH0ll!E235)),"",MH0ll!E235)</f>
        <v/>
      </c>
      <c r="F229" s="687" t="str">
        <f>IF(OR(ISBLANK(MH0ll!F235),ISERROR(MH0ll!F235)),"",MH0ll!F235)</f>
        <v/>
      </c>
      <c r="G229" s="687" t="str">
        <f>IF(OR(ISBLANK(MH0ll!G235),ISERROR(MH0ll!G235)),"",MH0ll!G235)</f>
        <v/>
      </c>
      <c r="H229" s="688" t="str">
        <f>IF(OR(ISBLANK(MH0ll!H235),ISERROR(MH0ll!H235)),"",MH0ll!H235)</f>
        <v/>
      </c>
      <c r="I229" s="686" t="str">
        <f>IF(OR(ISBLANK(MH0ll!I235),ISERROR(MH0ll!I235)),"",MH0ll!I235)</f>
        <v/>
      </c>
      <c r="J229" s="686" t="str">
        <f>IF(OR(ISBLANK(MH0ll!J235),ISERROR(MH0ll!J235)),"",MH0ll!J235)</f>
        <v/>
      </c>
      <c r="K229" s="686" t="str">
        <f>IF(OR(ISBLANK(MH0ll!K235),ISERROR(MH0ll!K235)),"",MH0ll!K235)</f>
        <v/>
      </c>
      <c r="L229" s="686" t="str">
        <f>IF(OR(ISBLANK(MH0ll!L235),ISERROR(MH0ll!L235)),"",MH0ll!L235)</f>
        <v/>
      </c>
      <c r="N229" s="686" t="str">
        <f>IF(OR(ISBLANK(MH0ll!M235),ISERROR(MH0ll!M235)),"",MH0ll!M235)</f>
        <v/>
      </c>
    </row>
    <row r="230" spans="1:14" x14ac:dyDescent="0.2">
      <c r="A230" s="686" t="str">
        <f>IF(OR(ISBLANK(MH0ll!A236),ISERROR(MH0ll!A236)),"",MH0ll!A236)</f>
        <v/>
      </c>
      <c r="B230" s="686" t="str">
        <f>IF(OR(ISBLANK(MH0ll!B237),ISERROR(MH0ll!B237)),"",MH0ll!B237)</f>
        <v/>
      </c>
      <c r="E230" s="687" t="str">
        <f>IF(OR(ISBLANK(MH0ll!E236),ISERROR(MH0ll!E236)),"",MH0ll!E236)</f>
        <v/>
      </c>
      <c r="F230" s="687" t="str">
        <f>IF(OR(ISBLANK(MH0ll!F236),ISERROR(MH0ll!F236)),"",MH0ll!F236)</f>
        <v/>
      </c>
      <c r="G230" s="687" t="str">
        <f>IF(OR(ISBLANK(MH0ll!G236),ISERROR(MH0ll!G236)),"",MH0ll!G236)</f>
        <v/>
      </c>
      <c r="H230" s="688" t="str">
        <f>IF(OR(ISBLANK(MH0ll!H236),ISERROR(MH0ll!H236)),"",MH0ll!H236)</f>
        <v/>
      </c>
      <c r="I230" s="686" t="str">
        <f>IF(OR(ISBLANK(MH0ll!I236),ISERROR(MH0ll!I236)),"",MH0ll!I236)</f>
        <v/>
      </c>
      <c r="J230" s="686" t="str">
        <f>IF(OR(ISBLANK(MH0ll!J236),ISERROR(MH0ll!J236)),"",MH0ll!J236)</f>
        <v/>
      </c>
      <c r="K230" s="686" t="str">
        <f>IF(OR(ISBLANK(MH0ll!K236),ISERROR(MH0ll!K236)),"",MH0ll!K236)</f>
        <v/>
      </c>
      <c r="L230" s="686" t="str">
        <f>IF(OR(ISBLANK(MH0ll!L236),ISERROR(MH0ll!L236)),"",MH0ll!L236)</f>
        <v/>
      </c>
      <c r="N230" s="686" t="str">
        <f>IF(OR(ISBLANK(MH0ll!M236),ISERROR(MH0ll!M236)),"",MH0ll!M236)</f>
        <v/>
      </c>
    </row>
    <row r="231" spans="1:14" x14ac:dyDescent="0.2">
      <c r="A231" s="686" t="str">
        <f>IF(OR(ISBLANK(MH0ll!A237),ISERROR(MH0ll!A237)),"",MH0ll!A237)</f>
        <v/>
      </c>
      <c r="B231" s="686" t="str">
        <f>IF(OR(ISBLANK(MH0ll!B238),ISERROR(MH0ll!B238)),"",MH0ll!B238)</f>
        <v/>
      </c>
      <c r="E231" s="687" t="str">
        <f>IF(OR(ISBLANK(MH0ll!E237),ISERROR(MH0ll!E237)),"",MH0ll!E237)</f>
        <v/>
      </c>
      <c r="F231" s="687" t="str">
        <f>IF(OR(ISBLANK(MH0ll!F237),ISERROR(MH0ll!F237)),"",MH0ll!F237)</f>
        <v/>
      </c>
      <c r="G231" s="687" t="str">
        <f>IF(OR(ISBLANK(MH0ll!G237),ISERROR(MH0ll!G237)),"",MH0ll!G237)</f>
        <v/>
      </c>
      <c r="H231" s="688" t="str">
        <f>IF(OR(ISBLANK(MH0ll!H237),ISERROR(MH0ll!H237)),"",MH0ll!H237)</f>
        <v/>
      </c>
      <c r="I231" s="686" t="str">
        <f>IF(OR(ISBLANK(MH0ll!I237),ISERROR(MH0ll!I237)),"",MH0ll!I237)</f>
        <v/>
      </c>
      <c r="J231" s="686" t="str">
        <f>IF(OR(ISBLANK(MH0ll!J237),ISERROR(MH0ll!J237)),"",MH0ll!J237)</f>
        <v/>
      </c>
      <c r="K231" s="686" t="str">
        <f>IF(OR(ISBLANK(MH0ll!K237),ISERROR(MH0ll!K237)),"",MH0ll!K237)</f>
        <v/>
      </c>
      <c r="L231" s="686" t="str">
        <f>IF(OR(ISBLANK(MH0ll!L237),ISERROR(MH0ll!L237)),"",MH0ll!L237)</f>
        <v/>
      </c>
      <c r="N231" s="686" t="str">
        <f>IF(OR(ISBLANK(MH0ll!M237),ISERROR(MH0ll!M237)),"",MH0ll!M237)</f>
        <v/>
      </c>
    </row>
    <row r="232" spans="1:14" x14ac:dyDescent="0.2">
      <c r="A232" s="686" t="str">
        <f>IF(OR(ISBLANK(MH0ll!A238),ISERROR(MH0ll!A238)),"",MH0ll!A238)</f>
        <v/>
      </c>
      <c r="B232" s="686" t="str">
        <f>IF(OR(ISBLANK(MH0ll!B239),ISERROR(MH0ll!B239)),"",MH0ll!B239)</f>
        <v/>
      </c>
      <c r="E232" s="687" t="str">
        <f>IF(OR(ISBLANK(MH0ll!E238),ISERROR(MH0ll!E238)),"",MH0ll!E238)</f>
        <v/>
      </c>
      <c r="F232" s="687" t="str">
        <f>IF(OR(ISBLANK(MH0ll!F238),ISERROR(MH0ll!F238)),"",MH0ll!F238)</f>
        <v/>
      </c>
      <c r="G232" s="687" t="str">
        <f>IF(OR(ISBLANK(MH0ll!G238),ISERROR(MH0ll!G238)),"",MH0ll!G238)</f>
        <v/>
      </c>
      <c r="H232" s="688" t="str">
        <f>IF(OR(ISBLANK(MH0ll!H238),ISERROR(MH0ll!H238)),"",MH0ll!H238)</f>
        <v/>
      </c>
      <c r="I232" s="686" t="str">
        <f>IF(OR(ISBLANK(MH0ll!I238),ISERROR(MH0ll!I238)),"",MH0ll!I238)</f>
        <v/>
      </c>
      <c r="J232" s="686" t="str">
        <f>IF(OR(ISBLANK(MH0ll!J238),ISERROR(MH0ll!J238)),"",MH0ll!J238)</f>
        <v/>
      </c>
      <c r="K232" s="686" t="str">
        <f>IF(OR(ISBLANK(MH0ll!K238),ISERROR(MH0ll!K238)),"",MH0ll!K238)</f>
        <v/>
      </c>
      <c r="L232" s="686" t="str">
        <f>IF(OR(ISBLANK(MH0ll!L238),ISERROR(MH0ll!L238)),"",MH0ll!L238)</f>
        <v/>
      </c>
      <c r="N232" s="686" t="str">
        <f>IF(OR(ISBLANK(MH0ll!M238),ISERROR(MH0ll!M238)),"",MH0ll!M238)</f>
        <v/>
      </c>
    </row>
    <row r="233" spans="1:14" x14ac:dyDescent="0.2">
      <c r="A233" s="686" t="str">
        <f>IF(OR(ISBLANK(MH0ll!A239),ISERROR(MH0ll!A239)),"",MH0ll!A239)</f>
        <v/>
      </c>
      <c r="B233" s="686" t="str">
        <f>IF(OR(ISBLANK(MH0ll!B240),ISERROR(MH0ll!B240)),"",MH0ll!B240)</f>
        <v/>
      </c>
      <c r="E233" s="687" t="str">
        <f>IF(OR(ISBLANK(MH0ll!E239),ISERROR(MH0ll!E239)),"",MH0ll!E239)</f>
        <v/>
      </c>
      <c r="F233" s="687" t="str">
        <f>IF(OR(ISBLANK(MH0ll!F239),ISERROR(MH0ll!F239)),"",MH0ll!F239)</f>
        <v/>
      </c>
      <c r="G233" s="687" t="str">
        <f>IF(OR(ISBLANK(MH0ll!G239),ISERROR(MH0ll!G239)),"",MH0ll!G239)</f>
        <v/>
      </c>
      <c r="H233" s="688" t="str">
        <f>IF(OR(ISBLANK(MH0ll!H239),ISERROR(MH0ll!H239)),"",MH0ll!H239)</f>
        <v/>
      </c>
      <c r="I233" s="686" t="str">
        <f>IF(OR(ISBLANK(MH0ll!I239),ISERROR(MH0ll!I239)),"",MH0ll!I239)</f>
        <v/>
      </c>
      <c r="J233" s="686" t="str">
        <f>IF(OR(ISBLANK(MH0ll!J239),ISERROR(MH0ll!J239)),"",MH0ll!J239)</f>
        <v/>
      </c>
      <c r="K233" s="686" t="str">
        <f>IF(OR(ISBLANK(MH0ll!K239),ISERROR(MH0ll!K239)),"",MH0ll!K239)</f>
        <v/>
      </c>
      <c r="L233" s="686" t="str">
        <f>IF(OR(ISBLANK(MH0ll!L239),ISERROR(MH0ll!L239)),"",MH0ll!L239)</f>
        <v/>
      </c>
      <c r="N233" s="686" t="str">
        <f>IF(OR(ISBLANK(MH0ll!M239),ISERROR(MH0ll!M239)),"",MH0ll!M239)</f>
        <v/>
      </c>
    </row>
    <row r="234" spans="1:14" x14ac:dyDescent="0.2">
      <c r="A234" s="686" t="str">
        <f>IF(OR(ISBLANK(MH0ll!A240),ISERROR(MH0ll!A240)),"",MH0ll!A240)</f>
        <v/>
      </c>
      <c r="B234" s="686" t="str">
        <f>IF(OR(ISBLANK(MH0ll!B241),ISERROR(MH0ll!B241)),"",MH0ll!B241)</f>
        <v/>
      </c>
      <c r="E234" s="687" t="str">
        <f>IF(OR(ISBLANK(MH0ll!E240),ISERROR(MH0ll!E240)),"",MH0ll!E240)</f>
        <v/>
      </c>
      <c r="F234" s="687" t="str">
        <f>IF(OR(ISBLANK(MH0ll!F240),ISERROR(MH0ll!F240)),"",MH0ll!F240)</f>
        <v/>
      </c>
      <c r="G234" s="687" t="str">
        <f>IF(OR(ISBLANK(MH0ll!G240),ISERROR(MH0ll!G240)),"",MH0ll!G240)</f>
        <v/>
      </c>
      <c r="H234" s="688" t="str">
        <f>IF(OR(ISBLANK(MH0ll!H240),ISERROR(MH0ll!H240)),"",MH0ll!H240)</f>
        <v/>
      </c>
      <c r="I234" s="686" t="str">
        <f>IF(OR(ISBLANK(MH0ll!I240),ISERROR(MH0ll!I240)),"",MH0ll!I240)</f>
        <v/>
      </c>
      <c r="J234" s="686" t="str">
        <f>IF(OR(ISBLANK(MH0ll!J240),ISERROR(MH0ll!J240)),"",MH0ll!J240)</f>
        <v/>
      </c>
      <c r="K234" s="686" t="str">
        <f>IF(OR(ISBLANK(MH0ll!K240),ISERROR(MH0ll!K240)),"",MH0ll!K240)</f>
        <v/>
      </c>
      <c r="L234" s="686" t="str">
        <f>IF(OR(ISBLANK(MH0ll!L240),ISERROR(MH0ll!L240)),"",MH0ll!L240)</f>
        <v/>
      </c>
      <c r="N234" s="686" t="str">
        <f>IF(OR(ISBLANK(MH0ll!M240),ISERROR(MH0ll!M240)),"",MH0ll!M240)</f>
        <v/>
      </c>
    </row>
    <row r="235" spans="1:14" x14ac:dyDescent="0.2">
      <c r="A235" s="686" t="str">
        <f>IF(OR(ISBLANK(MH0ll!A241),ISERROR(MH0ll!A241)),"",MH0ll!A241)</f>
        <v/>
      </c>
      <c r="B235" s="686" t="str">
        <f>IF(OR(ISBLANK(MH0ll!B242),ISERROR(MH0ll!B242)),"",MH0ll!B242)</f>
        <v/>
      </c>
      <c r="E235" s="687" t="str">
        <f>IF(OR(ISBLANK(MH0ll!E241),ISERROR(MH0ll!E241)),"",MH0ll!E241)</f>
        <v/>
      </c>
      <c r="F235" s="687" t="str">
        <f>IF(OR(ISBLANK(MH0ll!F241),ISERROR(MH0ll!F241)),"",MH0ll!F241)</f>
        <v/>
      </c>
      <c r="G235" s="687" t="str">
        <f>IF(OR(ISBLANK(MH0ll!G241),ISERROR(MH0ll!G241)),"",MH0ll!G241)</f>
        <v/>
      </c>
      <c r="H235" s="688" t="str">
        <f>IF(OR(ISBLANK(MH0ll!H241),ISERROR(MH0ll!H241)),"",MH0ll!H241)</f>
        <v/>
      </c>
      <c r="I235" s="686" t="str">
        <f>IF(OR(ISBLANK(MH0ll!I241),ISERROR(MH0ll!I241)),"",MH0ll!I241)</f>
        <v/>
      </c>
      <c r="J235" s="686" t="str">
        <f>IF(OR(ISBLANK(MH0ll!J241),ISERROR(MH0ll!J241)),"",MH0ll!J241)</f>
        <v/>
      </c>
      <c r="K235" s="686" t="str">
        <f>IF(OR(ISBLANK(MH0ll!K241),ISERROR(MH0ll!K241)),"",MH0ll!K241)</f>
        <v/>
      </c>
      <c r="L235" s="686" t="str">
        <f>IF(OR(ISBLANK(MH0ll!L241),ISERROR(MH0ll!L241)),"",MH0ll!L241)</f>
        <v/>
      </c>
      <c r="N235" s="686" t="str">
        <f>IF(OR(ISBLANK(MH0ll!M241),ISERROR(MH0ll!M241)),"",MH0ll!M241)</f>
        <v/>
      </c>
    </row>
    <row r="236" spans="1:14" x14ac:dyDescent="0.2">
      <c r="A236" s="686" t="str">
        <f>IF(OR(ISBLANK(MH0ll!A242),ISERROR(MH0ll!A242)),"",MH0ll!A242)</f>
        <v/>
      </c>
      <c r="B236" s="686" t="str">
        <f>IF(OR(ISBLANK(MH0ll!B243),ISERROR(MH0ll!B243)),"",MH0ll!B243)</f>
        <v/>
      </c>
      <c r="E236" s="687" t="str">
        <f>IF(OR(ISBLANK(MH0ll!E242),ISERROR(MH0ll!E242)),"",MH0ll!E242)</f>
        <v/>
      </c>
      <c r="F236" s="687" t="str">
        <f>IF(OR(ISBLANK(MH0ll!F242),ISERROR(MH0ll!F242)),"",MH0ll!F242)</f>
        <v/>
      </c>
      <c r="G236" s="687" t="str">
        <f>IF(OR(ISBLANK(MH0ll!G242),ISERROR(MH0ll!G242)),"",MH0ll!G242)</f>
        <v/>
      </c>
      <c r="H236" s="688" t="str">
        <f>IF(OR(ISBLANK(MH0ll!H242),ISERROR(MH0ll!H242)),"",MH0ll!H242)</f>
        <v/>
      </c>
      <c r="I236" s="686" t="str">
        <f>IF(OR(ISBLANK(MH0ll!I242),ISERROR(MH0ll!I242)),"",MH0ll!I242)</f>
        <v/>
      </c>
      <c r="J236" s="686" t="str">
        <f>IF(OR(ISBLANK(MH0ll!J242),ISERROR(MH0ll!J242)),"",MH0ll!J242)</f>
        <v/>
      </c>
      <c r="K236" s="686" t="str">
        <f>IF(OR(ISBLANK(MH0ll!K242),ISERROR(MH0ll!K242)),"",MH0ll!K242)</f>
        <v/>
      </c>
      <c r="L236" s="686" t="str">
        <f>IF(OR(ISBLANK(MH0ll!L242),ISERROR(MH0ll!L242)),"",MH0ll!L242)</f>
        <v/>
      </c>
      <c r="N236" s="686" t="str">
        <f>IF(OR(ISBLANK(MH0ll!M242),ISERROR(MH0ll!M242)),"",MH0ll!M242)</f>
        <v/>
      </c>
    </row>
    <row r="237" spans="1:14" x14ac:dyDescent="0.2">
      <c r="A237" s="686" t="str">
        <f>IF(OR(ISBLANK(MH0ll!A243),ISERROR(MH0ll!A243)),"",MH0ll!A243)</f>
        <v/>
      </c>
      <c r="B237" s="686" t="str">
        <f>IF(OR(ISBLANK(MH0ll!B244),ISERROR(MH0ll!B244)),"",MH0ll!B244)</f>
        <v/>
      </c>
      <c r="E237" s="687" t="str">
        <f>IF(OR(ISBLANK(MH0ll!E243),ISERROR(MH0ll!E243)),"",MH0ll!E243)</f>
        <v/>
      </c>
      <c r="F237" s="687" t="str">
        <f>IF(OR(ISBLANK(MH0ll!F243),ISERROR(MH0ll!F243)),"",MH0ll!F243)</f>
        <v/>
      </c>
      <c r="G237" s="687" t="str">
        <f>IF(OR(ISBLANK(MH0ll!G243),ISERROR(MH0ll!G243)),"",MH0ll!G243)</f>
        <v/>
      </c>
      <c r="H237" s="688" t="str">
        <f>IF(OR(ISBLANK(MH0ll!H243),ISERROR(MH0ll!H243)),"",MH0ll!H243)</f>
        <v/>
      </c>
      <c r="I237" s="686" t="str">
        <f>IF(OR(ISBLANK(MH0ll!I243),ISERROR(MH0ll!I243)),"",MH0ll!I243)</f>
        <v/>
      </c>
      <c r="J237" s="686" t="str">
        <f>IF(OR(ISBLANK(MH0ll!J243),ISERROR(MH0ll!J243)),"",MH0ll!J243)</f>
        <v/>
      </c>
      <c r="K237" s="686" t="str">
        <f>IF(OR(ISBLANK(MH0ll!K243),ISERROR(MH0ll!K243)),"",MH0ll!K243)</f>
        <v/>
      </c>
      <c r="L237" s="686" t="str">
        <f>IF(OR(ISBLANK(MH0ll!L243),ISERROR(MH0ll!L243)),"",MH0ll!L243)</f>
        <v/>
      </c>
      <c r="N237" s="686" t="str">
        <f>IF(OR(ISBLANK(MH0ll!M243),ISERROR(MH0ll!M243)),"",MH0ll!M243)</f>
        <v/>
      </c>
    </row>
    <row r="238" spans="1:14" x14ac:dyDescent="0.2">
      <c r="A238" s="686" t="str">
        <f>IF(OR(ISBLANK(MH0ll!A244),ISERROR(MH0ll!A244)),"",MH0ll!A244)</f>
        <v/>
      </c>
      <c r="B238" s="686" t="str">
        <f>IF(OR(ISBLANK(MH0ll!B245),ISERROR(MH0ll!B245)),"",MH0ll!B245)</f>
        <v/>
      </c>
      <c r="E238" s="687" t="str">
        <f>IF(OR(ISBLANK(MH0ll!E244),ISERROR(MH0ll!E244)),"",MH0ll!E244)</f>
        <v/>
      </c>
      <c r="F238" s="687" t="str">
        <f>IF(OR(ISBLANK(MH0ll!F244),ISERROR(MH0ll!F244)),"",MH0ll!F244)</f>
        <v/>
      </c>
      <c r="G238" s="687" t="str">
        <f>IF(OR(ISBLANK(MH0ll!G244),ISERROR(MH0ll!G244)),"",MH0ll!G244)</f>
        <v/>
      </c>
      <c r="H238" s="688" t="str">
        <f>IF(OR(ISBLANK(MH0ll!H244),ISERROR(MH0ll!H244)),"",MH0ll!H244)</f>
        <v/>
      </c>
      <c r="I238" s="686" t="str">
        <f>IF(OR(ISBLANK(MH0ll!I244),ISERROR(MH0ll!I244)),"",MH0ll!I244)</f>
        <v/>
      </c>
      <c r="J238" s="686" t="str">
        <f>IF(OR(ISBLANK(MH0ll!J244),ISERROR(MH0ll!J244)),"",MH0ll!J244)</f>
        <v/>
      </c>
      <c r="K238" s="686" t="str">
        <f>IF(OR(ISBLANK(MH0ll!K244),ISERROR(MH0ll!K244)),"",MH0ll!K244)</f>
        <v/>
      </c>
      <c r="L238" s="686" t="str">
        <f>IF(OR(ISBLANK(MH0ll!L244),ISERROR(MH0ll!L244)),"",MH0ll!L244)</f>
        <v/>
      </c>
      <c r="N238" s="686" t="str">
        <f>IF(OR(ISBLANK(MH0ll!M244),ISERROR(MH0ll!M244)),"",MH0ll!M244)</f>
        <v/>
      </c>
    </row>
    <row r="239" spans="1:14" x14ac:dyDescent="0.2">
      <c r="A239" s="686" t="str">
        <f>IF(OR(ISBLANK(MH0ll!A245),ISERROR(MH0ll!A245)),"",MH0ll!A245)</f>
        <v/>
      </c>
      <c r="B239" s="686" t="str">
        <f>IF(OR(ISBLANK(MH0ll!B246),ISERROR(MH0ll!B246)),"",MH0ll!B246)</f>
        <v/>
      </c>
      <c r="E239" s="687" t="str">
        <f>IF(OR(ISBLANK(MH0ll!E245),ISERROR(MH0ll!E245)),"",MH0ll!E245)</f>
        <v/>
      </c>
      <c r="F239" s="687" t="str">
        <f>IF(OR(ISBLANK(MH0ll!F245),ISERROR(MH0ll!F245)),"",MH0ll!F245)</f>
        <v/>
      </c>
      <c r="G239" s="687" t="str">
        <f>IF(OR(ISBLANK(MH0ll!G245),ISERROR(MH0ll!G245)),"",MH0ll!G245)</f>
        <v/>
      </c>
      <c r="H239" s="688" t="str">
        <f>IF(OR(ISBLANK(MH0ll!H245),ISERROR(MH0ll!H245)),"",MH0ll!H245)</f>
        <v/>
      </c>
      <c r="I239" s="686" t="str">
        <f>IF(OR(ISBLANK(MH0ll!I245),ISERROR(MH0ll!I245)),"",MH0ll!I245)</f>
        <v/>
      </c>
      <c r="J239" s="686" t="str">
        <f>IF(OR(ISBLANK(MH0ll!J245),ISERROR(MH0ll!J245)),"",MH0ll!J245)</f>
        <v/>
      </c>
      <c r="K239" s="686" t="str">
        <f>IF(OR(ISBLANK(MH0ll!K245),ISERROR(MH0ll!K245)),"",MH0ll!K245)</f>
        <v/>
      </c>
      <c r="L239" s="686" t="str">
        <f>IF(OR(ISBLANK(MH0ll!L245),ISERROR(MH0ll!L245)),"",MH0ll!L245)</f>
        <v/>
      </c>
      <c r="N239" s="686" t="str">
        <f>IF(OR(ISBLANK(MH0ll!M245),ISERROR(MH0ll!M245)),"",MH0ll!M245)</f>
        <v/>
      </c>
    </row>
    <row r="240" spans="1:14" x14ac:dyDescent="0.2">
      <c r="A240" s="686" t="str">
        <f>IF(OR(ISBLANK(MH0ll!A246),ISERROR(MH0ll!A246)),"",MH0ll!A246)</f>
        <v/>
      </c>
      <c r="B240" s="686" t="str">
        <f>IF(OR(ISBLANK(MH0ll!B247),ISERROR(MH0ll!B247)),"",MH0ll!B247)</f>
        <v/>
      </c>
      <c r="E240" s="687" t="str">
        <f>IF(OR(ISBLANK(MH0ll!E246),ISERROR(MH0ll!E246)),"",MH0ll!E246)</f>
        <v/>
      </c>
      <c r="F240" s="687" t="str">
        <f>IF(OR(ISBLANK(MH0ll!F246),ISERROR(MH0ll!F246)),"",MH0ll!F246)</f>
        <v/>
      </c>
      <c r="G240" s="687" t="str">
        <f>IF(OR(ISBLANK(MH0ll!G246),ISERROR(MH0ll!G246)),"",MH0ll!G246)</f>
        <v/>
      </c>
      <c r="H240" s="688" t="str">
        <f>IF(OR(ISBLANK(MH0ll!H246),ISERROR(MH0ll!H246)),"",MH0ll!H246)</f>
        <v/>
      </c>
      <c r="I240" s="686" t="str">
        <f>IF(OR(ISBLANK(MH0ll!I246),ISERROR(MH0ll!I246)),"",MH0ll!I246)</f>
        <v/>
      </c>
      <c r="J240" s="686" t="str">
        <f>IF(OR(ISBLANK(MH0ll!J246),ISERROR(MH0ll!J246)),"",MH0ll!J246)</f>
        <v/>
      </c>
      <c r="K240" s="686" t="str">
        <f>IF(OR(ISBLANK(MH0ll!K246),ISERROR(MH0ll!K246)),"",MH0ll!K246)</f>
        <v/>
      </c>
      <c r="L240" s="686" t="str">
        <f>IF(OR(ISBLANK(MH0ll!L246),ISERROR(MH0ll!L246)),"",MH0ll!L246)</f>
        <v/>
      </c>
      <c r="N240" s="686" t="str">
        <f>IF(OR(ISBLANK(MH0ll!M246),ISERROR(MH0ll!M246)),"",MH0ll!M246)</f>
        <v/>
      </c>
    </row>
    <row r="241" spans="1:14" x14ac:dyDescent="0.2">
      <c r="A241" s="686" t="str">
        <f>IF(OR(ISBLANK(MH0ll!A247),ISERROR(MH0ll!A247)),"",MH0ll!A247)</f>
        <v/>
      </c>
      <c r="B241" s="686" t="str">
        <f>IF(OR(ISBLANK(MH0ll!B248),ISERROR(MH0ll!B248)),"",MH0ll!B248)</f>
        <v/>
      </c>
      <c r="E241" s="687" t="str">
        <f>IF(OR(ISBLANK(MH0ll!E247),ISERROR(MH0ll!E247)),"",MH0ll!E247)</f>
        <v/>
      </c>
      <c r="F241" s="687" t="str">
        <f>IF(OR(ISBLANK(MH0ll!F247),ISERROR(MH0ll!F247)),"",MH0ll!F247)</f>
        <v/>
      </c>
      <c r="G241" s="687" t="str">
        <f>IF(OR(ISBLANK(MH0ll!G247),ISERROR(MH0ll!G247)),"",MH0ll!G247)</f>
        <v/>
      </c>
      <c r="H241" s="688" t="str">
        <f>IF(OR(ISBLANK(MH0ll!H247),ISERROR(MH0ll!H247)),"",MH0ll!H247)</f>
        <v/>
      </c>
      <c r="I241" s="686" t="str">
        <f>IF(OR(ISBLANK(MH0ll!I247),ISERROR(MH0ll!I247)),"",MH0ll!I247)</f>
        <v/>
      </c>
      <c r="J241" s="686" t="str">
        <f>IF(OR(ISBLANK(MH0ll!J247),ISERROR(MH0ll!J247)),"",MH0ll!J247)</f>
        <v/>
      </c>
      <c r="K241" s="686" t="str">
        <f>IF(OR(ISBLANK(MH0ll!K247),ISERROR(MH0ll!K247)),"",MH0ll!K247)</f>
        <v/>
      </c>
      <c r="L241" s="686" t="str">
        <f>IF(OR(ISBLANK(MH0ll!L247),ISERROR(MH0ll!L247)),"",MH0ll!L247)</f>
        <v/>
      </c>
      <c r="N241" s="686" t="str">
        <f>IF(OR(ISBLANK(MH0ll!M247),ISERROR(MH0ll!M247)),"",MH0ll!M247)</f>
        <v/>
      </c>
    </row>
    <row r="242" spans="1:14" x14ac:dyDescent="0.2">
      <c r="A242" s="686" t="str">
        <f>IF(OR(ISBLANK(MH0ll!A248),ISERROR(MH0ll!A248)),"",MH0ll!A248)</f>
        <v/>
      </c>
      <c r="B242" s="686" t="str">
        <f>IF(OR(ISBLANK(MH0ll!B249),ISERROR(MH0ll!B249)),"",MH0ll!B249)</f>
        <v/>
      </c>
      <c r="E242" s="687" t="str">
        <f>IF(OR(ISBLANK(MH0ll!E248),ISERROR(MH0ll!E248)),"",MH0ll!E248)</f>
        <v/>
      </c>
      <c r="F242" s="687" t="str">
        <f>IF(OR(ISBLANK(MH0ll!F248),ISERROR(MH0ll!F248)),"",MH0ll!F248)</f>
        <v/>
      </c>
      <c r="G242" s="687" t="str">
        <f>IF(OR(ISBLANK(MH0ll!G248),ISERROR(MH0ll!G248)),"",MH0ll!G248)</f>
        <v/>
      </c>
      <c r="H242" s="688" t="str">
        <f>IF(OR(ISBLANK(MH0ll!H248),ISERROR(MH0ll!H248)),"",MH0ll!H248)</f>
        <v/>
      </c>
      <c r="I242" s="686" t="str">
        <f>IF(OR(ISBLANK(MH0ll!I248),ISERROR(MH0ll!I248)),"",MH0ll!I248)</f>
        <v/>
      </c>
      <c r="J242" s="686" t="str">
        <f>IF(OR(ISBLANK(MH0ll!J248),ISERROR(MH0ll!J248)),"",MH0ll!J248)</f>
        <v/>
      </c>
      <c r="K242" s="686" t="str">
        <f>IF(OR(ISBLANK(MH0ll!K248),ISERROR(MH0ll!K248)),"",MH0ll!K248)</f>
        <v/>
      </c>
      <c r="L242" s="686" t="str">
        <f>IF(OR(ISBLANK(MH0ll!L248),ISERROR(MH0ll!L248)),"",MH0ll!L248)</f>
        <v/>
      </c>
      <c r="N242" s="686" t="str">
        <f>IF(OR(ISBLANK(MH0ll!M248),ISERROR(MH0ll!M248)),"",MH0ll!M248)</f>
        <v/>
      </c>
    </row>
    <row r="243" spans="1:14" x14ac:dyDescent="0.2">
      <c r="A243" s="686" t="str">
        <f>IF(OR(ISBLANK(MH0ll!A249),ISERROR(MH0ll!A249)),"",MH0ll!A249)</f>
        <v/>
      </c>
      <c r="B243" s="686" t="str">
        <f>IF(OR(ISBLANK(MH0ll!B250),ISERROR(MH0ll!B250)),"",MH0ll!B250)</f>
        <v/>
      </c>
      <c r="E243" s="687" t="str">
        <f>IF(OR(ISBLANK(MH0ll!E249),ISERROR(MH0ll!E249)),"",MH0ll!E249)</f>
        <v/>
      </c>
      <c r="F243" s="687" t="str">
        <f>IF(OR(ISBLANK(MH0ll!F249),ISERROR(MH0ll!F249)),"",MH0ll!F249)</f>
        <v/>
      </c>
      <c r="G243" s="687" t="str">
        <f>IF(OR(ISBLANK(MH0ll!G249),ISERROR(MH0ll!G249)),"",MH0ll!G249)</f>
        <v/>
      </c>
      <c r="H243" s="688" t="str">
        <f>IF(OR(ISBLANK(MH0ll!H249),ISERROR(MH0ll!H249)),"",MH0ll!H249)</f>
        <v/>
      </c>
      <c r="I243" s="686" t="str">
        <f>IF(OR(ISBLANK(MH0ll!I249),ISERROR(MH0ll!I249)),"",MH0ll!I249)</f>
        <v/>
      </c>
      <c r="J243" s="686" t="str">
        <f>IF(OR(ISBLANK(MH0ll!J249),ISERROR(MH0ll!J249)),"",MH0ll!J249)</f>
        <v/>
      </c>
      <c r="K243" s="686" t="str">
        <f>IF(OR(ISBLANK(MH0ll!K249),ISERROR(MH0ll!K249)),"",MH0ll!K249)</f>
        <v/>
      </c>
      <c r="L243" s="686" t="str">
        <f>IF(OR(ISBLANK(MH0ll!L249),ISERROR(MH0ll!L249)),"",MH0ll!L249)</f>
        <v/>
      </c>
      <c r="N243" s="686" t="str">
        <f>IF(OR(ISBLANK(MH0ll!M249),ISERROR(MH0ll!M249)),"",MH0ll!M249)</f>
        <v/>
      </c>
    </row>
    <row r="244" spans="1:14" x14ac:dyDescent="0.2">
      <c r="A244" s="686" t="str">
        <f>IF(OR(ISBLANK(MH0ll!A250),ISERROR(MH0ll!A250)),"",MH0ll!A250)</f>
        <v/>
      </c>
      <c r="B244" s="686" t="str">
        <f>IF(OR(ISBLANK(MH0ll!B251),ISERROR(MH0ll!B251)),"",MH0ll!B251)</f>
        <v/>
      </c>
      <c r="E244" s="687" t="str">
        <f>IF(OR(ISBLANK(MH0ll!E250),ISERROR(MH0ll!E250)),"",MH0ll!E250)</f>
        <v/>
      </c>
      <c r="F244" s="687" t="str">
        <f>IF(OR(ISBLANK(MH0ll!F250),ISERROR(MH0ll!F250)),"",MH0ll!F250)</f>
        <v/>
      </c>
      <c r="G244" s="687" t="str">
        <f>IF(OR(ISBLANK(MH0ll!G250),ISERROR(MH0ll!G250)),"",MH0ll!G250)</f>
        <v/>
      </c>
      <c r="H244" s="688" t="str">
        <f>IF(OR(ISBLANK(MH0ll!H250),ISERROR(MH0ll!H250)),"",MH0ll!H250)</f>
        <v/>
      </c>
      <c r="I244" s="686" t="str">
        <f>IF(OR(ISBLANK(MH0ll!I250),ISERROR(MH0ll!I250)),"",MH0ll!I250)</f>
        <v/>
      </c>
      <c r="J244" s="686" t="str">
        <f>IF(OR(ISBLANK(MH0ll!J250),ISERROR(MH0ll!J250)),"",MH0ll!J250)</f>
        <v/>
      </c>
      <c r="K244" s="686" t="str">
        <f>IF(OR(ISBLANK(MH0ll!K250),ISERROR(MH0ll!K250)),"",MH0ll!K250)</f>
        <v/>
      </c>
      <c r="L244" s="686" t="str">
        <f>IF(OR(ISBLANK(MH0ll!L250),ISERROR(MH0ll!L250)),"",MH0ll!L250)</f>
        <v/>
      </c>
      <c r="N244" s="686" t="str">
        <f>IF(OR(ISBLANK(MH0ll!M250),ISERROR(MH0ll!M250)),"",MH0ll!M250)</f>
        <v/>
      </c>
    </row>
    <row r="245" spans="1:14" x14ac:dyDescent="0.2">
      <c r="A245" s="686" t="str">
        <f>IF(OR(ISBLANK(MH0ll!A251),ISERROR(MH0ll!A251)),"",MH0ll!A251)</f>
        <v/>
      </c>
      <c r="B245" s="686" t="str">
        <f>IF(OR(ISBLANK(MH0ll!B252),ISERROR(MH0ll!B252)),"",MH0ll!B252)</f>
        <v/>
      </c>
      <c r="E245" s="687" t="str">
        <f>IF(OR(ISBLANK(MH0ll!E251),ISERROR(MH0ll!E251)),"",MH0ll!E251)</f>
        <v/>
      </c>
      <c r="F245" s="687" t="str">
        <f>IF(OR(ISBLANK(MH0ll!F251),ISERROR(MH0ll!F251)),"",MH0ll!F251)</f>
        <v/>
      </c>
      <c r="G245" s="687" t="str">
        <f>IF(OR(ISBLANK(MH0ll!G251),ISERROR(MH0ll!G251)),"",MH0ll!G251)</f>
        <v/>
      </c>
      <c r="H245" s="688" t="str">
        <f>IF(OR(ISBLANK(MH0ll!H251),ISERROR(MH0ll!H251)),"",MH0ll!H251)</f>
        <v/>
      </c>
      <c r="I245" s="686" t="str">
        <f>IF(OR(ISBLANK(MH0ll!I251),ISERROR(MH0ll!I251)),"",MH0ll!I251)</f>
        <v/>
      </c>
      <c r="J245" s="686" t="str">
        <f>IF(OR(ISBLANK(MH0ll!J251),ISERROR(MH0ll!J251)),"",MH0ll!J251)</f>
        <v/>
      </c>
      <c r="K245" s="686" t="str">
        <f>IF(OR(ISBLANK(MH0ll!K251),ISERROR(MH0ll!K251)),"",MH0ll!K251)</f>
        <v/>
      </c>
      <c r="L245" s="686" t="str">
        <f>IF(OR(ISBLANK(MH0ll!L251),ISERROR(MH0ll!L251)),"",MH0ll!L251)</f>
        <v/>
      </c>
      <c r="N245" s="686" t="str">
        <f>IF(OR(ISBLANK(MH0ll!M251),ISERROR(MH0ll!M251)),"",MH0ll!M251)</f>
        <v/>
      </c>
    </row>
    <row r="246" spans="1:14" x14ac:dyDescent="0.2">
      <c r="A246" s="686" t="str">
        <f>IF(OR(ISBLANK(MH0ll!A252),ISERROR(MH0ll!A252)),"",MH0ll!A252)</f>
        <v/>
      </c>
      <c r="B246" s="686" t="str">
        <f>IF(OR(ISBLANK(MH0ll!B253),ISERROR(MH0ll!B253)),"",MH0ll!B253)</f>
        <v/>
      </c>
      <c r="E246" s="687" t="str">
        <f>IF(OR(ISBLANK(MH0ll!E252),ISERROR(MH0ll!E252)),"",MH0ll!E252)</f>
        <v/>
      </c>
      <c r="F246" s="687" t="str">
        <f>IF(OR(ISBLANK(MH0ll!F252),ISERROR(MH0ll!F252)),"",MH0ll!F252)</f>
        <v/>
      </c>
      <c r="G246" s="687" t="str">
        <f>IF(OR(ISBLANK(MH0ll!G252),ISERROR(MH0ll!G252)),"",MH0ll!G252)</f>
        <v/>
      </c>
      <c r="H246" s="688" t="str">
        <f>IF(OR(ISBLANK(MH0ll!H252),ISERROR(MH0ll!H252)),"",MH0ll!H252)</f>
        <v/>
      </c>
      <c r="I246" s="686" t="str">
        <f>IF(OR(ISBLANK(MH0ll!I252),ISERROR(MH0ll!I252)),"",MH0ll!I252)</f>
        <v/>
      </c>
      <c r="J246" s="686" t="str">
        <f>IF(OR(ISBLANK(MH0ll!J252),ISERROR(MH0ll!J252)),"",MH0ll!J252)</f>
        <v/>
      </c>
      <c r="K246" s="686" t="str">
        <f>IF(OR(ISBLANK(MH0ll!K252),ISERROR(MH0ll!K252)),"",MH0ll!K252)</f>
        <v/>
      </c>
      <c r="L246" s="686" t="str">
        <f>IF(OR(ISBLANK(MH0ll!L252),ISERROR(MH0ll!L252)),"",MH0ll!L252)</f>
        <v/>
      </c>
      <c r="N246" s="686" t="str">
        <f>IF(OR(ISBLANK(MH0ll!M252),ISERROR(MH0ll!M252)),"",MH0ll!M252)</f>
        <v/>
      </c>
    </row>
    <row r="247" spans="1:14" x14ac:dyDescent="0.2">
      <c r="A247" s="686" t="str">
        <f>IF(OR(ISBLANK(MH0ll!A253),ISERROR(MH0ll!A253)),"",MH0ll!A253)</f>
        <v/>
      </c>
      <c r="B247" s="686" t="str">
        <f>IF(OR(ISBLANK(MH0ll!B254),ISERROR(MH0ll!B254)),"",MH0ll!B254)</f>
        <v/>
      </c>
      <c r="E247" s="687" t="str">
        <f>IF(OR(ISBLANK(MH0ll!E253),ISERROR(MH0ll!E253)),"",MH0ll!E253)</f>
        <v/>
      </c>
      <c r="F247" s="687" t="str">
        <f>IF(OR(ISBLANK(MH0ll!F253),ISERROR(MH0ll!F253)),"",MH0ll!F253)</f>
        <v/>
      </c>
      <c r="G247" s="687" t="str">
        <f>IF(OR(ISBLANK(MH0ll!G253),ISERROR(MH0ll!G253)),"",MH0ll!G253)</f>
        <v/>
      </c>
      <c r="H247" s="688" t="str">
        <f>IF(OR(ISBLANK(MH0ll!H253),ISERROR(MH0ll!H253)),"",MH0ll!H253)</f>
        <v/>
      </c>
      <c r="I247" s="686" t="str">
        <f>IF(OR(ISBLANK(MH0ll!I253),ISERROR(MH0ll!I253)),"",MH0ll!I253)</f>
        <v/>
      </c>
      <c r="J247" s="686" t="str">
        <f>IF(OR(ISBLANK(MH0ll!J253),ISERROR(MH0ll!J253)),"",MH0ll!J253)</f>
        <v/>
      </c>
      <c r="K247" s="686" t="str">
        <f>IF(OR(ISBLANK(MH0ll!K253),ISERROR(MH0ll!K253)),"",MH0ll!K253)</f>
        <v/>
      </c>
      <c r="L247" s="686" t="str">
        <f>IF(OR(ISBLANK(MH0ll!L253),ISERROR(MH0ll!L253)),"",MH0ll!L253)</f>
        <v/>
      </c>
      <c r="N247" s="686" t="str">
        <f>IF(OR(ISBLANK(MH0ll!M253),ISERROR(MH0ll!M253)),"",MH0ll!M253)</f>
        <v/>
      </c>
    </row>
    <row r="248" spans="1:14" x14ac:dyDescent="0.2">
      <c r="A248" s="686" t="str">
        <f>IF(OR(ISBLANK(MH0ll!A254),ISERROR(MH0ll!A254)),"",MH0ll!A254)</f>
        <v/>
      </c>
      <c r="B248" s="686" t="str">
        <f>IF(OR(ISBLANK(MH0ll!B255),ISERROR(MH0ll!B255)),"",MH0ll!B255)</f>
        <v/>
      </c>
      <c r="E248" s="687" t="str">
        <f>IF(OR(ISBLANK(MH0ll!E254),ISERROR(MH0ll!E254)),"",MH0ll!E254)</f>
        <v/>
      </c>
      <c r="F248" s="687" t="str">
        <f>IF(OR(ISBLANK(MH0ll!F254),ISERROR(MH0ll!F254)),"",MH0ll!F254)</f>
        <v/>
      </c>
      <c r="G248" s="687" t="str">
        <f>IF(OR(ISBLANK(MH0ll!G254),ISERROR(MH0ll!G254)),"",MH0ll!G254)</f>
        <v/>
      </c>
      <c r="H248" s="688" t="str">
        <f>IF(OR(ISBLANK(MH0ll!H254),ISERROR(MH0ll!H254)),"",MH0ll!H254)</f>
        <v/>
      </c>
      <c r="I248" s="686" t="str">
        <f>IF(OR(ISBLANK(MH0ll!I254),ISERROR(MH0ll!I254)),"",MH0ll!I254)</f>
        <v/>
      </c>
      <c r="J248" s="686" t="str">
        <f>IF(OR(ISBLANK(MH0ll!J254),ISERROR(MH0ll!J254)),"",MH0ll!J254)</f>
        <v/>
      </c>
      <c r="K248" s="686" t="str">
        <f>IF(OR(ISBLANK(MH0ll!K254),ISERROR(MH0ll!K254)),"",MH0ll!K254)</f>
        <v/>
      </c>
      <c r="L248" s="686" t="str">
        <f>IF(OR(ISBLANK(MH0ll!L254),ISERROR(MH0ll!L254)),"",MH0ll!L254)</f>
        <v/>
      </c>
      <c r="N248" s="686" t="str">
        <f>IF(OR(ISBLANK(MH0ll!M254),ISERROR(MH0ll!M254)),"",MH0ll!M254)</f>
        <v/>
      </c>
    </row>
    <row r="249" spans="1:14" x14ac:dyDescent="0.2">
      <c r="A249" s="686" t="str">
        <f>IF(OR(ISBLANK(MH0ll!A255),ISERROR(MH0ll!A255)),"",MH0ll!A255)</f>
        <v/>
      </c>
      <c r="B249" s="686" t="str">
        <f>IF(OR(ISBLANK(MH0ll!B256),ISERROR(MH0ll!B256)),"",MH0ll!B256)</f>
        <v/>
      </c>
      <c r="E249" s="687" t="str">
        <f>IF(OR(ISBLANK(MH0ll!E255),ISERROR(MH0ll!E255)),"",MH0ll!E255)</f>
        <v/>
      </c>
      <c r="F249" s="687" t="str">
        <f>IF(OR(ISBLANK(MH0ll!F255),ISERROR(MH0ll!F255)),"",MH0ll!F255)</f>
        <v/>
      </c>
      <c r="G249" s="687" t="str">
        <f>IF(OR(ISBLANK(MH0ll!G255),ISERROR(MH0ll!G255)),"",MH0ll!G255)</f>
        <v/>
      </c>
      <c r="H249" s="688" t="str">
        <f>IF(OR(ISBLANK(MH0ll!H255),ISERROR(MH0ll!H255)),"",MH0ll!H255)</f>
        <v/>
      </c>
      <c r="I249" s="686" t="str">
        <f>IF(OR(ISBLANK(MH0ll!I255),ISERROR(MH0ll!I255)),"",MH0ll!I255)</f>
        <v/>
      </c>
      <c r="J249" s="686" t="str">
        <f>IF(OR(ISBLANK(MH0ll!J255),ISERROR(MH0ll!J255)),"",MH0ll!J255)</f>
        <v/>
      </c>
      <c r="K249" s="686" t="str">
        <f>IF(OR(ISBLANK(MH0ll!K255),ISERROR(MH0ll!K255)),"",MH0ll!K255)</f>
        <v/>
      </c>
      <c r="L249" s="686" t="str">
        <f>IF(OR(ISBLANK(MH0ll!L255),ISERROR(MH0ll!L255)),"",MH0ll!L255)</f>
        <v/>
      </c>
      <c r="N249" s="686" t="str">
        <f>IF(OR(ISBLANK(MH0ll!M255),ISERROR(MH0ll!M255)),"",MH0ll!M255)</f>
        <v/>
      </c>
    </row>
    <row r="250" spans="1:14" x14ac:dyDescent="0.2">
      <c r="A250" s="686" t="str">
        <f>IF(OR(ISBLANK(MH0ll!A256),ISERROR(MH0ll!A256)),"",MH0ll!A256)</f>
        <v/>
      </c>
      <c r="B250" s="686" t="str">
        <f>IF(OR(ISBLANK(MH0ll!B257),ISERROR(MH0ll!B257)),"",MH0ll!B257)</f>
        <v/>
      </c>
      <c r="E250" s="687" t="str">
        <f>IF(OR(ISBLANK(MH0ll!E256),ISERROR(MH0ll!E256)),"",MH0ll!E256)</f>
        <v/>
      </c>
      <c r="F250" s="687" t="str">
        <f>IF(OR(ISBLANK(MH0ll!F256),ISERROR(MH0ll!F256)),"",MH0ll!F256)</f>
        <v/>
      </c>
      <c r="G250" s="687" t="str">
        <f>IF(OR(ISBLANK(MH0ll!G256),ISERROR(MH0ll!G256)),"",MH0ll!G256)</f>
        <v/>
      </c>
      <c r="H250" s="688" t="str">
        <f>IF(OR(ISBLANK(MH0ll!H256),ISERROR(MH0ll!H256)),"",MH0ll!H256)</f>
        <v/>
      </c>
      <c r="I250" s="686" t="str">
        <f>IF(OR(ISBLANK(MH0ll!I256),ISERROR(MH0ll!I256)),"",MH0ll!I256)</f>
        <v/>
      </c>
      <c r="J250" s="686" t="str">
        <f>IF(OR(ISBLANK(MH0ll!J256),ISERROR(MH0ll!J256)),"",MH0ll!J256)</f>
        <v/>
      </c>
      <c r="K250" s="686" t="str">
        <f>IF(OR(ISBLANK(MH0ll!K256),ISERROR(MH0ll!K256)),"",MH0ll!K256)</f>
        <v/>
      </c>
      <c r="L250" s="686" t="str">
        <f>IF(OR(ISBLANK(MH0ll!L256),ISERROR(MH0ll!L256)),"",MH0ll!L256)</f>
        <v/>
      </c>
      <c r="N250" s="686" t="str">
        <f>IF(OR(ISBLANK(MH0ll!M256),ISERROR(MH0ll!M256)),"",MH0ll!M256)</f>
        <v/>
      </c>
    </row>
    <row r="251" spans="1:14" x14ac:dyDescent="0.2">
      <c r="A251" s="686" t="str">
        <f>IF(OR(ISBLANK(MH0ll!A257),ISERROR(MH0ll!A257)),"",MH0ll!A257)</f>
        <v/>
      </c>
      <c r="B251" s="686" t="str">
        <f>IF(OR(ISBLANK(MH0ll!B258),ISERROR(MH0ll!B258)),"",MH0ll!B258)</f>
        <v/>
      </c>
      <c r="E251" s="687" t="str">
        <f>IF(OR(ISBLANK(MH0ll!E257),ISERROR(MH0ll!E257)),"",MH0ll!E257)</f>
        <v/>
      </c>
      <c r="F251" s="687" t="str">
        <f>IF(OR(ISBLANK(MH0ll!F257),ISERROR(MH0ll!F257)),"",MH0ll!F257)</f>
        <v/>
      </c>
      <c r="G251" s="687" t="str">
        <f>IF(OR(ISBLANK(MH0ll!G257),ISERROR(MH0ll!G257)),"",MH0ll!G257)</f>
        <v/>
      </c>
      <c r="H251" s="688" t="str">
        <f>IF(OR(ISBLANK(MH0ll!H257),ISERROR(MH0ll!H257)),"",MH0ll!H257)</f>
        <v/>
      </c>
      <c r="I251" s="686" t="str">
        <f>IF(OR(ISBLANK(MH0ll!I257),ISERROR(MH0ll!I257)),"",MH0ll!I257)</f>
        <v/>
      </c>
      <c r="J251" s="686" t="str">
        <f>IF(OR(ISBLANK(MH0ll!J257),ISERROR(MH0ll!J257)),"",MH0ll!J257)</f>
        <v/>
      </c>
      <c r="K251" s="686" t="str">
        <f>IF(OR(ISBLANK(MH0ll!K257),ISERROR(MH0ll!K257)),"",MH0ll!K257)</f>
        <v/>
      </c>
      <c r="L251" s="686" t="str">
        <f>IF(OR(ISBLANK(MH0ll!L257),ISERROR(MH0ll!L257)),"",MH0ll!L257)</f>
        <v/>
      </c>
      <c r="N251" s="686" t="str">
        <f>IF(OR(ISBLANK(MH0ll!M257),ISERROR(MH0ll!M257)),"",MH0ll!M257)</f>
        <v/>
      </c>
    </row>
    <row r="252" spans="1:14" x14ac:dyDescent="0.2">
      <c r="A252" s="686" t="str">
        <f>IF(OR(ISBLANK(MH0ll!A258),ISERROR(MH0ll!A258)),"",MH0ll!A258)</f>
        <v/>
      </c>
      <c r="B252" s="686" t="str">
        <f>IF(OR(ISBLANK(MH0ll!B259),ISERROR(MH0ll!B259)),"",MH0ll!B259)</f>
        <v/>
      </c>
      <c r="E252" s="687" t="str">
        <f>IF(OR(ISBLANK(MH0ll!E258),ISERROR(MH0ll!E258)),"",MH0ll!E258)</f>
        <v/>
      </c>
      <c r="F252" s="687" t="str">
        <f>IF(OR(ISBLANK(MH0ll!F258),ISERROR(MH0ll!F258)),"",MH0ll!F258)</f>
        <v/>
      </c>
      <c r="G252" s="687" t="str">
        <f>IF(OR(ISBLANK(MH0ll!G258),ISERROR(MH0ll!G258)),"",MH0ll!G258)</f>
        <v/>
      </c>
      <c r="H252" s="688" t="str">
        <f>IF(OR(ISBLANK(MH0ll!H258),ISERROR(MH0ll!H258)),"",MH0ll!H258)</f>
        <v/>
      </c>
      <c r="I252" s="686" t="str">
        <f>IF(OR(ISBLANK(MH0ll!I258),ISERROR(MH0ll!I258)),"",MH0ll!I258)</f>
        <v/>
      </c>
      <c r="J252" s="686" t="str">
        <f>IF(OR(ISBLANK(MH0ll!J258),ISERROR(MH0ll!J258)),"",MH0ll!J258)</f>
        <v/>
      </c>
      <c r="K252" s="686" t="str">
        <f>IF(OR(ISBLANK(MH0ll!K258),ISERROR(MH0ll!K258)),"",MH0ll!K258)</f>
        <v/>
      </c>
      <c r="L252" s="686" t="str">
        <f>IF(OR(ISBLANK(MH0ll!L258),ISERROR(MH0ll!L258)),"",MH0ll!L258)</f>
        <v/>
      </c>
      <c r="N252" s="686" t="str">
        <f>IF(OR(ISBLANK(MH0ll!M258),ISERROR(MH0ll!M258)),"",MH0ll!M258)</f>
        <v/>
      </c>
    </row>
    <row r="253" spans="1:14" x14ac:dyDescent="0.2">
      <c r="A253" s="686" t="str">
        <f>IF(OR(ISBLANK(MH0ll!A259),ISERROR(MH0ll!A259)),"",MH0ll!A259)</f>
        <v/>
      </c>
      <c r="B253" s="686" t="str">
        <f>IF(OR(ISBLANK(MH0ll!B260),ISERROR(MH0ll!B260)),"",MH0ll!B260)</f>
        <v/>
      </c>
      <c r="E253" s="687" t="str">
        <f>IF(OR(ISBLANK(MH0ll!E259),ISERROR(MH0ll!E259)),"",MH0ll!E259)</f>
        <v/>
      </c>
      <c r="F253" s="687" t="str">
        <f>IF(OR(ISBLANK(MH0ll!F259),ISERROR(MH0ll!F259)),"",MH0ll!F259)</f>
        <v/>
      </c>
      <c r="G253" s="687" t="str">
        <f>IF(OR(ISBLANK(MH0ll!G259),ISERROR(MH0ll!G259)),"",MH0ll!G259)</f>
        <v/>
      </c>
      <c r="H253" s="688" t="str">
        <f>IF(OR(ISBLANK(MH0ll!H259),ISERROR(MH0ll!H259)),"",MH0ll!H259)</f>
        <v/>
      </c>
      <c r="I253" s="686" t="str">
        <f>IF(OR(ISBLANK(MH0ll!I259),ISERROR(MH0ll!I259)),"",MH0ll!I259)</f>
        <v/>
      </c>
      <c r="J253" s="686" t="str">
        <f>IF(OR(ISBLANK(MH0ll!J259),ISERROR(MH0ll!J259)),"",MH0ll!J259)</f>
        <v/>
      </c>
      <c r="K253" s="686" t="str">
        <f>IF(OR(ISBLANK(MH0ll!K259),ISERROR(MH0ll!K259)),"",MH0ll!K259)</f>
        <v/>
      </c>
      <c r="L253" s="686" t="str">
        <f>IF(OR(ISBLANK(MH0ll!L259),ISERROR(MH0ll!L259)),"",MH0ll!L259)</f>
        <v/>
      </c>
      <c r="N253" s="686" t="str">
        <f>IF(OR(ISBLANK(MH0ll!M259),ISERROR(MH0ll!M259)),"",MH0ll!M259)</f>
        <v/>
      </c>
    </row>
    <row r="254" spans="1:14" x14ac:dyDescent="0.2">
      <c r="A254" s="686" t="str">
        <f>IF(OR(ISBLANK(MH0ll!A260),ISERROR(MH0ll!A260)),"",MH0ll!A260)</f>
        <v/>
      </c>
      <c r="B254" s="686" t="str">
        <f>IF(OR(ISBLANK(MH0ll!B261),ISERROR(MH0ll!B261)),"",MH0ll!B261)</f>
        <v/>
      </c>
      <c r="E254" s="687" t="str">
        <f>IF(OR(ISBLANK(MH0ll!E260),ISERROR(MH0ll!E260)),"",MH0ll!E260)</f>
        <v/>
      </c>
      <c r="F254" s="687" t="str">
        <f>IF(OR(ISBLANK(MH0ll!F260),ISERROR(MH0ll!F260)),"",MH0ll!F260)</f>
        <v/>
      </c>
      <c r="G254" s="687" t="str">
        <f>IF(OR(ISBLANK(MH0ll!G260),ISERROR(MH0ll!G260)),"",MH0ll!G260)</f>
        <v/>
      </c>
      <c r="H254" s="688" t="str">
        <f>IF(OR(ISBLANK(MH0ll!H260),ISERROR(MH0ll!H260)),"",MH0ll!H260)</f>
        <v/>
      </c>
      <c r="I254" s="686" t="str">
        <f>IF(OR(ISBLANK(MH0ll!I260),ISERROR(MH0ll!I260)),"",MH0ll!I260)</f>
        <v/>
      </c>
      <c r="J254" s="686" t="str">
        <f>IF(OR(ISBLANK(MH0ll!J260),ISERROR(MH0ll!J260)),"",MH0ll!J260)</f>
        <v/>
      </c>
      <c r="K254" s="686" t="str">
        <f>IF(OR(ISBLANK(MH0ll!K260),ISERROR(MH0ll!K260)),"",MH0ll!K260)</f>
        <v/>
      </c>
      <c r="L254" s="686" t="str">
        <f>IF(OR(ISBLANK(MH0ll!L260),ISERROR(MH0ll!L260)),"",MH0ll!L260)</f>
        <v/>
      </c>
      <c r="N254" s="686" t="str">
        <f>IF(OR(ISBLANK(MH0ll!M260),ISERROR(MH0ll!M260)),"",MH0ll!M260)</f>
        <v/>
      </c>
    </row>
    <row r="255" spans="1:14" x14ac:dyDescent="0.2">
      <c r="A255" s="686" t="str">
        <f>IF(OR(ISBLANK(MH0ll!A261),ISERROR(MH0ll!A261)),"",MH0ll!A261)</f>
        <v/>
      </c>
      <c r="B255" s="686" t="str">
        <f>IF(OR(ISBLANK(MH0ll!B262),ISERROR(MH0ll!B262)),"",MH0ll!B262)</f>
        <v/>
      </c>
      <c r="E255" s="687" t="str">
        <f>IF(OR(ISBLANK(MH0ll!E261),ISERROR(MH0ll!E261)),"",MH0ll!E261)</f>
        <v/>
      </c>
      <c r="F255" s="687" t="str">
        <f>IF(OR(ISBLANK(MH0ll!F261),ISERROR(MH0ll!F261)),"",MH0ll!F261)</f>
        <v/>
      </c>
      <c r="G255" s="687" t="str">
        <f>IF(OR(ISBLANK(MH0ll!G261),ISERROR(MH0ll!G261)),"",MH0ll!G261)</f>
        <v/>
      </c>
      <c r="H255" s="688" t="str">
        <f>IF(OR(ISBLANK(MH0ll!H261),ISERROR(MH0ll!H261)),"",MH0ll!H261)</f>
        <v/>
      </c>
      <c r="I255" s="686" t="str">
        <f>IF(OR(ISBLANK(MH0ll!I261),ISERROR(MH0ll!I261)),"",MH0ll!I261)</f>
        <v/>
      </c>
      <c r="J255" s="686" t="str">
        <f>IF(OR(ISBLANK(MH0ll!J261),ISERROR(MH0ll!J261)),"",MH0ll!J261)</f>
        <v/>
      </c>
      <c r="K255" s="686" t="str">
        <f>IF(OR(ISBLANK(MH0ll!K261),ISERROR(MH0ll!K261)),"",MH0ll!K261)</f>
        <v/>
      </c>
      <c r="L255" s="686" t="str">
        <f>IF(OR(ISBLANK(MH0ll!L261),ISERROR(MH0ll!L261)),"",MH0ll!L261)</f>
        <v/>
      </c>
      <c r="N255" s="686" t="str">
        <f>IF(OR(ISBLANK(MH0ll!M261),ISERROR(MH0ll!M261)),"",MH0ll!M261)</f>
        <v/>
      </c>
    </row>
    <row r="256" spans="1:14" x14ac:dyDescent="0.2">
      <c r="A256" s="686" t="str">
        <f>IF(OR(ISBLANK(MH0ll!A262),ISERROR(MH0ll!A262)),"",MH0ll!A262)</f>
        <v/>
      </c>
      <c r="B256" s="686" t="str">
        <f>IF(OR(ISBLANK(MH0ll!B263),ISERROR(MH0ll!B263)),"",MH0ll!B263)</f>
        <v/>
      </c>
      <c r="E256" s="687" t="str">
        <f>IF(OR(ISBLANK(MH0ll!E262),ISERROR(MH0ll!E262)),"",MH0ll!E262)</f>
        <v/>
      </c>
      <c r="F256" s="687" t="str">
        <f>IF(OR(ISBLANK(MH0ll!F262),ISERROR(MH0ll!F262)),"",MH0ll!F262)</f>
        <v/>
      </c>
      <c r="G256" s="687" t="str">
        <f>IF(OR(ISBLANK(MH0ll!G262),ISERROR(MH0ll!G262)),"",MH0ll!G262)</f>
        <v/>
      </c>
      <c r="H256" s="688" t="str">
        <f>IF(OR(ISBLANK(MH0ll!H262),ISERROR(MH0ll!H262)),"",MH0ll!H262)</f>
        <v/>
      </c>
      <c r="I256" s="686" t="str">
        <f>IF(OR(ISBLANK(MH0ll!I262),ISERROR(MH0ll!I262)),"",MH0ll!I262)</f>
        <v/>
      </c>
      <c r="J256" s="686" t="str">
        <f>IF(OR(ISBLANK(MH0ll!J262),ISERROR(MH0ll!J262)),"",MH0ll!J262)</f>
        <v/>
      </c>
      <c r="K256" s="686" t="str">
        <f>IF(OR(ISBLANK(MH0ll!K262),ISERROR(MH0ll!K262)),"",MH0ll!K262)</f>
        <v/>
      </c>
      <c r="L256" s="686" t="str">
        <f>IF(OR(ISBLANK(MH0ll!L262),ISERROR(MH0ll!L262)),"",MH0ll!L262)</f>
        <v/>
      </c>
      <c r="N256" s="686" t="str">
        <f>IF(OR(ISBLANK(MH0ll!M262),ISERROR(MH0ll!M262)),"",MH0ll!M262)</f>
        <v/>
      </c>
    </row>
    <row r="257" spans="1:14" x14ac:dyDescent="0.2">
      <c r="A257" s="686" t="str">
        <f>IF(OR(ISBLANK(MH0ll!A263),ISERROR(MH0ll!A263)),"",MH0ll!A263)</f>
        <v/>
      </c>
      <c r="B257" s="686" t="str">
        <f>IF(OR(ISBLANK(MH0ll!B264),ISERROR(MH0ll!B264)),"",MH0ll!B264)</f>
        <v/>
      </c>
      <c r="E257" s="687" t="str">
        <f>IF(OR(ISBLANK(MH0ll!E263),ISERROR(MH0ll!E263)),"",MH0ll!E263)</f>
        <v/>
      </c>
      <c r="F257" s="687" t="str">
        <f>IF(OR(ISBLANK(MH0ll!F263),ISERROR(MH0ll!F263)),"",MH0ll!F263)</f>
        <v/>
      </c>
      <c r="G257" s="687" t="str">
        <f>IF(OR(ISBLANK(MH0ll!G263),ISERROR(MH0ll!G263)),"",MH0ll!G263)</f>
        <v/>
      </c>
      <c r="H257" s="688" t="str">
        <f>IF(OR(ISBLANK(MH0ll!H263),ISERROR(MH0ll!H263)),"",MH0ll!H263)</f>
        <v/>
      </c>
      <c r="I257" s="686" t="str">
        <f>IF(OR(ISBLANK(MH0ll!I263),ISERROR(MH0ll!I263)),"",MH0ll!I263)</f>
        <v/>
      </c>
      <c r="J257" s="686" t="str">
        <f>IF(OR(ISBLANK(MH0ll!J263),ISERROR(MH0ll!J263)),"",MH0ll!J263)</f>
        <v/>
      </c>
      <c r="K257" s="686" t="str">
        <f>IF(OR(ISBLANK(MH0ll!K263),ISERROR(MH0ll!K263)),"",MH0ll!K263)</f>
        <v/>
      </c>
      <c r="L257" s="686" t="str">
        <f>IF(OR(ISBLANK(MH0ll!L263),ISERROR(MH0ll!L263)),"",MH0ll!L263)</f>
        <v/>
      </c>
      <c r="N257" s="686" t="str">
        <f>IF(OR(ISBLANK(MH0ll!M263),ISERROR(MH0ll!M263)),"",MH0ll!M263)</f>
        <v/>
      </c>
    </row>
    <row r="258" spans="1:14" x14ac:dyDescent="0.2">
      <c r="A258" s="686" t="str">
        <f>IF(OR(ISBLANK(MH0ll!A264),ISERROR(MH0ll!A264)),"",MH0ll!A264)</f>
        <v/>
      </c>
      <c r="B258" s="686" t="str">
        <f>IF(OR(ISBLANK(MH0ll!B265),ISERROR(MH0ll!B265)),"",MH0ll!B265)</f>
        <v/>
      </c>
      <c r="E258" s="687" t="str">
        <f>IF(OR(ISBLANK(MH0ll!E264),ISERROR(MH0ll!E264)),"",MH0ll!E264)</f>
        <v/>
      </c>
      <c r="F258" s="687" t="str">
        <f>IF(OR(ISBLANK(MH0ll!F264),ISERROR(MH0ll!F264)),"",MH0ll!F264)</f>
        <v/>
      </c>
      <c r="G258" s="687" t="str">
        <f>IF(OR(ISBLANK(MH0ll!G264),ISERROR(MH0ll!G264)),"",MH0ll!G264)</f>
        <v/>
      </c>
      <c r="H258" s="688" t="str">
        <f>IF(OR(ISBLANK(MH0ll!H264),ISERROR(MH0ll!H264)),"",MH0ll!H264)</f>
        <v/>
      </c>
      <c r="I258" s="686" t="str">
        <f>IF(OR(ISBLANK(MH0ll!I264),ISERROR(MH0ll!I264)),"",MH0ll!I264)</f>
        <v/>
      </c>
      <c r="J258" s="686" t="str">
        <f>IF(OR(ISBLANK(MH0ll!J264),ISERROR(MH0ll!J264)),"",MH0ll!J264)</f>
        <v/>
      </c>
      <c r="K258" s="686" t="str">
        <f>IF(OR(ISBLANK(MH0ll!K264),ISERROR(MH0ll!K264)),"",MH0ll!K264)</f>
        <v/>
      </c>
      <c r="L258" s="686" t="str">
        <f>IF(OR(ISBLANK(MH0ll!L264),ISERROR(MH0ll!L264)),"",MH0ll!L264)</f>
        <v/>
      </c>
      <c r="N258" s="686" t="str">
        <f>IF(OR(ISBLANK(MH0ll!M264),ISERROR(MH0ll!M264)),"",MH0ll!M264)</f>
        <v/>
      </c>
    </row>
    <row r="259" spans="1:14" x14ac:dyDescent="0.2">
      <c r="A259" s="686" t="str">
        <f>IF(OR(ISBLANK(MH0ll!A265),ISERROR(MH0ll!A265)),"",MH0ll!A265)</f>
        <v/>
      </c>
      <c r="B259" s="686" t="str">
        <f>IF(OR(ISBLANK(MH0ll!B266),ISERROR(MH0ll!B266)),"",MH0ll!B266)</f>
        <v/>
      </c>
      <c r="E259" s="687" t="str">
        <f>IF(OR(ISBLANK(MH0ll!E265),ISERROR(MH0ll!E265)),"",MH0ll!E265)</f>
        <v/>
      </c>
      <c r="F259" s="687" t="str">
        <f>IF(OR(ISBLANK(MH0ll!F265),ISERROR(MH0ll!F265)),"",MH0ll!F265)</f>
        <v/>
      </c>
      <c r="G259" s="687" t="str">
        <f>IF(OR(ISBLANK(MH0ll!G265),ISERROR(MH0ll!G265)),"",MH0ll!G265)</f>
        <v/>
      </c>
      <c r="H259" s="688" t="str">
        <f>IF(OR(ISBLANK(MH0ll!H265),ISERROR(MH0ll!H265)),"",MH0ll!H265)</f>
        <v/>
      </c>
      <c r="I259" s="686" t="str">
        <f>IF(OR(ISBLANK(MH0ll!I265),ISERROR(MH0ll!I265)),"",MH0ll!I265)</f>
        <v/>
      </c>
      <c r="J259" s="686" t="str">
        <f>IF(OR(ISBLANK(MH0ll!J265),ISERROR(MH0ll!J265)),"",MH0ll!J265)</f>
        <v/>
      </c>
      <c r="K259" s="686" t="str">
        <f>IF(OR(ISBLANK(MH0ll!K265),ISERROR(MH0ll!K265)),"",MH0ll!K265)</f>
        <v/>
      </c>
      <c r="L259" s="686" t="str">
        <f>IF(OR(ISBLANK(MH0ll!L265),ISERROR(MH0ll!L265)),"",MH0ll!L265)</f>
        <v/>
      </c>
      <c r="N259" s="686" t="str">
        <f>IF(OR(ISBLANK(MH0ll!M265),ISERROR(MH0ll!M265)),"",MH0ll!M265)</f>
        <v/>
      </c>
    </row>
    <row r="260" spans="1:14" x14ac:dyDescent="0.2">
      <c r="A260" s="686" t="str">
        <f>IF(OR(ISBLANK(MH0ll!A266),ISERROR(MH0ll!A266)),"",MH0ll!A266)</f>
        <v/>
      </c>
      <c r="B260" s="686" t="str">
        <f>IF(OR(ISBLANK(MH0ll!B267),ISERROR(MH0ll!B267)),"",MH0ll!B267)</f>
        <v/>
      </c>
      <c r="E260" s="687" t="str">
        <f>IF(OR(ISBLANK(MH0ll!E266),ISERROR(MH0ll!E266)),"",MH0ll!E266)</f>
        <v/>
      </c>
      <c r="F260" s="687" t="str">
        <f>IF(OR(ISBLANK(MH0ll!F266),ISERROR(MH0ll!F266)),"",MH0ll!F266)</f>
        <v/>
      </c>
      <c r="G260" s="687" t="str">
        <f>IF(OR(ISBLANK(MH0ll!G266),ISERROR(MH0ll!G266)),"",MH0ll!G266)</f>
        <v/>
      </c>
      <c r="H260" s="688" t="str">
        <f>IF(OR(ISBLANK(MH0ll!H266),ISERROR(MH0ll!H266)),"",MH0ll!H266)</f>
        <v/>
      </c>
      <c r="I260" s="686" t="str">
        <f>IF(OR(ISBLANK(MH0ll!I266),ISERROR(MH0ll!I266)),"",MH0ll!I266)</f>
        <v/>
      </c>
      <c r="J260" s="686" t="str">
        <f>IF(OR(ISBLANK(MH0ll!J266),ISERROR(MH0ll!J266)),"",MH0ll!J266)</f>
        <v/>
      </c>
      <c r="K260" s="686" t="str">
        <f>IF(OR(ISBLANK(MH0ll!K266),ISERROR(MH0ll!K266)),"",MH0ll!K266)</f>
        <v/>
      </c>
      <c r="L260" s="686" t="str">
        <f>IF(OR(ISBLANK(MH0ll!L266),ISERROR(MH0ll!L266)),"",MH0ll!L266)</f>
        <v/>
      </c>
      <c r="N260" s="686" t="str">
        <f>IF(OR(ISBLANK(MH0ll!M266),ISERROR(MH0ll!M266)),"",MH0ll!M266)</f>
        <v/>
      </c>
    </row>
    <row r="261" spans="1:14" x14ac:dyDescent="0.2">
      <c r="A261" s="686" t="str">
        <f>IF(OR(ISBLANK(MH0ll!A267),ISERROR(MH0ll!A267)),"",MH0ll!A267)</f>
        <v/>
      </c>
      <c r="B261" s="686" t="str">
        <f>IF(OR(ISBLANK(MH0ll!B268),ISERROR(MH0ll!B268)),"",MH0ll!B268)</f>
        <v/>
      </c>
      <c r="E261" s="687" t="str">
        <f>IF(OR(ISBLANK(MH0ll!E267),ISERROR(MH0ll!E267)),"",MH0ll!E267)</f>
        <v/>
      </c>
      <c r="F261" s="687" t="str">
        <f>IF(OR(ISBLANK(MH0ll!F267),ISERROR(MH0ll!F267)),"",MH0ll!F267)</f>
        <v/>
      </c>
      <c r="G261" s="687" t="str">
        <f>IF(OR(ISBLANK(MH0ll!G267),ISERROR(MH0ll!G267)),"",MH0ll!G267)</f>
        <v/>
      </c>
      <c r="H261" s="688" t="str">
        <f>IF(OR(ISBLANK(MH0ll!H267),ISERROR(MH0ll!H267)),"",MH0ll!H267)</f>
        <v/>
      </c>
      <c r="I261" s="686" t="str">
        <f>IF(OR(ISBLANK(MH0ll!I267),ISERROR(MH0ll!I267)),"",MH0ll!I267)</f>
        <v/>
      </c>
      <c r="J261" s="686" t="str">
        <f>IF(OR(ISBLANK(MH0ll!J267),ISERROR(MH0ll!J267)),"",MH0ll!J267)</f>
        <v/>
      </c>
      <c r="K261" s="686" t="str">
        <f>IF(OR(ISBLANK(MH0ll!K267),ISERROR(MH0ll!K267)),"",MH0ll!K267)</f>
        <v/>
      </c>
      <c r="L261" s="686" t="str">
        <f>IF(OR(ISBLANK(MH0ll!L267),ISERROR(MH0ll!L267)),"",MH0ll!L267)</f>
        <v/>
      </c>
      <c r="N261" s="686" t="str">
        <f>IF(OR(ISBLANK(MH0ll!M267),ISERROR(MH0ll!M267)),"",MH0ll!M267)</f>
        <v/>
      </c>
    </row>
    <row r="262" spans="1:14" x14ac:dyDescent="0.2">
      <c r="A262" s="686" t="str">
        <f>IF(OR(ISBLANK(MH0ll!A268),ISERROR(MH0ll!A268)),"",MH0ll!A268)</f>
        <v/>
      </c>
      <c r="B262" s="686" t="str">
        <f>IF(OR(ISBLANK(MH0ll!B269),ISERROR(MH0ll!B269)),"",MH0ll!B269)</f>
        <v/>
      </c>
      <c r="E262" s="687" t="str">
        <f>IF(OR(ISBLANK(MH0ll!E268),ISERROR(MH0ll!E268)),"",MH0ll!E268)</f>
        <v/>
      </c>
      <c r="F262" s="687" t="str">
        <f>IF(OR(ISBLANK(MH0ll!F268),ISERROR(MH0ll!F268)),"",MH0ll!F268)</f>
        <v/>
      </c>
      <c r="G262" s="687" t="str">
        <f>IF(OR(ISBLANK(MH0ll!G268),ISERROR(MH0ll!G268)),"",MH0ll!G268)</f>
        <v/>
      </c>
      <c r="H262" s="688" t="str">
        <f>IF(OR(ISBLANK(MH0ll!H268),ISERROR(MH0ll!H268)),"",MH0ll!H268)</f>
        <v/>
      </c>
      <c r="I262" s="686" t="str">
        <f>IF(OR(ISBLANK(MH0ll!I268),ISERROR(MH0ll!I268)),"",MH0ll!I268)</f>
        <v/>
      </c>
      <c r="J262" s="686" t="str">
        <f>IF(OR(ISBLANK(MH0ll!J268),ISERROR(MH0ll!J268)),"",MH0ll!J268)</f>
        <v/>
      </c>
      <c r="K262" s="686" t="str">
        <f>IF(OR(ISBLANK(MH0ll!K268),ISERROR(MH0ll!K268)),"",MH0ll!K268)</f>
        <v/>
      </c>
      <c r="L262" s="686" t="str">
        <f>IF(OR(ISBLANK(MH0ll!L268),ISERROR(MH0ll!L268)),"",MH0ll!L268)</f>
        <v/>
      </c>
      <c r="N262" s="686" t="str">
        <f>IF(OR(ISBLANK(MH0ll!M268),ISERROR(MH0ll!M268)),"",MH0ll!M268)</f>
        <v/>
      </c>
    </row>
    <row r="263" spans="1:14" x14ac:dyDescent="0.2">
      <c r="A263" s="686" t="str">
        <f>IF(OR(ISBLANK(MH0ll!A269),ISERROR(MH0ll!A269)),"",MH0ll!A269)</f>
        <v/>
      </c>
      <c r="B263" s="686" t="str">
        <f>IF(OR(ISBLANK(MH0ll!B270),ISERROR(MH0ll!B270)),"",MH0ll!B270)</f>
        <v/>
      </c>
      <c r="E263" s="687" t="str">
        <f>IF(OR(ISBLANK(MH0ll!E269),ISERROR(MH0ll!E269)),"",MH0ll!E269)</f>
        <v/>
      </c>
      <c r="F263" s="687" t="str">
        <f>IF(OR(ISBLANK(MH0ll!F269),ISERROR(MH0ll!F269)),"",MH0ll!F269)</f>
        <v/>
      </c>
      <c r="G263" s="687" t="str">
        <f>IF(OR(ISBLANK(MH0ll!G269),ISERROR(MH0ll!G269)),"",MH0ll!G269)</f>
        <v/>
      </c>
      <c r="H263" s="688" t="str">
        <f>IF(OR(ISBLANK(MH0ll!H269),ISERROR(MH0ll!H269)),"",MH0ll!H269)</f>
        <v/>
      </c>
      <c r="I263" s="686" t="str">
        <f>IF(OR(ISBLANK(MH0ll!I269),ISERROR(MH0ll!I269)),"",MH0ll!I269)</f>
        <v/>
      </c>
      <c r="J263" s="686" t="str">
        <f>IF(OR(ISBLANK(MH0ll!J269),ISERROR(MH0ll!J269)),"",MH0ll!J269)</f>
        <v/>
      </c>
      <c r="K263" s="686" t="str">
        <f>IF(OR(ISBLANK(MH0ll!K269),ISERROR(MH0ll!K269)),"",MH0ll!K269)</f>
        <v/>
      </c>
      <c r="L263" s="686" t="str">
        <f>IF(OR(ISBLANK(MH0ll!L269),ISERROR(MH0ll!L269)),"",MH0ll!L269)</f>
        <v/>
      </c>
      <c r="N263" s="686" t="str">
        <f>IF(OR(ISBLANK(MH0ll!M269),ISERROR(MH0ll!M269)),"",MH0ll!M269)</f>
        <v/>
      </c>
    </row>
    <row r="264" spans="1:14" x14ac:dyDescent="0.2">
      <c r="A264" s="686" t="str">
        <f>IF(OR(ISBLANK(MH0ll!A270),ISERROR(MH0ll!A270)),"",MH0ll!A270)</f>
        <v/>
      </c>
      <c r="B264" s="686" t="str">
        <f>IF(OR(ISBLANK(MH0ll!B271),ISERROR(MH0ll!B271)),"",MH0ll!B271)</f>
        <v/>
      </c>
      <c r="E264" s="687" t="str">
        <f>IF(OR(ISBLANK(MH0ll!E270),ISERROR(MH0ll!E270)),"",MH0ll!E270)</f>
        <v/>
      </c>
      <c r="F264" s="687" t="str">
        <f>IF(OR(ISBLANK(MH0ll!F270),ISERROR(MH0ll!F270)),"",MH0ll!F270)</f>
        <v/>
      </c>
      <c r="G264" s="687" t="str">
        <f>IF(OR(ISBLANK(MH0ll!G270),ISERROR(MH0ll!G270)),"",MH0ll!G270)</f>
        <v/>
      </c>
      <c r="H264" s="688" t="str">
        <f>IF(OR(ISBLANK(MH0ll!H270),ISERROR(MH0ll!H270)),"",MH0ll!H270)</f>
        <v/>
      </c>
      <c r="I264" s="686" t="str">
        <f>IF(OR(ISBLANK(MH0ll!I270),ISERROR(MH0ll!I270)),"",MH0ll!I270)</f>
        <v/>
      </c>
      <c r="J264" s="686" t="str">
        <f>IF(OR(ISBLANK(MH0ll!J270),ISERROR(MH0ll!J270)),"",MH0ll!J270)</f>
        <v/>
      </c>
      <c r="K264" s="686" t="str">
        <f>IF(OR(ISBLANK(MH0ll!K270),ISERROR(MH0ll!K270)),"",MH0ll!K270)</f>
        <v/>
      </c>
      <c r="L264" s="686" t="str">
        <f>IF(OR(ISBLANK(MH0ll!L270),ISERROR(MH0ll!L270)),"",MH0ll!L270)</f>
        <v/>
      </c>
      <c r="N264" s="686" t="str">
        <f>IF(OR(ISBLANK(MH0ll!M270),ISERROR(MH0ll!M270)),"",MH0ll!M270)</f>
        <v/>
      </c>
    </row>
    <row r="265" spans="1:14" x14ac:dyDescent="0.2">
      <c r="A265" s="686" t="str">
        <f>IF(OR(ISBLANK(MH0ll!A271),ISERROR(MH0ll!A271)),"",MH0ll!A271)</f>
        <v/>
      </c>
      <c r="B265" s="686" t="str">
        <f>IF(OR(ISBLANK(MH0ll!B272),ISERROR(MH0ll!B272)),"",MH0ll!B272)</f>
        <v/>
      </c>
      <c r="E265" s="687" t="str">
        <f>IF(OR(ISBLANK(MH0ll!E271),ISERROR(MH0ll!E271)),"",MH0ll!E271)</f>
        <v/>
      </c>
      <c r="F265" s="687" t="str">
        <f>IF(OR(ISBLANK(MH0ll!F271),ISERROR(MH0ll!F271)),"",MH0ll!F271)</f>
        <v/>
      </c>
      <c r="G265" s="687" t="str">
        <f>IF(OR(ISBLANK(MH0ll!G271),ISERROR(MH0ll!G271)),"",MH0ll!G271)</f>
        <v/>
      </c>
      <c r="H265" s="688" t="str">
        <f>IF(OR(ISBLANK(MH0ll!H271),ISERROR(MH0ll!H271)),"",MH0ll!H271)</f>
        <v/>
      </c>
      <c r="I265" s="686" t="str">
        <f>IF(OR(ISBLANK(MH0ll!I271),ISERROR(MH0ll!I271)),"",MH0ll!I271)</f>
        <v/>
      </c>
      <c r="J265" s="686" t="str">
        <f>IF(OR(ISBLANK(MH0ll!J271),ISERROR(MH0ll!J271)),"",MH0ll!J271)</f>
        <v/>
      </c>
      <c r="K265" s="686" t="str">
        <f>IF(OR(ISBLANK(MH0ll!K271),ISERROR(MH0ll!K271)),"",MH0ll!K271)</f>
        <v/>
      </c>
      <c r="L265" s="686" t="str">
        <f>IF(OR(ISBLANK(MH0ll!L271),ISERROR(MH0ll!L271)),"",MH0ll!L271)</f>
        <v/>
      </c>
      <c r="N265" s="686" t="str">
        <f>IF(OR(ISBLANK(MH0ll!M271),ISERROR(MH0ll!M271)),"",MH0ll!M271)</f>
        <v/>
      </c>
    </row>
    <row r="266" spans="1:14" x14ac:dyDescent="0.2">
      <c r="A266" s="686" t="str">
        <f>IF(OR(ISBLANK(MH0ll!A272),ISERROR(MH0ll!A272)),"",MH0ll!A272)</f>
        <v/>
      </c>
      <c r="B266" s="686" t="str">
        <f>IF(OR(ISBLANK(MH0ll!B273),ISERROR(MH0ll!B273)),"",MH0ll!B273)</f>
        <v/>
      </c>
      <c r="E266" s="687" t="str">
        <f>IF(OR(ISBLANK(MH0ll!E272),ISERROR(MH0ll!E272)),"",MH0ll!E272)</f>
        <v/>
      </c>
      <c r="F266" s="687" t="str">
        <f>IF(OR(ISBLANK(MH0ll!F272),ISERROR(MH0ll!F272)),"",MH0ll!F272)</f>
        <v/>
      </c>
      <c r="G266" s="687" t="str">
        <f>IF(OR(ISBLANK(MH0ll!G272),ISERROR(MH0ll!G272)),"",MH0ll!G272)</f>
        <v/>
      </c>
      <c r="H266" s="688" t="str">
        <f>IF(OR(ISBLANK(MH0ll!H272),ISERROR(MH0ll!H272)),"",MH0ll!H272)</f>
        <v/>
      </c>
      <c r="I266" s="686" t="str">
        <f>IF(OR(ISBLANK(MH0ll!I272),ISERROR(MH0ll!I272)),"",MH0ll!I272)</f>
        <v/>
      </c>
      <c r="J266" s="686" t="str">
        <f>IF(OR(ISBLANK(MH0ll!J272),ISERROR(MH0ll!J272)),"",MH0ll!J272)</f>
        <v/>
      </c>
      <c r="K266" s="686" t="str">
        <f>IF(OR(ISBLANK(MH0ll!K272),ISERROR(MH0ll!K272)),"",MH0ll!K272)</f>
        <v/>
      </c>
      <c r="L266" s="686" t="str">
        <f>IF(OR(ISBLANK(MH0ll!L272),ISERROR(MH0ll!L272)),"",MH0ll!L272)</f>
        <v/>
      </c>
      <c r="N266" s="686" t="str">
        <f>IF(OR(ISBLANK(MH0ll!M272),ISERROR(MH0ll!M272)),"",MH0ll!M272)</f>
        <v/>
      </c>
    </row>
    <row r="267" spans="1:14" x14ac:dyDescent="0.2">
      <c r="A267" s="686" t="str">
        <f>IF(OR(ISBLANK(MH0ll!A273),ISERROR(MH0ll!A273)),"",MH0ll!A273)</f>
        <v/>
      </c>
      <c r="B267" s="686" t="str">
        <f>IF(OR(ISBLANK(MH0ll!B274),ISERROR(MH0ll!B274)),"",MH0ll!B274)</f>
        <v/>
      </c>
      <c r="E267" s="687" t="str">
        <f>IF(OR(ISBLANK(MH0ll!E273),ISERROR(MH0ll!E273)),"",MH0ll!E273)</f>
        <v/>
      </c>
      <c r="F267" s="687" t="str">
        <f>IF(OR(ISBLANK(MH0ll!F273),ISERROR(MH0ll!F273)),"",MH0ll!F273)</f>
        <v/>
      </c>
      <c r="G267" s="687" t="str">
        <f>IF(OR(ISBLANK(MH0ll!G273),ISERROR(MH0ll!G273)),"",MH0ll!G273)</f>
        <v/>
      </c>
      <c r="H267" s="688" t="str">
        <f>IF(OR(ISBLANK(MH0ll!H273),ISERROR(MH0ll!H273)),"",MH0ll!H273)</f>
        <v/>
      </c>
      <c r="I267" s="686" t="str">
        <f>IF(OR(ISBLANK(MH0ll!I273),ISERROR(MH0ll!I273)),"",MH0ll!I273)</f>
        <v/>
      </c>
      <c r="J267" s="686" t="str">
        <f>IF(OR(ISBLANK(MH0ll!J273),ISERROR(MH0ll!J273)),"",MH0ll!J273)</f>
        <v/>
      </c>
      <c r="K267" s="686" t="str">
        <f>IF(OR(ISBLANK(MH0ll!K273),ISERROR(MH0ll!K273)),"",MH0ll!K273)</f>
        <v/>
      </c>
      <c r="L267" s="686" t="str">
        <f>IF(OR(ISBLANK(MH0ll!L273),ISERROR(MH0ll!L273)),"",MH0ll!L273)</f>
        <v/>
      </c>
      <c r="N267" s="686" t="str">
        <f>IF(OR(ISBLANK(MH0ll!M273),ISERROR(MH0ll!M273)),"",MH0ll!M273)</f>
        <v/>
      </c>
    </row>
    <row r="268" spans="1:14" x14ac:dyDescent="0.2">
      <c r="A268" s="686" t="str">
        <f>IF(OR(ISBLANK(MH0ll!A274),ISERROR(MH0ll!A274)),"",MH0ll!A274)</f>
        <v/>
      </c>
      <c r="B268" s="686" t="str">
        <f>IF(OR(ISBLANK(MH0ll!B275),ISERROR(MH0ll!B275)),"",MH0ll!B275)</f>
        <v/>
      </c>
      <c r="E268" s="687" t="str">
        <f>IF(OR(ISBLANK(MH0ll!E274),ISERROR(MH0ll!E274)),"",MH0ll!E274)</f>
        <v/>
      </c>
      <c r="F268" s="687" t="str">
        <f>IF(OR(ISBLANK(MH0ll!F274),ISERROR(MH0ll!F274)),"",MH0ll!F274)</f>
        <v/>
      </c>
      <c r="G268" s="687" t="str">
        <f>IF(OR(ISBLANK(MH0ll!G274),ISERROR(MH0ll!G274)),"",MH0ll!G274)</f>
        <v/>
      </c>
      <c r="H268" s="688" t="str">
        <f>IF(OR(ISBLANK(MH0ll!H274),ISERROR(MH0ll!H274)),"",MH0ll!H274)</f>
        <v/>
      </c>
      <c r="I268" s="686" t="str">
        <f>IF(OR(ISBLANK(MH0ll!I274),ISERROR(MH0ll!I274)),"",MH0ll!I274)</f>
        <v/>
      </c>
      <c r="J268" s="686" t="str">
        <f>IF(OR(ISBLANK(MH0ll!J274),ISERROR(MH0ll!J274)),"",MH0ll!J274)</f>
        <v/>
      </c>
      <c r="K268" s="686" t="str">
        <f>IF(OR(ISBLANK(MH0ll!K274),ISERROR(MH0ll!K274)),"",MH0ll!K274)</f>
        <v/>
      </c>
      <c r="L268" s="686" t="str">
        <f>IF(OR(ISBLANK(MH0ll!L274),ISERROR(MH0ll!L274)),"",MH0ll!L274)</f>
        <v/>
      </c>
      <c r="N268" s="686" t="str">
        <f>IF(OR(ISBLANK(MH0ll!M274),ISERROR(MH0ll!M274)),"",MH0ll!M274)</f>
        <v/>
      </c>
    </row>
    <row r="269" spans="1:14" x14ac:dyDescent="0.2">
      <c r="A269" s="686" t="str">
        <f>IF(OR(ISBLANK(MH0ll!A275),ISERROR(MH0ll!A275)),"",MH0ll!A275)</f>
        <v/>
      </c>
      <c r="B269" s="686" t="str">
        <f>IF(OR(ISBLANK(MH0ll!B276),ISERROR(MH0ll!B276)),"",MH0ll!B276)</f>
        <v/>
      </c>
      <c r="E269" s="687" t="str">
        <f>IF(OR(ISBLANK(MH0ll!E275),ISERROR(MH0ll!E275)),"",MH0ll!E275)</f>
        <v/>
      </c>
      <c r="F269" s="687" t="str">
        <f>IF(OR(ISBLANK(MH0ll!F275),ISERROR(MH0ll!F275)),"",MH0ll!F275)</f>
        <v/>
      </c>
      <c r="G269" s="687" t="str">
        <f>IF(OR(ISBLANK(MH0ll!G275),ISERROR(MH0ll!G275)),"",MH0ll!G275)</f>
        <v/>
      </c>
      <c r="H269" s="688" t="str">
        <f>IF(OR(ISBLANK(MH0ll!H275),ISERROR(MH0ll!H275)),"",MH0ll!H275)</f>
        <v/>
      </c>
      <c r="I269" s="686" t="str">
        <f>IF(OR(ISBLANK(MH0ll!I275),ISERROR(MH0ll!I275)),"",MH0ll!I275)</f>
        <v/>
      </c>
      <c r="J269" s="686" t="str">
        <f>IF(OR(ISBLANK(MH0ll!J275),ISERROR(MH0ll!J275)),"",MH0ll!J275)</f>
        <v/>
      </c>
      <c r="K269" s="686" t="str">
        <f>IF(OR(ISBLANK(MH0ll!K275),ISERROR(MH0ll!K275)),"",MH0ll!K275)</f>
        <v/>
      </c>
      <c r="L269" s="686" t="str">
        <f>IF(OR(ISBLANK(MH0ll!L275),ISERROR(MH0ll!L275)),"",MH0ll!L275)</f>
        <v/>
      </c>
      <c r="N269" s="686" t="str">
        <f>IF(OR(ISBLANK(MH0ll!M275),ISERROR(MH0ll!M275)),"",MH0ll!M275)</f>
        <v/>
      </c>
    </row>
    <row r="270" spans="1:14" x14ac:dyDescent="0.2">
      <c r="A270" s="686" t="str">
        <f>IF(OR(ISBLANK(MH0ll!A276),ISERROR(MH0ll!A276)),"",MH0ll!A276)</f>
        <v/>
      </c>
      <c r="B270" s="686" t="str">
        <f>IF(OR(ISBLANK(MH0ll!B277),ISERROR(MH0ll!B277)),"",MH0ll!B277)</f>
        <v/>
      </c>
      <c r="E270" s="687" t="str">
        <f>IF(OR(ISBLANK(MH0ll!E276),ISERROR(MH0ll!E276)),"",MH0ll!E276)</f>
        <v/>
      </c>
      <c r="F270" s="687" t="str">
        <f>IF(OR(ISBLANK(MH0ll!F276),ISERROR(MH0ll!F276)),"",MH0ll!F276)</f>
        <v/>
      </c>
      <c r="G270" s="687" t="str">
        <f>IF(OR(ISBLANK(MH0ll!G276),ISERROR(MH0ll!G276)),"",MH0ll!G276)</f>
        <v/>
      </c>
      <c r="H270" s="688" t="str">
        <f>IF(OR(ISBLANK(MH0ll!H276),ISERROR(MH0ll!H276)),"",MH0ll!H276)</f>
        <v/>
      </c>
      <c r="I270" s="686" t="str">
        <f>IF(OR(ISBLANK(MH0ll!I276),ISERROR(MH0ll!I276)),"",MH0ll!I276)</f>
        <v/>
      </c>
      <c r="J270" s="686" t="str">
        <f>IF(OR(ISBLANK(MH0ll!J276),ISERROR(MH0ll!J276)),"",MH0ll!J276)</f>
        <v/>
      </c>
      <c r="K270" s="686" t="str">
        <f>IF(OR(ISBLANK(MH0ll!K276),ISERROR(MH0ll!K276)),"",MH0ll!K276)</f>
        <v/>
      </c>
      <c r="L270" s="686" t="str">
        <f>IF(OR(ISBLANK(MH0ll!L276),ISERROR(MH0ll!L276)),"",MH0ll!L276)</f>
        <v/>
      </c>
      <c r="N270" s="686" t="str">
        <f>IF(OR(ISBLANK(MH0ll!M276),ISERROR(MH0ll!M276)),"",MH0ll!M276)</f>
        <v/>
      </c>
    </row>
    <row r="271" spans="1:14" x14ac:dyDescent="0.2">
      <c r="A271" s="686" t="str">
        <f>IF(OR(ISBLANK(MH0ll!A277),ISERROR(MH0ll!A277)),"",MH0ll!A277)</f>
        <v/>
      </c>
      <c r="B271" s="686" t="str">
        <f>IF(OR(ISBLANK(MH0ll!B278),ISERROR(MH0ll!B278)),"",MH0ll!B278)</f>
        <v/>
      </c>
      <c r="E271" s="687" t="str">
        <f>IF(OR(ISBLANK(MH0ll!E277),ISERROR(MH0ll!E277)),"",MH0ll!E277)</f>
        <v/>
      </c>
      <c r="F271" s="687" t="str">
        <f>IF(OR(ISBLANK(MH0ll!F277),ISERROR(MH0ll!F277)),"",MH0ll!F277)</f>
        <v/>
      </c>
      <c r="G271" s="687" t="str">
        <f>IF(OR(ISBLANK(MH0ll!G277),ISERROR(MH0ll!G277)),"",MH0ll!G277)</f>
        <v/>
      </c>
      <c r="H271" s="688" t="str">
        <f>IF(OR(ISBLANK(MH0ll!H277),ISERROR(MH0ll!H277)),"",MH0ll!H277)</f>
        <v/>
      </c>
      <c r="I271" s="686" t="str">
        <f>IF(OR(ISBLANK(MH0ll!I277),ISERROR(MH0ll!I277)),"",MH0ll!I277)</f>
        <v/>
      </c>
      <c r="J271" s="686" t="str">
        <f>IF(OR(ISBLANK(MH0ll!J277),ISERROR(MH0ll!J277)),"",MH0ll!J277)</f>
        <v/>
      </c>
      <c r="K271" s="686" t="str">
        <f>IF(OR(ISBLANK(MH0ll!K277),ISERROR(MH0ll!K277)),"",MH0ll!K277)</f>
        <v/>
      </c>
      <c r="L271" s="686" t="str">
        <f>IF(OR(ISBLANK(MH0ll!L277),ISERROR(MH0ll!L277)),"",MH0ll!L277)</f>
        <v/>
      </c>
      <c r="N271" s="686" t="str">
        <f>IF(OR(ISBLANK(MH0ll!M277),ISERROR(MH0ll!M277)),"",MH0ll!M277)</f>
        <v/>
      </c>
    </row>
    <row r="272" spans="1:14" x14ac:dyDescent="0.2">
      <c r="A272" s="686" t="str">
        <f>IF(OR(ISBLANK(MH0ll!A278),ISERROR(MH0ll!A278)),"",MH0ll!A278)</f>
        <v/>
      </c>
      <c r="B272" s="686" t="str">
        <f>IF(OR(ISBLANK(MH0ll!B279),ISERROR(MH0ll!B279)),"",MH0ll!B279)</f>
        <v/>
      </c>
      <c r="E272" s="687" t="str">
        <f>IF(OR(ISBLANK(MH0ll!E278),ISERROR(MH0ll!E278)),"",MH0ll!E278)</f>
        <v/>
      </c>
      <c r="F272" s="687" t="str">
        <f>IF(OR(ISBLANK(MH0ll!F278),ISERROR(MH0ll!F278)),"",MH0ll!F278)</f>
        <v/>
      </c>
      <c r="G272" s="687" t="str">
        <f>IF(OR(ISBLANK(MH0ll!G278),ISERROR(MH0ll!G278)),"",MH0ll!G278)</f>
        <v/>
      </c>
      <c r="H272" s="688" t="str">
        <f>IF(OR(ISBLANK(MH0ll!H278),ISERROR(MH0ll!H278)),"",MH0ll!H278)</f>
        <v/>
      </c>
      <c r="I272" s="686" t="str">
        <f>IF(OR(ISBLANK(MH0ll!I278),ISERROR(MH0ll!I278)),"",MH0ll!I278)</f>
        <v/>
      </c>
      <c r="J272" s="686" t="str">
        <f>IF(OR(ISBLANK(MH0ll!J278),ISERROR(MH0ll!J278)),"",MH0ll!J278)</f>
        <v/>
      </c>
      <c r="K272" s="686" t="str">
        <f>IF(OR(ISBLANK(MH0ll!K278),ISERROR(MH0ll!K278)),"",MH0ll!K278)</f>
        <v/>
      </c>
      <c r="L272" s="686" t="str">
        <f>IF(OR(ISBLANK(MH0ll!L278),ISERROR(MH0ll!L278)),"",MH0ll!L278)</f>
        <v/>
      </c>
      <c r="N272" s="686" t="str">
        <f>IF(OR(ISBLANK(MH0ll!M278),ISERROR(MH0ll!M278)),"",MH0ll!M278)</f>
        <v/>
      </c>
    </row>
    <row r="273" spans="1:14" x14ac:dyDescent="0.2">
      <c r="A273" s="686" t="str">
        <f>IF(OR(ISBLANK(MH0ll!A279),ISERROR(MH0ll!A279)),"",MH0ll!A279)</f>
        <v/>
      </c>
      <c r="B273" s="686" t="str">
        <f>IF(OR(ISBLANK(MH0ll!B280),ISERROR(MH0ll!B280)),"",MH0ll!B280)</f>
        <v/>
      </c>
      <c r="E273" s="687" t="str">
        <f>IF(OR(ISBLANK(MH0ll!E279),ISERROR(MH0ll!E279)),"",MH0ll!E279)</f>
        <v/>
      </c>
      <c r="F273" s="687" t="str">
        <f>IF(OR(ISBLANK(MH0ll!F279),ISERROR(MH0ll!F279)),"",MH0ll!F279)</f>
        <v/>
      </c>
      <c r="G273" s="687" t="str">
        <f>IF(OR(ISBLANK(MH0ll!G279),ISERROR(MH0ll!G279)),"",MH0ll!G279)</f>
        <v/>
      </c>
      <c r="H273" s="688" t="str">
        <f>IF(OR(ISBLANK(MH0ll!H279),ISERROR(MH0ll!H279)),"",MH0ll!H279)</f>
        <v/>
      </c>
      <c r="I273" s="686" t="str">
        <f>IF(OR(ISBLANK(MH0ll!I279),ISERROR(MH0ll!I279)),"",MH0ll!I279)</f>
        <v/>
      </c>
      <c r="J273" s="686" t="str">
        <f>IF(OR(ISBLANK(MH0ll!J279),ISERROR(MH0ll!J279)),"",MH0ll!J279)</f>
        <v/>
      </c>
      <c r="K273" s="686" t="str">
        <f>IF(OR(ISBLANK(MH0ll!K279),ISERROR(MH0ll!K279)),"",MH0ll!K279)</f>
        <v/>
      </c>
      <c r="L273" s="686" t="str">
        <f>IF(OR(ISBLANK(MH0ll!L279),ISERROR(MH0ll!L279)),"",MH0ll!L279)</f>
        <v/>
      </c>
      <c r="N273" s="686" t="str">
        <f>IF(OR(ISBLANK(MH0ll!M279),ISERROR(MH0ll!M279)),"",MH0ll!M279)</f>
        <v/>
      </c>
    </row>
    <row r="274" spans="1:14" x14ac:dyDescent="0.2">
      <c r="A274" s="686" t="str">
        <f>IF(OR(ISBLANK(MH0ll!A280),ISERROR(MH0ll!A280)),"",MH0ll!A280)</f>
        <v/>
      </c>
      <c r="B274" s="686" t="str">
        <f>IF(OR(ISBLANK(MH0ll!B281),ISERROR(MH0ll!B281)),"",MH0ll!B281)</f>
        <v/>
      </c>
      <c r="E274" s="687" t="str">
        <f>IF(OR(ISBLANK(MH0ll!E280),ISERROR(MH0ll!E280)),"",MH0ll!E280)</f>
        <v/>
      </c>
      <c r="F274" s="687" t="str">
        <f>IF(OR(ISBLANK(MH0ll!F280),ISERROR(MH0ll!F280)),"",MH0ll!F280)</f>
        <v/>
      </c>
      <c r="G274" s="687" t="str">
        <f>IF(OR(ISBLANK(MH0ll!G280),ISERROR(MH0ll!G280)),"",MH0ll!G280)</f>
        <v/>
      </c>
      <c r="H274" s="688" t="str">
        <f>IF(OR(ISBLANK(MH0ll!H280),ISERROR(MH0ll!H280)),"",MH0ll!H280)</f>
        <v/>
      </c>
      <c r="I274" s="686" t="str">
        <f>IF(OR(ISBLANK(MH0ll!I280),ISERROR(MH0ll!I280)),"",MH0ll!I280)</f>
        <v/>
      </c>
      <c r="J274" s="686" t="str">
        <f>IF(OR(ISBLANK(MH0ll!J280),ISERROR(MH0ll!J280)),"",MH0ll!J280)</f>
        <v/>
      </c>
      <c r="K274" s="686" t="str">
        <f>IF(OR(ISBLANK(MH0ll!K280),ISERROR(MH0ll!K280)),"",MH0ll!K280)</f>
        <v/>
      </c>
      <c r="L274" s="686" t="str">
        <f>IF(OR(ISBLANK(MH0ll!L280),ISERROR(MH0ll!L280)),"",MH0ll!L280)</f>
        <v/>
      </c>
      <c r="N274" s="686" t="str">
        <f>IF(OR(ISBLANK(MH0ll!M280),ISERROR(MH0ll!M280)),"",MH0ll!M280)</f>
        <v/>
      </c>
    </row>
    <row r="275" spans="1:14" x14ac:dyDescent="0.2">
      <c r="A275" s="686" t="str">
        <f>IF(OR(ISBLANK(MH0ll!A281),ISERROR(MH0ll!A281)),"",MH0ll!A281)</f>
        <v/>
      </c>
      <c r="B275" s="686" t="str">
        <f>IF(OR(ISBLANK(MH0ll!B282),ISERROR(MH0ll!B282)),"",MH0ll!B282)</f>
        <v/>
      </c>
      <c r="E275" s="687" t="str">
        <f>IF(OR(ISBLANK(MH0ll!E281),ISERROR(MH0ll!E281)),"",MH0ll!E281)</f>
        <v/>
      </c>
      <c r="F275" s="687" t="str">
        <f>IF(OR(ISBLANK(MH0ll!F281),ISERROR(MH0ll!F281)),"",MH0ll!F281)</f>
        <v/>
      </c>
      <c r="G275" s="687" t="str">
        <f>IF(OR(ISBLANK(MH0ll!G281),ISERROR(MH0ll!G281)),"",MH0ll!G281)</f>
        <v/>
      </c>
      <c r="H275" s="688" t="str">
        <f>IF(OR(ISBLANK(MH0ll!H281),ISERROR(MH0ll!H281)),"",MH0ll!H281)</f>
        <v/>
      </c>
      <c r="I275" s="686" t="str">
        <f>IF(OR(ISBLANK(MH0ll!I281),ISERROR(MH0ll!I281)),"",MH0ll!I281)</f>
        <v/>
      </c>
      <c r="J275" s="686" t="str">
        <f>IF(OR(ISBLANK(MH0ll!J281),ISERROR(MH0ll!J281)),"",MH0ll!J281)</f>
        <v/>
      </c>
      <c r="K275" s="686" t="str">
        <f>IF(OR(ISBLANK(MH0ll!K281),ISERROR(MH0ll!K281)),"",MH0ll!K281)</f>
        <v/>
      </c>
      <c r="L275" s="686" t="str">
        <f>IF(OR(ISBLANK(MH0ll!L281),ISERROR(MH0ll!L281)),"",MH0ll!L281)</f>
        <v/>
      </c>
      <c r="N275" s="686" t="str">
        <f>IF(OR(ISBLANK(MH0ll!M281),ISERROR(MH0ll!M281)),"",MH0ll!M281)</f>
        <v/>
      </c>
    </row>
    <row r="276" spans="1:14" x14ac:dyDescent="0.2">
      <c r="A276" s="686" t="str">
        <f>IF(OR(ISBLANK(MH0ll!A282),ISERROR(MH0ll!A282)),"",MH0ll!A282)</f>
        <v/>
      </c>
      <c r="B276" s="686" t="str">
        <f>IF(OR(ISBLANK(MH0ll!B283),ISERROR(MH0ll!B283)),"",MH0ll!B283)</f>
        <v/>
      </c>
      <c r="E276" s="687" t="str">
        <f>IF(OR(ISBLANK(MH0ll!E282),ISERROR(MH0ll!E282)),"",MH0ll!E282)</f>
        <v/>
      </c>
      <c r="F276" s="687" t="str">
        <f>IF(OR(ISBLANK(MH0ll!F282),ISERROR(MH0ll!F282)),"",MH0ll!F282)</f>
        <v/>
      </c>
      <c r="G276" s="687" t="str">
        <f>IF(OR(ISBLANK(MH0ll!G282),ISERROR(MH0ll!G282)),"",MH0ll!G282)</f>
        <v/>
      </c>
      <c r="H276" s="688" t="str">
        <f>IF(OR(ISBLANK(MH0ll!H282),ISERROR(MH0ll!H282)),"",MH0ll!H282)</f>
        <v/>
      </c>
      <c r="I276" s="686" t="str">
        <f>IF(OR(ISBLANK(MH0ll!I282),ISERROR(MH0ll!I282)),"",MH0ll!I282)</f>
        <v/>
      </c>
      <c r="J276" s="686" t="str">
        <f>IF(OR(ISBLANK(MH0ll!J282),ISERROR(MH0ll!J282)),"",MH0ll!J282)</f>
        <v/>
      </c>
      <c r="K276" s="686" t="str">
        <f>IF(OR(ISBLANK(MH0ll!K282),ISERROR(MH0ll!K282)),"",MH0ll!K282)</f>
        <v/>
      </c>
      <c r="L276" s="686" t="str">
        <f>IF(OR(ISBLANK(MH0ll!L282),ISERROR(MH0ll!L282)),"",MH0ll!L282)</f>
        <v/>
      </c>
      <c r="N276" s="686" t="str">
        <f>IF(OR(ISBLANK(MH0ll!M282),ISERROR(MH0ll!M282)),"",MH0ll!M282)</f>
        <v/>
      </c>
    </row>
    <row r="277" spans="1:14" x14ac:dyDescent="0.2">
      <c r="A277" s="686" t="str">
        <f>IF(OR(ISBLANK(MH0ll!A283),ISERROR(MH0ll!A283)),"",MH0ll!A283)</f>
        <v/>
      </c>
      <c r="B277" s="686" t="str">
        <f>IF(OR(ISBLANK(MH0ll!B284),ISERROR(MH0ll!B284)),"",MH0ll!B284)</f>
        <v/>
      </c>
      <c r="E277" s="687" t="str">
        <f>IF(OR(ISBLANK(MH0ll!E283),ISERROR(MH0ll!E283)),"",MH0ll!E283)</f>
        <v/>
      </c>
      <c r="F277" s="687" t="str">
        <f>IF(OR(ISBLANK(MH0ll!F283),ISERROR(MH0ll!F283)),"",MH0ll!F283)</f>
        <v/>
      </c>
      <c r="G277" s="687" t="str">
        <f>IF(OR(ISBLANK(MH0ll!G283),ISERROR(MH0ll!G283)),"",MH0ll!G283)</f>
        <v/>
      </c>
      <c r="H277" s="688" t="str">
        <f>IF(OR(ISBLANK(MH0ll!H283),ISERROR(MH0ll!H283)),"",MH0ll!H283)</f>
        <v/>
      </c>
      <c r="I277" s="686" t="str">
        <f>IF(OR(ISBLANK(MH0ll!I283),ISERROR(MH0ll!I283)),"",MH0ll!I283)</f>
        <v/>
      </c>
      <c r="J277" s="686" t="str">
        <f>IF(OR(ISBLANK(MH0ll!J283),ISERROR(MH0ll!J283)),"",MH0ll!J283)</f>
        <v/>
      </c>
      <c r="K277" s="686" t="str">
        <f>IF(OR(ISBLANK(MH0ll!K283),ISERROR(MH0ll!K283)),"",MH0ll!K283)</f>
        <v/>
      </c>
      <c r="L277" s="686" t="str">
        <f>IF(OR(ISBLANK(MH0ll!L283),ISERROR(MH0ll!L283)),"",MH0ll!L283)</f>
        <v/>
      </c>
      <c r="N277" s="686" t="str">
        <f>IF(OR(ISBLANK(MH0ll!M283),ISERROR(MH0ll!M283)),"",MH0ll!M283)</f>
        <v/>
      </c>
    </row>
    <row r="278" spans="1:14" x14ac:dyDescent="0.2">
      <c r="A278" s="686" t="str">
        <f>IF(OR(ISBLANK(MH0ll!A284),ISERROR(MH0ll!A284)),"",MH0ll!A284)</f>
        <v/>
      </c>
      <c r="B278" s="686" t="str">
        <f>IF(OR(ISBLANK(MH0ll!B285),ISERROR(MH0ll!B285)),"",MH0ll!B285)</f>
        <v/>
      </c>
      <c r="E278" s="687" t="str">
        <f>IF(OR(ISBLANK(MH0ll!E284),ISERROR(MH0ll!E284)),"",MH0ll!E284)</f>
        <v/>
      </c>
      <c r="F278" s="687" t="str">
        <f>IF(OR(ISBLANK(MH0ll!F284),ISERROR(MH0ll!F284)),"",MH0ll!F284)</f>
        <v/>
      </c>
      <c r="G278" s="687" t="str">
        <f>IF(OR(ISBLANK(MH0ll!G284),ISERROR(MH0ll!G284)),"",MH0ll!G284)</f>
        <v/>
      </c>
      <c r="H278" s="688" t="str">
        <f>IF(OR(ISBLANK(MH0ll!H284),ISERROR(MH0ll!H284)),"",MH0ll!H284)</f>
        <v/>
      </c>
      <c r="I278" s="686" t="str">
        <f>IF(OR(ISBLANK(MH0ll!I284),ISERROR(MH0ll!I284)),"",MH0ll!I284)</f>
        <v/>
      </c>
      <c r="J278" s="686" t="str">
        <f>IF(OR(ISBLANK(MH0ll!J284),ISERROR(MH0ll!J284)),"",MH0ll!J284)</f>
        <v/>
      </c>
      <c r="K278" s="686" t="str">
        <f>IF(OR(ISBLANK(MH0ll!K284),ISERROR(MH0ll!K284)),"",MH0ll!K284)</f>
        <v/>
      </c>
      <c r="L278" s="686" t="str">
        <f>IF(OR(ISBLANK(MH0ll!L284),ISERROR(MH0ll!L284)),"",MH0ll!L284)</f>
        <v/>
      </c>
      <c r="N278" s="686" t="str">
        <f>IF(OR(ISBLANK(MH0ll!M284),ISERROR(MH0ll!M284)),"",MH0ll!M284)</f>
        <v/>
      </c>
    </row>
    <row r="279" spans="1:14" x14ac:dyDescent="0.2">
      <c r="A279" s="686" t="str">
        <f>IF(OR(ISBLANK(MH0ll!A285),ISERROR(MH0ll!A285)),"",MH0ll!A285)</f>
        <v/>
      </c>
      <c r="B279" s="686" t="str">
        <f>IF(OR(ISBLANK(MH0ll!B286),ISERROR(MH0ll!B286)),"",MH0ll!B286)</f>
        <v/>
      </c>
      <c r="E279" s="687" t="str">
        <f>IF(OR(ISBLANK(MH0ll!E285),ISERROR(MH0ll!E285)),"",MH0ll!E285)</f>
        <v/>
      </c>
      <c r="F279" s="687" t="str">
        <f>IF(OR(ISBLANK(MH0ll!F285),ISERROR(MH0ll!F285)),"",MH0ll!F285)</f>
        <v/>
      </c>
      <c r="G279" s="687" t="str">
        <f>IF(OR(ISBLANK(MH0ll!G285),ISERROR(MH0ll!G285)),"",MH0ll!G285)</f>
        <v/>
      </c>
      <c r="H279" s="688" t="str">
        <f>IF(OR(ISBLANK(MH0ll!H285),ISERROR(MH0ll!H285)),"",MH0ll!H285)</f>
        <v/>
      </c>
      <c r="I279" s="686" t="str">
        <f>IF(OR(ISBLANK(MH0ll!I285),ISERROR(MH0ll!I285)),"",MH0ll!I285)</f>
        <v/>
      </c>
      <c r="J279" s="686" t="str">
        <f>IF(OR(ISBLANK(MH0ll!J285),ISERROR(MH0ll!J285)),"",MH0ll!J285)</f>
        <v/>
      </c>
      <c r="K279" s="686" t="str">
        <f>IF(OR(ISBLANK(MH0ll!K285),ISERROR(MH0ll!K285)),"",MH0ll!K285)</f>
        <v/>
      </c>
      <c r="L279" s="686" t="str">
        <f>IF(OR(ISBLANK(MH0ll!L285),ISERROR(MH0ll!L285)),"",MH0ll!L285)</f>
        <v/>
      </c>
      <c r="N279" s="686" t="str">
        <f>IF(OR(ISBLANK(MH0ll!M285),ISERROR(MH0ll!M285)),"",MH0ll!M285)</f>
        <v/>
      </c>
    </row>
    <row r="280" spans="1:14" x14ac:dyDescent="0.2">
      <c r="A280" s="686" t="str">
        <f>IF(OR(ISBLANK(MH0ll!A286),ISERROR(MH0ll!A286)),"",MH0ll!A286)</f>
        <v/>
      </c>
      <c r="B280" s="686" t="str">
        <f>IF(OR(ISBLANK(MH0ll!B287),ISERROR(MH0ll!B287)),"",MH0ll!B287)</f>
        <v/>
      </c>
      <c r="E280" s="687" t="str">
        <f>IF(OR(ISBLANK(MH0ll!E286),ISERROR(MH0ll!E286)),"",MH0ll!E286)</f>
        <v/>
      </c>
      <c r="F280" s="687" t="str">
        <f>IF(OR(ISBLANK(MH0ll!F286),ISERROR(MH0ll!F286)),"",MH0ll!F286)</f>
        <v/>
      </c>
      <c r="G280" s="687" t="str">
        <f>IF(OR(ISBLANK(MH0ll!G286),ISERROR(MH0ll!G286)),"",MH0ll!G286)</f>
        <v/>
      </c>
      <c r="H280" s="688" t="str">
        <f>IF(OR(ISBLANK(MH0ll!H286),ISERROR(MH0ll!H286)),"",MH0ll!H286)</f>
        <v/>
      </c>
      <c r="I280" s="686" t="str">
        <f>IF(OR(ISBLANK(MH0ll!I286),ISERROR(MH0ll!I286)),"",MH0ll!I286)</f>
        <v/>
      </c>
      <c r="J280" s="686" t="str">
        <f>IF(OR(ISBLANK(MH0ll!J286),ISERROR(MH0ll!J286)),"",MH0ll!J286)</f>
        <v/>
      </c>
      <c r="K280" s="686" t="str">
        <f>IF(OR(ISBLANK(MH0ll!K286),ISERROR(MH0ll!K286)),"",MH0ll!K286)</f>
        <v/>
      </c>
      <c r="L280" s="686" t="str">
        <f>IF(OR(ISBLANK(MH0ll!L286),ISERROR(MH0ll!L286)),"",MH0ll!L286)</f>
        <v/>
      </c>
      <c r="N280" s="686" t="str">
        <f>IF(OR(ISBLANK(MH0ll!M286),ISERROR(MH0ll!M286)),"",MH0ll!M286)</f>
        <v/>
      </c>
    </row>
    <row r="281" spans="1:14" x14ac:dyDescent="0.2">
      <c r="A281" s="686" t="str">
        <f>IF(OR(ISBLANK(MH0ll!A287),ISERROR(MH0ll!A287)),"",MH0ll!A287)</f>
        <v/>
      </c>
      <c r="B281" s="686" t="str">
        <f>IF(OR(ISBLANK(MH0ll!B288),ISERROR(MH0ll!B288)),"",MH0ll!B288)</f>
        <v/>
      </c>
      <c r="E281" s="687" t="str">
        <f>IF(OR(ISBLANK(MH0ll!E287),ISERROR(MH0ll!E287)),"",MH0ll!E287)</f>
        <v/>
      </c>
      <c r="F281" s="687" t="str">
        <f>IF(OR(ISBLANK(MH0ll!F287),ISERROR(MH0ll!F287)),"",MH0ll!F287)</f>
        <v/>
      </c>
      <c r="G281" s="687" t="str">
        <f>IF(OR(ISBLANK(MH0ll!G287),ISERROR(MH0ll!G287)),"",MH0ll!G287)</f>
        <v/>
      </c>
      <c r="H281" s="688" t="str">
        <f>IF(OR(ISBLANK(MH0ll!H287),ISERROR(MH0ll!H287)),"",MH0ll!H287)</f>
        <v/>
      </c>
      <c r="I281" s="686" t="str">
        <f>IF(OR(ISBLANK(MH0ll!I287),ISERROR(MH0ll!I287)),"",MH0ll!I287)</f>
        <v/>
      </c>
      <c r="J281" s="686" t="str">
        <f>IF(OR(ISBLANK(MH0ll!J287),ISERROR(MH0ll!J287)),"",MH0ll!J287)</f>
        <v/>
      </c>
      <c r="K281" s="686" t="str">
        <f>IF(OR(ISBLANK(MH0ll!K287),ISERROR(MH0ll!K287)),"",MH0ll!K287)</f>
        <v/>
      </c>
      <c r="L281" s="686" t="str">
        <f>IF(OR(ISBLANK(MH0ll!L287),ISERROR(MH0ll!L287)),"",MH0ll!L287)</f>
        <v/>
      </c>
      <c r="N281" s="686" t="str">
        <f>IF(OR(ISBLANK(MH0ll!M287),ISERROR(MH0ll!M287)),"",MH0ll!M287)</f>
        <v/>
      </c>
    </row>
    <row r="282" spans="1:14" x14ac:dyDescent="0.2">
      <c r="A282" s="686" t="str">
        <f>IF(OR(ISBLANK(MH0ll!A288),ISERROR(MH0ll!A288)),"",MH0ll!A288)</f>
        <v/>
      </c>
      <c r="B282" s="686" t="str">
        <f>IF(OR(ISBLANK(MH0ll!B289),ISERROR(MH0ll!B289)),"",MH0ll!B289)</f>
        <v/>
      </c>
      <c r="E282" s="687" t="str">
        <f>IF(OR(ISBLANK(MH0ll!E288),ISERROR(MH0ll!E288)),"",MH0ll!E288)</f>
        <v/>
      </c>
      <c r="F282" s="687" t="str">
        <f>IF(OR(ISBLANK(MH0ll!F288),ISERROR(MH0ll!F288)),"",MH0ll!F288)</f>
        <v/>
      </c>
      <c r="G282" s="687" t="str">
        <f>IF(OR(ISBLANK(MH0ll!G288),ISERROR(MH0ll!G288)),"",MH0ll!G288)</f>
        <v/>
      </c>
      <c r="H282" s="688" t="str">
        <f>IF(OR(ISBLANK(MH0ll!H288),ISERROR(MH0ll!H288)),"",MH0ll!H288)</f>
        <v/>
      </c>
      <c r="I282" s="686" t="str">
        <f>IF(OR(ISBLANK(MH0ll!I288),ISERROR(MH0ll!I288)),"",MH0ll!I288)</f>
        <v/>
      </c>
      <c r="J282" s="686" t="str">
        <f>IF(OR(ISBLANK(MH0ll!J288),ISERROR(MH0ll!J288)),"",MH0ll!J288)</f>
        <v/>
      </c>
      <c r="K282" s="686" t="str">
        <f>IF(OR(ISBLANK(MH0ll!K288),ISERROR(MH0ll!K288)),"",MH0ll!K288)</f>
        <v/>
      </c>
      <c r="L282" s="686" t="str">
        <f>IF(OR(ISBLANK(MH0ll!L288),ISERROR(MH0ll!L288)),"",MH0ll!L288)</f>
        <v/>
      </c>
      <c r="N282" s="686" t="str">
        <f>IF(OR(ISBLANK(MH0ll!M288),ISERROR(MH0ll!M288)),"",MH0ll!M288)</f>
        <v/>
      </c>
    </row>
    <row r="283" spans="1:14" x14ac:dyDescent="0.2">
      <c r="A283" s="686" t="str">
        <f>IF(OR(ISBLANK(MH0ll!A289),ISERROR(MH0ll!A289)),"",MH0ll!A289)</f>
        <v/>
      </c>
      <c r="B283" s="686" t="str">
        <f>IF(OR(ISBLANK(MH0ll!B290),ISERROR(MH0ll!B290)),"",MH0ll!B290)</f>
        <v/>
      </c>
      <c r="E283" s="687" t="str">
        <f>IF(OR(ISBLANK(MH0ll!E289),ISERROR(MH0ll!E289)),"",MH0ll!E289)</f>
        <v/>
      </c>
      <c r="F283" s="687" t="str">
        <f>IF(OR(ISBLANK(MH0ll!F289),ISERROR(MH0ll!F289)),"",MH0ll!F289)</f>
        <v/>
      </c>
      <c r="G283" s="687" t="str">
        <f>IF(OR(ISBLANK(MH0ll!G289),ISERROR(MH0ll!G289)),"",MH0ll!G289)</f>
        <v/>
      </c>
      <c r="H283" s="688" t="str">
        <f>IF(OR(ISBLANK(MH0ll!H289),ISERROR(MH0ll!H289)),"",MH0ll!H289)</f>
        <v/>
      </c>
      <c r="I283" s="686" t="str">
        <f>IF(OR(ISBLANK(MH0ll!I289),ISERROR(MH0ll!I289)),"",MH0ll!I289)</f>
        <v/>
      </c>
      <c r="J283" s="686" t="str">
        <f>IF(OR(ISBLANK(MH0ll!J289),ISERROR(MH0ll!J289)),"",MH0ll!J289)</f>
        <v/>
      </c>
      <c r="K283" s="686" t="str">
        <f>IF(OR(ISBLANK(MH0ll!K289),ISERROR(MH0ll!K289)),"",MH0ll!K289)</f>
        <v/>
      </c>
      <c r="L283" s="686" t="str">
        <f>IF(OR(ISBLANK(MH0ll!L289),ISERROR(MH0ll!L289)),"",MH0ll!L289)</f>
        <v/>
      </c>
      <c r="N283" s="686" t="str">
        <f>IF(OR(ISBLANK(MH0ll!M289),ISERROR(MH0ll!M289)),"",MH0ll!M289)</f>
        <v/>
      </c>
    </row>
    <row r="284" spans="1:14" x14ac:dyDescent="0.2">
      <c r="A284" s="686" t="str">
        <f>IF(OR(ISBLANK(MH0ll!A290),ISERROR(MH0ll!A290)),"",MH0ll!A290)</f>
        <v/>
      </c>
      <c r="B284" s="686" t="str">
        <f>IF(OR(ISBLANK(MH0ll!B291),ISERROR(MH0ll!B291)),"",MH0ll!B291)</f>
        <v/>
      </c>
      <c r="E284" s="687" t="str">
        <f>IF(OR(ISBLANK(MH0ll!E290),ISERROR(MH0ll!E290)),"",MH0ll!E290)</f>
        <v/>
      </c>
      <c r="F284" s="687" t="str">
        <f>IF(OR(ISBLANK(MH0ll!F290),ISERROR(MH0ll!F290)),"",MH0ll!F290)</f>
        <v/>
      </c>
      <c r="G284" s="687" t="str">
        <f>IF(OR(ISBLANK(MH0ll!G290),ISERROR(MH0ll!G290)),"",MH0ll!G290)</f>
        <v/>
      </c>
      <c r="H284" s="688" t="str">
        <f>IF(OR(ISBLANK(MH0ll!H290),ISERROR(MH0ll!H290)),"",MH0ll!H290)</f>
        <v/>
      </c>
      <c r="I284" s="686" t="str">
        <f>IF(OR(ISBLANK(MH0ll!I290),ISERROR(MH0ll!I290)),"",MH0ll!I290)</f>
        <v/>
      </c>
      <c r="J284" s="686" t="str">
        <f>IF(OR(ISBLANK(MH0ll!J290),ISERROR(MH0ll!J290)),"",MH0ll!J290)</f>
        <v/>
      </c>
      <c r="K284" s="686" t="str">
        <f>IF(OR(ISBLANK(MH0ll!K290),ISERROR(MH0ll!K290)),"",MH0ll!K290)</f>
        <v/>
      </c>
      <c r="L284" s="686" t="str">
        <f>IF(OR(ISBLANK(MH0ll!L290),ISERROR(MH0ll!L290)),"",MH0ll!L290)</f>
        <v/>
      </c>
      <c r="N284" s="686" t="str">
        <f>IF(OR(ISBLANK(MH0ll!M290),ISERROR(MH0ll!M290)),"",MH0ll!M290)</f>
        <v/>
      </c>
    </row>
    <row r="285" spans="1:14" x14ac:dyDescent="0.2">
      <c r="A285" s="686" t="str">
        <f>IF(OR(ISBLANK(MH0ll!A291),ISERROR(MH0ll!A291)),"",MH0ll!A291)</f>
        <v/>
      </c>
      <c r="B285" s="686" t="str">
        <f>IF(OR(ISBLANK(MH0ll!B292),ISERROR(MH0ll!B292)),"",MH0ll!B292)</f>
        <v/>
      </c>
      <c r="E285" s="687" t="str">
        <f>IF(OR(ISBLANK(MH0ll!E291),ISERROR(MH0ll!E291)),"",MH0ll!E291)</f>
        <v/>
      </c>
      <c r="F285" s="687" t="str">
        <f>IF(OR(ISBLANK(MH0ll!F291),ISERROR(MH0ll!F291)),"",MH0ll!F291)</f>
        <v/>
      </c>
      <c r="G285" s="687" t="str">
        <f>IF(OR(ISBLANK(MH0ll!G291),ISERROR(MH0ll!G291)),"",MH0ll!G291)</f>
        <v/>
      </c>
      <c r="H285" s="688" t="str">
        <f>IF(OR(ISBLANK(MH0ll!H291),ISERROR(MH0ll!H291)),"",MH0ll!H291)</f>
        <v/>
      </c>
      <c r="I285" s="686" t="str">
        <f>IF(OR(ISBLANK(MH0ll!I291),ISERROR(MH0ll!I291)),"",MH0ll!I291)</f>
        <v/>
      </c>
      <c r="J285" s="686" t="str">
        <f>IF(OR(ISBLANK(MH0ll!J291),ISERROR(MH0ll!J291)),"",MH0ll!J291)</f>
        <v/>
      </c>
      <c r="K285" s="686" t="str">
        <f>IF(OR(ISBLANK(MH0ll!K291),ISERROR(MH0ll!K291)),"",MH0ll!K291)</f>
        <v/>
      </c>
      <c r="L285" s="686" t="str">
        <f>IF(OR(ISBLANK(MH0ll!L291),ISERROR(MH0ll!L291)),"",MH0ll!L291)</f>
        <v/>
      </c>
      <c r="N285" s="686" t="str">
        <f>IF(OR(ISBLANK(MH0ll!M291),ISERROR(MH0ll!M291)),"",MH0ll!M291)</f>
        <v/>
      </c>
    </row>
    <row r="286" spans="1:14" x14ac:dyDescent="0.2">
      <c r="A286" s="686" t="str">
        <f>IF(OR(ISBLANK(MH0ll!A292),ISERROR(MH0ll!A292)),"",MH0ll!A292)</f>
        <v/>
      </c>
      <c r="B286" s="686" t="str">
        <f>IF(OR(ISBLANK(MH0ll!B293),ISERROR(MH0ll!B293)),"",MH0ll!B293)</f>
        <v/>
      </c>
      <c r="E286" s="687" t="str">
        <f>IF(OR(ISBLANK(MH0ll!E292),ISERROR(MH0ll!E292)),"",MH0ll!E292)</f>
        <v/>
      </c>
      <c r="F286" s="687" t="str">
        <f>IF(OR(ISBLANK(MH0ll!F292),ISERROR(MH0ll!F292)),"",MH0ll!F292)</f>
        <v/>
      </c>
      <c r="G286" s="687" t="str">
        <f>IF(OR(ISBLANK(MH0ll!G292),ISERROR(MH0ll!G292)),"",MH0ll!G292)</f>
        <v/>
      </c>
      <c r="H286" s="688" t="str">
        <f>IF(OR(ISBLANK(MH0ll!H292),ISERROR(MH0ll!H292)),"",MH0ll!H292)</f>
        <v/>
      </c>
      <c r="I286" s="686" t="str">
        <f>IF(OR(ISBLANK(MH0ll!I292),ISERROR(MH0ll!I292)),"",MH0ll!I292)</f>
        <v/>
      </c>
      <c r="J286" s="686" t="str">
        <f>IF(OR(ISBLANK(MH0ll!J292),ISERROR(MH0ll!J292)),"",MH0ll!J292)</f>
        <v/>
      </c>
      <c r="K286" s="686" t="str">
        <f>IF(OR(ISBLANK(MH0ll!K292),ISERROR(MH0ll!K292)),"",MH0ll!K292)</f>
        <v/>
      </c>
      <c r="L286" s="686" t="str">
        <f>IF(OR(ISBLANK(MH0ll!L292),ISERROR(MH0ll!L292)),"",MH0ll!L292)</f>
        <v/>
      </c>
      <c r="N286" s="686" t="str">
        <f>IF(OR(ISBLANK(MH0ll!M292),ISERROR(MH0ll!M292)),"",MH0ll!M292)</f>
        <v/>
      </c>
    </row>
    <row r="287" spans="1:14" x14ac:dyDescent="0.2">
      <c r="A287" s="686" t="str">
        <f>IF(OR(ISBLANK(MH0ll!A293),ISERROR(MH0ll!A293)),"",MH0ll!A293)</f>
        <v/>
      </c>
      <c r="B287" s="686" t="str">
        <f>IF(OR(ISBLANK(MH0ll!B294),ISERROR(MH0ll!B294)),"",MH0ll!B294)</f>
        <v/>
      </c>
      <c r="E287" s="687" t="str">
        <f>IF(OR(ISBLANK(MH0ll!E293),ISERROR(MH0ll!E293)),"",MH0ll!E293)</f>
        <v/>
      </c>
      <c r="F287" s="687" t="str">
        <f>IF(OR(ISBLANK(MH0ll!F293),ISERROR(MH0ll!F293)),"",MH0ll!F293)</f>
        <v/>
      </c>
      <c r="G287" s="687" t="str">
        <f>IF(OR(ISBLANK(MH0ll!G293),ISERROR(MH0ll!G293)),"",MH0ll!G293)</f>
        <v/>
      </c>
      <c r="H287" s="688" t="str">
        <f>IF(OR(ISBLANK(MH0ll!H293),ISERROR(MH0ll!H293)),"",MH0ll!H293)</f>
        <v/>
      </c>
      <c r="I287" s="686" t="str">
        <f>IF(OR(ISBLANK(MH0ll!I293),ISERROR(MH0ll!I293)),"",MH0ll!I293)</f>
        <v/>
      </c>
      <c r="J287" s="686" t="str">
        <f>IF(OR(ISBLANK(MH0ll!J293),ISERROR(MH0ll!J293)),"",MH0ll!J293)</f>
        <v/>
      </c>
      <c r="K287" s="686" t="str">
        <f>IF(OR(ISBLANK(MH0ll!K293),ISERROR(MH0ll!K293)),"",MH0ll!K293)</f>
        <v/>
      </c>
      <c r="L287" s="686" t="str">
        <f>IF(OR(ISBLANK(MH0ll!L293),ISERROR(MH0ll!L293)),"",MH0ll!L293)</f>
        <v/>
      </c>
      <c r="N287" s="686" t="str">
        <f>IF(OR(ISBLANK(MH0ll!M293),ISERROR(MH0ll!M293)),"",MH0ll!M293)</f>
        <v/>
      </c>
    </row>
    <row r="288" spans="1:14" x14ac:dyDescent="0.2">
      <c r="A288" s="686" t="str">
        <f>IF(OR(ISBLANK(MH0ll!A294),ISERROR(MH0ll!A294)),"",MH0ll!A294)</f>
        <v/>
      </c>
      <c r="B288" s="686" t="str">
        <f>IF(OR(ISBLANK(MH0ll!B295),ISERROR(MH0ll!B295)),"",MH0ll!B295)</f>
        <v/>
      </c>
      <c r="E288" s="687" t="str">
        <f>IF(OR(ISBLANK(MH0ll!E294),ISERROR(MH0ll!E294)),"",MH0ll!E294)</f>
        <v/>
      </c>
      <c r="F288" s="687" t="str">
        <f>IF(OR(ISBLANK(MH0ll!F294),ISERROR(MH0ll!F294)),"",MH0ll!F294)</f>
        <v/>
      </c>
      <c r="G288" s="687" t="str">
        <f>IF(OR(ISBLANK(MH0ll!G294),ISERROR(MH0ll!G294)),"",MH0ll!G294)</f>
        <v/>
      </c>
      <c r="H288" s="688" t="str">
        <f>IF(OR(ISBLANK(MH0ll!H294),ISERROR(MH0ll!H294)),"",MH0ll!H294)</f>
        <v/>
      </c>
      <c r="I288" s="686" t="str">
        <f>IF(OR(ISBLANK(MH0ll!I294),ISERROR(MH0ll!I294)),"",MH0ll!I294)</f>
        <v/>
      </c>
      <c r="J288" s="686" t="str">
        <f>IF(OR(ISBLANK(MH0ll!J294),ISERROR(MH0ll!J294)),"",MH0ll!J294)</f>
        <v/>
      </c>
      <c r="K288" s="686" t="str">
        <f>IF(OR(ISBLANK(MH0ll!K294),ISERROR(MH0ll!K294)),"",MH0ll!K294)</f>
        <v/>
      </c>
      <c r="L288" s="686" t="str">
        <f>IF(OR(ISBLANK(MH0ll!L294),ISERROR(MH0ll!L294)),"",MH0ll!L294)</f>
        <v/>
      </c>
      <c r="N288" s="686" t="str">
        <f>IF(OR(ISBLANK(MH0ll!M294),ISERROR(MH0ll!M294)),"",MH0ll!M294)</f>
        <v/>
      </c>
    </row>
    <row r="289" spans="1:14" x14ac:dyDescent="0.2">
      <c r="A289" s="686" t="str">
        <f>IF(OR(ISBLANK(MH0ll!A295),ISERROR(MH0ll!A295)),"",MH0ll!A295)</f>
        <v/>
      </c>
      <c r="B289" s="686" t="str">
        <f>IF(OR(ISBLANK(MH0ll!B296),ISERROR(MH0ll!B296)),"",MH0ll!B296)</f>
        <v/>
      </c>
      <c r="E289" s="687" t="str">
        <f>IF(OR(ISBLANK(MH0ll!E295),ISERROR(MH0ll!E295)),"",MH0ll!E295)</f>
        <v/>
      </c>
      <c r="F289" s="687" t="str">
        <f>IF(OR(ISBLANK(MH0ll!F295),ISERROR(MH0ll!F295)),"",MH0ll!F295)</f>
        <v/>
      </c>
      <c r="G289" s="687" t="str">
        <f>IF(OR(ISBLANK(MH0ll!G295),ISERROR(MH0ll!G295)),"",MH0ll!G295)</f>
        <v/>
      </c>
      <c r="H289" s="688" t="str">
        <f>IF(OR(ISBLANK(MH0ll!H295),ISERROR(MH0ll!H295)),"",MH0ll!H295)</f>
        <v/>
      </c>
      <c r="I289" s="686" t="str">
        <f>IF(OR(ISBLANK(MH0ll!I295),ISERROR(MH0ll!I295)),"",MH0ll!I295)</f>
        <v/>
      </c>
      <c r="J289" s="686" t="str">
        <f>IF(OR(ISBLANK(MH0ll!J295),ISERROR(MH0ll!J295)),"",MH0ll!J295)</f>
        <v/>
      </c>
      <c r="K289" s="686" t="str">
        <f>IF(OR(ISBLANK(MH0ll!K295),ISERROR(MH0ll!K295)),"",MH0ll!K295)</f>
        <v/>
      </c>
      <c r="L289" s="686" t="str">
        <f>IF(OR(ISBLANK(MH0ll!L295),ISERROR(MH0ll!L295)),"",MH0ll!L295)</f>
        <v/>
      </c>
      <c r="N289" s="686" t="str">
        <f>IF(OR(ISBLANK(MH0ll!M295),ISERROR(MH0ll!M295)),"",MH0ll!M295)</f>
        <v/>
      </c>
    </row>
    <row r="290" spans="1:14" x14ac:dyDescent="0.2">
      <c r="A290" s="686" t="str">
        <f>IF(OR(ISBLANK(MH0ll!A296),ISERROR(MH0ll!A296)),"",MH0ll!A296)</f>
        <v/>
      </c>
      <c r="B290" s="686" t="str">
        <f>IF(OR(ISBLANK(MH0ll!B297),ISERROR(MH0ll!B297)),"",MH0ll!B297)</f>
        <v/>
      </c>
      <c r="E290" s="687" t="str">
        <f>IF(OR(ISBLANK(MH0ll!E296),ISERROR(MH0ll!E296)),"",MH0ll!E296)</f>
        <v/>
      </c>
      <c r="F290" s="687" t="str">
        <f>IF(OR(ISBLANK(MH0ll!F296),ISERROR(MH0ll!F296)),"",MH0ll!F296)</f>
        <v/>
      </c>
      <c r="G290" s="687" t="str">
        <f>IF(OR(ISBLANK(MH0ll!G296),ISERROR(MH0ll!G296)),"",MH0ll!G296)</f>
        <v/>
      </c>
      <c r="H290" s="688" t="str">
        <f>IF(OR(ISBLANK(MH0ll!H296),ISERROR(MH0ll!H296)),"",MH0ll!H296)</f>
        <v/>
      </c>
      <c r="I290" s="686" t="str">
        <f>IF(OR(ISBLANK(MH0ll!I296),ISERROR(MH0ll!I296)),"",MH0ll!I296)</f>
        <v/>
      </c>
      <c r="J290" s="686" t="str">
        <f>IF(OR(ISBLANK(MH0ll!J296),ISERROR(MH0ll!J296)),"",MH0ll!J296)</f>
        <v/>
      </c>
      <c r="K290" s="686" t="str">
        <f>IF(OR(ISBLANK(MH0ll!K296),ISERROR(MH0ll!K296)),"",MH0ll!K296)</f>
        <v/>
      </c>
      <c r="L290" s="686" t="str">
        <f>IF(OR(ISBLANK(MH0ll!L296),ISERROR(MH0ll!L296)),"",MH0ll!L296)</f>
        <v/>
      </c>
      <c r="N290" s="686" t="str">
        <f>IF(OR(ISBLANK(MH0ll!M296),ISERROR(MH0ll!M296)),"",MH0ll!M296)</f>
        <v/>
      </c>
    </row>
    <row r="291" spans="1:14" x14ac:dyDescent="0.2">
      <c r="A291" s="686" t="str">
        <f>IF(OR(ISBLANK(MH0ll!A297),ISERROR(MH0ll!A297)),"",MH0ll!A297)</f>
        <v/>
      </c>
      <c r="B291" s="686" t="str">
        <f>IF(OR(ISBLANK(MH0ll!B298),ISERROR(MH0ll!B298)),"",MH0ll!B298)</f>
        <v/>
      </c>
      <c r="E291" s="687" t="str">
        <f>IF(OR(ISBLANK(MH0ll!E297),ISERROR(MH0ll!E297)),"",MH0ll!E297)</f>
        <v/>
      </c>
      <c r="F291" s="687" t="str">
        <f>IF(OR(ISBLANK(MH0ll!F297),ISERROR(MH0ll!F297)),"",MH0ll!F297)</f>
        <v/>
      </c>
      <c r="G291" s="687" t="str">
        <f>IF(OR(ISBLANK(MH0ll!G297),ISERROR(MH0ll!G297)),"",MH0ll!G297)</f>
        <v/>
      </c>
      <c r="H291" s="688" t="str">
        <f>IF(OR(ISBLANK(MH0ll!H297),ISERROR(MH0ll!H297)),"",MH0ll!H297)</f>
        <v/>
      </c>
      <c r="I291" s="686" t="str">
        <f>IF(OR(ISBLANK(MH0ll!I297),ISERROR(MH0ll!I297)),"",MH0ll!I297)</f>
        <v/>
      </c>
      <c r="J291" s="686" t="str">
        <f>IF(OR(ISBLANK(MH0ll!J297),ISERROR(MH0ll!J297)),"",MH0ll!J297)</f>
        <v/>
      </c>
      <c r="K291" s="686" t="str">
        <f>IF(OR(ISBLANK(MH0ll!K297),ISERROR(MH0ll!K297)),"",MH0ll!K297)</f>
        <v/>
      </c>
      <c r="L291" s="686" t="str">
        <f>IF(OR(ISBLANK(MH0ll!L297),ISERROR(MH0ll!L297)),"",MH0ll!L297)</f>
        <v/>
      </c>
      <c r="N291" s="686" t="str">
        <f>IF(OR(ISBLANK(MH0ll!M297),ISERROR(MH0ll!M297)),"",MH0ll!M297)</f>
        <v/>
      </c>
    </row>
    <row r="292" spans="1:14" x14ac:dyDescent="0.2">
      <c r="A292" s="686" t="str">
        <f>IF(OR(ISBLANK(MH0ll!A298),ISERROR(MH0ll!A298)),"",MH0ll!A298)</f>
        <v/>
      </c>
      <c r="B292" s="686" t="str">
        <f>IF(OR(ISBLANK(MH0ll!B299),ISERROR(MH0ll!B299)),"",MH0ll!B299)</f>
        <v/>
      </c>
      <c r="E292" s="687" t="str">
        <f>IF(OR(ISBLANK(MH0ll!E298),ISERROR(MH0ll!E298)),"",MH0ll!E298)</f>
        <v/>
      </c>
      <c r="F292" s="687" t="str">
        <f>IF(OR(ISBLANK(MH0ll!F298),ISERROR(MH0ll!F298)),"",MH0ll!F298)</f>
        <v/>
      </c>
      <c r="G292" s="687" t="str">
        <f>IF(OR(ISBLANK(MH0ll!G298),ISERROR(MH0ll!G298)),"",MH0ll!G298)</f>
        <v/>
      </c>
      <c r="H292" s="688" t="str">
        <f>IF(OR(ISBLANK(MH0ll!H298),ISERROR(MH0ll!H298)),"",MH0ll!H298)</f>
        <v/>
      </c>
      <c r="I292" s="686" t="str">
        <f>IF(OR(ISBLANK(MH0ll!I298),ISERROR(MH0ll!I298)),"",MH0ll!I298)</f>
        <v/>
      </c>
      <c r="J292" s="686" t="str">
        <f>IF(OR(ISBLANK(MH0ll!J298),ISERROR(MH0ll!J298)),"",MH0ll!J298)</f>
        <v/>
      </c>
      <c r="K292" s="686" t="str">
        <f>IF(OR(ISBLANK(MH0ll!K298),ISERROR(MH0ll!K298)),"",MH0ll!K298)</f>
        <v/>
      </c>
      <c r="L292" s="686" t="str">
        <f>IF(OR(ISBLANK(MH0ll!L298),ISERROR(MH0ll!L298)),"",MH0ll!L298)</f>
        <v/>
      </c>
      <c r="N292" s="686" t="str">
        <f>IF(OR(ISBLANK(MH0ll!M298),ISERROR(MH0ll!M298)),"",MH0ll!M298)</f>
        <v/>
      </c>
    </row>
    <row r="293" spans="1:14" x14ac:dyDescent="0.2">
      <c r="A293" s="686" t="str">
        <f>IF(OR(ISBLANK(MH0ll!A299),ISERROR(MH0ll!A299)),"",MH0ll!A299)</f>
        <v/>
      </c>
      <c r="B293" s="686" t="str">
        <f>IF(OR(ISBLANK(MH0ll!B300),ISERROR(MH0ll!B300)),"",MH0ll!B300)</f>
        <v/>
      </c>
      <c r="E293" s="687" t="str">
        <f>IF(OR(ISBLANK(MH0ll!E299),ISERROR(MH0ll!E299)),"",MH0ll!E299)</f>
        <v/>
      </c>
      <c r="F293" s="687" t="str">
        <f>IF(OR(ISBLANK(MH0ll!F299),ISERROR(MH0ll!F299)),"",MH0ll!F299)</f>
        <v/>
      </c>
      <c r="G293" s="687" t="str">
        <f>IF(OR(ISBLANK(MH0ll!G299),ISERROR(MH0ll!G299)),"",MH0ll!G299)</f>
        <v/>
      </c>
      <c r="H293" s="688" t="str">
        <f>IF(OR(ISBLANK(MH0ll!H299),ISERROR(MH0ll!H299)),"",MH0ll!H299)</f>
        <v/>
      </c>
      <c r="I293" s="686" t="str">
        <f>IF(OR(ISBLANK(MH0ll!I299),ISERROR(MH0ll!I299)),"",MH0ll!I299)</f>
        <v/>
      </c>
      <c r="J293" s="686" t="str">
        <f>IF(OR(ISBLANK(MH0ll!J299),ISERROR(MH0ll!J299)),"",MH0ll!J299)</f>
        <v/>
      </c>
      <c r="K293" s="686" t="str">
        <f>IF(OR(ISBLANK(MH0ll!K299),ISERROR(MH0ll!K299)),"",MH0ll!K299)</f>
        <v/>
      </c>
      <c r="L293" s="686" t="str">
        <f>IF(OR(ISBLANK(MH0ll!L299),ISERROR(MH0ll!L299)),"",MH0ll!L299)</f>
        <v/>
      </c>
      <c r="N293" s="686" t="str">
        <f>IF(OR(ISBLANK(MH0ll!M299),ISERROR(MH0ll!M299)),"",MH0ll!M299)</f>
        <v/>
      </c>
    </row>
    <row r="294" spans="1:14" x14ac:dyDescent="0.2">
      <c r="A294" s="686" t="str">
        <f>IF(OR(ISBLANK(MH0ll!A300),ISERROR(MH0ll!A300)),"",MH0ll!A300)</f>
        <v/>
      </c>
      <c r="B294" s="686" t="str">
        <f>IF(OR(ISBLANK(MH0ll!B301),ISERROR(MH0ll!B301)),"",MH0ll!B301)</f>
        <v/>
      </c>
      <c r="E294" s="687" t="str">
        <f>IF(OR(ISBLANK(MH0ll!E300),ISERROR(MH0ll!E300)),"",MH0ll!E300)</f>
        <v/>
      </c>
      <c r="F294" s="687" t="str">
        <f>IF(OR(ISBLANK(MH0ll!F300),ISERROR(MH0ll!F300)),"",MH0ll!F300)</f>
        <v/>
      </c>
      <c r="G294" s="687" t="str">
        <f>IF(OR(ISBLANK(MH0ll!G300),ISERROR(MH0ll!G300)),"",MH0ll!G300)</f>
        <v/>
      </c>
      <c r="H294" s="688" t="str">
        <f>IF(OR(ISBLANK(MH0ll!H300),ISERROR(MH0ll!H300)),"",MH0ll!H300)</f>
        <v/>
      </c>
      <c r="I294" s="686" t="str">
        <f>IF(OR(ISBLANK(MH0ll!I300),ISERROR(MH0ll!I300)),"",MH0ll!I300)</f>
        <v/>
      </c>
      <c r="J294" s="686" t="str">
        <f>IF(OR(ISBLANK(MH0ll!J300),ISERROR(MH0ll!J300)),"",MH0ll!J300)</f>
        <v/>
      </c>
      <c r="K294" s="686" t="str">
        <f>IF(OR(ISBLANK(MH0ll!K300),ISERROR(MH0ll!K300)),"",MH0ll!K300)</f>
        <v/>
      </c>
      <c r="L294" s="686" t="str">
        <f>IF(OR(ISBLANK(MH0ll!L300),ISERROR(MH0ll!L300)),"",MH0ll!L300)</f>
        <v/>
      </c>
      <c r="N294" s="686" t="str">
        <f>IF(OR(ISBLANK(MH0ll!M300),ISERROR(MH0ll!M300)),"",MH0ll!M300)</f>
        <v/>
      </c>
    </row>
    <row r="295" spans="1:14" x14ac:dyDescent="0.2">
      <c r="A295" s="686" t="str">
        <f>IF(OR(ISBLANK(MH0ll!A301),ISERROR(MH0ll!A301)),"",MH0ll!A301)</f>
        <v/>
      </c>
      <c r="B295" s="686" t="str">
        <f>IF(OR(ISBLANK(MH0ll!B302),ISERROR(MH0ll!B302)),"",MH0ll!B302)</f>
        <v/>
      </c>
      <c r="E295" s="687" t="str">
        <f>IF(OR(ISBLANK(MH0ll!E301),ISERROR(MH0ll!E301)),"",MH0ll!E301)</f>
        <v/>
      </c>
      <c r="F295" s="687" t="str">
        <f>IF(OR(ISBLANK(MH0ll!F301),ISERROR(MH0ll!F301)),"",MH0ll!F301)</f>
        <v/>
      </c>
      <c r="G295" s="687" t="str">
        <f>IF(OR(ISBLANK(MH0ll!G301),ISERROR(MH0ll!G301)),"",MH0ll!G301)</f>
        <v/>
      </c>
      <c r="H295" s="688" t="str">
        <f>IF(OR(ISBLANK(MH0ll!H301),ISERROR(MH0ll!H301)),"",MH0ll!H301)</f>
        <v/>
      </c>
      <c r="I295" s="686" t="str">
        <f>IF(OR(ISBLANK(MH0ll!I301),ISERROR(MH0ll!I301)),"",MH0ll!I301)</f>
        <v/>
      </c>
      <c r="J295" s="686" t="str">
        <f>IF(OR(ISBLANK(MH0ll!J301),ISERROR(MH0ll!J301)),"",MH0ll!J301)</f>
        <v/>
      </c>
      <c r="K295" s="686" t="str">
        <f>IF(OR(ISBLANK(MH0ll!K301),ISERROR(MH0ll!K301)),"",MH0ll!K301)</f>
        <v/>
      </c>
      <c r="L295" s="686" t="str">
        <f>IF(OR(ISBLANK(MH0ll!L301),ISERROR(MH0ll!L301)),"",MH0ll!L301)</f>
        <v/>
      </c>
      <c r="N295" s="686" t="str">
        <f>IF(OR(ISBLANK(MH0ll!M301),ISERROR(MH0ll!M301)),"",MH0ll!M301)</f>
        <v/>
      </c>
    </row>
    <row r="296" spans="1:14" x14ac:dyDescent="0.2">
      <c r="A296" s="686" t="str">
        <f>IF(OR(ISBLANK(MH0ll!A302),ISERROR(MH0ll!A302)),"",MH0ll!A302)</f>
        <v/>
      </c>
      <c r="B296" s="686" t="str">
        <f>IF(OR(ISBLANK(MH0ll!B303),ISERROR(MH0ll!B303)),"",MH0ll!B303)</f>
        <v/>
      </c>
      <c r="E296" s="687" t="str">
        <f>IF(OR(ISBLANK(MH0ll!E302),ISERROR(MH0ll!E302)),"",MH0ll!E302)</f>
        <v/>
      </c>
      <c r="F296" s="687" t="str">
        <f>IF(OR(ISBLANK(MH0ll!F302),ISERROR(MH0ll!F302)),"",MH0ll!F302)</f>
        <v/>
      </c>
      <c r="G296" s="687" t="str">
        <f>IF(OR(ISBLANK(MH0ll!G302),ISERROR(MH0ll!G302)),"",MH0ll!G302)</f>
        <v/>
      </c>
      <c r="H296" s="688" t="str">
        <f>IF(OR(ISBLANK(MH0ll!H302),ISERROR(MH0ll!H302)),"",MH0ll!H302)</f>
        <v/>
      </c>
      <c r="I296" s="686" t="str">
        <f>IF(OR(ISBLANK(MH0ll!I302),ISERROR(MH0ll!I302)),"",MH0ll!I302)</f>
        <v/>
      </c>
      <c r="J296" s="686" t="str">
        <f>IF(OR(ISBLANK(MH0ll!J302),ISERROR(MH0ll!J302)),"",MH0ll!J302)</f>
        <v/>
      </c>
      <c r="K296" s="686" t="str">
        <f>IF(OR(ISBLANK(MH0ll!K302),ISERROR(MH0ll!K302)),"",MH0ll!K302)</f>
        <v/>
      </c>
      <c r="L296" s="686" t="str">
        <f>IF(OR(ISBLANK(MH0ll!L302),ISERROR(MH0ll!L302)),"",MH0ll!L302)</f>
        <v/>
      </c>
      <c r="N296" s="686" t="str">
        <f>IF(OR(ISBLANK(MH0ll!M302),ISERROR(MH0ll!M302)),"",MH0ll!M302)</f>
        <v/>
      </c>
    </row>
    <row r="297" spans="1:14" x14ac:dyDescent="0.2">
      <c r="A297" s="686" t="str">
        <f>IF(OR(ISBLANK(MH0ll!A303),ISERROR(MH0ll!A303)),"",MH0ll!A303)</f>
        <v/>
      </c>
      <c r="B297" s="686" t="str">
        <f>IF(OR(ISBLANK(MH0ll!B304),ISERROR(MH0ll!B304)),"",MH0ll!B304)</f>
        <v/>
      </c>
      <c r="E297" s="687" t="str">
        <f>IF(OR(ISBLANK(MH0ll!E303),ISERROR(MH0ll!E303)),"",MH0ll!E303)</f>
        <v/>
      </c>
      <c r="F297" s="687" t="str">
        <f>IF(OR(ISBLANK(MH0ll!F303),ISERROR(MH0ll!F303)),"",MH0ll!F303)</f>
        <v/>
      </c>
      <c r="G297" s="687" t="str">
        <f>IF(OR(ISBLANK(MH0ll!G303),ISERROR(MH0ll!G303)),"",MH0ll!G303)</f>
        <v/>
      </c>
      <c r="H297" s="688" t="str">
        <f>IF(OR(ISBLANK(MH0ll!H303),ISERROR(MH0ll!H303)),"",MH0ll!H303)</f>
        <v/>
      </c>
      <c r="I297" s="686" t="str">
        <f>IF(OR(ISBLANK(MH0ll!I303),ISERROR(MH0ll!I303)),"",MH0ll!I303)</f>
        <v/>
      </c>
      <c r="J297" s="686" t="str">
        <f>IF(OR(ISBLANK(MH0ll!J303),ISERROR(MH0ll!J303)),"",MH0ll!J303)</f>
        <v/>
      </c>
      <c r="K297" s="686" t="str">
        <f>IF(OR(ISBLANK(MH0ll!K303),ISERROR(MH0ll!K303)),"",MH0ll!K303)</f>
        <v/>
      </c>
      <c r="L297" s="686" t="str">
        <f>IF(OR(ISBLANK(MH0ll!L303),ISERROR(MH0ll!L303)),"",MH0ll!L303)</f>
        <v/>
      </c>
      <c r="N297" s="686" t="str">
        <f>IF(OR(ISBLANK(MH0ll!M303),ISERROR(MH0ll!M303)),"",MH0ll!M303)</f>
        <v/>
      </c>
    </row>
    <row r="298" spans="1:14" x14ac:dyDescent="0.2">
      <c r="A298" s="686" t="str">
        <f>IF(OR(ISBLANK(MH0ll!A304),ISERROR(MH0ll!A304)),"",MH0ll!A304)</f>
        <v/>
      </c>
      <c r="B298" s="686" t="str">
        <f>IF(OR(ISBLANK(MH0ll!B305),ISERROR(MH0ll!B305)),"",MH0ll!B305)</f>
        <v/>
      </c>
      <c r="E298" s="687" t="str">
        <f>IF(OR(ISBLANK(MH0ll!E304),ISERROR(MH0ll!E304)),"",MH0ll!E304)</f>
        <v/>
      </c>
      <c r="F298" s="687" t="str">
        <f>IF(OR(ISBLANK(MH0ll!F304),ISERROR(MH0ll!F304)),"",MH0ll!F304)</f>
        <v/>
      </c>
      <c r="G298" s="687" t="str">
        <f>IF(OR(ISBLANK(MH0ll!G304),ISERROR(MH0ll!G304)),"",MH0ll!G304)</f>
        <v/>
      </c>
      <c r="H298" s="688" t="str">
        <f>IF(OR(ISBLANK(MH0ll!H304),ISERROR(MH0ll!H304)),"",MH0ll!H304)</f>
        <v/>
      </c>
      <c r="I298" s="686" t="str">
        <f>IF(OR(ISBLANK(MH0ll!I304),ISERROR(MH0ll!I304)),"",MH0ll!I304)</f>
        <v/>
      </c>
      <c r="J298" s="686" t="str">
        <f>IF(OR(ISBLANK(MH0ll!J304),ISERROR(MH0ll!J304)),"",MH0ll!J304)</f>
        <v/>
      </c>
      <c r="K298" s="686" t="str">
        <f>IF(OR(ISBLANK(MH0ll!K304),ISERROR(MH0ll!K304)),"",MH0ll!K304)</f>
        <v/>
      </c>
      <c r="L298" s="686" t="str">
        <f>IF(OR(ISBLANK(MH0ll!L304),ISERROR(MH0ll!L304)),"",MH0ll!L304)</f>
        <v/>
      </c>
      <c r="N298" s="686" t="str">
        <f>IF(OR(ISBLANK(MH0ll!M304),ISERROR(MH0ll!M304)),"",MH0ll!M304)</f>
        <v/>
      </c>
    </row>
    <row r="299" spans="1:14" x14ac:dyDescent="0.2">
      <c r="A299" s="686" t="str">
        <f>IF(OR(ISBLANK(MH0ll!A305),ISERROR(MH0ll!A305)),"",MH0ll!A305)</f>
        <v/>
      </c>
      <c r="B299" s="686" t="str">
        <f>IF(OR(ISBLANK(MH0ll!B306),ISERROR(MH0ll!B306)),"",MH0ll!B306)</f>
        <v/>
      </c>
      <c r="E299" s="687" t="str">
        <f>IF(OR(ISBLANK(MH0ll!E305),ISERROR(MH0ll!E305)),"",MH0ll!E305)</f>
        <v/>
      </c>
      <c r="F299" s="687" t="str">
        <f>IF(OR(ISBLANK(MH0ll!F305),ISERROR(MH0ll!F305)),"",MH0ll!F305)</f>
        <v/>
      </c>
      <c r="G299" s="687" t="str">
        <f>IF(OR(ISBLANK(MH0ll!G305),ISERROR(MH0ll!G305)),"",MH0ll!G305)</f>
        <v/>
      </c>
      <c r="H299" s="688" t="str">
        <f>IF(OR(ISBLANK(MH0ll!H305),ISERROR(MH0ll!H305)),"",MH0ll!H305)</f>
        <v/>
      </c>
      <c r="I299" s="686" t="str">
        <f>IF(OR(ISBLANK(MH0ll!I305),ISERROR(MH0ll!I305)),"",MH0ll!I305)</f>
        <v/>
      </c>
      <c r="J299" s="686" t="str">
        <f>IF(OR(ISBLANK(MH0ll!J305),ISERROR(MH0ll!J305)),"",MH0ll!J305)</f>
        <v/>
      </c>
      <c r="K299" s="686" t="str">
        <f>IF(OR(ISBLANK(MH0ll!K305),ISERROR(MH0ll!K305)),"",MH0ll!K305)</f>
        <v/>
      </c>
      <c r="L299" s="686" t="str">
        <f>IF(OR(ISBLANK(MH0ll!L305),ISERROR(MH0ll!L305)),"",MH0ll!L305)</f>
        <v/>
      </c>
      <c r="N299" s="686" t="str">
        <f>IF(OR(ISBLANK(MH0ll!M305),ISERROR(MH0ll!M305)),"",MH0ll!M305)</f>
        <v/>
      </c>
    </row>
    <row r="300" spans="1:14" x14ac:dyDescent="0.2">
      <c r="A300" s="686" t="str">
        <f>IF(OR(ISBLANK(MH0ll!A306),ISERROR(MH0ll!A306)),"",MH0ll!A306)</f>
        <v/>
      </c>
      <c r="B300" s="686" t="str">
        <f>IF(OR(ISBLANK(MH0ll!B307),ISERROR(MH0ll!B307)),"",MH0ll!B307)</f>
        <v/>
      </c>
      <c r="E300" s="687" t="str">
        <f>IF(OR(ISBLANK(MH0ll!E306),ISERROR(MH0ll!E306)),"",MH0ll!E306)</f>
        <v/>
      </c>
      <c r="F300" s="687" t="str">
        <f>IF(OR(ISBLANK(MH0ll!F306),ISERROR(MH0ll!F306)),"",MH0ll!F306)</f>
        <v/>
      </c>
      <c r="G300" s="687" t="str">
        <f>IF(OR(ISBLANK(MH0ll!G306),ISERROR(MH0ll!G306)),"",MH0ll!G306)</f>
        <v/>
      </c>
      <c r="H300" s="688" t="str">
        <f>IF(OR(ISBLANK(MH0ll!H306),ISERROR(MH0ll!H306)),"",MH0ll!H306)</f>
        <v/>
      </c>
      <c r="I300" s="686" t="str">
        <f>IF(OR(ISBLANK(MH0ll!I306),ISERROR(MH0ll!I306)),"",MH0ll!I306)</f>
        <v/>
      </c>
      <c r="J300" s="686" t="str">
        <f>IF(OR(ISBLANK(MH0ll!J306),ISERROR(MH0ll!J306)),"",MH0ll!J306)</f>
        <v/>
      </c>
      <c r="K300" s="686" t="str">
        <f>IF(OR(ISBLANK(MH0ll!K306),ISERROR(MH0ll!K306)),"",MH0ll!K306)</f>
        <v/>
      </c>
      <c r="L300" s="686" t="str">
        <f>IF(OR(ISBLANK(MH0ll!L306),ISERROR(MH0ll!L306)),"",MH0ll!L306)</f>
        <v/>
      </c>
      <c r="N300" s="686" t="str">
        <f>IF(OR(ISBLANK(MH0ll!M306),ISERROR(MH0ll!M306)),"",MH0ll!M306)</f>
        <v/>
      </c>
    </row>
    <row r="301" spans="1:14" x14ac:dyDescent="0.2">
      <c r="A301" s="686" t="str">
        <f>IF(OR(ISBLANK(MH0ll!A307),ISERROR(MH0ll!A307)),"",MH0ll!A307)</f>
        <v/>
      </c>
      <c r="B301" s="686" t="str">
        <f>IF(OR(ISBLANK(MH0ll!B308),ISERROR(MH0ll!B308)),"",MH0ll!B308)</f>
        <v/>
      </c>
      <c r="E301" s="687" t="str">
        <f>IF(OR(ISBLANK(MH0ll!E307),ISERROR(MH0ll!E307)),"",MH0ll!E307)</f>
        <v/>
      </c>
      <c r="F301" s="687" t="str">
        <f>IF(OR(ISBLANK(MH0ll!F307),ISERROR(MH0ll!F307)),"",MH0ll!F307)</f>
        <v/>
      </c>
      <c r="G301" s="687" t="str">
        <f>IF(OR(ISBLANK(MH0ll!G307),ISERROR(MH0ll!G307)),"",MH0ll!G307)</f>
        <v/>
      </c>
      <c r="H301" s="688" t="str">
        <f>IF(OR(ISBLANK(MH0ll!H307),ISERROR(MH0ll!H307)),"",MH0ll!H307)</f>
        <v/>
      </c>
      <c r="I301" s="686" t="str">
        <f>IF(OR(ISBLANK(MH0ll!I307),ISERROR(MH0ll!I307)),"",MH0ll!I307)</f>
        <v/>
      </c>
      <c r="J301" s="686" t="str">
        <f>IF(OR(ISBLANK(MH0ll!J307),ISERROR(MH0ll!J307)),"",MH0ll!J307)</f>
        <v/>
      </c>
      <c r="K301" s="686" t="str">
        <f>IF(OR(ISBLANK(MH0ll!K307),ISERROR(MH0ll!K307)),"",MH0ll!K307)</f>
        <v/>
      </c>
      <c r="L301" s="686" t="str">
        <f>IF(OR(ISBLANK(MH0ll!L307),ISERROR(MH0ll!L307)),"",MH0ll!L307)</f>
        <v/>
      </c>
      <c r="N301" s="686" t="str">
        <f>IF(OR(ISBLANK(MH0ll!M307),ISERROR(MH0ll!M307)),"",MH0ll!M307)</f>
        <v/>
      </c>
    </row>
    <row r="302" spans="1:14" x14ac:dyDescent="0.2">
      <c r="A302" s="686" t="str">
        <f>IF(OR(ISBLANK(MH0ll!A308),ISERROR(MH0ll!A308)),"",MH0ll!A308)</f>
        <v/>
      </c>
      <c r="B302" s="686" t="str">
        <f>IF(OR(ISBLANK(MH0ll!B309),ISERROR(MH0ll!B309)),"",MH0ll!B309)</f>
        <v/>
      </c>
      <c r="E302" s="687" t="str">
        <f>IF(OR(ISBLANK(MH0ll!E308),ISERROR(MH0ll!E308)),"",MH0ll!E308)</f>
        <v/>
      </c>
      <c r="F302" s="687" t="str">
        <f>IF(OR(ISBLANK(MH0ll!F308),ISERROR(MH0ll!F308)),"",MH0ll!F308)</f>
        <v/>
      </c>
      <c r="G302" s="687" t="str">
        <f>IF(OR(ISBLANK(MH0ll!G308),ISERROR(MH0ll!G308)),"",MH0ll!G308)</f>
        <v/>
      </c>
      <c r="H302" s="688" t="str">
        <f>IF(OR(ISBLANK(MH0ll!H308),ISERROR(MH0ll!H308)),"",MH0ll!H308)</f>
        <v/>
      </c>
      <c r="I302" s="686" t="str">
        <f>IF(OR(ISBLANK(MH0ll!I308),ISERROR(MH0ll!I308)),"",MH0ll!I308)</f>
        <v/>
      </c>
      <c r="J302" s="686" t="str">
        <f>IF(OR(ISBLANK(MH0ll!J308),ISERROR(MH0ll!J308)),"",MH0ll!J308)</f>
        <v/>
      </c>
      <c r="K302" s="686" t="str">
        <f>IF(OR(ISBLANK(MH0ll!K308),ISERROR(MH0ll!K308)),"",MH0ll!K308)</f>
        <v/>
      </c>
      <c r="L302" s="686" t="str">
        <f>IF(OR(ISBLANK(MH0ll!L308),ISERROR(MH0ll!L308)),"",MH0ll!L308)</f>
        <v/>
      </c>
      <c r="N302" s="686" t="str">
        <f>IF(OR(ISBLANK(MH0ll!M308),ISERROR(MH0ll!M308)),"",MH0ll!M308)</f>
        <v/>
      </c>
    </row>
    <row r="303" spans="1:14" x14ac:dyDescent="0.2">
      <c r="A303" s="686" t="str">
        <f>IF(OR(ISBLANK(MH0ll!A309),ISERROR(MH0ll!A309)),"",MH0ll!A309)</f>
        <v/>
      </c>
      <c r="B303" s="686" t="str">
        <f>IF(OR(ISBLANK(MH0ll!B310),ISERROR(MH0ll!B310)),"",MH0ll!B310)</f>
        <v/>
      </c>
      <c r="E303" s="687" t="str">
        <f>IF(OR(ISBLANK(MH0ll!E309),ISERROR(MH0ll!E309)),"",MH0ll!E309)</f>
        <v/>
      </c>
      <c r="F303" s="687" t="str">
        <f>IF(OR(ISBLANK(MH0ll!F309),ISERROR(MH0ll!F309)),"",MH0ll!F309)</f>
        <v/>
      </c>
      <c r="G303" s="687" t="str">
        <f>IF(OR(ISBLANK(MH0ll!G309),ISERROR(MH0ll!G309)),"",MH0ll!G309)</f>
        <v/>
      </c>
      <c r="H303" s="688" t="str">
        <f>IF(OR(ISBLANK(MH0ll!H309),ISERROR(MH0ll!H309)),"",MH0ll!H309)</f>
        <v/>
      </c>
      <c r="I303" s="686" t="str">
        <f>IF(OR(ISBLANK(MH0ll!I309),ISERROR(MH0ll!I309)),"",MH0ll!I309)</f>
        <v/>
      </c>
      <c r="J303" s="686" t="str">
        <f>IF(OR(ISBLANK(MH0ll!J309),ISERROR(MH0ll!J309)),"",MH0ll!J309)</f>
        <v/>
      </c>
      <c r="K303" s="686" t="str">
        <f>IF(OR(ISBLANK(MH0ll!K309),ISERROR(MH0ll!K309)),"",MH0ll!K309)</f>
        <v/>
      </c>
      <c r="L303" s="686" t="str">
        <f>IF(OR(ISBLANK(MH0ll!L309),ISERROR(MH0ll!L309)),"",MH0ll!L309)</f>
        <v/>
      </c>
      <c r="N303" s="686" t="str">
        <f>IF(OR(ISBLANK(MH0ll!M309),ISERROR(MH0ll!M309)),"",MH0ll!M309)</f>
        <v/>
      </c>
    </row>
    <row r="304" spans="1:14" x14ac:dyDescent="0.2">
      <c r="A304" s="686" t="str">
        <f>IF(OR(ISBLANK(MH0ll!A310),ISERROR(MH0ll!A310)),"",MH0ll!A310)</f>
        <v/>
      </c>
      <c r="B304" s="686" t="str">
        <f>IF(OR(ISBLANK(MH0ll!B311),ISERROR(MH0ll!B311)),"",MH0ll!B311)</f>
        <v/>
      </c>
      <c r="E304" s="687" t="str">
        <f>IF(OR(ISBLANK(MH0ll!E310),ISERROR(MH0ll!E310)),"",MH0ll!E310)</f>
        <v/>
      </c>
      <c r="F304" s="687" t="str">
        <f>IF(OR(ISBLANK(MH0ll!F310),ISERROR(MH0ll!F310)),"",MH0ll!F310)</f>
        <v/>
      </c>
      <c r="G304" s="687" t="str">
        <f>IF(OR(ISBLANK(MH0ll!G310),ISERROR(MH0ll!G310)),"",MH0ll!G310)</f>
        <v/>
      </c>
      <c r="H304" s="688" t="str">
        <f>IF(OR(ISBLANK(MH0ll!H310),ISERROR(MH0ll!H310)),"",MH0ll!H310)</f>
        <v/>
      </c>
      <c r="I304" s="686" t="str">
        <f>IF(OR(ISBLANK(MH0ll!I310),ISERROR(MH0ll!I310)),"",MH0ll!I310)</f>
        <v/>
      </c>
      <c r="J304" s="686" t="str">
        <f>IF(OR(ISBLANK(MH0ll!J310),ISERROR(MH0ll!J310)),"",MH0ll!J310)</f>
        <v/>
      </c>
      <c r="K304" s="686" t="str">
        <f>IF(OR(ISBLANK(MH0ll!K310),ISERROR(MH0ll!K310)),"",MH0ll!K310)</f>
        <v/>
      </c>
      <c r="L304" s="686" t="str">
        <f>IF(OR(ISBLANK(MH0ll!L310),ISERROR(MH0ll!L310)),"",MH0ll!L310)</f>
        <v/>
      </c>
      <c r="N304" s="686" t="str">
        <f>IF(OR(ISBLANK(MH0ll!M310),ISERROR(MH0ll!M310)),"",MH0ll!M310)</f>
        <v/>
      </c>
    </row>
    <row r="305" spans="1:14" x14ac:dyDescent="0.2">
      <c r="A305" s="686" t="str">
        <f>IF(OR(ISBLANK(MH0ll!A311),ISERROR(MH0ll!A311)),"",MH0ll!A311)</f>
        <v/>
      </c>
      <c r="B305" s="686" t="str">
        <f>IF(OR(ISBLANK(MH0ll!B312),ISERROR(MH0ll!B312)),"",MH0ll!B312)</f>
        <v/>
      </c>
      <c r="E305" s="687" t="str">
        <f>IF(OR(ISBLANK(MH0ll!E311),ISERROR(MH0ll!E311)),"",MH0ll!E311)</f>
        <v/>
      </c>
      <c r="F305" s="687" t="str">
        <f>IF(OR(ISBLANK(MH0ll!F311),ISERROR(MH0ll!F311)),"",MH0ll!F311)</f>
        <v/>
      </c>
      <c r="G305" s="687" t="str">
        <f>IF(OR(ISBLANK(MH0ll!G311),ISERROR(MH0ll!G311)),"",MH0ll!G311)</f>
        <v/>
      </c>
      <c r="H305" s="688" t="str">
        <f>IF(OR(ISBLANK(MH0ll!H311),ISERROR(MH0ll!H311)),"",MH0ll!H311)</f>
        <v/>
      </c>
      <c r="I305" s="686" t="str">
        <f>IF(OR(ISBLANK(MH0ll!I311),ISERROR(MH0ll!I311)),"",MH0ll!I311)</f>
        <v/>
      </c>
      <c r="J305" s="686" t="str">
        <f>IF(OR(ISBLANK(MH0ll!J311),ISERROR(MH0ll!J311)),"",MH0ll!J311)</f>
        <v/>
      </c>
      <c r="K305" s="686" t="str">
        <f>IF(OR(ISBLANK(MH0ll!K311),ISERROR(MH0ll!K311)),"",MH0ll!K311)</f>
        <v/>
      </c>
      <c r="L305" s="686" t="str">
        <f>IF(OR(ISBLANK(MH0ll!L311),ISERROR(MH0ll!L311)),"",MH0ll!L311)</f>
        <v/>
      </c>
      <c r="N305" s="686" t="str">
        <f>IF(OR(ISBLANK(MH0ll!M311),ISERROR(MH0ll!M311)),"",MH0ll!M311)</f>
        <v/>
      </c>
    </row>
    <row r="306" spans="1:14" x14ac:dyDescent="0.2">
      <c r="A306" s="686" t="str">
        <f>IF(OR(ISBLANK(MH0ll!A312),ISERROR(MH0ll!A312)),"",MH0ll!A312)</f>
        <v/>
      </c>
      <c r="B306" s="686" t="str">
        <f>IF(OR(ISBLANK(MH0ll!B313),ISERROR(MH0ll!B313)),"",MH0ll!B313)</f>
        <v/>
      </c>
      <c r="E306" s="687" t="str">
        <f>IF(OR(ISBLANK(MH0ll!E312),ISERROR(MH0ll!E312)),"",MH0ll!E312)</f>
        <v/>
      </c>
      <c r="F306" s="687" t="str">
        <f>IF(OR(ISBLANK(MH0ll!F312),ISERROR(MH0ll!F312)),"",MH0ll!F312)</f>
        <v/>
      </c>
      <c r="G306" s="687" t="str">
        <f>IF(OR(ISBLANK(MH0ll!G312),ISERROR(MH0ll!G312)),"",MH0ll!G312)</f>
        <v/>
      </c>
      <c r="H306" s="688" t="str">
        <f>IF(OR(ISBLANK(MH0ll!H312),ISERROR(MH0ll!H312)),"",MH0ll!H312)</f>
        <v/>
      </c>
      <c r="I306" s="686" t="str">
        <f>IF(OR(ISBLANK(MH0ll!I312),ISERROR(MH0ll!I312)),"",MH0ll!I312)</f>
        <v/>
      </c>
      <c r="J306" s="686" t="str">
        <f>IF(OR(ISBLANK(MH0ll!J312),ISERROR(MH0ll!J312)),"",MH0ll!J312)</f>
        <v/>
      </c>
      <c r="K306" s="686" t="str">
        <f>IF(OR(ISBLANK(MH0ll!K312),ISERROR(MH0ll!K312)),"",MH0ll!K312)</f>
        <v/>
      </c>
      <c r="L306" s="686" t="str">
        <f>IF(OR(ISBLANK(MH0ll!L312),ISERROR(MH0ll!L312)),"",MH0ll!L312)</f>
        <v/>
      </c>
      <c r="N306" s="686" t="str">
        <f>IF(OR(ISBLANK(MH0ll!M312),ISERROR(MH0ll!M312)),"",MH0ll!M312)</f>
        <v/>
      </c>
    </row>
    <row r="307" spans="1:14" x14ac:dyDescent="0.2">
      <c r="A307" s="686" t="str">
        <f>IF(OR(ISBLANK(MH0ll!A313),ISERROR(MH0ll!A313)),"",MH0ll!A313)</f>
        <v/>
      </c>
      <c r="B307" s="686" t="str">
        <f>IF(OR(ISBLANK(MH0ll!B314),ISERROR(MH0ll!B314)),"",MH0ll!B314)</f>
        <v/>
      </c>
      <c r="E307" s="687" t="str">
        <f>IF(OR(ISBLANK(MH0ll!E313),ISERROR(MH0ll!E313)),"",MH0ll!E313)</f>
        <v/>
      </c>
      <c r="F307" s="687" t="str">
        <f>IF(OR(ISBLANK(MH0ll!F313),ISERROR(MH0ll!F313)),"",MH0ll!F313)</f>
        <v/>
      </c>
      <c r="G307" s="687" t="str">
        <f>IF(OR(ISBLANK(MH0ll!G313),ISERROR(MH0ll!G313)),"",MH0ll!G313)</f>
        <v/>
      </c>
      <c r="H307" s="688" t="str">
        <f>IF(OR(ISBLANK(MH0ll!H313),ISERROR(MH0ll!H313)),"",MH0ll!H313)</f>
        <v/>
      </c>
      <c r="I307" s="686" t="str">
        <f>IF(OR(ISBLANK(MH0ll!I313),ISERROR(MH0ll!I313)),"",MH0ll!I313)</f>
        <v/>
      </c>
      <c r="J307" s="686" t="str">
        <f>IF(OR(ISBLANK(MH0ll!J313),ISERROR(MH0ll!J313)),"",MH0ll!J313)</f>
        <v/>
      </c>
      <c r="K307" s="686" t="str">
        <f>IF(OR(ISBLANK(MH0ll!K313),ISERROR(MH0ll!K313)),"",MH0ll!K313)</f>
        <v/>
      </c>
      <c r="L307" s="686" t="str">
        <f>IF(OR(ISBLANK(MH0ll!L313),ISERROR(MH0ll!L313)),"",MH0ll!L313)</f>
        <v/>
      </c>
      <c r="N307" s="686" t="str">
        <f>IF(OR(ISBLANK(MH0ll!M313),ISERROR(MH0ll!M313)),"",MH0ll!M313)</f>
        <v/>
      </c>
    </row>
    <row r="308" spans="1:14" x14ac:dyDescent="0.2">
      <c r="A308" s="686" t="str">
        <f>IF(OR(ISBLANK(MH0ll!A314),ISERROR(MH0ll!A314)),"",MH0ll!A314)</f>
        <v/>
      </c>
      <c r="B308" s="686" t="str">
        <f>IF(OR(ISBLANK(MH0ll!B315),ISERROR(MH0ll!B315)),"",MH0ll!B315)</f>
        <v/>
      </c>
      <c r="E308" s="687" t="str">
        <f>IF(OR(ISBLANK(MH0ll!E314),ISERROR(MH0ll!E314)),"",MH0ll!E314)</f>
        <v/>
      </c>
      <c r="F308" s="687" t="str">
        <f>IF(OR(ISBLANK(MH0ll!F314),ISERROR(MH0ll!F314)),"",MH0ll!F314)</f>
        <v/>
      </c>
      <c r="G308" s="687" t="str">
        <f>IF(OR(ISBLANK(MH0ll!G314),ISERROR(MH0ll!G314)),"",MH0ll!G314)</f>
        <v/>
      </c>
      <c r="H308" s="688" t="str">
        <f>IF(OR(ISBLANK(MH0ll!H314),ISERROR(MH0ll!H314)),"",MH0ll!H314)</f>
        <v/>
      </c>
      <c r="I308" s="686" t="str">
        <f>IF(OR(ISBLANK(MH0ll!I314),ISERROR(MH0ll!I314)),"",MH0ll!I314)</f>
        <v/>
      </c>
      <c r="J308" s="686" t="str">
        <f>IF(OR(ISBLANK(MH0ll!J314),ISERROR(MH0ll!J314)),"",MH0ll!J314)</f>
        <v/>
      </c>
      <c r="K308" s="686" t="str">
        <f>IF(OR(ISBLANK(MH0ll!K314),ISERROR(MH0ll!K314)),"",MH0ll!K314)</f>
        <v/>
      </c>
      <c r="L308" s="686" t="str">
        <f>IF(OR(ISBLANK(MH0ll!L314),ISERROR(MH0ll!L314)),"",MH0ll!L314)</f>
        <v/>
      </c>
      <c r="N308" s="686" t="str">
        <f>IF(OR(ISBLANK(MH0ll!M314),ISERROR(MH0ll!M314)),"",MH0ll!M314)</f>
        <v/>
      </c>
    </row>
    <row r="309" spans="1:14" x14ac:dyDescent="0.2">
      <c r="A309" s="686" t="str">
        <f>IF(OR(ISBLANK(MH0ll!A315),ISERROR(MH0ll!A315)),"",MH0ll!A315)</f>
        <v/>
      </c>
      <c r="B309" s="686" t="str">
        <f>IF(OR(ISBLANK(MH0ll!B316),ISERROR(MH0ll!B316)),"",MH0ll!B316)</f>
        <v/>
      </c>
      <c r="E309" s="687" t="str">
        <f>IF(OR(ISBLANK(MH0ll!E315),ISERROR(MH0ll!E315)),"",MH0ll!E315)</f>
        <v/>
      </c>
      <c r="F309" s="687" t="str">
        <f>IF(OR(ISBLANK(MH0ll!F315),ISERROR(MH0ll!F315)),"",MH0ll!F315)</f>
        <v/>
      </c>
      <c r="G309" s="687" t="str">
        <f>IF(OR(ISBLANK(MH0ll!G315),ISERROR(MH0ll!G315)),"",MH0ll!G315)</f>
        <v/>
      </c>
      <c r="H309" s="688" t="str">
        <f>IF(OR(ISBLANK(MH0ll!H315),ISERROR(MH0ll!H315)),"",MH0ll!H315)</f>
        <v/>
      </c>
      <c r="I309" s="686" t="str">
        <f>IF(OR(ISBLANK(MH0ll!I315),ISERROR(MH0ll!I315)),"",MH0ll!I315)</f>
        <v/>
      </c>
      <c r="J309" s="686" t="str">
        <f>IF(OR(ISBLANK(MH0ll!J315),ISERROR(MH0ll!J315)),"",MH0ll!J315)</f>
        <v/>
      </c>
      <c r="K309" s="686" t="str">
        <f>IF(OR(ISBLANK(MH0ll!K315),ISERROR(MH0ll!K315)),"",MH0ll!K315)</f>
        <v/>
      </c>
      <c r="L309" s="686" t="str">
        <f>IF(OR(ISBLANK(MH0ll!L315),ISERROR(MH0ll!L315)),"",MH0ll!L315)</f>
        <v/>
      </c>
      <c r="N309" s="686" t="str">
        <f>IF(OR(ISBLANK(MH0ll!M315),ISERROR(MH0ll!M315)),"",MH0ll!M315)</f>
        <v/>
      </c>
    </row>
    <row r="310" spans="1:14" x14ac:dyDescent="0.2">
      <c r="A310" s="686" t="str">
        <f>IF(OR(ISBLANK(MH0ll!A316),ISERROR(MH0ll!A316)),"",MH0ll!A316)</f>
        <v/>
      </c>
      <c r="B310" s="686" t="str">
        <f>IF(OR(ISBLANK(MH0ll!B317),ISERROR(MH0ll!B317)),"",MH0ll!B317)</f>
        <v/>
      </c>
      <c r="E310" s="687" t="str">
        <f>IF(OR(ISBLANK(MH0ll!E316),ISERROR(MH0ll!E316)),"",MH0ll!E316)</f>
        <v/>
      </c>
      <c r="F310" s="687" t="str">
        <f>IF(OR(ISBLANK(MH0ll!F316),ISERROR(MH0ll!F316)),"",MH0ll!F316)</f>
        <v/>
      </c>
      <c r="G310" s="687" t="str">
        <f>IF(OR(ISBLANK(MH0ll!G316),ISERROR(MH0ll!G316)),"",MH0ll!G316)</f>
        <v/>
      </c>
      <c r="H310" s="688" t="str">
        <f>IF(OR(ISBLANK(MH0ll!H316),ISERROR(MH0ll!H316)),"",MH0ll!H316)</f>
        <v/>
      </c>
      <c r="I310" s="686" t="str">
        <f>IF(OR(ISBLANK(MH0ll!I316),ISERROR(MH0ll!I316)),"",MH0ll!I316)</f>
        <v/>
      </c>
      <c r="J310" s="686" t="str">
        <f>IF(OR(ISBLANK(MH0ll!J316),ISERROR(MH0ll!J316)),"",MH0ll!J316)</f>
        <v/>
      </c>
      <c r="K310" s="686" t="str">
        <f>IF(OR(ISBLANK(MH0ll!K316),ISERROR(MH0ll!K316)),"",MH0ll!K316)</f>
        <v/>
      </c>
      <c r="L310" s="686" t="str">
        <f>IF(OR(ISBLANK(MH0ll!L316),ISERROR(MH0ll!L316)),"",MH0ll!L316)</f>
        <v/>
      </c>
      <c r="N310" s="686" t="str">
        <f>IF(OR(ISBLANK(MH0ll!M316),ISERROR(MH0ll!M316)),"",MH0ll!M316)</f>
        <v/>
      </c>
    </row>
    <row r="311" spans="1:14" x14ac:dyDescent="0.2">
      <c r="A311" s="686" t="str">
        <f>IF(OR(ISBLANK(MH0ll!A317),ISERROR(MH0ll!A317)),"",MH0ll!A317)</f>
        <v/>
      </c>
      <c r="B311" s="686" t="str">
        <f>IF(OR(ISBLANK(MH0ll!B318),ISERROR(MH0ll!B318)),"",MH0ll!B318)</f>
        <v/>
      </c>
      <c r="E311" s="687" t="str">
        <f>IF(OR(ISBLANK(MH0ll!E317),ISERROR(MH0ll!E317)),"",MH0ll!E317)</f>
        <v/>
      </c>
      <c r="F311" s="687" t="str">
        <f>IF(OR(ISBLANK(MH0ll!F317),ISERROR(MH0ll!F317)),"",MH0ll!F317)</f>
        <v/>
      </c>
      <c r="G311" s="687" t="str">
        <f>IF(OR(ISBLANK(MH0ll!G317),ISERROR(MH0ll!G317)),"",MH0ll!G317)</f>
        <v/>
      </c>
      <c r="H311" s="688" t="str">
        <f>IF(OR(ISBLANK(MH0ll!H317),ISERROR(MH0ll!H317)),"",MH0ll!H317)</f>
        <v/>
      </c>
      <c r="I311" s="686" t="str">
        <f>IF(OR(ISBLANK(MH0ll!I317),ISERROR(MH0ll!I317)),"",MH0ll!I317)</f>
        <v/>
      </c>
      <c r="J311" s="686" t="str">
        <f>IF(OR(ISBLANK(MH0ll!J317),ISERROR(MH0ll!J317)),"",MH0ll!J317)</f>
        <v/>
      </c>
      <c r="K311" s="686" t="str">
        <f>IF(OR(ISBLANK(MH0ll!K317),ISERROR(MH0ll!K317)),"",MH0ll!K317)</f>
        <v/>
      </c>
      <c r="L311" s="686" t="str">
        <f>IF(OR(ISBLANK(MH0ll!L317),ISERROR(MH0ll!L317)),"",MH0ll!L317)</f>
        <v/>
      </c>
      <c r="N311" s="686" t="str">
        <f>IF(OR(ISBLANK(MH0ll!M317),ISERROR(MH0ll!M317)),"",MH0ll!M317)</f>
        <v/>
      </c>
    </row>
    <row r="312" spans="1:14" x14ac:dyDescent="0.2">
      <c r="A312" s="686" t="str">
        <f>IF(OR(ISBLANK(MH0ll!A318),ISERROR(MH0ll!A318)),"",MH0ll!A318)</f>
        <v/>
      </c>
      <c r="B312" s="686" t="str">
        <f>IF(OR(ISBLANK(MH0ll!B319),ISERROR(MH0ll!B319)),"",MH0ll!B319)</f>
        <v/>
      </c>
      <c r="E312" s="687" t="str">
        <f>IF(OR(ISBLANK(MH0ll!E318),ISERROR(MH0ll!E318)),"",MH0ll!E318)</f>
        <v/>
      </c>
      <c r="F312" s="687" t="str">
        <f>IF(OR(ISBLANK(MH0ll!F318),ISERROR(MH0ll!F318)),"",MH0ll!F318)</f>
        <v/>
      </c>
      <c r="G312" s="687" t="str">
        <f>IF(OR(ISBLANK(MH0ll!G318),ISERROR(MH0ll!G318)),"",MH0ll!G318)</f>
        <v/>
      </c>
      <c r="H312" s="688" t="str">
        <f>IF(OR(ISBLANK(MH0ll!H318),ISERROR(MH0ll!H318)),"",MH0ll!H318)</f>
        <v/>
      </c>
      <c r="I312" s="686" t="str">
        <f>IF(OR(ISBLANK(MH0ll!I318),ISERROR(MH0ll!I318)),"",MH0ll!I318)</f>
        <v/>
      </c>
      <c r="J312" s="686" t="str">
        <f>IF(OR(ISBLANK(MH0ll!J318),ISERROR(MH0ll!J318)),"",MH0ll!J318)</f>
        <v/>
      </c>
      <c r="K312" s="686" t="str">
        <f>IF(OR(ISBLANK(MH0ll!K318),ISERROR(MH0ll!K318)),"",MH0ll!K318)</f>
        <v/>
      </c>
      <c r="L312" s="686" t="str">
        <f>IF(OR(ISBLANK(MH0ll!L318),ISERROR(MH0ll!L318)),"",MH0ll!L318)</f>
        <v/>
      </c>
      <c r="N312" s="686" t="str">
        <f>IF(OR(ISBLANK(MH0ll!M318),ISERROR(MH0ll!M318)),"",MH0ll!M318)</f>
        <v/>
      </c>
    </row>
    <row r="313" spans="1:14" x14ac:dyDescent="0.2">
      <c r="A313" s="686" t="str">
        <f>IF(OR(ISBLANK(MH0ll!A319),ISERROR(MH0ll!A319)),"",MH0ll!A319)</f>
        <v/>
      </c>
      <c r="B313" s="686" t="str">
        <f>IF(OR(ISBLANK(MH0ll!B320),ISERROR(MH0ll!B320)),"",MH0ll!B320)</f>
        <v/>
      </c>
      <c r="E313" s="687" t="str">
        <f>IF(OR(ISBLANK(MH0ll!E319),ISERROR(MH0ll!E319)),"",MH0ll!E319)</f>
        <v/>
      </c>
      <c r="F313" s="687" t="str">
        <f>IF(OR(ISBLANK(MH0ll!F319),ISERROR(MH0ll!F319)),"",MH0ll!F319)</f>
        <v/>
      </c>
      <c r="G313" s="687" t="str">
        <f>IF(OR(ISBLANK(MH0ll!G319),ISERROR(MH0ll!G319)),"",MH0ll!G319)</f>
        <v/>
      </c>
      <c r="H313" s="688" t="str">
        <f>IF(OR(ISBLANK(MH0ll!H319),ISERROR(MH0ll!H319)),"",MH0ll!H319)</f>
        <v/>
      </c>
      <c r="I313" s="686" t="str">
        <f>IF(OR(ISBLANK(MH0ll!I319),ISERROR(MH0ll!I319)),"",MH0ll!I319)</f>
        <v/>
      </c>
      <c r="J313" s="686" t="str">
        <f>IF(OR(ISBLANK(MH0ll!J319),ISERROR(MH0ll!J319)),"",MH0ll!J319)</f>
        <v/>
      </c>
      <c r="K313" s="686" t="str">
        <f>IF(OR(ISBLANK(MH0ll!K319),ISERROR(MH0ll!K319)),"",MH0ll!K319)</f>
        <v/>
      </c>
      <c r="L313" s="686" t="str">
        <f>IF(OR(ISBLANK(MH0ll!L319),ISERROR(MH0ll!L319)),"",MH0ll!L319)</f>
        <v/>
      </c>
      <c r="N313" s="686" t="str">
        <f>IF(OR(ISBLANK(MH0ll!M319),ISERROR(MH0ll!M319)),"",MH0ll!M319)</f>
        <v/>
      </c>
    </row>
    <row r="314" spans="1:14" x14ac:dyDescent="0.2">
      <c r="A314" s="686" t="str">
        <f>IF(OR(ISBLANK(MH0ll!A320),ISERROR(MH0ll!A320)),"",MH0ll!A320)</f>
        <v/>
      </c>
      <c r="B314" s="686" t="str">
        <f>IF(OR(ISBLANK(MH0ll!B321),ISERROR(MH0ll!B321)),"",MH0ll!B321)</f>
        <v/>
      </c>
      <c r="E314" s="687" t="str">
        <f>IF(OR(ISBLANK(MH0ll!E320),ISERROR(MH0ll!E320)),"",MH0ll!E320)</f>
        <v/>
      </c>
      <c r="F314" s="687" t="str">
        <f>IF(OR(ISBLANK(MH0ll!F320),ISERROR(MH0ll!F320)),"",MH0ll!F320)</f>
        <v/>
      </c>
      <c r="G314" s="687" t="str">
        <f>IF(OR(ISBLANK(MH0ll!G320),ISERROR(MH0ll!G320)),"",MH0ll!G320)</f>
        <v/>
      </c>
      <c r="H314" s="688" t="str">
        <f>IF(OR(ISBLANK(MH0ll!H320),ISERROR(MH0ll!H320)),"",MH0ll!H320)</f>
        <v/>
      </c>
      <c r="I314" s="686" t="str">
        <f>IF(OR(ISBLANK(MH0ll!I320),ISERROR(MH0ll!I320)),"",MH0ll!I320)</f>
        <v/>
      </c>
      <c r="J314" s="686" t="str">
        <f>IF(OR(ISBLANK(MH0ll!J320),ISERROR(MH0ll!J320)),"",MH0ll!J320)</f>
        <v/>
      </c>
      <c r="K314" s="686" t="str">
        <f>IF(OR(ISBLANK(MH0ll!K320),ISERROR(MH0ll!K320)),"",MH0ll!K320)</f>
        <v/>
      </c>
      <c r="L314" s="686" t="str">
        <f>IF(OR(ISBLANK(MH0ll!L320),ISERROR(MH0ll!L320)),"",MH0ll!L320)</f>
        <v/>
      </c>
      <c r="N314" s="686" t="str">
        <f>IF(OR(ISBLANK(MH0ll!M320),ISERROR(MH0ll!M320)),"",MH0ll!M320)</f>
        <v/>
      </c>
    </row>
    <row r="315" spans="1:14" x14ac:dyDescent="0.2">
      <c r="A315" s="686" t="str">
        <f>IF(OR(ISBLANK(MH0ll!A321),ISERROR(MH0ll!A321)),"",MH0ll!A321)</f>
        <v/>
      </c>
      <c r="B315" s="686" t="str">
        <f>IF(OR(ISBLANK(MH0ll!B322),ISERROR(MH0ll!B322)),"",MH0ll!B322)</f>
        <v/>
      </c>
      <c r="E315" s="687" t="str">
        <f>IF(OR(ISBLANK(MH0ll!E321),ISERROR(MH0ll!E321)),"",MH0ll!E321)</f>
        <v/>
      </c>
      <c r="F315" s="687" t="str">
        <f>IF(OR(ISBLANK(MH0ll!F321),ISERROR(MH0ll!F321)),"",MH0ll!F321)</f>
        <v/>
      </c>
      <c r="G315" s="687" t="str">
        <f>IF(OR(ISBLANK(MH0ll!G321),ISERROR(MH0ll!G321)),"",MH0ll!G321)</f>
        <v/>
      </c>
      <c r="H315" s="688" t="str">
        <f>IF(OR(ISBLANK(MH0ll!H321),ISERROR(MH0ll!H321)),"",MH0ll!H321)</f>
        <v/>
      </c>
      <c r="I315" s="686" t="str">
        <f>IF(OR(ISBLANK(MH0ll!I321),ISERROR(MH0ll!I321)),"",MH0ll!I321)</f>
        <v/>
      </c>
      <c r="J315" s="686" t="str">
        <f>IF(OR(ISBLANK(MH0ll!J321),ISERROR(MH0ll!J321)),"",MH0ll!J321)</f>
        <v/>
      </c>
      <c r="K315" s="686" t="str">
        <f>IF(OR(ISBLANK(MH0ll!K321),ISERROR(MH0ll!K321)),"",MH0ll!K321)</f>
        <v/>
      </c>
      <c r="L315" s="686" t="str">
        <f>IF(OR(ISBLANK(MH0ll!L321),ISERROR(MH0ll!L321)),"",MH0ll!L321)</f>
        <v/>
      </c>
      <c r="N315" s="686" t="str">
        <f>IF(OR(ISBLANK(MH0ll!M321),ISERROR(MH0ll!M321)),"",MH0ll!M321)</f>
        <v/>
      </c>
    </row>
    <row r="316" spans="1:14" x14ac:dyDescent="0.2">
      <c r="A316" s="686" t="str">
        <f>IF(OR(ISBLANK(MH0ll!A322),ISERROR(MH0ll!A322)),"",MH0ll!A322)</f>
        <v/>
      </c>
      <c r="B316" s="686" t="str">
        <f>IF(OR(ISBLANK(MH0ll!B323),ISERROR(MH0ll!B323)),"",MH0ll!B323)</f>
        <v/>
      </c>
      <c r="E316" s="687" t="str">
        <f>IF(OR(ISBLANK(MH0ll!E322),ISERROR(MH0ll!E322)),"",MH0ll!E322)</f>
        <v/>
      </c>
      <c r="F316" s="687" t="str">
        <f>IF(OR(ISBLANK(MH0ll!F322),ISERROR(MH0ll!F322)),"",MH0ll!F322)</f>
        <v/>
      </c>
      <c r="G316" s="687" t="str">
        <f>IF(OR(ISBLANK(MH0ll!G322),ISERROR(MH0ll!G322)),"",MH0ll!G322)</f>
        <v/>
      </c>
      <c r="H316" s="688" t="str">
        <f>IF(OR(ISBLANK(MH0ll!H322),ISERROR(MH0ll!H322)),"",MH0ll!H322)</f>
        <v/>
      </c>
      <c r="I316" s="686" t="str">
        <f>IF(OR(ISBLANK(MH0ll!I322),ISERROR(MH0ll!I322)),"",MH0ll!I322)</f>
        <v/>
      </c>
      <c r="J316" s="686" t="str">
        <f>IF(OR(ISBLANK(MH0ll!J322),ISERROR(MH0ll!J322)),"",MH0ll!J322)</f>
        <v/>
      </c>
      <c r="K316" s="686" t="str">
        <f>IF(OR(ISBLANK(MH0ll!K322),ISERROR(MH0ll!K322)),"",MH0ll!K322)</f>
        <v/>
      </c>
      <c r="L316" s="686" t="str">
        <f>IF(OR(ISBLANK(MH0ll!L322),ISERROR(MH0ll!L322)),"",MH0ll!L322)</f>
        <v/>
      </c>
      <c r="N316" s="686" t="str">
        <f>IF(OR(ISBLANK(MH0ll!M322),ISERROR(MH0ll!M322)),"",MH0ll!M322)</f>
        <v/>
      </c>
    </row>
    <row r="317" spans="1:14" x14ac:dyDescent="0.2">
      <c r="A317" s="686" t="str">
        <f>IF(OR(ISBLANK(MH0ll!A323),ISERROR(MH0ll!A323)),"",MH0ll!A323)</f>
        <v/>
      </c>
      <c r="B317" s="686" t="str">
        <f>IF(OR(ISBLANK(MH0ll!B324),ISERROR(MH0ll!B324)),"",MH0ll!B324)</f>
        <v/>
      </c>
      <c r="E317" s="687" t="str">
        <f>IF(OR(ISBLANK(MH0ll!E323),ISERROR(MH0ll!E323)),"",MH0ll!E323)</f>
        <v/>
      </c>
      <c r="F317" s="687" t="str">
        <f>IF(OR(ISBLANK(MH0ll!F323),ISERROR(MH0ll!F323)),"",MH0ll!F323)</f>
        <v/>
      </c>
      <c r="G317" s="687" t="str">
        <f>IF(OR(ISBLANK(MH0ll!G323),ISERROR(MH0ll!G323)),"",MH0ll!G323)</f>
        <v/>
      </c>
      <c r="H317" s="688" t="str">
        <f>IF(OR(ISBLANK(MH0ll!H323),ISERROR(MH0ll!H323)),"",MH0ll!H323)</f>
        <v/>
      </c>
      <c r="I317" s="686" t="str">
        <f>IF(OR(ISBLANK(MH0ll!I323),ISERROR(MH0ll!I323)),"",MH0ll!I323)</f>
        <v/>
      </c>
      <c r="J317" s="686" t="str">
        <f>IF(OR(ISBLANK(MH0ll!J323),ISERROR(MH0ll!J323)),"",MH0ll!J323)</f>
        <v/>
      </c>
      <c r="K317" s="686" t="str">
        <f>IF(OR(ISBLANK(MH0ll!K323),ISERROR(MH0ll!K323)),"",MH0ll!K323)</f>
        <v/>
      </c>
      <c r="L317" s="686" t="str">
        <f>IF(OR(ISBLANK(MH0ll!L323),ISERROR(MH0ll!L323)),"",MH0ll!L323)</f>
        <v/>
      </c>
      <c r="N317" s="686" t="str">
        <f>IF(OR(ISBLANK(MH0ll!M323),ISERROR(MH0ll!M323)),"",MH0ll!M323)</f>
        <v/>
      </c>
    </row>
    <row r="318" spans="1:14" x14ac:dyDescent="0.2">
      <c r="A318" s="686" t="str">
        <f>IF(OR(ISBLANK(MH0ll!A324),ISERROR(MH0ll!A324)),"",MH0ll!A324)</f>
        <v/>
      </c>
      <c r="B318" s="686" t="str">
        <f>IF(OR(ISBLANK(MH0ll!B325),ISERROR(MH0ll!B325)),"",MH0ll!B325)</f>
        <v/>
      </c>
      <c r="E318" s="687" t="str">
        <f>IF(OR(ISBLANK(MH0ll!E324),ISERROR(MH0ll!E324)),"",MH0ll!E324)</f>
        <v/>
      </c>
      <c r="F318" s="687" t="str">
        <f>IF(OR(ISBLANK(MH0ll!F324),ISERROR(MH0ll!F324)),"",MH0ll!F324)</f>
        <v/>
      </c>
      <c r="G318" s="687" t="str">
        <f>IF(OR(ISBLANK(MH0ll!G324),ISERROR(MH0ll!G324)),"",MH0ll!G324)</f>
        <v/>
      </c>
      <c r="H318" s="688" t="str">
        <f>IF(OR(ISBLANK(MH0ll!H324),ISERROR(MH0ll!H324)),"",MH0ll!H324)</f>
        <v/>
      </c>
      <c r="I318" s="686" t="str">
        <f>IF(OR(ISBLANK(MH0ll!I324),ISERROR(MH0ll!I324)),"",MH0ll!I324)</f>
        <v/>
      </c>
      <c r="J318" s="686" t="str">
        <f>IF(OR(ISBLANK(MH0ll!J324),ISERROR(MH0ll!J324)),"",MH0ll!J324)</f>
        <v/>
      </c>
      <c r="K318" s="686" t="str">
        <f>IF(OR(ISBLANK(MH0ll!K324),ISERROR(MH0ll!K324)),"",MH0ll!K324)</f>
        <v/>
      </c>
      <c r="L318" s="686" t="str">
        <f>IF(OR(ISBLANK(MH0ll!L324),ISERROR(MH0ll!L324)),"",MH0ll!L324)</f>
        <v/>
      </c>
      <c r="N318" s="686" t="str">
        <f>IF(OR(ISBLANK(MH0ll!M324),ISERROR(MH0ll!M324)),"",MH0ll!M324)</f>
        <v/>
      </c>
    </row>
    <row r="319" spans="1:14" x14ac:dyDescent="0.2">
      <c r="A319" s="686" t="str">
        <f>IF(OR(ISBLANK(MH0ll!A325),ISERROR(MH0ll!A325)),"",MH0ll!A325)</f>
        <v/>
      </c>
      <c r="B319" s="686" t="str">
        <f>IF(OR(ISBLANK(MH0ll!B326),ISERROR(MH0ll!B326)),"",MH0ll!B326)</f>
        <v/>
      </c>
      <c r="E319" s="687" t="str">
        <f>IF(OR(ISBLANK(MH0ll!E325),ISERROR(MH0ll!E325)),"",MH0ll!E325)</f>
        <v/>
      </c>
      <c r="F319" s="687" t="str">
        <f>IF(OR(ISBLANK(MH0ll!F325),ISERROR(MH0ll!F325)),"",MH0ll!F325)</f>
        <v/>
      </c>
      <c r="G319" s="687" t="str">
        <f>IF(OR(ISBLANK(MH0ll!G325),ISERROR(MH0ll!G325)),"",MH0ll!G325)</f>
        <v/>
      </c>
      <c r="H319" s="688" t="str">
        <f>IF(OR(ISBLANK(MH0ll!H325),ISERROR(MH0ll!H325)),"",MH0ll!H325)</f>
        <v/>
      </c>
      <c r="I319" s="686" t="str">
        <f>IF(OR(ISBLANK(MH0ll!I325),ISERROR(MH0ll!I325)),"",MH0ll!I325)</f>
        <v/>
      </c>
      <c r="J319" s="686" t="str">
        <f>IF(OR(ISBLANK(MH0ll!J325),ISERROR(MH0ll!J325)),"",MH0ll!J325)</f>
        <v/>
      </c>
      <c r="K319" s="686" t="str">
        <f>IF(OR(ISBLANK(MH0ll!K325),ISERROR(MH0ll!K325)),"",MH0ll!K325)</f>
        <v/>
      </c>
      <c r="L319" s="686" t="str">
        <f>IF(OR(ISBLANK(MH0ll!L325),ISERROR(MH0ll!L325)),"",MH0ll!L325)</f>
        <v/>
      </c>
      <c r="N319" s="686" t="str">
        <f>IF(OR(ISBLANK(MH0ll!M325),ISERROR(MH0ll!M325)),"",MH0ll!M325)</f>
        <v/>
      </c>
    </row>
    <row r="320" spans="1:14" x14ac:dyDescent="0.2">
      <c r="A320" s="686" t="str">
        <f>IF(OR(ISBLANK(MH0ll!A326),ISERROR(MH0ll!A326)),"",MH0ll!A326)</f>
        <v/>
      </c>
      <c r="B320" s="686" t="str">
        <f>IF(OR(ISBLANK(MH0ll!B327),ISERROR(MH0ll!B327)),"",MH0ll!B327)</f>
        <v/>
      </c>
      <c r="E320" s="687" t="str">
        <f>IF(OR(ISBLANK(MH0ll!E326),ISERROR(MH0ll!E326)),"",MH0ll!E326)</f>
        <v/>
      </c>
      <c r="F320" s="687" t="str">
        <f>IF(OR(ISBLANK(MH0ll!F326),ISERROR(MH0ll!F326)),"",MH0ll!F326)</f>
        <v/>
      </c>
      <c r="G320" s="687" t="str">
        <f>IF(OR(ISBLANK(MH0ll!G326),ISERROR(MH0ll!G326)),"",MH0ll!G326)</f>
        <v/>
      </c>
      <c r="H320" s="688" t="str">
        <f>IF(OR(ISBLANK(MH0ll!H326),ISERROR(MH0ll!H326)),"",MH0ll!H326)</f>
        <v/>
      </c>
      <c r="I320" s="686" t="str">
        <f>IF(OR(ISBLANK(MH0ll!I326),ISERROR(MH0ll!I326)),"",MH0ll!I326)</f>
        <v/>
      </c>
      <c r="J320" s="686" t="str">
        <f>IF(OR(ISBLANK(MH0ll!J326),ISERROR(MH0ll!J326)),"",MH0ll!J326)</f>
        <v/>
      </c>
      <c r="K320" s="686" t="str">
        <f>IF(OR(ISBLANK(MH0ll!K326),ISERROR(MH0ll!K326)),"",MH0ll!K326)</f>
        <v/>
      </c>
      <c r="L320" s="686" t="str">
        <f>IF(OR(ISBLANK(MH0ll!L326),ISERROR(MH0ll!L326)),"",MH0ll!L326)</f>
        <v/>
      </c>
      <c r="N320" s="686" t="str">
        <f>IF(OR(ISBLANK(MH0ll!M326),ISERROR(MH0ll!M326)),"",MH0ll!M326)</f>
        <v/>
      </c>
    </row>
    <row r="321" spans="1:14" x14ac:dyDescent="0.2">
      <c r="A321" s="686" t="str">
        <f>IF(OR(ISBLANK(MH0ll!A327),ISERROR(MH0ll!A327)),"",MH0ll!A327)</f>
        <v/>
      </c>
      <c r="B321" s="686" t="str">
        <f>IF(OR(ISBLANK(MH0ll!B328),ISERROR(MH0ll!B328)),"",MH0ll!B328)</f>
        <v/>
      </c>
      <c r="E321" s="687" t="str">
        <f>IF(OR(ISBLANK(MH0ll!E327),ISERROR(MH0ll!E327)),"",MH0ll!E327)</f>
        <v/>
      </c>
      <c r="F321" s="687" t="str">
        <f>IF(OR(ISBLANK(MH0ll!F327),ISERROR(MH0ll!F327)),"",MH0ll!F327)</f>
        <v/>
      </c>
      <c r="G321" s="687" t="str">
        <f>IF(OR(ISBLANK(MH0ll!G327),ISERROR(MH0ll!G327)),"",MH0ll!G327)</f>
        <v/>
      </c>
      <c r="H321" s="688" t="str">
        <f>IF(OR(ISBLANK(MH0ll!H327),ISERROR(MH0ll!H327)),"",MH0ll!H327)</f>
        <v/>
      </c>
      <c r="I321" s="686" t="str">
        <f>IF(OR(ISBLANK(MH0ll!I327),ISERROR(MH0ll!I327)),"",MH0ll!I327)</f>
        <v/>
      </c>
      <c r="J321" s="686" t="str">
        <f>IF(OR(ISBLANK(MH0ll!J327),ISERROR(MH0ll!J327)),"",MH0ll!J327)</f>
        <v/>
      </c>
      <c r="K321" s="686" t="str">
        <f>IF(OR(ISBLANK(MH0ll!K327),ISERROR(MH0ll!K327)),"",MH0ll!K327)</f>
        <v/>
      </c>
      <c r="L321" s="686" t="str">
        <f>IF(OR(ISBLANK(MH0ll!L327),ISERROR(MH0ll!L327)),"",MH0ll!L327)</f>
        <v/>
      </c>
      <c r="N321" s="686" t="str">
        <f>IF(OR(ISBLANK(MH0ll!M327),ISERROR(MH0ll!M327)),"",MH0ll!M327)</f>
        <v/>
      </c>
    </row>
    <row r="322" spans="1:14" x14ac:dyDescent="0.2">
      <c r="A322" s="686" t="str">
        <f>IF(OR(ISBLANK(MH0ll!A328),ISERROR(MH0ll!A328)),"",MH0ll!A328)</f>
        <v/>
      </c>
      <c r="B322" s="686" t="str">
        <f>IF(OR(ISBLANK(MH0ll!B329),ISERROR(MH0ll!B329)),"",MH0ll!B329)</f>
        <v/>
      </c>
      <c r="E322" s="687" t="str">
        <f>IF(OR(ISBLANK(MH0ll!E328),ISERROR(MH0ll!E328)),"",MH0ll!E328)</f>
        <v/>
      </c>
      <c r="F322" s="687" t="str">
        <f>IF(OR(ISBLANK(MH0ll!F328),ISERROR(MH0ll!F328)),"",MH0ll!F328)</f>
        <v/>
      </c>
      <c r="G322" s="687" t="str">
        <f>IF(OR(ISBLANK(MH0ll!G328),ISERROR(MH0ll!G328)),"",MH0ll!G328)</f>
        <v/>
      </c>
      <c r="H322" s="688" t="str">
        <f>IF(OR(ISBLANK(MH0ll!H328),ISERROR(MH0ll!H328)),"",MH0ll!H328)</f>
        <v/>
      </c>
      <c r="I322" s="686" t="str">
        <f>IF(OR(ISBLANK(MH0ll!I328),ISERROR(MH0ll!I328)),"",MH0ll!I328)</f>
        <v/>
      </c>
      <c r="J322" s="686" t="str">
        <f>IF(OR(ISBLANK(MH0ll!J328),ISERROR(MH0ll!J328)),"",MH0ll!J328)</f>
        <v/>
      </c>
      <c r="K322" s="686" t="str">
        <f>IF(OR(ISBLANK(MH0ll!K328),ISERROR(MH0ll!K328)),"",MH0ll!K328)</f>
        <v/>
      </c>
      <c r="L322" s="686" t="str">
        <f>IF(OR(ISBLANK(MH0ll!L328),ISERROR(MH0ll!L328)),"",MH0ll!L328)</f>
        <v/>
      </c>
      <c r="N322" s="686" t="str">
        <f>IF(OR(ISBLANK(MH0ll!M328),ISERROR(MH0ll!M328)),"",MH0ll!M328)</f>
        <v/>
      </c>
    </row>
    <row r="323" spans="1:14" x14ac:dyDescent="0.2">
      <c r="A323" s="686" t="str">
        <f>IF(OR(ISBLANK(MH0ll!A329),ISERROR(MH0ll!A329)),"",MH0ll!A329)</f>
        <v/>
      </c>
      <c r="B323" s="686" t="str">
        <f>IF(OR(ISBLANK(MH0ll!B330),ISERROR(MH0ll!B330)),"",MH0ll!B330)</f>
        <v/>
      </c>
      <c r="E323" s="687" t="str">
        <f>IF(OR(ISBLANK(MH0ll!E329),ISERROR(MH0ll!E329)),"",MH0ll!E329)</f>
        <v/>
      </c>
      <c r="F323" s="687" t="str">
        <f>IF(OR(ISBLANK(MH0ll!F329),ISERROR(MH0ll!F329)),"",MH0ll!F329)</f>
        <v/>
      </c>
      <c r="G323" s="687" t="str">
        <f>IF(OR(ISBLANK(MH0ll!G329),ISERROR(MH0ll!G329)),"",MH0ll!G329)</f>
        <v/>
      </c>
      <c r="H323" s="688" t="str">
        <f>IF(OR(ISBLANK(MH0ll!H329),ISERROR(MH0ll!H329)),"",MH0ll!H329)</f>
        <v/>
      </c>
      <c r="I323" s="686" t="str">
        <f>IF(OR(ISBLANK(MH0ll!I329),ISERROR(MH0ll!I329)),"",MH0ll!I329)</f>
        <v/>
      </c>
      <c r="J323" s="686" t="str">
        <f>IF(OR(ISBLANK(MH0ll!J329),ISERROR(MH0ll!J329)),"",MH0ll!J329)</f>
        <v/>
      </c>
      <c r="K323" s="686" t="str">
        <f>IF(OR(ISBLANK(MH0ll!K329),ISERROR(MH0ll!K329)),"",MH0ll!K329)</f>
        <v/>
      </c>
      <c r="L323" s="686" t="str">
        <f>IF(OR(ISBLANK(MH0ll!L329),ISERROR(MH0ll!L329)),"",MH0ll!L329)</f>
        <v/>
      </c>
      <c r="N323" s="686" t="str">
        <f>IF(OR(ISBLANK(MH0ll!M329),ISERROR(MH0ll!M329)),"",MH0ll!M329)</f>
        <v/>
      </c>
    </row>
    <row r="324" spans="1:14" x14ac:dyDescent="0.2">
      <c r="A324" s="686" t="str">
        <f>IF(OR(ISBLANK(MH0ll!A330),ISERROR(MH0ll!A330)),"",MH0ll!A330)</f>
        <v/>
      </c>
      <c r="B324" s="686" t="str">
        <f>IF(OR(ISBLANK(MH0ll!B331),ISERROR(MH0ll!B331)),"",MH0ll!B331)</f>
        <v/>
      </c>
      <c r="E324" s="687" t="str">
        <f>IF(OR(ISBLANK(MH0ll!E330),ISERROR(MH0ll!E330)),"",MH0ll!E330)</f>
        <v/>
      </c>
      <c r="F324" s="687" t="str">
        <f>IF(OR(ISBLANK(MH0ll!F330),ISERROR(MH0ll!F330)),"",MH0ll!F330)</f>
        <v/>
      </c>
      <c r="G324" s="687" t="str">
        <f>IF(OR(ISBLANK(MH0ll!G330),ISERROR(MH0ll!G330)),"",MH0ll!G330)</f>
        <v/>
      </c>
      <c r="H324" s="688" t="str">
        <f>IF(OR(ISBLANK(MH0ll!H330),ISERROR(MH0ll!H330)),"",MH0ll!H330)</f>
        <v/>
      </c>
      <c r="I324" s="686" t="str">
        <f>IF(OR(ISBLANK(MH0ll!I330),ISERROR(MH0ll!I330)),"",MH0ll!I330)</f>
        <v/>
      </c>
      <c r="J324" s="686" t="str">
        <f>IF(OR(ISBLANK(MH0ll!J330),ISERROR(MH0ll!J330)),"",MH0ll!J330)</f>
        <v/>
      </c>
      <c r="K324" s="686" t="str">
        <f>IF(OR(ISBLANK(MH0ll!K330),ISERROR(MH0ll!K330)),"",MH0ll!K330)</f>
        <v/>
      </c>
      <c r="L324" s="686" t="str">
        <f>IF(OR(ISBLANK(MH0ll!L330),ISERROR(MH0ll!L330)),"",MH0ll!L330)</f>
        <v/>
      </c>
      <c r="N324" s="686" t="str">
        <f>IF(OR(ISBLANK(MH0ll!M330),ISERROR(MH0ll!M330)),"",MH0ll!M330)</f>
        <v/>
      </c>
    </row>
    <row r="325" spans="1:14" x14ac:dyDescent="0.2">
      <c r="A325" s="686" t="str">
        <f>IF(OR(ISBLANK(MH0ll!A331),ISERROR(MH0ll!A331)),"",MH0ll!A331)</f>
        <v/>
      </c>
      <c r="B325" s="686" t="str">
        <f>IF(OR(ISBLANK(MH0ll!B332),ISERROR(MH0ll!B332)),"",MH0ll!B332)</f>
        <v/>
      </c>
      <c r="E325" s="687" t="str">
        <f>IF(OR(ISBLANK(MH0ll!E331),ISERROR(MH0ll!E331)),"",MH0ll!E331)</f>
        <v/>
      </c>
      <c r="F325" s="687" t="str">
        <f>IF(OR(ISBLANK(MH0ll!F331),ISERROR(MH0ll!F331)),"",MH0ll!F331)</f>
        <v/>
      </c>
      <c r="G325" s="687" t="str">
        <f>IF(OR(ISBLANK(MH0ll!G331),ISERROR(MH0ll!G331)),"",MH0ll!G331)</f>
        <v/>
      </c>
      <c r="H325" s="688" t="str">
        <f>IF(OR(ISBLANK(MH0ll!H331),ISERROR(MH0ll!H331)),"",MH0ll!H331)</f>
        <v/>
      </c>
      <c r="I325" s="686" t="str">
        <f>IF(OR(ISBLANK(MH0ll!I331),ISERROR(MH0ll!I331)),"",MH0ll!I331)</f>
        <v/>
      </c>
      <c r="J325" s="686" t="str">
        <f>IF(OR(ISBLANK(MH0ll!J331),ISERROR(MH0ll!J331)),"",MH0ll!J331)</f>
        <v/>
      </c>
      <c r="K325" s="686" t="str">
        <f>IF(OR(ISBLANK(MH0ll!K331),ISERROR(MH0ll!K331)),"",MH0ll!K331)</f>
        <v/>
      </c>
      <c r="L325" s="686" t="str">
        <f>IF(OR(ISBLANK(MH0ll!L331),ISERROR(MH0ll!L331)),"",MH0ll!L331)</f>
        <v/>
      </c>
      <c r="N325" s="686" t="str">
        <f>IF(OR(ISBLANK(MH0ll!M331),ISERROR(MH0ll!M331)),"",MH0ll!M331)</f>
        <v/>
      </c>
    </row>
    <row r="326" spans="1:14" x14ac:dyDescent="0.2">
      <c r="A326" s="686" t="str">
        <f>IF(OR(ISBLANK(MH0ll!A332),ISERROR(MH0ll!A332)),"",MH0ll!A332)</f>
        <v/>
      </c>
      <c r="B326" s="686" t="str">
        <f>IF(OR(ISBLANK(MH0ll!B333),ISERROR(MH0ll!B333)),"",MH0ll!B333)</f>
        <v/>
      </c>
      <c r="E326" s="687" t="str">
        <f>IF(OR(ISBLANK(MH0ll!E332),ISERROR(MH0ll!E332)),"",MH0ll!E332)</f>
        <v/>
      </c>
      <c r="F326" s="687" t="str">
        <f>IF(OR(ISBLANK(MH0ll!F332),ISERROR(MH0ll!F332)),"",MH0ll!F332)</f>
        <v/>
      </c>
      <c r="G326" s="687" t="str">
        <f>IF(OR(ISBLANK(MH0ll!G332),ISERROR(MH0ll!G332)),"",MH0ll!G332)</f>
        <v/>
      </c>
      <c r="H326" s="688" t="str">
        <f>IF(OR(ISBLANK(MH0ll!H332),ISERROR(MH0ll!H332)),"",MH0ll!H332)</f>
        <v/>
      </c>
      <c r="I326" s="686" t="str">
        <f>IF(OR(ISBLANK(MH0ll!I332),ISERROR(MH0ll!I332)),"",MH0ll!I332)</f>
        <v/>
      </c>
      <c r="J326" s="686" t="str">
        <f>IF(OR(ISBLANK(MH0ll!J332),ISERROR(MH0ll!J332)),"",MH0ll!J332)</f>
        <v/>
      </c>
      <c r="K326" s="686" t="str">
        <f>IF(OR(ISBLANK(MH0ll!K332),ISERROR(MH0ll!K332)),"",MH0ll!K332)</f>
        <v/>
      </c>
      <c r="L326" s="686" t="str">
        <f>IF(OR(ISBLANK(MH0ll!L332),ISERROR(MH0ll!L332)),"",MH0ll!L332)</f>
        <v/>
      </c>
      <c r="N326" s="686" t="str">
        <f>IF(OR(ISBLANK(MH0ll!M332),ISERROR(MH0ll!M332)),"",MH0ll!M332)</f>
        <v/>
      </c>
    </row>
    <row r="327" spans="1:14" x14ac:dyDescent="0.2">
      <c r="A327" s="686" t="str">
        <f>IF(OR(ISBLANK(MH0ll!A333),ISERROR(MH0ll!A333)),"",MH0ll!A333)</f>
        <v/>
      </c>
      <c r="B327" s="686" t="str">
        <f>IF(OR(ISBLANK(MH0ll!B334),ISERROR(MH0ll!B334)),"",MH0ll!B334)</f>
        <v/>
      </c>
      <c r="E327" s="687" t="str">
        <f>IF(OR(ISBLANK(MH0ll!E333),ISERROR(MH0ll!E333)),"",MH0ll!E333)</f>
        <v/>
      </c>
      <c r="F327" s="687" t="str">
        <f>IF(OR(ISBLANK(MH0ll!F333),ISERROR(MH0ll!F333)),"",MH0ll!F333)</f>
        <v/>
      </c>
      <c r="G327" s="687" t="str">
        <f>IF(OR(ISBLANK(MH0ll!G333),ISERROR(MH0ll!G333)),"",MH0ll!G333)</f>
        <v/>
      </c>
      <c r="H327" s="688" t="str">
        <f>IF(OR(ISBLANK(MH0ll!H333),ISERROR(MH0ll!H333)),"",MH0ll!H333)</f>
        <v/>
      </c>
      <c r="I327" s="686" t="str">
        <f>IF(OR(ISBLANK(MH0ll!I333),ISERROR(MH0ll!I333)),"",MH0ll!I333)</f>
        <v/>
      </c>
      <c r="J327" s="686" t="str">
        <f>IF(OR(ISBLANK(MH0ll!J333),ISERROR(MH0ll!J333)),"",MH0ll!J333)</f>
        <v/>
      </c>
      <c r="K327" s="686" t="str">
        <f>IF(OR(ISBLANK(MH0ll!K333),ISERROR(MH0ll!K333)),"",MH0ll!K333)</f>
        <v/>
      </c>
      <c r="L327" s="686" t="str">
        <f>IF(OR(ISBLANK(MH0ll!L333),ISERROR(MH0ll!L333)),"",MH0ll!L333)</f>
        <v/>
      </c>
      <c r="N327" s="686" t="str">
        <f>IF(OR(ISBLANK(MH0ll!M333),ISERROR(MH0ll!M333)),"",MH0ll!M333)</f>
        <v/>
      </c>
    </row>
    <row r="328" spans="1:14" x14ac:dyDescent="0.2">
      <c r="A328" s="686" t="str">
        <f>IF(OR(ISBLANK(MH0ll!A334),ISERROR(MH0ll!A334)),"",MH0ll!A334)</f>
        <v/>
      </c>
      <c r="B328" s="686" t="str">
        <f>IF(OR(ISBLANK(MH0ll!B335),ISERROR(MH0ll!B335)),"",MH0ll!B335)</f>
        <v/>
      </c>
      <c r="E328" s="687" t="str">
        <f>IF(OR(ISBLANK(MH0ll!E334),ISERROR(MH0ll!E334)),"",MH0ll!E334)</f>
        <v/>
      </c>
      <c r="F328" s="687" t="str">
        <f>IF(OR(ISBLANK(MH0ll!F334),ISERROR(MH0ll!F334)),"",MH0ll!F334)</f>
        <v/>
      </c>
      <c r="G328" s="687" t="str">
        <f>IF(OR(ISBLANK(MH0ll!G334),ISERROR(MH0ll!G334)),"",MH0ll!G334)</f>
        <v/>
      </c>
      <c r="H328" s="688" t="str">
        <f>IF(OR(ISBLANK(MH0ll!H334),ISERROR(MH0ll!H334)),"",MH0ll!H334)</f>
        <v/>
      </c>
      <c r="I328" s="686" t="str">
        <f>IF(OR(ISBLANK(MH0ll!I334),ISERROR(MH0ll!I334)),"",MH0ll!I334)</f>
        <v/>
      </c>
      <c r="J328" s="686" t="str">
        <f>IF(OR(ISBLANK(MH0ll!J334),ISERROR(MH0ll!J334)),"",MH0ll!J334)</f>
        <v/>
      </c>
      <c r="K328" s="686" t="str">
        <f>IF(OR(ISBLANK(MH0ll!K334),ISERROR(MH0ll!K334)),"",MH0ll!K334)</f>
        <v/>
      </c>
      <c r="L328" s="686" t="str">
        <f>IF(OR(ISBLANK(MH0ll!L334),ISERROR(MH0ll!L334)),"",MH0ll!L334)</f>
        <v/>
      </c>
      <c r="N328" s="686" t="str">
        <f>IF(OR(ISBLANK(MH0ll!M334),ISERROR(MH0ll!M334)),"",MH0ll!M334)</f>
        <v/>
      </c>
    </row>
    <row r="329" spans="1:14" x14ac:dyDescent="0.2">
      <c r="A329" s="686" t="str">
        <f>IF(OR(ISBLANK(MH0ll!A335),ISERROR(MH0ll!A335)),"",MH0ll!A335)</f>
        <v/>
      </c>
      <c r="B329" s="686" t="str">
        <f>IF(OR(ISBLANK(MH0ll!B336),ISERROR(MH0ll!B336)),"",MH0ll!B336)</f>
        <v/>
      </c>
      <c r="E329" s="687" t="str">
        <f>IF(OR(ISBLANK(MH0ll!E335),ISERROR(MH0ll!E335)),"",MH0ll!E335)</f>
        <v/>
      </c>
      <c r="F329" s="687" t="str">
        <f>IF(OR(ISBLANK(MH0ll!F335),ISERROR(MH0ll!F335)),"",MH0ll!F335)</f>
        <v/>
      </c>
      <c r="G329" s="687" t="str">
        <f>IF(OR(ISBLANK(MH0ll!G335),ISERROR(MH0ll!G335)),"",MH0ll!G335)</f>
        <v/>
      </c>
      <c r="H329" s="688" t="str">
        <f>IF(OR(ISBLANK(MH0ll!H335),ISERROR(MH0ll!H335)),"",MH0ll!H335)</f>
        <v/>
      </c>
      <c r="I329" s="686" t="str">
        <f>IF(OR(ISBLANK(MH0ll!I335),ISERROR(MH0ll!I335)),"",MH0ll!I335)</f>
        <v/>
      </c>
      <c r="J329" s="686" t="str">
        <f>IF(OR(ISBLANK(MH0ll!J335),ISERROR(MH0ll!J335)),"",MH0ll!J335)</f>
        <v/>
      </c>
      <c r="K329" s="686" t="str">
        <f>IF(OR(ISBLANK(MH0ll!K335),ISERROR(MH0ll!K335)),"",MH0ll!K335)</f>
        <v/>
      </c>
      <c r="L329" s="686" t="str">
        <f>IF(OR(ISBLANK(MH0ll!L335),ISERROR(MH0ll!L335)),"",MH0ll!L335)</f>
        <v/>
      </c>
      <c r="N329" s="686" t="str">
        <f>IF(OR(ISBLANK(MH0ll!M335),ISERROR(MH0ll!M335)),"",MH0ll!M335)</f>
        <v/>
      </c>
    </row>
    <row r="330" spans="1:14" x14ac:dyDescent="0.2">
      <c r="A330" s="686" t="str">
        <f>IF(OR(ISBLANK(MH0ll!A336),ISERROR(MH0ll!A336)),"",MH0ll!A336)</f>
        <v/>
      </c>
      <c r="B330" s="686" t="str">
        <f>IF(OR(ISBLANK(MH0ll!B337),ISERROR(MH0ll!B337)),"",MH0ll!B337)</f>
        <v/>
      </c>
      <c r="E330" s="687" t="str">
        <f>IF(OR(ISBLANK(MH0ll!E336),ISERROR(MH0ll!E336)),"",MH0ll!E336)</f>
        <v/>
      </c>
      <c r="F330" s="687" t="str">
        <f>IF(OR(ISBLANK(MH0ll!F336),ISERROR(MH0ll!F336)),"",MH0ll!F336)</f>
        <v/>
      </c>
      <c r="G330" s="687" t="str">
        <f>IF(OR(ISBLANK(MH0ll!G336),ISERROR(MH0ll!G336)),"",MH0ll!G336)</f>
        <v/>
      </c>
      <c r="H330" s="688" t="str">
        <f>IF(OR(ISBLANK(MH0ll!H336),ISERROR(MH0ll!H336)),"",MH0ll!H336)</f>
        <v/>
      </c>
      <c r="I330" s="686" t="str">
        <f>IF(OR(ISBLANK(MH0ll!I336),ISERROR(MH0ll!I336)),"",MH0ll!I336)</f>
        <v/>
      </c>
      <c r="J330" s="686" t="str">
        <f>IF(OR(ISBLANK(MH0ll!J336),ISERROR(MH0ll!J336)),"",MH0ll!J336)</f>
        <v/>
      </c>
      <c r="K330" s="686" t="str">
        <f>IF(OR(ISBLANK(MH0ll!K336),ISERROR(MH0ll!K336)),"",MH0ll!K336)</f>
        <v/>
      </c>
      <c r="L330" s="686" t="str">
        <f>IF(OR(ISBLANK(MH0ll!L336),ISERROR(MH0ll!L336)),"",MH0ll!L336)</f>
        <v/>
      </c>
      <c r="N330" s="686" t="str">
        <f>IF(OR(ISBLANK(MH0ll!M336),ISERROR(MH0ll!M336)),"",MH0ll!M336)</f>
        <v/>
      </c>
    </row>
    <row r="331" spans="1:14" x14ac:dyDescent="0.2">
      <c r="A331" s="686" t="str">
        <f>IF(OR(ISBLANK(MH0ll!A337),ISERROR(MH0ll!A337)),"",MH0ll!A337)</f>
        <v/>
      </c>
      <c r="B331" s="686" t="str">
        <f>IF(OR(ISBLANK(MH0ll!B338),ISERROR(MH0ll!B338)),"",MH0ll!B338)</f>
        <v/>
      </c>
      <c r="E331" s="687" t="str">
        <f>IF(OR(ISBLANK(MH0ll!E337),ISERROR(MH0ll!E337)),"",MH0ll!E337)</f>
        <v/>
      </c>
      <c r="F331" s="687" t="str">
        <f>IF(OR(ISBLANK(MH0ll!F337),ISERROR(MH0ll!F337)),"",MH0ll!F337)</f>
        <v/>
      </c>
      <c r="G331" s="687" t="str">
        <f>IF(OR(ISBLANK(MH0ll!G337),ISERROR(MH0ll!G337)),"",MH0ll!G337)</f>
        <v/>
      </c>
      <c r="H331" s="688" t="str">
        <f>IF(OR(ISBLANK(MH0ll!H337),ISERROR(MH0ll!H337)),"",MH0ll!H337)</f>
        <v/>
      </c>
      <c r="I331" s="686" t="str">
        <f>IF(OR(ISBLANK(MH0ll!I337),ISERROR(MH0ll!I337)),"",MH0ll!I337)</f>
        <v/>
      </c>
      <c r="J331" s="686" t="str">
        <f>IF(OR(ISBLANK(MH0ll!J337),ISERROR(MH0ll!J337)),"",MH0ll!J337)</f>
        <v/>
      </c>
      <c r="K331" s="686" t="str">
        <f>IF(OR(ISBLANK(MH0ll!K337),ISERROR(MH0ll!K337)),"",MH0ll!K337)</f>
        <v/>
      </c>
      <c r="L331" s="686" t="str">
        <f>IF(OR(ISBLANK(MH0ll!L337),ISERROR(MH0ll!L337)),"",MH0ll!L337)</f>
        <v/>
      </c>
      <c r="N331" s="686" t="str">
        <f>IF(OR(ISBLANK(MH0ll!M337),ISERROR(MH0ll!M337)),"",MH0ll!M337)</f>
        <v/>
      </c>
    </row>
    <row r="332" spans="1:14" x14ac:dyDescent="0.2">
      <c r="A332" s="686" t="str">
        <f>IF(OR(ISBLANK(MH0ll!A338),ISERROR(MH0ll!A338)),"",MH0ll!A338)</f>
        <v/>
      </c>
      <c r="B332" s="686" t="str">
        <f>IF(OR(ISBLANK(MH0ll!B339),ISERROR(MH0ll!B339)),"",MH0ll!B339)</f>
        <v/>
      </c>
      <c r="E332" s="687" t="str">
        <f>IF(OR(ISBLANK(MH0ll!E338),ISERROR(MH0ll!E338)),"",MH0ll!E338)</f>
        <v/>
      </c>
      <c r="F332" s="687" t="str">
        <f>IF(OR(ISBLANK(MH0ll!F338),ISERROR(MH0ll!F338)),"",MH0ll!F338)</f>
        <v/>
      </c>
      <c r="G332" s="687" t="str">
        <f>IF(OR(ISBLANK(MH0ll!G338),ISERROR(MH0ll!G338)),"",MH0ll!G338)</f>
        <v/>
      </c>
      <c r="H332" s="688" t="str">
        <f>IF(OR(ISBLANK(MH0ll!H338),ISERROR(MH0ll!H338)),"",MH0ll!H338)</f>
        <v/>
      </c>
      <c r="I332" s="686" t="str">
        <f>IF(OR(ISBLANK(MH0ll!I338),ISERROR(MH0ll!I338)),"",MH0ll!I338)</f>
        <v/>
      </c>
      <c r="J332" s="686" t="str">
        <f>IF(OR(ISBLANK(MH0ll!J338),ISERROR(MH0ll!J338)),"",MH0ll!J338)</f>
        <v/>
      </c>
      <c r="K332" s="686" t="str">
        <f>IF(OR(ISBLANK(MH0ll!K338),ISERROR(MH0ll!K338)),"",MH0ll!K338)</f>
        <v/>
      </c>
      <c r="L332" s="686" t="str">
        <f>IF(OR(ISBLANK(MH0ll!L338),ISERROR(MH0ll!L338)),"",MH0ll!L338)</f>
        <v/>
      </c>
      <c r="N332" s="686" t="str">
        <f>IF(OR(ISBLANK(MH0ll!M338),ISERROR(MH0ll!M338)),"",MH0ll!M338)</f>
        <v/>
      </c>
    </row>
    <row r="333" spans="1:14" x14ac:dyDescent="0.2">
      <c r="A333" s="686" t="str">
        <f>IF(OR(ISBLANK(MH0ll!A339),ISERROR(MH0ll!A339)),"",MH0ll!A339)</f>
        <v/>
      </c>
      <c r="B333" s="686" t="str">
        <f>IF(OR(ISBLANK(MH0ll!B340),ISERROR(MH0ll!B340)),"",MH0ll!B340)</f>
        <v/>
      </c>
      <c r="E333" s="687" t="str">
        <f>IF(OR(ISBLANK(MH0ll!E339),ISERROR(MH0ll!E339)),"",MH0ll!E339)</f>
        <v/>
      </c>
      <c r="F333" s="687" t="str">
        <f>IF(OR(ISBLANK(MH0ll!F339),ISERROR(MH0ll!F339)),"",MH0ll!F339)</f>
        <v/>
      </c>
      <c r="G333" s="687" t="str">
        <f>IF(OR(ISBLANK(MH0ll!G339),ISERROR(MH0ll!G339)),"",MH0ll!G339)</f>
        <v/>
      </c>
      <c r="H333" s="688" t="str">
        <f>IF(OR(ISBLANK(MH0ll!H339),ISERROR(MH0ll!H339)),"",MH0ll!H339)</f>
        <v/>
      </c>
      <c r="I333" s="686" t="str">
        <f>IF(OR(ISBLANK(MH0ll!I339),ISERROR(MH0ll!I339)),"",MH0ll!I339)</f>
        <v/>
      </c>
      <c r="J333" s="686" t="str">
        <f>IF(OR(ISBLANK(MH0ll!J339),ISERROR(MH0ll!J339)),"",MH0ll!J339)</f>
        <v/>
      </c>
      <c r="K333" s="686" t="str">
        <f>IF(OR(ISBLANK(MH0ll!K339),ISERROR(MH0ll!K339)),"",MH0ll!K339)</f>
        <v/>
      </c>
      <c r="L333" s="686" t="str">
        <f>IF(OR(ISBLANK(MH0ll!L339),ISERROR(MH0ll!L339)),"",MH0ll!L339)</f>
        <v/>
      </c>
      <c r="N333" s="686" t="str">
        <f>IF(OR(ISBLANK(MH0ll!M339),ISERROR(MH0ll!M339)),"",MH0ll!M339)</f>
        <v/>
      </c>
    </row>
    <row r="334" spans="1:14" x14ac:dyDescent="0.2">
      <c r="A334" s="686" t="str">
        <f>IF(OR(ISBLANK(MH0ll!A340),ISERROR(MH0ll!A340)),"",MH0ll!A340)</f>
        <v/>
      </c>
      <c r="B334" s="686" t="str">
        <f>IF(OR(ISBLANK(MH0ll!B341),ISERROR(MH0ll!B341)),"",MH0ll!B341)</f>
        <v/>
      </c>
      <c r="E334" s="687" t="str">
        <f>IF(OR(ISBLANK(MH0ll!E340),ISERROR(MH0ll!E340)),"",MH0ll!E340)</f>
        <v/>
      </c>
      <c r="F334" s="687" t="str">
        <f>IF(OR(ISBLANK(MH0ll!F340),ISERROR(MH0ll!F340)),"",MH0ll!F340)</f>
        <v/>
      </c>
      <c r="G334" s="687" t="str">
        <f>IF(OR(ISBLANK(MH0ll!G340),ISERROR(MH0ll!G340)),"",MH0ll!G340)</f>
        <v/>
      </c>
      <c r="H334" s="688" t="str">
        <f>IF(OR(ISBLANK(MH0ll!H340),ISERROR(MH0ll!H340)),"",MH0ll!H340)</f>
        <v/>
      </c>
      <c r="I334" s="686" t="str">
        <f>IF(OR(ISBLANK(MH0ll!I340),ISERROR(MH0ll!I340)),"",MH0ll!I340)</f>
        <v/>
      </c>
      <c r="J334" s="686" t="str">
        <f>IF(OR(ISBLANK(MH0ll!J340),ISERROR(MH0ll!J340)),"",MH0ll!J340)</f>
        <v/>
      </c>
      <c r="K334" s="686" t="str">
        <f>IF(OR(ISBLANK(MH0ll!K340),ISERROR(MH0ll!K340)),"",MH0ll!K340)</f>
        <v/>
      </c>
      <c r="L334" s="686" t="str">
        <f>IF(OR(ISBLANK(MH0ll!L340),ISERROR(MH0ll!L340)),"",MH0ll!L340)</f>
        <v/>
      </c>
      <c r="N334" s="686" t="str">
        <f>IF(OR(ISBLANK(MH0ll!M340),ISERROR(MH0ll!M340)),"",MH0ll!M340)</f>
        <v/>
      </c>
    </row>
    <row r="335" spans="1:14" x14ac:dyDescent="0.2">
      <c r="A335" s="686" t="str">
        <f>IF(OR(ISBLANK(MH0ll!A341),ISERROR(MH0ll!A341)),"",MH0ll!A341)</f>
        <v/>
      </c>
      <c r="B335" s="686" t="str">
        <f>IF(OR(ISBLANK(MH0ll!B342),ISERROR(MH0ll!B342)),"",MH0ll!B342)</f>
        <v/>
      </c>
      <c r="E335" s="687" t="str">
        <f>IF(OR(ISBLANK(MH0ll!E341),ISERROR(MH0ll!E341)),"",MH0ll!E341)</f>
        <v/>
      </c>
      <c r="F335" s="687" t="str">
        <f>IF(OR(ISBLANK(MH0ll!F341),ISERROR(MH0ll!F341)),"",MH0ll!F341)</f>
        <v/>
      </c>
      <c r="G335" s="687" t="str">
        <f>IF(OR(ISBLANK(MH0ll!G341),ISERROR(MH0ll!G341)),"",MH0ll!G341)</f>
        <v/>
      </c>
      <c r="H335" s="688" t="str">
        <f>IF(OR(ISBLANK(MH0ll!H341),ISERROR(MH0ll!H341)),"",MH0ll!H341)</f>
        <v/>
      </c>
      <c r="I335" s="686" t="str">
        <f>IF(OR(ISBLANK(MH0ll!I341),ISERROR(MH0ll!I341)),"",MH0ll!I341)</f>
        <v/>
      </c>
      <c r="J335" s="686" t="str">
        <f>IF(OR(ISBLANK(MH0ll!J341),ISERROR(MH0ll!J341)),"",MH0ll!J341)</f>
        <v/>
      </c>
      <c r="K335" s="686" t="str">
        <f>IF(OR(ISBLANK(MH0ll!K341),ISERROR(MH0ll!K341)),"",MH0ll!K341)</f>
        <v/>
      </c>
      <c r="L335" s="686" t="str">
        <f>IF(OR(ISBLANK(MH0ll!L341),ISERROR(MH0ll!L341)),"",MH0ll!L341)</f>
        <v/>
      </c>
      <c r="N335" s="686" t="str">
        <f>IF(OR(ISBLANK(MH0ll!M341),ISERROR(MH0ll!M341)),"",MH0ll!M341)</f>
        <v/>
      </c>
    </row>
    <row r="336" spans="1:14" x14ac:dyDescent="0.2">
      <c r="A336" s="686" t="str">
        <f>IF(OR(ISBLANK(MH0ll!A342),ISERROR(MH0ll!A342)),"",MH0ll!A342)</f>
        <v/>
      </c>
      <c r="B336" s="686" t="str">
        <f>IF(OR(ISBLANK(MH0ll!B343),ISERROR(MH0ll!B343)),"",MH0ll!B343)</f>
        <v/>
      </c>
      <c r="E336" s="687" t="str">
        <f>IF(OR(ISBLANK(MH0ll!E342),ISERROR(MH0ll!E342)),"",MH0ll!E342)</f>
        <v/>
      </c>
      <c r="F336" s="687" t="str">
        <f>IF(OR(ISBLANK(MH0ll!F342),ISERROR(MH0ll!F342)),"",MH0ll!F342)</f>
        <v/>
      </c>
      <c r="G336" s="687" t="str">
        <f>IF(OR(ISBLANK(MH0ll!G342),ISERROR(MH0ll!G342)),"",MH0ll!G342)</f>
        <v/>
      </c>
      <c r="H336" s="688" t="str">
        <f>IF(OR(ISBLANK(MH0ll!H342),ISERROR(MH0ll!H342)),"",MH0ll!H342)</f>
        <v/>
      </c>
      <c r="I336" s="686" t="str">
        <f>IF(OR(ISBLANK(MH0ll!I342),ISERROR(MH0ll!I342)),"",MH0ll!I342)</f>
        <v/>
      </c>
      <c r="J336" s="686" t="str">
        <f>IF(OR(ISBLANK(MH0ll!J342),ISERROR(MH0ll!J342)),"",MH0ll!J342)</f>
        <v/>
      </c>
      <c r="K336" s="686" t="str">
        <f>IF(OR(ISBLANK(MH0ll!K342),ISERROR(MH0ll!K342)),"",MH0ll!K342)</f>
        <v/>
      </c>
      <c r="L336" s="686" t="str">
        <f>IF(OR(ISBLANK(MH0ll!L342),ISERROR(MH0ll!L342)),"",MH0ll!L342)</f>
        <v/>
      </c>
      <c r="N336" s="686" t="str">
        <f>IF(OR(ISBLANK(MH0ll!M342),ISERROR(MH0ll!M342)),"",MH0ll!M342)</f>
        <v/>
      </c>
    </row>
    <row r="337" spans="1:14" x14ac:dyDescent="0.2">
      <c r="A337" s="686" t="str">
        <f>IF(OR(ISBLANK(MH0ll!A343),ISERROR(MH0ll!A343)),"",MH0ll!A343)</f>
        <v/>
      </c>
      <c r="B337" s="686" t="str">
        <f>IF(OR(ISBLANK(MH0ll!B344),ISERROR(MH0ll!B344)),"",MH0ll!B344)</f>
        <v/>
      </c>
      <c r="E337" s="687" t="str">
        <f>IF(OR(ISBLANK(MH0ll!E343),ISERROR(MH0ll!E343)),"",MH0ll!E343)</f>
        <v/>
      </c>
      <c r="F337" s="687" t="str">
        <f>IF(OR(ISBLANK(MH0ll!F343),ISERROR(MH0ll!F343)),"",MH0ll!F343)</f>
        <v/>
      </c>
      <c r="G337" s="687" t="str">
        <f>IF(OR(ISBLANK(MH0ll!G343),ISERROR(MH0ll!G343)),"",MH0ll!G343)</f>
        <v/>
      </c>
      <c r="H337" s="688" t="str">
        <f>IF(OR(ISBLANK(MH0ll!H343),ISERROR(MH0ll!H343)),"",MH0ll!H343)</f>
        <v/>
      </c>
      <c r="I337" s="686" t="str">
        <f>IF(OR(ISBLANK(MH0ll!I343),ISERROR(MH0ll!I343)),"",MH0ll!I343)</f>
        <v/>
      </c>
      <c r="J337" s="686" t="str">
        <f>IF(OR(ISBLANK(MH0ll!J343),ISERROR(MH0ll!J343)),"",MH0ll!J343)</f>
        <v/>
      </c>
      <c r="K337" s="686" t="str">
        <f>IF(OR(ISBLANK(MH0ll!K343),ISERROR(MH0ll!K343)),"",MH0ll!K343)</f>
        <v/>
      </c>
      <c r="L337" s="686" t="str">
        <f>IF(OR(ISBLANK(MH0ll!L343),ISERROR(MH0ll!L343)),"",MH0ll!L343)</f>
        <v/>
      </c>
      <c r="N337" s="686" t="str">
        <f>IF(OR(ISBLANK(MH0ll!M343),ISERROR(MH0ll!M343)),"",MH0ll!M343)</f>
        <v/>
      </c>
    </row>
    <row r="338" spans="1:14" x14ac:dyDescent="0.2">
      <c r="A338" s="686" t="str">
        <f>IF(OR(ISBLANK(MH0ll!A344),ISERROR(MH0ll!A344)),"",MH0ll!A344)</f>
        <v/>
      </c>
      <c r="B338" s="686" t="str">
        <f>IF(OR(ISBLANK(MH0ll!B345),ISERROR(MH0ll!B345)),"",MH0ll!B345)</f>
        <v/>
      </c>
      <c r="E338" s="687" t="str">
        <f>IF(OR(ISBLANK(MH0ll!E344),ISERROR(MH0ll!E344)),"",MH0ll!E344)</f>
        <v/>
      </c>
      <c r="F338" s="687" t="str">
        <f>IF(OR(ISBLANK(MH0ll!F344),ISERROR(MH0ll!F344)),"",MH0ll!F344)</f>
        <v/>
      </c>
      <c r="G338" s="687" t="str">
        <f>IF(OR(ISBLANK(MH0ll!G344),ISERROR(MH0ll!G344)),"",MH0ll!G344)</f>
        <v/>
      </c>
      <c r="H338" s="688" t="str">
        <f>IF(OR(ISBLANK(MH0ll!H344),ISERROR(MH0ll!H344)),"",MH0ll!H344)</f>
        <v/>
      </c>
      <c r="I338" s="686" t="str">
        <f>IF(OR(ISBLANK(MH0ll!I344),ISERROR(MH0ll!I344)),"",MH0ll!I344)</f>
        <v/>
      </c>
      <c r="J338" s="686" t="str">
        <f>IF(OR(ISBLANK(MH0ll!J344),ISERROR(MH0ll!J344)),"",MH0ll!J344)</f>
        <v/>
      </c>
      <c r="K338" s="686" t="str">
        <f>IF(OR(ISBLANK(MH0ll!K344),ISERROR(MH0ll!K344)),"",MH0ll!K344)</f>
        <v/>
      </c>
      <c r="L338" s="686" t="str">
        <f>IF(OR(ISBLANK(MH0ll!L344),ISERROR(MH0ll!L344)),"",MH0ll!L344)</f>
        <v/>
      </c>
      <c r="N338" s="686" t="str">
        <f>IF(OR(ISBLANK(MH0ll!M344),ISERROR(MH0ll!M344)),"",MH0ll!M344)</f>
        <v/>
      </c>
    </row>
    <row r="339" spans="1:14" x14ac:dyDescent="0.2">
      <c r="A339" s="686" t="str">
        <f>IF(OR(ISBLANK(MH0ll!A345),ISERROR(MH0ll!A345)),"",MH0ll!A345)</f>
        <v/>
      </c>
      <c r="B339" s="686" t="str">
        <f>IF(OR(ISBLANK(MH0ll!B346),ISERROR(MH0ll!B346)),"",MH0ll!B346)</f>
        <v/>
      </c>
      <c r="E339" s="687" t="str">
        <f>IF(OR(ISBLANK(MH0ll!E345),ISERROR(MH0ll!E345)),"",MH0ll!E345)</f>
        <v/>
      </c>
      <c r="F339" s="687" t="str">
        <f>IF(OR(ISBLANK(MH0ll!F345),ISERROR(MH0ll!F345)),"",MH0ll!F345)</f>
        <v/>
      </c>
      <c r="G339" s="687" t="str">
        <f>IF(OR(ISBLANK(MH0ll!G345),ISERROR(MH0ll!G345)),"",MH0ll!G345)</f>
        <v/>
      </c>
      <c r="H339" s="688" t="str">
        <f>IF(OR(ISBLANK(MH0ll!H345),ISERROR(MH0ll!H345)),"",MH0ll!H345)</f>
        <v/>
      </c>
      <c r="I339" s="686" t="str">
        <f>IF(OR(ISBLANK(MH0ll!I345),ISERROR(MH0ll!I345)),"",MH0ll!I345)</f>
        <v/>
      </c>
      <c r="J339" s="686" t="str">
        <f>IF(OR(ISBLANK(MH0ll!J345),ISERROR(MH0ll!J345)),"",MH0ll!J345)</f>
        <v/>
      </c>
      <c r="K339" s="686" t="str">
        <f>IF(OR(ISBLANK(MH0ll!K345),ISERROR(MH0ll!K345)),"",MH0ll!K345)</f>
        <v/>
      </c>
      <c r="L339" s="686" t="str">
        <f>IF(OR(ISBLANK(MH0ll!L345),ISERROR(MH0ll!L345)),"",MH0ll!L345)</f>
        <v/>
      </c>
      <c r="N339" s="686" t="str">
        <f>IF(OR(ISBLANK(MH0ll!M345),ISERROR(MH0ll!M345)),"",MH0ll!M345)</f>
        <v/>
      </c>
    </row>
    <row r="340" spans="1:14" x14ac:dyDescent="0.2">
      <c r="A340" s="686" t="str">
        <f>IF(OR(ISBLANK(MH0ll!A346),ISERROR(MH0ll!A346)),"",MH0ll!A346)</f>
        <v/>
      </c>
      <c r="B340" s="686" t="str">
        <f>IF(OR(ISBLANK(MH0ll!B347),ISERROR(MH0ll!B347)),"",MH0ll!B347)</f>
        <v/>
      </c>
      <c r="E340" s="687" t="str">
        <f>IF(OR(ISBLANK(MH0ll!E346),ISERROR(MH0ll!E346)),"",MH0ll!E346)</f>
        <v/>
      </c>
      <c r="F340" s="687" t="str">
        <f>IF(OR(ISBLANK(MH0ll!F346),ISERROR(MH0ll!F346)),"",MH0ll!F346)</f>
        <v/>
      </c>
      <c r="G340" s="687" t="str">
        <f>IF(OR(ISBLANK(MH0ll!G346),ISERROR(MH0ll!G346)),"",MH0ll!G346)</f>
        <v/>
      </c>
      <c r="H340" s="688" t="str">
        <f>IF(OR(ISBLANK(MH0ll!H346),ISERROR(MH0ll!H346)),"",MH0ll!H346)</f>
        <v/>
      </c>
      <c r="I340" s="686" t="str">
        <f>IF(OR(ISBLANK(MH0ll!I346),ISERROR(MH0ll!I346)),"",MH0ll!I346)</f>
        <v/>
      </c>
      <c r="J340" s="686" t="str">
        <f>IF(OR(ISBLANK(MH0ll!J346),ISERROR(MH0ll!J346)),"",MH0ll!J346)</f>
        <v/>
      </c>
      <c r="K340" s="686" t="str">
        <f>IF(OR(ISBLANK(MH0ll!K346),ISERROR(MH0ll!K346)),"",MH0ll!K346)</f>
        <v/>
      </c>
      <c r="L340" s="686" t="str">
        <f>IF(OR(ISBLANK(MH0ll!L346),ISERROR(MH0ll!L346)),"",MH0ll!L346)</f>
        <v/>
      </c>
      <c r="N340" s="686" t="str">
        <f>IF(OR(ISBLANK(MH0ll!M346),ISERROR(MH0ll!M346)),"",MH0ll!M346)</f>
        <v/>
      </c>
    </row>
    <row r="341" spans="1:14" x14ac:dyDescent="0.2">
      <c r="A341" s="686" t="str">
        <f>IF(OR(ISBLANK(MH0ll!A347),ISERROR(MH0ll!A347)),"",MH0ll!A347)</f>
        <v/>
      </c>
      <c r="B341" s="686" t="str">
        <f>IF(OR(ISBLANK(MH0ll!B348),ISERROR(MH0ll!B348)),"",MH0ll!B348)</f>
        <v/>
      </c>
      <c r="E341" s="687" t="str">
        <f>IF(OR(ISBLANK(MH0ll!E347),ISERROR(MH0ll!E347)),"",MH0ll!E347)</f>
        <v/>
      </c>
      <c r="F341" s="687" t="str">
        <f>IF(OR(ISBLANK(MH0ll!F347),ISERROR(MH0ll!F347)),"",MH0ll!F347)</f>
        <v/>
      </c>
      <c r="G341" s="687" t="str">
        <f>IF(OR(ISBLANK(MH0ll!G347),ISERROR(MH0ll!G347)),"",MH0ll!G347)</f>
        <v/>
      </c>
      <c r="H341" s="688" t="str">
        <f>IF(OR(ISBLANK(MH0ll!H347),ISERROR(MH0ll!H347)),"",MH0ll!H347)</f>
        <v/>
      </c>
      <c r="I341" s="686" t="str">
        <f>IF(OR(ISBLANK(MH0ll!I347),ISERROR(MH0ll!I347)),"",MH0ll!I347)</f>
        <v/>
      </c>
      <c r="J341" s="686" t="str">
        <f>IF(OR(ISBLANK(MH0ll!J347),ISERROR(MH0ll!J347)),"",MH0ll!J347)</f>
        <v/>
      </c>
      <c r="K341" s="686" t="str">
        <f>IF(OR(ISBLANK(MH0ll!K347),ISERROR(MH0ll!K347)),"",MH0ll!K347)</f>
        <v/>
      </c>
      <c r="L341" s="686" t="str">
        <f>IF(OR(ISBLANK(MH0ll!L347),ISERROR(MH0ll!L347)),"",MH0ll!L347)</f>
        <v/>
      </c>
      <c r="N341" s="686" t="str">
        <f>IF(OR(ISBLANK(MH0ll!M347),ISERROR(MH0ll!M347)),"",MH0ll!M347)</f>
        <v/>
      </c>
    </row>
    <row r="342" spans="1:14" x14ac:dyDescent="0.2">
      <c r="A342" s="686" t="str">
        <f>IF(OR(ISBLANK(MH0ll!A348),ISERROR(MH0ll!A348)),"",MH0ll!A348)</f>
        <v/>
      </c>
      <c r="B342" s="686" t="str">
        <f>IF(OR(ISBLANK(MH0ll!B349),ISERROR(MH0ll!B349)),"",MH0ll!B349)</f>
        <v/>
      </c>
      <c r="E342" s="687" t="str">
        <f>IF(OR(ISBLANK(MH0ll!E348),ISERROR(MH0ll!E348)),"",MH0ll!E348)</f>
        <v/>
      </c>
      <c r="F342" s="687" t="str">
        <f>IF(OR(ISBLANK(MH0ll!F348),ISERROR(MH0ll!F348)),"",MH0ll!F348)</f>
        <v/>
      </c>
      <c r="G342" s="687" t="str">
        <f>IF(OR(ISBLANK(MH0ll!G348),ISERROR(MH0ll!G348)),"",MH0ll!G348)</f>
        <v/>
      </c>
      <c r="H342" s="688" t="str">
        <f>IF(OR(ISBLANK(MH0ll!H348),ISERROR(MH0ll!H348)),"",MH0ll!H348)</f>
        <v/>
      </c>
      <c r="I342" s="686" t="str">
        <f>IF(OR(ISBLANK(MH0ll!I348),ISERROR(MH0ll!I348)),"",MH0ll!I348)</f>
        <v/>
      </c>
      <c r="J342" s="686" t="str">
        <f>IF(OR(ISBLANK(MH0ll!J348),ISERROR(MH0ll!J348)),"",MH0ll!J348)</f>
        <v/>
      </c>
      <c r="K342" s="686" t="str">
        <f>IF(OR(ISBLANK(MH0ll!K348),ISERROR(MH0ll!K348)),"",MH0ll!K348)</f>
        <v/>
      </c>
      <c r="L342" s="686" t="str">
        <f>IF(OR(ISBLANK(MH0ll!L348),ISERROR(MH0ll!L348)),"",MH0ll!L348)</f>
        <v/>
      </c>
      <c r="N342" s="686" t="str">
        <f>IF(OR(ISBLANK(MH0ll!M348),ISERROR(MH0ll!M348)),"",MH0ll!M348)</f>
        <v/>
      </c>
    </row>
    <row r="343" spans="1:14" x14ac:dyDescent="0.2">
      <c r="A343" s="686" t="str">
        <f>IF(OR(ISBLANK(MH0ll!A349),ISERROR(MH0ll!A349)),"",MH0ll!A349)</f>
        <v/>
      </c>
      <c r="B343" s="686" t="str">
        <f>IF(OR(ISBLANK(MH0ll!B350),ISERROR(MH0ll!B350)),"",MH0ll!B350)</f>
        <v/>
      </c>
      <c r="E343" s="687" t="str">
        <f>IF(OR(ISBLANK(MH0ll!E349),ISERROR(MH0ll!E349)),"",MH0ll!E349)</f>
        <v/>
      </c>
      <c r="F343" s="687" t="str">
        <f>IF(OR(ISBLANK(MH0ll!F349),ISERROR(MH0ll!F349)),"",MH0ll!F349)</f>
        <v/>
      </c>
      <c r="G343" s="687" t="str">
        <f>IF(OR(ISBLANK(MH0ll!G349),ISERROR(MH0ll!G349)),"",MH0ll!G349)</f>
        <v/>
      </c>
      <c r="H343" s="688" t="str">
        <f>IF(OR(ISBLANK(MH0ll!H349),ISERROR(MH0ll!H349)),"",MH0ll!H349)</f>
        <v/>
      </c>
      <c r="I343" s="686" t="str">
        <f>IF(OR(ISBLANK(MH0ll!I349),ISERROR(MH0ll!I349)),"",MH0ll!I349)</f>
        <v/>
      </c>
      <c r="J343" s="686" t="str">
        <f>IF(OR(ISBLANK(MH0ll!J349),ISERROR(MH0ll!J349)),"",MH0ll!J349)</f>
        <v/>
      </c>
      <c r="K343" s="686" t="str">
        <f>IF(OR(ISBLANK(MH0ll!K349),ISERROR(MH0ll!K349)),"",MH0ll!K349)</f>
        <v/>
      </c>
      <c r="L343" s="686" t="str">
        <f>IF(OR(ISBLANK(MH0ll!L349),ISERROR(MH0ll!L349)),"",MH0ll!L349)</f>
        <v/>
      </c>
      <c r="N343" s="686" t="str">
        <f>IF(OR(ISBLANK(MH0ll!M349),ISERROR(MH0ll!M349)),"",MH0ll!M349)</f>
        <v/>
      </c>
    </row>
    <row r="344" spans="1:14" x14ac:dyDescent="0.2">
      <c r="A344" s="686" t="str">
        <f>IF(OR(ISBLANK(MH0ll!A350),ISERROR(MH0ll!A350)),"",MH0ll!A350)</f>
        <v/>
      </c>
      <c r="B344" s="686" t="str">
        <f>IF(OR(ISBLANK(MH0ll!B351),ISERROR(MH0ll!B351)),"",MH0ll!B351)</f>
        <v/>
      </c>
      <c r="E344" s="687" t="str">
        <f>IF(OR(ISBLANK(MH0ll!E350),ISERROR(MH0ll!E350)),"",MH0ll!E350)</f>
        <v/>
      </c>
      <c r="F344" s="687" t="str">
        <f>IF(OR(ISBLANK(MH0ll!F350),ISERROR(MH0ll!F350)),"",MH0ll!F350)</f>
        <v/>
      </c>
      <c r="G344" s="687" t="str">
        <f>IF(OR(ISBLANK(MH0ll!G350),ISERROR(MH0ll!G350)),"",MH0ll!G350)</f>
        <v/>
      </c>
      <c r="H344" s="688" t="str">
        <f>IF(OR(ISBLANK(MH0ll!H350),ISERROR(MH0ll!H350)),"",MH0ll!H350)</f>
        <v/>
      </c>
      <c r="I344" s="686" t="str">
        <f>IF(OR(ISBLANK(MH0ll!I350),ISERROR(MH0ll!I350)),"",MH0ll!I350)</f>
        <v/>
      </c>
      <c r="J344" s="686" t="str">
        <f>IF(OR(ISBLANK(MH0ll!J350),ISERROR(MH0ll!J350)),"",MH0ll!J350)</f>
        <v/>
      </c>
      <c r="K344" s="686" t="str">
        <f>IF(OR(ISBLANK(MH0ll!K350),ISERROR(MH0ll!K350)),"",MH0ll!K350)</f>
        <v/>
      </c>
      <c r="L344" s="686" t="str">
        <f>IF(OR(ISBLANK(MH0ll!L350),ISERROR(MH0ll!L350)),"",MH0ll!L350)</f>
        <v/>
      </c>
      <c r="N344" s="686" t="str">
        <f>IF(OR(ISBLANK(MH0ll!M350),ISERROR(MH0ll!M350)),"",MH0ll!M350)</f>
        <v/>
      </c>
    </row>
    <row r="345" spans="1:14" x14ac:dyDescent="0.2">
      <c r="A345" s="686" t="str">
        <f>IF(OR(ISBLANK(MH0ll!A351),ISERROR(MH0ll!A351)),"",MH0ll!A351)</f>
        <v/>
      </c>
      <c r="B345" s="686" t="str">
        <f>IF(OR(ISBLANK(MH0ll!B352),ISERROR(MH0ll!B352)),"",MH0ll!B352)</f>
        <v/>
      </c>
      <c r="E345" s="687" t="str">
        <f>IF(OR(ISBLANK(MH0ll!E351),ISERROR(MH0ll!E351)),"",MH0ll!E351)</f>
        <v/>
      </c>
      <c r="F345" s="687" t="str">
        <f>IF(OR(ISBLANK(MH0ll!F351),ISERROR(MH0ll!F351)),"",MH0ll!F351)</f>
        <v/>
      </c>
      <c r="G345" s="687" t="str">
        <f>IF(OR(ISBLANK(MH0ll!G351),ISERROR(MH0ll!G351)),"",MH0ll!G351)</f>
        <v/>
      </c>
      <c r="H345" s="688" t="str">
        <f>IF(OR(ISBLANK(MH0ll!H351),ISERROR(MH0ll!H351)),"",MH0ll!H351)</f>
        <v/>
      </c>
      <c r="I345" s="686" t="str">
        <f>IF(OR(ISBLANK(MH0ll!I351),ISERROR(MH0ll!I351)),"",MH0ll!I351)</f>
        <v/>
      </c>
      <c r="J345" s="686" t="str">
        <f>IF(OR(ISBLANK(MH0ll!J351),ISERROR(MH0ll!J351)),"",MH0ll!J351)</f>
        <v/>
      </c>
      <c r="K345" s="686" t="str">
        <f>IF(OR(ISBLANK(MH0ll!K351),ISERROR(MH0ll!K351)),"",MH0ll!K351)</f>
        <v/>
      </c>
      <c r="L345" s="686" t="str">
        <f>IF(OR(ISBLANK(MH0ll!L351),ISERROR(MH0ll!L351)),"",MH0ll!L351)</f>
        <v/>
      </c>
      <c r="N345" s="686" t="str">
        <f>IF(OR(ISBLANK(MH0ll!M351),ISERROR(MH0ll!M351)),"",MH0ll!M351)</f>
        <v/>
      </c>
    </row>
    <row r="346" spans="1:14" x14ac:dyDescent="0.2">
      <c r="A346" s="686" t="str">
        <f>IF(OR(ISBLANK(MH0ll!A352),ISERROR(MH0ll!A352)),"",MH0ll!A352)</f>
        <v/>
      </c>
      <c r="B346" s="686" t="str">
        <f>IF(OR(ISBLANK(MH0ll!B353),ISERROR(MH0ll!B353)),"",MH0ll!B353)</f>
        <v/>
      </c>
      <c r="E346" s="687" t="str">
        <f>IF(OR(ISBLANK(MH0ll!E352),ISERROR(MH0ll!E352)),"",MH0ll!E352)</f>
        <v/>
      </c>
      <c r="F346" s="687" t="str">
        <f>IF(OR(ISBLANK(MH0ll!F352),ISERROR(MH0ll!F352)),"",MH0ll!F352)</f>
        <v/>
      </c>
      <c r="G346" s="687" t="str">
        <f>IF(OR(ISBLANK(MH0ll!G352),ISERROR(MH0ll!G352)),"",MH0ll!G352)</f>
        <v/>
      </c>
      <c r="H346" s="688" t="str">
        <f>IF(OR(ISBLANK(MH0ll!H352),ISERROR(MH0ll!H352)),"",MH0ll!H352)</f>
        <v/>
      </c>
      <c r="I346" s="686" t="str">
        <f>IF(OR(ISBLANK(MH0ll!I352),ISERROR(MH0ll!I352)),"",MH0ll!I352)</f>
        <v/>
      </c>
      <c r="J346" s="686" t="str">
        <f>IF(OR(ISBLANK(MH0ll!J352),ISERROR(MH0ll!J352)),"",MH0ll!J352)</f>
        <v/>
      </c>
      <c r="K346" s="686" t="str">
        <f>IF(OR(ISBLANK(MH0ll!K352),ISERROR(MH0ll!K352)),"",MH0ll!K352)</f>
        <v/>
      </c>
      <c r="L346" s="686" t="str">
        <f>IF(OR(ISBLANK(MH0ll!L352),ISERROR(MH0ll!L352)),"",MH0ll!L352)</f>
        <v/>
      </c>
      <c r="N346" s="686" t="str">
        <f>IF(OR(ISBLANK(MH0ll!M352),ISERROR(MH0ll!M352)),"",MH0ll!M352)</f>
        <v/>
      </c>
    </row>
    <row r="347" spans="1:14" x14ac:dyDescent="0.2">
      <c r="A347" s="686" t="str">
        <f>IF(OR(ISBLANK(MH0ll!A353),ISERROR(MH0ll!A353)),"",MH0ll!A353)</f>
        <v/>
      </c>
      <c r="B347" s="686" t="str">
        <f>IF(OR(ISBLANK(MH0ll!B354),ISERROR(MH0ll!B354)),"",MH0ll!B354)</f>
        <v/>
      </c>
      <c r="E347" s="687" t="str">
        <f>IF(OR(ISBLANK(MH0ll!E353),ISERROR(MH0ll!E353)),"",MH0ll!E353)</f>
        <v/>
      </c>
      <c r="F347" s="687" t="str">
        <f>IF(OR(ISBLANK(MH0ll!F353),ISERROR(MH0ll!F353)),"",MH0ll!F353)</f>
        <v/>
      </c>
      <c r="G347" s="687" t="str">
        <f>IF(OR(ISBLANK(MH0ll!G353),ISERROR(MH0ll!G353)),"",MH0ll!G353)</f>
        <v/>
      </c>
      <c r="H347" s="688" t="str">
        <f>IF(OR(ISBLANK(MH0ll!H353),ISERROR(MH0ll!H353)),"",MH0ll!H353)</f>
        <v/>
      </c>
      <c r="I347" s="686" t="str">
        <f>IF(OR(ISBLANK(MH0ll!I353),ISERROR(MH0ll!I353)),"",MH0ll!I353)</f>
        <v/>
      </c>
      <c r="J347" s="686" t="str">
        <f>IF(OR(ISBLANK(MH0ll!J353),ISERROR(MH0ll!J353)),"",MH0ll!J353)</f>
        <v/>
      </c>
      <c r="K347" s="686" t="str">
        <f>IF(OR(ISBLANK(MH0ll!K353),ISERROR(MH0ll!K353)),"",MH0ll!K353)</f>
        <v/>
      </c>
      <c r="L347" s="686" t="str">
        <f>IF(OR(ISBLANK(MH0ll!L353),ISERROR(MH0ll!L353)),"",MH0ll!L353)</f>
        <v/>
      </c>
      <c r="N347" s="686" t="str">
        <f>IF(OR(ISBLANK(MH0ll!M353),ISERROR(MH0ll!M353)),"",MH0ll!M353)</f>
        <v/>
      </c>
    </row>
    <row r="348" spans="1:14" x14ac:dyDescent="0.2">
      <c r="A348" s="686" t="str">
        <f>IF(OR(ISBLANK(MH0ll!A354),ISERROR(MH0ll!A354)),"",MH0ll!A354)</f>
        <v/>
      </c>
      <c r="B348" s="686" t="str">
        <f>IF(OR(ISBLANK(MH0ll!B355),ISERROR(MH0ll!B355)),"",MH0ll!B355)</f>
        <v/>
      </c>
      <c r="E348" s="687" t="str">
        <f>IF(OR(ISBLANK(MH0ll!E354),ISERROR(MH0ll!E354)),"",MH0ll!E354)</f>
        <v/>
      </c>
      <c r="F348" s="687" t="str">
        <f>IF(OR(ISBLANK(MH0ll!F354),ISERROR(MH0ll!F354)),"",MH0ll!F354)</f>
        <v/>
      </c>
      <c r="G348" s="687" t="str">
        <f>IF(OR(ISBLANK(MH0ll!G354),ISERROR(MH0ll!G354)),"",MH0ll!G354)</f>
        <v/>
      </c>
      <c r="H348" s="688" t="str">
        <f>IF(OR(ISBLANK(MH0ll!H354),ISERROR(MH0ll!H354)),"",MH0ll!H354)</f>
        <v/>
      </c>
      <c r="I348" s="686" t="str">
        <f>IF(OR(ISBLANK(MH0ll!I354),ISERROR(MH0ll!I354)),"",MH0ll!I354)</f>
        <v/>
      </c>
      <c r="J348" s="686" t="str">
        <f>IF(OR(ISBLANK(MH0ll!J354),ISERROR(MH0ll!J354)),"",MH0ll!J354)</f>
        <v/>
      </c>
      <c r="K348" s="686" t="str">
        <f>IF(OR(ISBLANK(MH0ll!K354),ISERROR(MH0ll!K354)),"",MH0ll!K354)</f>
        <v/>
      </c>
      <c r="L348" s="686" t="str">
        <f>IF(OR(ISBLANK(MH0ll!L354),ISERROR(MH0ll!L354)),"",MH0ll!L354)</f>
        <v/>
      </c>
      <c r="N348" s="686" t="str">
        <f>IF(OR(ISBLANK(MH0ll!M354),ISERROR(MH0ll!M354)),"",MH0ll!M354)</f>
        <v/>
      </c>
    </row>
    <row r="349" spans="1:14" x14ac:dyDescent="0.2">
      <c r="A349" s="686" t="str">
        <f>IF(OR(ISBLANK(MH0ll!A355),ISERROR(MH0ll!A355)),"",MH0ll!A355)</f>
        <v/>
      </c>
      <c r="B349" s="686" t="str">
        <f>IF(OR(ISBLANK(MH0ll!B356),ISERROR(MH0ll!B356)),"",MH0ll!B356)</f>
        <v/>
      </c>
      <c r="E349" s="687" t="str">
        <f>IF(OR(ISBLANK(MH0ll!E355),ISERROR(MH0ll!E355)),"",MH0ll!E355)</f>
        <v/>
      </c>
      <c r="F349" s="687" t="str">
        <f>IF(OR(ISBLANK(MH0ll!F355),ISERROR(MH0ll!F355)),"",MH0ll!F355)</f>
        <v/>
      </c>
      <c r="G349" s="687" t="str">
        <f>IF(OR(ISBLANK(MH0ll!G355),ISERROR(MH0ll!G355)),"",MH0ll!G355)</f>
        <v/>
      </c>
      <c r="H349" s="688" t="str">
        <f>IF(OR(ISBLANK(MH0ll!H355),ISERROR(MH0ll!H355)),"",MH0ll!H355)</f>
        <v/>
      </c>
      <c r="I349" s="686" t="str">
        <f>IF(OR(ISBLANK(MH0ll!I355),ISERROR(MH0ll!I355)),"",MH0ll!I355)</f>
        <v/>
      </c>
      <c r="J349" s="686" t="str">
        <f>IF(OR(ISBLANK(MH0ll!J355),ISERROR(MH0ll!J355)),"",MH0ll!J355)</f>
        <v/>
      </c>
      <c r="K349" s="686" t="str">
        <f>IF(OR(ISBLANK(MH0ll!K355),ISERROR(MH0ll!K355)),"",MH0ll!K355)</f>
        <v/>
      </c>
      <c r="L349" s="686" t="str">
        <f>IF(OR(ISBLANK(MH0ll!L355),ISERROR(MH0ll!L355)),"",MH0ll!L355)</f>
        <v/>
      </c>
      <c r="N349" s="686" t="str">
        <f>IF(OR(ISBLANK(MH0ll!M355),ISERROR(MH0ll!M355)),"",MH0ll!M355)</f>
        <v/>
      </c>
    </row>
    <row r="350" spans="1:14" x14ac:dyDescent="0.2">
      <c r="A350" s="686" t="str">
        <f>IF(OR(ISBLANK(MH0ll!A356),ISERROR(MH0ll!A356)),"",MH0ll!A356)</f>
        <v/>
      </c>
      <c r="B350" s="686" t="str">
        <f>IF(OR(ISBLANK(MH0ll!B357),ISERROR(MH0ll!B357)),"",MH0ll!B357)</f>
        <v/>
      </c>
      <c r="E350" s="687" t="str">
        <f>IF(OR(ISBLANK(MH0ll!E356),ISERROR(MH0ll!E356)),"",MH0ll!E356)</f>
        <v/>
      </c>
      <c r="F350" s="687" t="str">
        <f>IF(OR(ISBLANK(MH0ll!F356),ISERROR(MH0ll!F356)),"",MH0ll!F356)</f>
        <v/>
      </c>
      <c r="G350" s="687" t="str">
        <f>IF(OR(ISBLANK(MH0ll!G356),ISERROR(MH0ll!G356)),"",MH0ll!G356)</f>
        <v/>
      </c>
      <c r="H350" s="688" t="str">
        <f>IF(OR(ISBLANK(MH0ll!H356),ISERROR(MH0ll!H356)),"",MH0ll!H356)</f>
        <v/>
      </c>
      <c r="I350" s="686" t="str">
        <f>IF(OR(ISBLANK(MH0ll!I356),ISERROR(MH0ll!I356)),"",MH0ll!I356)</f>
        <v/>
      </c>
      <c r="J350" s="686" t="str">
        <f>IF(OR(ISBLANK(MH0ll!J356),ISERROR(MH0ll!J356)),"",MH0ll!J356)</f>
        <v/>
      </c>
      <c r="K350" s="686" t="str">
        <f>IF(OR(ISBLANK(MH0ll!K356),ISERROR(MH0ll!K356)),"",MH0ll!K356)</f>
        <v/>
      </c>
      <c r="L350" s="686" t="str">
        <f>IF(OR(ISBLANK(MH0ll!L356),ISERROR(MH0ll!L356)),"",MH0ll!L356)</f>
        <v/>
      </c>
      <c r="N350" s="686" t="str">
        <f>IF(OR(ISBLANK(MH0ll!M356),ISERROR(MH0ll!M356)),"",MH0ll!M356)</f>
        <v/>
      </c>
    </row>
    <row r="351" spans="1:14" x14ac:dyDescent="0.2">
      <c r="A351" s="686" t="str">
        <f>IF(OR(ISBLANK(MH0ll!A357),ISERROR(MH0ll!A357)),"",MH0ll!A357)</f>
        <v/>
      </c>
      <c r="B351" s="686" t="str">
        <f>IF(OR(ISBLANK(MH0ll!B358),ISERROR(MH0ll!B358)),"",MH0ll!B358)</f>
        <v/>
      </c>
      <c r="E351" s="687" t="str">
        <f>IF(OR(ISBLANK(MH0ll!E357),ISERROR(MH0ll!E357)),"",MH0ll!E357)</f>
        <v/>
      </c>
      <c r="F351" s="687" t="str">
        <f>IF(OR(ISBLANK(MH0ll!F357),ISERROR(MH0ll!F357)),"",MH0ll!F357)</f>
        <v/>
      </c>
      <c r="G351" s="687" t="str">
        <f>IF(OR(ISBLANK(MH0ll!G357),ISERROR(MH0ll!G357)),"",MH0ll!G357)</f>
        <v/>
      </c>
      <c r="H351" s="688" t="str">
        <f>IF(OR(ISBLANK(MH0ll!H357),ISERROR(MH0ll!H357)),"",MH0ll!H357)</f>
        <v/>
      </c>
      <c r="I351" s="686" t="str">
        <f>IF(OR(ISBLANK(MH0ll!I357),ISERROR(MH0ll!I357)),"",MH0ll!I357)</f>
        <v/>
      </c>
      <c r="J351" s="686" t="str">
        <f>IF(OR(ISBLANK(MH0ll!J357),ISERROR(MH0ll!J357)),"",MH0ll!J357)</f>
        <v/>
      </c>
      <c r="K351" s="686" t="str">
        <f>IF(OR(ISBLANK(MH0ll!K357),ISERROR(MH0ll!K357)),"",MH0ll!K357)</f>
        <v/>
      </c>
      <c r="L351" s="686" t="str">
        <f>IF(OR(ISBLANK(MH0ll!L357),ISERROR(MH0ll!L357)),"",MH0ll!L357)</f>
        <v/>
      </c>
      <c r="N351" s="686" t="str">
        <f>IF(OR(ISBLANK(MH0ll!M357),ISERROR(MH0ll!M357)),"",MH0ll!M357)</f>
        <v/>
      </c>
    </row>
    <row r="352" spans="1:14" x14ac:dyDescent="0.2">
      <c r="A352" s="686" t="str">
        <f>IF(OR(ISBLANK(MH0ll!A358),ISERROR(MH0ll!A358)),"",MH0ll!A358)</f>
        <v/>
      </c>
      <c r="B352" s="686" t="str">
        <f>IF(OR(ISBLANK(MH0ll!B359),ISERROR(MH0ll!B359)),"",MH0ll!B359)</f>
        <v/>
      </c>
      <c r="E352" s="687" t="str">
        <f>IF(OR(ISBLANK(MH0ll!E358),ISERROR(MH0ll!E358)),"",MH0ll!E358)</f>
        <v/>
      </c>
      <c r="F352" s="687" t="str">
        <f>IF(OR(ISBLANK(MH0ll!F358),ISERROR(MH0ll!F358)),"",MH0ll!F358)</f>
        <v/>
      </c>
      <c r="G352" s="687" t="str">
        <f>IF(OR(ISBLANK(MH0ll!G358),ISERROR(MH0ll!G358)),"",MH0ll!G358)</f>
        <v/>
      </c>
      <c r="H352" s="688" t="str">
        <f>IF(OR(ISBLANK(MH0ll!H358),ISERROR(MH0ll!H358)),"",MH0ll!H358)</f>
        <v/>
      </c>
      <c r="I352" s="686" t="str">
        <f>IF(OR(ISBLANK(MH0ll!I358),ISERROR(MH0ll!I358)),"",MH0ll!I358)</f>
        <v/>
      </c>
      <c r="J352" s="686" t="str">
        <f>IF(OR(ISBLANK(MH0ll!J358),ISERROR(MH0ll!J358)),"",MH0ll!J358)</f>
        <v/>
      </c>
      <c r="K352" s="686" t="str">
        <f>IF(OR(ISBLANK(MH0ll!K358),ISERROR(MH0ll!K358)),"",MH0ll!K358)</f>
        <v/>
      </c>
      <c r="L352" s="686" t="str">
        <f>IF(OR(ISBLANK(MH0ll!L358),ISERROR(MH0ll!L358)),"",MH0ll!L358)</f>
        <v/>
      </c>
      <c r="N352" s="686" t="str">
        <f>IF(OR(ISBLANK(MH0ll!M358),ISERROR(MH0ll!M358)),"",MH0ll!M358)</f>
        <v/>
      </c>
    </row>
    <row r="353" spans="1:14" x14ac:dyDescent="0.2">
      <c r="A353" s="686" t="str">
        <f>IF(OR(ISBLANK(MH0ll!A359),ISERROR(MH0ll!A359)),"",MH0ll!A359)</f>
        <v/>
      </c>
      <c r="B353" s="686" t="str">
        <f>IF(OR(ISBLANK(MH0ll!B360),ISERROR(MH0ll!B360)),"",MH0ll!B360)</f>
        <v/>
      </c>
      <c r="E353" s="687" t="str">
        <f>IF(OR(ISBLANK(MH0ll!E359),ISERROR(MH0ll!E359)),"",MH0ll!E359)</f>
        <v/>
      </c>
      <c r="F353" s="687" t="str">
        <f>IF(OR(ISBLANK(MH0ll!F359),ISERROR(MH0ll!F359)),"",MH0ll!F359)</f>
        <v/>
      </c>
      <c r="G353" s="687" t="str">
        <f>IF(OR(ISBLANK(MH0ll!G359),ISERROR(MH0ll!G359)),"",MH0ll!G359)</f>
        <v/>
      </c>
      <c r="H353" s="688" t="str">
        <f>IF(OR(ISBLANK(MH0ll!H359),ISERROR(MH0ll!H359)),"",MH0ll!H359)</f>
        <v/>
      </c>
      <c r="I353" s="686" t="str">
        <f>IF(OR(ISBLANK(MH0ll!I359),ISERROR(MH0ll!I359)),"",MH0ll!I359)</f>
        <v/>
      </c>
      <c r="J353" s="686" t="str">
        <f>IF(OR(ISBLANK(MH0ll!J359),ISERROR(MH0ll!J359)),"",MH0ll!J359)</f>
        <v/>
      </c>
      <c r="K353" s="686" t="str">
        <f>IF(OR(ISBLANK(MH0ll!K359),ISERROR(MH0ll!K359)),"",MH0ll!K359)</f>
        <v/>
      </c>
      <c r="L353" s="686" t="str">
        <f>IF(OR(ISBLANK(MH0ll!L359),ISERROR(MH0ll!L359)),"",MH0ll!L359)</f>
        <v/>
      </c>
      <c r="N353" s="686" t="str">
        <f>IF(OR(ISBLANK(MH0ll!M359),ISERROR(MH0ll!M359)),"",MH0ll!M359)</f>
        <v/>
      </c>
    </row>
    <row r="354" spans="1:14" x14ac:dyDescent="0.2">
      <c r="A354" s="686" t="str">
        <f>IF(OR(ISBLANK(MH0ll!A360),ISERROR(MH0ll!A360)),"",MH0ll!A360)</f>
        <v/>
      </c>
      <c r="B354" s="686" t="str">
        <f>IF(OR(ISBLANK(MH0ll!B361),ISERROR(MH0ll!B361)),"",MH0ll!B361)</f>
        <v/>
      </c>
      <c r="E354" s="687" t="str">
        <f>IF(OR(ISBLANK(MH0ll!E360),ISERROR(MH0ll!E360)),"",MH0ll!E360)</f>
        <v/>
      </c>
      <c r="F354" s="687" t="str">
        <f>IF(OR(ISBLANK(MH0ll!F360),ISERROR(MH0ll!F360)),"",MH0ll!F360)</f>
        <v/>
      </c>
      <c r="G354" s="687" t="str">
        <f>IF(OR(ISBLANK(MH0ll!G360),ISERROR(MH0ll!G360)),"",MH0ll!G360)</f>
        <v/>
      </c>
      <c r="H354" s="688" t="str">
        <f>IF(OR(ISBLANK(MH0ll!H360),ISERROR(MH0ll!H360)),"",MH0ll!H360)</f>
        <v/>
      </c>
      <c r="I354" s="686" t="str">
        <f>IF(OR(ISBLANK(MH0ll!I360),ISERROR(MH0ll!I360)),"",MH0ll!I360)</f>
        <v/>
      </c>
      <c r="J354" s="686" t="str">
        <f>IF(OR(ISBLANK(MH0ll!J360),ISERROR(MH0ll!J360)),"",MH0ll!J360)</f>
        <v/>
      </c>
      <c r="K354" s="686" t="str">
        <f>IF(OR(ISBLANK(MH0ll!K360),ISERROR(MH0ll!K360)),"",MH0ll!K360)</f>
        <v/>
      </c>
      <c r="L354" s="686" t="str">
        <f>IF(OR(ISBLANK(MH0ll!L360),ISERROR(MH0ll!L360)),"",MH0ll!L360)</f>
        <v/>
      </c>
      <c r="N354" s="686" t="str">
        <f>IF(OR(ISBLANK(MH0ll!M360),ISERROR(MH0ll!M360)),"",MH0ll!M360)</f>
        <v/>
      </c>
    </row>
    <row r="355" spans="1:14" x14ac:dyDescent="0.2">
      <c r="A355" s="686" t="str">
        <f>IF(OR(ISBLANK(MH0ll!A361),ISERROR(MH0ll!A361)),"",MH0ll!A361)</f>
        <v/>
      </c>
      <c r="B355" s="686" t="str">
        <f>IF(OR(ISBLANK(MH0ll!B362),ISERROR(MH0ll!B362)),"",MH0ll!B362)</f>
        <v/>
      </c>
      <c r="E355" s="687" t="str">
        <f>IF(OR(ISBLANK(MH0ll!E361),ISERROR(MH0ll!E361)),"",MH0ll!E361)</f>
        <v/>
      </c>
      <c r="F355" s="687" t="str">
        <f>IF(OR(ISBLANK(MH0ll!F361),ISERROR(MH0ll!F361)),"",MH0ll!F361)</f>
        <v/>
      </c>
      <c r="G355" s="687" t="str">
        <f>IF(OR(ISBLANK(MH0ll!G361),ISERROR(MH0ll!G361)),"",MH0ll!G361)</f>
        <v/>
      </c>
      <c r="H355" s="688" t="str">
        <f>IF(OR(ISBLANK(MH0ll!H361),ISERROR(MH0ll!H361)),"",MH0ll!H361)</f>
        <v/>
      </c>
      <c r="I355" s="686" t="str">
        <f>IF(OR(ISBLANK(MH0ll!I361),ISERROR(MH0ll!I361)),"",MH0ll!I361)</f>
        <v/>
      </c>
      <c r="J355" s="686" t="str">
        <f>IF(OR(ISBLANK(MH0ll!J361),ISERROR(MH0ll!J361)),"",MH0ll!J361)</f>
        <v/>
      </c>
      <c r="K355" s="686" t="str">
        <f>IF(OR(ISBLANK(MH0ll!K361),ISERROR(MH0ll!K361)),"",MH0ll!K361)</f>
        <v/>
      </c>
      <c r="L355" s="686" t="str">
        <f>IF(OR(ISBLANK(MH0ll!L361),ISERROR(MH0ll!L361)),"",MH0ll!L361)</f>
        <v/>
      </c>
      <c r="N355" s="686" t="str">
        <f>IF(OR(ISBLANK(MH0ll!M361),ISERROR(MH0ll!M361)),"",MH0ll!M361)</f>
        <v/>
      </c>
    </row>
    <row r="356" spans="1:14" x14ac:dyDescent="0.2">
      <c r="A356" s="686" t="str">
        <f>IF(OR(ISBLANK(MH0ll!A362),ISERROR(MH0ll!A362)),"",MH0ll!A362)</f>
        <v/>
      </c>
      <c r="B356" s="686" t="str">
        <f>IF(OR(ISBLANK(MH0ll!B363),ISERROR(MH0ll!B363)),"",MH0ll!B363)</f>
        <v/>
      </c>
      <c r="E356" s="687" t="str">
        <f>IF(OR(ISBLANK(MH0ll!E362),ISERROR(MH0ll!E362)),"",MH0ll!E362)</f>
        <v/>
      </c>
      <c r="F356" s="687" t="str">
        <f>IF(OR(ISBLANK(MH0ll!F362),ISERROR(MH0ll!F362)),"",MH0ll!F362)</f>
        <v/>
      </c>
      <c r="G356" s="687" t="str">
        <f>IF(OR(ISBLANK(MH0ll!G362),ISERROR(MH0ll!G362)),"",MH0ll!G362)</f>
        <v/>
      </c>
      <c r="H356" s="688" t="str">
        <f>IF(OR(ISBLANK(MH0ll!H362),ISERROR(MH0ll!H362)),"",MH0ll!H362)</f>
        <v/>
      </c>
      <c r="I356" s="686" t="str">
        <f>IF(OR(ISBLANK(MH0ll!I362),ISERROR(MH0ll!I362)),"",MH0ll!I362)</f>
        <v/>
      </c>
      <c r="J356" s="686" t="str">
        <f>IF(OR(ISBLANK(MH0ll!J362),ISERROR(MH0ll!J362)),"",MH0ll!J362)</f>
        <v/>
      </c>
      <c r="K356" s="686" t="str">
        <f>IF(OR(ISBLANK(MH0ll!K362),ISERROR(MH0ll!K362)),"",MH0ll!K362)</f>
        <v/>
      </c>
      <c r="L356" s="686" t="str">
        <f>IF(OR(ISBLANK(MH0ll!L362),ISERROR(MH0ll!L362)),"",MH0ll!L362)</f>
        <v/>
      </c>
      <c r="N356" s="686" t="str">
        <f>IF(OR(ISBLANK(MH0ll!M362),ISERROR(MH0ll!M362)),"",MH0ll!M362)</f>
        <v/>
      </c>
    </row>
    <row r="357" spans="1:14" x14ac:dyDescent="0.2">
      <c r="A357" s="686" t="str">
        <f>IF(OR(ISBLANK(MH0ll!A363),ISERROR(MH0ll!A363)),"",MH0ll!A363)</f>
        <v/>
      </c>
      <c r="B357" s="686" t="str">
        <f>IF(OR(ISBLANK(MH0ll!B364),ISERROR(MH0ll!B364)),"",MH0ll!B364)</f>
        <v/>
      </c>
      <c r="E357" s="687" t="str">
        <f>IF(OR(ISBLANK(MH0ll!E363),ISERROR(MH0ll!E363)),"",MH0ll!E363)</f>
        <v/>
      </c>
      <c r="F357" s="687" t="str">
        <f>IF(OR(ISBLANK(MH0ll!F363),ISERROR(MH0ll!F363)),"",MH0ll!F363)</f>
        <v/>
      </c>
      <c r="G357" s="687" t="str">
        <f>IF(OR(ISBLANK(MH0ll!G363),ISERROR(MH0ll!G363)),"",MH0ll!G363)</f>
        <v/>
      </c>
      <c r="H357" s="688" t="str">
        <f>IF(OR(ISBLANK(MH0ll!H363),ISERROR(MH0ll!H363)),"",MH0ll!H363)</f>
        <v/>
      </c>
      <c r="I357" s="686" t="str">
        <f>IF(OR(ISBLANK(MH0ll!I363),ISERROR(MH0ll!I363)),"",MH0ll!I363)</f>
        <v/>
      </c>
      <c r="J357" s="686" t="str">
        <f>IF(OR(ISBLANK(MH0ll!J363),ISERROR(MH0ll!J363)),"",MH0ll!J363)</f>
        <v/>
      </c>
      <c r="K357" s="686" t="str">
        <f>IF(OR(ISBLANK(MH0ll!K363),ISERROR(MH0ll!K363)),"",MH0ll!K363)</f>
        <v/>
      </c>
      <c r="L357" s="686" t="str">
        <f>IF(OR(ISBLANK(MH0ll!L363),ISERROR(MH0ll!L363)),"",MH0ll!L363)</f>
        <v/>
      </c>
      <c r="N357" s="686" t="str">
        <f>IF(OR(ISBLANK(MH0ll!M363),ISERROR(MH0ll!M363)),"",MH0ll!M363)</f>
        <v/>
      </c>
    </row>
    <row r="358" spans="1:14" x14ac:dyDescent="0.2">
      <c r="A358" s="686" t="str">
        <f>IF(OR(ISBLANK(MH0ll!A364),ISERROR(MH0ll!A364)),"",MH0ll!A364)</f>
        <v/>
      </c>
      <c r="B358" s="686" t="str">
        <f>IF(OR(ISBLANK(MH0ll!B365),ISERROR(MH0ll!B365)),"",MH0ll!B365)</f>
        <v/>
      </c>
      <c r="E358" s="687" t="str">
        <f>IF(OR(ISBLANK(MH0ll!E364),ISERROR(MH0ll!E364)),"",MH0ll!E364)</f>
        <v/>
      </c>
      <c r="F358" s="687" t="str">
        <f>IF(OR(ISBLANK(MH0ll!F364),ISERROR(MH0ll!F364)),"",MH0ll!F364)</f>
        <v/>
      </c>
      <c r="G358" s="687" t="str">
        <f>IF(OR(ISBLANK(MH0ll!G364),ISERROR(MH0ll!G364)),"",MH0ll!G364)</f>
        <v/>
      </c>
      <c r="H358" s="688" t="str">
        <f>IF(OR(ISBLANK(MH0ll!H364),ISERROR(MH0ll!H364)),"",MH0ll!H364)</f>
        <v/>
      </c>
      <c r="I358" s="686" t="str">
        <f>IF(OR(ISBLANK(MH0ll!I364),ISERROR(MH0ll!I364)),"",MH0ll!I364)</f>
        <v/>
      </c>
      <c r="J358" s="686" t="str">
        <f>IF(OR(ISBLANK(MH0ll!J364),ISERROR(MH0ll!J364)),"",MH0ll!J364)</f>
        <v/>
      </c>
      <c r="K358" s="686" t="str">
        <f>IF(OR(ISBLANK(MH0ll!K364),ISERROR(MH0ll!K364)),"",MH0ll!K364)</f>
        <v/>
      </c>
      <c r="L358" s="686" t="str">
        <f>IF(OR(ISBLANK(MH0ll!L364),ISERROR(MH0ll!L364)),"",MH0ll!L364)</f>
        <v/>
      </c>
      <c r="N358" s="686" t="str">
        <f>IF(OR(ISBLANK(MH0ll!M364),ISERROR(MH0ll!M364)),"",MH0ll!M364)</f>
        <v/>
      </c>
    </row>
    <row r="359" spans="1:14" x14ac:dyDescent="0.2">
      <c r="A359" s="686" t="str">
        <f>IF(OR(ISBLANK(MH0ll!A365),ISERROR(MH0ll!A365)),"",MH0ll!A365)</f>
        <v/>
      </c>
      <c r="B359" s="686" t="str">
        <f>IF(OR(ISBLANK(MH0ll!B366),ISERROR(MH0ll!B366)),"",MH0ll!B366)</f>
        <v/>
      </c>
      <c r="E359" s="687" t="str">
        <f>IF(OR(ISBLANK(MH0ll!E365),ISERROR(MH0ll!E365)),"",MH0ll!E365)</f>
        <v/>
      </c>
      <c r="F359" s="687" t="str">
        <f>IF(OR(ISBLANK(MH0ll!F365),ISERROR(MH0ll!F365)),"",MH0ll!F365)</f>
        <v/>
      </c>
      <c r="G359" s="687" t="str">
        <f>IF(OR(ISBLANK(MH0ll!G365),ISERROR(MH0ll!G365)),"",MH0ll!G365)</f>
        <v/>
      </c>
      <c r="H359" s="688" t="str">
        <f>IF(OR(ISBLANK(MH0ll!H365),ISERROR(MH0ll!H365)),"",MH0ll!H365)</f>
        <v/>
      </c>
      <c r="I359" s="686" t="str">
        <f>IF(OR(ISBLANK(MH0ll!I365),ISERROR(MH0ll!I365)),"",MH0ll!I365)</f>
        <v/>
      </c>
      <c r="J359" s="686" t="str">
        <f>IF(OR(ISBLANK(MH0ll!J365),ISERROR(MH0ll!J365)),"",MH0ll!J365)</f>
        <v/>
      </c>
      <c r="K359" s="686" t="str">
        <f>IF(OR(ISBLANK(MH0ll!K365),ISERROR(MH0ll!K365)),"",MH0ll!K365)</f>
        <v/>
      </c>
      <c r="L359" s="686" t="str">
        <f>IF(OR(ISBLANK(MH0ll!L365),ISERROR(MH0ll!L365)),"",MH0ll!L365)</f>
        <v/>
      </c>
      <c r="N359" s="686" t="str">
        <f>IF(OR(ISBLANK(MH0ll!M365),ISERROR(MH0ll!M365)),"",MH0ll!M365)</f>
        <v/>
      </c>
    </row>
    <row r="360" spans="1:14" x14ac:dyDescent="0.2">
      <c r="A360" s="686" t="str">
        <f>IF(OR(ISBLANK(MH0ll!A366),ISERROR(MH0ll!A366)),"",MH0ll!A366)</f>
        <v/>
      </c>
      <c r="B360" s="686" t="str">
        <f>IF(OR(ISBLANK(MH0ll!B367),ISERROR(MH0ll!B367)),"",MH0ll!B367)</f>
        <v/>
      </c>
      <c r="E360" s="687" t="str">
        <f>IF(OR(ISBLANK(MH0ll!E366),ISERROR(MH0ll!E366)),"",MH0ll!E366)</f>
        <v/>
      </c>
      <c r="F360" s="687" t="str">
        <f>IF(OR(ISBLANK(MH0ll!F366),ISERROR(MH0ll!F366)),"",MH0ll!F366)</f>
        <v/>
      </c>
      <c r="G360" s="687" t="str">
        <f>IF(OR(ISBLANK(MH0ll!G366),ISERROR(MH0ll!G366)),"",MH0ll!G366)</f>
        <v/>
      </c>
      <c r="H360" s="688" t="str">
        <f>IF(OR(ISBLANK(MH0ll!H366),ISERROR(MH0ll!H366)),"",MH0ll!H366)</f>
        <v/>
      </c>
      <c r="I360" s="686" t="str">
        <f>IF(OR(ISBLANK(MH0ll!I366),ISERROR(MH0ll!I366)),"",MH0ll!I366)</f>
        <v/>
      </c>
      <c r="J360" s="686" t="str">
        <f>IF(OR(ISBLANK(MH0ll!J366),ISERROR(MH0ll!J366)),"",MH0ll!J366)</f>
        <v/>
      </c>
      <c r="K360" s="686" t="str">
        <f>IF(OR(ISBLANK(MH0ll!K366),ISERROR(MH0ll!K366)),"",MH0ll!K366)</f>
        <v/>
      </c>
      <c r="L360" s="686" t="str">
        <f>IF(OR(ISBLANK(MH0ll!L366),ISERROR(MH0ll!L366)),"",MH0ll!L366)</f>
        <v/>
      </c>
      <c r="N360" s="686" t="str">
        <f>IF(OR(ISBLANK(MH0ll!M366),ISERROR(MH0ll!M366)),"",MH0ll!M366)</f>
        <v/>
      </c>
    </row>
    <row r="361" spans="1:14" x14ac:dyDescent="0.2">
      <c r="A361" s="686" t="str">
        <f>IF(OR(ISBLANK(MH0ll!A367),ISERROR(MH0ll!A367)),"",MH0ll!A367)</f>
        <v/>
      </c>
      <c r="B361" s="686" t="str">
        <f>IF(OR(ISBLANK(MH0ll!B368),ISERROR(MH0ll!B368)),"",MH0ll!B368)</f>
        <v/>
      </c>
      <c r="E361" s="687" t="str">
        <f>IF(OR(ISBLANK(MH0ll!E367),ISERROR(MH0ll!E367)),"",MH0ll!E367)</f>
        <v/>
      </c>
      <c r="F361" s="687" t="str">
        <f>IF(OR(ISBLANK(MH0ll!F367),ISERROR(MH0ll!F367)),"",MH0ll!F367)</f>
        <v/>
      </c>
      <c r="G361" s="687" t="str">
        <f>IF(OR(ISBLANK(MH0ll!G367),ISERROR(MH0ll!G367)),"",MH0ll!G367)</f>
        <v/>
      </c>
      <c r="H361" s="688" t="str">
        <f>IF(OR(ISBLANK(MH0ll!H367),ISERROR(MH0ll!H367)),"",MH0ll!H367)</f>
        <v/>
      </c>
      <c r="I361" s="686" t="str">
        <f>IF(OR(ISBLANK(MH0ll!I367),ISERROR(MH0ll!I367)),"",MH0ll!I367)</f>
        <v/>
      </c>
      <c r="J361" s="686" t="str">
        <f>IF(OR(ISBLANK(MH0ll!J367),ISERROR(MH0ll!J367)),"",MH0ll!J367)</f>
        <v/>
      </c>
      <c r="K361" s="686" t="str">
        <f>IF(OR(ISBLANK(MH0ll!K367),ISERROR(MH0ll!K367)),"",MH0ll!K367)</f>
        <v/>
      </c>
      <c r="L361" s="686" t="str">
        <f>IF(OR(ISBLANK(MH0ll!L367),ISERROR(MH0ll!L367)),"",MH0ll!L367)</f>
        <v/>
      </c>
      <c r="N361" s="686" t="str">
        <f>IF(OR(ISBLANK(MH0ll!M367),ISERROR(MH0ll!M367)),"",MH0ll!M367)</f>
        <v/>
      </c>
    </row>
    <row r="362" spans="1:14" x14ac:dyDescent="0.2">
      <c r="A362" s="686" t="str">
        <f>IF(OR(ISBLANK(MH0ll!A368),ISERROR(MH0ll!A368)),"",MH0ll!A368)</f>
        <v/>
      </c>
      <c r="B362" s="686" t="str">
        <f>IF(OR(ISBLANK(MH0ll!B369),ISERROR(MH0ll!B369)),"",MH0ll!B369)</f>
        <v/>
      </c>
      <c r="E362" s="687" t="str">
        <f>IF(OR(ISBLANK(MH0ll!E368),ISERROR(MH0ll!E368)),"",MH0ll!E368)</f>
        <v/>
      </c>
      <c r="F362" s="687" t="str">
        <f>IF(OR(ISBLANK(MH0ll!F368),ISERROR(MH0ll!F368)),"",MH0ll!F368)</f>
        <v/>
      </c>
      <c r="G362" s="687" t="str">
        <f>IF(OR(ISBLANK(MH0ll!G368),ISERROR(MH0ll!G368)),"",MH0ll!G368)</f>
        <v/>
      </c>
      <c r="H362" s="688" t="str">
        <f>IF(OR(ISBLANK(MH0ll!H368),ISERROR(MH0ll!H368)),"",MH0ll!H368)</f>
        <v/>
      </c>
      <c r="I362" s="686" t="str">
        <f>IF(OR(ISBLANK(MH0ll!I368),ISERROR(MH0ll!I368)),"",MH0ll!I368)</f>
        <v/>
      </c>
      <c r="J362" s="686" t="str">
        <f>IF(OR(ISBLANK(MH0ll!J368),ISERROR(MH0ll!J368)),"",MH0ll!J368)</f>
        <v/>
      </c>
      <c r="K362" s="686" t="str">
        <f>IF(OR(ISBLANK(MH0ll!K368),ISERROR(MH0ll!K368)),"",MH0ll!K368)</f>
        <v/>
      </c>
      <c r="L362" s="686" t="str">
        <f>IF(OR(ISBLANK(MH0ll!L368),ISERROR(MH0ll!L368)),"",MH0ll!L368)</f>
        <v/>
      </c>
      <c r="N362" s="686" t="str">
        <f>IF(OR(ISBLANK(MH0ll!M368),ISERROR(MH0ll!M368)),"",MH0ll!M368)</f>
        <v/>
      </c>
    </row>
    <row r="363" spans="1:14" x14ac:dyDescent="0.2">
      <c r="A363" s="686" t="str">
        <f>IF(OR(ISBLANK(MH0ll!A369),ISERROR(MH0ll!A369)),"",MH0ll!A369)</f>
        <v/>
      </c>
      <c r="B363" s="686" t="str">
        <f>IF(OR(ISBLANK(MH0ll!B370),ISERROR(MH0ll!B370)),"",MH0ll!B370)</f>
        <v/>
      </c>
      <c r="E363" s="687" t="str">
        <f>IF(OR(ISBLANK(MH0ll!E369),ISERROR(MH0ll!E369)),"",MH0ll!E369)</f>
        <v/>
      </c>
      <c r="F363" s="687" t="str">
        <f>IF(OR(ISBLANK(MH0ll!F369),ISERROR(MH0ll!F369)),"",MH0ll!F369)</f>
        <v/>
      </c>
      <c r="G363" s="687" t="str">
        <f>IF(OR(ISBLANK(MH0ll!G369),ISERROR(MH0ll!G369)),"",MH0ll!G369)</f>
        <v/>
      </c>
      <c r="H363" s="688" t="str">
        <f>IF(OR(ISBLANK(MH0ll!H369),ISERROR(MH0ll!H369)),"",MH0ll!H369)</f>
        <v/>
      </c>
      <c r="I363" s="686" t="str">
        <f>IF(OR(ISBLANK(MH0ll!I369),ISERROR(MH0ll!I369)),"",MH0ll!I369)</f>
        <v/>
      </c>
      <c r="J363" s="686" t="str">
        <f>IF(OR(ISBLANK(MH0ll!J369),ISERROR(MH0ll!J369)),"",MH0ll!J369)</f>
        <v/>
      </c>
      <c r="K363" s="686" t="str">
        <f>IF(OR(ISBLANK(MH0ll!K369),ISERROR(MH0ll!K369)),"",MH0ll!K369)</f>
        <v/>
      </c>
      <c r="L363" s="686" t="str">
        <f>IF(OR(ISBLANK(MH0ll!L369),ISERROR(MH0ll!L369)),"",MH0ll!L369)</f>
        <v/>
      </c>
      <c r="N363" s="686" t="str">
        <f>IF(OR(ISBLANK(MH0ll!M369),ISERROR(MH0ll!M369)),"",MH0ll!M369)</f>
        <v/>
      </c>
    </row>
    <row r="364" spans="1:14" x14ac:dyDescent="0.2">
      <c r="A364" s="686" t="str">
        <f>IF(OR(ISBLANK(MH0ll!A370),ISERROR(MH0ll!A370)),"",MH0ll!A370)</f>
        <v/>
      </c>
      <c r="B364" s="686" t="str">
        <f>IF(OR(ISBLANK(MH0ll!B371),ISERROR(MH0ll!B371)),"",MH0ll!B371)</f>
        <v/>
      </c>
      <c r="E364" s="687" t="str">
        <f>IF(OR(ISBLANK(MH0ll!E370),ISERROR(MH0ll!E370)),"",MH0ll!E370)</f>
        <v/>
      </c>
      <c r="F364" s="687" t="str">
        <f>IF(OR(ISBLANK(MH0ll!F370),ISERROR(MH0ll!F370)),"",MH0ll!F370)</f>
        <v/>
      </c>
      <c r="G364" s="687" t="str">
        <f>IF(OR(ISBLANK(MH0ll!G370),ISERROR(MH0ll!G370)),"",MH0ll!G370)</f>
        <v/>
      </c>
      <c r="H364" s="688" t="str">
        <f>IF(OR(ISBLANK(MH0ll!H370),ISERROR(MH0ll!H370)),"",MH0ll!H370)</f>
        <v/>
      </c>
      <c r="I364" s="686" t="str">
        <f>IF(OR(ISBLANK(MH0ll!I370),ISERROR(MH0ll!I370)),"",MH0ll!I370)</f>
        <v/>
      </c>
      <c r="J364" s="686" t="str">
        <f>IF(OR(ISBLANK(MH0ll!J370),ISERROR(MH0ll!J370)),"",MH0ll!J370)</f>
        <v/>
      </c>
      <c r="K364" s="686" t="str">
        <f>IF(OR(ISBLANK(MH0ll!K370),ISERROR(MH0ll!K370)),"",MH0ll!K370)</f>
        <v/>
      </c>
      <c r="L364" s="686" t="str">
        <f>IF(OR(ISBLANK(MH0ll!L370),ISERROR(MH0ll!L370)),"",MH0ll!L370)</f>
        <v/>
      </c>
      <c r="N364" s="686" t="str">
        <f>IF(OR(ISBLANK(MH0ll!M370),ISERROR(MH0ll!M370)),"",MH0ll!M370)</f>
        <v/>
      </c>
    </row>
    <row r="365" spans="1:14" x14ac:dyDescent="0.2">
      <c r="A365" s="686" t="str">
        <f>IF(OR(ISBLANK(MH0ll!A371),ISERROR(MH0ll!A371)),"",MH0ll!A371)</f>
        <v/>
      </c>
      <c r="B365" s="686" t="str">
        <f>IF(OR(ISBLANK(MH0ll!B372),ISERROR(MH0ll!B372)),"",MH0ll!B372)</f>
        <v/>
      </c>
      <c r="E365" s="687" t="str">
        <f>IF(OR(ISBLANK(MH0ll!E371),ISERROR(MH0ll!E371)),"",MH0ll!E371)</f>
        <v/>
      </c>
      <c r="F365" s="687" t="str">
        <f>IF(OR(ISBLANK(MH0ll!F371),ISERROR(MH0ll!F371)),"",MH0ll!F371)</f>
        <v/>
      </c>
      <c r="G365" s="687" t="str">
        <f>IF(OR(ISBLANK(MH0ll!G371),ISERROR(MH0ll!G371)),"",MH0ll!G371)</f>
        <v/>
      </c>
      <c r="H365" s="688" t="str">
        <f>IF(OR(ISBLANK(MH0ll!H371),ISERROR(MH0ll!H371)),"",MH0ll!H371)</f>
        <v/>
      </c>
      <c r="I365" s="686" t="str">
        <f>IF(OR(ISBLANK(MH0ll!I371),ISERROR(MH0ll!I371)),"",MH0ll!I371)</f>
        <v/>
      </c>
      <c r="J365" s="686" t="str">
        <f>IF(OR(ISBLANK(MH0ll!J371),ISERROR(MH0ll!J371)),"",MH0ll!J371)</f>
        <v/>
      </c>
      <c r="K365" s="686" t="str">
        <f>IF(OR(ISBLANK(MH0ll!K371),ISERROR(MH0ll!K371)),"",MH0ll!K371)</f>
        <v/>
      </c>
      <c r="L365" s="686" t="str">
        <f>IF(OR(ISBLANK(MH0ll!L371),ISERROR(MH0ll!L371)),"",MH0ll!L371)</f>
        <v/>
      </c>
      <c r="N365" s="686" t="str">
        <f>IF(OR(ISBLANK(MH0ll!M371),ISERROR(MH0ll!M371)),"",MH0ll!M371)</f>
        <v/>
      </c>
    </row>
    <row r="366" spans="1:14" x14ac:dyDescent="0.2">
      <c r="A366" s="686" t="str">
        <f>IF(OR(ISBLANK(MH0ll!A372),ISERROR(MH0ll!A372)),"",MH0ll!A372)</f>
        <v/>
      </c>
      <c r="B366" s="686" t="str">
        <f>IF(OR(ISBLANK(MH0ll!B373),ISERROR(MH0ll!B373)),"",MH0ll!B373)</f>
        <v/>
      </c>
      <c r="E366" s="687" t="str">
        <f>IF(OR(ISBLANK(MH0ll!E372),ISERROR(MH0ll!E372)),"",MH0ll!E372)</f>
        <v/>
      </c>
      <c r="F366" s="687" t="str">
        <f>IF(OR(ISBLANK(MH0ll!F372),ISERROR(MH0ll!F372)),"",MH0ll!F372)</f>
        <v/>
      </c>
      <c r="G366" s="687" t="str">
        <f>IF(OR(ISBLANK(MH0ll!G372),ISERROR(MH0ll!G372)),"",MH0ll!G372)</f>
        <v/>
      </c>
      <c r="H366" s="688" t="str">
        <f>IF(OR(ISBLANK(MH0ll!H372),ISERROR(MH0ll!H372)),"",MH0ll!H372)</f>
        <v/>
      </c>
      <c r="I366" s="686" t="str">
        <f>IF(OR(ISBLANK(MH0ll!I372),ISERROR(MH0ll!I372)),"",MH0ll!I372)</f>
        <v/>
      </c>
      <c r="J366" s="686" t="str">
        <f>IF(OR(ISBLANK(MH0ll!J372),ISERROR(MH0ll!J372)),"",MH0ll!J372)</f>
        <v/>
      </c>
      <c r="K366" s="686" t="str">
        <f>IF(OR(ISBLANK(MH0ll!K372),ISERROR(MH0ll!K372)),"",MH0ll!K372)</f>
        <v/>
      </c>
      <c r="L366" s="686" t="str">
        <f>IF(OR(ISBLANK(MH0ll!L372),ISERROR(MH0ll!L372)),"",MH0ll!L372)</f>
        <v/>
      </c>
      <c r="N366" s="686" t="str">
        <f>IF(OR(ISBLANK(MH0ll!M372),ISERROR(MH0ll!M372)),"",MH0ll!M372)</f>
        <v/>
      </c>
    </row>
    <row r="367" spans="1:14" x14ac:dyDescent="0.2">
      <c r="A367" s="686" t="str">
        <f>IF(OR(ISBLANK(MH0ll!A373),ISERROR(MH0ll!A373)),"",MH0ll!A373)</f>
        <v/>
      </c>
      <c r="B367" s="686" t="str">
        <f>IF(OR(ISBLANK(MH0ll!B374),ISERROR(MH0ll!B374)),"",MH0ll!B374)</f>
        <v/>
      </c>
      <c r="E367" s="687" t="str">
        <f>IF(OR(ISBLANK(MH0ll!E373),ISERROR(MH0ll!E373)),"",MH0ll!E373)</f>
        <v/>
      </c>
      <c r="F367" s="687" t="str">
        <f>IF(OR(ISBLANK(MH0ll!F373),ISERROR(MH0ll!F373)),"",MH0ll!F373)</f>
        <v/>
      </c>
      <c r="G367" s="687" t="str">
        <f>IF(OR(ISBLANK(MH0ll!G373),ISERROR(MH0ll!G373)),"",MH0ll!G373)</f>
        <v/>
      </c>
      <c r="H367" s="688" t="str">
        <f>IF(OR(ISBLANK(MH0ll!H373),ISERROR(MH0ll!H373)),"",MH0ll!H373)</f>
        <v/>
      </c>
      <c r="I367" s="686" t="str">
        <f>IF(OR(ISBLANK(MH0ll!I373),ISERROR(MH0ll!I373)),"",MH0ll!I373)</f>
        <v/>
      </c>
      <c r="J367" s="686" t="str">
        <f>IF(OR(ISBLANK(MH0ll!J373),ISERROR(MH0ll!J373)),"",MH0ll!J373)</f>
        <v/>
      </c>
      <c r="K367" s="686" t="str">
        <f>IF(OR(ISBLANK(MH0ll!K373),ISERROR(MH0ll!K373)),"",MH0ll!K373)</f>
        <v/>
      </c>
      <c r="L367" s="686" t="str">
        <f>IF(OR(ISBLANK(MH0ll!L373),ISERROR(MH0ll!L373)),"",MH0ll!L373)</f>
        <v/>
      </c>
      <c r="N367" s="686" t="str">
        <f>IF(OR(ISBLANK(MH0ll!M373),ISERROR(MH0ll!M373)),"",MH0ll!M373)</f>
        <v/>
      </c>
    </row>
    <row r="368" spans="1:14" x14ac:dyDescent="0.2">
      <c r="A368" s="686" t="str">
        <f>IF(OR(ISBLANK(MH0ll!A374),ISERROR(MH0ll!A374)),"",MH0ll!A374)</f>
        <v/>
      </c>
      <c r="B368" s="686" t="str">
        <f>IF(OR(ISBLANK(MH0ll!B375),ISERROR(MH0ll!B375)),"",MH0ll!B375)</f>
        <v/>
      </c>
      <c r="E368" s="687" t="str">
        <f>IF(OR(ISBLANK(MH0ll!E374),ISERROR(MH0ll!E374)),"",MH0ll!E374)</f>
        <v/>
      </c>
      <c r="F368" s="687" t="str">
        <f>IF(OR(ISBLANK(MH0ll!F374),ISERROR(MH0ll!F374)),"",MH0ll!F374)</f>
        <v/>
      </c>
      <c r="G368" s="687" t="str">
        <f>IF(OR(ISBLANK(MH0ll!G374),ISERROR(MH0ll!G374)),"",MH0ll!G374)</f>
        <v/>
      </c>
      <c r="H368" s="688" t="str">
        <f>IF(OR(ISBLANK(MH0ll!H374),ISERROR(MH0ll!H374)),"",MH0ll!H374)</f>
        <v/>
      </c>
      <c r="I368" s="686" t="str">
        <f>IF(OR(ISBLANK(MH0ll!I374),ISERROR(MH0ll!I374)),"",MH0ll!I374)</f>
        <v/>
      </c>
      <c r="J368" s="686" t="str">
        <f>IF(OR(ISBLANK(MH0ll!J374),ISERROR(MH0ll!J374)),"",MH0ll!J374)</f>
        <v/>
      </c>
      <c r="K368" s="686" t="str">
        <f>IF(OR(ISBLANK(MH0ll!K374),ISERROR(MH0ll!K374)),"",MH0ll!K374)</f>
        <v/>
      </c>
      <c r="L368" s="686" t="str">
        <f>IF(OR(ISBLANK(MH0ll!L374),ISERROR(MH0ll!L374)),"",MH0ll!L374)</f>
        <v/>
      </c>
      <c r="N368" s="686" t="str">
        <f>IF(OR(ISBLANK(MH0ll!M374),ISERROR(MH0ll!M374)),"",MH0ll!M374)</f>
        <v/>
      </c>
    </row>
    <row r="369" spans="1:14" x14ac:dyDescent="0.2">
      <c r="A369" s="686" t="str">
        <f>IF(OR(ISBLANK(MH0ll!A375),ISERROR(MH0ll!A375)),"",MH0ll!A375)</f>
        <v/>
      </c>
      <c r="B369" s="686" t="str">
        <f>IF(OR(ISBLANK(MH0ll!B376),ISERROR(MH0ll!B376)),"",MH0ll!B376)</f>
        <v/>
      </c>
      <c r="E369" s="687" t="str">
        <f>IF(OR(ISBLANK(MH0ll!E375),ISERROR(MH0ll!E375)),"",MH0ll!E375)</f>
        <v/>
      </c>
      <c r="F369" s="687" t="str">
        <f>IF(OR(ISBLANK(MH0ll!F375),ISERROR(MH0ll!F375)),"",MH0ll!F375)</f>
        <v/>
      </c>
      <c r="G369" s="687" t="str">
        <f>IF(OR(ISBLANK(MH0ll!G375),ISERROR(MH0ll!G375)),"",MH0ll!G375)</f>
        <v/>
      </c>
      <c r="H369" s="688" t="str">
        <f>IF(OR(ISBLANK(MH0ll!H375),ISERROR(MH0ll!H375)),"",MH0ll!H375)</f>
        <v/>
      </c>
      <c r="I369" s="686" t="str">
        <f>IF(OR(ISBLANK(MH0ll!I375),ISERROR(MH0ll!I375)),"",MH0ll!I375)</f>
        <v/>
      </c>
      <c r="J369" s="686" t="str">
        <f>IF(OR(ISBLANK(MH0ll!J375),ISERROR(MH0ll!J375)),"",MH0ll!J375)</f>
        <v/>
      </c>
      <c r="K369" s="686" t="str">
        <f>IF(OR(ISBLANK(MH0ll!K375),ISERROR(MH0ll!K375)),"",MH0ll!K375)</f>
        <v/>
      </c>
      <c r="L369" s="686" t="str">
        <f>IF(OR(ISBLANK(MH0ll!L375),ISERROR(MH0ll!L375)),"",MH0ll!L375)</f>
        <v/>
      </c>
      <c r="N369" s="686" t="str">
        <f>IF(OR(ISBLANK(MH0ll!M375),ISERROR(MH0ll!M375)),"",MH0ll!M375)</f>
        <v/>
      </c>
    </row>
    <row r="370" spans="1:14" x14ac:dyDescent="0.2">
      <c r="A370" s="686" t="str">
        <f>IF(OR(ISBLANK(MH0ll!A376),ISERROR(MH0ll!A376)),"",MH0ll!A376)</f>
        <v/>
      </c>
      <c r="B370" s="686" t="str">
        <f>IF(OR(ISBLANK(MH0ll!B377),ISERROR(MH0ll!B377)),"",MH0ll!B377)</f>
        <v/>
      </c>
      <c r="E370" s="687" t="str">
        <f>IF(OR(ISBLANK(MH0ll!E376),ISERROR(MH0ll!E376)),"",MH0ll!E376)</f>
        <v/>
      </c>
      <c r="F370" s="687" t="str">
        <f>IF(OR(ISBLANK(MH0ll!F376),ISERROR(MH0ll!F376)),"",MH0ll!F376)</f>
        <v/>
      </c>
      <c r="G370" s="687" t="str">
        <f>IF(OR(ISBLANK(MH0ll!G376),ISERROR(MH0ll!G376)),"",MH0ll!G376)</f>
        <v/>
      </c>
      <c r="H370" s="688" t="str">
        <f>IF(OR(ISBLANK(MH0ll!H376),ISERROR(MH0ll!H376)),"",MH0ll!H376)</f>
        <v/>
      </c>
      <c r="I370" s="686" t="str">
        <f>IF(OR(ISBLANK(MH0ll!I376),ISERROR(MH0ll!I376)),"",MH0ll!I376)</f>
        <v/>
      </c>
      <c r="J370" s="686" t="str">
        <f>IF(OR(ISBLANK(MH0ll!J376),ISERROR(MH0ll!J376)),"",MH0ll!J376)</f>
        <v/>
      </c>
      <c r="K370" s="686" t="str">
        <f>IF(OR(ISBLANK(MH0ll!K376),ISERROR(MH0ll!K376)),"",MH0ll!K376)</f>
        <v/>
      </c>
      <c r="L370" s="686" t="str">
        <f>IF(OR(ISBLANK(MH0ll!L376),ISERROR(MH0ll!L376)),"",MH0ll!L376)</f>
        <v/>
      </c>
      <c r="N370" s="686" t="str">
        <f>IF(OR(ISBLANK(MH0ll!M376),ISERROR(MH0ll!M376)),"",MH0ll!M376)</f>
        <v/>
      </c>
    </row>
    <row r="371" spans="1:14" x14ac:dyDescent="0.2">
      <c r="A371" s="686" t="str">
        <f>IF(OR(ISBLANK(MH0ll!A377),ISERROR(MH0ll!A377)),"",MH0ll!A377)</f>
        <v/>
      </c>
      <c r="B371" s="686" t="str">
        <f>IF(OR(ISBLANK(MH0ll!B378),ISERROR(MH0ll!B378)),"",MH0ll!B378)</f>
        <v/>
      </c>
      <c r="E371" s="687" t="str">
        <f>IF(OR(ISBLANK(MH0ll!E377),ISERROR(MH0ll!E377)),"",MH0ll!E377)</f>
        <v/>
      </c>
      <c r="F371" s="687" t="str">
        <f>IF(OR(ISBLANK(MH0ll!F377),ISERROR(MH0ll!F377)),"",MH0ll!F377)</f>
        <v/>
      </c>
      <c r="G371" s="687" t="str">
        <f>IF(OR(ISBLANK(MH0ll!G377),ISERROR(MH0ll!G377)),"",MH0ll!G377)</f>
        <v/>
      </c>
      <c r="H371" s="688" t="str">
        <f>IF(OR(ISBLANK(MH0ll!H377),ISERROR(MH0ll!H377)),"",MH0ll!H377)</f>
        <v/>
      </c>
      <c r="I371" s="686" t="str">
        <f>IF(OR(ISBLANK(MH0ll!I377),ISERROR(MH0ll!I377)),"",MH0ll!I377)</f>
        <v/>
      </c>
      <c r="J371" s="686" t="str">
        <f>IF(OR(ISBLANK(MH0ll!J377),ISERROR(MH0ll!J377)),"",MH0ll!J377)</f>
        <v/>
      </c>
      <c r="K371" s="686" t="str">
        <f>IF(OR(ISBLANK(MH0ll!K377),ISERROR(MH0ll!K377)),"",MH0ll!K377)</f>
        <v/>
      </c>
      <c r="L371" s="686" t="str">
        <f>IF(OR(ISBLANK(MH0ll!L377),ISERROR(MH0ll!L377)),"",MH0ll!L377)</f>
        <v/>
      </c>
      <c r="N371" s="686" t="str">
        <f>IF(OR(ISBLANK(MH0ll!M377),ISERROR(MH0ll!M377)),"",MH0ll!M377)</f>
        <v/>
      </c>
    </row>
    <row r="372" spans="1:14" x14ac:dyDescent="0.2">
      <c r="A372" s="686" t="str">
        <f>IF(OR(ISBLANK(MH0ll!A378),ISERROR(MH0ll!A378)),"",MH0ll!A378)</f>
        <v/>
      </c>
      <c r="B372" s="686" t="str">
        <f>IF(OR(ISBLANK(MH0ll!B379),ISERROR(MH0ll!B379)),"",MH0ll!B379)</f>
        <v/>
      </c>
      <c r="E372" s="687" t="str">
        <f>IF(OR(ISBLANK(MH0ll!E378),ISERROR(MH0ll!E378)),"",MH0ll!E378)</f>
        <v/>
      </c>
      <c r="F372" s="687" t="str">
        <f>IF(OR(ISBLANK(MH0ll!F378),ISERROR(MH0ll!F378)),"",MH0ll!F378)</f>
        <v/>
      </c>
      <c r="G372" s="687" t="str">
        <f>IF(OR(ISBLANK(MH0ll!G378),ISERROR(MH0ll!G378)),"",MH0ll!G378)</f>
        <v/>
      </c>
      <c r="H372" s="688" t="str">
        <f>IF(OR(ISBLANK(MH0ll!H378),ISERROR(MH0ll!H378)),"",MH0ll!H378)</f>
        <v/>
      </c>
      <c r="I372" s="686" t="str">
        <f>IF(OR(ISBLANK(MH0ll!I378),ISERROR(MH0ll!I378)),"",MH0ll!I378)</f>
        <v/>
      </c>
      <c r="J372" s="686" t="str">
        <f>IF(OR(ISBLANK(MH0ll!J378),ISERROR(MH0ll!J378)),"",MH0ll!J378)</f>
        <v/>
      </c>
      <c r="K372" s="686" t="str">
        <f>IF(OR(ISBLANK(MH0ll!K378),ISERROR(MH0ll!K378)),"",MH0ll!K378)</f>
        <v/>
      </c>
      <c r="L372" s="686" t="str">
        <f>IF(OR(ISBLANK(MH0ll!L378),ISERROR(MH0ll!L378)),"",MH0ll!L378)</f>
        <v/>
      </c>
      <c r="N372" s="686" t="str">
        <f>IF(OR(ISBLANK(MH0ll!M378),ISERROR(MH0ll!M378)),"",MH0ll!M378)</f>
        <v/>
      </c>
    </row>
    <row r="373" spans="1:14" x14ac:dyDescent="0.2">
      <c r="A373" s="686" t="str">
        <f>IF(OR(ISBLANK(MH0ll!A379),ISERROR(MH0ll!A379)),"",MH0ll!A379)</f>
        <v/>
      </c>
      <c r="B373" s="686" t="str">
        <f>IF(OR(ISBLANK(MH0ll!B380),ISERROR(MH0ll!B380)),"",MH0ll!B380)</f>
        <v/>
      </c>
      <c r="E373" s="687" t="str">
        <f>IF(OR(ISBLANK(MH0ll!E379),ISERROR(MH0ll!E379)),"",MH0ll!E379)</f>
        <v/>
      </c>
      <c r="F373" s="687" t="str">
        <f>IF(OR(ISBLANK(MH0ll!F379),ISERROR(MH0ll!F379)),"",MH0ll!F379)</f>
        <v/>
      </c>
      <c r="G373" s="687" t="str">
        <f>IF(OR(ISBLANK(MH0ll!G379),ISERROR(MH0ll!G379)),"",MH0ll!G379)</f>
        <v/>
      </c>
      <c r="H373" s="688" t="str">
        <f>IF(OR(ISBLANK(MH0ll!H379),ISERROR(MH0ll!H379)),"",MH0ll!H379)</f>
        <v/>
      </c>
      <c r="I373" s="686" t="str">
        <f>IF(OR(ISBLANK(MH0ll!I379),ISERROR(MH0ll!I379)),"",MH0ll!I379)</f>
        <v/>
      </c>
      <c r="J373" s="686" t="str">
        <f>IF(OR(ISBLANK(MH0ll!J379),ISERROR(MH0ll!J379)),"",MH0ll!J379)</f>
        <v/>
      </c>
      <c r="K373" s="686" t="str">
        <f>IF(OR(ISBLANK(MH0ll!K379),ISERROR(MH0ll!K379)),"",MH0ll!K379)</f>
        <v/>
      </c>
      <c r="L373" s="686" t="str">
        <f>IF(OR(ISBLANK(MH0ll!L379),ISERROR(MH0ll!L379)),"",MH0ll!L379)</f>
        <v/>
      </c>
      <c r="N373" s="686" t="str">
        <f>IF(OR(ISBLANK(MH0ll!M379),ISERROR(MH0ll!M379)),"",MH0ll!M379)</f>
        <v/>
      </c>
    </row>
    <row r="374" spans="1:14" x14ac:dyDescent="0.2">
      <c r="A374" s="686" t="str">
        <f>IF(OR(ISBLANK(MH0ll!A380),ISERROR(MH0ll!A380)),"",MH0ll!A380)</f>
        <v/>
      </c>
      <c r="B374" s="686" t="str">
        <f>IF(OR(ISBLANK(MH0ll!B381),ISERROR(MH0ll!B381)),"",MH0ll!B381)</f>
        <v/>
      </c>
      <c r="E374" s="687" t="str">
        <f>IF(OR(ISBLANK(MH0ll!E380),ISERROR(MH0ll!E380)),"",MH0ll!E380)</f>
        <v/>
      </c>
      <c r="F374" s="687" t="str">
        <f>IF(OR(ISBLANK(MH0ll!F380),ISERROR(MH0ll!F380)),"",MH0ll!F380)</f>
        <v/>
      </c>
      <c r="G374" s="687" t="str">
        <f>IF(OR(ISBLANK(MH0ll!G380),ISERROR(MH0ll!G380)),"",MH0ll!G380)</f>
        <v/>
      </c>
      <c r="H374" s="688" t="str">
        <f>IF(OR(ISBLANK(MH0ll!H380),ISERROR(MH0ll!H380)),"",MH0ll!H380)</f>
        <v/>
      </c>
      <c r="I374" s="686" t="str">
        <f>IF(OR(ISBLANK(MH0ll!I380),ISERROR(MH0ll!I380)),"",MH0ll!I380)</f>
        <v/>
      </c>
      <c r="J374" s="686" t="str">
        <f>IF(OR(ISBLANK(MH0ll!J380),ISERROR(MH0ll!J380)),"",MH0ll!J380)</f>
        <v/>
      </c>
      <c r="K374" s="686" t="str">
        <f>IF(OR(ISBLANK(MH0ll!K380),ISERROR(MH0ll!K380)),"",MH0ll!K380)</f>
        <v/>
      </c>
      <c r="L374" s="686" t="str">
        <f>IF(OR(ISBLANK(MH0ll!L380),ISERROR(MH0ll!L380)),"",MH0ll!L380)</f>
        <v/>
      </c>
      <c r="N374" s="686" t="str">
        <f>IF(OR(ISBLANK(MH0ll!M380),ISERROR(MH0ll!M380)),"",MH0ll!M380)</f>
        <v/>
      </c>
    </row>
    <row r="375" spans="1:14" x14ac:dyDescent="0.2">
      <c r="A375" s="686" t="str">
        <f>IF(OR(ISBLANK(MH0ll!A381),ISERROR(MH0ll!A381)),"",MH0ll!A381)</f>
        <v/>
      </c>
      <c r="B375" s="686" t="str">
        <f>IF(OR(ISBLANK(MH0ll!B382),ISERROR(MH0ll!B382)),"",MH0ll!B382)</f>
        <v/>
      </c>
      <c r="E375" s="687" t="str">
        <f>IF(OR(ISBLANK(MH0ll!E381),ISERROR(MH0ll!E381)),"",MH0ll!E381)</f>
        <v/>
      </c>
      <c r="F375" s="687" t="str">
        <f>IF(OR(ISBLANK(MH0ll!F381),ISERROR(MH0ll!F381)),"",MH0ll!F381)</f>
        <v/>
      </c>
      <c r="G375" s="687" t="str">
        <f>IF(OR(ISBLANK(MH0ll!G381),ISERROR(MH0ll!G381)),"",MH0ll!G381)</f>
        <v/>
      </c>
      <c r="H375" s="688" t="str">
        <f>IF(OR(ISBLANK(MH0ll!H381),ISERROR(MH0ll!H381)),"",MH0ll!H381)</f>
        <v/>
      </c>
      <c r="I375" s="686" t="str">
        <f>IF(OR(ISBLANK(MH0ll!I381),ISERROR(MH0ll!I381)),"",MH0ll!I381)</f>
        <v/>
      </c>
      <c r="J375" s="686" t="str">
        <f>IF(OR(ISBLANK(MH0ll!J381),ISERROR(MH0ll!J381)),"",MH0ll!J381)</f>
        <v/>
      </c>
      <c r="K375" s="686" t="str">
        <f>IF(OR(ISBLANK(MH0ll!K381),ISERROR(MH0ll!K381)),"",MH0ll!K381)</f>
        <v/>
      </c>
      <c r="L375" s="686" t="str">
        <f>IF(OR(ISBLANK(MH0ll!L381),ISERROR(MH0ll!L381)),"",MH0ll!L381)</f>
        <v/>
      </c>
      <c r="N375" s="686" t="str">
        <f>IF(OR(ISBLANK(MH0ll!M381),ISERROR(MH0ll!M381)),"",MH0ll!M381)</f>
        <v/>
      </c>
    </row>
    <row r="376" spans="1:14" x14ac:dyDescent="0.2">
      <c r="A376" s="686" t="str">
        <f>IF(OR(ISBLANK(MH0ll!A382),ISERROR(MH0ll!A382)),"",MH0ll!A382)</f>
        <v/>
      </c>
      <c r="B376" s="686" t="str">
        <f>IF(OR(ISBLANK(MH0ll!B383),ISERROR(MH0ll!B383)),"",MH0ll!B383)</f>
        <v/>
      </c>
      <c r="E376" s="687" t="str">
        <f>IF(OR(ISBLANK(MH0ll!E382),ISERROR(MH0ll!E382)),"",MH0ll!E382)</f>
        <v/>
      </c>
      <c r="F376" s="687" t="str">
        <f>IF(OR(ISBLANK(MH0ll!F382),ISERROR(MH0ll!F382)),"",MH0ll!F382)</f>
        <v/>
      </c>
      <c r="G376" s="687" t="str">
        <f>IF(OR(ISBLANK(MH0ll!G382),ISERROR(MH0ll!G382)),"",MH0ll!G382)</f>
        <v/>
      </c>
      <c r="H376" s="688" t="str">
        <f>IF(OR(ISBLANK(MH0ll!H382),ISERROR(MH0ll!H382)),"",MH0ll!H382)</f>
        <v/>
      </c>
      <c r="I376" s="686" t="str">
        <f>IF(OR(ISBLANK(MH0ll!I382),ISERROR(MH0ll!I382)),"",MH0ll!I382)</f>
        <v/>
      </c>
      <c r="J376" s="686" t="str">
        <f>IF(OR(ISBLANK(MH0ll!J382),ISERROR(MH0ll!J382)),"",MH0ll!J382)</f>
        <v/>
      </c>
      <c r="K376" s="686" t="str">
        <f>IF(OR(ISBLANK(MH0ll!K382),ISERROR(MH0ll!K382)),"",MH0ll!K382)</f>
        <v/>
      </c>
      <c r="L376" s="686" t="str">
        <f>IF(OR(ISBLANK(MH0ll!L382),ISERROR(MH0ll!L382)),"",MH0ll!L382)</f>
        <v/>
      </c>
      <c r="N376" s="686" t="str">
        <f>IF(OR(ISBLANK(MH0ll!M382),ISERROR(MH0ll!M382)),"",MH0ll!M382)</f>
        <v/>
      </c>
    </row>
    <row r="377" spans="1:14" x14ac:dyDescent="0.2">
      <c r="A377" s="686" t="str">
        <f>IF(OR(ISBLANK(MH0ll!A383),ISERROR(MH0ll!A383)),"",MH0ll!A383)</f>
        <v/>
      </c>
      <c r="B377" s="686" t="str">
        <f>IF(OR(ISBLANK(MH0ll!B384),ISERROR(MH0ll!B384)),"",MH0ll!B384)</f>
        <v/>
      </c>
      <c r="E377" s="687" t="str">
        <f>IF(OR(ISBLANK(MH0ll!E383),ISERROR(MH0ll!E383)),"",MH0ll!E383)</f>
        <v/>
      </c>
      <c r="F377" s="687" t="str">
        <f>IF(OR(ISBLANK(MH0ll!F383),ISERROR(MH0ll!F383)),"",MH0ll!F383)</f>
        <v/>
      </c>
      <c r="G377" s="687" t="str">
        <f>IF(OR(ISBLANK(MH0ll!G383),ISERROR(MH0ll!G383)),"",MH0ll!G383)</f>
        <v/>
      </c>
      <c r="H377" s="688" t="str">
        <f>IF(OR(ISBLANK(MH0ll!H383),ISERROR(MH0ll!H383)),"",MH0ll!H383)</f>
        <v/>
      </c>
      <c r="I377" s="686" t="str">
        <f>IF(OR(ISBLANK(MH0ll!I383),ISERROR(MH0ll!I383)),"",MH0ll!I383)</f>
        <v/>
      </c>
      <c r="J377" s="686" t="str">
        <f>IF(OR(ISBLANK(MH0ll!J383),ISERROR(MH0ll!J383)),"",MH0ll!J383)</f>
        <v/>
      </c>
      <c r="K377" s="686" t="str">
        <f>IF(OR(ISBLANK(MH0ll!K383),ISERROR(MH0ll!K383)),"",MH0ll!K383)</f>
        <v/>
      </c>
      <c r="L377" s="686" t="str">
        <f>IF(OR(ISBLANK(MH0ll!L383),ISERROR(MH0ll!L383)),"",MH0ll!L383)</f>
        <v/>
      </c>
      <c r="N377" s="686" t="str">
        <f>IF(OR(ISBLANK(MH0ll!M383),ISERROR(MH0ll!M383)),"",MH0ll!M383)</f>
        <v/>
      </c>
    </row>
    <row r="378" spans="1:14" x14ac:dyDescent="0.2">
      <c r="A378" s="686" t="str">
        <f>IF(OR(ISBLANK(MH0ll!A384),ISERROR(MH0ll!A384)),"",MH0ll!A384)</f>
        <v/>
      </c>
      <c r="B378" s="686" t="str">
        <f>IF(OR(ISBLANK(MH0ll!B385),ISERROR(MH0ll!B385)),"",MH0ll!B385)</f>
        <v/>
      </c>
      <c r="E378" s="687" t="str">
        <f>IF(OR(ISBLANK(MH0ll!E384),ISERROR(MH0ll!E384)),"",MH0ll!E384)</f>
        <v/>
      </c>
      <c r="F378" s="687" t="str">
        <f>IF(OR(ISBLANK(MH0ll!F384),ISERROR(MH0ll!F384)),"",MH0ll!F384)</f>
        <v/>
      </c>
      <c r="G378" s="687" t="str">
        <f>IF(OR(ISBLANK(MH0ll!G384),ISERROR(MH0ll!G384)),"",MH0ll!G384)</f>
        <v/>
      </c>
      <c r="H378" s="688" t="str">
        <f>IF(OR(ISBLANK(MH0ll!H384),ISERROR(MH0ll!H384)),"",MH0ll!H384)</f>
        <v/>
      </c>
      <c r="I378" s="686" t="str">
        <f>IF(OR(ISBLANK(MH0ll!I384),ISERROR(MH0ll!I384)),"",MH0ll!I384)</f>
        <v/>
      </c>
      <c r="J378" s="686" t="str">
        <f>IF(OR(ISBLANK(MH0ll!J384),ISERROR(MH0ll!J384)),"",MH0ll!J384)</f>
        <v/>
      </c>
      <c r="K378" s="686" t="str">
        <f>IF(OR(ISBLANK(MH0ll!K384),ISERROR(MH0ll!K384)),"",MH0ll!K384)</f>
        <v/>
      </c>
      <c r="L378" s="686" t="str">
        <f>IF(OR(ISBLANK(MH0ll!L384),ISERROR(MH0ll!L384)),"",MH0ll!L384)</f>
        <v/>
      </c>
      <c r="N378" s="686" t="str">
        <f>IF(OR(ISBLANK(MH0ll!M384),ISERROR(MH0ll!M384)),"",MH0ll!M384)</f>
        <v/>
      </c>
    </row>
    <row r="379" spans="1:14" x14ac:dyDescent="0.2">
      <c r="A379" s="686" t="str">
        <f>IF(OR(ISBLANK(MH0ll!A385),ISERROR(MH0ll!A385)),"",MH0ll!A385)</f>
        <v/>
      </c>
      <c r="B379" s="686" t="str">
        <f>IF(OR(ISBLANK(MH0ll!B386),ISERROR(MH0ll!B386)),"",MH0ll!B386)</f>
        <v/>
      </c>
      <c r="E379" s="687" t="str">
        <f>IF(OR(ISBLANK(MH0ll!E385),ISERROR(MH0ll!E385)),"",MH0ll!E385)</f>
        <v/>
      </c>
      <c r="F379" s="687" t="str">
        <f>IF(OR(ISBLANK(MH0ll!F385),ISERROR(MH0ll!F385)),"",MH0ll!F385)</f>
        <v/>
      </c>
      <c r="G379" s="687" t="str">
        <f>IF(OR(ISBLANK(MH0ll!G385),ISERROR(MH0ll!G385)),"",MH0ll!G385)</f>
        <v/>
      </c>
      <c r="H379" s="688" t="str">
        <f>IF(OR(ISBLANK(MH0ll!H385),ISERROR(MH0ll!H385)),"",MH0ll!H385)</f>
        <v/>
      </c>
      <c r="I379" s="686" t="str">
        <f>IF(OR(ISBLANK(MH0ll!I385),ISERROR(MH0ll!I385)),"",MH0ll!I385)</f>
        <v/>
      </c>
      <c r="J379" s="686" t="str">
        <f>IF(OR(ISBLANK(MH0ll!J385),ISERROR(MH0ll!J385)),"",MH0ll!J385)</f>
        <v/>
      </c>
      <c r="K379" s="686" t="str">
        <f>IF(OR(ISBLANK(MH0ll!K385),ISERROR(MH0ll!K385)),"",MH0ll!K385)</f>
        <v/>
      </c>
      <c r="L379" s="686" t="str">
        <f>IF(OR(ISBLANK(MH0ll!L385),ISERROR(MH0ll!L385)),"",MH0ll!L385)</f>
        <v/>
      </c>
      <c r="N379" s="686" t="str">
        <f>IF(OR(ISBLANK(MH0ll!M385),ISERROR(MH0ll!M385)),"",MH0ll!M385)</f>
        <v/>
      </c>
    </row>
    <row r="380" spans="1:14" x14ac:dyDescent="0.2">
      <c r="A380" s="686" t="str">
        <f>IF(OR(ISBLANK(MH0ll!A386),ISERROR(MH0ll!A386)),"",MH0ll!A386)</f>
        <v/>
      </c>
      <c r="B380" s="686" t="str">
        <f>IF(OR(ISBLANK(MH0ll!B387),ISERROR(MH0ll!B387)),"",MH0ll!B387)</f>
        <v/>
      </c>
      <c r="E380" s="687" t="str">
        <f>IF(OR(ISBLANK(MH0ll!E386),ISERROR(MH0ll!E386)),"",MH0ll!E386)</f>
        <v/>
      </c>
      <c r="F380" s="687" t="str">
        <f>IF(OR(ISBLANK(MH0ll!F386),ISERROR(MH0ll!F386)),"",MH0ll!F386)</f>
        <v/>
      </c>
      <c r="G380" s="687" t="str">
        <f>IF(OR(ISBLANK(MH0ll!G386),ISERROR(MH0ll!G386)),"",MH0ll!G386)</f>
        <v/>
      </c>
      <c r="H380" s="688" t="str">
        <f>IF(OR(ISBLANK(MH0ll!H386),ISERROR(MH0ll!H386)),"",MH0ll!H386)</f>
        <v/>
      </c>
      <c r="I380" s="686" t="str">
        <f>IF(OR(ISBLANK(MH0ll!I386),ISERROR(MH0ll!I386)),"",MH0ll!I386)</f>
        <v/>
      </c>
      <c r="J380" s="686" t="str">
        <f>IF(OR(ISBLANK(MH0ll!J386),ISERROR(MH0ll!J386)),"",MH0ll!J386)</f>
        <v/>
      </c>
      <c r="K380" s="686" t="str">
        <f>IF(OR(ISBLANK(MH0ll!K386),ISERROR(MH0ll!K386)),"",MH0ll!K386)</f>
        <v/>
      </c>
      <c r="L380" s="686" t="str">
        <f>IF(OR(ISBLANK(MH0ll!L386),ISERROR(MH0ll!L386)),"",MH0ll!L386)</f>
        <v/>
      </c>
      <c r="N380" s="686" t="str">
        <f>IF(OR(ISBLANK(MH0ll!M386),ISERROR(MH0ll!M386)),"",MH0ll!M386)</f>
        <v/>
      </c>
    </row>
    <row r="381" spans="1:14" x14ac:dyDescent="0.2">
      <c r="A381" s="686" t="str">
        <f>IF(OR(ISBLANK(MH0ll!A387),ISERROR(MH0ll!A387)),"",MH0ll!A387)</f>
        <v/>
      </c>
      <c r="B381" s="686" t="str">
        <f>IF(OR(ISBLANK(MH0ll!B388),ISERROR(MH0ll!B388)),"",MH0ll!B388)</f>
        <v/>
      </c>
      <c r="E381" s="687" t="str">
        <f>IF(OR(ISBLANK(MH0ll!E387),ISERROR(MH0ll!E387)),"",MH0ll!E387)</f>
        <v/>
      </c>
      <c r="F381" s="687" t="str">
        <f>IF(OR(ISBLANK(MH0ll!F387),ISERROR(MH0ll!F387)),"",MH0ll!F387)</f>
        <v/>
      </c>
      <c r="G381" s="687" t="str">
        <f>IF(OR(ISBLANK(MH0ll!G387),ISERROR(MH0ll!G387)),"",MH0ll!G387)</f>
        <v/>
      </c>
      <c r="H381" s="688" t="str">
        <f>IF(OR(ISBLANK(MH0ll!H387),ISERROR(MH0ll!H387)),"",MH0ll!H387)</f>
        <v/>
      </c>
      <c r="I381" s="686" t="str">
        <f>IF(OR(ISBLANK(MH0ll!I387),ISERROR(MH0ll!I387)),"",MH0ll!I387)</f>
        <v/>
      </c>
      <c r="J381" s="686" t="str">
        <f>IF(OR(ISBLANK(MH0ll!J387),ISERROR(MH0ll!J387)),"",MH0ll!J387)</f>
        <v/>
      </c>
      <c r="K381" s="686" t="str">
        <f>IF(OR(ISBLANK(MH0ll!K387),ISERROR(MH0ll!K387)),"",MH0ll!K387)</f>
        <v/>
      </c>
      <c r="L381" s="686" t="str">
        <f>IF(OR(ISBLANK(MH0ll!L387),ISERROR(MH0ll!L387)),"",MH0ll!L387)</f>
        <v/>
      </c>
      <c r="N381" s="686" t="str">
        <f>IF(OR(ISBLANK(MH0ll!M387),ISERROR(MH0ll!M387)),"",MH0ll!M387)</f>
        <v/>
      </c>
    </row>
    <row r="382" spans="1:14" x14ac:dyDescent="0.2">
      <c r="A382" s="686" t="str">
        <f>IF(OR(ISBLANK(MH0ll!A388),ISERROR(MH0ll!A388)),"",MH0ll!A388)</f>
        <v/>
      </c>
      <c r="B382" s="686" t="str">
        <f>IF(OR(ISBLANK(MH0ll!B389),ISERROR(MH0ll!B389)),"",MH0ll!B389)</f>
        <v/>
      </c>
      <c r="E382" s="687" t="str">
        <f>IF(OR(ISBLANK(MH0ll!E388),ISERROR(MH0ll!E388)),"",MH0ll!E388)</f>
        <v/>
      </c>
      <c r="F382" s="687" t="str">
        <f>IF(OR(ISBLANK(MH0ll!F388),ISERROR(MH0ll!F388)),"",MH0ll!F388)</f>
        <v/>
      </c>
      <c r="G382" s="687" t="str">
        <f>IF(OR(ISBLANK(MH0ll!G388),ISERROR(MH0ll!G388)),"",MH0ll!G388)</f>
        <v/>
      </c>
      <c r="H382" s="688" t="str">
        <f>IF(OR(ISBLANK(MH0ll!H388),ISERROR(MH0ll!H388)),"",MH0ll!H388)</f>
        <v/>
      </c>
      <c r="I382" s="686" t="str">
        <f>IF(OR(ISBLANK(MH0ll!I388),ISERROR(MH0ll!I388)),"",MH0ll!I388)</f>
        <v/>
      </c>
      <c r="J382" s="686" t="str">
        <f>IF(OR(ISBLANK(MH0ll!J388),ISERROR(MH0ll!J388)),"",MH0ll!J388)</f>
        <v/>
      </c>
      <c r="K382" s="686" t="str">
        <f>IF(OR(ISBLANK(MH0ll!K388),ISERROR(MH0ll!K388)),"",MH0ll!K388)</f>
        <v/>
      </c>
      <c r="L382" s="686" t="str">
        <f>IF(OR(ISBLANK(MH0ll!L388),ISERROR(MH0ll!L388)),"",MH0ll!L388)</f>
        <v/>
      </c>
      <c r="N382" s="686" t="str">
        <f>IF(OR(ISBLANK(MH0ll!M388),ISERROR(MH0ll!M388)),"",MH0ll!M388)</f>
        <v/>
      </c>
    </row>
    <row r="383" spans="1:14" x14ac:dyDescent="0.2">
      <c r="A383" s="686" t="str">
        <f>IF(OR(ISBLANK(MH0ll!A389),ISERROR(MH0ll!A389)),"",MH0ll!A389)</f>
        <v/>
      </c>
      <c r="B383" s="686" t="str">
        <f>IF(OR(ISBLANK(MH0ll!B390),ISERROR(MH0ll!B390)),"",MH0ll!B390)</f>
        <v/>
      </c>
      <c r="E383" s="687" t="str">
        <f>IF(OR(ISBLANK(MH0ll!E389),ISERROR(MH0ll!E389)),"",MH0ll!E389)</f>
        <v/>
      </c>
      <c r="F383" s="687" t="str">
        <f>IF(OR(ISBLANK(MH0ll!F389),ISERROR(MH0ll!F389)),"",MH0ll!F389)</f>
        <v/>
      </c>
      <c r="G383" s="687" t="str">
        <f>IF(OR(ISBLANK(MH0ll!G389),ISERROR(MH0ll!G389)),"",MH0ll!G389)</f>
        <v/>
      </c>
      <c r="H383" s="688" t="str">
        <f>IF(OR(ISBLANK(MH0ll!H389),ISERROR(MH0ll!H389)),"",MH0ll!H389)</f>
        <v/>
      </c>
      <c r="I383" s="686" t="str">
        <f>IF(OR(ISBLANK(MH0ll!I389),ISERROR(MH0ll!I389)),"",MH0ll!I389)</f>
        <v/>
      </c>
      <c r="J383" s="686" t="str">
        <f>IF(OR(ISBLANK(MH0ll!J389),ISERROR(MH0ll!J389)),"",MH0ll!J389)</f>
        <v/>
      </c>
      <c r="K383" s="686" t="str">
        <f>IF(OR(ISBLANK(MH0ll!K389),ISERROR(MH0ll!K389)),"",MH0ll!K389)</f>
        <v/>
      </c>
      <c r="L383" s="686" t="str">
        <f>IF(OR(ISBLANK(MH0ll!L389),ISERROR(MH0ll!L389)),"",MH0ll!L389)</f>
        <v/>
      </c>
      <c r="N383" s="686" t="str">
        <f>IF(OR(ISBLANK(MH0ll!M389),ISERROR(MH0ll!M389)),"",MH0ll!M389)</f>
        <v/>
      </c>
    </row>
    <row r="384" spans="1:14" x14ac:dyDescent="0.2">
      <c r="A384" s="686" t="str">
        <f>IF(OR(ISBLANK(MH0ll!A390),ISERROR(MH0ll!A390)),"",MH0ll!A390)</f>
        <v/>
      </c>
      <c r="B384" s="686" t="str">
        <f>IF(OR(ISBLANK(MH0ll!B391),ISERROR(MH0ll!B391)),"",MH0ll!B391)</f>
        <v/>
      </c>
      <c r="E384" s="687" t="str">
        <f>IF(OR(ISBLANK(MH0ll!E390),ISERROR(MH0ll!E390)),"",MH0ll!E390)</f>
        <v/>
      </c>
      <c r="F384" s="687" t="str">
        <f>IF(OR(ISBLANK(MH0ll!F390),ISERROR(MH0ll!F390)),"",MH0ll!F390)</f>
        <v/>
      </c>
      <c r="G384" s="687" t="str">
        <f>IF(OR(ISBLANK(MH0ll!G390),ISERROR(MH0ll!G390)),"",MH0ll!G390)</f>
        <v/>
      </c>
      <c r="H384" s="688" t="str">
        <f>IF(OR(ISBLANK(MH0ll!H390),ISERROR(MH0ll!H390)),"",MH0ll!H390)</f>
        <v/>
      </c>
      <c r="I384" s="686" t="str">
        <f>IF(OR(ISBLANK(MH0ll!I390),ISERROR(MH0ll!I390)),"",MH0ll!I390)</f>
        <v/>
      </c>
      <c r="J384" s="686" t="str">
        <f>IF(OR(ISBLANK(MH0ll!J390),ISERROR(MH0ll!J390)),"",MH0ll!J390)</f>
        <v/>
      </c>
      <c r="K384" s="686" t="str">
        <f>IF(OR(ISBLANK(MH0ll!K390),ISERROR(MH0ll!K390)),"",MH0ll!K390)</f>
        <v/>
      </c>
      <c r="L384" s="686" t="str">
        <f>IF(OR(ISBLANK(MH0ll!L390),ISERROR(MH0ll!L390)),"",MH0ll!L390)</f>
        <v/>
      </c>
      <c r="N384" s="686" t="str">
        <f>IF(OR(ISBLANK(MH0ll!M390),ISERROR(MH0ll!M390)),"",MH0ll!M390)</f>
        <v/>
      </c>
    </row>
    <row r="385" spans="1:14" x14ac:dyDescent="0.2">
      <c r="A385" s="686" t="str">
        <f>IF(OR(ISBLANK(MH0ll!A391),ISERROR(MH0ll!A391)),"",MH0ll!A391)</f>
        <v/>
      </c>
      <c r="B385" s="686" t="str">
        <f>IF(OR(ISBLANK(MH0ll!B392),ISERROR(MH0ll!B392)),"",MH0ll!B392)</f>
        <v/>
      </c>
      <c r="E385" s="687" t="str">
        <f>IF(OR(ISBLANK(MH0ll!E391),ISERROR(MH0ll!E391)),"",MH0ll!E391)</f>
        <v/>
      </c>
      <c r="F385" s="687" t="str">
        <f>IF(OR(ISBLANK(MH0ll!F391),ISERROR(MH0ll!F391)),"",MH0ll!F391)</f>
        <v/>
      </c>
      <c r="G385" s="687" t="str">
        <f>IF(OR(ISBLANK(MH0ll!G391),ISERROR(MH0ll!G391)),"",MH0ll!G391)</f>
        <v/>
      </c>
      <c r="H385" s="688" t="str">
        <f>IF(OR(ISBLANK(MH0ll!H391),ISERROR(MH0ll!H391)),"",MH0ll!H391)</f>
        <v/>
      </c>
      <c r="I385" s="686" t="str">
        <f>IF(OR(ISBLANK(MH0ll!I391),ISERROR(MH0ll!I391)),"",MH0ll!I391)</f>
        <v/>
      </c>
      <c r="J385" s="686" t="str">
        <f>IF(OR(ISBLANK(MH0ll!J391),ISERROR(MH0ll!J391)),"",MH0ll!J391)</f>
        <v/>
      </c>
      <c r="K385" s="686" t="str">
        <f>IF(OR(ISBLANK(MH0ll!K391),ISERROR(MH0ll!K391)),"",MH0ll!K391)</f>
        <v/>
      </c>
      <c r="L385" s="686" t="str">
        <f>IF(OR(ISBLANK(MH0ll!L391),ISERROR(MH0ll!L391)),"",MH0ll!L391)</f>
        <v/>
      </c>
      <c r="N385" s="686" t="str">
        <f>IF(OR(ISBLANK(MH0ll!M391),ISERROR(MH0ll!M391)),"",MH0ll!M391)</f>
        <v/>
      </c>
    </row>
    <row r="386" spans="1:14" x14ac:dyDescent="0.2">
      <c r="A386" s="686" t="str">
        <f>IF(OR(ISBLANK(MH0ll!A392),ISERROR(MH0ll!A392)),"",MH0ll!A392)</f>
        <v/>
      </c>
      <c r="B386" s="686" t="str">
        <f>IF(OR(ISBLANK(MH0ll!B393),ISERROR(MH0ll!B393)),"",MH0ll!B393)</f>
        <v/>
      </c>
      <c r="E386" s="687" t="str">
        <f>IF(OR(ISBLANK(MH0ll!E392),ISERROR(MH0ll!E392)),"",MH0ll!E392)</f>
        <v/>
      </c>
      <c r="F386" s="687" t="str">
        <f>IF(OR(ISBLANK(MH0ll!F392),ISERROR(MH0ll!F392)),"",MH0ll!F392)</f>
        <v/>
      </c>
      <c r="G386" s="687" t="str">
        <f>IF(OR(ISBLANK(MH0ll!G392),ISERROR(MH0ll!G392)),"",MH0ll!G392)</f>
        <v/>
      </c>
      <c r="H386" s="688" t="str">
        <f>IF(OR(ISBLANK(MH0ll!H392),ISERROR(MH0ll!H392)),"",MH0ll!H392)</f>
        <v/>
      </c>
      <c r="I386" s="686" t="str">
        <f>IF(OR(ISBLANK(MH0ll!I392),ISERROR(MH0ll!I392)),"",MH0ll!I392)</f>
        <v/>
      </c>
      <c r="J386" s="686" t="str">
        <f>IF(OR(ISBLANK(MH0ll!J392),ISERROR(MH0ll!J392)),"",MH0ll!J392)</f>
        <v/>
      </c>
      <c r="K386" s="686" t="str">
        <f>IF(OR(ISBLANK(MH0ll!K392),ISERROR(MH0ll!K392)),"",MH0ll!K392)</f>
        <v/>
      </c>
      <c r="L386" s="686" t="str">
        <f>IF(OR(ISBLANK(MH0ll!L392),ISERROR(MH0ll!L392)),"",MH0ll!L392)</f>
        <v/>
      </c>
      <c r="N386" s="686" t="str">
        <f>IF(OR(ISBLANK(MH0ll!M392),ISERROR(MH0ll!M392)),"",MH0ll!M392)</f>
        <v/>
      </c>
    </row>
    <row r="387" spans="1:14" x14ac:dyDescent="0.2">
      <c r="A387" s="686" t="str">
        <f>IF(OR(ISBLANK(MH0ll!A393),ISERROR(MH0ll!A393)),"",MH0ll!A393)</f>
        <v/>
      </c>
      <c r="B387" s="686" t="str">
        <f>IF(OR(ISBLANK(MH0ll!B394),ISERROR(MH0ll!B394)),"",MH0ll!B394)</f>
        <v/>
      </c>
      <c r="E387" s="687" t="str">
        <f>IF(OR(ISBLANK(MH0ll!E393),ISERROR(MH0ll!E393)),"",MH0ll!E393)</f>
        <v/>
      </c>
      <c r="F387" s="687" t="str">
        <f>IF(OR(ISBLANK(MH0ll!F393),ISERROR(MH0ll!F393)),"",MH0ll!F393)</f>
        <v/>
      </c>
      <c r="G387" s="687" t="str">
        <f>IF(OR(ISBLANK(MH0ll!G393),ISERROR(MH0ll!G393)),"",MH0ll!G393)</f>
        <v/>
      </c>
      <c r="H387" s="688" t="str">
        <f>IF(OR(ISBLANK(MH0ll!H393),ISERROR(MH0ll!H393)),"",MH0ll!H393)</f>
        <v/>
      </c>
      <c r="I387" s="686" t="str">
        <f>IF(OR(ISBLANK(MH0ll!I393),ISERROR(MH0ll!I393)),"",MH0ll!I393)</f>
        <v/>
      </c>
      <c r="J387" s="686" t="str">
        <f>IF(OR(ISBLANK(MH0ll!J393),ISERROR(MH0ll!J393)),"",MH0ll!J393)</f>
        <v/>
      </c>
      <c r="K387" s="686" t="str">
        <f>IF(OR(ISBLANK(MH0ll!K393),ISERROR(MH0ll!K393)),"",MH0ll!K393)</f>
        <v/>
      </c>
      <c r="L387" s="686" t="str">
        <f>IF(OR(ISBLANK(MH0ll!L393),ISERROR(MH0ll!L393)),"",MH0ll!L393)</f>
        <v/>
      </c>
      <c r="N387" s="686" t="str">
        <f>IF(OR(ISBLANK(MH0ll!M393),ISERROR(MH0ll!M393)),"",MH0ll!M393)</f>
        <v/>
      </c>
    </row>
    <row r="388" spans="1:14" x14ac:dyDescent="0.2">
      <c r="A388" s="686" t="str">
        <f>IF(OR(ISBLANK(MH0ll!A394),ISERROR(MH0ll!A394)),"",MH0ll!A394)</f>
        <v/>
      </c>
      <c r="B388" s="686" t="str">
        <f>IF(OR(ISBLANK(MH0ll!B395),ISERROR(MH0ll!B395)),"",MH0ll!B395)</f>
        <v/>
      </c>
      <c r="E388" s="687" t="str">
        <f>IF(OR(ISBLANK(MH0ll!E394),ISERROR(MH0ll!E394)),"",MH0ll!E394)</f>
        <v/>
      </c>
      <c r="F388" s="687" t="str">
        <f>IF(OR(ISBLANK(MH0ll!F394),ISERROR(MH0ll!F394)),"",MH0ll!F394)</f>
        <v/>
      </c>
      <c r="G388" s="687" t="str">
        <f>IF(OR(ISBLANK(MH0ll!G394),ISERROR(MH0ll!G394)),"",MH0ll!G394)</f>
        <v/>
      </c>
      <c r="H388" s="688" t="str">
        <f>IF(OR(ISBLANK(MH0ll!H394),ISERROR(MH0ll!H394)),"",MH0ll!H394)</f>
        <v/>
      </c>
      <c r="I388" s="686" t="str">
        <f>IF(OR(ISBLANK(MH0ll!I394),ISERROR(MH0ll!I394)),"",MH0ll!I394)</f>
        <v/>
      </c>
      <c r="J388" s="686" t="str">
        <f>IF(OR(ISBLANK(MH0ll!J394),ISERROR(MH0ll!J394)),"",MH0ll!J394)</f>
        <v/>
      </c>
      <c r="K388" s="686" t="str">
        <f>IF(OR(ISBLANK(MH0ll!K394),ISERROR(MH0ll!K394)),"",MH0ll!K394)</f>
        <v/>
      </c>
      <c r="L388" s="686" t="str">
        <f>IF(OR(ISBLANK(MH0ll!L394),ISERROR(MH0ll!L394)),"",MH0ll!L394)</f>
        <v/>
      </c>
      <c r="N388" s="686" t="str">
        <f>IF(OR(ISBLANK(MH0ll!M394),ISERROR(MH0ll!M394)),"",MH0ll!M394)</f>
        <v/>
      </c>
    </row>
    <row r="389" spans="1:14" x14ac:dyDescent="0.2">
      <c r="A389" s="686" t="str">
        <f>IF(OR(ISBLANK(MH0ll!A395),ISERROR(MH0ll!A395)),"",MH0ll!A395)</f>
        <v/>
      </c>
      <c r="B389" s="686" t="str">
        <f>IF(OR(ISBLANK(MH0ll!B396),ISERROR(MH0ll!B396)),"",MH0ll!B396)</f>
        <v/>
      </c>
      <c r="E389" s="687" t="str">
        <f>IF(OR(ISBLANK(MH0ll!E395),ISERROR(MH0ll!E395)),"",MH0ll!E395)</f>
        <v/>
      </c>
      <c r="F389" s="687" t="str">
        <f>IF(OR(ISBLANK(MH0ll!F395),ISERROR(MH0ll!F395)),"",MH0ll!F395)</f>
        <v/>
      </c>
      <c r="G389" s="687" t="str">
        <f>IF(OR(ISBLANK(MH0ll!G395),ISERROR(MH0ll!G395)),"",MH0ll!G395)</f>
        <v/>
      </c>
      <c r="H389" s="688" t="str">
        <f>IF(OR(ISBLANK(MH0ll!H395),ISERROR(MH0ll!H395)),"",MH0ll!H395)</f>
        <v/>
      </c>
      <c r="I389" s="686" t="str">
        <f>IF(OR(ISBLANK(MH0ll!I395),ISERROR(MH0ll!I395)),"",MH0ll!I395)</f>
        <v/>
      </c>
      <c r="J389" s="686" t="str">
        <f>IF(OR(ISBLANK(MH0ll!J395),ISERROR(MH0ll!J395)),"",MH0ll!J395)</f>
        <v/>
      </c>
      <c r="K389" s="686" t="str">
        <f>IF(OR(ISBLANK(MH0ll!K395),ISERROR(MH0ll!K395)),"",MH0ll!K395)</f>
        <v/>
      </c>
      <c r="L389" s="686" t="str">
        <f>IF(OR(ISBLANK(MH0ll!L395),ISERROR(MH0ll!L395)),"",MH0ll!L395)</f>
        <v/>
      </c>
      <c r="N389" s="686" t="str">
        <f>IF(OR(ISBLANK(MH0ll!M395),ISERROR(MH0ll!M395)),"",MH0ll!M395)</f>
        <v/>
      </c>
    </row>
    <row r="390" spans="1:14" x14ac:dyDescent="0.2">
      <c r="A390" s="686" t="str">
        <f>IF(OR(ISBLANK(MH0ll!A396),ISERROR(MH0ll!A396)),"",MH0ll!A396)</f>
        <v/>
      </c>
      <c r="B390" s="686" t="str">
        <f>IF(OR(ISBLANK(MH0ll!B397),ISERROR(MH0ll!B397)),"",MH0ll!B397)</f>
        <v/>
      </c>
      <c r="E390" s="687" t="str">
        <f>IF(OR(ISBLANK(MH0ll!E396),ISERROR(MH0ll!E396)),"",MH0ll!E396)</f>
        <v/>
      </c>
      <c r="F390" s="687" t="str">
        <f>IF(OR(ISBLANK(MH0ll!F396),ISERROR(MH0ll!F396)),"",MH0ll!F396)</f>
        <v/>
      </c>
      <c r="G390" s="687" t="str">
        <f>IF(OR(ISBLANK(MH0ll!G396),ISERROR(MH0ll!G396)),"",MH0ll!G396)</f>
        <v/>
      </c>
      <c r="H390" s="688" t="str">
        <f>IF(OR(ISBLANK(MH0ll!H396),ISERROR(MH0ll!H396)),"",MH0ll!H396)</f>
        <v/>
      </c>
      <c r="I390" s="686" t="str">
        <f>IF(OR(ISBLANK(MH0ll!I396),ISERROR(MH0ll!I396)),"",MH0ll!I396)</f>
        <v/>
      </c>
      <c r="J390" s="686" t="str">
        <f>IF(OR(ISBLANK(MH0ll!J396),ISERROR(MH0ll!J396)),"",MH0ll!J396)</f>
        <v/>
      </c>
      <c r="K390" s="686" t="str">
        <f>IF(OR(ISBLANK(MH0ll!K396),ISERROR(MH0ll!K396)),"",MH0ll!K396)</f>
        <v/>
      </c>
      <c r="L390" s="686" t="str">
        <f>IF(OR(ISBLANK(MH0ll!L396),ISERROR(MH0ll!L396)),"",MH0ll!L396)</f>
        <v/>
      </c>
      <c r="N390" s="686" t="str">
        <f>IF(OR(ISBLANK(MH0ll!M396),ISERROR(MH0ll!M396)),"",MH0ll!M396)</f>
        <v/>
      </c>
    </row>
    <row r="391" spans="1:14" x14ac:dyDescent="0.2">
      <c r="A391" s="686" t="str">
        <f>IF(OR(ISBLANK(MH0ll!A397),ISERROR(MH0ll!A397)),"",MH0ll!A397)</f>
        <v/>
      </c>
      <c r="B391" s="686" t="str">
        <f>IF(OR(ISBLANK(MH0ll!B398),ISERROR(MH0ll!B398)),"",MH0ll!B398)</f>
        <v/>
      </c>
      <c r="E391" s="687" t="str">
        <f>IF(OR(ISBLANK(MH0ll!E397),ISERROR(MH0ll!E397)),"",MH0ll!E397)</f>
        <v/>
      </c>
      <c r="F391" s="687" t="str">
        <f>IF(OR(ISBLANK(MH0ll!F397),ISERROR(MH0ll!F397)),"",MH0ll!F397)</f>
        <v/>
      </c>
      <c r="G391" s="687" t="str">
        <f>IF(OR(ISBLANK(MH0ll!G397),ISERROR(MH0ll!G397)),"",MH0ll!G397)</f>
        <v/>
      </c>
      <c r="H391" s="688" t="str">
        <f>IF(OR(ISBLANK(MH0ll!H397),ISERROR(MH0ll!H397)),"",MH0ll!H397)</f>
        <v/>
      </c>
      <c r="I391" s="686" t="str">
        <f>IF(OR(ISBLANK(MH0ll!I397),ISERROR(MH0ll!I397)),"",MH0ll!I397)</f>
        <v/>
      </c>
      <c r="J391" s="686" t="str">
        <f>IF(OR(ISBLANK(MH0ll!J397),ISERROR(MH0ll!J397)),"",MH0ll!J397)</f>
        <v/>
      </c>
      <c r="K391" s="686" t="str">
        <f>IF(OR(ISBLANK(MH0ll!K397),ISERROR(MH0ll!K397)),"",MH0ll!K397)</f>
        <v/>
      </c>
      <c r="L391" s="686" t="str">
        <f>IF(OR(ISBLANK(MH0ll!L397),ISERROR(MH0ll!L397)),"",MH0ll!L397)</f>
        <v/>
      </c>
      <c r="N391" s="686" t="str">
        <f>IF(OR(ISBLANK(MH0ll!M397),ISERROR(MH0ll!M397)),"",MH0ll!M397)</f>
        <v/>
      </c>
    </row>
    <row r="392" spans="1:14" x14ac:dyDescent="0.2">
      <c r="A392" s="686" t="str">
        <f>IF(OR(ISBLANK(MH0ll!A398),ISERROR(MH0ll!A398)),"",MH0ll!A398)</f>
        <v/>
      </c>
      <c r="B392" s="686" t="str">
        <f>IF(OR(ISBLANK(MH0ll!B399),ISERROR(MH0ll!B399)),"",MH0ll!B399)</f>
        <v/>
      </c>
      <c r="E392" s="687" t="str">
        <f>IF(OR(ISBLANK(MH0ll!E398),ISERROR(MH0ll!E398)),"",MH0ll!E398)</f>
        <v/>
      </c>
      <c r="F392" s="687" t="str">
        <f>IF(OR(ISBLANK(MH0ll!F398),ISERROR(MH0ll!F398)),"",MH0ll!F398)</f>
        <v/>
      </c>
      <c r="G392" s="687" t="str">
        <f>IF(OR(ISBLANK(MH0ll!G398),ISERROR(MH0ll!G398)),"",MH0ll!G398)</f>
        <v/>
      </c>
      <c r="H392" s="688" t="str">
        <f>IF(OR(ISBLANK(MH0ll!H398),ISERROR(MH0ll!H398)),"",MH0ll!H398)</f>
        <v/>
      </c>
      <c r="I392" s="686" t="str">
        <f>IF(OR(ISBLANK(MH0ll!I398),ISERROR(MH0ll!I398)),"",MH0ll!I398)</f>
        <v/>
      </c>
      <c r="J392" s="686" t="str">
        <f>IF(OR(ISBLANK(MH0ll!J398),ISERROR(MH0ll!J398)),"",MH0ll!J398)</f>
        <v/>
      </c>
      <c r="K392" s="686" t="str">
        <f>IF(OR(ISBLANK(MH0ll!K398),ISERROR(MH0ll!K398)),"",MH0ll!K398)</f>
        <v/>
      </c>
      <c r="L392" s="686" t="str">
        <f>IF(OR(ISBLANK(MH0ll!L398),ISERROR(MH0ll!L398)),"",MH0ll!L398)</f>
        <v/>
      </c>
      <c r="N392" s="686" t="str">
        <f>IF(OR(ISBLANK(MH0ll!M398),ISERROR(MH0ll!M398)),"",MH0ll!M398)</f>
        <v/>
      </c>
    </row>
    <row r="393" spans="1:14" x14ac:dyDescent="0.2">
      <c r="A393" s="686" t="str">
        <f>IF(OR(ISBLANK(MH0ll!A399),ISERROR(MH0ll!A399)),"",MH0ll!A399)</f>
        <v/>
      </c>
      <c r="B393" s="686" t="str">
        <f>IF(OR(ISBLANK(MH0ll!B400),ISERROR(MH0ll!B400)),"",MH0ll!B400)</f>
        <v/>
      </c>
      <c r="E393" s="687" t="str">
        <f>IF(OR(ISBLANK(MH0ll!E399),ISERROR(MH0ll!E399)),"",MH0ll!E399)</f>
        <v/>
      </c>
      <c r="F393" s="687" t="str">
        <f>IF(OR(ISBLANK(MH0ll!F399),ISERROR(MH0ll!F399)),"",MH0ll!F399)</f>
        <v/>
      </c>
      <c r="G393" s="687" t="str">
        <f>IF(OR(ISBLANK(MH0ll!G399),ISERROR(MH0ll!G399)),"",MH0ll!G399)</f>
        <v/>
      </c>
      <c r="H393" s="688" t="str">
        <f>IF(OR(ISBLANK(MH0ll!H399),ISERROR(MH0ll!H399)),"",MH0ll!H399)</f>
        <v/>
      </c>
      <c r="I393" s="686" t="str">
        <f>IF(OR(ISBLANK(MH0ll!I399),ISERROR(MH0ll!I399)),"",MH0ll!I399)</f>
        <v/>
      </c>
      <c r="J393" s="686" t="str">
        <f>IF(OR(ISBLANK(MH0ll!J399),ISERROR(MH0ll!J399)),"",MH0ll!J399)</f>
        <v/>
      </c>
      <c r="K393" s="686" t="str">
        <f>IF(OR(ISBLANK(MH0ll!K399),ISERROR(MH0ll!K399)),"",MH0ll!K399)</f>
        <v/>
      </c>
      <c r="L393" s="686" t="str">
        <f>IF(OR(ISBLANK(MH0ll!L399),ISERROR(MH0ll!L399)),"",MH0ll!L399)</f>
        <v/>
      </c>
      <c r="N393" s="686" t="str">
        <f>IF(OR(ISBLANK(MH0ll!M399),ISERROR(MH0ll!M399)),"",MH0ll!M399)</f>
        <v/>
      </c>
    </row>
    <row r="394" spans="1:14" x14ac:dyDescent="0.2">
      <c r="A394" s="686" t="str">
        <f>IF(OR(ISBLANK(MH0ll!A400),ISERROR(MH0ll!A400)),"",MH0ll!A400)</f>
        <v/>
      </c>
      <c r="B394" s="686" t="str">
        <f>IF(OR(ISBLANK(MH0ll!B401),ISERROR(MH0ll!B401)),"",MH0ll!B401)</f>
        <v/>
      </c>
      <c r="E394" s="687" t="str">
        <f>IF(OR(ISBLANK(MH0ll!E400),ISERROR(MH0ll!E400)),"",MH0ll!E400)</f>
        <v/>
      </c>
      <c r="F394" s="687" t="str">
        <f>IF(OR(ISBLANK(MH0ll!F400),ISERROR(MH0ll!F400)),"",MH0ll!F400)</f>
        <v/>
      </c>
      <c r="G394" s="687" t="str">
        <f>IF(OR(ISBLANK(MH0ll!G400),ISERROR(MH0ll!G400)),"",MH0ll!G400)</f>
        <v/>
      </c>
      <c r="H394" s="688" t="str">
        <f>IF(OR(ISBLANK(MH0ll!H400),ISERROR(MH0ll!H400)),"",MH0ll!H400)</f>
        <v/>
      </c>
      <c r="I394" s="686" t="str">
        <f>IF(OR(ISBLANK(MH0ll!I400),ISERROR(MH0ll!I400)),"",MH0ll!I400)</f>
        <v/>
      </c>
      <c r="J394" s="686" t="str">
        <f>IF(OR(ISBLANK(MH0ll!J400),ISERROR(MH0ll!J400)),"",MH0ll!J400)</f>
        <v/>
      </c>
      <c r="K394" s="686" t="str">
        <f>IF(OR(ISBLANK(MH0ll!K400),ISERROR(MH0ll!K400)),"",MH0ll!K400)</f>
        <v/>
      </c>
      <c r="L394" s="686" t="str">
        <f>IF(OR(ISBLANK(MH0ll!L400),ISERROR(MH0ll!L400)),"",MH0ll!L400)</f>
        <v/>
      </c>
      <c r="N394" s="686" t="str">
        <f>IF(OR(ISBLANK(MH0ll!M400),ISERROR(MH0ll!M400)),"",MH0ll!M400)</f>
        <v/>
      </c>
    </row>
    <row r="395" spans="1:14" x14ac:dyDescent="0.2">
      <c r="A395" s="686" t="str">
        <f>IF(OR(ISBLANK(MH0ll!A401),ISERROR(MH0ll!A401)),"",MH0ll!A401)</f>
        <v/>
      </c>
      <c r="B395" s="686" t="str">
        <f>IF(OR(ISBLANK(MH0ll!B402),ISERROR(MH0ll!B402)),"",MH0ll!B402)</f>
        <v/>
      </c>
      <c r="E395" s="687" t="str">
        <f>IF(OR(ISBLANK(MH0ll!E401),ISERROR(MH0ll!E401)),"",MH0ll!E401)</f>
        <v/>
      </c>
      <c r="F395" s="687" t="str">
        <f>IF(OR(ISBLANK(MH0ll!F401),ISERROR(MH0ll!F401)),"",MH0ll!F401)</f>
        <v/>
      </c>
      <c r="G395" s="687" t="str">
        <f>IF(OR(ISBLANK(MH0ll!G401),ISERROR(MH0ll!G401)),"",MH0ll!G401)</f>
        <v/>
      </c>
      <c r="H395" s="688" t="str">
        <f>IF(OR(ISBLANK(MH0ll!H401),ISERROR(MH0ll!H401)),"",MH0ll!H401)</f>
        <v/>
      </c>
      <c r="I395" s="686" t="str">
        <f>IF(OR(ISBLANK(MH0ll!I401),ISERROR(MH0ll!I401)),"",MH0ll!I401)</f>
        <v/>
      </c>
      <c r="J395" s="686" t="str">
        <f>IF(OR(ISBLANK(MH0ll!J401),ISERROR(MH0ll!J401)),"",MH0ll!J401)</f>
        <v/>
      </c>
      <c r="K395" s="686" t="str">
        <f>IF(OR(ISBLANK(MH0ll!K401),ISERROR(MH0ll!K401)),"",MH0ll!K401)</f>
        <v/>
      </c>
      <c r="L395" s="686" t="str">
        <f>IF(OR(ISBLANK(MH0ll!L401),ISERROR(MH0ll!L401)),"",MH0ll!L401)</f>
        <v/>
      </c>
      <c r="N395" s="686" t="str">
        <f>IF(OR(ISBLANK(MH0ll!M401),ISERROR(MH0ll!M401)),"",MH0ll!M401)</f>
        <v/>
      </c>
    </row>
    <row r="396" spans="1:14" x14ac:dyDescent="0.2">
      <c r="A396" s="686" t="str">
        <f>IF(OR(ISBLANK(MH0ll!A402),ISERROR(MH0ll!A402)),"",MH0ll!A402)</f>
        <v/>
      </c>
      <c r="B396" s="686" t="str">
        <f>IF(OR(ISBLANK(MH0ll!B403),ISERROR(MH0ll!B403)),"",MH0ll!B403)</f>
        <v/>
      </c>
      <c r="E396" s="687" t="str">
        <f>IF(OR(ISBLANK(MH0ll!E402),ISERROR(MH0ll!E402)),"",MH0ll!E402)</f>
        <v/>
      </c>
      <c r="F396" s="687" t="str">
        <f>IF(OR(ISBLANK(MH0ll!F402),ISERROR(MH0ll!F402)),"",MH0ll!F402)</f>
        <v/>
      </c>
      <c r="G396" s="687" t="str">
        <f>IF(OR(ISBLANK(MH0ll!G402),ISERROR(MH0ll!G402)),"",MH0ll!G402)</f>
        <v/>
      </c>
      <c r="H396" s="688" t="str">
        <f>IF(OR(ISBLANK(MH0ll!H402),ISERROR(MH0ll!H402)),"",MH0ll!H402)</f>
        <v/>
      </c>
      <c r="I396" s="686" t="str">
        <f>IF(OR(ISBLANK(MH0ll!I402),ISERROR(MH0ll!I402)),"",MH0ll!I402)</f>
        <v/>
      </c>
      <c r="J396" s="686" t="str">
        <f>IF(OR(ISBLANK(MH0ll!J402),ISERROR(MH0ll!J402)),"",MH0ll!J402)</f>
        <v/>
      </c>
      <c r="K396" s="686" t="str">
        <f>IF(OR(ISBLANK(MH0ll!K402),ISERROR(MH0ll!K402)),"",MH0ll!K402)</f>
        <v/>
      </c>
      <c r="L396" s="686" t="str">
        <f>IF(OR(ISBLANK(MH0ll!L402),ISERROR(MH0ll!L402)),"",MH0ll!L402)</f>
        <v/>
      </c>
      <c r="N396" s="686" t="str">
        <f>IF(OR(ISBLANK(MH0ll!M402),ISERROR(MH0ll!M402)),"",MH0ll!M402)</f>
        <v/>
      </c>
    </row>
    <row r="397" spans="1:14" x14ac:dyDescent="0.2">
      <c r="A397" s="686" t="str">
        <f>IF(OR(ISBLANK(MH0ll!A403),ISERROR(MH0ll!A403)),"",MH0ll!A403)</f>
        <v/>
      </c>
      <c r="B397" s="686" t="str">
        <f>IF(OR(ISBLANK(MH0ll!B404),ISERROR(MH0ll!B404)),"",MH0ll!B404)</f>
        <v/>
      </c>
      <c r="E397" s="687" t="str">
        <f>IF(OR(ISBLANK(MH0ll!E403),ISERROR(MH0ll!E403)),"",MH0ll!E403)</f>
        <v/>
      </c>
      <c r="F397" s="687" t="str">
        <f>IF(OR(ISBLANK(MH0ll!F403),ISERROR(MH0ll!F403)),"",MH0ll!F403)</f>
        <v/>
      </c>
      <c r="G397" s="687" t="str">
        <f>IF(OR(ISBLANK(MH0ll!G403),ISERROR(MH0ll!G403)),"",MH0ll!G403)</f>
        <v/>
      </c>
      <c r="H397" s="688" t="str">
        <f>IF(OR(ISBLANK(MH0ll!H403),ISERROR(MH0ll!H403)),"",MH0ll!H403)</f>
        <v/>
      </c>
      <c r="I397" s="686" t="str">
        <f>IF(OR(ISBLANK(MH0ll!I403),ISERROR(MH0ll!I403)),"",MH0ll!I403)</f>
        <v/>
      </c>
      <c r="J397" s="686" t="str">
        <f>IF(OR(ISBLANK(MH0ll!J403),ISERROR(MH0ll!J403)),"",MH0ll!J403)</f>
        <v/>
      </c>
      <c r="K397" s="686" t="str">
        <f>IF(OR(ISBLANK(MH0ll!K403),ISERROR(MH0ll!K403)),"",MH0ll!K403)</f>
        <v/>
      </c>
      <c r="L397" s="686" t="str">
        <f>IF(OR(ISBLANK(MH0ll!L403),ISERROR(MH0ll!L403)),"",MH0ll!L403)</f>
        <v/>
      </c>
      <c r="N397" s="686" t="str">
        <f>IF(OR(ISBLANK(MH0ll!M403),ISERROR(MH0ll!M403)),"",MH0ll!M403)</f>
        <v/>
      </c>
    </row>
    <row r="398" spans="1:14" x14ac:dyDescent="0.2">
      <c r="A398" s="686" t="str">
        <f>IF(OR(ISBLANK(MH0ll!A404),ISERROR(MH0ll!A404)),"",MH0ll!A404)</f>
        <v/>
      </c>
      <c r="B398" s="686" t="str">
        <f>IF(OR(ISBLANK(MH0ll!B405),ISERROR(MH0ll!B405)),"",MH0ll!B405)</f>
        <v/>
      </c>
      <c r="E398" s="687" t="str">
        <f>IF(OR(ISBLANK(MH0ll!E404),ISERROR(MH0ll!E404)),"",MH0ll!E404)</f>
        <v/>
      </c>
      <c r="F398" s="687" t="str">
        <f>IF(OR(ISBLANK(MH0ll!F404),ISERROR(MH0ll!F404)),"",MH0ll!F404)</f>
        <v/>
      </c>
      <c r="G398" s="687" t="str">
        <f>IF(OR(ISBLANK(MH0ll!G404),ISERROR(MH0ll!G404)),"",MH0ll!G404)</f>
        <v/>
      </c>
      <c r="H398" s="688" t="str">
        <f>IF(OR(ISBLANK(MH0ll!H404),ISERROR(MH0ll!H404)),"",MH0ll!H404)</f>
        <v/>
      </c>
      <c r="I398" s="686" t="str">
        <f>IF(OR(ISBLANK(MH0ll!I404),ISERROR(MH0ll!I404)),"",MH0ll!I404)</f>
        <v/>
      </c>
      <c r="J398" s="686" t="str">
        <f>IF(OR(ISBLANK(MH0ll!J404),ISERROR(MH0ll!J404)),"",MH0ll!J404)</f>
        <v/>
      </c>
      <c r="K398" s="686" t="str">
        <f>IF(OR(ISBLANK(MH0ll!K404),ISERROR(MH0ll!K404)),"",MH0ll!K404)</f>
        <v/>
      </c>
      <c r="L398" s="686" t="str">
        <f>IF(OR(ISBLANK(MH0ll!L404),ISERROR(MH0ll!L404)),"",MH0ll!L404)</f>
        <v/>
      </c>
      <c r="N398" s="686" t="str">
        <f>IF(OR(ISBLANK(MH0ll!M404),ISERROR(MH0ll!M404)),"",MH0ll!M404)</f>
        <v/>
      </c>
    </row>
    <row r="399" spans="1:14" x14ac:dyDescent="0.2">
      <c r="A399" s="686" t="str">
        <f>IF(OR(ISBLANK(MH0ll!A405),ISERROR(MH0ll!A405)),"",MH0ll!A405)</f>
        <v/>
      </c>
      <c r="B399" s="686" t="str">
        <f>IF(OR(ISBLANK(MH0ll!B406),ISERROR(MH0ll!B406)),"",MH0ll!B406)</f>
        <v/>
      </c>
      <c r="E399" s="687" t="str">
        <f>IF(OR(ISBLANK(MH0ll!E405),ISERROR(MH0ll!E405)),"",MH0ll!E405)</f>
        <v/>
      </c>
      <c r="F399" s="687" t="str">
        <f>IF(OR(ISBLANK(MH0ll!F405),ISERROR(MH0ll!F405)),"",MH0ll!F405)</f>
        <v/>
      </c>
      <c r="G399" s="687" t="str">
        <f>IF(OR(ISBLANK(MH0ll!G405),ISERROR(MH0ll!G405)),"",MH0ll!G405)</f>
        <v/>
      </c>
      <c r="H399" s="688" t="str">
        <f>IF(OR(ISBLANK(MH0ll!H405),ISERROR(MH0ll!H405)),"",MH0ll!H405)</f>
        <v/>
      </c>
      <c r="I399" s="686" t="str">
        <f>IF(OR(ISBLANK(MH0ll!I405),ISERROR(MH0ll!I405)),"",MH0ll!I405)</f>
        <v/>
      </c>
      <c r="J399" s="686" t="str">
        <f>IF(OR(ISBLANK(MH0ll!J405),ISERROR(MH0ll!J405)),"",MH0ll!J405)</f>
        <v/>
      </c>
      <c r="K399" s="686" t="str">
        <f>IF(OR(ISBLANK(MH0ll!K405),ISERROR(MH0ll!K405)),"",MH0ll!K405)</f>
        <v/>
      </c>
      <c r="L399" s="686" t="str">
        <f>IF(OR(ISBLANK(MH0ll!L405),ISERROR(MH0ll!L405)),"",MH0ll!L405)</f>
        <v/>
      </c>
      <c r="N399" s="686" t="str">
        <f>IF(OR(ISBLANK(MH0ll!M405),ISERROR(MH0ll!M405)),"",MH0ll!M405)</f>
        <v/>
      </c>
    </row>
    <row r="400" spans="1:14" x14ac:dyDescent="0.2">
      <c r="A400" s="686" t="str">
        <f>IF(OR(ISBLANK(MH0ll!A406),ISERROR(MH0ll!A406)),"",MH0ll!A406)</f>
        <v/>
      </c>
      <c r="B400" s="686" t="str">
        <f>IF(OR(ISBLANK(MH0ll!B407),ISERROR(MH0ll!B407)),"",MH0ll!B407)</f>
        <v/>
      </c>
      <c r="E400" s="687" t="str">
        <f>IF(OR(ISBLANK(MH0ll!E406),ISERROR(MH0ll!E406)),"",MH0ll!E406)</f>
        <v/>
      </c>
      <c r="F400" s="687" t="str">
        <f>IF(OR(ISBLANK(MH0ll!F406),ISERROR(MH0ll!F406)),"",MH0ll!F406)</f>
        <v/>
      </c>
      <c r="G400" s="687" t="str">
        <f>IF(OR(ISBLANK(MH0ll!G406),ISERROR(MH0ll!G406)),"",MH0ll!G406)</f>
        <v/>
      </c>
      <c r="H400" s="688" t="str">
        <f>IF(OR(ISBLANK(MH0ll!H406),ISERROR(MH0ll!H406)),"",MH0ll!H406)</f>
        <v/>
      </c>
      <c r="I400" s="686" t="str">
        <f>IF(OR(ISBLANK(MH0ll!I406),ISERROR(MH0ll!I406)),"",MH0ll!I406)</f>
        <v/>
      </c>
      <c r="J400" s="686" t="str">
        <f>IF(OR(ISBLANK(MH0ll!J406),ISERROR(MH0ll!J406)),"",MH0ll!J406)</f>
        <v/>
      </c>
      <c r="K400" s="686" t="str">
        <f>IF(OR(ISBLANK(MH0ll!K406),ISERROR(MH0ll!K406)),"",MH0ll!K406)</f>
        <v/>
      </c>
      <c r="L400" s="686" t="str">
        <f>IF(OR(ISBLANK(MH0ll!L406),ISERROR(MH0ll!L406)),"",MH0ll!L406)</f>
        <v/>
      </c>
      <c r="N400" s="686" t="str">
        <f>IF(OR(ISBLANK(MH0ll!M406),ISERROR(MH0ll!M406)),"",MH0ll!M406)</f>
        <v/>
      </c>
    </row>
    <row r="401" spans="1:14" x14ac:dyDescent="0.2">
      <c r="A401" s="686" t="str">
        <f>IF(OR(ISBLANK(MH0ll!A407),ISERROR(MH0ll!A407)),"",MH0ll!A407)</f>
        <v/>
      </c>
      <c r="B401" s="686" t="str">
        <f>IF(OR(ISBLANK(MH0ll!B408),ISERROR(MH0ll!B408)),"",MH0ll!B408)</f>
        <v/>
      </c>
      <c r="E401" s="687" t="str">
        <f>IF(OR(ISBLANK(MH0ll!E407),ISERROR(MH0ll!E407)),"",MH0ll!E407)</f>
        <v/>
      </c>
      <c r="F401" s="687" t="str">
        <f>IF(OR(ISBLANK(MH0ll!F407),ISERROR(MH0ll!F407)),"",MH0ll!F407)</f>
        <v/>
      </c>
      <c r="G401" s="687" t="str">
        <f>IF(OR(ISBLANK(MH0ll!G407),ISERROR(MH0ll!G407)),"",MH0ll!G407)</f>
        <v/>
      </c>
      <c r="H401" s="688" t="str">
        <f>IF(OR(ISBLANK(MH0ll!H407),ISERROR(MH0ll!H407)),"",MH0ll!H407)</f>
        <v/>
      </c>
      <c r="I401" s="686" t="str">
        <f>IF(OR(ISBLANK(MH0ll!I407),ISERROR(MH0ll!I407)),"",MH0ll!I407)</f>
        <v/>
      </c>
      <c r="J401" s="686" t="str">
        <f>IF(OR(ISBLANK(MH0ll!J407),ISERROR(MH0ll!J407)),"",MH0ll!J407)</f>
        <v/>
      </c>
      <c r="K401" s="686" t="str">
        <f>IF(OR(ISBLANK(MH0ll!K407),ISERROR(MH0ll!K407)),"",MH0ll!K407)</f>
        <v/>
      </c>
      <c r="L401" s="686" t="str">
        <f>IF(OR(ISBLANK(MH0ll!L407),ISERROR(MH0ll!L407)),"",MH0ll!L407)</f>
        <v/>
      </c>
      <c r="N401" s="686" t="str">
        <f>IF(OR(ISBLANK(MH0ll!M407),ISERROR(MH0ll!M407)),"",MH0ll!M407)</f>
        <v/>
      </c>
    </row>
    <row r="402" spans="1:14" x14ac:dyDescent="0.2">
      <c r="A402" s="686" t="str">
        <f>IF(OR(ISBLANK(MH0ll!A408),ISERROR(MH0ll!A408)),"",MH0ll!A408)</f>
        <v/>
      </c>
      <c r="B402" s="686" t="str">
        <f>IF(OR(ISBLANK(MH0ll!B409),ISERROR(MH0ll!B409)),"",MH0ll!B409)</f>
        <v/>
      </c>
      <c r="E402" s="687" t="str">
        <f>IF(OR(ISBLANK(MH0ll!E408),ISERROR(MH0ll!E408)),"",MH0ll!E408)</f>
        <v/>
      </c>
      <c r="F402" s="687" t="str">
        <f>IF(OR(ISBLANK(MH0ll!F408),ISERROR(MH0ll!F408)),"",MH0ll!F408)</f>
        <v/>
      </c>
      <c r="G402" s="687" t="str">
        <f>IF(OR(ISBLANK(MH0ll!G408),ISERROR(MH0ll!G408)),"",MH0ll!G408)</f>
        <v/>
      </c>
      <c r="H402" s="688" t="str">
        <f>IF(OR(ISBLANK(MH0ll!H408),ISERROR(MH0ll!H408)),"",MH0ll!H408)</f>
        <v/>
      </c>
      <c r="I402" s="686" t="str">
        <f>IF(OR(ISBLANK(MH0ll!I408),ISERROR(MH0ll!I408)),"",MH0ll!I408)</f>
        <v/>
      </c>
      <c r="J402" s="686" t="str">
        <f>IF(OR(ISBLANK(MH0ll!J408),ISERROR(MH0ll!J408)),"",MH0ll!J408)</f>
        <v/>
      </c>
      <c r="K402" s="686" t="str">
        <f>IF(OR(ISBLANK(MH0ll!K408),ISERROR(MH0ll!K408)),"",MH0ll!K408)</f>
        <v/>
      </c>
      <c r="L402" s="686" t="str">
        <f>IF(OR(ISBLANK(MH0ll!L408),ISERROR(MH0ll!L408)),"",MH0ll!L408)</f>
        <v/>
      </c>
      <c r="N402" s="686" t="str">
        <f>IF(OR(ISBLANK(MH0ll!M408),ISERROR(MH0ll!M408)),"",MH0ll!M408)</f>
        <v/>
      </c>
    </row>
    <row r="403" spans="1:14" x14ac:dyDescent="0.2">
      <c r="A403" s="686" t="str">
        <f>IF(OR(ISBLANK(MH0ll!A409),ISERROR(MH0ll!A409)),"",MH0ll!A409)</f>
        <v/>
      </c>
      <c r="B403" s="686" t="str">
        <f>IF(OR(ISBLANK(MH0ll!B410),ISERROR(MH0ll!B410)),"",MH0ll!B410)</f>
        <v/>
      </c>
      <c r="E403" s="687" t="str">
        <f>IF(OR(ISBLANK(MH0ll!E409),ISERROR(MH0ll!E409)),"",MH0ll!E409)</f>
        <v/>
      </c>
      <c r="F403" s="687" t="str">
        <f>IF(OR(ISBLANK(MH0ll!F409),ISERROR(MH0ll!F409)),"",MH0ll!F409)</f>
        <v/>
      </c>
      <c r="G403" s="687" t="str">
        <f>IF(OR(ISBLANK(MH0ll!G409),ISERROR(MH0ll!G409)),"",MH0ll!G409)</f>
        <v/>
      </c>
      <c r="H403" s="688" t="str">
        <f>IF(OR(ISBLANK(MH0ll!H409),ISERROR(MH0ll!H409)),"",MH0ll!H409)</f>
        <v/>
      </c>
      <c r="I403" s="686" t="str">
        <f>IF(OR(ISBLANK(MH0ll!I409),ISERROR(MH0ll!I409)),"",MH0ll!I409)</f>
        <v/>
      </c>
      <c r="J403" s="686" t="str">
        <f>IF(OR(ISBLANK(MH0ll!J409),ISERROR(MH0ll!J409)),"",MH0ll!J409)</f>
        <v/>
      </c>
      <c r="K403" s="686" t="str">
        <f>IF(OR(ISBLANK(MH0ll!K409),ISERROR(MH0ll!K409)),"",MH0ll!K409)</f>
        <v/>
      </c>
      <c r="L403" s="686" t="str">
        <f>IF(OR(ISBLANK(MH0ll!L409),ISERROR(MH0ll!L409)),"",MH0ll!L409)</f>
        <v/>
      </c>
      <c r="N403" s="686" t="str">
        <f>IF(OR(ISBLANK(MH0ll!M409),ISERROR(MH0ll!M409)),"",MH0ll!M409)</f>
        <v/>
      </c>
    </row>
    <row r="404" spans="1:14" x14ac:dyDescent="0.2">
      <c r="A404" s="686" t="str">
        <f>IF(OR(ISBLANK(MH0ll!A410),ISERROR(MH0ll!A410)),"",MH0ll!A410)</f>
        <v/>
      </c>
      <c r="B404" s="686" t="str">
        <f>IF(OR(ISBLANK(MH0ll!B411),ISERROR(MH0ll!B411)),"",MH0ll!B411)</f>
        <v/>
      </c>
      <c r="E404" s="687" t="str">
        <f>IF(OR(ISBLANK(MH0ll!E410),ISERROR(MH0ll!E410)),"",MH0ll!E410)</f>
        <v/>
      </c>
      <c r="F404" s="687" t="str">
        <f>IF(OR(ISBLANK(MH0ll!F410),ISERROR(MH0ll!F410)),"",MH0ll!F410)</f>
        <v/>
      </c>
      <c r="G404" s="687" t="str">
        <f>IF(OR(ISBLANK(MH0ll!G410),ISERROR(MH0ll!G410)),"",MH0ll!G410)</f>
        <v/>
      </c>
      <c r="H404" s="688" t="str">
        <f>IF(OR(ISBLANK(MH0ll!H410),ISERROR(MH0ll!H410)),"",MH0ll!H410)</f>
        <v/>
      </c>
      <c r="I404" s="686" t="str">
        <f>IF(OR(ISBLANK(MH0ll!I410),ISERROR(MH0ll!I410)),"",MH0ll!I410)</f>
        <v/>
      </c>
      <c r="J404" s="686" t="str">
        <f>IF(OR(ISBLANK(MH0ll!J410),ISERROR(MH0ll!J410)),"",MH0ll!J410)</f>
        <v/>
      </c>
      <c r="K404" s="686" t="str">
        <f>IF(OR(ISBLANK(MH0ll!K410),ISERROR(MH0ll!K410)),"",MH0ll!K410)</f>
        <v/>
      </c>
      <c r="L404" s="686" t="str">
        <f>IF(OR(ISBLANK(MH0ll!L410),ISERROR(MH0ll!L410)),"",MH0ll!L410)</f>
        <v/>
      </c>
      <c r="N404" s="686" t="str">
        <f>IF(OR(ISBLANK(MH0ll!M410),ISERROR(MH0ll!M410)),"",MH0ll!M410)</f>
        <v/>
      </c>
    </row>
    <row r="405" spans="1:14" x14ac:dyDescent="0.2">
      <c r="A405" s="686" t="str">
        <f>IF(OR(ISBLANK(MH0ll!A411),ISERROR(MH0ll!A411)),"",MH0ll!A411)</f>
        <v/>
      </c>
      <c r="B405" s="686" t="str">
        <f>IF(OR(ISBLANK(MH0ll!B412),ISERROR(MH0ll!B412)),"",MH0ll!B412)</f>
        <v/>
      </c>
      <c r="E405" s="687" t="str">
        <f>IF(OR(ISBLANK(MH0ll!E411),ISERROR(MH0ll!E411)),"",MH0ll!E411)</f>
        <v/>
      </c>
      <c r="F405" s="687" t="str">
        <f>IF(OR(ISBLANK(MH0ll!F411),ISERROR(MH0ll!F411)),"",MH0ll!F411)</f>
        <v/>
      </c>
      <c r="G405" s="687" t="str">
        <f>IF(OR(ISBLANK(MH0ll!G411),ISERROR(MH0ll!G411)),"",MH0ll!G411)</f>
        <v/>
      </c>
      <c r="H405" s="688" t="str">
        <f>IF(OR(ISBLANK(MH0ll!H411),ISERROR(MH0ll!H411)),"",MH0ll!H411)</f>
        <v/>
      </c>
      <c r="I405" s="686" t="str">
        <f>IF(OR(ISBLANK(MH0ll!I411),ISERROR(MH0ll!I411)),"",MH0ll!I411)</f>
        <v/>
      </c>
      <c r="J405" s="686" t="str">
        <f>IF(OR(ISBLANK(MH0ll!J411),ISERROR(MH0ll!J411)),"",MH0ll!J411)</f>
        <v/>
      </c>
      <c r="K405" s="686" t="str">
        <f>IF(OR(ISBLANK(MH0ll!K411),ISERROR(MH0ll!K411)),"",MH0ll!K411)</f>
        <v/>
      </c>
      <c r="L405" s="686" t="str">
        <f>IF(OR(ISBLANK(MH0ll!L411),ISERROR(MH0ll!L411)),"",MH0ll!L411)</f>
        <v/>
      </c>
      <c r="N405" s="686" t="str">
        <f>IF(OR(ISBLANK(MH0ll!M411),ISERROR(MH0ll!M411)),"",MH0ll!M411)</f>
        <v/>
      </c>
    </row>
    <row r="406" spans="1:14" x14ac:dyDescent="0.2">
      <c r="A406" s="686" t="str">
        <f>IF(OR(ISBLANK(MH0ll!A412),ISERROR(MH0ll!A412)),"",MH0ll!A412)</f>
        <v/>
      </c>
      <c r="B406" s="686" t="str">
        <f>IF(OR(ISBLANK(MH0ll!B413),ISERROR(MH0ll!B413)),"",MH0ll!B413)</f>
        <v/>
      </c>
      <c r="E406" s="687" t="str">
        <f>IF(OR(ISBLANK(MH0ll!E412),ISERROR(MH0ll!E412)),"",MH0ll!E412)</f>
        <v/>
      </c>
      <c r="F406" s="687" t="str">
        <f>IF(OR(ISBLANK(MH0ll!F412),ISERROR(MH0ll!F412)),"",MH0ll!F412)</f>
        <v/>
      </c>
      <c r="G406" s="687" t="str">
        <f>IF(OR(ISBLANK(MH0ll!G412),ISERROR(MH0ll!G412)),"",MH0ll!G412)</f>
        <v/>
      </c>
      <c r="H406" s="688" t="str">
        <f>IF(OR(ISBLANK(MH0ll!H412),ISERROR(MH0ll!H412)),"",MH0ll!H412)</f>
        <v/>
      </c>
      <c r="I406" s="686" t="str">
        <f>IF(OR(ISBLANK(MH0ll!I412),ISERROR(MH0ll!I412)),"",MH0ll!I412)</f>
        <v/>
      </c>
      <c r="J406" s="686" t="str">
        <f>IF(OR(ISBLANK(MH0ll!J412),ISERROR(MH0ll!J412)),"",MH0ll!J412)</f>
        <v/>
      </c>
      <c r="K406" s="686" t="str">
        <f>IF(OR(ISBLANK(MH0ll!K412),ISERROR(MH0ll!K412)),"",MH0ll!K412)</f>
        <v/>
      </c>
      <c r="L406" s="686" t="str">
        <f>IF(OR(ISBLANK(MH0ll!L412),ISERROR(MH0ll!L412)),"",MH0ll!L412)</f>
        <v/>
      </c>
      <c r="N406" s="686" t="str">
        <f>IF(OR(ISBLANK(MH0ll!M412),ISERROR(MH0ll!M412)),"",MH0ll!M412)</f>
        <v/>
      </c>
    </row>
    <row r="407" spans="1:14" x14ac:dyDescent="0.2">
      <c r="A407" s="686" t="str">
        <f>IF(OR(ISBLANK(MH0ll!A413),ISERROR(MH0ll!A413)),"",MH0ll!A413)</f>
        <v/>
      </c>
      <c r="B407" s="686" t="str">
        <f>IF(OR(ISBLANK(MH0ll!B414),ISERROR(MH0ll!B414)),"",MH0ll!B414)</f>
        <v/>
      </c>
      <c r="E407" s="687" t="str">
        <f>IF(OR(ISBLANK(MH0ll!E413),ISERROR(MH0ll!E413)),"",MH0ll!E413)</f>
        <v/>
      </c>
      <c r="F407" s="687" t="str">
        <f>IF(OR(ISBLANK(MH0ll!F413),ISERROR(MH0ll!F413)),"",MH0ll!F413)</f>
        <v/>
      </c>
      <c r="G407" s="687" t="str">
        <f>IF(OR(ISBLANK(MH0ll!G413),ISERROR(MH0ll!G413)),"",MH0ll!G413)</f>
        <v/>
      </c>
      <c r="H407" s="688" t="str">
        <f>IF(OR(ISBLANK(MH0ll!H413),ISERROR(MH0ll!H413)),"",MH0ll!H413)</f>
        <v/>
      </c>
      <c r="I407" s="686" t="str">
        <f>IF(OR(ISBLANK(MH0ll!I413),ISERROR(MH0ll!I413)),"",MH0ll!I413)</f>
        <v/>
      </c>
      <c r="J407" s="686" t="str">
        <f>IF(OR(ISBLANK(MH0ll!J413),ISERROR(MH0ll!J413)),"",MH0ll!J413)</f>
        <v/>
      </c>
      <c r="K407" s="686" t="str">
        <f>IF(OR(ISBLANK(MH0ll!K413),ISERROR(MH0ll!K413)),"",MH0ll!K413)</f>
        <v/>
      </c>
      <c r="L407" s="686" t="str">
        <f>IF(OR(ISBLANK(MH0ll!L413),ISERROR(MH0ll!L413)),"",MH0ll!L413)</f>
        <v/>
      </c>
      <c r="N407" s="686" t="str">
        <f>IF(OR(ISBLANK(MH0ll!M413),ISERROR(MH0ll!M413)),"",MH0ll!M413)</f>
        <v/>
      </c>
    </row>
    <row r="408" spans="1:14" x14ac:dyDescent="0.2">
      <c r="A408" s="686" t="str">
        <f>IF(OR(ISBLANK(MH0ll!A414),ISERROR(MH0ll!A414)),"",MH0ll!A414)</f>
        <v/>
      </c>
      <c r="B408" s="686" t="str">
        <f>IF(OR(ISBLANK(MH0ll!B415),ISERROR(MH0ll!B415)),"",MH0ll!B415)</f>
        <v/>
      </c>
      <c r="E408" s="687" t="str">
        <f>IF(OR(ISBLANK(MH0ll!E414),ISERROR(MH0ll!E414)),"",MH0ll!E414)</f>
        <v/>
      </c>
      <c r="F408" s="687" t="str">
        <f>IF(OR(ISBLANK(MH0ll!F414),ISERROR(MH0ll!F414)),"",MH0ll!F414)</f>
        <v/>
      </c>
      <c r="G408" s="687" t="str">
        <f>IF(OR(ISBLANK(MH0ll!G414),ISERROR(MH0ll!G414)),"",MH0ll!G414)</f>
        <v/>
      </c>
      <c r="H408" s="688" t="str">
        <f>IF(OR(ISBLANK(MH0ll!H414),ISERROR(MH0ll!H414)),"",MH0ll!H414)</f>
        <v/>
      </c>
      <c r="I408" s="686" t="str">
        <f>IF(OR(ISBLANK(MH0ll!I414),ISERROR(MH0ll!I414)),"",MH0ll!I414)</f>
        <v/>
      </c>
      <c r="J408" s="686" t="str">
        <f>IF(OR(ISBLANK(MH0ll!J414),ISERROR(MH0ll!J414)),"",MH0ll!J414)</f>
        <v/>
      </c>
      <c r="K408" s="686" t="str">
        <f>IF(OR(ISBLANK(MH0ll!K414),ISERROR(MH0ll!K414)),"",MH0ll!K414)</f>
        <v/>
      </c>
      <c r="L408" s="686" t="str">
        <f>IF(OR(ISBLANK(MH0ll!L414),ISERROR(MH0ll!L414)),"",MH0ll!L414)</f>
        <v/>
      </c>
      <c r="N408" s="686" t="str">
        <f>IF(OR(ISBLANK(MH0ll!M414),ISERROR(MH0ll!M414)),"",MH0ll!M414)</f>
        <v/>
      </c>
    </row>
    <row r="409" spans="1:14" x14ac:dyDescent="0.2">
      <c r="A409" s="686" t="str">
        <f>IF(OR(ISBLANK(MH0ll!A415),ISERROR(MH0ll!A415)),"",MH0ll!A415)</f>
        <v/>
      </c>
      <c r="B409" s="686" t="str">
        <f>IF(OR(ISBLANK(MH0ll!B416),ISERROR(MH0ll!B416)),"",MH0ll!B416)</f>
        <v/>
      </c>
      <c r="E409" s="687" t="str">
        <f>IF(OR(ISBLANK(MH0ll!E415),ISERROR(MH0ll!E415)),"",MH0ll!E415)</f>
        <v/>
      </c>
      <c r="F409" s="687" t="str">
        <f>IF(OR(ISBLANK(MH0ll!F415),ISERROR(MH0ll!F415)),"",MH0ll!F415)</f>
        <v/>
      </c>
      <c r="G409" s="687" t="str">
        <f>IF(OR(ISBLANK(MH0ll!G415),ISERROR(MH0ll!G415)),"",MH0ll!G415)</f>
        <v/>
      </c>
      <c r="H409" s="688" t="str">
        <f>IF(OR(ISBLANK(MH0ll!H415),ISERROR(MH0ll!H415)),"",MH0ll!H415)</f>
        <v/>
      </c>
      <c r="I409" s="686" t="str">
        <f>IF(OR(ISBLANK(MH0ll!I415),ISERROR(MH0ll!I415)),"",MH0ll!I415)</f>
        <v/>
      </c>
      <c r="J409" s="686" t="str">
        <f>IF(OR(ISBLANK(MH0ll!J415),ISERROR(MH0ll!J415)),"",MH0ll!J415)</f>
        <v/>
      </c>
      <c r="K409" s="686" t="str">
        <f>IF(OR(ISBLANK(MH0ll!K415),ISERROR(MH0ll!K415)),"",MH0ll!K415)</f>
        <v/>
      </c>
      <c r="L409" s="686" t="str">
        <f>IF(OR(ISBLANK(MH0ll!L415),ISERROR(MH0ll!L415)),"",MH0ll!L415)</f>
        <v/>
      </c>
      <c r="N409" s="686" t="str">
        <f>IF(OR(ISBLANK(MH0ll!M415),ISERROR(MH0ll!M415)),"",MH0ll!M415)</f>
        <v/>
      </c>
    </row>
    <row r="410" spans="1:14" x14ac:dyDescent="0.2">
      <c r="A410" s="686" t="str">
        <f>IF(OR(ISBLANK(MH0ll!A416),ISERROR(MH0ll!A416)),"",MH0ll!A416)</f>
        <v/>
      </c>
      <c r="B410" s="686" t="str">
        <f>IF(OR(ISBLANK(MH0ll!B417),ISERROR(MH0ll!B417)),"",MH0ll!B417)</f>
        <v/>
      </c>
      <c r="E410" s="687" t="str">
        <f>IF(OR(ISBLANK(MH0ll!E416),ISERROR(MH0ll!E416)),"",MH0ll!E416)</f>
        <v/>
      </c>
      <c r="F410" s="687" t="str">
        <f>IF(OR(ISBLANK(MH0ll!F416),ISERROR(MH0ll!F416)),"",MH0ll!F416)</f>
        <v/>
      </c>
      <c r="G410" s="687" t="str">
        <f>IF(OR(ISBLANK(MH0ll!G416),ISERROR(MH0ll!G416)),"",MH0ll!G416)</f>
        <v/>
      </c>
      <c r="H410" s="688" t="str">
        <f>IF(OR(ISBLANK(MH0ll!H416),ISERROR(MH0ll!H416)),"",MH0ll!H416)</f>
        <v/>
      </c>
      <c r="I410" s="686" t="str">
        <f>IF(OR(ISBLANK(MH0ll!I416),ISERROR(MH0ll!I416)),"",MH0ll!I416)</f>
        <v/>
      </c>
      <c r="J410" s="686" t="str">
        <f>IF(OR(ISBLANK(MH0ll!J416),ISERROR(MH0ll!J416)),"",MH0ll!J416)</f>
        <v/>
      </c>
      <c r="K410" s="686" t="str">
        <f>IF(OR(ISBLANK(MH0ll!K416),ISERROR(MH0ll!K416)),"",MH0ll!K416)</f>
        <v/>
      </c>
      <c r="L410" s="686" t="str">
        <f>IF(OR(ISBLANK(MH0ll!L416),ISERROR(MH0ll!L416)),"",MH0ll!L416)</f>
        <v/>
      </c>
      <c r="N410" s="686" t="str">
        <f>IF(OR(ISBLANK(MH0ll!M416),ISERROR(MH0ll!M416)),"",MH0ll!M416)</f>
        <v/>
      </c>
    </row>
    <row r="411" spans="1:14" x14ac:dyDescent="0.2">
      <c r="A411" s="686" t="str">
        <f>IF(OR(ISBLANK(MH0ll!A417),ISERROR(MH0ll!A417)),"",MH0ll!A417)</f>
        <v/>
      </c>
      <c r="B411" s="686" t="str">
        <f>IF(OR(ISBLANK(MH0ll!B418),ISERROR(MH0ll!B418)),"",MH0ll!B418)</f>
        <v/>
      </c>
      <c r="E411" s="687" t="str">
        <f>IF(OR(ISBLANK(MH0ll!E417),ISERROR(MH0ll!E417)),"",MH0ll!E417)</f>
        <v/>
      </c>
      <c r="F411" s="687" t="str">
        <f>IF(OR(ISBLANK(MH0ll!F417),ISERROR(MH0ll!F417)),"",MH0ll!F417)</f>
        <v/>
      </c>
      <c r="G411" s="687" t="str">
        <f>IF(OR(ISBLANK(MH0ll!G417),ISERROR(MH0ll!G417)),"",MH0ll!G417)</f>
        <v/>
      </c>
      <c r="H411" s="688" t="str">
        <f>IF(OR(ISBLANK(MH0ll!H417),ISERROR(MH0ll!H417)),"",MH0ll!H417)</f>
        <v/>
      </c>
      <c r="I411" s="686" t="str">
        <f>IF(OR(ISBLANK(MH0ll!I417),ISERROR(MH0ll!I417)),"",MH0ll!I417)</f>
        <v/>
      </c>
      <c r="J411" s="686" t="str">
        <f>IF(OR(ISBLANK(MH0ll!J417),ISERROR(MH0ll!J417)),"",MH0ll!J417)</f>
        <v/>
      </c>
      <c r="K411" s="686" t="str">
        <f>IF(OR(ISBLANK(MH0ll!K417),ISERROR(MH0ll!K417)),"",MH0ll!K417)</f>
        <v/>
      </c>
      <c r="L411" s="686" t="str">
        <f>IF(OR(ISBLANK(MH0ll!L417),ISERROR(MH0ll!L417)),"",MH0ll!L417)</f>
        <v/>
      </c>
      <c r="N411" s="686" t="str">
        <f>IF(OR(ISBLANK(MH0ll!M417),ISERROR(MH0ll!M417)),"",MH0ll!M417)</f>
        <v/>
      </c>
    </row>
    <row r="412" spans="1:14" x14ac:dyDescent="0.2">
      <c r="A412" s="686" t="str">
        <f>IF(OR(ISBLANK(MH0ll!A418),ISERROR(MH0ll!A418)),"",MH0ll!A418)</f>
        <v/>
      </c>
      <c r="B412" s="686" t="str">
        <f>IF(OR(ISBLANK(MH0ll!B419),ISERROR(MH0ll!B419)),"",MH0ll!B419)</f>
        <v/>
      </c>
      <c r="E412" s="687" t="str">
        <f>IF(OR(ISBLANK(MH0ll!E418),ISERROR(MH0ll!E418)),"",MH0ll!E418)</f>
        <v/>
      </c>
      <c r="F412" s="687" t="str">
        <f>IF(OR(ISBLANK(MH0ll!F418),ISERROR(MH0ll!F418)),"",MH0ll!F418)</f>
        <v/>
      </c>
      <c r="G412" s="687" t="str">
        <f>IF(OR(ISBLANK(MH0ll!G418),ISERROR(MH0ll!G418)),"",MH0ll!G418)</f>
        <v/>
      </c>
      <c r="H412" s="688" t="str">
        <f>IF(OR(ISBLANK(MH0ll!H418),ISERROR(MH0ll!H418)),"",MH0ll!H418)</f>
        <v/>
      </c>
      <c r="I412" s="686" t="str">
        <f>IF(OR(ISBLANK(MH0ll!I418),ISERROR(MH0ll!I418)),"",MH0ll!I418)</f>
        <v/>
      </c>
      <c r="J412" s="686" t="str">
        <f>IF(OR(ISBLANK(MH0ll!J418),ISERROR(MH0ll!J418)),"",MH0ll!J418)</f>
        <v/>
      </c>
      <c r="K412" s="686" t="str">
        <f>IF(OR(ISBLANK(MH0ll!K418),ISERROR(MH0ll!K418)),"",MH0ll!K418)</f>
        <v/>
      </c>
      <c r="L412" s="686" t="str">
        <f>IF(OR(ISBLANK(MH0ll!L418),ISERROR(MH0ll!L418)),"",MH0ll!L418)</f>
        <v/>
      </c>
      <c r="N412" s="686" t="str">
        <f>IF(OR(ISBLANK(MH0ll!M418),ISERROR(MH0ll!M418)),"",MH0ll!M418)</f>
        <v/>
      </c>
    </row>
    <row r="413" spans="1:14" x14ac:dyDescent="0.2">
      <c r="A413" s="686" t="str">
        <f>IF(OR(ISBLANK(MH0ll!A419),ISERROR(MH0ll!A419)),"",MH0ll!A419)</f>
        <v/>
      </c>
      <c r="B413" s="686" t="str">
        <f>IF(OR(ISBLANK(MH0ll!B420),ISERROR(MH0ll!B420)),"",MH0ll!B420)</f>
        <v/>
      </c>
      <c r="E413" s="687" t="str">
        <f>IF(OR(ISBLANK(MH0ll!E419),ISERROR(MH0ll!E419)),"",MH0ll!E419)</f>
        <v/>
      </c>
      <c r="F413" s="687" t="str">
        <f>IF(OR(ISBLANK(MH0ll!F419),ISERROR(MH0ll!F419)),"",MH0ll!F419)</f>
        <v/>
      </c>
      <c r="G413" s="687" t="str">
        <f>IF(OR(ISBLANK(MH0ll!G419),ISERROR(MH0ll!G419)),"",MH0ll!G419)</f>
        <v/>
      </c>
      <c r="H413" s="688" t="str">
        <f>IF(OR(ISBLANK(MH0ll!H419),ISERROR(MH0ll!H419)),"",MH0ll!H419)</f>
        <v/>
      </c>
      <c r="I413" s="686" t="str">
        <f>IF(OR(ISBLANK(MH0ll!I419),ISERROR(MH0ll!I419)),"",MH0ll!I419)</f>
        <v/>
      </c>
      <c r="J413" s="686" t="str">
        <f>IF(OR(ISBLANK(MH0ll!J419),ISERROR(MH0ll!J419)),"",MH0ll!J419)</f>
        <v/>
      </c>
      <c r="K413" s="686" t="str">
        <f>IF(OR(ISBLANK(MH0ll!K419),ISERROR(MH0ll!K419)),"",MH0ll!K419)</f>
        <v/>
      </c>
      <c r="L413" s="686" t="str">
        <f>IF(OR(ISBLANK(MH0ll!L419),ISERROR(MH0ll!L419)),"",MH0ll!L419)</f>
        <v/>
      </c>
      <c r="N413" s="686" t="str">
        <f>IF(OR(ISBLANK(MH0ll!M419),ISERROR(MH0ll!M419)),"",MH0ll!M419)</f>
        <v/>
      </c>
    </row>
    <row r="414" spans="1:14" x14ac:dyDescent="0.2">
      <c r="A414" s="686" t="str">
        <f>IF(OR(ISBLANK(MH0ll!A420),ISERROR(MH0ll!A420)),"",MH0ll!A420)</f>
        <v/>
      </c>
      <c r="B414" s="686" t="str">
        <f>IF(OR(ISBLANK(MH0ll!B421),ISERROR(MH0ll!B421)),"",MH0ll!B421)</f>
        <v/>
      </c>
      <c r="E414" s="687" t="str">
        <f>IF(OR(ISBLANK(MH0ll!E420),ISERROR(MH0ll!E420)),"",MH0ll!E420)</f>
        <v/>
      </c>
      <c r="F414" s="687" t="str">
        <f>IF(OR(ISBLANK(MH0ll!F420),ISERROR(MH0ll!F420)),"",MH0ll!F420)</f>
        <v/>
      </c>
      <c r="G414" s="687" t="str">
        <f>IF(OR(ISBLANK(MH0ll!G420),ISERROR(MH0ll!G420)),"",MH0ll!G420)</f>
        <v/>
      </c>
      <c r="H414" s="688" t="str">
        <f>IF(OR(ISBLANK(MH0ll!H420),ISERROR(MH0ll!H420)),"",MH0ll!H420)</f>
        <v/>
      </c>
      <c r="I414" s="686" t="str">
        <f>IF(OR(ISBLANK(MH0ll!I420),ISERROR(MH0ll!I420)),"",MH0ll!I420)</f>
        <v/>
      </c>
      <c r="J414" s="686" t="str">
        <f>IF(OR(ISBLANK(MH0ll!J420),ISERROR(MH0ll!J420)),"",MH0ll!J420)</f>
        <v/>
      </c>
      <c r="K414" s="686" t="str">
        <f>IF(OR(ISBLANK(MH0ll!K420),ISERROR(MH0ll!K420)),"",MH0ll!K420)</f>
        <v/>
      </c>
      <c r="L414" s="686" t="str">
        <f>IF(OR(ISBLANK(MH0ll!L420),ISERROR(MH0ll!L420)),"",MH0ll!L420)</f>
        <v/>
      </c>
      <c r="N414" s="686" t="str">
        <f>IF(OR(ISBLANK(MH0ll!M420),ISERROR(MH0ll!M420)),"",MH0ll!M420)</f>
        <v/>
      </c>
    </row>
    <row r="415" spans="1:14" x14ac:dyDescent="0.2">
      <c r="A415" s="686" t="str">
        <f>IF(OR(ISBLANK(MH0ll!A421),ISERROR(MH0ll!A421)),"",MH0ll!A421)</f>
        <v/>
      </c>
      <c r="B415" s="686" t="str">
        <f>IF(OR(ISBLANK(MH0ll!B422),ISERROR(MH0ll!B422)),"",MH0ll!B422)</f>
        <v/>
      </c>
      <c r="E415" s="687" t="str">
        <f>IF(OR(ISBLANK(MH0ll!E421),ISERROR(MH0ll!E421)),"",MH0ll!E421)</f>
        <v/>
      </c>
      <c r="F415" s="687" t="str">
        <f>IF(OR(ISBLANK(MH0ll!F421),ISERROR(MH0ll!F421)),"",MH0ll!F421)</f>
        <v/>
      </c>
      <c r="G415" s="687" t="str">
        <f>IF(OR(ISBLANK(MH0ll!G421),ISERROR(MH0ll!G421)),"",MH0ll!G421)</f>
        <v/>
      </c>
      <c r="H415" s="688" t="str">
        <f>IF(OR(ISBLANK(MH0ll!H421),ISERROR(MH0ll!H421)),"",MH0ll!H421)</f>
        <v/>
      </c>
      <c r="I415" s="686" t="str">
        <f>IF(OR(ISBLANK(MH0ll!I421),ISERROR(MH0ll!I421)),"",MH0ll!I421)</f>
        <v/>
      </c>
      <c r="J415" s="686" t="str">
        <f>IF(OR(ISBLANK(MH0ll!J421),ISERROR(MH0ll!J421)),"",MH0ll!J421)</f>
        <v/>
      </c>
      <c r="K415" s="686" t="str">
        <f>IF(OR(ISBLANK(MH0ll!K421),ISERROR(MH0ll!K421)),"",MH0ll!K421)</f>
        <v/>
      </c>
      <c r="L415" s="686" t="str">
        <f>IF(OR(ISBLANK(MH0ll!L421),ISERROR(MH0ll!L421)),"",MH0ll!L421)</f>
        <v/>
      </c>
      <c r="N415" s="686" t="str">
        <f>IF(OR(ISBLANK(MH0ll!M421),ISERROR(MH0ll!M421)),"",MH0ll!M421)</f>
        <v/>
      </c>
    </row>
    <row r="416" spans="1:14" x14ac:dyDescent="0.2">
      <c r="A416" s="686" t="str">
        <f>IF(OR(ISBLANK(MH0ll!A422),ISERROR(MH0ll!A422)),"",MH0ll!A422)</f>
        <v/>
      </c>
      <c r="B416" s="686" t="str">
        <f>IF(OR(ISBLANK(MH0ll!B423),ISERROR(MH0ll!B423)),"",MH0ll!B423)</f>
        <v/>
      </c>
      <c r="E416" s="687" t="str">
        <f>IF(OR(ISBLANK(MH0ll!E422),ISERROR(MH0ll!E422)),"",MH0ll!E422)</f>
        <v/>
      </c>
      <c r="F416" s="687" t="str">
        <f>IF(OR(ISBLANK(MH0ll!F422),ISERROR(MH0ll!F422)),"",MH0ll!F422)</f>
        <v/>
      </c>
      <c r="G416" s="687" t="str">
        <f>IF(OR(ISBLANK(MH0ll!G422),ISERROR(MH0ll!G422)),"",MH0ll!G422)</f>
        <v/>
      </c>
      <c r="H416" s="688" t="str">
        <f>IF(OR(ISBLANK(MH0ll!H422),ISERROR(MH0ll!H422)),"",MH0ll!H422)</f>
        <v/>
      </c>
      <c r="I416" s="686" t="str">
        <f>IF(OR(ISBLANK(MH0ll!I422),ISERROR(MH0ll!I422)),"",MH0ll!I422)</f>
        <v/>
      </c>
      <c r="J416" s="686" t="str">
        <f>IF(OR(ISBLANK(MH0ll!J422),ISERROR(MH0ll!J422)),"",MH0ll!J422)</f>
        <v/>
      </c>
      <c r="K416" s="686" t="str">
        <f>IF(OR(ISBLANK(MH0ll!K422),ISERROR(MH0ll!K422)),"",MH0ll!K422)</f>
        <v/>
      </c>
      <c r="L416" s="686" t="str">
        <f>IF(OR(ISBLANK(MH0ll!L422),ISERROR(MH0ll!L422)),"",MH0ll!L422)</f>
        <v/>
      </c>
      <c r="N416" s="686" t="str">
        <f>IF(OR(ISBLANK(MH0ll!M422),ISERROR(MH0ll!M422)),"",MH0ll!M422)</f>
        <v/>
      </c>
    </row>
    <row r="417" spans="1:14" x14ac:dyDescent="0.2">
      <c r="A417" s="686" t="str">
        <f>IF(OR(ISBLANK(MH0ll!A423),ISERROR(MH0ll!A423)),"",MH0ll!A423)</f>
        <v/>
      </c>
      <c r="B417" s="686" t="str">
        <f>IF(OR(ISBLANK(MH0ll!B424),ISERROR(MH0ll!B424)),"",MH0ll!B424)</f>
        <v/>
      </c>
      <c r="E417" s="687" t="str">
        <f>IF(OR(ISBLANK(MH0ll!E423),ISERROR(MH0ll!E423)),"",MH0ll!E423)</f>
        <v/>
      </c>
      <c r="F417" s="687" t="str">
        <f>IF(OR(ISBLANK(MH0ll!F423),ISERROR(MH0ll!F423)),"",MH0ll!F423)</f>
        <v/>
      </c>
      <c r="G417" s="687" t="str">
        <f>IF(OR(ISBLANK(MH0ll!G423),ISERROR(MH0ll!G423)),"",MH0ll!G423)</f>
        <v/>
      </c>
      <c r="H417" s="688" t="str">
        <f>IF(OR(ISBLANK(MH0ll!H423),ISERROR(MH0ll!H423)),"",MH0ll!H423)</f>
        <v/>
      </c>
      <c r="I417" s="686" t="str">
        <f>IF(OR(ISBLANK(MH0ll!I423),ISERROR(MH0ll!I423)),"",MH0ll!I423)</f>
        <v/>
      </c>
      <c r="J417" s="686" t="str">
        <f>IF(OR(ISBLANK(MH0ll!J423),ISERROR(MH0ll!J423)),"",MH0ll!J423)</f>
        <v/>
      </c>
      <c r="K417" s="686" t="str">
        <f>IF(OR(ISBLANK(MH0ll!K423),ISERROR(MH0ll!K423)),"",MH0ll!K423)</f>
        <v/>
      </c>
      <c r="L417" s="686" t="str">
        <f>IF(OR(ISBLANK(MH0ll!L423),ISERROR(MH0ll!L423)),"",MH0ll!L423)</f>
        <v/>
      </c>
      <c r="N417" s="686" t="str">
        <f>IF(OR(ISBLANK(MH0ll!M423),ISERROR(MH0ll!M423)),"",MH0ll!M423)</f>
        <v/>
      </c>
    </row>
    <row r="418" spans="1:14" x14ac:dyDescent="0.2">
      <c r="A418" s="686" t="str">
        <f>IF(OR(ISBLANK(MH0ll!A424),ISERROR(MH0ll!A424)),"",MH0ll!A424)</f>
        <v/>
      </c>
      <c r="B418" s="686" t="str">
        <f>IF(OR(ISBLANK(MH0ll!B425),ISERROR(MH0ll!B425)),"",MH0ll!B425)</f>
        <v/>
      </c>
      <c r="E418" s="687" t="str">
        <f>IF(OR(ISBLANK(MH0ll!E424),ISERROR(MH0ll!E424)),"",MH0ll!E424)</f>
        <v/>
      </c>
      <c r="F418" s="687" t="str">
        <f>IF(OR(ISBLANK(MH0ll!F424),ISERROR(MH0ll!F424)),"",MH0ll!F424)</f>
        <v/>
      </c>
      <c r="G418" s="687" t="str">
        <f>IF(OR(ISBLANK(MH0ll!G424),ISERROR(MH0ll!G424)),"",MH0ll!G424)</f>
        <v/>
      </c>
      <c r="H418" s="688" t="str">
        <f>IF(OR(ISBLANK(MH0ll!H424),ISERROR(MH0ll!H424)),"",MH0ll!H424)</f>
        <v/>
      </c>
      <c r="I418" s="686" t="str">
        <f>IF(OR(ISBLANK(MH0ll!I424),ISERROR(MH0ll!I424)),"",MH0ll!I424)</f>
        <v/>
      </c>
      <c r="J418" s="686" t="str">
        <f>IF(OR(ISBLANK(MH0ll!J424),ISERROR(MH0ll!J424)),"",MH0ll!J424)</f>
        <v/>
      </c>
      <c r="K418" s="686" t="str">
        <f>IF(OR(ISBLANK(MH0ll!K424),ISERROR(MH0ll!K424)),"",MH0ll!K424)</f>
        <v/>
      </c>
      <c r="L418" s="686" t="str">
        <f>IF(OR(ISBLANK(MH0ll!L424),ISERROR(MH0ll!L424)),"",MH0ll!L424)</f>
        <v/>
      </c>
      <c r="N418" s="686" t="str">
        <f>IF(OR(ISBLANK(MH0ll!M424),ISERROR(MH0ll!M424)),"",MH0ll!M424)</f>
        <v/>
      </c>
    </row>
    <row r="419" spans="1:14" x14ac:dyDescent="0.2">
      <c r="A419" s="686" t="str">
        <f>IF(OR(ISBLANK(MH0ll!A425),ISERROR(MH0ll!A425)),"",MH0ll!A425)</f>
        <v/>
      </c>
      <c r="B419" s="686" t="str">
        <f>IF(OR(ISBLANK(MH0ll!B426),ISERROR(MH0ll!B426)),"",MH0ll!B426)</f>
        <v/>
      </c>
      <c r="E419" s="687" t="str">
        <f>IF(OR(ISBLANK(MH0ll!E425),ISERROR(MH0ll!E425)),"",MH0ll!E425)</f>
        <v/>
      </c>
      <c r="F419" s="687" t="str">
        <f>IF(OR(ISBLANK(MH0ll!F425),ISERROR(MH0ll!F425)),"",MH0ll!F425)</f>
        <v/>
      </c>
      <c r="G419" s="687" t="str">
        <f>IF(OR(ISBLANK(MH0ll!G425),ISERROR(MH0ll!G425)),"",MH0ll!G425)</f>
        <v/>
      </c>
      <c r="H419" s="688" t="str">
        <f>IF(OR(ISBLANK(MH0ll!H425),ISERROR(MH0ll!H425)),"",MH0ll!H425)</f>
        <v/>
      </c>
      <c r="I419" s="686" t="str">
        <f>IF(OR(ISBLANK(MH0ll!I425),ISERROR(MH0ll!I425)),"",MH0ll!I425)</f>
        <v/>
      </c>
      <c r="J419" s="686" t="str">
        <f>IF(OR(ISBLANK(MH0ll!J425),ISERROR(MH0ll!J425)),"",MH0ll!J425)</f>
        <v/>
      </c>
      <c r="K419" s="686" t="str">
        <f>IF(OR(ISBLANK(MH0ll!K425),ISERROR(MH0ll!K425)),"",MH0ll!K425)</f>
        <v/>
      </c>
      <c r="L419" s="686" t="str">
        <f>IF(OR(ISBLANK(MH0ll!L425),ISERROR(MH0ll!L425)),"",MH0ll!L425)</f>
        <v/>
      </c>
      <c r="N419" s="686" t="str">
        <f>IF(OR(ISBLANK(MH0ll!M425),ISERROR(MH0ll!M425)),"",MH0ll!M425)</f>
        <v/>
      </c>
    </row>
    <row r="420" spans="1:14" x14ac:dyDescent="0.2">
      <c r="A420" s="686" t="str">
        <f>IF(OR(ISBLANK(MH0ll!A426),ISERROR(MH0ll!A426)),"",MH0ll!A426)</f>
        <v/>
      </c>
      <c r="B420" s="686" t="str">
        <f>IF(OR(ISBLANK(MH0ll!B427),ISERROR(MH0ll!B427)),"",MH0ll!B427)</f>
        <v/>
      </c>
      <c r="E420" s="687" t="str">
        <f>IF(OR(ISBLANK(MH0ll!E426),ISERROR(MH0ll!E426)),"",MH0ll!E426)</f>
        <v/>
      </c>
      <c r="F420" s="687" t="str">
        <f>IF(OR(ISBLANK(MH0ll!F426),ISERROR(MH0ll!F426)),"",MH0ll!F426)</f>
        <v/>
      </c>
      <c r="G420" s="687" t="str">
        <f>IF(OR(ISBLANK(MH0ll!G426),ISERROR(MH0ll!G426)),"",MH0ll!G426)</f>
        <v/>
      </c>
      <c r="H420" s="688" t="str">
        <f>IF(OR(ISBLANK(MH0ll!H426),ISERROR(MH0ll!H426)),"",MH0ll!H426)</f>
        <v/>
      </c>
      <c r="I420" s="686" t="str">
        <f>IF(OR(ISBLANK(MH0ll!I426),ISERROR(MH0ll!I426)),"",MH0ll!I426)</f>
        <v/>
      </c>
      <c r="J420" s="686" t="str">
        <f>IF(OR(ISBLANK(MH0ll!J426),ISERROR(MH0ll!J426)),"",MH0ll!J426)</f>
        <v/>
      </c>
      <c r="K420" s="686" t="str">
        <f>IF(OR(ISBLANK(MH0ll!K426),ISERROR(MH0ll!K426)),"",MH0ll!K426)</f>
        <v/>
      </c>
      <c r="L420" s="686" t="str">
        <f>IF(OR(ISBLANK(MH0ll!L426),ISERROR(MH0ll!L426)),"",MH0ll!L426)</f>
        <v/>
      </c>
      <c r="N420" s="686" t="str">
        <f>IF(OR(ISBLANK(MH0ll!M426),ISERROR(MH0ll!M426)),"",MH0ll!M426)</f>
        <v/>
      </c>
    </row>
    <row r="421" spans="1:14" x14ac:dyDescent="0.2">
      <c r="A421" s="686" t="str">
        <f>IF(OR(ISBLANK(MH0ll!A427),ISERROR(MH0ll!A427)),"",MH0ll!A427)</f>
        <v/>
      </c>
      <c r="B421" s="686" t="str">
        <f>IF(OR(ISBLANK(MH0ll!B428),ISERROR(MH0ll!B428)),"",MH0ll!B428)</f>
        <v/>
      </c>
      <c r="E421" s="687" t="str">
        <f>IF(OR(ISBLANK(MH0ll!E427),ISERROR(MH0ll!E427)),"",MH0ll!E427)</f>
        <v/>
      </c>
      <c r="F421" s="687" t="str">
        <f>IF(OR(ISBLANK(MH0ll!F427),ISERROR(MH0ll!F427)),"",MH0ll!F427)</f>
        <v/>
      </c>
      <c r="G421" s="687" t="str">
        <f>IF(OR(ISBLANK(MH0ll!G427),ISERROR(MH0ll!G427)),"",MH0ll!G427)</f>
        <v/>
      </c>
      <c r="H421" s="688" t="str">
        <f>IF(OR(ISBLANK(MH0ll!H427),ISERROR(MH0ll!H427)),"",MH0ll!H427)</f>
        <v/>
      </c>
      <c r="I421" s="686" t="str">
        <f>IF(OR(ISBLANK(MH0ll!I427),ISERROR(MH0ll!I427)),"",MH0ll!I427)</f>
        <v/>
      </c>
      <c r="J421" s="686" t="str">
        <f>IF(OR(ISBLANK(MH0ll!J427),ISERROR(MH0ll!J427)),"",MH0ll!J427)</f>
        <v/>
      </c>
      <c r="K421" s="686" t="str">
        <f>IF(OR(ISBLANK(MH0ll!K427),ISERROR(MH0ll!K427)),"",MH0ll!K427)</f>
        <v/>
      </c>
      <c r="L421" s="686" t="str">
        <f>IF(OR(ISBLANK(MH0ll!L427),ISERROR(MH0ll!L427)),"",MH0ll!L427)</f>
        <v/>
      </c>
      <c r="N421" s="686" t="str">
        <f>IF(OR(ISBLANK(MH0ll!M427),ISERROR(MH0ll!M427)),"",MH0ll!M427)</f>
        <v/>
      </c>
    </row>
    <row r="422" spans="1:14" x14ac:dyDescent="0.2">
      <c r="A422" s="686" t="str">
        <f>IF(OR(ISBLANK(MH0ll!A428),ISERROR(MH0ll!A428)),"",MH0ll!A428)</f>
        <v/>
      </c>
      <c r="B422" s="686" t="str">
        <f>IF(OR(ISBLANK(MH0ll!B429),ISERROR(MH0ll!B429)),"",MH0ll!B429)</f>
        <v/>
      </c>
      <c r="E422" s="687" t="str">
        <f>IF(OR(ISBLANK(MH0ll!E428),ISERROR(MH0ll!E428)),"",MH0ll!E428)</f>
        <v/>
      </c>
      <c r="F422" s="687" t="str">
        <f>IF(OR(ISBLANK(MH0ll!F428),ISERROR(MH0ll!F428)),"",MH0ll!F428)</f>
        <v/>
      </c>
      <c r="G422" s="687" t="str">
        <f>IF(OR(ISBLANK(MH0ll!G428),ISERROR(MH0ll!G428)),"",MH0ll!G428)</f>
        <v/>
      </c>
      <c r="H422" s="688" t="str">
        <f>IF(OR(ISBLANK(MH0ll!H428),ISERROR(MH0ll!H428)),"",MH0ll!H428)</f>
        <v/>
      </c>
      <c r="I422" s="686" t="str">
        <f>IF(OR(ISBLANK(MH0ll!I428),ISERROR(MH0ll!I428)),"",MH0ll!I428)</f>
        <v/>
      </c>
      <c r="J422" s="686" t="str">
        <f>IF(OR(ISBLANK(MH0ll!J428),ISERROR(MH0ll!J428)),"",MH0ll!J428)</f>
        <v/>
      </c>
      <c r="K422" s="686" t="str">
        <f>IF(OR(ISBLANK(MH0ll!K428),ISERROR(MH0ll!K428)),"",MH0ll!K428)</f>
        <v/>
      </c>
      <c r="L422" s="686" t="str">
        <f>IF(OR(ISBLANK(MH0ll!L428),ISERROR(MH0ll!L428)),"",MH0ll!L428)</f>
        <v/>
      </c>
      <c r="N422" s="686" t="str">
        <f>IF(OR(ISBLANK(MH0ll!M428),ISERROR(MH0ll!M428)),"",MH0ll!M428)</f>
        <v/>
      </c>
    </row>
    <row r="423" spans="1:14" x14ac:dyDescent="0.2">
      <c r="A423" s="686" t="str">
        <f>IF(OR(ISBLANK(MH0ll!A429),ISERROR(MH0ll!A429)),"",MH0ll!A429)</f>
        <v/>
      </c>
      <c r="B423" s="686" t="str">
        <f>IF(OR(ISBLANK(MH0ll!B430),ISERROR(MH0ll!B430)),"",MH0ll!B430)</f>
        <v/>
      </c>
      <c r="E423" s="687" t="str">
        <f>IF(OR(ISBLANK(MH0ll!E429),ISERROR(MH0ll!E429)),"",MH0ll!E429)</f>
        <v/>
      </c>
      <c r="F423" s="687" t="str">
        <f>IF(OR(ISBLANK(MH0ll!F429),ISERROR(MH0ll!F429)),"",MH0ll!F429)</f>
        <v/>
      </c>
      <c r="G423" s="687" t="str">
        <f>IF(OR(ISBLANK(MH0ll!G429),ISERROR(MH0ll!G429)),"",MH0ll!G429)</f>
        <v/>
      </c>
      <c r="H423" s="688" t="str">
        <f>IF(OR(ISBLANK(MH0ll!H429),ISERROR(MH0ll!H429)),"",MH0ll!H429)</f>
        <v/>
      </c>
      <c r="I423" s="686" t="str">
        <f>IF(OR(ISBLANK(MH0ll!I429),ISERROR(MH0ll!I429)),"",MH0ll!I429)</f>
        <v/>
      </c>
      <c r="J423" s="686" t="str">
        <f>IF(OR(ISBLANK(MH0ll!J429),ISERROR(MH0ll!J429)),"",MH0ll!J429)</f>
        <v/>
      </c>
      <c r="K423" s="686" t="str">
        <f>IF(OR(ISBLANK(MH0ll!K429),ISERROR(MH0ll!K429)),"",MH0ll!K429)</f>
        <v/>
      </c>
      <c r="L423" s="686" t="str">
        <f>IF(OR(ISBLANK(MH0ll!L429),ISERROR(MH0ll!L429)),"",MH0ll!L429)</f>
        <v/>
      </c>
      <c r="N423" s="686" t="str">
        <f>IF(OR(ISBLANK(MH0ll!M429),ISERROR(MH0ll!M429)),"",MH0ll!M429)</f>
        <v/>
      </c>
    </row>
    <row r="424" spans="1:14" x14ac:dyDescent="0.2">
      <c r="A424" s="686" t="str">
        <f>IF(OR(ISBLANK(MH0ll!A430),ISERROR(MH0ll!A430)),"",MH0ll!A430)</f>
        <v/>
      </c>
      <c r="B424" s="686" t="str">
        <f>IF(OR(ISBLANK(MH0ll!B431),ISERROR(MH0ll!B431)),"",MH0ll!B431)</f>
        <v/>
      </c>
      <c r="E424" s="687" t="str">
        <f>IF(OR(ISBLANK(MH0ll!E430),ISERROR(MH0ll!E430)),"",MH0ll!E430)</f>
        <v/>
      </c>
      <c r="F424" s="687" t="str">
        <f>IF(OR(ISBLANK(MH0ll!F430),ISERROR(MH0ll!F430)),"",MH0ll!F430)</f>
        <v/>
      </c>
      <c r="G424" s="687" t="str">
        <f>IF(OR(ISBLANK(MH0ll!G430),ISERROR(MH0ll!G430)),"",MH0ll!G430)</f>
        <v/>
      </c>
      <c r="H424" s="688" t="str">
        <f>IF(OR(ISBLANK(MH0ll!H430),ISERROR(MH0ll!H430)),"",MH0ll!H430)</f>
        <v/>
      </c>
      <c r="I424" s="686" t="str">
        <f>IF(OR(ISBLANK(MH0ll!I430),ISERROR(MH0ll!I430)),"",MH0ll!I430)</f>
        <v/>
      </c>
      <c r="J424" s="686" t="str">
        <f>IF(OR(ISBLANK(MH0ll!J430),ISERROR(MH0ll!J430)),"",MH0ll!J430)</f>
        <v/>
      </c>
      <c r="K424" s="686" t="str">
        <f>IF(OR(ISBLANK(MH0ll!K430),ISERROR(MH0ll!K430)),"",MH0ll!K430)</f>
        <v/>
      </c>
      <c r="L424" s="686" t="str">
        <f>IF(OR(ISBLANK(MH0ll!L430),ISERROR(MH0ll!L430)),"",MH0ll!L430)</f>
        <v/>
      </c>
      <c r="N424" s="686" t="str">
        <f>IF(OR(ISBLANK(MH0ll!M430),ISERROR(MH0ll!M430)),"",MH0ll!M430)</f>
        <v/>
      </c>
    </row>
    <row r="425" spans="1:14" x14ac:dyDescent="0.2">
      <c r="A425" s="686" t="str">
        <f>IF(OR(ISBLANK(MH0ll!A431),ISERROR(MH0ll!A431)),"",MH0ll!A431)</f>
        <v/>
      </c>
      <c r="B425" s="686" t="str">
        <f>IF(OR(ISBLANK(MH0ll!B432),ISERROR(MH0ll!B432)),"",MH0ll!B432)</f>
        <v/>
      </c>
      <c r="E425" s="687" t="str">
        <f>IF(OR(ISBLANK(MH0ll!E431),ISERROR(MH0ll!E431)),"",MH0ll!E431)</f>
        <v/>
      </c>
      <c r="F425" s="687" t="str">
        <f>IF(OR(ISBLANK(MH0ll!F431),ISERROR(MH0ll!F431)),"",MH0ll!F431)</f>
        <v/>
      </c>
      <c r="G425" s="687" t="str">
        <f>IF(OR(ISBLANK(MH0ll!G431),ISERROR(MH0ll!G431)),"",MH0ll!G431)</f>
        <v/>
      </c>
      <c r="H425" s="688" t="str">
        <f>IF(OR(ISBLANK(MH0ll!H431),ISERROR(MH0ll!H431)),"",MH0ll!H431)</f>
        <v/>
      </c>
      <c r="I425" s="686" t="str">
        <f>IF(OR(ISBLANK(MH0ll!I431),ISERROR(MH0ll!I431)),"",MH0ll!I431)</f>
        <v/>
      </c>
      <c r="J425" s="686" t="str">
        <f>IF(OR(ISBLANK(MH0ll!J431),ISERROR(MH0ll!J431)),"",MH0ll!J431)</f>
        <v/>
      </c>
      <c r="K425" s="686" t="str">
        <f>IF(OR(ISBLANK(MH0ll!K431),ISERROR(MH0ll!K431)),"",MH0ll!K431)</f>
        <v/>
      </c>
      <c r="L425" s="686" t="str">
        <f>IF(OR(ISBLANK(MH0ll!L431),ISERROR(MH0ll!L431)),"",MH0ll!L431)</f>
        <v/>
      </c>
      <c r="N425" s="686" t="str">
        <f>IF(OR(ISBLANK(MH0ll!M431),ISERROR(MH0ll!M431)),"",MH0ll!M431)</f>
        <v/>
      </c>
    </row>
    <row r="426" spans="1:14" x14ac:dyDescent="0.2">
      <c r="A426" s="686" t="str">
        <f>IF(OR(ISBLANK(MH0ll!A432),ISERROR(MH0ll!A432)),"",MH0ll!A432)</f>
        <v/>
      </c>
      <c r="B426" s="686" t="str">
        <f>IF(OR(ISBLANK(MH0ll!B433),ISERROR(MH0ll!B433)),"",MH0ll!B433)</f>
        <v/>
      </c>
      <c r="E426" s="687" t="str">
        <f>IF(OR(ISBLANK(MH0ll!E432),ISERROR(MH0ll!E432)),"",MH0ll!E432)</f>
        <v/>
      </c>
      <c r="F426" s="687" t="str">
        <f>IF(OR(ISBLANK(MH0ll!F432),ISERROR(MH0ll!F432)),"",MH0ll!F432)</f>
        <v/>
      </c>
      <c r="G426" s="687" t="str">
        <f>IF(OR(ISBLANK(MH0ll!G432),ISERROR(MH0ll!G432)),"",MH0ll!G432)</f>
        <v/>
      </c>
      <c r="H426" s="688" t="str">
        <f>IF(OR(ISBLANK(MH0ll!H432),ISERROR(MH0ll!H432)),"",MH0ll!H432)</f>
        <v/>
      </c>
      <c r="I426" s="686" t="str">
        <f>IF(OR(ISBLANK(MH0ll!I432),ISERROR(MH0ll!I432)),"",MH0ll!I432)</f>
        <v/>
      </c>
      <c r="J426" s="686" t="str">
        <f>IF(OR(ISBLANK(MH0ll!J432),ISERROR(MH0ll!J432)),"",MH0ll!J432)</f>
        <v/>
      </c>
      <c r="K426" s="686" t="str">
        <f>IF(OR(ISBLANK(MH0ll!K432),ISERROR(MH0ll!K432)),"",MH0ll!K432)</f>
        <v/>
      </c>
      <c r="L426" s="686" t="str">
        <f>IF(OR(ISBLANK(MH0ll!L432),ISERROR(MH0ll!L432)),"",MH0ll!L432)</f>
        <v/>
      </c>
      <c r="N426" s="686" t="str">
        <f>IF(OR(ISBLANK(MH0ll!M432),ISERROR(MH0ll!M432)),"",MH0ll!M432)</f>
        <v/>
      </c>
    </row>
    <row r="427" spans="1:14" x14ac:dyDescent="0.2">
      <c r="A427" s="686" t="str">
        <f>IF(OR(ISBLANK(MH0ll!A433),ISERROR(MH0ll!A433)),"",MH0ll!A433)</f>
        <v/>
      </c>
      <c r="B427" s="686" t="str">
        <f>IF(OR(ISBLANK(MH0ll!B434),ISERROR(MH0ll!B434)),"",MH0ll!B434)</f>
        <v/>
      </c>
      <c r="E427" s="687" t="str">
        <f>IF(OR(ISBLANK(MH0ll!E433),ISERROR(MH0ll!E433)),"",MH0ll!E433)</f>
        <v/>
      </c>
      <c r="F427" s="687" t="str">
        <f>IF(OR(ISBLANK(MH0ll!F433),ISERROR(MH0ll!F433)),"",MH0ll!F433)</f>
        <v/>
      </c>
      <c r="G427" s="687" t="str">
        <f>IF(OR(ISBLANK(MH0ll!G433),ISERROR(MH0ll!G433)),"",MH0ll!G433)</f>
        <v/>
      </c>
      <c r="H427" s="688" t="str">
        <f>IF(OR(ISBLANK(MH0ll!H433),ISERROR(MH0ll!H433)),"",MH0ll!H433)</f>
        <v/>
      </c>
      <c r="I427" s="686" t="str">
        <f>IF(OR(ISBLANK(MH0ll!I433),ISERROR(MH0ll!I433)),"",MH0ll!I433)</f>
        <v/>
      </c>
      <c r="J427" s="686" t="str">
        <f>IF(OR(ISBLANK(MH0ll!J433),ISERROR(MH0ll!J433)),"",MH0ll!J433)</f>
        <v/>
      </c>
      <c r="K427" s="686" t="str">
        <f>IF(OR(ISBLANK(MH0ll!K433),ISERROR(MH0ll!K433)),"",MH0ll!K433)</f>
        <v/>
      </c>
      <c r="L427" s="686" t="str">
        <f>IF(OR(ISBLANK(MH0ll!L433),ISERROR(MH0ll!L433)),"",MH0ll!L433)</f>
        <v/>
      </c>
      <c r="N427" s="686" t="str">
        <f>IF(OR(ISBLANK(MH0ll!M433),ISERROR(MH0ll!M433)),"",MH0ll!M433)</f>
        <v/>
      </c>
    </row>
    <row r="428" spans="1:14" x14ac:dyDescent="0.2">
      <c r="A428" s="686" t="str">
        <f>IF(OR(ISBLANK(MH0ll!A434),ISERROR(MH0ll!A434)),"",MH0ll!A434)</f>
        <v/>
      </c>
      <c r="B428" s="686" t="str">
        <f>IF(OR(ISBLANK(MH0ll!B435),ISERROR(MH0ll!B435)),"",MH0ll!B435)</f>
        <v/>
      </c>
      <c r="E428" s="687" t="str">
        <f>IF(OR(ISBLANK(MH0ll!E434),ISERROR(MH0ll!E434)),"",MH0ll!E434)</f>
        <v/>
      </c>
      <c r="F428" s="687" t="str">
        <f>IF(OR(ISBLANK(MH0ll!F434),ISERROR(MH0ll!F434)),"",MH0ll!F434)</f>
        <v/>
      </c>
      <c r="G428" s="687" t="str">
        <f>IF(OR(ISBLANK(MH0ll!G434),ISERROR(MH0ll!G434)),"",MH0ll!G434)</f>
        <v/>
      </c>
      <c r="H428" s="688" t="str">
        <f>IF(OR(ISBLANK(MH0ll!H434),ISERROR(MH0ll!H434)),"",MH0ll!H434)</f>
        <v/>
      </c>
      <c r="I428" s="686" t="str">
        <f>IF(OR(ISBLANK(MH0ll!I434),ISERROR(MH0ll!I434)),"",MH0ll!I434)</f>
        <v/>
      </c>
      <c r="J428" s="686" t="str">
        <f>IF(OR(ISBLANK(MH0ll!J434),ISERROR(MH0ll!J434)),"",MH0ll!J434)</f>
        <v/>
      </c>
      <c r="K428" s="686" t="str">
        <f>IF(OR(ISBLANK(MH0ll!K434),ISERROR(MH0ll!K434)),"",MH0ll!K434)</f>
        <v/>
      </c>
      <c r="L428" s="686" t="str">
        <f>IF(OR(ISBLANK(MH0ll!L434),ISERROR(MH0ll!L434)),"",MH0ll!L434)</f>
        <v/>
      </c>
      <c r="N428" s="686" t="str">
        <f>IF(OR(ISBLANK(MH0ll!M434),ISERROR(MH0ll!M434)),"",MH0ll!M434)</f>
        <v/>
      </c>
    </row>
    <row r="429" spans="1:14" x14ac:dyDescent="0.2">
      <c r="A429" s="686" t="str">
        <f>IF(OR(ISBLANK(MH0ll!A435),ISERROR(MH0ll!A435)),"",MH0ll!A435)</f>
        <v/>
      </c>
      <c r="B429" s="686" t="str">
        <f>IF(OR(ISBLANK(MH0ll!B436),ISERROR(MH0ll!B436)),"",MH0ll!B436)</f>
        <v/>
      </c>
      <c r="E429" s="687" t="str">
        <f>IF(OR(ISBLANK(MH0ll!E435),ISERROR(MH0ll!E435)),"",MH0ll!E435)</f>
        <v/>
      </c>
      <c r="F429" s="687" t="str">
        <f>IF(OR(ISBLANK(MH0ll!F435),ISERROR(MH0ll!F435)),"",MH0ll!F435)</f>
        <v/>
      </c>
      <c r="G429" s="687" t="str">
        <f>IF(OR(ISBLANK(MH0ll!G435),ISERROR(MH0ll!G435)),"",MH0ll!G435)</f>
        <v/>
      </c>
      <c r="H429" s="688" t="str">
        <f>IF(OR(ISBLANK(MH0ll!H435),ISERROR(MH0ll!H435)),"",MH0ll!H435)</f>
        <v/>
      </c>
      <c r="I429" s="686" t="str">
        <f>IF(OR(ISBLANK(MH0ll!I435),ISERROR(MH0ll!I435)),"",MH0ll!I435)</f>
        <v/>
      </c>
      <c r="J429" s="686" t="str">
        <f>IF(OR(ISBLANK(MH0ll!J435),ISERROR(MH0ll!J435)),"",MH0ll!J435)</f>
        <v/>
      </c>
      <c r="K429" s="686" t="str">
        <f>IF(OR(ISBLANK(MH0ll!K435),ISERROR(MH0ll!K435)),"",MH0ll!K435)</f>
        <v/>
      </c>
      <c r="L429" s="686" t="str">
        <f>IF(OR(ISBLANK(MH0ll!L435),ISERROR(MH0ll!L435)),"",MH0ll!L435)</f>
        <v/>
      </c>
      <c r="N429" s="686" t="str">
        <f>IF(OR(ISBLANK(MH0ll!M435),ISERROR(MH0ll!M435)),"",MH0ll!M435)</f>
        <v/>
      </c>
    </row>
    <row r="430" spans="1:14" x14ac:dyDescent="0.2">
      <c r="A430" s="686" t="str">
        <f>IF(OR(ISBLANK(MH0ll!A436),ISERROR(MH0ll!A436)),"",MH0ll!A436)</f>
        <v/>
      </c>
      <c r="B430" s="686" t="str">
        <f>IF(OR(ISBLANK(MH0ll!B437),ISERROR(MH0ll!B437)),"",MH0ll!B437)</f>
        <v/>
      </c>
      <c r="E430" s="687" t="str">
        <f>IF(OR(ISBLANK(MH0ll!E436),ISERROR(MH0ll!E436)),"",MH0ll!E436)</f>
        <v/>
      </c>
      <c r="F430" s="687" t="str">
        <f>IF(OR(ISBLANK(MH0ll!F436),ISERROR(MH0ll!F436)),"",MH0ll!F436)</f>
        <v/>
      </c>
      <c r="G430" s="687" t="str">
        <f>IF(OR(ISBLANK(MH0ll!G436),ISERROR(MH0ll!G436)),"",MH0ll!G436)</f>
        <v/>
      </c>
      <c r="H430" s="688" t="str">
        <f>IF(OR(ISBLANK(MH0ll!H436),ISERROR(MH0ll!H436)),"",MH0ll!H436)</f>
        <v/>
      </c>
      <c r="I430" s="686" t="str">
        <f>IF(OR(ISBLANK(MH0ll!I436),ISERROR(MH0ll!I436)),"",MH0ll!I436)</f>
        <v/>
      </c>
      <c r="J430" s="686" t="str">
        <f>IF(OR(ISBLANK(MH0ll!J436),ISERROR(MH0ll!J436)),"",MH0ll!J436)</f>
        <v/>
      </c>
      <c r="K430" s="686" t="str">
        <f>IF(OR(ISBLANK(MH0ll!K436),ISERROR(MH0ll!K436)),"",MH0ll!K436)</f>
        <v/>
      </c>
      <c r="L430" s="686" t="str">
        <f>IF(OR(ISBLANK(MH0ll!L436),ISERROR(MH0ll!L436)),"",MH0ll!L436)</f>
        <v/>
      </c>
      <c r="N430" s="686" t="str">
        <f>IF(OR(ISBLANK(MH0ll!M436),ISERROR(MH0ll!M436)),"",MH0ll!M436)</f>
        <v/>
      </c>
    </row>
    <row r="431" spans="1:14" x14ac:dyDescent="0.2">
      <c r="A431" s="686" t="str">
        <f>IF(OR(ISBLANK(MH0ll!A437),ISERROR(MH0ll!A437)),"",MH0ll!A437)</f>
        <v/>
      </c>
      <c r="B431" s="686" t="str">
        <f>IF(OR(ISBLANK(MH0ll!B438),ISERROR(MH0ll!B438)),"",MH0ll!B438)</f>
        <v/>
      </c>
      <c r="E431" s="687" t="str">
        <f>IF(OR(ISBLANK(MH0ll!E437),ISERROR(MH0ll!E437)),"",MH0ll!E437)</f>
        <v/>
      </c>
      <c r="F431" s="687" t="str">
        <f>IF(OR(ISBLANK(MH0ll!F437),ISERROR(MH0ll!F437)),"",MH0ll!F437)</f>
        <v/>
      </c>
      <c r="G431" s="687" t="str">
        <f>IF(OR(ISBLANK(MH0ll!G437),ISERROR(MH0ll!G437)),"",MH0ll!G437)</f>
        <v/>
      </c>
      <c r="H431" s="688" t="str">
        <f>IF(OR(ISBLANK(MH0ll!H437),ISERROR(MH0ll!H437)),"",MH0ll!H437)</f>
        <v/>
      </c>
      <c r="I431" s="686" t="str">
        <f>IF(OR(ISBLANK(MH0ll!I437),ISERROR(MH0ll!I437)),"",MH0ll!I437)</f>
        <v/>
      </c>
      <c r="J431" s="686" t="str">
        <f>IF(OR(ISBLANK(MH0ll!J437),ISERROR(MH0ll!J437)),"",MH0ll!J437)</f>
        <v/>
      </c>
      <c r="K431" s="686" t="str">
        <f>IF(OR(ISBLANK(MH0ll!K437),ISERROR(MH0ll!K437)),"",MH0ll!K437)</f>
        <v/>
      </c>
      <c r="L431" s="686" t="str">
        <f>IF(OR(ISBLANK(MH0ll!L437),ISERROR(MH0ll!L437)),"",MH0ll!L437)</f>
        <v/>
      </c>
      <c r="N431" s="686" t="str">
        <f>IF(OR(ISBLANK(MH0ll!M437),ISERROR(MH0ll!M437)),"",MH0ll!M437)</f>
        <v/>
      </c>
    </row>
    <row r="432" spans="1:14" x14ac:dyDescent="0.2">
      <c r="A432" s="686" t="str">
        <f>IF(OR(ISBLANK(MH0ll!A438),ISERROR(MH0ll!A438)),"",MH0ll!A438)</f>
        <v/>
      </c>
      <c r="B432" s="686" t="str">
        <f>IF(OR(ISBLANK(MH0ll!B439),ISERROR(MH0ll!B439)),"",MH0ll!B439)</f>
        <v/>
      </c>
      <c r="E432" s="687" t="str">
        <f>IF(OR(ISBLANK(MH0ll!E438),ISERROR(MH0ll!E438)),"",MH0ll!E438)</f>
        <v/>
      </c>
      <c r="F432" s="687" t="str">
        <f>IF(OR(ISBLANK(MH0ll!F438),ISERROR(MH0ll!F438)),"",MH0ll!F438)</f>
        <v/>
      </c>
      <c r="G432" s="687" t="str">
        <f>IF(OR(ISBLANK(MH0ll!G438),ISERROR(MH0ll!G438)),"",MH0ll!G438)</f>
        <v/>
      </c>
      <c r="H432" s="688" t="str">
        <f>IF(OR(ISBLANK(MH0ll!H438),ISERROR(MH0ll!H438)),"",MH0ll!H438)</f>
        <v/>
      </c>
      <c r="I432" s="686" t="str">
        <f>IF(OR(ISBLANK(MH0ll!I438),ISERROR(MH0ll!I438)),"",MH0ll!I438)</f>
        <v/>
      </c>
      <c r="J432" s="686" t="str">
        <f>IF(OR(ISBLANK(MH0ll!J438),ISERROR(MH0ll!J438)),"",MH0ll!J438)</f>
        <v/>
      </c>
      <c r="K432" s="686" t="str">
        <f>IF(OR(ISBLANK(MH0ll!K438),ISERROR(MH0ll!K438)),"",MH0ll!K438)</f>
        <v/>
      </c>
      <c r="L432" s="686" t="str">
        <f>IF(OR(ISBLANK(MH0ll!L438),ISERROR(MH0ll!L438)),"",MH0ll!L438)</f>
        <v/>
      </c>
      <c r="N432" s="686" t="str">
        <f>IF(OR(ISBLANK(MH0ll!M438),ISERROR(MH0ll!M438)),"",MH0ll!M438)</f>
        <v/>
      </c>
    </row>
    <row r="433" spans="1:14" x14ac:dyDescent="0.2">
      <c r="A433" s="686" t="str">
        <f>IF(OR(ISBLANK(MH0ll!A439),ISERROR(MH0ll!A439)),"",MH0ll!A439)</f>
        <v/>
      </c>
      <c r="B433" s="686" t="str">
        <f>IF(OR(ISBLANK(MH0ll!B440),ISERROR(MH0ll!B440)),"",MH0ll!B440)</f>
        <v/>
      </c>
      <c r="E433" s="687" t="str">
        <f>IF(OR(ISBLANK(MH0ll!E439),ISERROR(MH0ll!E439)),"",MH0ll!E439)</f>
        <v/>
      </c>
      <c r="F433" s="687" t="str">
        <f>IF(OR(ISBLANK(MH0ll!F439),ISERROR(MH0ll!F439)),"",MH0ll!F439)</f>
        <v/>
      </c>
      <c r="G433" s="687" t="str">
        <f>IF(OR(ISBLANK(MH0ll!G439),ISERROR(MH0ll!G439)),"",MH0ll!G439)</f>
        <v/>
      </c>
      <c r="H433" s="688" t="str">
        <f>IF(OR(ISBLANK(MH0ll!H439),ISERROR(MH0ll!H439)),"",MH0ll!H439)</f>
        <v/>
      </c>
      <c r="I433" s="686" t="str">
        <f>IF(OR(ISBLANK(MH0ll!I439),ISERROR(MH0ll!I439)),"",MH0ll!I439)</f>
        <v/>
      </c>
      <c r="J433" s="686" t="str">
        <f>IF(OR(ISBLANK(MH0ll!J439),ISERROR(MH0ll!J439)),"",MH0ll!J439)</f>
        <v/>
      </c>
      <c r="K433" s="686" t="str">
        <f>IF(OR(ISBLANK(MH0ll!K439),ISERROR(MH0ll!K439)),"",MH0ll!K439)</f>
        <v/>
      </c>
      <c r="L433" s="686" t="str">
        <f>IF(OR(ISBLANK(MH0ll!L439),ISERROR(MH0ll!L439)),"",MH0ll!L439)</f>
        <v/>
      </c>
      <c r="N433" s="686" t="str">
        <f>IF(OR(ISBLANK(MH0ll!M439),ISERROR(MH0ll!M439)),"",MH0ll!M439)</f>
        <v/>
      </c>
    </row>
    <row r="434" spans="1:14" x14ac:dyDescent="0.2">
      <c r="A434" s="686" t="str">
        <f>IF(OR(ISBLANK(MH0ll!A440),ISERROR(MH0ll!A440)),"",MH0ll!A440)</f>
        <v/>
      </c>
      <c r="B434" s="686" t="str">
        <f>IF(OR(ISBLANK(MH0ll!B441),ISERROR(MH0ll!B441)),"",MH0ll!B441)</f>
        <v/>
      </c>
      <c r="E434" s="687" t="str">
        <f>IF(OR(ISBLANK(MH0ll!E440),ISERROR(MH0ll!E440)),"",MH0ll!E440)</f>
        <v/>
      </c>
      <c r="F434" s="687" t="str">
        <f>IF(OR(ISBLANK(MH0ll!F440),ISERROR(MH0ll!F440)),"",MH0ll!F440)</f>
        <v/>
      </c>
      <c r="G434" s="687" t="str">
        <f>IF(OR(ISBLANK(MH0ll!G440),ISERROR(MH0ll!G440)),"",MH0ll!G440)</f>
        <v/>
      </c>
      <c r="H434" s="688" t="str">
        <f>IF(OR(ISBLANK(MH0ll!H440),ISERROR(MH0ll!H440)),"",MH0ll!H440)</f>
        <v/>
      </c>
      <c r="I434" s="686" t="str">
        <f>IF(OR(ISBLANK(MH0ll!I440),ISERROR(MH0ll!I440)),"",MH0ll!I440)</f>
        <v/>
      </c>
      <c r="J434" s="686" t="str">
        <f>IF(OR(ISBLANK(MH0ll!J440),ISERROR(MH0ll!J440)),"",MH0ll!J440)</f>
        <v/>
      </c>
      <c r="K434" s="686" t="str">
        <f>IF(OR(ISBLANK(MH0ll!K440),ISERROR(MH0ll!K440)),"",MH0ll!K440)</f>
        <v/>
      </c>
      <c r="L434" s="686" t="str">
        <f>IF(OR(ISBLANK(MH0ll!L440),ISERROR(MH0ll!L440)),"",MH0ll!L440)</f>
        <v/>
      </c>
      <c r="N434" s="686" t="str">
        <f>IF(OR(ISBLANK(MH0ll!M440),ISERROR(MH0ll!M440)),"",MH0ll!M440)</f>
        <v/>
      </c>
    </row>
    <row r="435" spans="1:14" x14ac:dyDescent="0.2">
      <c r="A435" s="686" t="str">
        <f>IF(OR(ISBLANK(MH0ll!A441),ISERROR(MH0ll!A441)),"",MH0ll!A441)</f>
        <v/>
      </c>
      <c r="B435" s="686" t="str">
        <f>IF(OR(ISBLANK(MH0ll!B442),ISERROR(MH0ll!B442)),"",MH0ll!B442)</f>
        <v/>
      </c>
      <c r="E435" s="687" t="str">
        <f>IF(OR(ISBLANK(MH0ll!E441),ISERROR(MH0ll!E441)),"",MH0ll!E441)</f>
        <v/>
      </c>
      <c r="F435" s="687" t="str">
        <f>IF(OR(ISBLANK(MH0ll!F441),ISERROR(MH0ll!F441)),"",MH0ll!F441)</f>
        <v/>
      </c>
      <c r="G435" s="687" t="str">
        <f>IF(OR(ISBLANK(MH0ll!G441),ISERROR(MH0ll!G441)),"",MH0ll!G441)</f>
        <v/>
      </c>
      <c r="H435" s="688" t="str">
        <f>IF(OR(ISBLANK(MH0ll!H441),ISERROR(MH0ll!H441)),"",MH0ll!H441)</f>
        <v/>
      </c>
      <c r="I435" s="686" t="str">
        <f>IF(OR(ISBLANK(MH0ll!I441),ISERROR(MH0ll!I441)),"",MH0ll!I441)</f>
        <v/>
      </c>
      <c r="J435" s="686" t="str">
        <f>IF(OR(ISBLANK(MH0ll!J441),ISERROR(MH0ll!J441)),"",MH0ll!J441)</f>
        <v/>
      </c>
      <c r="K435" s="686" t="str">
        <f>IF(OR(ISBLANK(MH0ll!K441),ISERROR(MH0ll!K441)),"",MH0ll!K441)</f>
        <v/>
      </c>
      <c r="L435" s="686" t="str">
        <f>IF(OR(ISBLANK(MH0ll!L441),ISERROR(MH0ll!L441)),"",MH0ll!L441)</f>
        <v/>
      </c>
      <c r="N435" s="686" t="str">
        <f>IF(OR(ISBLANK(MH0ll!M441),ISERROR(MH0ll!M441)),"",MH0ll!M441)</f>
        <v/>
      </c>
    </row>
    <row r="436" spans="1:14" x14ac:dyDescent="0.2">
      <c r="A436" s="686" t="str">
        <f>IF(OR(ISBLANK(MH0ll!A442),ISERROR(MH0ll!A442)),"",MH0ll!A442)</f>
        <v/>
      </c>
      <c r="B436" s="686" t="str">
        <f>IF(OR(ISBLANK(MH0ll!B443),ISERROR(MH0ll!B443)),"",MH0ll!B443)</f>
        <v/>
      </c>
      <c r="E436" s="687" t="str">
        <f>IF(OR(ISBLANK(MH0ll!E442),ISERROR(MH0ll!E442)),"",MH0ll!E442)</f>
        <v/>
      </c>
      <c r="F436" s="687" t="str">
        <f>IF(OR(ISBLANK(MH0ll!F442),ISERROR(MH0ll!F442)),"",MH0ll!F442)</f>
        <v/>
      </c>
      <c r="G436" s="687" t="str">
        <f>IF(OR(ISBLANK(MH0ll!G442),ISERROR(MH0ll!G442)),"",MH0ll!G442)</f>
        <v/>
      </c>
      <c r="H436" s="688" t="str">
        <f>IF(OR(ISBLANK(MH0ll!H442),ISERROR(MH0ll!H442)),"",MH0ll!H442)</f>
        <v/>
      </c>
      <c r="I436" s="686" t="str">
        <f>IF(OR(ISBLANK(MH0ll!I442),ISERROR(MH0ll!I442)),"",MH0ll!I442)</f>
        <v/>
      </c>
      <c r="J436" s="686" t="str">
        <f>IF(OR(ISBLANK(MH0ll!J442),ISERROR(MH0ll!J442)),"",MH0ll!J442)</f>
        <v/>
      </c>
      <c r="K436" s="686" t="str">
        <f>IF(OR(ISBLANK(MH0ll!K442),ISERROR(MH0ll!K442)),"",MH0ll!K442)</f>
        <v/>
      </c>
      <c r="L436" s="686" t="str">
        <f>IF(OR(ISBLANK(MH0ll!L442),ISERROR(MH0ll!L442)),"",MH0ll!L442)</f>
        <v/>
      </c>
      <c r="N436" s="686" t="str">
        <f>IF(OR(ISBLANK(MH0ll!M442),ISERROR(MH0ll!M442)),"",MH0ll!M442)</f>
        <v/>
      </c>
    </row>
    <row r="437" spans="1:14" x14ac:dyDescent="0.2">
      <c r="A437" s="686" t="str">
        <f>IF(OR(ISBLANK(MH0ll!A443),ISERROR(MH0ll!A443)),"",MH0ll!A443)</f>
        <v/>
      </c>
      <c r="B437" s="686" t="str">
        <f>IF(OR(ISBLANK(MH0ll!B444),ISERROR(MH0ll!B444)),"",MH0ll!B444)</f>
        <v/>
      </c>
      <c r="E437" s="687" t="str">
        <f>IF(OR(ISBLANK(MH0ll!E443),ISERROR(MH0ll!E443)),"",MH0ll!E443)</f>
        <v/>
      </c>
      <c r="F437" s="687" t="str">
        <f>IF(OR(ISBLANK(MH0ll!F443),ISERROR(MH0ll!F443)),"",MH0ll!F443)</f>
        <v/>
      </c>
      <c r="G437" s="687" t="str">
        <f>IF(OR(ISBLANK(MH0ll!G443),ISERROR(MH0ll!G443)),"",MH0ll!G443)</f>
        <v/>
      </c>
      <c r="H437" s="688" t="str">
        <f>IF(OR(ISBLANK(MH0ll!H443),ISERROR(MH0ll!H443)),"",MH0ll!H443)</f>
        <v/>
      </c>
      <c r="I437" s="686" t="str">
        <f>IF(OR(ISBLANK(MH0ll!I443),ISERROR(MH0ll!I443)),"",MH0ll!I443)</f>
        <v/>
      </c>
      <c r="J437" s="686" t="str">
        <f>IF(OR(ISBLANK(MH0ll!J443),ISERROR(MH0ll!J443)),"",MH0ll!J443)</f>
        <v/>
      </c>
      <c r="K437" s="686" t="str">
        <f>IF(OR(ISBLANK(MH0ll!K443),ISERROR(MH0ll!K443)),"",MH0ll!K443)</f>
        <v/>
      </c>
      <c r="L437" s="686" t="str">
        <f>IF(OR(ISBLANK(MH0ll!L443),ISERROR(MH0ll!L443)),"",MH0ll!L443)</f>
        <v/>
      </c>
      <c r="N437" s="686" t="str">
        <f>IF(OR(ISBLANK(MH0ll!M443),ISERROR(MH0ll!M443)),"",MH0ll!M443)</f>
        <v/>
      </c>
    </row>
    <row r="438" spans="1:14" x14ac:dyDescent="0.2">
      <c r="A438" s="686" t="str">
        <f>IF(OR(ISBLANK(MH0ll!A444),ISERROR(MH0ll!A444)),"",MH0ll!A444)</f>
        <v/>
      </c>
      <c r="B438" s="686" t="str">
        <f>IF(OR(ISBLANK(MH0ll!B445),ISERROR(MH0ll!B445)),"",MH0ll!B445)</f>
        <v/>
      </c>
      <c r="E438" s="687" t="str">
        <f>IF(OR(ISBLANK(MH0ll!E444),ISERROR(MH0ll!E444)),"",MH0ll!E444)</f>
        <v/>
      </c>
      <c r="F438" s="687" t="str">
        <f>IF(OR(ISBLANK(MH0ll!F444),ISERROR(MH0ll!F444)),"",MH0ll!F444)</f>
        <v/>
      </c>
      <c r="G438" s="687" t="str">
        <f>IF(OR(ISBLANK(MH0ll!G444),ISERROR(MH0ll!G444)),"",MH0ll!G444)</f>
        <v/>
      </c>
      <c r="H438" s="688" t="str">
        <f>IF(OR(ISBLANK(MH0ll!H444),ISERROR(MH0ll!H444)),"",MH0ll!H444)</f>
        <v/>
      </c>
      <c r="I438" s="686" t="str">
        <f>IF(OR(ISBLANK(MH0ll!I444),ISERROR(MH0ll!I444)),"",MH0ll!I444)</f>
        <v/>
      </c>
      <c r="J438" s="686" t="str">
        <f>IF(OR(ISBLANK(MH0ll!J444),ISERROR(MH0ll!J444)),"",MH0ll!J444)</f>
        <v/>
      </c>
      <c r="K438" s="686" t="str">
        <f>IF(OR(ISBLANK(MH0ll!K444),ISERROR(MH0ll!K444)),"",MH0ll!K444)</f>
        <v/>
      </c>
      <c r="L438" s="686" t="str">
        <f>IF(OR(ISBLANK(MH0ll!L444),ISERROR(MH0ll!L444)),"",MH0ll!L444)</f>
        <v/>
      </c>
      <c r="N438" s="686" t="str">
        <f>IF(OR(ISBLANK(MH0ll!M444),ISERROR(MH0ll!M444)),"",MH0ll!M444)</f>
        <v/>
      </c>
    </row>
    <row r="439" spans="1:14" x14ac:dyDescent="0.2">
      <c r="A439" s="686" t="str">
        <f>IF(OR(ISBLANK(MH0ll!A445),ISERROR(MH0ll!A445)),"",MH0ll!A445)</f>
        <v/>
      </c>
      <c r="B439" s="686" t="str">
        <f>IF(OR(ISBLANK(MH0ll!B446),ISERROR(MH0ll!B446)),"",MH0ll!B446)</f>
        <v/>
      </c>
      <c r="E439" s="687" t="str">
        <f>IF(OR(ISBLANK(MH0ll!E445),ISERROR(MH0ll!E445)),"",MH0ll!E445)</f>
        <v/>
      </c>
      <c r="F439" s="687" t="str">
        <f>IF(OR(ISBLANK(MH0ll!F445),ISERROR(MH0ll!F445)),"",MH0ll!F445)</f>
        <v/>
      </c>
      <c r="G439" s="687" t="str">
        <f>IF(OR(ISBLANK(MH0ll!G445),ISERROR(MH0ll!G445)),"",MH0ll!G445)</f>
        <v/>
      </c>
      <c r="H439" s="688" t="str">
        <f>IF(OR(ISBLANK(MH0ll!H445),ISERROR(MH0ll!H445)),"",MH0ll!H445)</f>
        <v/>
      </c>
      <c r="I439" s="686" t="str">
        <f>IF(OR(ISBLANK(MH0ll!I445),ISERROR(MH0ll!I445)),"",MH0ll!I445)</f>
        <v/>
      </c>
      <c r="J439" s="686" t="str">
        <f>IF(OR(ISBLANK(MH0ll!J445),ISERROR(MH0ll!J445)),"",MH0ll!J445)</f>
        <v/>
      </c>
      <c r="K439" s="686" t="str">
        <f>IF(OR(ISBLANK(MH0ll!K445),ISERROR(MH0ll!K445)),"",MH0ll!K445)</f>
        <v/>
      </c>
      <c r="L439" s="686" t="str">
        <f>IF(OR(ISBLANK(MH0ll!L445),ISERROR(MH0ll!L445)),"",MH0ll!L445)</f>
        <v/>
      </c>
      <c r="N439" s="686" t="str">
        <f>IF(OR(ISBLANK(MH0ll!M445),ISERROR(MH0ll!M445)),"",MH0ll!M445)</f>
        <v/>
      </c>
    </row>
    <row r="440" spans="1:14" x14ac:dyDescent="0.2">
      <c r="A440" s="686" t="str">
        <f>IF(OR(ISBLANK(MH0ll!A446),ISERROR(MH0ll!A446)),"",MH0ll!A446)</f>
        <v/>
      </c>
      <c r="B440" s="686" t="str">
        <f>IF(OR(ISBLANK(MH0ll!B447),ISERROR(MH0ll!B447)),"",MH0ll!B447)</f>
        <v/>
      </c>
      <c r="E440" s="687" t="str">
        <f>IF(OR(ISBLANK(MH0ll!E446),ISERROR(MH0ll!E446)),"",MH0ll!E446)</f>
        <v/>
      </c>
      <c r="F440" s="687" t="str">
        <f>IF(OR(ISBLANK(MH0ll!F446),ISERROR(MH0ll!F446)),"",MH0ll!F446)</f>
        <v/>
      </c>
      <c r="G440" s="687" t="str">
        <f>IF(OR(ISBLANK(MH0ll!G446),ISERROR(MH0ll!G446)),"",MH0ll!G446)</f>
        <v/>
      </c>
      <c r="H440" s="688" t="str">
        <f>IF(OR(ISBLANK(MH0ll!H446),ISERROR(MH0ll!H446)),"",MH0ll!H446)</f>
        <v/>
      </c>
      <c r="I440" s="686" t="str">
        <f>IF(OR(ISBLANK(MH0ll!I446),ISERROR(MH0ll!I446)),"",MH0ll!I446)</f>
        <v/>
      </c>
      <c r="J440" s="686" t="str">
        <f>IF(OR(ISBLANK(MH0ll!J446),ISERROR(MH0ll!J446)),"",MH0ll!J446)</f>
        <v/>
      </c>
      <c r="K440" s="686" t="str">
        <f>IF(OR(ISBLANK(MH0ll!K446),ISERROR(MH0ll!K446)),"",MH0ll!K446)</f>
        <v/>
      </c>
      <c r="L440" s="686" t="str">
        <f>IF(OR(ISBLANK(MH0ll!L446),ISERROR(MH0ll!L446)),"",MH0ll!L446)</f>
        <v/>
      </c>
      <c r="N440" s="686" t="str">
        <f>IF(OR(ISBLANK(MH0ll!M446),ISERROR(MH0ll!M446)),"",MH0ll!M446)</f>
        <v/>
      </c>
    </row>
    <row r="441" spans="1:14" x14ac:dyDescent="0.2">
      <c r="A441" s="686" t="str">
        <f>IF(OR(ISBLANK(MH0ll!A447),ISERROR(MH0ll!A447)),"",MH0ll!A447)</f>
        <v/>
      </c>
      <c r="B441" s="686" t="str">
        <f>IF(OR(ISBLANK(MH0ll!B448),ISERROR(MH0ll!B448)),"",MH0ll!B448)</f>
        <v/>
      </c>
      <c r="E441" s="687" t="str">
        <f>IF(OR(ISBLANK(MH0ll!E447),ISERROR(MH0ll!E447)),"",MH0ll!E447)</f>
        <v/>
      </c>
      <c r="F441" s="687" t="str">
        <f>IF(OR(ISBLANK(MH0ll!F447),ISERROR(MH0ll!F447)),"",MH0ll!F447)</f>
        <v/>
      </c>
      <c r="G441" s="687" t="str">
        <f>IF(OR(ISBLANK(MH0ll!G447),ISERROR(MH0ll!G447)),"",MH0ll!G447)</f>
        <v/>
      </c>
      <c r="H441" s="688" t="str">
        <f>IF(OR(ISBLANK(MH0ll!H447),ISERROR(MH0ll!H447)),"",MH0ll!H447)</f>
        <v/>
      </c>
      <c r="I441" s="686" t="str">
        <f>IF(OR(ISBLANK(MH0ll!I447),ISERROR(MH0ll!I447)),"",MH0ll!I447)</f>
        <v/>
      </c>
      <c r="J441" s="686" t="str">
        <f>IF(OR(ISBLANK(MH0ll!J447),ISERROR(MH0ll!J447)),"",MH0ll!J447)</f>
        <v/>
      </c>
      <c r="K441" s="686" t="str">
        <f>IF(OR(ISBLANK(MH0ll!K447),ISERROR(MH0ll!K447)),"",MH0ll!K447)</f>
        <v/>
      </c>
      <c r="L441" s="686" t="str">
        <f>IF(OR(ISBLANK(MH0ll!L447),ISERROR(MH0ll!L447)),"",MH0ll!L447)</f>
        <v/>
      </c>
      <c r="N441" s="686" t="str">
        <f>IF(OR(ISBLANK(MH0ll!M447),ISERROR(MH0ll!M447)),"",MH0ll!M447)</f>
        <v/>
      </c>
    </row>
    <row r="442" spans="1:14" x14ac:dyDescent="0.2">
      <c r="A442" s="686" t="str">
        <f>IF(OR(ISBLANK(MH0ll!A448),ISERROR(MH0ll!A448)),"",MH0ll!A448)</f>
        <v/>
      </c>
      <c r="B442" s="686" t="str">
        <f>IF(OR(ISBLANK(MH0ll!B449),ISERROR(MH0ll!B449)),"",MH0ll!B449)</f>
        <v/>
      </c>
      <c r="E442" s="687" t="str">
        <f>IF(OR(ISBLANK(MH0ll!E448),ISERROR(MH0ll!E448)),"",MH0ll!E448)</f>
        <v/>
      </c>
      <c r="F442" s="687" t="str">
        <f>IF(OR(ISBLANK(MH0ll!F448),ISERROR(MH0ll!F448)),"",MH0ll!F448)</f>
        <v/>
      </c>
      <c r="G442" s="687" t="str">
        <f>IF(OR(ISBLANK(MH0ll!G448),ISERROR(MH0ll!G448)),"",MH0ll!G448)</f>
        <v/>
      </c>
      <c r="H442" s="688" t="str">
        <f>IF(OR(ISBLANK(MH0ll!H448),ISERROR(MH0ll!H448)),"",MH0ll!H448)</f>
        <v/>
      </c>
      <c r="I442" s="686" t="str">
        <f>IF(OR(ISBLANK(MH0ll!I448),ISERROR(MH0ll!I448)),"",MH0ll!I448)</f>
        <v/>
      </c>
      <c r="J442" s="686" t="str">
        <f>IF(OR(ISBLANK(MH0ll!J448),ISERROR(MH0ll!J448)),"",MH0ll!J448)</f>
        <v/>
      </c>
      <c r="K442" s="686" t="str">
        <f>IF(OR(ISBLANK(MH0ll!K448),ISERROR(MH0ll!K448)),"",MH0ll!K448)</f>
        <v/>
      </c>
      <c r="L442" s="686" t="str">
        <f>IF(OR(ISBLANK(MH0ll!L448),ISERROR(MH0ll!L448)),"",MH0ll!L448)</f>
        <v/>
      </c>
      <c r="N442" s="686" t="str">
        <f>IF(OR(ISBLANK(MH0ll!M448),ISERROR(MH0ll!M448)),"",MH0ll!M448)</f>
        <v/>
      </c>
    </row>
    <row r="443" spans="1:14" x14ac:dyDescent="0.2">
      <c r="A443" s="686" t="str">
        <f>IF(OR(ISBLANK(MH0ll!A449),ISERROR(MH0ll!A449)),"",MH0ll!A449)</f>
        <v/>
      </c>
      <c r="B443" s="686" t="str">
        <f>IF(OR(ISBLANK(MH0ll!B450),ISERROR(MH0ll!B450)),"",MH0ll!B450)</f>
        <v/>
      </c>
      <c r="E443" s="687" t="str">
        <f>IF(OR(ISBLANK(MH0ll!E449),ISERROR(MH0ll!E449)),"",MH0ll!E449)</f>
        <v/>
      </c>
      <c r="F443" s="687" t="str">
        <f>IF(OR(ISBLANK(MH0ll!F449),ISERROR(MH0ll!F449)),"",MH0ll!F449)</f>
        <v/>
      </c>
      <c r="G443" s="687" t="str">
        <f>IF(OR(ISBLANK(MH0ll!G449),ISERROR(MH0ll!G449)),"",MH0ll!G449)</f>
        <v/>
      </c>
      <c r="H443" s="688" t="str">
        <f>IF(OR(ISBLANK(MH0ll!H449),ISERROR(MH0ll!H449)),"",MH0ll!H449)</f>
        <v/>
      </c>
      <c r="I443" s="686" t="str">
        <f>IF(OR(ISBLANK(MH0ll!I449),ISERROR(MH0ll!I449)),"",MH0ll!I449)</f>
        <v/>
      </c>
      <c r="J443" s="686" t="str">
        <f>IF(OR(ISBLANK(MH0ll!J449),ISERROR(MH0ll!J449)),"",MH0ll!J449)</f>
        <v/>
      </c>
      <c r="K443" s="686" t="str">
        <f>IF(OR(ISBLANK(MH0ll!K449),ISERROR(MH0ll!K449)),"",MH0ll!K449)</f>
        <v/>
      </c>
      <c r="L443" s="686" t="str">
        <f>IF(OR(ISBLANK(MH0ll!L449),ISERROR(MH0ll!L449)),"",MH0ll!L449)</f>
        <v/>
      </c>
      <c r="N443" s="686" t="str">
        <f>IF(OR(ISBLANK(MH0ll!M449),ISERROR(MH0ll!M449)),"",MH0ll!M449)</f>
        <v/>
      </c>
    </row>
    <row r="444" spans="1:14" x14ac:dyDescent="0.2">
      <c r="A444" s="686" t="str">
        <f>IF(OR(ISBLANK(MH0ll!A450),ISERROR(MH0ll!A450)),"",MH0ll!A450)</f>
        <v/>
      </c>
      <c r="B444" s="686" t="str">
        <f>IF(OR(ISBLANK(MH0ll!B451),ISERROR(MH0ll!B451)),"",MH0ll!B451)</f>
        <v/>
      </c>
      <c r="E444" s="687" t="str">
        <f>IF(OR(ISBLANK(MH0ll!E450),ISERROR(MH0ll!E450)),"",MH0ll!E450)</f>
        <v/>
      </c>
      <c r="F444" s="687" t="str">
        <f>IF(OR(ISBLANK(MH0ll!F450),ISERROR(MH0ll!F450)),"",MH0ll!F450)</f>
        <v/>
      </c>
      <c r="G444" s="687" t="str">
        <f>IF(OR(ISBLANK(MH0ll!G450),ISERROR(MH0ll!G450)),"",MH0ll!G450)</f>
        <v/>
      </c>
      <c r="H444" s="688" t="str">
        <f>IF(OR(ISBLANK(MH0ll!H450),ISERROR(MH0ll!H450)),"",MH0ll!H450)</f>
        <v/>
      </c>
      <c r="I444" s="686" t="str">
        <f>IF(OR(ISBLANK(MH0ll!I450),ISERROR(MH0ll!I450)),"",MH0ll!I450)</f>
        <v/>
      </c>
      <c r="J444" s="686" t="str">
        <f>IF(OR(ISBLANK(MH0ll!J450),ISERROR(MH0ll!J450)),"",MH0ll!J450)</f>
        <v/>
      </c>
      <c r="K444" s="686" t="str">
        <f>IF(OR(ISBLANK(MH0ll!K450),ISERROR(MH0ll!K450)),"",MH0ll!K450)</f>
        <v/>
      </c>
      <c r="L444" s="686" t="str">
        <f>IF(OR(ISBLANK(MH0ll!L450),ISERROR(MH0ll!L450)),"",MH0ll!L450)</f>
        <v/>
      </c>
      <c r="N444" s="686" t="str">
        <f>IF(OR(ISBLANK(MH0ll!M450),ISERROR(MH0ll!M450)),"",MH0ll!M450)</f>
        <v/>
      </c>
    </row>
    <row r="445" spans="1:14" x14ac:dyDescent="0.2">
      <c r="A445" s="686" t="str">
        <f>IF(OR(ISBLANK(MH0ll!A451),ISERROR(MH0ll!A451)),"",MH0ll!A451)</f>
        <v/>
      </c>
      <c r="B445" s="686" t="str">
        <f>IF(OR(ISBLANK(MH0ll!B452),ISERROR(MH0ll!B452)),"",MH0ll!B452)</f>
        <v/>
      </c>
      <c r="E445" s="687" t="str">
        <f>IF(OR(ISBLANK(MH0ll!E451),ISERROR(MH0ll!E451)),"",MH0ll!E451)</f>
        <v/>
      </c>
      <c r="F445" s="687" t="str">
        <f>IF(OR(ISBLANK(MH0ll!F451),ISERROR(MH0ll!F451)),"",MH0ll!F451)</f>
        <v/>
      </c>
      <c r="G445" s="687" t="str">
        <f>IF(OR(ISBLANK(MH0ll!G451),ISERROR(MH0ll!G451)),"",MH0ll!G451)</f>
        <v/>
      </c>
      <c r="H445" s="688" t="str">
        <f>IF(OR(ISBLANK(MH0ll!H451),ISERROR(MH0ll!H451)),"",MH0ll!H451)</f>
        <v/>
      </c>
      <c r="I445" s="686" t="str">
        <f>IF(OR(ISBLANK(MH0ll!I451),ISERROR(MH0ll!I451)),"",MH0ll!I451)</f>
        <v/>
      </c>
      <c r="J445" s="686" t="str">
        <f>IF(OR(ISBLANK(MH0ll!J451),ISERROR(MH0ll!J451)),"",MH0ll!J451)</f>
        <v/>
      </c>
      <c r="K445" s="686" t="str">
        <f>IF(OR(ISBLANK(MH0ll!K451),ISERROR(MH0ll!K451)),"",MH0ll!K451)</f>
        <v/>
      </c>
      <c r="L445" s="686" t="str">
        <f>IF(OR(ISBLANK(MH0ll!L451),ISERROR(MH0ll!L451)),"",MH0ll!L451)</f>
        <v/>
      </c>
      <c r="N445" s="686" t="str">
        <f>IF(OR(ISBLANK(MH0ll!M451),ISERROR(MH0ll!M451)),"",MH0ll!M451)</f>
        <v/>
      </c>
    </row>
    <row r="446" spans="1:14" x14ac:dyDescent="0.2">
      <c r="A446" s="686" t="str">
        <f>IF(OR(ISBLANK(MH0ll!A452),ISERROR(MH0ll!A452)),"",MH0ll!A452)</f>
        <v/>
      </c>
      <c r="B446" s="686" t="str">
        <f>IF(OR(ISBLANK(MH0ll!B453),ISERROR(MH0ll!B453)),"",MH0ll!B453)</f>
        <v/>
      </c>
      <c r="E446" s="687" t="str">
        <f>IF(OR(ISBLANK(MH0ll!E452),ISERROR(MH0ll!E452)),"",MH0ll!E452)</f>
        <v/>
      </c>
      <c r="F446" s="687" t="str">
        <f>IF(OR(ISBLANK(MH0ll!F452),ISERROR(MH0ll!F452)),"",MH0ll!F452)</f>
        <v/>
      </c>
      <c r="G446" s="687" t="str">
        <f>IF(OR(ISBLANK(MH0ll!G452),ISERROR(MH0ll!G452)),"",MH0ll!G452)</f>
        <v/>
      </c>
      <c r="H446" s="688" t="str">
        <f>IF(OR(ISBLANK(MH0ll!H452),ISERROR(MH0ll!H452)),"",MH0ll!H452)</f>
        <v/>
      </c>
      <c r="I446" s="686" t="str">
        <f>IF(OR(ISBLANK(MH0ll!I452),ISERROR(MH0ll!I452)),"",MH0ll!I452)</f>
        <v/>
      </c>
      <c r="J446" s="686" t="str">
        <f>IF(OR(ISBLANK(MH0ll!J452),ISERROR(MH0ll!J452)),"",MH0ll!J452)</f>
        <v/>
      </c>
      <c r="K446" s="686" t="str">
        <f>IF(OR(ISBLANK(MH0ll!K452),ISERROR(MH0ll!K452)),"",MH0ll!K452)</f>
        <v/>
      </c>
      <c r="L446" s="686" t="str">
        <f>IF(OR(ISBLANK(MH0ll!L452),ISERROR(MH0ll!L452)),"",MH0ll!L452)</f>
        <v/>
      </c>
      <c r="N446" s="686" t="str">
        <f>IF(OR(ISBLANK(MH0ll!M452),ISERROR(MH0ll!M452)),"",MH0ll!M452)</f>
        <v/>
      </c>
    </row>
    <row r="447" spans="1:14" x14ac:dyDescent="0.2">
      <c r="A447" s="686" t="str">
        <f>IF(OR(ISBLANK(MH0ll!A453),ISERROR(MH0ll!A453)),"",MH0ll!A453)</f>
        <v/>
      </c>
      <c r="B447" s="686" t="str">
        <f>IF(OR(ISBLANK(MH0ll!B454),ISERROR(MH0ll!B454)),"",MH0ll!B454)</f>
        <v/>
      </c>
      <c r="E447" s="687" t="str">
        <f>IF(OR(ISBLANK(MH0ll!E453),ISERROR(MH0ll!E453)),"",MH0ll!E453)</f>
        <v/>
      </c>
      <c r="F447" s="687" t="str">
        <f>IF(OR(ISBLANK(MH0ll!F453),ISERROR(MH0ll!F453)),"",MH0ll!F453)</f>
        <v/>
      </c>
      <c r="G447" s="687" t="str">
        <f>IF(OR(ISBLANK(MH0ll!G453),ISERROR(MH0ll!G453)),"",MH0ll!G453)</f>
        <v/>
      </c>
      <c r="H447" s="688" t="str">
        <f>IF(OR(ISBLANK(MH0ll!H453),ISERROR(MH0ll!H453)),"",MH0ll!H453)</f>
        <v/>
      </c>
      <c r="I447" s="686" t="str">
        <f>IF(OR(ISBLANK(MH0ll!I453),ISERROR(MH0ll!I453)),"",MH0ll!I453)</f>
        <v/>
      </c>
      <c r="J447" s="686" t="str">
        <f>IF(OR(ISBLANK(MH0ll!J453),ISERROR(MH0ll!J453)),"",MH0ll!J453)</f>
        <v/>
      </c>
      <c r="K447" s="686" t="str">
        <f>IF(OR(ISBLANK(MH0ll!K453),ISERROR(MH0ll!K453)),"",MH0ll!K453)</f>
        <v/>
      </c>
      <c r="L447" s="686" t="str">
        <f>IF(OR(ISBLANK(MH0ll!L453),ISERROR(MH0ll!L453)),"",MH0ll!L453)</f>
        <v/>
      </c>
      <c r="N447" s="686" t="str">
        <f>IF(OR(ISBLANK(MH0ll!M453),ISERROR(MH0ll!M453)),"",MH0ll!M453)</f>
        <v/>
      </c>
    </row>
    <row r="448" spans="1:14" x14ac:dyDescent="0.2">
      <c r="A448" s="686" t="str">
        <f>IF(OR(ISBLANK(MH0ll!A454),ISERROR(MH0ll!A454)),"",MH0ll!A454)</f>
        <v/>
      </c>
      <c r="B448" s="686" t="str">
        <f>IF(OR(ISBLANK(MH0ll!B455),ISERROR(MH0ll!B455)),"",MH0ll!B455)</f>
        <v/>
      </c>
      <c r="E448" s="687" t="str">
        <f>IF(OR(ISBLANK(MH0ll!E454),ISERROR(MH0ll!E454)),"",MH0ll!E454)</f>
        <v/>
      </c>
      <c r="F448" s="687" t="str">
        <f>IF(OR(ISBLANK(MH0ll!F454),ISERROR(MH0ll!F454)),"",MH0ll!F454)</f>
        <v/>
      </c>
      <c r="G448" s="687" t="str">
        <f>IF(OR(ISBLANK(MH0ll!G454),ISERROR(MH0ll!G454)),"",MH0ll!G454)</f>
        <v/>
      </c>
      <c r="H448" s="688" t="str">
        <f>IF(OR(ISBLANK(MH0ll!H454),ISERROR(MH0ll!H454)),"",MH0ll!H454)</f>
        <v/>
      </c>
      <c r="I448" s="686" t="str">
        <f>IF(OR(ISBLANK(MH0ll!I454),ISERROR(MH0ll!I454)),"",MH0ll!I454)</f>
        <v/>
      </c>
      <c r="J448" s="686" t="str">
        <f>IF(OR(ISBLANK(MH0ll!J454),ISERROR(MH0ll!J454)),"",MH0ll!J454)</f>
        <v/>
      </c>
      <c r="K448" s="686" t="str">
        <f>IF(OR(ISBLANK(MH0ll!K454),ISERROR(MH0ll!K454)),"",MH0ll!K454)</f>
        <v/>
      </c>
      <c r="L448" s="686" t="str">
        <f>IF(OR(ISBLANK(MH0ll!L454),ISERROR(MH0ll!L454)),"",MH0ll!L454)</f>
        <v/>
      </c>
      <c r="N448" s="686" t="str">
        <f>IF(OR(ISBLANK(MH0ll!M454),ISERROR(MH0ll!M454)),"",MH0ll!M454)</f>
        <v/>
      </c>
    </row>
    <row r="449" spans="1:14" x14ac:dyDescent="0.2">
      <c r="A449" s="686" t="str">
        <f>IF(OR(ISBLANK(MH0ll!A455),ISERROR(MH0ll!A455)),"",MH0ll!A455)</f>
        <v/>
      </c>
      <c r="B449" s="686" t="str">
        <f>IF(OR(ISBLANK(MH0ll!B456),ISERROR(MH0ll!B456)),"",MH0ll!B456)</f>
        <v/>
      </c>
      <c r="E449" s="687" t="str">
        <f>IF(OR(ISBLANK(MH0ll!E455),ISERROR(MH0ll!E455)),"",MH0ll!E455)</f>
        <v/>
      </c>
      <c r="F449" s="687" t="str">
        <f>IF(OR(ISBLANK(MH0ll!F455),ISERROR(MH0ll!F455)),"",MH0ll!F455)</f>
        <v/>
      </c>
      <c r="G449" s="687" t="str">
        <f>IF(OR(ISBLANK(MH0ll!G455),ISERROR(MH0ll!G455)),"",MH0ll!G455)</f>
        <v/>
      </c>
      <c r="H449" s="688" t="str">
        <f>IF(OR(ISBLANK(MH0ll!H455),ISERROR(MH0ll!H455)),"",MH0ll!H455)</f>
        <v/>
      </c>
      <c r="I449" s="686" t="str">
        <f>IF(OR(ISBLANK(MH0ll!I455),ISERROR(MH0ll!I455)),"",MH0ll!I455)</f>
        <v/>
      </c>
      <c r="J449" s="686" t="str">
        <f>IF(OR(ISBLANK(MH0ll!J455),ISERROR(MH0ll!J455)),"",MH0ll!J455)</f>
        <v/>
      </c>
      <c r="K449" s="686" t="str">
        <f>IF(OR(ISBLANK(MH0ll!K455),ISERROR(MH0ll!K455)),"",MH0ll!K455)</f>
        <v/>
      </c>
      <c r="L449" s="686" t="str">
        <f>IF(OR(ISBLANK(MH0ll!L455),ISERROR(MH0ll!L455)),"",MH0ll!L455)</f>
        <v/>
      </c>
      <c r="N449" s="686" t="str">
        <f>IF(OR(ISBLANK(MH0ll!M455),ISERROR(MH0ll!M455)),"",MH0ll!M455)</f>
        <v/>
      </c>
    </row>
    <row r="450" spans="1:14" x14ac:dyDescent="0.2">
      <c r="A450" s="686" t="str">
        <f>IF(OR(ISBLANK(MH0ll!A456),ISERROR(MH0ll!A456)),"",MH0ll!A456)</f>
        <v/>
      </c>
      <c r="B450" s="686" t="str">
        <f>IF(OR(ISBLANK(MH0ll!B457),ISERROR(MH0ll!B457)),"",MH0ll!B457)</f>
        <v/>
      </c>
      <c r="E450" s="687" t="str">
        <f>IF(OR(ISBLANK(MH0ll!E456),ISERROR(MH0ll!E456)),"",MH0ll!E456)</f>
        <v/>
      </c>
      <c r="F450" s="687" t="str">
        <f>IF(OR(ISBLANK(MH0ll!F456),ISERROR(MH0ll!F456)),"",MH0ll!F456)</f>
        <v/>
      </c>
      <c r="G450" s="687" t="str">
        <f>IF(OR(ISBLANK(MH0ll!G456),ISERROR(MH0ll!G456)),"",MH0ll!G456)</f>
        <v/>
      </c>
      <c r="H450" s="688" t="str">
        <f>IF(OR(ISBLANK(MH0ll!H456),ISERROR(MH0ll!H456)),"",MH0ll!H456)</f>
        <v/>
      </c>
      <c r="I450" s="686" t="str">
        <f>IF(OR(ISBLANK(MH0ll!I456),ISERROR(MH0ll!I456)),"",MH0ll!I456)</f>
        <v/>
      </c>
      <c r="J450" s="686" t="str">
        <f>IF(OR(ISBLANK(MH0ll!J456),ISERROR(MH0ll!J456)),"",MH0ll!J456)</f>
        <v/>
      </c>
      <c r="K450" s="686" t="str">
        <f>IF(OR(ISBLANK(MH0ll!K456),ISERROR(MH0ll!K456)),"",MH0ll!K456)</f>
        <v/>
      </c>
      <c r="L450" s="686" t="str">
        <f>IF(OR(ISBLANK(MH0ll!L456),ISERROR(MH0ll!L456)),"",MH0ll!L456)</f>
        <v/>
      </c>
      <c r="N450" s="686" t="str">
        <f>IF(OR(ISBLANK(MH0ll!M456),ISERROR(MH0ll!M456)),"",MH0ll!M456)</f>
        <v/>
      </c>
    </row>
    <row r="451" spans="1:14" x14ac:dyDescent="0.2">
      <c r="A451" s="686" t="str">
        <f>IF(OR(ISBLANK(MH0ll!A457),ISERROR(MH0ll!A457)),"",MH0ll!A457)</f>
        <v/>
      </c>
      <c r="B451" s="686" t="str">
        <f>IF(OR(ISBLANK(MH0ll!B458),ISERROR(MH0ll!B458)),"",MH0ll!B458)</f>
        <v/>
      </c>
      <c r="E451" s="687" t="str">
        <f>IF(OR(ISBLANK(MH0ll!E457),ISERROR(MH0ll!E457)),"",MH0ll!E457)</f>
        <v/>
      </c>
      <c r="F451" s="687" t="str">
        <f>IF(OR(ISBLANK(MH0ll!F457),ISERROR(MH0ll!F457)),"",MH0ll!F457)</f>
        <v/>
      </c>
      <c r="G451" s="687" t="str">
        <f>IF(OR(ISBLANK(MH0ll!G457),ISERROR(MH0ll!G457)),"",MH0ll!G457)</f>
        <v/>
      </c>
      <c r="H451" s="688" t="str">
        <f>IF(OR(ISBLANK(MH0ll!H457),ISERROR(MH0ll!H457)),"",MH0ll!H457)</f>
        <v/>
      </c>
      <c r="I451" s="686" t="str">
        <f>IF(OR(ISBLANK(MH0ll!I457),ISERROR(MH0ll!I457)),"",MH0ll!I457)</f>
        <v/>
      </c>
      <c r="J451" s="686" t="str">
        <f>IF(OR(ISBLANK(MH0ll!J457),ISERROR(MH0ll!J457)),"",MH0ll!J457)</f>
        <v/>
      </c>
      <c r="K451" s="686" t="str">
        <f>IF(OR(ISBLANK(MH0ll!K457),ISERROR(MH0ll!K457)),"",MH0ll!K457)</f>
        <v/>
      </c>
      <c r="L451" s="686" t="str">
        <f>IF(OR(ISBLANK(MH0ll!L457),ISERROR(MH0ll!L457)),"",MH0ll!L457)</f>
        <v/>
      </c>
      <c r="N451" s="686" t="str">
        <f>IF(OR(ISBLANK(MH0ll!M457),ISERROR(MH0ll!M457)),"",MH0ll!M457)</f>
        <v/>
      </c>
    </row>
    <row r="452" spans="1:14" x14ac:dyDescent="0.2">
      <c r="A452" s="686" t="str">
        <f>IF(OR(ISBLANK(MH0ll!A458),ISERROR(MH0ll!A458)),"",MH0ll!A458)</f>
        <v/>
      </c>
      <c r="B452" s="686" t="str">
        <f>IF(OR(ISBLANK(MH0ll!B459),ISERROR(MH0ll!B459)),"",MH0ll!B459)</f>
        <v/>
      </c>
      <c r="E452" s="687" t="str">
        <f>IF(OR(ISBLANK(MH0ll!E458),ISERROR(MH0ll!E458)),"",MH0ll!E458)</f>
        <v/>
      </c>
      <c r="F452" s="687" t="str">
        <f>IF(OR(ISBLANK(MH0ll!F458),ISERROR(MH0ll!F458)),"",MH0ll!F458)</f>
        <v/>
      </c>
      <c r="G452" s="687" t="str">
        <f>IF(OR(ISBLANK(MH0ll!G458),ISERROR(MH0ll!G458)),"",MH0ll!G458)</f>
        <v/>
      </c>
      <c r="H452" s="688" t="str">
        <f>IF(OR(ISBLANK(MH0ll!H458),ISERROR(MH0ll!H458)),"",MH0ll!H458)</f>
        <v/>
      </c>
      <c r="I452" s="686" t="str">
        <f>IF(OR(ISBLANK(MH0ll!I458),ISERROR(MH0ll!I458)),"",MH0ll!I458)</f>
        <v/>
      </c>
      <c r="J452" s="686" t="str">
        <f>IF(OR(ISBLANK(MH0ll!J458),ISERROR(MH0ll!J458)),"",MH0ll!J458)</f>
        <v/>
      </c>
      <c r="K452" s="686" t="str">
        <f>IF(OR(ISBLANK(MH0ll!K458),ISERROR(MH0ll!K458)),"",MH0ll!K458)</f>
        <v/>
      </c>
      <c r="L452" s="686" t="str">
        <f>IF(OR(ISBLANK(MH0ll!L458),ISERROR(MH0ll!L458)),"",MH0ll!L458)</f>
        <v/>
      </c>
      <c r="N452" s="686" t="str">
        <f>IF(OR(ISBLANK(MH0ll!M458),ISERROR(MH0ll!M458)),"",MH0ll!M458)</f>
        <v/>
      </c>
    </row>
    <row r="453" spans="1:14" x14ac:dyDescent="0.2">
      <c r="A453" s="686" t="str">
        <f>IF(OR(ISBLANK(MH0ll!A459),ISERROR(MH0ll!A459)),"",MH0ll!A459)</f>
        <v/>
      </c>
      <c r="B453" s="686" t="str">
        <f>IF(OR(ISBLANK(MH0ll!B460),ISERROR(MH0ll!B460)),"",MH0ll!B460)</f>
        <v/>
      </c>
      <c r="E453" s="687" t="str">
        <f>IF(OR(ISBLANK(MH0ll!E459),ISERROR(MH0ll!E459)),"",MH0ll!E459)</f>
        <v/>
      </c>
      <c r="F453" s="687" t="str">
        <f>IF(OR(ISBLANK(MH0ll!F459),ISERROR(MH0ll!F459)),"",MH0ll!F459)</f>
        <v/>
      </c>
      <c r="G453" s="687" t="str">
        <f>IF(OR(ISBLANK(MH0ll!G459),ISERROR(MH0ll!G459)),"",MH0ll!G459)</f>
        <v/>
      </c>
      <c r="H453" s="688" t="str">
        <f>IF(OR(ISBLANK(MH0ll!H459),ISERROR(MH0ll!H459)),"",MH0ll!H459)</f>
        <v/>
      </c>
      <c r="I453" s="686" t="str">
        <f>IF(OR(ISBLANK(MH0ll!I459),ISERROR(MH0ll!I459)),"",MH0ll!I459)</f>
        <v/>
      </c>
      <c r="J453" s="686" t="str">
        <f>IF(OR(ISBLANK(MH0ll!J459),ISERROR(MH0ll!J459)),"",MH0ll!J459)</f>
        <v/>
      </c>
      <c r="K453" s="686" t="str">
        <f>IF(OR(ISBLANK(MH0ll!K459),ISERROR(MH0ll!K459)),"",MH0ll!K459)</f>
        <v/>
      </c>
      <c r="L453" s="686" t="str">
        <f>IF(OR(ISBLANK(MH0ll!L459),ISERROR(MH0ll!L459)),"",MH0ll!L459)</f>
        <v/>
      </c>
      <c r="N453" s="686" t="str">
        <f>IF(OR(ISBLANK(MH0ll!M459),ISERROR(MH0ll!M459)),"",MH0ll!M459)</f>
        <v/>
      </c>
    </row>
    <row r="454" spans="1:14" x14ac:dyDescent="0.2">
      <c r="A454" s="686" t="str">
        <f>IF(OR(ISBLANK(MH0ll!A460),ISERROR(MH0ll!A460)),"",MH0ll!A460)</f>
        <v/>
      </c>
      <c r="B454" s="686" t="str">
        <f>IF(OR(ISBLANK(MH0ll!B461),ISERROR(MH0ll!B461)),"",MH0ll!B461)</f>
        <v/>
      </c>
      <c r="E454" s="687" t="str">
        <f>IF(OR(ISBLANK(MH0ll!E460),ISERROR(MH0ll!E460)),"",MH0ll!E460)</f>
        <v/>
      </c>
      <c r="F454" s="687" t="str">
        <f>IF(OR(ISBLANK(MH0ll!F460),ISERROR(MH0ll!F460)),"",MH0ll!F460)</f>
        <v/>
      </c>
      <c r="G454" s="687" t="str">
        <f>IF(OR(ISBLANK(MH0ll!G460),ISERROR(MH0ll!G460)),"",MH0ll!G460)</f>
        <v/>
      </c>
      <c r="H454" s="688" t="str">
        <f>IF(OR(ISBLANK(MH0ll!H460),ISERROR(MH0ll!H460)),"",MH0ll!H460)</f>
        <v/>
      </c>
      <c r="I454" s="686" t="str">
        <f>IF(OR(ISBLANK(MH0ll!I460),ISERROR(MH0ll!I460)),"",MH0ll!I460)</f>
        <v/>
      </c>
      <c r="J454" s="686" t="str">
        <f>IF(OR(ISBLANK(MH0ll!J460),ISERROR(MH0ll!J460)),"",MH0ll!J460)</f>
        <v/>
      </c>
      <c r="K454" s="686" t="str">
        <f>IF(OR(ISBLANK(MH0ll!K460),ISERROR(MH0ll!K460)),"",MH0ll!K460)</f>
        <v/>
      </c>
      <c r="L454" s="686" t="str">
        <f>IF(OR(ISBLANK(MH0ll!L460),ISERROR(MH0ll!L460)),"",MH0ll!L460)</f>
        <v/>
      </c>
      <c r="N454" s="686" t="str">
        <f>IF(OR(ISBLANK(MH0ll!M460),ISERROR(MH0ll!M460)),"",MH0ll!M460)</f>
        <v/>
      </c>
    </row>
    <row r="455" spans="1:14" x14ac:dyDescent="0.2">
      <c r="A455" s="686" t="str">
        <f>IF(OR(ISBLANK(MH0ll!A461),ISERROR(MH0ll!A461)),"",MH0ll!A461)</f>
        <v/>
      </c>
      <c r="B455" s="686" t="str">
        <f>IF(OR(ISBLANK(MH0ll!B462),ISERROR(MH0ll!B462)),"",MH0ll!B462)</f>
        <v/>
      </c>
      <c r="E455" s="687" t="str">
        <f>IF(OR(ISBLANK(MH0ll!E461),ISERROR(MH0ll!E461)),"",MH0ll!E461)</f>
        <v/>
      </c>
      <c r="F455" s="687" t="str">
        <f>IF(OR(ISBLANK(MH0ll!F461),ISERROR(MH0ll!F461)),"",MH0ll!F461)</f>
        <v/>
      </c>
      <c r="G455" s="687" t="str">
        <f>IF(OR(ISBLANK(MH0ll!G461),ISERROR(MH0ll!G461)),"",MH0ll!G461)</f>
        <v/>
      </c>
      <c r="H455" s="688" t="str">
        <f>IF(OR(ISBLANK(MH0ll!H461),ISERROR(MH0ll!H461)),"",MH0ll!H461)</f>
        <v/>
      </c>
      <c r="I455" s="686" t="str">
        <f>IF(OR(ISBLANK(MH0ll!I461),ISERROR(MH0ll!I461)),"",MH0ll!I461)</f>
        <v/>
      </c>
      <c r="J455" s="686" t="str">
        <f>IF(OR(ISBLANK(MH0ll!J461),ISERROR(MH0ll!J461)),"",MH0ll!J461)</f>
        <v/>
      </c>
      <c r="K455" s="686" t="str">
        <f>IF(OR(ISBLANK(MH0ll!K461),ISERROR(MH0ll!K461)),"",MH0ll!K461)</f>
        <v/>
      </c>
      <c r="L455" s="686" t="str">
        <f>IF(OR(ISBLANK(MH0ll!L461),ISERROR(MH0ll!L461)),"",MH0ll!L461)</f>
        <v/>
      </c>
      <c r="N455" s="686" t="str">
        <f>IF(OR(ISBLANK(MH0ll!M461),ISERROR(MH0ll!M461)),"",MH0ll!M461)</f>
        <v/>
      </c>
    </row>
    <row r="456" spans="1:14" x14ac:dyDescent="0.2">
      <c r="A456" s="686" t="str">
        <f>IF(OR(ISBLANK(MH0ll!A462),ISERROR(MH0ll!A462)),"",MH0ll!A462)</f>
        <v/>
      </c>
      <c r="B456" s="686" t="str">
        <f>IF(OR(ISBLANK(MH0ll!B463),ISERROR(MH0ll!B463)),"",MH0ll!B463)</f>
        <v/>
      </c>
      <c r="E456" s="687" t="str">
        <f>IF(OR(ISBLANK(MH0ll!E462),ISERROR(MH0ll!E462)),"",MH0ll!E462)</f>
        <v/>
      </c>
      <c r="F456" s="687" t="str">
        <f>IF(OR(ISBLANK(MH0ll!F462),ISERROR(MH0ll!F462)),"",MH0ll!F462)</f>
        <v/>
      </c>
      <c r="G456" s="687" t="str">
        <f>IF(OR(ISBLANK(MH0ll!G462),ISERROR(MH0ll!G462)),"",MH0ll!G462)</f>
        <v/>
      </c>
      <c r="H456" s="688" t="str">
        <f>IF(OR(ISBLANK(MH0ll!H462),ISERROR(MH0ll!H462)),"",MH0ll!H462)</f>
        <v/>
      </c>
      <c r="I456" s="686" t="str">
        <f>IF(OR(ISBLANK(MH0ll!I462),ISERROR(MH0ll!I462)),"",MH0ll!I462)</f>
        <v/>
      </c>
      <c r="J456" s="686" t="str">
        <f>IF(OR(ISBLANK(MH0ll!J462),ISERROR(MH0ll!J462)),"",MH0ll!J462)</f>
        <v/>
      </c>
      <c r="K456" s="686" t="str">
        <f>IF(OR(ISBLANK(MH0ll!K462),ISERROR(MH0ll!K462)),"",MH0ll!K462)</f>
        <v/>
      </c>
      <c r="L456" s="686" t="str">
        <f>IF(OR(ISBLANK(MH0ll!L462),ISERROR(MH0ll!L462)),"",MH0ll!L462)</f>
        <v/>
      </c>
      <c r="N456" s="686" t="str">
        <f>IF(OR(ISBLANK(MH0ll!M462),ISERROR(MH0ll!M462)),"",MH0ll!M462)</f>
        <v/>
      </c>
    </row>
    <row r="457" spans="1:14" x14ac:dyDescent="0.2">
      <c r="A457" s="686" t="str">
        <f>IF(OR(ISBLANK(MH0ll!A463),ISERROR(MH0ll!A463)),"",MH0ll!A463)</f>
        <v/>
      </c>
      <c r="B457" s="686" t="str">
        <f>IF(OR(ISBLANK(MH0ll!B464),ISERROR(MH0ll!B464)),"",MH0ll!B464)</f>
        <v/>
      </c>
      <c r="E457" s="687" t="str">
        <f>IF(OR(ISBLANK(MH0ll!E463),ISERROR(MH0ll!E463)),"",MH0ll!E463)</f>
        <v/>
      </c>
      <c r="F457" s="687" t="str">
        <f>IF(OR(ISBLANK(MH0ll!F463),ISERROR(MH0ll!F463)),"",MH0ll!F463)</f>
        <v/>
      </c>
      <c r="G457" s="687" t="str">
        <f>IF(OR(ISBLANK(MH0ll!G463),ISERROR(MH0ll!G463)),"",MH0ll!G463)</f>
        <v/>
      </c>
      <c r="H457" s="688" t="str">
        <f>IF(OR(ISBLANK(MH0ll!H463),ISERROR(MH0ll!H463)),"",MH0ll!H463)</f>
        <v/>
      </c>
      <c r="I457" s="686" t="str">
        <f>IF(OR(ISBLANK(MH0ll!I463),ISERROR(MH0ll!I463)),"",MH0ll!I463)</f>
        <v/>
      </c>
      <c r="J457" s="686" t="str">
        <f>IF(OR(ISBLANK(MH0ll!J463),ISERROR(MH0ll!J463)),"",MH0ll!J463)</f>
        <v/>
      </c>
      <c r="K457" s="686" t="str">
        <f>IF(OR(ISBLANK(MH0ll!K463),ISERROR(MH0ll!K463)),"",MH0ll!K463)</f>
        <v/>
      </c>
      <c r="L457" s="686" t="str">
        <f>IF(OR(ISBLANK(MH0ll!L463),ISERROR(MH0ll!L463)),"",MH0ll!L463)</f>
        <v/>
      </c>
      <c r="N457" s="686" t="str">
        <f>IF(OR(ISBLANK(MH0ll!M463),ISERROR(MH0ll!M463)),"",MH0ll!M463)</f>
        <v/>
      </c>
    </row>
    <row r="458" spans="1:14" x14ac:dyDescent="0.2">
      <c r="A458" s="686" t="str">
        <f>IF(OR(ISBLANK(MH0ll!A464),ISERROR(MH0ll!A464)),"",MH0ll!A464)</f>
        <v/>
      </c>
      <c r="B458" s="686" t="str">
        <f>IF(OR(ISBLANK(MH0ll!B465),ISERROR(MH0ll!B465)),"",MH0ll!B465)</f>
        <v/>
      </c>
      <c r="E458" s="687" t="str">
        <f>IF(OR(ISBLANK(MH0ll!E464),ISERROR(MH0ll!E464)),"",MH0ll!E464)</f>
        <v/>
      </c>
      <c r="F458" s="687" t="str">
        <f>IF(OR(ISBLANK(MH0ll!F464),ISERROR(MH0ll!F464)),"",MH0ll!F464)</f>
        <v/>
      </c>
      <c r="G458" s="687" t="str">
        <f>IF(OR(ISBLANK(MH0ll!G464),ISERROR(MH0ll!G464)),"",MH0ll!G464)</f>
        <v/>
      </c>
      <c r="H458" s="688" t="str">
        <f>IF(OR(ISBLANK(MH0ll!H464),ISERROR(MH0ll!H464)),"",MH0ll!H464)</f>
        <v/>
      </c>
      <c r="I458" s="686" t="str">
        <f>IF(OR(ISBLANK(MH0ll!I464),ISERROR(MH0ll!I464)),"",MH0ll!I464)</f>
        <v/>
      </c>
      <c r="J458" s="686" t="str">
        <f>IF(OR(ISBLANK(MH0ll!J464),ISERROR(MH0ll!J464)),"",MH0ll!J464)</f>
        <v/>
      </c>
      <c r="K458" s="686" t="str">
        <f>IF(OR(ISBLANK(MH0ll!K464),ISERROR(MH0ll!K464)),"",MH0ll!K464)</f>
        <v/>
      </c>
      <c r="L458" s="686" t="str">
        <f>IF(OR(ISBLANK(MH0ll!L464),ISERROR(MH0ll!L464)),"",MH0ll!L464)</f>
        <v/>
      </c>
      <c r="N458" s="686" t="str">
        <f>IF(OR(ISBLANK(MH0ll!M464),ISERROR(MH0ll!M464)),"",MH0ll!M464)</f>
        <v/>
      </c>
    </row>
    <row r="459" spans="1:14" x14ac:dyDescent="0.2">
      <c r="A459" s="686" t="str">
        <f>IF(OR(ISBLANK(MH0ll!A465),ISERROR(MH0ll!A465)),"",MH0ll!A465)</f>
        <v/>
      </c>
      <c r="B459" s="686" t="str">
        <f>IF(OR(ISBLANK(MH0ll!B466),ISERROR(MH0ll!B466)),"",MH0ll!B466)</f>
        <v/>
      </c>
      <c r="E459" s="687" t="str">
        <f>IF(OR(ISBLANK(MH0ll!E465),ISERROR(MH0ll!E465)),"",MH0ll!E465)</f>
        <v/>
      </c>
      <c r="F459" s="687" t="str">
        <f>IF(OR(ISBLANK(MH0ll!F465),ISERROR(MH0ll!F465)),"",MH0ll!F465)</f>
        <v/>
      </c>
      <c r="G459" s="687" t="str">
        <f>IF(OR(ISBLANK(MH0ll!G465),ISERROR(MH0ll!G465)),"",MH0ll!G465)</f>
        <v/>
      </c>
      <c r="H459" s="688" t="str">
        <f>IF(OR(ISBLANK(MH0ll!H465),ISERROR(MH0ll!H465)),"",MH0ll!H465)</f>
        <v/>
      </c>
      <c r="I459" s="686" t="str">
        <f>IF(OR(ISBLANK(MH0ll!I465),ISERROR(MH0ll!I465)),"",MH0ll!I465)</f>
        <v/>
      </c>
      <c r="J459" s="686" t="str">
        <f>IF(OR(ISBLANK(MH0ll!J465),ISERROR(MH0ll!J465)),"",MH0ll!J465)</f>
        <v/>
      </c>
      <c r="K459" s="686" t="str">
        <f>IF(OR(ISBLANK(MH0ll!K465),ISERROR(MH0ll!K465)),"",MH0ll!K465)</f>
        <v/>
      </c>
      <c r="L459" s="686" t="str">
        <f>IF(OR(ISBLANK(MH0ll!L465),ISERROR(MH0ll!L465)),"",MH0ll!L465)</f>
        <v/>
      </c>
      <c r="N459" s="686" t="str">
        <f>IF(OR(ISBLANK(MH0ll!M465),ISERROR(MH0ll!M465)),"",MH0ll!M465)</f>
        <v/>
      </c>
    </row>
    <row r="460" spans="1:14" x14ac:dyDescent="0.2">
      <c r="A460" s="686" t="str">
        <f>IF(OR(ISBLANK(MH0ll!A466),ISERROR(MH0ll!A466)),"",MH0ll!A466)</f>
        <v/>
      </c>
      <c r="B460" s="686" t="str">
        <f>IF(OR(ISBLANK(MH0ll!B467),ISERROR(MH0ll!B467)),"",MH0ll!B467)</f>
        <v/>
      </c>
      <c r="E460" s="687" t="str">
        <f>IF(OR(ISBLANK(MH0ll!E466),ISERROR(MH0ll!E466)),"",MH0ll!E466)</f>
        <v/>
      </c>
      <c r="F460" s="687" t="str">
        <f>IF(OR(ISBLANK(MH0ll!F466),ISERROR(MH0ll!F466)),"",MH0ll!F466)</f>
        <v/>
      </c>
      <c r="G460" s="687" t="str">
        <f>IF(OR(ISBLANK(MH0ll!G466),ISERROR(MH0ll!G466)),"",MH0ll!G466)</f>
        <v/>
      </c>
      <c r="H460" s="688" t="str">
        <f>IF(OR(ISBLANK(MH0ll!H466),ISERROR(MH0ll!H466)),"",MH0ll!H466)</f>
        <v/>
      </c>
      <c r="I460" s="686" t="str">
        <f>IF(OR(ISBLANK(MH0ll!I466),ISERROR(MH0ll!I466)),"",MH0ll!I466)</f>
        <v/>
      </c>
      <c r="J460" s="686" t="str">
        <f>IF(OR(ISBLANK(MH0ll!J466),ISERROR(MH0ll!J466)),"",MH0ll!J466)</f>
        <v/>
      </c>
      <c r="K460" s="686" t="str">
        <f>IF(OR(ISBLANK(MH0ll!K466),ISERROR(MH0ll!K466)),"",MH0ll!K466)</f>
        <v/>
      </c>
      <c r="L460" s="686" t="str">
        <f>IF(OR(ISBLANK(MH0ll!L466),ISERROR(MH0ll!L466)),"",MH0ll!L466)</f>
        <v/>
      </c>
      <c r="N460" s="686" t="str">
        <f>IF(OR(ISBLANK(MH0ll!M466),ISERROR(MH0ll!M466)),"",MH0ll!M466)</f>
        <v/>
      </c>
    </row>
    <row r="461" spans="1:14" x14ac:dyDescent="0.2">
      <c r="A461" s="686" t="str">
        <f>IF(OR(ISBLANK(MH0ll!A467),ISERROR(MH0ll!A467)),"",MH0ll!A467)</f>
        <v/>
      </c>
      <c r="B461" s="686" t="str">
        <f>IF(OR(ISBLANK(MH0ll!B468),ISERROR(MH0ll!B468)),"",MH0ll!B468)</f>
        <v/>
      </c>
      <c r="E461" s="687" t="str">
        <f>IF(OR(ISBLANK(MH0ll!E467),ISERROR(MH0ll!E467)),"",MH0ll!E467)</f>
        <v/>
      </c>
      <c r="F461" s="687" t="str">
        <f>IF(OR(ISBLANK(MH0ll!F467),ISERROR(MH0ll!F467)),"",MH0ll!F467)</f>
        <v/>
      </c>
      <c r="G461" s="687" t="str">
        <f>IF(OR(ISBLANK(MH0ll!G467),ISERROR(MH0ll!G467)),"",MH0ll!G467)</f>
        <v/>
      </c>
      <c r="H461" s="688" t="str">
        <f>IF(OR(ISBLANK(MH0ll!H467),ISERROR(MH0ll!H467)),"",MH0ll!H467)</f>
        <v/>
      </c>
      <c r="I461" s="686" t="str">
        <f>IF(OR(ISBLANK(MH0ll!I467),ISERROR(MH0ll!I467)),"",MH0ll!I467)</f>
        <v/>
      </c>
      <c r="J461" s="686" t="str">
        <f>IF(OR(ISBLANK(MH0ll!J467),ISERROR(MH0ll!J467)),"",MH0ll!J467)</f>
        <v/>
      </c>
      <c r="K461" s="686" t="str">
        <f>IF(OR(ISBLANK(MH0ll!K467),ISERROR(MH0ll!K467)),"",MH0ll!K467)</f>
        <v/>
      </c>
      <c r="L461" s="686" t="str">
        <f>IF(OR(ISBLANK(MH0ll!L467),ISERROR(MH0ll!L467)),"",MH0ll!L467)</f>
        <v/>
      </c>
      <c r="N461" s="686" t="str">
        <f>IF(OR(ISBLANK(MH0ll!M467),ISERROR(MH0ll!M467)),"",MH0ll!M467)</f>
        <v/>
      </c>
    </row>
    <row r="462" spans="1:14" x14ac:dyDescent="0.2">
      <c r="A462" s="686" t="str">
        <f>IF(OR(ISBLANK(MH0ll!A468),ISERROR(MH0ll!A468)),"",MH0ll!A468)</f>
        <v/>
      </c>
      <c r="B462" s="686" t="str">
        <f>IF(OR(ISBLANK(MH0ll!B469),ISERROR(MH0ll!B469)),"",MH0ll!B469)</f>
        <v/>
      </c>
      <c r="E462" s="687" t="str">
        <f>IF(OR(ISBLANK(MH0ll!E468),ISERROR(MH0ll!E468)),"",MH0ll!E468)</f>
        <v/>
      </c>
      <c r="F462" s="687" t="str">
        <f>IF(OR(ISBLANK(MH0ll!F468),ISERROR(MH0ll!F468)),"",MH0ll!F468)</f>
        <v/>
      </c>
      <c r="G462" s="687" t="str">
        <f>IF(OR(ISBLANK(MH0ll!G468),ISERROR(MH0ll!G468)),"",MH0ll!G468)</f>
        <v/>
      </c>
      <c r="H462" s="688" t="str">
        <f>IF(OR(ISBLANK(MH0ll!H468),ISERROR(MH0ll!H468)),"",MH0ll!H468)</f>
        <v/>
      </c>
      <c r="I462" s="686" t="str">
        <f>IF(OR(ISBLANK(MH0ll!I468),ISERROR(MH0ll!I468)),"",MH0ll!I468)</f>
        <v/>
      </c>
      <c r="J462" s="686" t="str">
        <f>IF(OR(ISBLANK(MH0ll!J468),ISERROR(MH0ll!J468)),"",MH0ll!J468)</f>
        <v/>
      </c>
      <c r="K462" s="686" t="str">
        <f>IF(OR(ISBLANK(MH0ll!K468),ISERROR(MH0ll!K468)),"",MH0ll!K468)</f>
        <v/>
      </c>
      <c r="L462" s="686" t="str">
        <f>IF(OR(ISBLANK(MH0ll!L468),ISERROR(MH0ll!L468)),"",MH0ll!L468)</f>
        <v/>
      </c>
      <c r="N462" s="686" t="str">
        <f>IF(OR(ISBLANK(MH0ll!M468),ISERROR(MH0ll!M468)),"",MH0ll!M468)</f>
        <v/>
      </c>
    </row>
    <row r="463" spans="1:14" x14ac:dyDescent="0.2">
      <c r="A463" s="686" t="str">
        <f>IF(OR(ISBLANK(MH0ll!A469),ISERROR(MH0ll!A469)),"",MH0ll!A469)</f>
        <v/>
      </c>
      <c r="B463" s="686" t="str">
        <f>IF(OR(ISBLANK(MH0ll!B470),ISERROR(MH0ll!B470)),"",MH0ll!B470)</f>
        <v/>
      </c>
      <c r="E463" s="687" t="str">
        <f>IF(OR(ISBLANK(MH0ll!E469),ISERROR(MH0ll!E469)),"",MH0ll!E469)</f>
        <v/>
      </c>
      <c r="F463" s="687" t="str">
        <f>IF(OR(ISBLANK(MH0ll!F469),ISERROR(MH0ll!F469)),"",MH0ll!F469)</f>
        <v/>
      </c>
      <c r="G463" s="687" t="str">
        <f>IF(OR(ISBLANK(MH0ll!G469),ISERROR(MH0ll!G469)),"",MH0ll!G469)</f>
        <v/>
      </c>
      <c r="H463" s="688" t="str">
        <f>IF(OR(ISBLANK(MH0ll!H469),ISERROR(MH0ll!H469)),"",MH0ll!H469)</f>
        <v/>
      </c>
      <c r="I463" s="686" t="str">
        <f>IF(OR(ISBLANK(MH0ll!I469),ISERROR(MH0ll!I469)),"",MH0ll!I469)</f>
        <v/>
      </c>
      <c r="J463" s="686" t="str">
        <f>IF(OR(ISBLANK(MH0ll!J469),ISERROR(MH0ll!J469)),"",MH0ll!J469)</f>
        <v/>
      </c>
      <c r="K463" s="686" t="str">
        <f>IF(OR(ISBLANK(MH0ll!K469),ISERROR(MH0ll!K469)),"",MH0ll!K469)</f>
        <v/>
      </c>
      <c r="L463" s="686" t="str">
        <f>IF(OR(ISBLANK(MH0ll!L469),ISERROR(MH0ll!L469)),"",MH0ll!L469)</f>
        <v/>
      </c>
      <c r="N463" s="686" t="str">
        <f>IF(OR(ISBLANK(MH0ll!M469),ISERROR(MH0ll!M469)),"",MH0ll!M469)</f>
        <v/>
      </c>
    </row>
    <row r="464" spans="1:14" x14ac:dyDescent="0.2">
      <c r="A464" s="686" t="str">
        <f>IF(OR(ISBLANK(MH0ll!A470),ISERROR(MH0ll!A470)),"",MH0ll!A470)</f>
        <v/>
      </c>
      <c r="B464" s="686" t="str">
        <f>IF(OR(ISBLANK(MH0ll!B471),ISERROR(MH0ll!B471)),"",MH0ll!B471)</f>
        <v/>
      </c>
      <c r="E464" s="687" t="str">
        <f>IF(OR(ISBLANK(MH0ll!E470),ISERROR(MH0ll!E470)),"",MH0ll!E470)</f>
        <v/>
      </c>
      <c r="F464" s="687" t="str">
        <f>IF(OR(ISBLANK(MH0ll!F470),ISERROR(MH0ll!F470)),"",MH0ll!F470)</f>
        <v/>
      </c>
      <c r="G464" s="687" t="str">
        <f>IF(OR(ISBLANK(MH0ll!G470),ISERROR(MH0ll!G470)),"",MH0ll!G470)</f>
        <v/>
      </c>
      <c r="H464" s="688" t="str">
        <f>IF(OR(ISBLANK(MH0ll!H470),ISERROR(MH0ll!H470)),"",MH0ll!H470)</f>
        <v/>
      </c>
      <c r="I464" s="686" t="str">
        <f>IF(OR(ISBLANK(MH0ll!I470),ISERROR(MH0ll!I470)),"",MH0ll!I470)</f>
        <v/>
      </c>
      <c r="J464" s="686" t="str">
        <f>IF(OR(ISBLANK(MH0ll!J470),ISERROR(MH0ll!J470)),"",MH0ll!J470)</f>
        <v/>
      </c>
      <c r="K464" s="686" t="str">
        <f>IF(OR(ISBLANK(MH0ll!K470),ISERROR(MH0ll!K470)),"",MH0ll!K470)</f>
        <v/>
      </c>
      <c r="L464" s="686" t="str">
        <f>IF(OR(ISBLANK(MH0ll!L470),ISERROR(MH0ll!L470)),"",MH0ll!L470)</f>
        <v/>
      </c>
      <c r="N464" s="686" t="str">
        <f>IF(OR(ISBLANK(MH0ll!M470),ISERROR(MH0ll!M470)),"",MH0ll!M470)</f>
        <v/>
      </c>
    </row>
    <row r="465" spans="1:14" x14ac:dyDescent="0.2">
      <c r="A465" s="686" t="str">
        <f>IF(OR(ISBLANK(MH0ll!A471),ISERROR(MH0ll!A471)),"",MH0ll!A471)</f>
        <v/>
      </c>
      <c r="B465" s="686" t="str">
        <f>IF(OR(ISBLANK(MH0ll!B472),ISERROR(MH0ll!B472)),"",MH0ll!B472)</f>
        <v/>
      </c>
      <c r="E465" s="687" t="str">
        <f>IF(OR(ISBLANK(MH0ll!E471),ISERROR(MH0ll!E471)),"",MH0ll!E471)</f>
        <v/>
      </c>
      <c r="F465" s="687" t="str">
        <f>IF(OR(ISBLANK(MH0ll!F471),ISERROR(MH0ll!F471)),"",MH0ll!F471)</f>
        <v/>
      </c>
      <c r="G465" s="687" t="str">
        <f>IF(OR(ISBLANK(MH0ll!G471),ISERROR(MH0ll!G471)),"",MH0ll!G471)</f>
        <v/>
      </c>
      <c r="H465" s="688" t="str">
        <f>IF(OR(ISBLANK(MH0ll!H471),ISERROR(MH0ll!H471)),"",MH0ll!H471)</f>
        <v/>
      </c>
      <c r="I465" s="686" t="str">
        <f>IF(OR(ISBLANK(MH0ll!I471),ISERROR(MH0ll!I471)),"",MH0ll!I471)</f>
        <v/>
      </c>
      <c r="J465" s="686" t="str">
        <f>IF(OR(ISBLANK(MH0ll!J471),ISERROR(MH0ll!J471)),"",MH0ll!J471)</f>
        <v/>
      </c>
      <c r="K465" s="686" t="str">
        <f>IF(OR(ISBLANK(MH0ll!K471),ISERROR(MH0ll!K471)),"",MH0ll!K471)</f>
        <v/>
      </c>
      <c r="L465" s="686" t="str">
        <f>IF(OR(ISBLANK(MH0ll!L471),ISERROR(MH0ll!L471)),"",MH0ll!L471)</f>
        <v/>
      </c>
      <c r="N465" s="686" t="str">
        <f>IF(OR(ISBLANK(MH0ll!M471),ISERROR(MH0ll!M471)),"",MH0ll!M471)</f>
        <v/>
      </c>
    </row>
    <row r="466" spans="1:14" x14ac:dyDescent="0.2">
      <c r="A466" s="686" t="str">
        <f>IF(OR(ISBLANK(MH0ll!A472),ISERROR(MH0ll!A472)),"",MH0ll!A472)</f>
        <v/>
      </c>
      <c r="B466" s="686" t="str">
        <f>IF(OR(ISBLANK(MH0ll!B473),ISERROR(MH0ll!B473)),"",MH0ll!B473)</f>
        <v/>
      </c>
      <c r="E466" s="687" t="str">
        <f>IF(OR(ISBLANK(MH0ll!E472),ISERROR(MH0ll!E472)),"",MH0ll!E472)</f>
        <v/>
      </c>
      <c r="F466" s="687" t="str">
        <f>IF(OR(ISBLANK(MH0ll!F472),ISERROR(MH0ll!F472)),"",MH0ll!F472)</f>
        <v/>
      </c>
      <c r="G466" s="687" t="str">
        <f>IF(OR(ISBLANK(MH0ll!G472),ISERROR(MH0ll!G472)),"",MH0ll!G472)</f>
        <v/>
      </c>
      <c r="H466" s="688" t="str">
        <f>IF(OR(ISBLANK(MH0ll!H472),ISERROR(MH0ll!H472)),"",MH0ll!H472)</f>
        <v/>
      </c>
      <c r="I466" s="686" t="str">
        <f>IF(OR(ISBLANK(MH0ll!I472),ISERROR(MH0ll!I472)),"",MH0ll!I472)</f>
        <v/>
      </c>
      <c r="J466" s="686" t="str">
        <f>IF(OR(ISBLANK(MH0ll!J472),ISERROR(MH0ll!J472)),"",MH0ll!J472)</f>
        <v/>
      </c>
      <c r="K466" s="686" t="str">
        <f>IF(OR(ISBLANK(MH0ll!K472),ISERROR(MH0ll!K472)),"",MH0ll!K472)</f>
        <v/>
      </c>
      <c r="L466" s="686" t="str">
        <f>IF(OR(ISBLANK(MH0ll!L472),ISERROR(MH0ll!L472)),"",MH0ll!L472)</f>
        <v/>
      </c>
      <c r="N466" s="686" t="str">
        <f>IF(OR(ISBLANK(MH0ll!M472),ISERROR(MH0ll!M472)),"",MH0ll!M472)</f>
        <v/>
      </c>
    </row>
    <row r="467" spans="1:14" x14ac:dyDescent="0.2">
      <c r="A467" s="686" t="str">
        <f>IF(OR(ISBLANK(MH0ll!A473),ISERROR(MH0ll!A473)),"",MH0ll!A473)</f>
        <v/>
      </c>
      <c r="B467" s="686" t="str">
        <f>IF(OR(ISBLANK(MH0ll!B474),ISERROR(MH0ll!B474)),"",MH0ll!B474)</f>
        <v/>
      </c>
      <c r="E467" s="687" t="str">
        <f>IF(OR(ISBLANK(MH0ll!E473),ISERROR(MH0ll!E473)),"",MH0ll!E473)</f>
        <v/>
      </c>
      <c r="F467" s="687" t="str">
        <f>IF(OR(ISBLANK(MH0ll!F473),ISERROR(MH0ll!F473)),"",MH0ll!F473)</f>
        <v/>
      </c>
      <c r="G467" s="687" t="str">
        <f>IF(OR(ISBLANK(MH0ll!G473),ISERROR(MH0ll!G473)),"",MH0ll!G473)</f>
        <v/>
      </c>
      <c r="H467" s="688" t="str">
        <f>IF(OR(ISBLANK(MH0ll!H473),ISERROR(MH0ll!H473)),"",MH0ll!H473)</f>
        <v/>
      </c>
      <c r="I467" s="686" t="str">
        <f>IF(OR(ISBLANK(MH0ll!I473),ISERROR(MH0ll!I473)),"",MH0ll!I473)</f>
        <v/>
      </c>
      <c r="J467" s="686" t="str">
        <f>IF(OR(ISBLANK(MH0ll!J473),ISERROR(MH0ll!J473)),"",MH0ll!J473)</f>
        <v/>
      </c>
      <c r="K467" s="686" t="str">
        <f>IF(OR(ISBLANK(MH0ll!K473),ISERROR(MH0ll!K473)),"",MH0ll!K473)</f>
        <v/>
      </c>
      <c r="L467" s="686" t="str">
        <f>IF(OR(ISBLANK(MH0ll!L473),ISERROR(MH0ll!L473)),"",MH0ll!L473)</f>
        <v/>
      </c>
      <c r="N467" s="686" t="str">
        <f>IF(OR(ISBLANK(MH0ll!M473),ISERROR(MH0ll!M473)),"",MH0ll!M473)</f>
        <v/>
      </c>
    </row>
    <row r="468" spans="1:14" x14ac:dyDescent="0.2">
      <c r="A468" s="686" t="str">
        <f>IF(OR(ISBLANK(MH0ll!A474),ISERROR(MH0ll!A474)),"",MH0ll!A474)</f>
        <v/>
      </c>
      <c r="B468" s="686" t="str">
        <f>IF(OR(ISBLANK(MH0ll!B475),ISERROR(MH0ll!B475)),"",MH0ll!B475)</f>
        <v/>
      </c>
      <c r="E468" s="687" t="str">
        <f>IF(OR(ISBLANK(MH0ll!E474),ISERROR(MH0ll!E474)),"",MH0ll!E474)</f>
        <v/>
      </c>
      <c r="F468" s="687" t="str">
        <f>IF(OR(ISBLANK(MH0ll!F474),ISERROR(MH0ll!F474)),"",MH0ll!F474)</f>
        <v/>
      </c>
      <c r="G468" s="687" t="str">
        <f>IF(OR(ISBLANK(MH0ll!G474),ISERROR(MH0ll!G474)),"",MH0ll!G474)</f>
        <v/>
      </c>
      <c r="H468" s="688" t="str">
        <f>IF(OR(ISBLANK(MH0ll!H474),ISERROR(MH0ll!H474)),"",MH0ll!H474)</f>
        <v/>
      </c>
      <c r="I468" s="686" t="str">
        <f>IF(OR(ISBLANK(MH0ll!I474),ISERROR(MH0ll!I474)),"",MH0ll!I474)</f>
        <v/>
      </c>
      <c r="J468" s="686" t="str">
        <f>IF(OR(ISBLANK(MH0ll!J474),ISERROR(MH0ll!J474)),"",MH0ll!J474)</f>
        <v/>
      </c>
      <c r="K468" s="686" t="str">
        <f>IF(OR(ISBLANK(MH0ll!K474),ISERROR(MH0ll!K474)),"",MH0ll!K474)</f>
        <v/>
      </c>
      <c r="L468" s="686" t="str">
        <f>IF(OR(ISBLANK(MH0ll!L474),ISERROR(MH0ll!L474)),"",MH0ll!L474)</f>
        <v/>
      </c>
      <c r="N468" s="686" t="str">
        <f>IF(OR(ISBLANK(MH0ll!M474),ISERROR(MH0ll!M474)),"",MH0ll!M474)</f>
        <v/>
      </c>
    </row>
    <row r="469" spans="1:14" x14ac:dyDescent="0.2">
      <c r="A469" s="686" t="str">
        <f>IF(OR(ISBLANK(MH0ll!A475),ISERROR(MH0ll!A475)),"",MH0ll!A475)</f>
        <v/>
      </c>
      <c r="B469" s="686" t="str">
        <f>IF(OR(ISBLANK(MH0ll!B476),ISERROR(MH0ll!B476)),"",MH0ll!B476)</f>
        <v/>
      </c>
      <c r="E469" s="687" t="str">
        <f>IF(OR(ISBLANK(MH0ll!E475),ISERROR(MH0ll!E475)),"",MH0ll!E475)</f>
        <v/>
      </c>
      <c r="F469" s="687" t="str">
        <f>IF(OR(ISBLANK(MH0ll!F475),ISERROR(MH0ll!F475)),"",MH0ll!F475)</f>
        <v/>
      </c>
      <c r="G469" s="687" t="str">
        <f>IF(OR(ISBLANK(MH0ll!G475),ISERROR(MH0ll!G475)),"",MH0ll!G475)</f>
        <v/>
      </c>
      <c r="H469" s="688" t="str">
        <f>IF(OR(ISBLANK(MH0ll!H475),ISERROR(MH0ll!H475)),"",MH0ll!H475)</f>
        <v/>
      </c>
      <c r="I469" s="686" t="str">
        <f>IF(OR(ISBLANK(MH0ll!I475),ISERROR(MH0ll!I475)),"",MH0ll!I475)</f>
        <v/>
      </c>
      <c r="J469" s="686" t="str">
        <f>IF(OR(ISBLANK(MH0ll!J475),ISERROR(MH0ll!J475)),"",MH0ll!J475)</f>
        <v/>
      </c>
      <c r="K469" s="686" t="str">
        <f>IF(OR(ISBLANK(MH0ll!K475),ISERROR(MH0ll!K475)),"",MH0ll!K475)</f>
        <v/>
      </c>
      <c r="L469" s="686" t="str">
        <f>IF(OR(ISBLANK(MH0ll!L475),ISERROR(MH0ll!L475)),"",MH0ll!L475)</f>
        <v/>
      </c>
      <c r="N469" s="686" t="str">
        <f>IF(OR(ISBLANK(MH0ll!M475),ISERROR(MH0ll!M475)),"",MH0ll!M475)</f>
        <v/>
      </c>
    </row>
    <row r="470" spans="1:14" x14ac:dyDescent="0.2">
      <c r="A470" s="686" t="str">
        <f>IF(OR(ISBLANK(MH0ll!A476),ISERROR(MH0ll!A476)),"",MH0ll!A476)</f>
        <v/>
      </c>
      <c r="B470" s="686" t="str">
        <f>IF(OR(ISBLANK(MH0ll!B477),ISERROR(MH0ll!B477)),"",MH0ll!B477)</f>
        <v/>
      </c>
      <c r="E470" s="687" t="str">
        <f>IF(OR(ISBLANK(MH0ll!E476),ISERROR(MH0ll!E476)),"",MH0ll!E476)</f>
        <v/>
      </c>
      <c r="F470" s="687" t="str">
        <f>IF(OR(ISBLANK(MH0ll!F476),ISERROR(MH0ll!F476)),"",MH0ll!F476)</f>
        <v/>
      </c>
      <c r="G470" s="687" t="str">
        <f>IF(OR(ISBLANK(MH0ll!G476),ISERROR(MH0ll!G476)),"",MH0ll!G476)</f>
        <v/>
      </c>
      <c r="H470" s="688" t="str">
        <f>IF(OR(ISBLANK(MH0ll!H476),ISERROR(MH0ll!H476)),"",MH0ll!H476)</f>
        <v/>
      </c>
      <c r="I470" s="686" t="str">
        <f>IF(OR(ISBLANK(MH0ll!I476),ISERROR(MH0ll!I476)),"",MH0ll!I476)</f>
        <v/>
      </c>
      <c r="J470" s="686" t="str">
        <f>IF(OR(ISBLANK(MH0ll!J476),ISERROR(MH0ll!J476)),"",MH0ll!J476)</f>
        <v/>
      </c>
      <c r="K470" s="686" t="str">
        <f>IF(OR(ISBLANK(MH0ll!K476),ISERROR(MH0ll!K476)),"",MH0ll!K476)</f>
        <v/>
      </c>
      <c r="L470" s="686" t="str">
        <f>IF(OR(ISBLANK(MH0ll!L476),ISERROR(MH0ll!L476)),"",MH0ll!L476)</f>
        <v/>
      </c>
      <c r="N470" s="686" t="str">
        <f>IF(OR(ISBLANK(MH0ll!M476),ISERROR(MH0ll!M476)),"",MH0ll!M476)</f>
        <v/>
      </c>
    </row>
    <row r="471" spans="1:14" x14ac:dyDescent="0.2">
      <c r="A471" s="686" t="str">
        <f>IF(OR(ISBLANK(MH0ll!A477),ISERROR(MH0ll!A477)),"",MH0ll!A477)</f>
        <v/>
      </c>
      <c r="B471" s="686" t="str">
        <f>IF(OR(ISBLANK(MH0ll!B478),ISERROR(MH0ll!B478)),"",MH0ll!B478)</f>
        <v/>
      </c>
      <c r="E471" s="687" t="str">
        <f>IF(OR(ISBLANK(MH0ll!E477),ISERROR(MH0ll!E477)),"",MH0ll!E477)</f>
        <v/>
      </c>
      <c r="F471" s="687" t="str">
        <f>IF(OR(ISBLANK(MH0ll!F477),ISERROR(MH0ll!F477)),"",MH0ll!F477)</f>
        <v/>
      </c>
      <c r="G471" s="687" t="str">
        <f>IF(OR(ISBLANK(MH0ll!G477),ISERROR(MH0ll!G477)),"",MH0ll!G477)</f>
        <v/>
      </c>
      <c r="H471" s="688" t="str">
        <f>IF(OR(ISBLANK(MH0ll!H477),ISERROR(MH0ll!H477)),"",MH0ll!H477)</f>
        <v/>
      </c>
      <c r="I471" s="686" t="str">
        <f>IF(OR(ISBLANK(MH0ll!I477),ISERROR(MH0ll!I477)),"",MH0ll!I477)</f>
        <v/>
      </c>
      <c r="J471" s="686" t="str">
        <f>IF(OR(ISBLANK(MH0ll!J477),ISERROR(MH0ll!J477)),"",MH0ll!J477)</f>
        <v/>
      </c>
      <c r="K471" s="686" t="str">
        <f>IF(OR(ISBLANK(MH0ll!K477),ISERROR(MH0ll!K477)),"",MH0ll!K477)</f>
        <v/>
      </c>
      <c r="L471" s="686" t="str">
        <f>IF(OR(ISBLANK(MH0ll!L477),ISERROR(MH0ll!L477)),"",MH0ll!L477)</f>
        <v/>
      </c>
      <c r="N471" s="686" t="str">
        <f>IF(OR(ISBLANK(MH0ll!M477),ISERROR(MH0ll!M477)),"",MH0ll!M477)</f>
        <v/>
      </c>
    </row>
    <row r="472" spans="1:14" x14ac:dyDescent="0.2">
      <c r="A472" s="686" t="str">
        <f>IF(OR(ISBLANK(MH0ll!A478),ISERROR(MH0ll!A478)),"",MH0ll!A478)</f>
        <v/>
      </c>
      <c r="B472" s="686" t="str">
        <f>IF(OR(ISBLANK(MH0ll!B479),ISERROR(MH0ll!B479)),"",MH0ll!B479)</f>
        <v/>
      </c>
      <c r="E472" s="687" t="str">
        <f>IF(OR(ISBLANK(MH0ll!E478),ISERROR(MH0ll!E478)),"",MH0ll!E478)</f>
        <v/>
      </c>
      <c r="F472" s="687" t="str">
        <f>IF(OR(ISBLANK(MH0ll!F478),ISERROR(MH0ll!F478)),"",MH0ll!F478)</f>
        <v/>
      </c>
      <c r="G472" s="687" t="str">
        <f>IF(OR(ISBLANK(MH0ll!G478),ISERROR(MH0ll!G478)),"",MH0ll!G478)</f>
        <v/>
      </c>
      <c r="H472" s="688" t="str">
        <f>IF(OR(ISBLANK(MH0ll!H478),ISERROR(MH0ll!H478)),"",MH0ll!H478)</f>
        <v/>
      </c>
      <c r="I472" s="686" t="str">
        <f>IF(OR(ISBLANK(MH0ll!I478),ISERROR(MH0ll!I478)),"",MH0ll!I478)</f>
        <v/>
      </c>
      <c r="J472" s="686" t="str">
        <f>IF(OR(ISBLANK(MH0ll!J478),ISERROR(MH0ll!J478)),"",MH0ll!J478)</f>
        <v/>
      </c>
      <c r="K472" s="686" t="str">
        <f>IF(OR(ISBLANK(MH0ll!K478),ISERROR(MH0ll!K478)),"",MH0ll!K478)</f>
        <v/>
      </c>
      <c r="L472" s="686" t="str">
        <f>IF(OR(ISBLANK(MH0ll!L478),ISERROR(MH0ll!L478)),"",MH0ll!L478)</f>
        <v/>
      </c>
      <c r="N472" s="686" t="str">
        <f>IF(OR(ISBLANK(MH0ll!M478),ISERROR(MH0ll!M478)),"",MH0ll!M478)</f>
        <v/>
      </c>
    </row>
    <row r="473" spans="1:14" x14ac:dyDescent="0.2">
      <c r="A473" s="686" t="str">
        <f>IF(OR(ISBLANK(MH0ll!A479),ISERROR(MH0ll!A479)),"",MH0ll!A479)</f>
        <v/>
      </c>
      <c r="B473" s="686" t="str">
        <f>IF(OR(ISBLANK(MH0ll!B480),ISERROR(MH0ll!B480)),"",MH0ll!B480)</f>
        <v/>
      </c>
      <c r="E473" s="687" t="str">
        <f>IF(OR(ISBLANK(MH0ll!E479),ISERROR(MH0ll!E479)),"",MH0ll!E479)</f>
        <v/>
      </c>
      <c r="F473" s="687" t="str">
        <f>IF(OR(ISBLANK(MH0ll!F479),ISERROR(MH0ll!F479)),"",MH0ll!F479)</f>
        <v/>
      </c>
      <c r="G473" s="687" t="str">
        <f>IF(OR(ISBLANK(MH0ll!G479),ISERROR(MH0ll!G479)),"",MH0ll!G479)</f>
        <v/>
      </c>
      <c r="H473" s="688" t="str">
        <f>IF(OR(ISBLANK(MH0ll!H479),ISERROR(MH0ll!H479)),"",MH0ll!H479)</f>
        <v/>
      </c>
      <c r="I473" s="686" t="str">
        <f>IF(OR(ISBLANK(MH0ll!I479),ISERROR(MH0ll!I479)),"",MH0ll!I479)</f>
        <v/>
      </c>
      <c r="J473" s="686" t="str">
        <f>IF(OR(ISBLANK(MH0ll!J479),ISERROR(MH0ll!J479)),"",MH0ll!J479)</f>
        <v/>
      </c>
      <c r="K473" s="686" t="str">
        <f>IF(OR(ISBLANK(MH0ll!K479),ISERROR(MH0ll!K479)),"",MH0ll!K479)</f>
        <v/>
      </c>
      <c r="L473" s="686" t="str">
        <f>IF(OR(ISBLANK(MH0ll!L479),ISERROR(MH0ll!L479)),"",MH0ll!L479)</f>
        <v/>
      </c>
      <c r="N473" s="686" t="str">
        <f>IF(OR(ISBLANK(MH0ll!M479),ISERROR(MH0ll!M479)),"",MH0ll!M479)</f>
        <v/>
      </c>
    </row>
    <row r="474" spans="1:14" x14ac:dyDescent="0.2">
      <c r="A474" s="686" t="str">
        <f>IF(OR(ISBLANK(MH0ll!A480),ISERROR(MH0ll!A480)),"",MH0ll!A480)</f>
        <v/>
      </c>
      <c r="B474" s="686" t="str">
        <f>IF(OR(ISBLANK(MH0ll!B481),ISERROR(MH0ll!B481)),"",MH0ll!B481)</f>
        <v/>
      </c>
      <c r="E474" s="687" t="str">
        <f>IF(OR(ISBLANK(MH0ll!E480),ISERROR(MH0ll!E480)),"",MH0ll!E480)</f>
        <v/>
      </c>
      <c r="F474" s="687" t="str">
        <f>IF(OR(ISBLANK(MH0ll!F480),ISERROR(MH0ll!F480)),"",MH0ll!F480)</f>
        <v/>
      </c>
      <c r="G474" s="687" t="str">
        <f>IF(OR(ISBLANK(MH0ll!G480),ISERROR(MH0ll!G480)),"",MH0ll!G480)</f>
        <v/>
      </c>
      <c r="H474" s="688" t="str">
        <f>IF(OR(ISBLANK(MH0ll!H480),ISERROR(MH0ll!H480)),"",MH0ll!H480)</f>
        <v/>
      </c>
      <c r="I474" s="686" t="str">
        <f>IF(OR(ISBLANK(MH0ll!I480),ISERROR(MH0ll!I480)),"",MH0ll!I480)</f>
        <v/>
      </c>
      <c r="J474" s="686" t="str">
        <f>IF(OR(ISBLANK(MH0ll!J480),ISERROR(MH0ll!J480)),"",MH0ll!J480)</f>
        <v/>
      </c>
      <c r="K474" s="686" t="str">
        <f>IF(OR(ISBLANK(MH0ll!K480),ISERROR(MH0ll!K480)),"",MH0ll!K480)</f>
        <v/>
      </c>
      <c r="L474" s="686" t="str">
        <f>IF(OR(ISBLANK(MH0ll!L480),ISERROR(MH0ll!L480)),"",MH0ll!L480)</f>
        <v/>
      </c>
      <c r="N474" s="686" t="str">
        <f>IF(OR(ISBLANK(MH0ll!M480),ISERROR(MH0ll!M480)),"",MH0ll!M480)</f>
        <v/>
      </c>
    </row>
    <row r="475" spans="1:14" x14ac:dyDescent="0.2">
      <c r="A475" s="686" t="str">
        <f>IF(OR(ISBLANK(MH0ll!A481),ISERROR(MH0ll!A481)),"",MH0ll!A481)</f>
        <v/>
      </c>
      <c r="B475" s="686" t="str">
        <f>IF(OR(ISBLANK(MH0ll!B482),ISERROR(MH0ll!B482)),"",MH0ll!B482)</f>
        <v/>
      </c>
      <c r="E475" s="687" t="str">
        <f>IF(OR(ISBLANK(MH0ll!E481),ISERROR(MH0ll!E481)),"",MH0ll!E481)</f>
        <v/>
      </c>
      <c r="F475" s="687" t="str">
        <f>IF(OR(ISBLANK(MH0ll!F481),ISERROR(MH0ll!F481)),"",MH0ll!F481)</f>
        <v/>
      </c>
      <c r="G475" s="687" t="str">
        <f>IF(OR(ISBLANK(MH0ll!G481),ISERROR(MH0ll!G481)),"",MH0ll!G481)</f>
        <v/>
      </c>
      <c r="H475" s="688" t="str">
        <f>IF(OR(ISBLANK(MH0ll!H481),ISERROR(MH0ll!H481)),"",MH0ll!H481)</f>
        <v/>
      </c>
      <c r="I475" s="686" t="str">
        <f>IF(OR(ISBLANK(MH0ll!I481),ISERROR(MH0ll!I481)),"",MH0ll!I481)</f>
        <v/>
      </c>
      <c r="J475" s="686" t="str">
        <f>IF(OR(ISBLANK(MH0ll!J481),ISERROR(MH0ll!J481)),"",MH0ll!J481)</f>
        <v/>
      </c>
      <c r="K475" s="686" t="str">
        <f>IF(OR(ISBLANK(MH0ll!K481),ISERROR(MH0ll!K481)),"",MH0ll!K481)</f>
        <v/>
      </c>
      <c r="L475" s="686" t="str">
        <f>IF(OR(ISBLANK(MH0ll!L481),ISERROR(MH0ll!L481)),"",MH0ll!L481)</f>
        <v/>
      </c>
      <c r="N475" s="686" t="str">
        <f>IF(OR(ISBLANK(MH0ll!M481),ISERROR(MH0ll!M481)),"",MH0ll!M481)</f>
        <v/>
      </c>
    </row>
    <row r="476" spans="1:14" x14ac:dyDescent="0.2">
      <c r="A476" s="686" t="str">
        <f>IF(OR(ISBLANK(MH0ll!A482),ISERROR(MH0ll!A482)),"",MH0ll!A482)</f>
        <v/>
      </c>
      <c r="B476" s="686" t="str">
        <f>IF(OR(ISBLANK(MH0ll!B483),ISERROR(MH0ll!B483)),"",MH0ll!B483)</f>
        <v/>
      </c>
      <c r="E476" s="687" t="str">
        <f>IF(OR(ISBLANK(MH0ll!E482),ISERROR(MH0ll!E482)),"",MH0ll!E482)</f>
        <v/>
      </c>
      <c r="F476" s="687" t="str">
        <f>IF(OR(ISBLANK(MH0ll!F482),ISERROR(MH0ll!F482)),"",MH0ll!F482)</f>
        <v/>
      </c>
      <c r="G476" s="687" t="str">
        <f>IF(OR(ISBLANK(MH0ll!G482),ISERROR(MH0ll!G482)),"",MH0ll!G482)</f>
        <v/>
      </c>
      <c r="H476" s="688" t="str">
        <f>IF(OR(ISBLANK(MH0ll!H482),ISERROR(MH0ll!H482)),"",MH0ll!H482)</f>
        <v/>
      </c>
      <c r="I476" s="686" t="str">
        <f>IF(OR(ISBLANK(MH0ll!I482),ISERROR(MH0ll!I482)),"",MH0ll!I482)</f>
        <v/>
      </c>
      <c r="J476" s="686" t="str">
        <f>IF(OR(ISBLANK(MH0ll!J482),ISERROR(MH0ll!J482)),"",MH0ll!J482)</f>
        <v/>
      </c>
      <c r="K476" s="686" t="str">
        <f>IF(OR(ISBLANK(MH0ll!K482),ISERROR(MH0ll!K482)),"",MH0ll!K482)</f>
        <v/>
      </c>
      <c r="L476" s="686" t="str">
        <f>IF(OR(ISBLANK(MH0ll!L482),ISERROR(MH0ll!L482)),"",MH0ll!L482)</f>
        <v/>
      </c>
      <c r="N476" s="686" t="str">
        <f>IF(OR(ISBLANK(MH0ll!M482),ISERROR(MH0ll!M482)),"",MH0ll!M482)</f>
        <v/>
      </c>
    </row>
    <row r="477" spans="1:14" x14ac:dyDescent="0.2">
      <c r="A477" s="686" t="str">
        <f>IF(OR(ISBLANK(MH0ll!A483),ISERROR(MH0ll!A483)),"",MH0ll!A483)</f>
        <v/>
      </c>
      <c r="B477" s="686" t="str">
        <f>IF(OR(ISBLANK(MH0ll!B484),ISERROR(MH0ll!B484)),"",MH0ll!B484)</f>
        <v/>
      </c>
      <c r="E477" s="687" t="str">
        <f>IF(OR(ISBLANK(MH0ll!E483),ISERROR(MH0ll!E483)),"",MH0ll!E483)</f>
        <v/>
      </c>
      <c r="F477" s="687" t="str">
        <f>IF(OR(ISBLANK(MH0ll!F483),ISERROR(MH0ll!F483)),"",MH0ll!F483)</f>
        <v/>
      </c>
      <c r="G477" s="687" t="str">
        <f>IF(OR(ISBLANK(MH0ll!G483),ISERROR(MH0ll!G483)),"",MH0ll!G483)</f>
        <v/>
      </c>
      <c r="H477" s="688" t="str">
        <f>IF(OR(ISBLANK(MH0ll!H483),ISERROR(MH0ll!H483)),"",MH0ll!H483)</f>
        <v/>
      </c>
      <c r="I477" s="686" t="str">
        <f>IF(OR(ISBLANK(MH0ll!I483),ISERROR(MH0ll!I483)),"",MH0ll!I483)</f>
        <v/>
      </c>
      <c r="J477" s="686" t="str">
        <f>IF(OR(ISBLANK(MH0ll!J483),ISERROR(MH0ll!J483)),"",MH0ll!J483)</f>
        <v/>
      </c>
      <c r="K477" s="686" t="str">
        <f>IF(OR(ISBLANK(MH0ll!K483),ISERROR(MH0ll!K483)),"",MH0ll!K483)</f>
        <v/>
      </c>
      <c r="L477" s="686" t="str">
        <f>IF(OR(ISBLANK(MH0ll!L483),ISERROR(MH0ll!L483)),"",MH0ll!L483)</f>
        <v/>
      </c>
      <c r="N477" s="686" t="str">
        <f>IF(OR(ISBLANK(MH0ll!M483),ISERROR(MH0ll!M483)),"",MH0ll!M483)</f>
        <v/>
      </c>
    </row>
    <row r="478" spans="1:14" x14ac:dyDescent="0.2">
      <c r="A478" s="686" t="str">
        <f>IF(OR(ISBLANK(MH0ll!A484),ISERROR(MH0ll!A484)),"",MH0ll!A484)</f>
        <v/>
      </c>
      <c r="B478" s="686" t="str">
        <f>IF(OR(ISBLANK(MH0ll!B485),ISERROR(MH0ll!B485)),"",MH0ll!B485)</f>
        <v/>
      </c>
      <c r="E478" s="687" t="str">
        <f>IF(OR(ISBLANK(MH0ll!E484),ISERROR(MH0ll!E484)),"",MH0ll!E484)</f>
        <v/>
      </c>
      <c r="F478" s="687" t="str">
        <f>IF(OR(ISBLANK(MH0ll!F484),ISERROR(MH0ll!F484)),"",MH0ll!F484)</f>
        <v/>
      </c>
      <c r="G478" s="687" t="str">
        <f>IF(OR(ISBLANK(MH0ll!G484),ISERROR(MH0ll!G484)),"",MH0ll!G484)</f>
        <v/>
      </c>
      <c r="H478" s="688" t="str">
        <f>IF(OR(ISBLANK(MH0ll!H484),ISERROR(MH0ll!H484)),"",MH0ll!H484)</f>
        <v/>
      </c>
      <c r="I478" s="686" t="str">
        <f>IF(OR(ISBLANK(MH0ll!I484),ISERROR(MH0ll!I484)),"",MH0ll!I484)</f>
        <v/>
      </c>
      <c r="J478" s="686" t="str">
        <f>IF(OR(ISBLANK(MH0ll!J484),ISERROR(MH0ll!J484)),"",MH0ll!J484)</f>
        <v/>
      </c>
      <c r="K478" s="686" t="str">
        <f>IF(OR(ISBLANK(MH0ll!K484),ISERROR(MH0ll!K484)),"",MH0ll!K484)</f>
        <v/>
      </c>
      <c r="L478" s="686" t="str">
        <f>IF(OR(ISBLANK(MH0ll!L484),ISERROR(MH0ll!L484)),"",MH0ll!L484)</f>
        <v/>
      </c>
      <c r="N478" s="686" t="str">
        <f>IF(OR(ISBLANK(MH0ll!M484),ISERROR(MH0ll!M484)),"",MH0ll!M484)</f>
        <v/>
      </c>
    </row>
    <row r="479" spans="1:14" x14ac:dyDescent="0.2">
      <c r="A479" s="686" t="str">
        <f>IF(OR(ISBLANK(MH0ll!A485),ISERROR(MH0ll!A485)),"",MH0ll!A485)</f>
        <v/>
      </c>
      <c r="B479" s="686" t="str">
        <f>IF(OR(ISBLANK(MH0ll!B486),ISERROR(MH0ll!B486)),"",MH0ll!B486)</f>
        <v/>
      </c>
      <c r="E479" s="687" t="str">
        <f>IF(OR(ISBLANK(MH0ll!E485),ISERROR(MH0ll!E485)),"",MH0ll!E485)</f>
        <v/>
      </c>
      <c r="F479" s="687" t="str">
        <f>IF(OR(ISBLANK(MH0ll!F485),ISERROR(MH0ll!F485)),"",MH0ll!F485)</f>
        <v/>
      </c>
      <c r="G479" s="687" t="str">
        <f>IF(OR(ISBLANK(MH0ll!G485),ISERROR(MH0ll!G485)),"",MH0ll!G485)</f>
        <v/>
      </c>
      <c r="H479" s="688" t="str">
        <f>IF(OR(ISBLANK(MH0ll!H485),ISERROR(MH0ll!H485)),"",MH0ll!H485)</f>
        <v/>
      </c>
      <c r="I479" s="686" t="str">
        <f>IF(OR(ISBLANK(MH0ll!I485),ISERROR(MH0ll!I485)),"",MH0ll!I485)</f>
        <v/>
      </c>
      <c r="J479" s="686" t="str">
        <f>IF(OR(ISBLANK(MH0ll!J485),ISERROR(MH0ll!J485)),"",MH0ll!J485)</f>
        <v/>
      </c>
      <c r="K479" s="686" t="str">
        <f>IF(OR(ISBLANK(MH0ll!K485),ISERROR(MH0ll!K485)),"",MH0ll!K485)</f>
        <v/>
      </c>
      <c r="L479" s="686" t="str">
        <f>IF(OR(ISBLANK(MH0ll!L485),ISERROR(MH0ll!L485)),"",MH0ll!L485)</f>
        <v/>
      </c>
      <c r="N479" s="686" t="str">
        <f>IF(OR(ISBLANK(MH0ll!M485),ISERROR(MH0ll!M485)),"",MH0ll!M485)</f>
        <v/>
      </c>
    </row>
    <row r="480" spans="1:14" x14ac:dyDescent="0.2">
      <c r="A480" s="686" t="str">
        <f>IF(OR(ISBLANK(MH0ll!A486),ISERROR(MH0ll!A486)),"",MH0ll!A486)</f>
        <v/>
      </c>
      <c r="B480" s="686" t="str">
        <f>IF(OR(ISBLANK(MH0ll!B487),ISERROR(MH0ll!B487)),"",MH0ll!B487)</f>
        <v/>
      </c>
      <c r="E480" s="687" t="str">
        <f>IF(OR(ISBLANK(MH0ll!E486),ISERROR(MH0ll!E486)),"",MH0ll!E486)</f>
        <v/>
      </c>
      <c r="F480" s="687" t="str">
        <f>IF(OR(ISBLANK(MH0ll!F486),ISERROR(MH0ll!F486)),"",MH0ll!F486)</f>
        <v/>
      </c>
      <c r="G480" s="687" t="str">
        <f>IF(OR(ISBLANK(MH0ll!G486),ISERROR(MH0ll!G486)),"",MH0ll!G486)</f>
        <v/>
      </c>
      <c r="H480" s="688" t="str">
        <f>IF(OR(ISBLANK(MH0ll!H486),ISERROR(MH0ll!H486)),"",MH0ll!H486)</f>
        <v/>
      </c>
      <c r="I480" s="686" t="str">
        <f>IF(OR(ISBLANK(MH0ll!I486),ISERROR(MH0ll!I486)),"",MH0ll!I486)</f>
        <v/>
      </c>
      <c r="J480" s="686" t="str">
        <f>IF(OR(ISBLANK(MH0ll!J486),ISERROR(MH0ll!J486)),"",MH0ll!J486)</f>
        <v/>
      </c>
      <c r="K480" s="686" t="str">
        <f>IF(OR(ISBLANK(MH0ll!K486),ISERROR(MH0ll!K486)),"",MH0ll!K486)</f>
        <v/>
      </c>
      <c r="L480" s="686" t="str">
        <f>IF(OR(ISBLANK(MH0ll!L486),ISERROR(MH0ll!L486)),"",MH0ll!L486)</f>
        <v/>
      </c>
      <c r="N480" s="686" t="str">
        <f>IF(OR(ISBLANK(MH0ll!M486),ISERROR(MH0ll!M486)),"",MH0ll!M486)</f>
        <v/>
      </c>
    </row>
    <row r="481" spans="1:14" x14ac:dyDescent="0.2">
      <c r="A481" s="686" t="str">
        <f>IF(OR(ISBLANK(MH0ll!A487),ISERROR(MH0ll!A487)),"",MH0ll!A487)</f>
        <v/>
      </c>
      <c r="B481" s="686" t="str">
        <f>IF(OR(ISBLANK(MH0ll!B488),ISERROR(MH0ll!B488)),"",MH0ll!B488)</f>
        <v/>
      </c>
      <c r="E481" s="687" t="str">
        <f>IF(OR(ISBLANK(MH0ll!E487),ISERROR(MH0ll!E487)),"",MH0ll!E487)</f>
        <v/>
      </c>
      <c r="F481" s="687" t="str">
        <f>IF(OR(ISBLANK(MH0ll!F487),ISERROR(MH0ll!F487)),"",MH0ll!F487)</f>
        <v/>
      </c>
      <c r="G481" s="687" t="str">
        <f>IF(OR(ISBLANK(MH0ll!G487),ISERROR(MH0ll!G487)),"",MH0ll!G487)</f>
        <v/>
      </c>
      <c r="H481" s="688" t="str">
        <f>IF(OR(ISBLANK(MH0ll!H487),ISERROR(MH0ll!H487)),"",MH0ll!H487)</f>
        <v/>
      </c>
      <c r="I481" s="686" t="str">
        <f>IF(OR(ISBLANK(MH0ll!I487),ISERROR(MH0ll!I487)),"",MH0ll!I487)</f>
        <v/>
      </c>
      <c r="J481" s="686" t="str">
        <f>IF(OR(ISBLANK(MH0ll!J487),ISERROR(MH0ll!J487)),"",MH0ll!J487)</f>
        <v/>
      </c>
      <c r="K481" s="686" t="str">
        <f>IF(OR(ISBLANK(MH0ll!K487),ISERROR(MH0ll!K487)),"",MH0ll!K487)</f>
        <v/>
      </c>
      <c r="L481" s="686" t="str">
        <f>IF(OR(ISBLANK(MH0ll!L487),ISERROR(MH0ll!L487)),"",MH0ll!L487)</f>
        <v/>
      </c>
      <c r="N481" s="686" t="str">
        <f>IF(OR(ISBLANK(MH0ll!M487),ISERROR(MH0ll!M487)),"",MH0ll!M487)</f>
        <v/>
      </c>
    </row>
    <row r="482" spans="1:14" x14ac:dyDescent="0.2">
      <c r="A482" s="686" t="str">
        <f>IF(OR(ISBLANK(MH0ll!A488),ISERROR(MH0ll!A488)),"",MH0ll!A488)</f>
        <v/>
      </c>
      <c r="B482" s="686" t="str">
        <f>IF(OR(ISBLANK(MH0ll!B489),ISERROR(MH0ll!B489)),"",MH0ll!B489)</f>
        <v/>
      </c>
      <c r="E482" s="687" t="str">
        <f>IF(OR(ISBLANK(MH0ll!E488),ISERROR(MH0ll!E488)),"",MH0ll!E488)</f>
        <v/>
      </c>
      <c r="F482" s="687" t="str">
        <f>IF(OR(ISBLANK(MH0ll!F488),ISERROR(MH0ll!F488)),"",MH0ll!F488)</f>
        <v/>
      </c>
      <c r="G482" s="687" t="str">
        <f>IF(OR(ISBLANK(MH0ll!G488),ISERROR(MH0ll!G488)),"",MH0ll!G488)</f>
        <v/>
      </c>
      <c r="H482" s="688" t="str">
        <f>IF(OR(ISBLANK(MH0ll!H488),ISERROR(MH0ll!H488)),"",MH0ll!H488)</f>
        <v/>
      </c>
      <c r="I482" s="686" t="str">
        <f>IF(OR(ISBLANK(MH0ll!I488),ISERROR(MH0ll!I488)),"",MH0ll!I488)</f>
        <v/>
      </c>
      <c r="J482" s="686" t="str">
        <f>IF(OR(ISBLANK(MH0ll!J488),ISERROR(MH0ll!J488)),"",MH0ll!J488)</f>
        <v/>
      </c>
      <c r="K482" s="686" t="str">
        <f>IF(OR(ISBLANK(MH0ll!K488),ISERROR(MH0ll!K488)),"",MH0ll!K488)</f>
        <v/>
      </c>
      <c r="L482" s="686" t="str">
        <f>IF(OR(ISBLANK(MH0ll!L488),ISERROR(MH0ll!L488)),"",MH0ll!L488)</f>
        <v/>
      </c>
      <c r="N482" s="686" t="str">
        <f>IF(OR(ISBLANK(MH0ll!M488),ISERROR(MH0ll!M488)),"",MH0ll!M488)</f>
        <v/>
      </c>
    </row>
    <row r="483" spans="1:14" x14ac:dyDescent="0.2">
      <c r="A483" s="686" t="str">
        <f>IF(OR(ISBLANK(MH0ll!A489),ISERROR(MH0ll!A489)),"",MH0ll!A489)</f>
        <v/>
      </c>
      <c r="B483" s="686" t="str">
        <f>IF(OR(ISBLANK(MH0ll!B490),ISERROR(MH0ll!B490)),"",MH0ll!B490)</f>
        <v/>
      </c>
      <c r="E483" s="687" t="str">
        <f>IF(OR(ISBLANK(MH0ll!E489),ISERROR(MH0ll!E489)),"",MH0ll!E489)</f>
        <v/>
      </c>
      <c r="F483" s="687" t="str">
        <f>IF(OR(ISBLANK(MH0ll!F489),ISERROR(MH0ll!F489)),"",MH0ll!F489)</f>
        <v/>
      </c>
      <c r="G483" s="687" t="str">
        <f>IF(OR(ISBLANK(MH0ll!G489),ISERROR(MH0ll!G489)),"",MH0ll!G489)</f>
        <v/>
      </c>
      <c r="H483" s="688" t="str">
        <f>IF(OR(ISBLANK(MH0ll!H489),ISERROR(MH0ll!H489)),"",MH0ll!H489)</f>
        <v/>
      </c>
      <c r="I483" s="686" t="str">
        <f>IF(OR(ISBLANK(MH0ll!I489),ISERROR(MH0ll!I489)),"",MH0ll!I489)</f>
        <v/>
      </c>
      <c r="J483" s="686" t="str">
        <f>IF(OR(ISBLANK(MH0ll!J489),ISERROR(MH0ll!J489)),"",MH0ll!J489)</f>
        <v/>
      </c>
      <c r="K483" s="686" t="str">
        <f>IF(OR(ISBLANK(MH0ll!K489),ISERROR(MH0ll!K489)),"",MH0ll!K489)</f>
        <v/>
      </c>
      <c r="L483" s="686" t="str">
        <f>IF(OR(ISBLANK(MH0ll!L489),ISERROR(MH0ll!L489)),"",MH0ll!L489)</f>
        <v/>
      </c>
      <c r="N483" s="686" t="str">
        <f>IF(OR(ISBLANK(MH0ll!M489),ISERROR(MH0ll!M489)),"",MH0ll!M489)</f>
        <v/>
      </c>
    </row>
    <row r="484" spans="1:14" x14ac:dyDescent="0.2">
      <c r="A484" s="686" t="str">
        <f>IF(OR(ISBLANK(MH0ll!A490),ISERROR(MH0ll!A490)),"",MH0ll!A490)</f>
        <v/>
      </c>
      <c r="B484" s="686" t="str">
        <f>IF(OR(ISBLANK(MH0ll!B491),ISERROR(MH0ll!B491)),"",MH0ll!B491)</f>
        <v/>
      </c>
      <c r="E484" s="687" t="str">
        <f>IF(OR(ISBLANK(MH0ll!E490),ISERROR(MH0ll!E490)),"",MH0ll!E490)</f>
        <v/>
      </c>
      <c r="F484" s="687" t="str">
        <f>IF(OR(ISBLANK(MH0ll!F490),ISERROR(MH0ll!F490)),"",MH0ll!F490)</f>
        <v/>
      </c>
      <c r="G484" s="687" t="str">
        <f>IF(OR(ISBLANK(MH0ll!G490),ISERROR(MH0ll!G490)),"",MH0ll!G490)</f>
        <v/>
      </c>
      <c r="H484" s="688" t="str">
        <f>IF(OR(ISBLANK(MH0ll!H490),ISERROR(MH0ll!H490)),"",MH0ll!H490)</f>
        <v/>
      </c>
      <c r="I484" s="686" t="str">
        <f>IF(OR(ISBLANK(MH0ll!I490),ISERROR(MH0ll!I490)),"",MH0ll!I490)</f>
        <v/>
      </c>
      <c r="J484" s="686" t="str">
        <f>IF(OR(ISBLANK(MH0ll!J490),ISERROR(MH0ll!J490)),"",MH0ll!J490)</f>
        <v/>
      </c>
      <c r="K484" s="686" t="str">
        <f>IF(OR(ISBLANK(MH0ll!K490),ISERROR(MH0ll!K490)),"",MH0ll!K490)</f>
        <v/>
      </c>
      <c r="L484" s="686" t="str">
        <f>IF(OR(ISBLANK(MH0ll!L490),ISERROR(MH0ll!L490)),"",MH0ll!L490)</f>
        <v/>
      </c>
      <c r="N484" s="686" t="str">
        <f>IF(OR(ISBLANK(MH0ll!M490),ISERROR(MH0ll!M490)),"",MH0ll!M490)</f>
        <v/>
      </c>
    </row>
    <row r="485" spans="1:14" x14ac:dyDescent="0.2">
      <c r="A485" s="686" t="str">
        <f>IF(OR(ISBLANK(MH0ll!A491),ISERROR(MH0ll!A491)),"",MH0ll!A491)</f>
        <v/>
      </c>
      <c r="B485" s="686" t="str">
        <f>IF(OR(ISBLANK(MH0ll!B492),ISERROR(MH0ll!B492)),"",MH0ll!B492)</f>
        <v/>
      </c>
      <c r="E485" s="687" t="str">
        <f>IF(OR(ISBLANK(MH0ll!E491),ISERROR(MH0ll!E491)),"",MH0ll!E491)</f>
        <v/>
      </c>
      <c r="F485" s="687" t="str">
        <f>IF(OR(ISBLANK(MH0ll!F491),ISERROR(MH0ll!F491)),"",MH0ll!F491)</f>
        <v/>
      </c>
      <c r="G485" s="687" t="str">
        <f>IF(OR(ISBLANK(MH0ll!G491),ISERROR(MH0ll!G491)),"",MH0ll!G491)</f>
        <v/>
      </c>
      <c r="H485" s="688" t="str">
        <f>IF(OR(ISBLANK(MH0ll!H491),ISERROR(MH0ll!H491)),"",MH0ll!H491)</f>
        <v/>
      </c>
      <c r="I485" s="686" t="str">
        <f>IF(OR(ISBLANK(MH0ll!I491),ISERROR(MH0ll!I491)),"",MH0ll!I491)</f>
        <v/>
      </c>
      <c r="J485" s="686" t="str">
        <f>IF(OR(ISBLANK(MH0ll!J491),ISERROR(MH0ll!J491)),"",MH0ll!J491)</f>
        <v/>
      </c>
      <c r="K485" s="686" t="str">
        <f>IF(OR(ISBLANK(MH0ll!K491),ISERROR(MH0ll!K491)),"",MH0ll!K491)</f>
        <v/>
      </c>
      <c r="L485" s="686" t="str">
        <f>IF(OR(ISBLANK(MH0ll!L491),ISERROR(MH0ll!L491)),"",MH0ll!L491)</f>
        <v/>
      </c>
      <c r="N485" s="686" t="str">
        <f>IF(OR(ISBLANK(MH0ll!M491),ISERROR(MH0ll!M491)),"",MH0ll!M491)</f>
        <v/>
      </c>
    </row>
    <row r="486" spans="1:14" x14ac:dyDescent="0.2">
      <c r="A486" s="686" t="str">
        <f>IF(OR(ISBLANK(MH0ll!A492),ISERROR(MH0ll!A492)),"",MH0ll!A492)</f>
        <v/>
      </c>
      <c r="B486" s="686" t="str">
        <f>IF(OR(ISBLANK(MH0ll!B493),ISERROR(MH0ll!B493)),"",MH0ll!B493)</f>
        <v/>
      </c>
      <c r="E486" s="687" t="str">
        <f>IF(OR(ISBLANK(MH0ll!E492),ISERROR(MH0ll!E492)),"",MH0ll!E492)</f>
        <v/>
      </c>
      <c r="F486" s="687" t="str">
        <f>IF(OR(ISBLANK(MH0ll!F492),ISERROR(MH0ll!F492)),"",MH0ll!F492)</f>
        <v/>
      </c>
      <c r="G486" s="687" t="str">
        <f>IF(OR(ISBLANK(MH0ll!G492),ISERROR(MH0ll!G492)),"",MH0ll!G492)</f>
        <v/>
      </c>
      <c r="H486" s="688" t="str">
        <f>IF(OR(ISBLANK(MH0ll!H492),ISERROR(MH0ll!H492)),"",MH0ll!H492)</f>
        <v/>
      </c>
      <c r="I486" s="686" t="str">
        <f>IF(OR(ISBLANK(MH0ll!I492),ISERROR(MH0ll!I492)),"",MH0ll!I492)</f>
        <v/>
      </c>
      <c r="J486" s="686" t="str">
        <f>IF(OR(ISBLANK(MH0ll!J492),ISERROR(MH0ll!J492)),"",MH0ll!J492)</f>
        <v/>
      </c>
      <c r="K486" s="686" t="str">
        <f>IF(OR(ISBLANK(MH0ll!K492),ISERROR(MH0ll!K492)),"",MH0ll!K492)</f>
        <v/>
      </c>
      <c r="L486" s="686" t="str">
        <f>IF(OR(ISBLANK(MH0ll!L492),ISERROR(MH0ll!L492)),"",MH0ll!L492)</f>
        <v/>
      </c>
      <c r="N486" s="686" t="str">
        <f>IF(OR(ISBLANK(MH0ll!M492),ISERROR(MH0ll!M492)),"",MH0ll!M492)</f>
        <v/>
      </c>
    </row>
    <row r="487" spans="1:14" x14ac:dyDescent="0.2">
      <c r="A487" s="686" t="str">
        <f>IF(OR(ISBLANK(MH0ll!A493),ISERROR(MH0ll!A493)),"",MH0ll!A493)</f>
        <v/>
      </c>
      <c r="B487" s="686" t="str">
        <f>IF(OR(ISBLANK(MH0ll!B494),ISERROR(MH0ll!B494)),"",MH0ll!B494)</f>
        <v/>
      </c>
      <c r="E487" s="687" t="str">
        <f>IF(OR(ISBLANK(MH0ll!E493),ISERROR(MH0ll!E493)),"",MH0ll!E493)</f>
        <v/>
      </c>
      <c r="F487" s="687" t="str">
        <f>IF(OR(ISBLANK(MH0ll!F493),ISERROR(MH0ll!F493)),"",MH0ll!F493)</f>
        <v/>
      </c>
      <c r="G487" s="687" t="str">
        <f>IF(OR(ISBLANK(MH0ll!G493),ISERROR(MH0ll!G493)),"",MH0ll!G493)</f>
        <v/>
      </c>
      <c r="H487" s="688" t="str">
        <f>IF(OR(ISBLANK(MH0ll!H493),ISERROR(MH0ll!H493)),"",MH0ll!H493)</f>
        <v/>
      </c>
      <c r="I487" s="686" t="str">
        <f>IF(OR(ISBLANK(MH0ll!I493),ISERROR(MH0ll!I493)),"",MH0ll!I493)</f>
        <v/>
      </c>
      <c r="J487" s="686" t="str">
        <f>IF(OR(ISBLANK(MH0ll!J493),ISERROR(MH0ll!J493)),"",MH0ll!J493)</f>
        <v/>
      </c>
      <c r="K487" s="686" t="str">
        <f>IF(OR(ISBLANK(MH0ll!K493),ISERROR(MH0ll!K493)),"",MH0ll!K493)</f>
        <v/>
      </c>
      <c r="L487" s="686" t="str">
        <f>IF(OR(ISBLANK(MH0ll!L493),ISERROR(MH0ll!L493)),"",MH0ll!L493)</f>
        <v/>
      </c>
      <c r="N487" s="686" t="str">
        <f>IF(OR(ISBLANK(MH0ll!M493),ISERROR(MH0ll!M493)),"",MH0ll!M493)</f>
        <v/>
      </c>
    </row>
    <row r="488" spans="1:14" x14ac:dyDescent="0.2">
      <c r="A488" s="686" t="str">
        <f>IF(OR(ISBLANK(MH0ll!A494),ISERROR(MH0ll!A494)),"",MH0ll!A494)</f>
        <v/>
      </c>
      <c r="B488" s="686" t="str">
        <f>IF(OR(ISBLANK(MH0ll!B495),ISERROR(MH0ll!B495)),"",MH0ll!B495)</f>
        <v/>
      </c>
      <c r="E488" s="687" t="str">
        <f>IF(OR(ISBLANK(MH0ll!E494),ISERROR(MH0ll!E494)),"",MH0ll!E494)</f>
        <v/>
      </c>
      <c r="F488" s="687" t="str">
        <f>IF(OR(ISBLANK(MH0ll!F494),ISERROR(MH0ll!F494)),"",MH0ll!F494)</f>
        <v/>
      </c>
      <c r="G488" s="687" t="str">
        <f>IF(OR(ISBLANK(MH0ll!G494),ISERROR(MH0ll!G494)),"",MH0ll!G494)</f>
        <v/>
      </c>
      <c r="H488" s="688" t="str">
        <f>IF(OR(ISBLANK(MH0ll!H494),ISERROR(MH0ll!H494)),"",MH0ll!H494)</f>
        <v/>
      </c>
      <c r="I488" s="686" t="str">
        <f>IF(OR(ISBLANK(MH0ll!I494),ISERROR(MH0ll!I494)),"",MH0ll!I494)</f>
        <v/>
      </c>
      <c r="J488" s="686" t="str">
        <f>IF(OR(ISBLANK(MH0ll!J494),ISERROR(MH0ll!J494)),"",MH0ll!J494)</f>
        <v/>
      </c>
      <c r="K488" s="686" t="str">
        <f>IF(OR(ISBLANK(MH0ll!K494),ISERROR(MH0ll!K494)),"",MH0ll!K494)</f>
        <v/>
      </c>
      <c r="L488" s="686" t="str">
        <f>IF(OR(ISBLANK(MH0ll!L494),ISERROR(MH0ll!L494)),"",MH0ll!L494)</f>
        <v/>
      </c>
      <c r="N488" s="686" t="str">
        <f>IF(OR(ISBLANK(MH0ll!M494),ISERROR(MH0ll!M494)),"",MH0ll!M494)</f>
        <v/>
      </c>
    </row>
    <row r="489" spans="1:14" x14ac:dyDescent="0.2">
      <c r="A489" s="686" t="str">
        <f>IF(OR(ISBLANK(MH0ll!A495),ISERROR(MH0ll!A495)),"",MH0ll!A495)</f>
        <v/>
      </c>
      <c r="B489" s="686" t="str">
        <f>IF(OR(ISBLANK(MH0ll!B496),ISERROR(MH0ll!B496)),"",MH0ll!B496)</f>
        <v/>
      </c>
      <c r="E489" s="687" t="str">
        <f>IF(OR(ISBLANK(MH0ll!E495),ISERROR(MH0ll!E495)),"",MH0ll!E495)</f>
        <v/>
      </c>
      <c r="F489" s="687" t="str">
        <f>IF(OR(ISBLANK(MH0ll!F495),ISERROR(MH0ll!F495)),"",MH0ll!F495)</f>
        <v/>
      </c>
      <c r="G489" s="687" t="str">
        <f>IF(OR(ISBLANK(MH0ll!G495),ISERROR(MH0ll!G495)),"",MH0ll!G495)</f>
        <v/>
      </c>
      <c r="H489" s="688" t="str">
        <f>IF(OR(ISBLANK(MH0ll!H495),ISERROR(MH0ll!H495)),"",MH0ll!H495)</f>
        <v/>
      </c>
      <c r="I489" s="686" t="str">
        <f>IF(OR(ISBLANK(MH0ll!I495),ISERROR(MH0ll!I495)),"",MH0ll!I495)</f>
        <v/>
      </c>
      <c r="J489" s="686" t="str">
        <f>IF(OR(ISBLANK(MH0ll!J495),ISERROR(MH0ll!J495)),"",MH0ll!J495)</f>
        <v/>
      </c>
      <c r="K489" s="686" t="str">
        <f>IF(OR(ISBLANK(MH0ll!K495),ISERROR(MH0ll!K495)),"",MH0ll!K495)</f>
        <v/>
      </c>
      <c r="L489" s="686" t="str">
        <f>IF(OR(ISBLANK(MH0ll!L495),ISERROR(MH0ll!L495)),"",MH0ll!L495)</f>
        <v/>
      </c>
      <c r="N489" s="686" t="str">
        <f>IF(OR(ISBLANK(MH0ll!M495),ISERROR(MH0ll!M495)),"",MH0ll!M495)</f>
        <v/>
      </c>
    </row>
    <row r="490" spans="1:14" x14ac:dyDescent="0.2">
      <c r="A490" s="686" t="str">
        <f>IF(OR(ISBLANK(MH0ll!A496),ISERROR(MH0ll!A496)),"",MH0ll!A496)</f>
        <v/>
      </c>
      <c r="B490" s="686" t="str">
        <f>IF(OR(ISBLANK(MH0ll!B497),ISERROR(MH0ll!B497)),"",MH0ll!B497)</f>
        <v/>
      </c>
      <c r="E490" s="687" t="str">
        <f>IF(OR(ISBLANK(MH0ll!E496),ISERROR(MH0ll!E496)),"",MH0ll!E496)</f>
        <v/>
      </c>
      <c r="F490" s="687" t="str">
        <f>IF(OR(ISBLANK(MH0ll!F496),ISERROR(MH0ll!F496)),"",MH0ll!F496)</f>
        <v/>
      </c>
      <c r="G490" s="687" t="str">
        <f>IF(OR(ISBLANK(MH0ll!G496),ISERROR(MH0ll!G496)),"",MH0ll!G496)</f>
        <v/>
      </c>
      <c r="H490" s="688" t="str">
        <f>IF(OR(ISBLANK(MH0ll!H496),ISERROR(MH0ll!H496)),"",MH0ll!H496)</f>
        <v/>
      </c>
      <c r="I490" s="686" t="str">
        <f>IF(OR(ISBLANK(MH0ll!I496),ISERROR(MH0ll!I496)),"",MH0ll!I496)</f>
        <v/>
      </c>
      <c r="J490" s="686" t="str">
        <f>IF(OR(ISBLANK(MH0ll!J496),ISERROR(MH0ll!J496)),"",MH0ll!J496)</f>
        <v/>
      </c>
      <c r="K490" s="686" t="str">
        <f>IF(OR(ISBLANK(MH0ll!K496),ISERROR(MH0ll!K496)),"",MH0ll!K496)</f>
        <v/>
      </c>
      <c r="L490" s="686" t="str">
        <f>IF(OR(ISBLANK(MH0ll!L496),ISERROR(MH0ll!L496)),"",MH0ll!L496)</f>
        <v/>
      </c>
      <c r="N490" s="686" t="str">
        <f>IF(OR(ISBLANK(MH0ll!M496),ISERROR(MH0ll!M496)),"",MH0ll!M496)</f>
        <v/>
      </c>
    </row>
    <row r="491" spans="1:14" x14ac:dyDescent="0.2">
      <c r="A491" s="686" t="str">
        <f>IF(OR(ISBLANK(MH0ll!A497),ISERROR(MH0ll!A497)),"",MH0ll!A497)</f>
        <v/>
      </c>
      <c r="B491" s="686" t="str">
        <f>IF(OR(ISBLANK(MH0ll!B498),ISERROR(MH0ll!B498)),"",MH0ll!B498)</f>
        <v/>
      </c>
      <c r="E491" s="687" t="str">
        <f>IF(OR(ISBLANK(MH0ll!E497),ISERROR(MH0ll!E497)),"",MH0ll!E497)</f>
        <v/>
      </c>
      <c r="F491" s="687" t="str">
        <f>IF(OR(ISBLANK(MH0ll!F497),ISERROR(MH0ll!F497)),"",MH0ll!F497)</f>
        <v/>
      </c>
      <c r="G491" s="687" t="str">
        <f>IF(OR(ISBLANK(MH0ll!G497),ISERROR(MH0ll!G497)),"",MH0ll!G497)</f>
        <v/>
      </c>
      <c r="H491" s="688" t="str">
        <f>IF(OR(ISBLANK(MH0ll!H497),ISERROR(MH0ll!H497)),"",MH0ll!H497)</f>
        <v/>
      </c>
      <c r="I491" s="686" t="str">
        <f>IF(OR(ISBLANK(MH0ll!I497),ISERROR(MH0ll!I497)),"",MH0ll!I497)</f>
        <v/>
      </c>
      <c r="J491" s="686" t="str">
        <f>IF(OR(ISBLANK(MH0ll!J497),ISERROR(MH0ll!J497)),"",MH0ll!J497)</f>
        <v/>
      </c>
      <c r="K491" s="686" t="str">
        <f>IF(OR(ISBLANK(MH0ll!K497),ISERROR(MH0ll!K497)),"",MH0ll!K497)</f>
        <v/>
      </c>
      <c r="L491" s="686" t="str">
        <f>IF(OR(ISBLANK(MH0ll!L497),ISERROR(MH0ll!L497)),"",MH0ll!L497)</f>
        <v/>
      </c>
      <c r="N491" s="686" t="str">
        <f>IF(OR(ISBLANK(MH0ll!M497),ISERROR(MH0ll!M497)),"",MH0ll!M497)</f>
        <v/>
      </c>
    </row>
    <row r="492" spans="1:14" x14ac:dyDescent="0.2">
      <c r="A492" s="686" t="str">
        <f>IF(OR(ISBLANK(MH0ll!A498),ISERROR(MH0ll!A498)),"",MH0ll!A498)</f>
        <v/>
      </c>
      <c r="B492" s="686" t="str">
        <f>IF(OR(ISBLANK(MH0ll!B499),ISERROR(MH0ll!B499)),"",MH0ll!B499)</f>
        <v/>
      </c>
      <c r="E492" s="687" t="str">
        <f>IF(OR(ISBLANK(MH0ll!E498),ISERROR(MH0ll!E498)),"",MH0ll!E498)</f>
        <v/>
      </c>
      <c r="F492" s="687" t="str">
        <f>IF(OR(ISBLANK(MH0ll!F498),ISERROR(MH0ll!F498)),"",MH0ll!F498)</f>
        <v/>
      </c>
      <c r="G492" s="687" t="str">
        <f>IF(OR(ISBLANK(MH0ll!G498),ISERROR(MH0ll!G498)),"",MH0ll!G498)</f>
        <v/>
      </c>
      <c r="H492" s="688" t="str">
        <f>IF(OR(ISBLANK(MH0ll!H498),ISERROR(MH0ll!H498)),"",MH0ll!H498)</f>
        <v/>
      </c>
      <c r="I492" s="686" t="str">
        <f>IF(OR(ISBLANK(MH0ll!I498),ISERROR(MH0ll!I498)),"",MH0ll!I498)</f>
        <v/>
      </c>
      <c r="J492" s="686" t="str">
        <f>IF(OR(ISBLANK(MH0ll!J498),ISERROR(MH0ll!J498)),"",MH0ll!J498)</f>
        <v/>
      </c>
      <c r="K492" s="686" t="str">
        <f>IF(OR(ISBLANK(MH0ll!K498),ISERROR(MH0ll!K498)),"",MH0ll!K498)</f>
        <v/>
      </c>
      <c r="L492" s="686" t="str">
        <f>IF(OR(ISBLANK(MH0ll!L498),ISERROR(MH0ll!L498)),"",MH0ll!L498)</f>
        <v/>
      </c>
      <c r="N492" s="686" t="str">
        <f>IF(OR(ISBLANK(MH0ll!M498),ISERROR(MH0ll!M498)),"",MH0ll!M498)</f>
        <v/>
      </c>
    </row>
    <row r="493" spans="1:14" x14ac:dyDescent="0.2">
      <c r="A493" s="686" t="str">
        <f>IF(OR(ISBLANK(MH0ll!A499),ISERROR(MH0ll!A499)),"",MH0ll!A499)</f>
        <v/>
      </c>
      <c r="B493" s="686" t="str">
        <f>IF(OR(ISBLANK(MH0ll!B500),ISERROR(MH0ll!B500)),"",MH0ll!B500)</f>
        <v/>
      </c>
      <c r="E493" s="687" t="str">
        <f>IF(OR(ISBLANK(MH0ll!E499),ISERROR(MH0ll!E499)),"",MH0ll!E499)</f>
        <v/>
      </c>
      <c r="F493" s="687" t="str">
        <f>IF(OR(ISBLANK(MH0ll!F499),ISERROR(MH0ll!F499)),"",MH0ll!F499)</f>
        <v/>
      </c>
      <c r="G493" s="687" t="str">
        <f>IF(OR(ISBLANK(MH0ll!G499),ISERROR(MH0ll!G499)),"",MH0ll!G499)</f>
        <v/>
      </c>
      <c r="H493" s="688" t="str">
        <f>IF(OR(ISBLANK(MH0ll!H499),ISERROR(MH0ll!H499)),"",MH0ll!H499)</f>
        <v/>
      </c>
      <c r="I493" s="686" t="str">
        <f>IF(OR(ISBLANK(MH0ll!I499),ISERROR(MH0ll!I499)),"",MH0ll!I499)</f>
        <v/>
      </c>
      <c r="J493" s="686" t="str">
        <f>IF(OR(ISBLANK(MH0ll!J499),ISERROR(MH0ll!J499)),"",MH0ll!J499)</f>
        <v/>
      </c>
      <c r="K493" s="686" t="str">
        <f>IF(OR(ISBLANK(MH0ll!K499),ISERROR(MH0ll!K499)),"",MH0ll!K499)</f>
        <v/>
      </c>
      <c r="L493" s="686" t="str">
        <f>IF(OR(ISBLANK(MH0ll!L499),ISERROR(MH0ll!L499)),"",MH0ll!L499)</f>
        <v/>
      </c>
      <c r="N493" s="686" t="str">
        <f>IF(OR(ISBLANK(MH0ll!M499),ISERROR(MH0ll!M499)),"",MH0ll!M499)</f>
        <v/>
      </c>
    </row>
    <row r="494" spans="1:14" x14ac:dyDescent="0.2">
      <c r="A494" s="686" t="str">
        <f>IF(OR(ISBLANK(MH0ll!A500),ISERROR(MH0ll!A500)),"",MH0ll!A500)</f>
        <v/>
      </c>
      <c r="B494" s="686" t="str">
        <f>IF(OR(ISBLANK(MH0ll!B501),ISERROR(MH0ll!B501)),"",MH0ll!B501)</f>
        <v/>
      </c>
      <c r="E494" s="687" t="str">
        <f>IF(OR(ISBLANK(MH0ll!E500),ISERROR(MH0ll!E500)),"",MH0ll!E500)</f>
        <v/>
      </c>
      <c r="F494" s="687" t="str">
        <f>IF(OR(ISBLANK(MH0ll!F500),ISERROR(MH0ll!F500)),"",MH0ll!F500)</f>
        <v/>
      </c>
      <c r="G494" s="687" t="str">
        <f>IF(OR(ISBLANK(MH0ll!G500),ISERROR(MH0ll!G500)),"",MH0ll!G500)</f>
        <v/>
      </c>
      <c r="H494" s="688" t="str">
        <f>IF(OR(ISBLANK(MH0ll!H500),ISERROR(MH0ll!H500)),"",MH0ll!H500)</f>
        <v/>
      </c>
      <c r="I494" s="686" t="str">
        <f>IF(OR(ISBLANK(MH0ll!I500),ISERROR(MH0ll!I500)),"",MH0ll!I500)</f>
        <v/>
      </c>
      <c r="J494" s="686" t="str">
        <f>IF(OR(ISBLANK(MH0ll!J500),ISERROR(MH0ll!J500)),"",MH0ll!J500)</f>
        <v/>
      </c>
      <c r="K494" s="686" t="str">
        <f>IF(OR(ISBLANK(MH0ll!K500),ISERROR(MH0ll!K500)),"",MH0ll!K500)</f>
        <v/>
      </c>
      <c r="L494" s="686" t="str">
        <f>IF(OR(ISBLANK(MH0ll!L500),ISERROR(MH0ll!L500)),"",MH0ll!L500)</f>
        <v/>
      </c>
      <c r="N494" s="686" t="str">
        <f>IF(OR(ISBLANK(MH0ll!M500),ISERROR(MH0ll!M500)),"",MH0ll!M500)</f>
        <v/>
      </c>
    </row>
    <row r="495" spans="1:14" x14ac:dyDescent="0.2">
      <c r="A495" s="686" t="str">
        <f>IF(OR(ISBLANK(MH0ll!A501),ISERROR(MH0ll!A501)),"",MH0ll!A501)</f>
        <v/>
      </c>
      <c r="B495" s="686" t="str">
        <f>IF(OR(ISBLANK(MH0ll!B502),ISERROR(MH0ll!B502)),"",MH0ll!B502)</f>
        <v/>
      </c>
      <c r="E495" s="687" t="str">
        <f>IF(OR(ISBLANK(MH0ll!E501),ISERROR(MH0ll!E501)),"",MH0ll!E501)</f>
        <v/>
      </c>
      <c r="F495" s="687" t="str">
        <f>IF(OR(ISBLANK(MH0ll!F501),ISERROR(MH0ll!F501)),"",MH0ll!F501)</f>
        <v/>
      </c>
      <c r="G495" s="687" t="str">
        <f>IF(OR(ISBLANK(MH0ll!G501),ISERROR(MH0ll!G501)),"",MH0ll!G501)</f>
        <v/>
      </c>
      <c r="H495" s="688" t="str">
        <f>IF(OR(ISBLANK(MH0ll!H501),ISERROR(MH0ll!H501)),"",MH0ll!H501)</f>
        <v/>
      </c>
      <c r="I495" s="686" t="str">
        <f>IF(OR(ISBLANK(MH0ll!I501),ISERROR(MH0ll!I501)),"",MH0ll!I501)</f>
        <v/>
      </c>
      <c r="J495" s="686" t="str">
        <f>IF(OR(ISBLANK(MH0ll!J501),ISERROR(MH0ll!J501)),"",MH0ll!J501)</f>
        <v/>
      </c>
      <c r="K495" s="686" t="str">
        <f>IF(OR(ISBLANK(MH0ll!K501),ISERROR(MH0ll!K501)),"",MH0ll!K501)</f>
        <v/>
      </c>
      <c r="L495" s="686" t="str">
        <f>IF(OR(ISBLANK(MH0ll!L501),ISERROR(MH0ll!L501)),"",MH0ll!L501)</f>
        <v/>
      </c>
      <c r="N495" s="686" t="str">
        <f>IF(OR(ISBLANK(MH0ll!M501),ISERROR(MH0ll!M501)),"",MH0ll!M501)</f>
        <v/>
      </c>
    </row>
    <row r="496" spans="1:14" x14ac:dyDescent="0.2">
      <c r="A496" s="686" t="str">
        <f>IF(OR(ISBLANK(MH0ll!A502),ISERROR(MH0ll!A502)),"",MH0ll!A502)</f>
        <v/>
      </c>
      <c r="B496" s="686" t="str">
        <f>IF(OR(ISBLANK(MH0ll!B503),ISERROR(MH0ll!B503)),"",MH0ll!B503)</f>
        <v/>
      </c>
      <c r="E496" s="687" t="str">
        <f>IF(OR(ISBLANK(MH0ll!E502),ISERROR(MH0ll!E502)),"",MH0ll!E502)</f>
        <v/>
      </c>
      <c r="F496" s="687" t="str">
        <f>IF(OR(ISBLANK(MH0ll!F502),ISERROR(MH0ll!F502)),"",MH0ll!F502)</f>
        <v/>
      </c>
      <c r="G496" s="687" t="str">
        <f>IF(OR(ISBLANK(MH0ll!G502),ISERROR(MH0ll!G502)),"",MH0ll!G502)</f>
        <v/>
      </c>
      <c r="H496" s="688" t="str">
        <f>IF(OR(ISBLANK(MH0ll!H502),ISERROR(MH0ll!H502)),"",MH0ll!H502)</f>
        <v/>
      </c>
      <c r="I496" s="686" t="str">
        <f>IF(OR(ISBLANK(MH0ll!I502),ISERROR(MH0ll!I502)),"",MH0ll!I502)</f>
        <v/>
      </c>
      <c r="J496" s="686" t="str">
        <f>IF(OR(ISBLANK(MH0ll!J502),ISERROR(MH0ll!J502)),"",MH0ll!J502)</f>
        <v/>
      </c>
      <c r="K496" s="686" t="str">
        <f>IF(OR(ISBLANK(MH0ll!K502),ISERROR(MH0ll!K502)),"",MH0ll!K502)</f>
        <v/>
      </c>
      <c r="L496" s="686" t="str">
        <f>IF(OR(ISBLANK(MH0ll!L502),ISERROR(MH0ll!L502)),"",MH0ll!L502)</f>
        <v/>
      </c>
      <c r="N496" s="686" t="str">
        <f>IF(OR(ISBLANK(MH0ll!M502),ISERROR(MH0ll!M502)),"",MH0ll!M502)</f>
        <v/>
      </c>
    </row>
    <row r="497" spans="1:14" x14ac:dyDescent="0.2">
      <c r="A497" s="686" t="str">
        <f>IF(OR(ISBLANK(MH0ll!A503),ISERROR(MH0ll!A503)),"",MH0ll!A503)</f>
        <v/>
      </c>
      <c r="B497" s="686" t="str">
        <f>IF(OR(ISBLANK(MH0ll!B504),ISERROR(MH0ll!B504)),"",MH0ll!B504)</f>
        <v/>
      </c>
      <c r="E497" s="687" t="str">
        <f>IF(OR(ISBLANK(MH0ll!E503),ISERROR(MH0ll!E503)),"",MH0ll!E503)</f>
        <v/>
      </c>
      <c r="F497" s="687" t="str">
        <f>IF(OR(ISBLANK(MH0ll!F503),ISERROR(MH0ll!F503)),"",MH0ll!F503)</f>
        <v/>
      </c>
      <c r="G497" s="687" t="str">
        <f>IF(OR(ISBLANK(MH0ll!G503),ISERROR(MH0ll!G503)),"",MH0ll!G503)</f>
        <v/>
      </c>
      <c r="H497" s="688" t="str">
        <f>IF(OR(ISBLANK(MH0ll!H503),ISERROR(MH0ll!H503)),"",MH0ll!H503)</f>
        <v/>
      </c>
      <c r="I497" s="686" t="str">
        <f>IF(OR(ISBLANK(MH0ll!I503),ISERROR(MH0ll!I503)),"",MH0ll!I503)</f>
        <v/>
      </c>
      <c r="J497" s="686" t="str">
        <f>IF(OR(ISBLANK(MH0ll!J503),ISERROR(MH0ll!J503)),"",MH0ll!J503)</f>
        <v/>
      </c>
      <c r="K497" s="686" t="str">
        <f>IF(OR(ISBLANK(MH0ll!K503),ISERROR(MH0ll!K503)),"",MH0ll!K503)</f>
        <v/>
      </c>
      <c r="L497" s="686" t="str">
        <f>IF(OR(ISBLANK(MH0ll!L503),ISERROR(MH0ll!L503)),"",MH0ll!L503)</f>
        <v/>
      </c>
      <c r="N497" s="686" t="str">
        <f>IF(OR(ISBLANK(MH0ll!M503),ISERROR(MH0ll!M503)),"",MH0ll!M503)</f>
        <v/>
      </c>
    </row>
    <row r="498" spans="1:14" x14ac:dyDescent="0.2">
      <c r="A498" s="686" t="str">
        <f>IF(OR(ISBLANK(MH0ll!A504),ISERROR(MH0ll!A504)),"",MH0ll!A504)</f>
        <v/>
      </c>
      <c r="B498" s="686" t="str">
        <f>IF(OR(ISBLANK(MH0ll!B505),ISERROR(MH0ll!B505)),"",MH0ll!B505)</f>
        <v/>
      </c>
      <c r="E498" s="687" t="str">
        <f>IF(OR(ISBLANK(MH0ll!E504),ISERROR(MH0ll!E504)),"",MH0ll!E504)</f>
        <v/>
      </c>
      <c r="F498" s="687" t="str">
        <f>IF(OR(ISBLANK(MH0ll!F504),ISERROR(MH0ll!F504)),"",MH0ll!F504)</f>
        <v/>
      </c>
      <c r="G498" s="687" t="str">
        <f>IF(OR(ISBLANK(MH0ll!G504),ISERROR(MH0ll!G504)),"",MH0ll!G504)</f>
        <v/>
      </c>
      <c r="H498" s="688" t="str">
        <f>IF(OR(ISBLANK(MH0ll!H504),ISERROR(MH0ll!H504)),"",MH0ll!H504)</f>
        <v/>
      </c>
      <c r="I498" s="686" t="str">
        <f>IF(OR(ISBLANK(MH0ll!I504),ISERROR(MH0ll!I504)),"",MH0ll!I504)</f>
        <v/>
      </c>
      <c r="J498" s="686" t="str">
        <f>IF(OR(ISBLANK(MH0ll!J504),ISERROR(MH0ll!J504)),"",MH0ll!J504)</f>
        <v/>
      </c>
      <c r="K498" s="686" t="str">
        <f>IF(OR(ISBLANK(MH0ll!K504),ISERROR(MH0ll!K504)),"",MH0ll!K504)</f>
        <v/>
      </c>
      <c r="L498" s="686" t="str">
        <f>IF(OR(ISBLANK(MH0ll!L504),ISERROR(MH0ll!L504)),"",MH0ll!L504)</f>
        <v/>
      </c>
      <c r="N498" s="686" t="str">
        <f>IF(OR(ISBLANK(MH0ll!M504),ISERROR(MH0ll!M504)),"",MH0ll!M504)</f>
        <v/>
      </c>
    </row>
    <row r="499" spans="1:14" x14ac:dyDescent="0.2">
      <c r="A499" s="686" t="str">
        <f>IF(OR(ISBLANK(MH0ll!A505),ISERROR(MH0ll!A505)),"",MH0ll!A505)</f>
        <v/>
      </c>
      <c r="E499" s="687" t="str">
        <f>IF(OR(ISBLANK(MH0ll!E505),ISERROR(MH0ll!E505)),"",MH0ll!E505)</f>
        <v/>
      </c>
      <c r="F499" s="687" t="str">
        <f>IF(OR(ISBLANK(MH0ll!F505),ISERROR(MH0ll!F505)),"",MH0ll!F505)</f>
        <v/>
      </c>
      <c r="G499" s="687" t="str">
        <f>IF(OR(ISBLANK(MH0ll!G505),ISERROR(MH0ll!G505)),"",MH0ll!G505)</f>
        <v/>
      </c>
      <c r="H499" s="688" t="str">
        <f>IF(OR(ISBLANK(MH0ll!H505),ISERROR(MH0ll!H505)),"",MH0ll!H505)</f>
        <v/>
      </c>
      <c r="I499" s="686" t="str">
        <f>IF(OR(ISBLANK(MH0ll!I505),ISERROR(MH0ll!I505)),"",MH0ll!I505)</f>
        <v/>
      </c>
      <c r="J499" s="686" t="str">
        <f>IF(OR(ISBLANK(MH0ll!J505),ISERROR(MH0ll!J505)),"",MH0ll!J505)</f>
        <v/>
      </c>
      <c r="K499" s="686" t="str">
        <f>IF(OR(ISBLANK(MH0ll!K505),ISERROR(MH0ll!K505)),"",MH0ll!K505)</f>
        <v/>
      </c>
      <c r="L499" s="686" t="str">
        <f>IF(OR(ISBLANK(MH0ll!L505),ISERROR(MH0ll!L505)),"",MH0ll!L505)</f>
        <v/>
      </c>
      <c r="N499" s="686" t="str">
        <f>IF(OR(ISBLANK(MH0ll!M505),ISERROR(MH0ll!M505)),"",MH0ll!M505)</f>
        <v/>
      </c>
    </row>
  </sheetData>
  <sheetProtection algorithmName="SHA-512" hashValue="tihNWVuWgo0LIehs+01zOVV4tU+1CeWdFkCuupJUtm0txDnBLNmK7/8Syht6hT296CAsvZkNKWyD8G6gp+CMnw==" saltValue="UgCJOrI5QLo34a340JWBuQ==" spinCount="100000" sheet="1" objects="1" scenarios="1" formatCells="0" formatColumns="0"/>
  <mergeCells count="15">
    <mergeCell ref="K36:L36"/>
    <mergeCell ref="B1:C1"/>
    <mergeCell ref="A2:C2"/>
    <mergeCell ref="K20:L20"/>
    <mergeCell ref="C14:G14"/>
    <mergeCell ref="C15:D15"/>
    <mergeCell ref="K21:L21"/>
    <mergeCell ref="K30:L30"/>
    <mergeCell ref="K31:L31"/>
    <mergeCell ref="C5:G5"/>
    <mergeCell ref="C7:D7"/>
    <mergeCell ref="D9:G9"/>
    <mergeCell ref="C10:G10"/>
    <mergeCell ref="C12:D12"/>
    <mergeCell ref="C13:F13"/>
  </mergeCells>
  <conditionalFormatting sqref="C10:G10">
    <cfRule type="expression" dxfId="51" priority="1" stopIfTrue="1">
      <formula>$E$7=1</formula>
    </cfRule>
  </conditionalFormatting>
  <conditionalFormatting sqref="E7">
    <cfRule type="expression" dxfId="50" priority="2" stopIfTrue="1">
      <formula>AND(E7&lt;&gt;1,E7&lt;&gt;2)</formula>
    </cfRule>
  </conditionalFormatting>
  <conditionalFormatting sqref="G13">
    <cfRule type="expression" dxfId="49" priority="3" stopIfTrue="1">
      <formula>AND(G13&lt;&gt;2,G13&lt;&gt;1)</formula>
    </cfRule>
  </conditionalFormatting>
  <conditionalFormatting sqref="C8 F7">
    <cfRule type="expression" dxfId="48" priority="4" stopIfTrue="1">
      <formula>AND(C7&lt;&gt;1,C7&lt;&gt;2)</formula>
    </cfRule>
  </conditionalFormatting>
  <conditionalFormatting sqref="C11:D12 E11:G11">
    <cfRule type="expression" dxfId="47" priority="5" stopIfTrue="1">
      <formula>$E$7=1</formula>
    </cfRule>
  </conditionalFormatting>
  <conditionalFormatting sqref="C14:D15 F14:G15 E14">
    <cfRule type="expression" dxfId="46" priority="6" stopIfTrue="1">
      <formula>$E$7=2</formula>
    </cfRule>
  </conditionalFormatting>
  <conditionalFormatting sqref="C17 B17:B167">
    <cfRule type="expression" dxfId="45" priority="7" stopIfTrue="1">
      <formula>$E$7=2</formula>
    </cfRule>
  </conditionalFormatting>
  <conditionalFormatting sqref="D17">
    <cfRule type="expression" dxfId="44" priority="8" stopIfTrue="1">
      <formula>"Y($F$6=2;$U$12=1)"</formula>
    </cfRule>
  </conditionalFormatting>
  <conditionalFormatting sqref="C18:C167">
    <cfRule type="expression" dxfId="43" priority="9" stopIfTrue="1">
      <formula>$E$7=2</formula>
    </cfRule>
  </conditionalFormatting>
  <conditionalFormatting sqref="E12:G12">
    <cfRule type="expression" dxfId="42" priority="10" stopIfTrue="1">
      <formula>$E$7=1</formula>
    </cfRule>
  </conditionalFormatting>
  <conditionalFormatting sqref="B10">
    <cfRule type="expression" dxfId="41" priority="11" stopIfTrue="1">
      <formula>$E$7=1</formula>
    </cfRule>
  </conditionalFormatting>
  <conditionalFormatting sqref="B14">
    <cfRule type="expression" dxfId="40" priority="12" stopIfTrue="1">
      <formula>$E$7=2</formula>
    </cfRule>
  </conditionalFormatting>
  <conditionalFormatting sqref="D18:D167">
    <cfRule type="expression" dxfId="39" priority="13" stopIfTrue="1">
      <formula>AND($E$7=2,$U$13=1)</formula>
    </cfRule>
  </conditionalFormatting>
  <conditionalFormatting sqref="E15">
    <cfRule type="expression" dxfId="38" priority="14" stopIfTrue="1">
      <formula>$E$7=2</formula>
    </cfRule>
  </conditionalFormatting>
  <hyperlinks>
    <hyperlink ref="A2:C2" location="Presentación!A1" display="&lt; inicio"/>
  </hyperlinks>
  <pageMargins left="0.75" right="0.75" top="1" bottom="1" header="0" footer="0"/>
  <pageSetup paperSize="9" orientation="portrait" horizontalDpi="1200" verticalDpi="1200" r:id="rId1"/>
  <headerFooter alignWithMargins="0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C1276"/>
  <sheetViews>
    <sheetView showGridLines="0" zoomScale="85" zoomScaleNormal="85" workbookViewId="0">
      <pane ySplit="1" topLeftCell="A2" activePane="bottomLeft" state="frozenSplit"/>
      <selection activeCell="N45" sqref="N45"/>
      <selection pane="bottomLeft" activeCell="S4" sqref="S4"/>
    </sheetView>
  </sheetViews>
  <sheetFormatPr baseColWidth="10" defaultRowHeight="12.75" x14ac:dyDescent="0.2"/>
  <cols>
    <col min="1" max="1" width="1.85546875" customWidth="1"/>
    <col min="2" max="2" width="3.85546875" customWidth="1"/>
    <col min="3" max="3" width="4.7109375" customWidth="1"/>
    <col min="4" max="5" width="11.85546875" customWidth="1"/>
    <col min="7" max="7" width="12.28515625" customWidth="1"/>
    <col min="8" max="8" width="2.7109375" customWidth="1"/>
    <col min="9" max="9" width="2.7109375" style="4" customWidth="1"/>
    <col min="10" max="10" width="3.28515625" customWidth="1"/>
    <col min="11" max="11" width="5.140625" style="59" customWidth="1"/>
    <col min="12" max="12" width="31.42578125" customWidth="1"/>
    <col min="13" max="13" width="12.28515625" customWidth="1"/>
    <col min="14" max="14" width="12.42578125" customWidth="1"/>
    <col min="15" max="15" width="11.28515625" customWidth="1"/>
    <col min="16" max="16" width="13.42578125" customWidth="1"/>
    <col min="18" max="18" width="12" customWidth="1"/>
    <col min="19" max="19" width="12.7109375" customWidth="1"/>
    <col min="20" max="20" width="7.7109375" customWidth="1"/>
  </cols>
  <sheetData>
    <row r="1" spans="1:55" s="632" customFormat="1" ht="23.25" customHeight="1" x14ac:dyDescent="0.2">
      <c r="A1" s="626" t="s">
        <v>82</v>
      </c>
      <c r="B1" s="822" t="s">
        <v>306</v>
      </c>
      <c r="C1" s="822"/>
      <c r="D1" s="635" t="s">
        <v>307</v>
      </c>
      <c r="E1" s="627"/>
      <c r="F1" s="627"/>
      <c r="G1" s="628"/>
      <c r="H1" s="626"/>
      <c r="I1" s="629"/>
      <c r="J1" s="628"/>
      <c r="K1" s="628"/>
      <c r="L1" s="628"/>
      <c r="M1" s="628"/>
      <c r="N1" s="628"/>
      <c r="O1" s="628"/>
      <c r="P1" s="628"/>
      <c r="Q1" s="628"/>
      <c r="R1" s="630"/>
      <c r="S1" s="631"/>
      <c r="T1" s="631"/>
      <c r="U1" s="631"/>
      <c r="V1" s="631"/>
      <c r="W1" s="631"/>
      <c r="X1" s="631"/>
    </row>
    <row r="2" spans="1:55" s="129" customFormat="1" ht="12.75" customHeight="1" x14ac:dyDescent="0.25">
      <c r="A2" s="625" t="s">
        <v>304</v>
      </c>
      <c r="B2" s="625"/>
      <c r="C2" s="625"/>
      <c r="D2" s="127"/>
      <c r="E2" s="128"/>
      <c r="F2" s="128"/>
      <c r="H2" s="125"/>
      <c r="J2" s="125"/>
      <c r="K2" s="130"/>
      <c r="L2" s="131"/>
      <c r="M2" s="132"/>
      <c r="N2" s="133"/>
    </row>
    <row r="3" spans="1:55" s="129" customFormat="1" ht="12.75" customHeight="1" x14ac:dyDescent="0.25">
      <c r="A3" s="126"/>
      <c r="B3" s="126"/>
      <c r="C3" s="200"/>
      <c r="D3" s="198"/>
      <c r="E3" s="201"/>
      <c r="F3" s="198"/>
      <c r="G3" s="199"/>
      <c r="H3" s="198"/>
      <c r="I3" s="199"/>
      <c r="J3" t="str">
        <f>IF(OR(ISBLANK('!0'!J7),ISERROR('!0'!J7)),"",'!0'!J7)</f>
        <v/>
      </c>
      <c r="K3" s="87" t="str">
        <f>IF(OR(ISBLANK('!0'!K7),ISERROR('!0'!K7)),"",'!0'!K7)</f>
        <v/>
      </c>
      <c r="L3" s="71" t="str">
        <f>IF(OR(ISBLANK('!0'!L7),ISERROR('!0'!L7)),"",'!0'!L7)</f>
        <v/>
      </c>
      <c r="M3" s="69" t="str">
        <f>IF(OR(ISBLANK('!0'!M7),ISERROR('!0'!M7)),"",'!0'!M7)</f>
        <v/>
      </c>
      <c r="N3" s="69" t="str">
        <f>IF(OR(ISBLANK('!0'!N7),ISERROR('!0'!N7)),"",'!0'!N7)</f>
        <v/>
      </c>
      <c r="O3" t="str">
        <f>IF(OR(ISBLANK('!0'!O7),ISERROR('!0'!O7)),"",'!0'!O7)</f>
        <v/>
      </c>
      <c r="P3" t="str">
        <f>IF(OR(ISBLANK('!0'!P7),ISERROR('!0'!P7)),"",'!0'!P7)</f>
        <v/>
      </c>
      <c r="Q3" t="str">
        <f>IF(OR(ISBLANK('!0'!Q7),ISERROR('!0'!Q7)),"",'!0'!Q7)</f>
        <v/>
      </c>
      <c r="R3" t="str">
        <f>IF(OR(ISBLANK('!0'!R7),ISERROR('!0'!R7)),"",'!0'!R7)</f>
        <v/>
      </c>
      <c r="S3"/>
      <c r="T3" t="str">
        <f>IF(OR(ISBLANK('!0'!T7),ISERROR('!0'!T7)),"",'!0'!T7)</f>
        <v/>
      </c>
      <c r="U3" s="129" t="str">
        <f>IF(S4=1,'!0'!S7,"")</f>
        <v>Informe</v>
      </c>
    </row>
    <row r="4" spans="1:55" ht="12.75" customHeight="1" thickBot="1" x14ac:dyDescent="0.25">
      <c r="A4" s="71" t="str">
        <f>IF(OR(ISBLANK('!0'!A6),ISERROR('!0'!A6)),"",'!0'!A6)</f>
        <v/>
      </c>
      <c r="B4" s="315">
        <f>IF(OR(ISBLANK('!0'!B8),ISERROR('!0'!B8)),"",'!0'!B8)</f>
        <v>1</v>
      </c>
      <c r="C4" s="8" t="s">
        <v>132</v>
      </c>
      <c r="D4" s="69"/>
      <c r="E4" s="837" t="s">
        <v>183</v>
      </c>
      <c r="F4" s="837"/>
      <c r="G4" s="837"/>
      <c r="H4" s="69" t="str">
        <f>IF(OR(ISBLANK('!0'!H6),ISERROR('!0'!H6)),"",'!0'!H6)</f>
        <v/>
      </c>
      <c r="I4" s="69" t="str">
        <f>IF(OR(ISBLANK('!0'!I6),ISERROR('!0'!I6)),"",'!0'!I6)</f>
        <v/>
      </c>
      <c r="J4" s="315">
        <f>IF(OR(ISBLANK('!0'!J8),ISERROR('!0'!J8)),"",'!0'!J8)</f>
        <v>3</v>
      </c>
      <c r="K4" s="2" t="str">
        <f>IF(OR(ISBLANK('!0'!K8),ISERROR('!0'!K8)),"",'!0'!K8)</f>
        <v>Pruebas de homogeneidad</v>
      </c>
      <c r="L4" s="88"/>
      <c r="M4" s="88"/>
      <c r="N4" s="88"/>
      <c r="O4" s="88" t="str">
        <f>IF(OR(ISBLANK('!0'!O8),ISERROR('!0'!O8)),"",'!0'!O8)</f>
        <v/>
      </c>
      <c r="P4" s="21" t="str">
        <f>IF(OR(ISBLANK('!0'!P8),ISERROR('!0'!P8)),"",'!0'!P8)</f>
        <v/>
      </c>
      <c r="Q4" s="88"/>
      <c r="R4" s="195" t="str">
        <f>IF(OR(ISBLANK('!0'!S6),ISERROR('!0'!S6)),"",'!0'!S6)</f>
        <v>Mostrar informe (1=Sí)</v>
      </c>
      <c r="S4" s="322">
        <v>1</v>
      </c>
      <c r="U4" s="835" t="str">
        <f>IF(S4=1,RMI!C12,"")</f>
        <v xml:space="preserve">Variable: X = FIM (Puntos). Se trata de dos muestras independientes. Parámetros: µ1= valor medio en el grupo Adultos, µ2 = valor medio en el grupo adolescentes. Hipótesis: H0: µ1=µ2 (los dos grupos son homogéneos, es decir, el valor medio de FIM no depende del grupo, δ=µ1-µ2=0), H1: µ1≠µ2 (el valor medio de FIM depende del grupo). Equivalentemente, H1:δ=µ1-µ2≠0 (hay diferencia en el nivel de FIM por efecto del grupo). Se asume que el nivel de FIM es una variable aleatoria con distribución Normal. Información muestral: grupo Adultos: n1=123, m±d.t.=25,0±6,00 Puntos; grupo adolescentes: n2=87, m±d.t.=20,0±8,00 Puntos. Comparación de varianzas: H0:σ²1=σ²2, H1:σ²1≠σ²2. Fexp=1,778 &lt; F(0.10; 86, 122)=1,287; Significativo a nivel α=0.10, se debe considerar que las varianzas son distintas (el nivel de significación exacto es P=0,002). Comparación de medias: test de Welch, texp=4,930 (151 g.l.), P&lt;0,001 (como P&lt;α=0,05, la diferencia entre µ1 y µ2 es significativa). Efecto a detectar:  δ=3 Puntos con una potencia θ=80%, para un error de tipo-I α=0,05. ICα(δ)=(4,14, 5,86). El efecto es estadística y sustantivamente significativo. </v>
      </c>
      <c r="V4" s="835"/>
      <c r="W4" s="835"/>
      <c r="X4" s="835"/>
      <c r="Y4" s="280"/>
      <c r="AA4" t="str">
        <f>IF(OR(ISBLANK('!0'!AA6),ISERROR('!0'!AA6)),"",'!0'!AA6)</f>
        <v/>
      </c>
      <c r="AB4" t="str">
        <f>IF(OR(ISBLANK('!0'!AB6),ISERROR('!0'!AB6)),"",'!0'!AB6)</f>
        <v/>
      </c>
      <c r="AC4" t="str">
        <f>IF(OR(ISBLANK('!0'!AI6),ISERROR('!0'!AI6)),"",'!0'!AI6)</f>
        <v/>
      </c>
      <c r="AD4" t="str">
        <f>IF(OR(ISBLANK('!0'!AJ6),ISERROR('!0'!AJ6)),"",'!0'!AJ6)</f>
        <v/>
      </c>
      <c r="AE4" t="str">
        <f>IF(OR(ISBLANK('!0'!AK6),ISERROR('!0'!AK6)),"",'!0'!AK6)</f>
        <v/>
      </c>
      <c r="AF4" t="str">
        <f>IF(OR(ISBLANK('!0'!AL6),ISERROR('!0'!AL6)),"",'!0'!AL6)</f>
        <v/>
      </c>
      <c r="AG4" t="str">
        <f>IF(OR(ISBLANK('!0'!AM6),ISERROR('!0'!AM6)),"",'!0'!AM6)</f>
        <v/>
      </c>
      <c r="AH4" t="str">
        <f>IF(OR(ISBLANK('!0'!AN6),ISERROR('!0'!AN6)),"",'!0'!AN6)</f>
        <v/>
      </c>
      <c r="AI4" t="str">
        <f>IF(OR(ISBLANK('!0'!AO6),ISERROR('!0'!AO6)),"",'!0'!AO6)</f>
        <v/>
      </c>
      <c r="AJ4" t="str">
        <f>IF(OR(ISBLANK('!0'!AP6),ISERROR('!0'!AP6)),"",'!0'!AP6)</f>
        <v/>
      </c>
      <c r="AK4" t="str">
        <f>IF(OR(ISBLANK('!0'!AQ6),ISERROR('!0'!AQ6)),"",'!0'!AQ6)</f>
        <v/>
      </c>
      <c r="AL4" t="str">
        <f>IF(OR(ISBLANK('!0'!AR6),ISERROR('!0'!AR6)),"",'!0'!AR6)</f>
        <v/>
      </c>
      <c r="AM4" t="str">
        <f>IF(OR(ISBLANK('!0'!AS6),ISERROR('!0'!AS6)),"",'!0'!AS6)</f>
        <v/>
      </c>
      <c r="AN4" t="str">
        <f>IF(OR(ISBLANK('!0'!AT6),ISERROR('!0'!AT6)),"",'!0'!AT6)</f>
        <v/>
      </c>
      <c r="AO4" t="str">
        <f>IF(OR(ISBLANK('!0'!AU6),ISERROR('!0'!AU6)),"",'!0'!AU6)</f>
        <v/>
      </c>
      <c r="AP4" t="str">
        <f>IF(OR(ISBLANK('!0'!AV6),ISERROR('!0'!AV6)),"",'!0'!AV6)</f>
        <v/>
      </c>
      <c r="AQ4" t="str">
        <f>IF(OR(ISBLANK('!0'!AW6),ISERROR('!0'!AW6)),"",'!0'!AW6)</f>
        <v/>
      </c>
      <c r="AR4" t="str">
        <f>IF(OR(ISBLANK('!0'!AX6),ISERROR('!0'!AX6)),"",'!0'!AX6)</f>
        <v/>
      </c>
      <c r="AS4" t="str">
        <f>IF(OR(ISBLANK('!0'!AY6),ISERROR('!0'!AY6)),"",'!0'!AY6)</f>
        <v/>
      </c>
      <c r="AT4" t="str">
        <f>IF(OR(ISBLANK('!0'!AZ6),ISERROR('!0'!AZ6)),"",'!0'!AZ6)</f>
        <v/>
      </c>
      <c r="AU4" t="str">
        <f>IF(OR(ISBLANK('!0'!BA6),ISERROR('!0'!BA6)),"",'!0'!BA6)</f>
        <v/>
      </c>
      <c r="AV4" t="str">
        <f>IF(OR(ISBLANK('!0'!BB6),ISERROR('!0'!BB6)),"",'!0'!BB6)</f>
        <v/>
      </c>
      <c r="AW4" t="str">
        <f>IF(OR(ISBLANK('!0'!BC6),ISERROR('!0'!BC6)),"",'!0'!BC6)</f>
        <v/>
      </c>
      <c r="AX4" t="str">
        <f>IF(OR(ISBLANK('!0'!BD6),ISERROR('!0'!BD6)),"",'!0'!BD6)</f>
        <v/>
      </c>
      <c r="AY4" t="str">
        <f>IF(OR(ISBLANK('!0'!BE6),ISERROR('!0'!BE6)),"",'!0'!BE6)</f>
        <v/>
      </c>
      <c r="AZ4" t="str">
        <f>IF(OR(ISBLANK('!0'!BF6),ISERROR('!0'!BF6)),"",'!0'!BF6)</f>
        <v/>
      </c>
      <c r="BA4" t="str">
        <f>IF(OR(ISBLANK('!0'!BG6),ISERROR('!0'!BG6)),"",'!0'!BG6)</f>
        <v/>
      </c>
      <c r="BB4" t="str">
        <f>IF(OR(ISBLANK('!0'!BH6),ISERROR('!0'!BH6)),"",'!0'!BH6)</f>
        <v/>
      </c>
      <c r="BC4" t="str">
        <f>IF(OR(ISBLANK('!0'!BI6),ISERROR('!0'!BI6)),"",'!0'!BI6)</f>
        <v/>
      </c>
    </row>
    <row r="5" spans="1:55" ht="12.75" customHeight="1" x14ac:dyDescent="0.2">
      <c r="A5" t="str">
        <f>IF(OR(ISBLANK('!0'!A7),ISERROR('!0'!A7)),"",'!0'!A7)</f>
        <v/>
      </c>
      <c r="B5" t="str">
        <f>IF(OR(ISBLANK('!0'!B7),ISERROR('!0'!B7)),"",'!0'!B7)</f>
        <v/>
      </c>
      <c r="C5" s="1" t="str">
        <f>IF(OR(ISBLANK('!0'!C7),ISERROR('!0'!C7)),"",'!0'!C7)</f>
        <v/>
      </c>
      <c r="D5" t="str">
        <f>IF(OR(ISBLANK('!0'!D7),ISERROR('!0'!D7)),"",'!0'!D7)</f>
        <v/>
      </c>
      <c r="E5" t="str">
        <f>IF(OR(ISBLANK('!0'!E7),ISERROR('!0'!E7)),"",'!0'!E7)</f>
        <v/>
      </c>
      <c r="F5" s="227" t="s">
        <v>133</v>
      </c>
      <c r="G5" s="228" t="s">
        <v>184</v>
      </c>
      <c r="H5" t="str">
        <f>IF(OR(ISBLANK('!0'!H7),ISERROR('!0'!H7)),"",'!0'!H7)</f>
        <v/>
      </c>
      <c r="I5" s="4" t="str">
        <f>IF(OR(ISBLANK('!0'!I7),ISERROR('!0'!I7)),"",'!0'!I7)</f>
        <v/>
      </c>
      <c r="J5" t="str">
        <f>IF(OR(ISBLANK('!0'!J9),ISERROR('!0'!J9)),"",'!0'!J9)</f>
        <v/>
      </c>
      <c r="K5" t="str">
        <f>IF(OR(ISBLANK('!0'!K9),ISERROR('!0'!K9)),"",'!0'!K9)</f>
        <v/>
      </c>
      <c r="L5" t="str">
        <f>IF(OR(ISBLANK('!0'!L9),ISERROR('!0'!L9)),"",'!0'!L9)</f>
        <v/>
      </c>
      <c r="M5" t="str">
        <f>IF(OR(ISBLANK('!0'!M9),ISERROR('!0'!M9)),"",'!0'!M9)</f>
        <v/>
      </c>
      <c r="N5" t="str">
        <f>IF(OR(ISBLANK('!0'!N9),ISERROR('!0'!N9)),"",'!0'!N9)</f>
        <v/>
      </c>
      <c r="O5" t="str">
        <f>IF(OR(ISBLANK('!0'!O9),ISERROR('!0'!O9)),"",'!0'!O9)</f>
        <v/>
      </c>
      <c r="P5" t="str">
        <f>IF(OR(ISBLANK('!0'!P9),ISERROR('!0'!P9)),"",'!0'!P9)</f>
        <v/>
      </c>
      <c r="Q5" t="str">
        <f>IF(OR(ISBLANK('!0'!Q9),ISERROR('!0'!Q9)),"",'!0'!Q9)</f>
        <v/>
      </c>
      <c r="R5" t="str">
        <f>IF(OR(ISBLANK('!0'!R9),ISERROR('!0'!R9)),"",'!0'!R9)</f>
        <v/>
      </c>
      <c r="S5" t="str">
        <f>IF(OR(ISBLANK('!0'!S9),ISERROR('!0'!S9)),"",'!0'!S9)</f>
        <v/>
      </c>
      <c r="T5" t="str">
        <f>IF(OR(ISBLANK('!0'!T9),ISERROR('!0'!T9)),"",'!0'!T9)</f>
        <v/>
      </c>
      <c r="U5" s="835"/>
      <c r="V5" s="835"/>
      <c r="W5" s="835"/>
      <c r="X5" s="835"/>
      <c r="Y5" s="280"/>
      <c r="AA5" t="str">
        <f>IF(OR(ISBLANK('!0'!AA7),ISERROR('!0'!AA7)),"",'!0'!AA7)</f>
        <v/>
      </c>
      <c r="AB5" t="str">
        <f>IF(OR(ISBLANK('!0'!AB7),ISERROR('!0'!AB7)),"",'!0'!AB7)</f>
        <v/>
      </c>
      <c r="AC5" t="str">
        <f>IF(OR(ISBLANK('!0'!AI7),ISERROR('!0'!AI7)),"",'!0'!AI7)</f>
        <v/>
      </c>
      <c r="AD5" t="str">
        <f>IF(OR(ISBLANK('!0'!AJ7),ISERROR('!0'!AJ7)),"",'!0'!AJ7)</f>
        <v/>
      </c>
      <c r="AE5" t="str">
        <f>IF(OR(ISBLANK('!0'!AK7),ISERROR('!0'!AK7)),"",'!0'!AK7)</f>
        <v/>
      </c>
      <c r="AF5" t="str">
        <f>IF(OR(ISBLANK('!0'!AL7),ISERROR('!0'!AL7)),"",'!0'!AL7)</f>
        <v/>
      </c>
      <c r="AG5" t="str">
        <f>IF(OR(ISBLANK('!0'!AM7),ISERROR('!0'!AM7)),"",'!0'!AM7)</f>
        <v/>
      </c>
      <c r="AH5" t="str">
        <f>IF(OR(ISBLANK('!0'!AN7),ISERROR('!0'!AN7)),"",'!0'!AN7)</f>
        <v/>
      </c>
      <c r="AI5" t="str">
        <f>IF(OR(ISBLANK('!0'!AO7),ISERROR('!0'!AO7)),"",'!0'!AO7)</f>
        <v/>
      </c>
      <c r="AJ5" t="str">
        <f>IF(OR(ISBLANK('!0'!AP7),ISERROR('!0'!AP7)),"",'!0'!AP7)</f>
        <v/>
      </c>
      <c r="AK5" t="str">
        <f>IF(OR(ISBLANK('!0'!AQ7),ISERROR('!0'!AQ7)),"",'!0'!AQ7)</f>
        <v/>
      </c>
      <c r="AL5" t="str">
        <f>IF(OR(ISBLANK('!0'!AR7),ISERROR('!0'!AR7)),"",'!0'!AR7)</f>
        <v/>
      </c>
      <c r="AM5" t="str">
        <f>IF(OR(ISBLANK('!0'!AS7),ISERROR('!0'!AS7)),"",'!0'!AS7)</f>
        <v/>
      </c>
      <c r="AN5" t="str">
        <f>IF(OR(ISBLANK('!0'!AT7),ISERROR('!0'!AT7)),"",'!0'!AT7)</f>
        <v/>
      </c>
      <c r="AO5" t="str">
        <f>IF(OR(ISBLANK('!0'!AU7),ISERROR('!0'!AU7)),"",'!0'!AU7)</f>
        <v/>
      </c>
      <c r="AP5" t="str">
        <f>IF(OR(ISBLANK('!0'!AV7),ISERROR('!0'!AV7)),"",'!0'!AV7)</f>
        <v/>
      </c>
      <c r="AQ5" t="str">
        <f>IF(OR(ISBLANK('!0'!AW7),ISERROR('!0'!AW7)),"",'!0'!AW7)</f>
        <v/>
      </c>
      <c r="AR5" t="str">
        <f>IF(OR(ISBLANK('!0'!AX7),ISERROR('!0'!AX7)),"",'!0'!AX7)</f>
        <v/>
      </c>
      <c r="AS5" t="str">
        <f>IF(OR(ISBLANK('!0'!AY7),ISERROR('!0'!AY7)),"",'!0'!AY7)</f>
        <v/>
      </c>
      <c r="AT5" t="str">
        <f>IF(OR(ISBLANK('!0'!AZ7),ISERROR('!0'!AZ7)),"",'!0'!AZ7)</f>
        <v/>
      </c>
      <c r="AU5" t="str">
        <f>IF(OR(ISBLANK('!0'!BA7),ISERROR('!0'!BA7)),"",'!0'!BA7)</f>
        <v/>
      </c>
      <c r="AV5" t="str">
        <f>IF(OR(ISBLANK('!0'!BB7),ISERROR('!0'!BB7)),"",'!0'!BB7)</f>
        <v/>
      </c>
      <c r="AW5" t="str">
        <f>IF(OR(ISBLANK('!0'!BC7),ISERROR('!0'!BC7)),"",'!0'!BC7)</f>
        <v/>
      </c>
      <c r="AX5" t="str">
        <f>IF(OR(ISBLANK('!0'!BD7),ISERROR('!0'!BD7)),"",'!0'!BD7)</f>
        <v/>
      </c>
      <c r="AY5" t="str">
        <f>IF(OR(ISBLANK('!0'!BE7),ISERROR('!0'!BE7)),"",'!0'!BE7)</f>
        <v/>
      </c>
      <c r="AZ5" t="str">
        <f>IF(OR(ISBLANK('!0'!BF7),ISERROR('!0'!BF7)),"",'!0'!BF7)</f>
        <v/>
      </c>
      <c r="BA5" t="str">
        <f>IF(OR(ISBLANK('!0'!BG7),ISERROR('!0'!BG7)),"",'!0'!BG7)</f>
        <v/>
      </c>
      <c r="BB5" t="str">
        <f>IF(OR(ISBLANK('!0'!BH7),ISERROR('!0'!BH7)),"",'!0'!BH7)</f>
        <v/>
      </c>
      <c r="BC5" t="str">
        <f>IF(OR(ISBLANK('!0'!BI7),ISERROR('!0'!BI7)),"",'!0'!BI7)</f>
        <v/>
      </c>
    </row>
    <row r="6" spans="1:55" ht="12.75" customHeight="1" thickBot="1" x14ac:dyDescent="0.25">
      <c r="A6" t="str">
        <f>IF(OR(ISBLANK('!0'!A8),ISERROR('!0'!A8)),"",'!0'!A8)</f>
        <v/>
      </c>
      <c r="C6" s="1" t="str">
        <f>IF(OR(ISBLANK('!0'!C8),ISERROR('!0'!C8)),"",'!0'!C8)</f>
        <v>Muestras</v>
      </c>
      <c r="D6" s="53"/>
      <c r="E6" s="54"/>
      <c r="F6" t="str">
        <f>IF(OR(ISBLANK('!0'!F8),ISERROR('!0'!F8)),"",'!0'!F8)</f>
        <v/>
      </c>
      <c r="G6" t="str">
        <f>IF(OR(ISBLANK('!0'!G8),ISERROR('!0'!G8)),"",'!0'!G8)</f>
        <v/>
      </c>
      <c r="H6" t="str">
        <f>IF(OR(ISBLANK('!0'!H8),ISERROR('!0'!H8)),"",'!0'!H8)</f>
        <v/>
      </c>
      <c r="I6" s="4" t="str">
        <f>IF(OR(ISBLANK('!0'!I8),ISERROR('!0'!I8)),"",'!0'!I8)</f>
        <v/>
      </c>
      <c r="J6" t="str">
        <f>IF(OR(ISBLANK('!0'!J10),ISERROR('!0'!J10)),"",'!0'!J10)</f>
        <v/>
      </c>
      <c r="K6" s="320" t="str">
        <f>IF(OR(ISBLANK('!0'!K10),ISERROR('!0'!K10)),"",'!0'!K10)</f>
        <v>3.A</v>
      </c>
      <c r="L6" s="38" t="str">
        <f>IF(OR(ISBLANK('!0'!L10),ISERROR('!0'!L10)),"",'!0'!L10)</f>
        <v>Información muestral</v>
      </c>
      <c r="M6" s="88"/>
      <c r="N6" s="88" t="str">
        <f>IF(OR(ISBLANK('!0'!N10),ISERROR('!0'!N10)),"",'!0'!N10)</f>
        <v/>
      </c>
      <c r="O6" s="88" t="str">
        <f>IF(OR(ISBLANK('!0'!O10),ISERROR('!0'!O10)),"",'!0'!O10)</f>
        <v/>
      </c>
      <c r="P6" s="21"/>
      <c r="Q6" s="21"/>
      <c r="R6" s="195" t="str">
        <f>IF(OR(ISBLANK('!0'!R10),ISERROR('!0'!R10)),"",'!0'!R10)</f>
        <v>Criterio para estimación de extremos: K=</v>
      </c>
      <c r="S6" s="274">
        <v>2</v>
      </c>
      <c r="T6" t="str">
        <f>IF(OR(ISBLANK('!0'!#REF!),ISERROR('!0'!#REF!)),"",'!0'!#REF!)</f>
        <v/>
      </c>
      <c r="U6" s="835"/>
      <c r="V6" s="835"/>
      <c r="W6" s="835"/>
      <c r="X6" s="835"/>
      <c r="Y6" s="280"/>
      <c r="AA6" t="str">
        <f>IF(OR(ISBLANK('!0'!AA8),ISERROR('!0'!AA8)),"",'!0'!AA8)</f>
        <v/>
      </c>
      <c r="AB6" t="str">
        <f>IF(OR(ISBLANK('!0'!AB8),ISERROR('!0'!AB8)),"",'!0'!AB8)</f>
        <v/>
      </c>
      <c r="AC6" t="str">
        <f>IF(OR(ISBLANK('!0'!AI8),ISERROR('!0'!AI8)),"",'!0'!AI8)</f>
        <v/>
      </c>
      <c r="AD6" t="str">
        <f>IF(OR(ISBLANK('!0'!AJ8),ISERROR('!0'!AJ8)),"",'!0'!AJ8)</f>
        <v/>
      </c>
      <c r="AE6" t="str">
        <f>IF(OR(ISBLANK('!0'!AK8),ISERROR('!0'!AK8)),"",'!0'!AK8)</f>
        <v/>
      </c>
      <c r="AF6" t="str">
        <f>IF(OR(ISBLANK('!0'!AL8),ISERROR('!0'!AL8)),"",'!0'!AL8)</f>
        <v/>
      </c>
      <c r="AG6" t="str">
        <f>IF(OR(ISBLANK('!0'!AM8),ISERROR('!0'!AM8)),"",'!0'!AM8)</f>
        <v/>
      </c>
      <c r="AH6" t="str">
        <f>IF(OR(ISBLANK('!0'!AN8),ISERROR('!0'!AN8)),"",'!0'!AN8)</f>
        <v/>
      </c>
      <c r="AI6" t="str">
        <f>IF(OR(ISBLANK('!0'!AO8),ISERROR('!0'!AO8)),"",'!0'!AO8)</f>
        <v/>
      </c>
      <c r="AJ6" t="str">
        <f>IF(OR(ISBLANK('!0'!AP8),ISERROR('!0'!AP8)),"",'!0'!AP8)</f>
        <v/>
      </c>
      <c r="AK6" t="str">
        <f>IF(OR(ISBLANK('!0'!AQ8),ISERROR('!0'!AQ8)),"",'!0'!AQ8)</f>
        <v/>
      </c>
      <c r="AL6" t="str">
        <f>IF(OR(ISBLANK('!0'!AR8),ISERROR('!0'!AR8)),"",'!0'!AR8)</f>
        <v/>
      </c>
      <c r="AM6" t="str">
        <f>IF(OR(ISBLANK('!0'!AS8),ISERROR('!0'!AS8)),"",'!0'!AS8)</f>
        <v/>
      </c>
      <c r="AN6" t="str">
        <f>IF(OR(ISBLANK('!0'!AT8),ISERROR('!0'!AT8)),"",'!0'!AT8)</f>
        <v/>
      </c>
      <c r="AO6" t="str">
        <f>IF(OR(ISBLANK('!0'!AU8),ISERROR('!0'!AU8)),"",'!0'!AU8)</f>
        <v/>
      </c>
      <c r="AP6" t="str">
        <f>IF(OR(ISBLANK('!0'!AV8),ISERROR('!0'!AV8)),"",'!0'!AV8)</f>
        <v/>
      </c>
      <c r="AQ6" t="str">
        <f>IF(OR(ISBLANK('!0'!AW8),ISERROR('!0'!AW8)),"",'!0'!AW8)</f>
        <v/>
      </c>
      <c r="AR6" t="str">
        <f>IF(OR(ISBLANK('!0'!AX8),ISERROR('!0'!AX8)),"",'!0'!AX8)</f>
        <v/>
      </c>
      <c r="AS6" t="str">
        <f>IF(OR(ISBLANK('!0'!AY8),ISERROR('!0'!AY8)),"",'!0'!AY8)</f>
        <v/>
      </c>
      <c r="AT6" t="str">
        <f>IF(OR(ISBLANK('!0'!AZ8),ISERROR('!0'!AZ8)),"",'!0'!AZ8)</f>
        <v/>
      </c>
      <c r="AU6" t="str">
        <f>IF(OR(ISBLANK('!0'!BA8),ISERROR('!0'!BA8)),"",'!0'!BA8)</f>
        <v/>
      </c>
      <c r="AV6" t="str">
        <f>IF(OR(ISBLANK('!0'!BB8),ISERROR('!0'!BB8)),"",'!0'!BB8)</f>
        <v/>
      </c>
      <c r="AW6" t="str">
        <f>IF(OR(ISBLANK('!0'!BC8),ISERROR('!0'!BC8)),"",'!0'!BC8)</f>
        <v/>
      </c>
      <c r="AX6" t="str">
        <f>IF(OR(ISBLANK('!0'!BD8),ISERROR('!0'!BD8)),"",'!0'!BD8)</f>
        <v/>
      </c>
      <c r="AY6" t="str">
        <f>IF(OR(ISBLANK('!0'!BE8),ISERROR('!0'!BE8)),"",'!0'!BE8)</f>
        <v/>
      </c>
      <c r="AZ6" t="str">
        <f>IF(OR(ISBLANK('!0'!BF8),ISERROR('!0'!BF8)),"",'!0'!BF8)</f>
        <v/>
      </c>
      <c r="BA6" t="str">
        <f>IF(OR(ISBLANK('!0'!BG8),ISERROR('!0'!BG8)),"",'!0'!BG8)</f>
        <v/>
      </c>
      <c r="BB6" t="str">
        <f>IF(OR(ISBLANK('!0'!BH8),ISERROR('!0'!BH8)),"",'!0'!BH8)</f>
        <v/>
      </c>
      <c r="BC6" t="str">
        <f>IF(OR(ISBLANK('!0'!BI8),ISERROR('!0'!BI8)),"",'!0'!BI8)</f>
        <v/>
      </c>
    </row>
    <row r="7" spans="1:55" ht="12.75" customHeight="1" x14ac:dyDescent="0.2">
      <c r="A7" s="3" t="str">
        <f>IF(OR(ISBLANK('!0'!A9),ISERROR('!0'!A9)),"",'!0'!A9)</f>
        <v/>
      </c>
      <c r="B7" s="103" t="str">
        <f>IF(OR(ISBLANK('!0'!B9),ISERROR('!0'!B9)),"",'!0'!B9)</f>
        <v/>
      </c>
      <c r="C7" s="39" t="str">
        <f>IF(OR(ISBLANK('!0'!C9),ISERROR('!0'!C9)),"",'!0'!C9)</f>
        <v>A</v>
      </c>
      <c r="D7" s="840" t="s">
        <v>185</v>
      </c>
      <c r="E7" s="841"/>
      <c r="F7" s="841"/>
      <c r="G7" s="842"/>
      <c r="H7" t="str">
        <f>IF(OR(ISBLANK('!0'!H9),ISERROR('!0'!H9)),"",'!0'!H9)</f>
        <v/>
      </c>
      <c r="I7" s="4" t="str">
        <f>IF(OR(ISBLANK('!0'!I9),ISERROR('!0'!I9)),"",'!0'!I9)</f>
        <v/>
      </c>
      <c r="J7" t="str">
        <f>IF(OR(ISBLANK('!0'!J11),ISERROR('!0'!J11)),"",'!0'!J11)</f>
        <v/>
      </c>
      <c r="K7" s="320" t="str">
        <f>IF(OR(ISBLANK('!0'!K11),ISERROR('!0'!K11)),"",'!0'!K11)</f>
        <v/>
      </c>
      <c r="L7" s="316" t="str">
        <f>IF(OR(ISBLANK('!0'!L11),ISERROR('!0'!L11)),"",'!0'!L11)</f>
        <v>Muestra</v>
      </c>
      <c r="M7" s="66" t="str">
        <f>IF(OR(ISBLANK('!0'!M11),ISERROR('!0'!M11)),"",'!0'!M11)</f>
        <v>n</v>
      </c>
      <c r="N7" s="67" t="str">
        <f>IF(OR(ISBLANK('!0'!N11),ISERROR('!0'!N11)),"",'!0'!N11)</f>
        <v>media</v>
      </c>
      <c r="O7" s="67" t="str">
        <f>IF(OR(ISBLANK('!0'!O11),ISERROR('!0'!O11)),"",'!0'!O11)</f>
        <v>d.t.</v>
      </c>
      <c r="P7" s="68" t="str">
        <f>IF(OR(ISBLANK('!0'!P11),ISERROR('!0'!P11)),"",'!0'!P11)</f>
        <v>Var</v>
      </c>
      <c r="Q7" s="68" t="str">
        <f>IF(OR(ISBLANK('!0'!Q11),ISERROR('!0'!Q11)),"",'!0'!Q11)</f>
        <v>CV</v>
      </c>
      <c r="R7" s="13" t="str">
        <f>IF(OR(ISBLANK('!0'!R11),ISERROR('!0'!R11)),"",'!0'!R11)</f>
        <v>min aprox</v>
      </c>
      <c r="S7" s="197" t="str">
        <f>IF(OR(ISBLANK('!0'!S11),ISERROR('!0'!S11)),"",'!0'!S11)</f>
        <v>max aprox</v>
      </c>
      <c r="T7" t="str">
        <f>IF(OR(ISBLANK('!0'!#REF!),ISERROR('!0'!#REF!)),"",'!0'!#REF!)</f>
        <v/>
      </c>
      <c r="U7" s="835"/>
      <c r="V7" s="835"/>
      <c r="W7" s="835"/>
      <c r="X7" s="835"/>
      <c r="Y7" s="280"/>
      <c r="AA7" t="str">
        <f>IF(OR(ISBLANK('!0'!AA9),ISERROR('!0'!AA9)),"",'!0'!AA9)</f>
        <v/>
      </c>
      <c r="AB7" t="str">
        <f>IF(OR(ISBLANK('!0'!AB9),ISERROR('!0'!AB9)),"",'!0'!AB9)</f>
        <v/>
      </c>
      <c r="AC7" t="str">
        <f>IF(OR(ISBLANK('!0'!AI9),ISERROR('!0'!AI9)),"",'!0'!AI9)</f>
        <v/>
      </c>
      <c r="AD7" t="str">
        <f>IF(OR(ISBLANK('!0'!AJ9),ISERROR('!0'!AJ9)),"",'!0'!AJ9)</f>
        <v/>
      </c>
      <c r="AE7" t="str">
        <f>IF(OR(ISBLANK('!0'!AK9),ISERROR('!0'!AK9)),"",'!0'!AK9)</f>
        <v/>
      </c>
      <c r="AF7" t="str">
        <f>IF(OR(ISBLANK('!0'!AL9),ISERROR('!0'!AL9)),"",'!0'!AL9)</f>
        <v/>
      </c>
      <c r="AG7" t="str">
        <f>IF(OR(ISBLANK('!0'!AM9),ISERROR('!0'!AM9)),"",'!0'!AM9)</f>
        <v/>
      </c>
      <c r="AH7" t="str">
        <f>IF(OR(ISBLANK('!0'!AN9),ISERROR('!0'!AN9)),"",'!0'!AN9)</f>
        <v/>
      </c>
      <c r="AI7" t="str">
        <f>IF(OR(ISBLANK('!0'!AO9),ISERROR('!0'!AO9)),"",'!0'!AO9)</f>
        <v/>
      </c>
      <c r="AJ7" t="str">
        <f>IF(OR(ISBLANK('!0'!AP9),ISERROR('!0'!AP9)),"",'!0'!AP9)</f>
        <v/>
      </c>
      <c r="AK7" t="str">
        <f>IF(OR(ISBLANK('!0'!AQ9),ISERROR('!0'!AQ9)),"",'!0'!AQ9)</f>
        <v/>
      </c>
      <c r="AL7" t="str">
        <f>IF(OR(ISBLANK('!0'!AR9),ISERROR('!0'!AR9)),"",'!0'!AR9)</f>
        <v/>
      </c>
      <c r="AM7" t="str">
        <f>IF(OR(ISBLANK('!0'!AS9),ISERROR('!0'!AS9)),"",'!0'!AS9)</f>
        <v/>
      </c>
      <c r="AN7" t="str">
        <f>IF(OR(ISBLANK('!0'!AT9),ISERROR('!0'!AT9)),"",'!0'!AT9)</f>
        <v/>
      </c>
      <c r="AO7" t="str">
        <f>IF(OR(ISBLANK('!0'!AU9),ISERROR('!0'!AU9)),"",'!0'!AU9)</f>
        <v/>
      </c>
      <c r="AP7" t="str">
        <f>IF(OR(ISBLANK('!0'!AV9),ISERROR('!0'!AV9)),"",'!0'!AV9)</f>
        <v/>
      </c>
      <c r="AQ7" t="str">
        <f>IF(OR(ISBLANK('!0'!AW9),ISERROR('!0'!AW9)),"",'!0'!AW9)</f>
        <v/>
      </c>
      <c r="AR7" t="str">
        <f>IF(OR(ISBLANK('!0'!AX9),ISERROR('!0'!AX9)),"",'!0'!AX9)</f>
        <v/>
      </c>
      <c r="AS7" t="str">
        <f>IF(OR(ISBLANK('!0'!AY9),ISERROR('!0'!AY9)),"",'!0'!AY9)</f>
        <v/>
      </c>
      <c r="AT7" t="str">
        <f>IF(OR(ISBLANK('!0'!AZ9),ISERROR('!0'!AZ9)),"",'!0'!AZ9)</f>
        <v/>
      </c>
      <c r="AU7" t="str">
        <f>IF(OR(ISBLANK('!0'!BA9),ISERROR('!0'!BA9)),"",'!0'!BA9)</f>
        <v/>
      </c>
      <c r="AV7" t="str">
        <f>IF(OR(ISBLANK('!0'!BB9),ISERROR('!0'!BB9)),"",'!0'!BB9)</f>
        <v/>
      </c>
      <c r="AW7" t="str">
        <f>IF(OR(ISBLANK('!0'!BC9),ISERROR('!0'!BC9)),"",'!0'!BC9)</f>
        <v/>
      </c>
      <c r="AX7" t="str">
        <f>IF(OR(ISBLANK('!0'!BD9),ISERROR('!0'!BD9)),"",'!0'!BD9)</f>
        <v/>
      </c>
      <c r="AY7" t="str">
        <f>IF(OR(ISBLANK('!0'!BE9),ISERROR('!0'!BE9)),"",'!0'!BE9)</f>
        <v/>
      </c>
      <c r="AZ7" t="str">
        <f>IF(OR(ISBLANK('!0'!BF9),ISERROR('!0'!BF9)),"",'!0'!BF9)</f>
        <v/>
      </c>
      <c r="BA7" t="str">
        <f>IF(OR(ISBLANK('!0'!BG9),ISERROR('!0'!BG9)),"",'!0'!BG9)</f>
        <v/>
      </c>
      <c r="BB7" t="str">
        <f>IF(OR(ISBLANK('!0'!BH9),ISERROR('!0'!BH9)),"",'!0'!BH9)</f>
        <v/>
      </c>
      <c r="BC7" t="str">
        <f>IF(OR(ISBLANK('!0'!BI9),ISERROR('!0'!BI9)),"",'!0'!BI9)</f>
        <v/>
      </c>
    </row>
    <row r="8" spans="1:55" ht="12.75" customHeight="1" thickBot="1" x14ac:dyDescent="0.25">
      <c r="A8" s="3" t="str">
        <f>IF(OR(ISBLANK('!0'!A10),ISERROR('!0'!A10)),"",'!0'!A10)</f>
        <v/>
      </c>
      <c r="B8" s="103" t="str">
        <f>IF(OR(ISBLANK('!0'!B10),ISERROR('!0'!B10)),"",'!0'!B10)</f>
        <v/>
      </c>
      <c r="C8" s="40" t="str">
        <f>IF(OR(ISBLANK('!0'!C10),ISERROR('!0'!C10)),"",'!0'!C10)</f>
        <v>B</v>
      </c>
      <c r="D8" s="843" t="s">
        <v>186</v>
      </c>
      <c r="E8" s="844"/>
      <c r="F8" s="844"/>
      <c r="G8" s="845"/>
      <c r="H8" t="str">
        <f>IF(OR(ISBLANK('!0'!H10),ISERROR('!0'!H10)),"",'!0'!H10)</f>
        <v/>
      </c>
      <c r="I8" s="4" t="str">
        <f>IF(OR(ISBLANK('!0'!I10),ISERROR('!0'!I10)),"",'!0'!I10)</f>
        <v/>
      </c>
      <c r="J8" s="5" t="str">
        <f>IF(OR(ISBLANK('!0'!J12),ISERROR('!0'!J12)),"",'!0'!J12)</f>
        <v/>
      </c>
      <c r="K8" s="320" t="str">
        <f>IF(OR(ISBLANK('!0'!K12),ISERROR('!0'!K12)),"",'!0'!K12)</f>
        <v/>
      </c>
      <c r="L8" s="317" t="str">
        <f>IF(OR(ISBLANK('!0'!L12),ISERROR('!0'!L12)),"",'!0'!L12)</f>
        <v>Adultos</v>
      </c>
      <c r="M8" s="104">
        <f>IF(OR(ISBLANK('!0'!M12),ISERROR('!0'!M12)),"",'!0'!M12)</f>
        <v>123</v>
      </c>
      <c r="N8" s="105">
        <f>IF(OR(ISBLANK('!0'!N12),ISERROR('!0'!N12)),"",'!0'!N12)</f>
        <v>25</v>
      </c>
      <c r="O8" s="105">
        <f>IF(OR(ISBLANK('!0'!O12),ISERROR('!0'!O12)),"",'!0'!O12)</f>
        <v>6</v>
      </c>
      <c r="P8" s="63">
        <f>IF(OR(ISBLANK('!0'!P12),ISERROR('!0'!P12)),"",'!0'!P12)</f>
        <v>36</v>
      </c>
      <c r="Q8" s="63" t="str">
        <f>IF(OR(ISBLANK('!0'!Q12),ISERROR('!0'!Q12)),"",'!0'!Q12)</f>
        <v>24%</v>
      </c>
      <c r="R8" s="301">
        <f>IF(OR(ISBLANK('!0'!R12),ISERROR('!0'!R12)),"",'!0'!R12)</f>
        <v>13</v>
      </c>
      <c r="S8" s="301">
        <f>IF(OR(ISBLANK('!0'!S12),ISERROR('!0'!S12)),"",'!0'!S12)</f>
        <v>37</v>
      </c>
      <c r="T8" t="str">
        <f>IF(OR(ISBLANK('!0'!#REF!),ISERROR('!0'!#REF!)),"",'!0'!#REF!)</f>
        <v/>
      </c>
      <c r="U8" s="835"/>
      <c r="V8" s="835"/>
      <c r="W8" s="835"/>
      <c r="X8" s="835"/>
      <c r="Y8" s="280"/>
      <c r="AA8" t="str">
        <f>IF(OR(ISBLANK('!0'!AA10),ISERROR('!0'!AA10)),"",'!0'!AA10)</f>
        <v/>
      </c>
      <c r="AB8" t="str">
        <f>IF(OR(ISBLANK('!0'!AB10),ISERROR('!0'!AB10)),"",'!0'!AB10)</f>
        <v/>
      </c>
      <c r="AC8" t="str">
        <f>IF(OR(ISBLANK('!0'!AI10),ISERROR('!0'!AI10)),"",'!0'!AI10)</f>
        <v/>
      </c>
      <c r="AD8" t="str">
        <f>IF(OR(ISBLANK('!0'!AJ10),ISERROR('!0'!AJ10)),"",'!0'!AJ10)</f>
        <v/>
      </c>
      <c r="AE8" t="str">
        <f>IF(OR(ISBLANK('!0'!AK10),ISERROR('!0'!AK10)),"",'!0'!AK10)</f>
        <v/>
      </c>
      <c r="AF8" t="str">
        <f>IF(OR(ISBLANK('!0'!AL10),ISERROR('!0'!AL10)),"",'!0'!AL10)</f>
        <v/>
      </c>
      <c r="AG8" t="str">
        <f>IF(OR(ISBLANK('!0'!AM10),ISERROR('!0'!AM10)),"",'!0'!AM10)</f>
        <v/>
      </c>
      <c r="AH8" t="str">
        <f>IF(OR(ISBLANK('!0'!AN10),ISERROR('!0'!AN10)),"",'!0'!AN10)</f>
        <v/>
      </c>
      <c r="AI8" t="str">
        <f>IF(OR(ISBLANK('!0'!AO10),ISERROR('!0'!AO10)),"",'!0'!AO10)</f>
        <v/>
      </c>
      <c r="AJ8" t="str">
        <f>IF(OR(ISBLANK('!0'!AP10),ISERROR('!0'!AP10)),"",'!0'!AP10)</f>
        <v/>
      </c>
      <c r="AK8" t="str">
        <f>IF(OR(ISBLANK('!0'!AQ10),ISERROR('!0'!AQ10)),"",'!0'!AQ10)</f>
        <v/>
      </c>
      <c r="AL8" t="str">
        <f>IF(OR(ISBLANK('!0'!AR10),ISERROR('!0'!AR10)),"",'!0'!AR10)</f>
        <v/>
      </c>
      <c r="AM8" t="str">
        <f>IF(OR(ISBLANK('!0'!AS10),ISERROR('!0'!AS10)),"",'!0'!AS10)</f>
        <v/>
      </c>
      <c r="AN8" t="str">
        <f>IF(OR(ISBLANK('!0'!AT10),ISERROR('!0'!AT10)),"",'!0'!AT10)</f>
        <v/>
      </c>
      <c r="AO8" t="str">
        <f>IF(OR(ISBLANK('!0'!AU10),ISERROR('!0'!AU10)),"",'!0'!AU10)</f>
        <v/>
      </c>
      <c r="AP8" t="str">
        <f>IF(OR(ISBLANK('!0'!AV10),ISERROR('!0'!AV10)),"",'!0'!AV10)</f>
        <v/>
      </c>
      <c r="AQ8" t="str">
        <f>IF(OR(ISBLANK('!0'!AW10),ISERROR('!0'!AW10)),"",'!0'!AW10)</f>
        <v/>
      </c>
      <c r="AR8" t="str">
        <f>IF(OR(ISBLANK('!0'!AX10),ISERROR('!0'!AX10)),"",'!0'!AX10)</f>
        <v/>
      </c>
      <c r="AS8" t="str">
        <f>IF(OR(ISBLANK('!0'!AY10),ISERROR('!0'!AY10)),"",'!0'!AY10)</f>
        <v/>
      </c>
      <c r="AT8" t="str">
        <f>IF(OR(ISBLANK('!0'!AZ10),ISERROR('!0'!AZ10)),"",'!0'!AZ10)</f>
        <v/>
      </c>
      <c r="AU8" t="str">
        <f>IF(OR(ISBLANK('!0'!BA10),ISERROR('!0'!BA10)),"",'!0'!BA10)</f>
        <v/>
      </c>
      <c r="AV8" t="str">
        <f>IF(OR(ISBLANK('!0'!BB10),ISERROR('!0'!BB10)),"",'!0'!BB10)</f>
        <v/>
      </c>
      <c r="AW8" t="str">
        <f>IF(OR(ISBLANK('!0'!BC10),ISERROR('!0'!BC10)),"",'!0'!BC10)</f>
        <v/>
      </c>
      <c r="AX8" t="str">
        <f>IF(OR(ISBLANK('!0'!BD10),ISERROR('!0'!BD10)),"",'!0'!BD10)</f>
        <v/>
      </c>
      <c r="AY8" t="str">
        <f>IF(OR(ISBLANK('!0'!BE10),ISERROR('!0'!BE10)),"",'!0'!BE10)</f>
        <v/>
      </c>
      <c r="AZ8" t="str">
        <f>IF(OR(ISBLANK('!0'!BF10),ISERROR('!0'!BF10)),"",'!0'!BF10)</f>
        <v/>
      </c>
      <c r="BA8" t="str">
        <f>IF(OR(ISBLANK('!0'!BG10),ISERROR('!0'!BG10)),"",'!0'!BG10)</f>
        <v/>
      </c>
      <c r="BB8" t="str">
        <f>IF(OR(ISBLANK('!0'!BH10),ISERROR('!0'!BH10)),"",'!0'!BH10)</f>
        <v/>
      </c>
      <c r="BC8" t="str">
        <f>IF(OR(ISBLANK('!0'!BI10),ISERROR('!0'!BI10)),"",'!0'!BI10)</f>
        <v/>
      </c>
    </row>
    <row r="9" spans="1:55" ht="12.75" customHeight="1" thickBot="1" x14ac:dyDescent="0.25">
      <c r="A9" s="3" t="str">
        <f>IF(OR(ISBLANK('!0'!A11),ISERROR('!0'!A11)),"",'!0'!A11)</f>
        <v/>
      </c>
      <c r="B9" s="103" t="str">
        <f>IF(OR(ISBLANK('!0'!B11),ISERROR('!0'!B11)),"",'!0'!B11)</f>
        <v/>
      </c>
      <c r="C9" s="3" t="str">
        <f>IF(OR(ISBLANK('!0'!C11),ISERROR('!0'!C11)),"",'!0'!C11)</f>
        <v/>
      </c>
      <c r="D9" t="str">
        <f>IF(OR(ISBLANK('!0'!D11),ISERROR('!0'!D11)),"",'!0'!D11)</f>
        <v/>
      </c>
      <c r="E9" s="5" t="str">
        <f>IF(OR(ISBLANK('!0'!E11),ISERROR('!0'!E11)),"",'!0'!E11)</f>
        <v/>
      </c>
      <c r="F9" t="str">
        <f>IF(OR(ISBLANK('!0'!F11),ISERROR('!0'!F11)),"",'!0'!F11)</f>
        <v/>
      </c>
      <c r="G9" t="str">
        <f>IF(OR(ISBLANK('!0'!G11),ISERROR('!0'!G11)),"",'!0'!G11)</f>
        <v/>
      </c>
      <c r="H9" t="str">
        <f>IF(OR(ISBLANK('!0'!H11),ISERROR('!0'!H11)),"",'!0'!H11)</f>
        <v/>
      </c>
      <c r="I9" s="4" t="str">
        <f>IF(OR(ISBLANK('!0'!I11),ISERROR('!0'!I11)),"",'!0'!I11)</f>
        <v/>
      </c>
      <c r="J9" s="5" t="str">
        <f>IF(OR(ISBLANK('!0'!J13),ISERROR('!0'!J13)),"",'!0'!J13)</f>
        <v/>
      </c>
      <c r="K9" s="321" t="str">
        <f>IF(OR(ISBLANK('!0'!K13),ISERROR('!0'!K13)),"",'!0'!K13)</f>
        <v/>
      </c>
      <c r="L9" s="318" t="str">
        <f>IF(OR(ISBLANK('!0'!L13),ISERROR('!0'!L13)),"",'!0'!L13)</f>
        <v>adolescentes</v>
      </c>
      <c r="M9" s="106">
        <f>IF(OR(ISBLANK('!0'!M13),ISERROR('!0'!M13)),"",'!0'!M13)</f>
        <v>87</v>
      </c>
      <c r="N9" s="107">
        <f>IF(OR(ISBLANK('!0'!N13),ISERROR('!0'!N13)),"",'!0'!N13)</f>
        <v>20</v>
      </c>
      <c r="O9" s="107">
        <f>IF(OR(ISBLANK('!0'!O13),ISERROR('!0'!O13)),"",'!0'!O13)</f>
        <v>8</v>
      </c>
      <c r="P9" s="194">
        <f>IF(OR(ISBLANK('!0'!P13),ISERROR('!0'!P13)),"",'!0'!P13)</f>
        <v>64</v>
      </c>
      <c r="Q9" s="194" t="str">
        <f>IF(OR(ISBLANK('!0'!Q13),ISERROR('!0'!Q13)),"",'!0'!Q13)</f>
        <v>40%</v>
      </c>
      <c r="R9" s="302">
        <f>IF(OR(ISBLANK('!0'!R13),ISERROR('!0'!R13)),"",'!0'!R13)</f>
        <v>4</v>
      </c>
      <c r="S9" s="302">
        <f>IF(OR(ISBLANK('!0'!S13),ISERROR('!0'!S13)),"",'!0'!S13)</f>
        <v>36</v>
      </c>
      <c r="T9" t="str">
        <f>IF(OR(ISBLANK('!0'!#REF!),ISERROR('!0'!#REF!)),"",'!0'!#REF!)</f>
        <v/>
      </c>
      <c r="U9" s="835"/>
      <c r="V9" s="835"/>
      <c r="W9" s="835"/>
      <c r="X9" s="835"/>
      <c r="Y9" s="280"/>
      <c r="AA9" t="str">
        <f>IF(OR(ISBLANK('!0'!AA11),ISERROR('!0'!AA11)),"",'!0'!AA11)</f>
        <v/>
      </c>
      <c r="AB9" t="str">
        <f>IF(OR(ISBLANK('!0'!AB11),ISERROR('!0'!AB11)),"",'!0'!AB11)</f>
        <v/>
      </c>
      <c r="AC9" t="str">
        <f>IF(OR(ISBLANK('!0'!AI11),ISERROR('!0'!AI11)),"",'!0'!AI11)</f>
        <v/>
      </c>
      <c r="AD9" t="str">
        <f>IF(OR(ISBLANK('!0'!AJ11),ISERROR('!0'!AJ11)),"",'!0'!AJ11)</f>
        <v/>
      </c>
      <c r="AE9" t="str">
        <f>IF(OR(ISBLANK('!0'!AK11),ISERROR('!0'!AK11)),"",'!0'!AK11)</f>
        <v/>
      </c>
      <c r="AF9" t="str">
        <f>IF(OR(ISBLANK('!0'!AL11),ISERROR('!0'!AL11)),"",'!0'!AL11)</f>
        <v/>
      </c>
      <c r="AG9" t="str">
        <f>IF(OR(ISBLANK('!0'!AM11),ISERROR('!0'!AM11)),"",'!0'!AM11)</f>
        <v/>
      </c>
      <c r="AH9" t="str">
        <f>IF(OR(ISBLANK('!0'!AN11),ISERROR('!0'!AN11)),"",'!0'!AN11)</f>
        <v/>
      </c>
      <c r="AI9" t="str">
        <f>IF(OR(ISBLANK('!0'!AO11),ISERROR('!0'!AO11)),"",'!0'!AO11)</f>
        <v/>
      </c>
      <c r="AJ9" t="str">
        <f>IF(OR(ISBLANK('!0'!AP11),ISERROR('!0'!AP11)),"",'!0'!AP11)</f>
        <v/>
      </c>
      <c r="AK9" t="str">
        <f>IF(OR(ISBLANK('!0'!AQ11),ISERROR('!0'!AQ11)),"",'!0'!AQ11)</f>
        <v/>
      </c>
      <c r="AL9" t="str">
        <f>IF(OR(ISBLANK('!0'!AR11),ISERROR('!0'!AR11)),"",'!0'!AR11)</f>
        <v/>
      </c>
      <c r="AM9" t="str">
        <f>IF(OR(ISBLANK('!0'!AS11),ISERROR('!0'!AS11)),"",'!0'!AS11)</f>
        <v/>
      </c>
      <c r="AN9" t="str">
        <f>IF(OR(ISBLANK('!0'!AT11),ISERROR('!0'!AT11)),"",'!0'!AT11)</f>
        <v/>
      </c>
      <c r="AO9" t="str">
        <f>IF(OR(ISBLANK('!0'!AU11),ISERROR('!0'!AU11)),"",'!0'!AU11)</f>
        <v/>
      </c>
      <c r="AP9" t="str">
        <f>IF(OR(ISBLANK('!0'!AV11),ISERROR('!0'!AV11)),"",'!0'!AV11)</f>
        <v/>
      </c>
      <c r="AQ9" t="str">
        <f>IF(OR(ISBLANK('!0'!AW11),ISERROR('!0'!AW11)),"",'!0'!AW11)</f>
        <v/>
      </c>
      <c r="AR9" t="str">
        <f>IF(OR(ISBLANK('!0'!AX11),ISERROR('!0'!AX11)),"",'!0'!AX11)</f>
        <v/>
      </c>
      <c r="AS9" t="str">
        <f>IF(OR(ISBLANK('!0'!AY11),ISERROR('!0'!AY11)),"",'!0'!AY11)</f>
        <v/>
      </c>
      <c r="AT9" t="str">
        <f>IF(OR(ISBLANK('!0'!AZ11),ISERROR('!0'!AZ11)),"",'!0'!AZ11)</f>
        <v/>
      </c>
      <c r="AU9" t="str">
        <f>IF(OR(ISBLANK('!0'!BA11),ISERROR('!0'!BA11)),"",'!0'!BA11)</f>
        <v/>
      </c>
      <c r="AV9" t="str">
        <f>IF(OR(ISBLANK('!0'!BB11),ISERROR('!0'!BB11)),"",'!0'!BB11)</f>
        <v/>
      </c>
      <c r="AW9" t="str">
        <f>IF(OR(ISBLANK('!0'!BC11),ISERROR('!0'!BC11)),"",'!0'!BC11)</f>
        <v/>
      </c>
      <c r="AX9" t="str">
        <f>IF(OR(ISBLANK('!0'!BD11),ISERROR('!0'!BD11)),"",'!0'!BD11)</f>
        <v/>
      </c>
      <c r="AY9" t="str">
        <f>IF(OR(ISBLANK('!0'!BE11),ISERROR('!0'!BE11)),"",'!0'!BE11)</f>
        <v/>
      </c>
      <c r="AZ9" t="str">
        <f>IF(OR(ISBLANK('!0'!BF11),ISERROR('!0'!BF11)),"",'!0'!BF11)</f>
        <v/>
      </c>
      <c r="BA9" t="str">
        <f>IF(OR(ISBLANK('!0'!BG11),ISERROR('!0'!BG11)),"",'!0'!BG11)</f>
        <v/>
      </c>
      <c r="BB9" t="str">
        <f>IF(OR(ISBLANK('!0'!BH11),ISERROR('!0'!BH11)),"",'!0'!BH11)</f>
        <v/>
      </c>
      <c r="BC9" t="str">
        <f>IF(OR(ISBLANK('!0'!BI11),ISERROR('!0'!BI11)),"",'!0'!BI11)</f>
        <v/>
      </c>
    </row>
    <row r="10" spans="1:55" ht="12.75" customHeight="1" thickBot="1" x14ac:dyDescent="0.25">
      <c r="A10" s="5" t="str">
        <f>IF(OR(ISBLANK('!0'!A12),ISERROR('!0'!A12)),"",'!0'!A12)</f>
        <v/>
      </c>
      <c r="B10" s="314">
        <f>IF(OR(ISBLANK('!0'!B12),ISERROR('!0'!B12)),"",'!0'!B12)</f>
        <v>2</v>
      </c>
      <c r="C10" s="855" t="str">
        <f>IF(OR(ISBLANK('!0'!C12),ISERROR('!0'!C12)),"",'!0'!C12)</f>
        <v>Fuente de datos (1=Medidas resumen / 2=obs.)</v>
      </c>
      <c r="D10" s="855"/>
      <c r="E10" s="855"/>
      <c r="F10" s="855"/>
      <c r="G10" s="855"/>
      <c r="H10" s="5" t="str">
        <f>IF(OR(ISBLANK('!0'!H12),ISERROR('!0'!H12)),"",'!0'!H12)</f>
        <v/>
      </c>
      <c r="I10" s="6" t="str">
        <f>IF(OR(ISBLANK('!0'!I12),ISERROR('!0'!I12)),"",'!0'!I12)</f>
        <v/>
      </c>
      <c r="J10" s="11" t="str">
        <f>IF(OR(ISBLANK('!0'!J14),ISERROR('!0'!J14)),"",'!0'!J14)</f>
        <v/>
      </c>
      <c r="K10" s="320" t="str">
        <f>IF(OR(ISBLANK('!0'!K14),ISERROR('!0'!K14)),"",'!0'!K14)</f>
        <v/>
      </c>
      <c r="L10" t="str">
        <f>IF(OR(ISBLANK('!0'!L14),ISERROR('!0'!L14)),"",'!0'!L14)</f>
        <v/>
      </c>
      <c r="M10" t="str">
        <f>IF(OR(ISBLANK('!0'!M14),ISERROR('!0'!M14)),"",'!0'!M14)</f>
        <v/>
      </c>
      <c r="N10" t="str">
        <f>IF(OR(ISBLANK('!0'!N14),ISERROR('!0'!N14)),"",'!0'!N14)</f>
        <v/>
      </c>
      <c r="O10" t="str">
        <f>IF(OR(ISBLANK('!0'!O14),ISERROR('!0'!O14)),"",'!0'!O14)</f>
        <v/>
      </c>
      <c r="P10" t="str">
        <f>IF(OR(ISBLANK('!0'!P14),ISERROR('!0'!P14)),"",'!0'!P14)</f>
        <v/>
      </c>
      <c r="Q10" s="10" t="str">
        <f>IF(OR(ISBLANK('!0'!T14),ISERROR('!0'!T14)),"",'!0'!T14)</f>
        <v/>
      </c>
      <c r="R10" s="10" t="str">
        <f>IF(OR(ISBLANK('!0'!U14),ISERROR('!0'!U14)),"",'!0'!U14)</f>
        <v/>
      </c>
      <c r="S10" s="10" t="str">
        <f>IF(OR(ISBLANK('!0'!S14),ISERROR('!0'!S14)),"",'!0'!S14)</f>
        <v/>
      </c>
      <c r="T10" s="10" t="str">
        <f>IF(OR(ISBLANK('!0'!#REF!),ISERROR('!0'!#REF!)),"",'!0'!#REF!)</f>
        <v/>
      </c>
      <c r="U10" s="835"/>
      <c r="V10" s="835"/>
      <c r="W10" s="835"/>
      <c r="X10" s="835"/>
      <c r="Y10" s="280"/>
      <c r="AA10" t="str">
        <f>IF(OR(ISBLANK('!0'!AA12),ISERROR('!0'!AA12)),"",'!0'!AA12)</f>
        <v/>
      </c>
      <c r="AB10" t="str">
        <f>IF(OR(ISBLANK('!0'!AB12),ISERROR('!0'!AB12)),"",'!0'!AB12)</f>
        <v/>
      </c>
      <c r="AC10" t="str">
        <f>IF(OR(ISBLANK('!0'!AI12),ISERROR('!0'!AI12)),"",'!0'!AI12)</f>
        <v/>
      </c>
      <c r="AD10" t="str">
        <f>IF(OR(ISBLANK('!0'!AJ12),ISERROR('!0'!AJ12)),"",'!0'!AJ12)</f>
        <v/>
      </c>
      <c r="AE10" t="str">
        <f>IF(OR(ISBLANK('!0'!AK12),ISERROR('!0'!AK12)),"",'!0'!AK12)</f>
        <v/>
      </c>
      <c r="AF10" t="str">
        <f>IF(OR(ISBLANK('!0'!AL12),ISERROR('!0'!AL12)),"",'!0'!AL12)</f>
        <v/>
      </c>
      <c r="AG10" t="str">
        <f>IF(OR(ISBLANK('!0'!AM12),ISERROR('!0'!AM12)),"",'!0'!AM12)</f>
        <v/>
      </c>
      <c r="AH10" t="str">
        <f>IF(OR(ISBLANK('!0'!AN12),ISERROR('!0'!AN12)),"",'!0'!AN12)</f>
        <v/>
      </c>
      <c r="AI10" t="str">
        <f>IF(OR(ISBLANK('!0'!AO12),ISERROR('!0'!AO12)),"",'!0'!AO12)</f>
        <v/>
      </c>
      <c r="AJ10" t="str">
        <f>IF(OR(ISBLANK('!0'!AP12),ISERROR('!0'!AP12)),"",'!0'!AP12)</f>
        <v/>
      </c>
      <c r="AK10" t="str">
        <f>IF(OR(ISBLANK('!0'!AQ12),ISERROR('!0'!AQ12)),"",'!0'!AQ12)</f>
        <v/>
      </c>
      <c r="AL10" t="str">
        <f>IF(OR(ISBLANK('!0'!AR12),ISERROR('!0'!AR12)),"",'!0'!AR12)</f>
        <v/>
      </c>
      <c r="AM10" t="str">
        <f>IF(OR(ISBLANK('!0'!AS12),ISERROR('!0'!AS12)),"",'!0'!AS12)</f>
        <v/>
      </c>
      <c r="AN10" t="str">
        <f>IF(OR(ISBLANK('!0'!AT12),ISERROR('!0'!AT12)),"",'!0'!AT12)</f>
        <v/>
      </c>
      <c r="AO10" t="str">
        <f>IF(OR(ISBLANK('!0'!AU12),ISERROR('!0'!AU12)),"",'!0'!AU12)</f>
        <v/>
      </c>
      <c r="AP10" t="str">
        <f>IF(OR(ISBLANK('!0'!AV12),ISERROR('!0'!AV12)),"",'!0'!AV12)</f>
        <v/>
      </c>
      <c r="AQ10" t="str">
        <f>IF(OR(ISBLANK('!0'!AW12),ISERROR('!0'!AW12)),"",'!0'!AW12)</f>
        <v/>
      </c>
      <c r="AR10" t="str">
        <f>IF(OR(ISBLANK('!0'!AX12),ISERROR('!0'!AX12)),"",'!0'!AX12)</f>
        <v/>
      </c>
      <c r="AS10" t="str">
        <f>IF(OR(ISBLANK('!0'!AY12),ISERROR('!0'!AY12)),"",'!0'!AY12)</f>
        <v/>
      </c>
      <c r="AT10" t="str">
        <f>IF(OR(ISBLANK('!0'!AZ12),ISERROR('!0'!AZ12)),"",'!0'!AZ12)</f>
        <v/>
      </c>
      <c r="AU10" t="str">
        <f>IF(OR(ISBLANK('!0'!BA12),ISERROR('!0'!BA12)),"",'!0'!BA12)</f>
        <v/>
      </c>
      <c r="AV10" t="str">
        <f>IF(OR(ISBLANK('!0'!BB12),ISERROR('!0'!BB12)),"",'!0'!BB12)</f>
        <v/>
      </c>
      <c r="AW10" t="str">
        <f>IF(OR(ISBLANK('!0'!BC12),ISERROR('!0'!BC12)),"",'!0'!BC12)</f>
        <v/>
      </c>
      <c r="AX10" t="str">
        <f>IF(OR(ISBLANK('!0'!BD12),ISERROR('!0'!BD12)),"",'!0'!BD12)</f>
        <v/>
      </c>
      <c r="AY10" t="str">
        <f>IF(OR(ISBLANK('!0'!BE12),ISERROR('!0'!BE12)),"",'!0'!BE12)</f>
        <v/>
      </c>
      <c r="AZ10" t="str">
        <f>IF(OR(ISBLANK('!0'!BF12),ISERROR('!0'!BF12)),"",'!0'!BF12)</f>
        <v/>
      </c>
      <c r="BA10" t="str">
        <f>IF(OR(ISBLANK('!0'!BG12),ISERROR('!0'!BG12)),"",'!0'!BG12)</f>
        <v/>
      </c>
      <c r="BB10" t="str">
        <f>IF(OR(ISBLANK('!0'!BH12),ISERROR('!0'!BH12)),"",'!0'!BH12)</f>
        <v/>
      </c>
      <c r="BC10" t="str">
        <f>IF(OR(ISBLANK('!0'!BI12),ISERROR('!0'!BI12)),"",'!0'!BI12)</f>
        <v/>
      </c>
    </row>
    <row r="11" spans="1:55" ht="12.75" customHeight="1" thickBot="1" x14ac:dyDescent="0.25">
      <c r="A11" s="5" t="str">
        <f>IF(OR(ISBLANK('!0'!A13),ISERROR('!0'!A13)),"",'!0'!A13)</f>
        <v/>
      </c>
      <c r="B11" s="77" t="str">
        <f>IF(OR(ISBLANK('!0'!B13),ISERROR('!0'!B13)),"",'!0'!B13)</f>
        <v/>
      </c>
      <c r="C11" s="846" t="str">
        <f>IF(OR(ISBLANK('!0'!C13),ISERROR('!0'!C13)),"",'!0'!C13)</f>
        <v>Adultos</v>
      </c>
      <c r="D11" s="846" t="str">
        <f>IF(OR(ISBLANK('!0'!D13),ISERROR('!0'!D13)),"",'!0'!D13)</f>
        <v/>
      </c>
      <c r="E11" s="846" t="str">
        <f>IF(OR(ISBLANK('!0'!E13),ISERROR('!0'!E13)),"",'!0'!E13)</f>
        <v/>
      </c>
      <c r="F11" s="846" t="str">
        <f>IF(OR(ISBLANK('!0'!F13),ISERROR('!0'!F13)),"",'!0'!F13)</f>
        <v/>
      </c>
      <c r="G11" s="275">
        <v>1</v>
      </c>
      <c r="H11" s="5" t="str">
        <f>IF(OR(ISBLANK('!0'!H13),ISERROR('!0'!H13)),"",'!0'!H13)</f>
        <v/>
      </c>
      <c r="I11" s="6" t="str">
        <f>IF(OR(ISBLANK('!0'!I13),ISERROR('!0'!I13)),"",'!0'!I13)</f>
        <v/>
      </c>
      <c r="J11" s="14" t="str">
        <f>IF(OR(ISBLANK('!0'!J15),ISERROR('!0'!J15)),"",'!0'!J15)</f>
        <v/>
      </c>
      <c r="K11" s="320" t="str">
        <f>IF(OR(ISBLANK('!0'!K15),ISERROR('!0'!K15)),"",'!0'!K15)</f>
        <v>3.B</v>
      </c>
      <c r="L11" s="38" t="str">
        <f>IF(OR(ISBLANK('!0'!L15),ISERROR('!0'!L15)),"",'!0'!L15)</f>
        <v>Intervalos de confianza</v>
      </c>
      <c r="M11" s="38"/>
      <c r="N11" s="88" t="str">
        <f>IF(OR(ISBLANK('!0'!N15),ISERROR('!0'!N15)),"",'!0'!N15)</f>
        <v/>
      </c>
      <c r="O11" s="88" t="str">
        <f>IF(OR(ISBLANK('!0'!O15),ISERROR('!0'!O15)),"",'!0'!O15)</f>
        <v/>
      </c>
      <c r="P11" s="21" t="str">
        <f>IF(OR(ISBLANK('!0'!P15),ISERROR('!0'!P15)),"",'!0'!P15)</f>
        <v/>
      </c>
      <c r="Q11" s="21" t="str">
        <f>IF(OR(ISBLANK('!0'!T15),ISERROR('!0'!T15)),"",'!0'!T15)</f>
        <v/>
      </c>
      <c r="R11" t="str">
        <f>IF(OR(ISBLANK('!0'!U15),ISERROR('!0'!U15)),"",'!0'!U15)</f>
        <v/>
      </c>
      <c r="S11" t="str">
        <f>IF(OR(ISBLANK('!0'!S15),ISERROR('!0'!S15)),"",'!0'!S15)</f>
        <v/>
      </c>
      <c r="T11" t="str">
        <f>IF(OR(ISBLANK('!0'!#REF!),ISERROR('!0'!#REF!)),"",'!0'!#REF!)</f>
        <v/>
      </c>
      <c r="U11" s="835"/>
      <c r="V11" s="835"/>
      <c r="W11" s="835"/>
      <c r="X11" s="835"/>
      <c r="Y11" s="280"/>
      <c r="AA11" t="str">
        <f>IF(OR(ISBLANK('!0'!AA13),ISERROR('!0'!AA13)),"",'!0'!AA13)</f>
        <v/>
      </c>
      <c r="AB11" t="str">
        <f>IF(OR(ISBLANK('!0'!AB13),ISERROR('!0'!AB13)),"",'!0'!AB13)</f>
        <v/>
      </c>
      <c r="AC11" t="str">
        <f>IF(OR(ISBLANK('!0'!AI13),ISERROR('!0'!AI13)),"",'!0'!AI13)</f>
        <v/>
      </c>
      <c r="AD11" t="str">
        <f>IF(OR(ISBLANK('!0'!AJ13),ISERROR('!0'!AJ13)),"",'!0'!AJ13)</f>
        <v/>
      </c>
      <c r="AE11" t="str">
        <f>IF(OR(ISBLANK('!0'!AK13),ISERROR('!0'!AK13)),"",'!0'!AK13)</f>
        <v/>
      </c>
      <c r="AF11" t="str">
        <f>IF(OR(ISBLANK('!0'!AL13),ISERROR('!0'!AL13)),"",'!0'!AL13)</f>
        <v/>
      </c>
      <c r="AG11" t="str">
        <f>IF(OR(ISBLANK('!0'!AM13),ISERROR('!0'!AM13)),"",'!0'!AM13)</f>
        <v/>
      </c>
      <c r="AH11" t="str">
        <f>IF(OR(ISBLANK('!0'!AN13),ISERROR('!0'!AN13)),"",'!0'!AN13)</f>
        <v/>
      </c>
      <c r="AI11" t="str">
        <f>IF(OR(ISBLANK('!0'!AO13),ISERROR('!0'!AO13)),"",'!0'!AO13)</f>
        <v/>
      </c>
      <c r="AJ11" t="str">
        <f>IF(OR(ISBLANK('!0'!AP13),ISERROR('!0'!AP13)),"",'!0'!AP13)</f>
        <v/>
      </c>
      <c r="AK11" t="str">
        <f>IF(OR(ISBLANK('!0'!AQ13),ISERROR('!0'!AQ13)),"",'!0'!AQ13)</f>
        <v/>
      </c>
      <c r="AL11" t="str">
        <f>IF(OR(ISBLANK('!0'!AR13),ISERROR('!0'!AR13)),"",'!0'!AR13)</f>
        <v/>
      </c>
      <c r="AM11" t="str">
        <f>IF(OR(ISBLANK('!0'!AS13),ISERROR('!0'!AS13)),"",'!0'!AS13)</f>
        <v/>
      </c>
      <c r="AN11" t="str">
        <f>IF(OR(ISBLANK('!0'!AT13),ISERROR('!0'!AT13)),"",'!0'!AT13)</f>
        <v/>
      </c>
      <c r="AO11" t="str">
        <f>IF(OR(ISBLANK('!0'!AU13),ISERROR('!0'!AU13)),"",'!0'!AU13)</f>
        <v/>
      </c>
      <c r="AP11" t="str">
        <f>IF(OR(ISBLANK('!0'!AV13),ISERROR('!0'!AV13)),"",'!0'!AV13)</f>
        <v/>
      </c>
      <c r="AQ11" t="str">
        <f>IF(OR(ISBLANK('!0'!AW13),ISERROR('!0'!AW13)),"",'!0'!AW13)</f>
        <v/>
      </c>
      <c r="AR11" t="str">
        <f>IF(OR(ISBLANK('!0'!AX13),ISERROR('!0'!AX13)),"",'!0'!AX13)</f>
        <v/>
      </c>
      <c r="AS11" t="str">
        <f>IF(OR(ISBLANK('!0'!AY13),ISERROR('!0'!AY13)),"",'!0'!AY13)</f>
        <v/>
      </c>
      <c r="AT11" t="str">
        <f>IF(OR(ISBLANK('!0'!AZ13),ISERROR('!0'!AZ13)),"",'!0'!AZ13)</f>
        <v/>
      </c>
      <c r="AU11" t="str">
        <f>IF(OR(ISBLANK('!0'!BA13),ISERROR('!0'!BA13)),"",'!0'!BA13)</f>
        <v/>
      </c>
      <c r="AV11" t="str">
        <f>IF(OR(ISBLANK('!0'!BB13),ISERROR('!0'!BB13)),"",'!0'!BB13)</f>
        <v/>
      </c>
      <c r="AW11" t="str">
        <f>IF(OR(ISBLANK('!0'!BC13),ISERROR('!0'!BC13)),"",'!0'!BC13)</f>
        <v/>
      </c>
      <c r="AX11" t="str">
        <f>IF(OR(ISBLANK('!0'!BD13),ISERROR('!0'!BD13)),"",'!0'!BD13)</f>
        <v/>
      </c>
      <c r="AY11" t="str">
        <f>IF(OR(ISBLANK('!0'!BE13),ISERROR('!0'!BE13)),"",'!0'!BE13)</f>
        <v/>
      </c>
      <c r="AZ11" t="str">
        <f>IF(OR(ISBLANK('!0'!BF13),ISERROR('!0'!BF13)),"",'!0'!BF13)</f>
        <v/>
      </c>
      <c r="BA11" t="str">
        <f>IF(OR(ISBLANK('!0'!BG13),ISERROR('!0'!BG13)),"",'!0'!BG13)</f>
        <v/>
      </c>
      <c r="BB11" t="str">
        <f>IF(OR(ISBLANK('!0'!BH13),ISERROR('!0'!BH13)),"",'!0'!BH13)</f>
        <v/>
      </c>
      <c r="BC11" t="str">
        <f>IF(OR(ISBLANK('!0'!BI13),ISERROR('!0'!BI13)),"",'!0'!BI13)</f>
        <v/>
      </c>
    </row>
    <row r="12" spans="1:55" s="10" customFormat="1" ht="12.75" customHeight="1" thickBot="1" x14ac:dyDescent="0.25">
      <c r="A12" s="10" t="str">
        <f>IF(OR(ISBLANK('!0'!A14),ISERROR('!0'!A14)),"",'!0'!A14)</f>
        <v/>
      </c>
      <c r="B12" s="58" t="str">
        <f>IF(OR(ISBLANK('!0'!B14),ISERROR('!0'!B14)),"",'!0'!B14)</f>
        <v/>
      </c>
      <c r="C12" s="851" t="str">
        <f>IF(OR(ISBLANK('!0'!C14),ISERROR('!0'!C14)),"",'!0'!C14)</f>
        <v>adolescentes</v>
      </c>
      <c r="D12" s="851" t="str">
        <f>IF(OR(ISBLANK('!0'!D14),ISERROR('!0'!D14)),"",'!0'!D14)</f>
        <v/>
      </c>
      <c r="E12" s="851" t="str">
        <f>IF(OR(ISBLANK('!0'!E14),ISERROR('!0'!E14)),"",'!0'!E14)</f>
        <v/>
      </c>
      <c r="F12" s="851" t="str">
        <f>IF(OR(ISBLANK('!0'!F14),ISERROR('!0'!F14)),"",'!0'!F14)</f>
        <v/>
      </c>
      <c r="G12" s="276">
        <v>1</v>
      </c>
      <c r="H12" s="11" t="str">
        <f>IF(OR(ISBLANK('!0'!H14),ISERROR('!0'!H14)),"",'!0'!H14)</f>
        <v/>
      </c>
      <c r="I12" s="12" t="str">
        <f>IF(OR(ISBLANK('!0'!I14),ISERROR('!0'!I14)),"",'!0'!I14)</f>
        <v/>
      </c>
      <c r="J12" s="17" t="str">
        <f>IF(OR(ISBLANK('!0'!J16),ISERROR('!0'!J16)),"",'!0'!J16)</f>
        <v/>
      </c>
      <c r="K12" s="320" t="str">
        <f>IF(OR(ISBLANK('!0'!K16),ISERROR('!0'!K16)),"",'!0'!K16)</f>
        <v/>
      </c>
      <c r="L12" s="26" t="str">
        <f>IF(OR(ISBLANK('!0'!L16),ISERROR('!0'!L16)),"",'!0'!L16)</f>
        <v>Confianza:</v>
      </c>
      <c r="M12" s="273">
        <v>0.95</v>
      </c>
      <c r="N12" s="108"/>
      <c r="O12" s="109"/>
      <c r="P12" t="str">
        <f>IF(OR(ISBLANK('!0'!P16),ISERROR('!0'!P16)),"",'!0'!P16)</f>
        <v/>
      </c>
      <c r="Q12" t="str">
        <f>IF(OR(ISBLANK('!0'!T16),ISERROR('!0'!T16)),"",'!0'!T16)</f>
        <v/>
      </c>
      <c r="R12" t="str">
        <f>IF(OR(ISBLANK('!0'!U16),ISERROR('!0'!U16)),"",'!0'!U16)</f>
        <v/>
      </c>
      <c r="S12" t="str">
        <f>IF(OR(ISBLANK('!0'!S16),ISERROR('!0'!S16)),"",'!0'!S16)</f>
        <v/>
      </c>
      <c r="T12" t="str">
        <f>IF(OR(ISBLANK('!0'!#REF!),ISERROR('!0'!#REF!)),"",'!0'!#REF!)</f>
        <v/>
      </c>
      <c r="U12" s="835"/>
      <c r="V12" s="835"/>
      <c r="W12" s="835"/>
      <c r="X12" s="835"/>
      <c r="Y12" s="280"/>
      <c r="AA12" s="10" t="str">
        <f>IF(OR(ISBLANK('!0'!AA14),ISERROR('!0'!AA14)),"",'!0'!AA14)</f>
        <v/>
      </c>
      <c r="AB12" s="10" t="str">
        <f>IF(OR(ISBLANK('!0'!AB14),ISERROR('!0'!AB14)),"",'!0'!AB14)</f>
        <v/>
      </c>
      <c r="AC12" s="10" t="str">
        <f>IF(OR(ISBLANK('!0'!AI14),ISERROR('!0'!AI14)),"",'!0'!AI14)</f>
        <v/>
      </c>
      <c r="AD12" s="10" t="str">
        <f>IF(OR(ISBLANK('!0'!AJ14),ISERROR('!0'!AJ14)),"",'!0'!AJ14)</f>
        <v/>
      </c>
      <c r="AE12" s="10" t="str">
        <f>IF(OR(ISBLANK('!0'!AK14),ISERROR('!0'!AK14)),"",'!0'!AK14)</f>
        <v/>
      </c>
      <c r="AF12" s="10" t="str">
        <f>IF(OR(ISBLANK('!0'!AL14),ISERROR('!0'!AL14)),"",'!0'!AL14)</f>
        <v/>
      </c>
      <c r="AG12" s="10" t="str">
        <f>IF(OR(ISBLANK('!0'!AM14),ISERROR('!0'!AM14)),"",'!0'!AM14)</f>
        <v/>
      </c>
      <c r="AH12" s="10" t="str">
        <f>IF(OR(ISBLANK('!0'!AN14),ISERROR('!0'!AN14)),"",'!0'!AN14)</f>
        <v/>
      </c>
      <c r="AI12" s="10" t="str">
        <f>IF(OR(ISBLANK('!0'!AO14),ISERROR('!0'!AO14)),"",'!0'!AO14)</f>
        <v/>
      </c>
      <c r="AJ12" s="10" t="str">
        <f>IF(OR(ISBLANK('!0'!AP14),ISERROR('!0'!AP14)),"",'!0'!AP14)</f>
        <v/>
      </c>
      <c r="AK12" s="10" t="str">
        <f>IF(OR(ISBLANK('!0'!AQ14),ISERROR('!0'!AQ14)),"",'!0'!AQ14)</f>
        <v/>
      </c>
      <c r="AL12" s="10" t="str">
        <f>IF(OR(ISBLANK('!0'!AR14),ISERROR('!0'!AR14)),"",'!0'!AR14)</f>
        <v/>
      </c>
      <c r="AM12" s="10" t="str">
        <f>IF(OR(ISBLANK('!0'!AS14),ISERROR('!0'!AS14)),"",'!0'!AS14)</f>
        <v/>
      </c>
      <c r="AN12" s="10" t="str">
        <f>IF(OR(ISBLANK('!0'!AT14),ISERROR('!0'!AT14)),"",'!0'!AT14)</f>
        <v/>
      </c>
      <c r="AO12" s="10" t="str">
        <f>IF(OR(ISBLANK('!0'!AU14),ISERROR('!0'!AU14)),"",'!0'!AU14)</f>
        <v/>
      </c>
      <c r="AP12" s="10" t="str">
        <f>IF(OR(ISBLANK('!0'!AV14),ISERROR('!0'!AV14)),"",'!0'!AV14)</f>
        <v/>
      </c>
      <c r="AQ12" s="10" t="str">
        <f>IF(OR(ISBLANK('!0'!AW14),ISERROR('!0'!AW14)),"",'!0'!AW14)</f>
        <v/>
      </c>
      <c r="AR12" s="10" t="str">
        <f>IF(OR(ISBLANK('!0'!AX14),ISERROR('!0'!AX14)),"",'!0'!AX14)</f>
        <v/>
      </c>
      <c r="AS12" s="10" t="str">
        <f>IF(OR(ISBLANK('!0'!AY14),ISERROR('!0'!AY14)),"",'!0'!AY14)</f>
        <v/>
      </c>
      <c r="AT12" s="10" t="str">
        <f>IF(OR(ISBLANK('!0'!AZ14),ISERROR('!0'!AZ14)),"",'!0'!AZ14)</f>
        <v/>
      </c>
      <c r="AU12" s="10" t="str">
        <f>IF(OR(ISBLANK('!0'!BA14),ISERROR('!0'!BA14)),"",'!0'!BA14)</f>
        <v/>
      </c>
      <c r="AV12" s="10" t="str">
        <f>IF(OR(ISBLANK('!0'!BB14),ISERROR('!0'!BB14)),"",'!0'!BB14)</f>
        <v/>
      </c>
      <c r="AW12" s="10" t="str">
        <f>IF(OR(ISBLANK('!0'!BC14),ISERROR('!0'!BC14)),"",'!0'!BC14)</f>
        <v/>
      </c>
      <c r="AX12" s="10" t="str">
        <f>IF(OR(ISBLANK('!0'!BD14),ISERROR('!0'!BD14)),"",'!0'!BD14)</f>
        <v/>
      </c>
      <c r="AY12" s="10" t="str">
        <f>IF(OR(ISBLANK('!0'!BE14),ISERROR('!0'!BE14)),"",'!0'!BE14)</f>
        <v/>
      </c>
      <c r="AZ12" s="10" t="str">
        <f>IF(OR(ISBLANK('!0'!BF14),ISERROR('!0'!BF14)),"",'!0'!BF14)</f>
        <v/>
      </c>
      <c r="BA12" s="10" t="str">
        <f>IF(OR(ISBLANK('!0'!BG14),ISERROR('!0'!BG14)),"",'!0'!BG14)</f>
        <v/>
      </c>
      <c r="BB12" s="10" t="str">
        <f>IF(OR(ISBLANK('!0'!BH14),ISERROR('!0'!BH14)),"",'!0'!BH14)</f>
        <v/>
      </c>
      <c r="BC12" s="10" t="str">
        <f>IF(OR(ISBLANK('!0'!BI14),ISERROR('!0'!BI14)),"",'!0'!BI14)</f>
        <v/>
      </c>
    </row>
    <row r="13" spans="1:55" ht="12.75" customHeight="1" x14ac:dyDescent="0.2">
      <c r="A13" t="str">
        <f>IF(OR(ISBLANK('!0'!A15),ISERROR('!0'!A15)),"",'!0'!A15)</f>
        <v/>
      </c>
      <c r="B13" t="str">
        <f>IF(OR(ISBLANK('!0'!B15),ISERROR('!0'!B15)),"",'!0'!B15)</f>
        <v/>
      </c>
      <c r="C13" t="str">
        <f>IF(OR(ISBLANK('!0'!C15),ISERROR('!0'!C15)),"",'!0'!C15)</f>
        <v/>
      </c>
      <c r="D13" t="str">
        <f>IF(OR(ISBLANK('!0'!D15),ISERROR('!0'!D15)),"",'!0'!D15)</f>
        <v/>
      </c>
      <c r="E13" t="str">
        <f>IF(OR(ISBLANK('!0'!E15),ISERROR('!0'!E15)),"",'!0'!E15)</f>
        <v/>
      </c>
      <c r="F13" t="str">
        <f>IF(OR(ISBLANK('!0'!F15),ISERROR('!0'!F15)),"",'!0'!F15)</f>
        <v/>
      </c>
      <c r="G13" t="str">
        <f>IF(OR(ISBLANK('!0'!G15),ISERROR('!0'!G15)),"",'!0'!G15)</f>
        <v/>
      </c>
      <c r="H13" s="14" t="str">
        <f>IF(OR(ISBLANK('!0'!H15),ISERROR('!0'!H15)),"",'!0'!H15)</f>
        <v/>
      </c>
      <c r="I13" s="15" t="str">
        <f>IF(OR(ISBLANK('!0'!I15),ISERROR('!0'!I15)),"",'!0'!I15)</f>
        <v/>
      </c>
      <c r="J13" s="17" t="str">
        <f>IF(OR(ISBLANK('!0'!J17),ISERROR('!0'!J17)),"",'!0'!J17)</f>
        <v/>
      </c>
      <c r="K13" s="320" t="str">
        <f>IF(OR(ISBLANK('!0'!K17),ISERROR('!0'!K17)),"",'!0'!K17)</f>
        <v/>
      </c>
      <c r="L13" s="26" t="str">
        <f>IF(OR(ISBLANK('!0'!L17),ISERROR('!0'!L17)),"",'!0'!L17)</f>
        <v/>
      </c>
      <c r="M13" s="27" t="str">
        <f>IF(OR(ISBLANK('!0'!M17),ISERROR('!0'!M17)),"",'!0'!M17)</f>
        <v>Media</v>
      </c>
      <c r="N13" s="27" t="str">
        <f>IF(OR(ISBLANK('!0'!N17),ISERROR('!0'!N17)),"",'!0'!N17)</f>
        <v>SE</v>
      </c>
      <c r="O13" s="73" t="str">
        <f>IF(OR(ISBLANK('!0'!O17),ISERROR('!0'!O17)),"",'!0'!O17)</f>
        <v>d</v>
      </c>
      <c r="P13" s="27" t="str">
        <f>IF(OR(ISBLANK('!0'!P17),ISERROR('!0'!P17)),"",'!0'!P17)</f>
        <v>IC-</v>
      </c>
      <c r="Q13" s="27" t="str">
        <f>IF(OR(ISBLANK('!0'!Q17),ISERROR('!0'!Q17)),"",'!0'!Q17)</f>
        <v>IC+</v>
      </c>
      <c r="R13" s="176" t="str">
        <f>IF(OR(ISBLANK('!0'!R17),ISERROR('!0'!R17)),"",'!0'!R17)</f>
        <v>t(0,05)</v>
      </c>
      <c r="S13" s="176" t="str">
        <f>IF(OR(ISBLANK('!0'!S17),ISERROR('!0'!S17)),"",'!0'!S17)</f>
        <v>df</v>
      </c>
      <c r="T13" t="str">
        <f>IF(OR(ISBLANK('!0'!#REF!),ISERROR('!0'!#REF!)),"",'!0'!#REF!)</f>
        <v/>
      </c>
      <c r="U13" s="835"/>
      <c r="V13" s="835"/>
      <c r="W13" s="835"/>
      <c r="X13" s="835"/>
      <c r="Y13" s="280"/>
      <c r="AA13" t="str">
        <f>IF(OR(ISBLANK('!0'!AA15),ISERROR('!0'!AA15)),"",'!0'!AA15)</f>
        <v/>
      </c>
      <c r="AB13" t="str">
        <f>IF(OR(ISBLANK('!0'!AB15),ISERROR('!0'!AB15)),"",'!0'!AB15)</f>
        <v/>
      </c>
      <c r="AF13" t="str">
        <f>IF(OR(ISBLANK('!0'!#REF!),ISERROR('!0'!#REF!)),"",'!0'!#REF!)</f>
        <v/>
      </c>
      <c r="AG13" t="str">
        <f>IF(OR(ISBLANK('!0'!AM15),ISERROR('!0'!AM15)),"",'!0'!AM15)</f>
        <v/>
      </c>
      <c r="AH13" t="str">
        <f>IF(OR(ISBLANK('!0'!AN15),ISERROR('!0'!AN15)),"",'!0'!AN15)</f>
        <v/>
      </c>
      <c r="AI13" t="str">
        <f>IF(OR(ISBLANK('!0'!AO15),ISERROR('!0'!AO15)),"",'!0'!AO15)</f>
        <v/>
      </c>
      <c r="AJ13" t="str">
        <f>IF(OR(ISBLANK('!0'!AP15),ISERROR('!0'!AP15)),"",'!0'!AP15)</f>
        <v/>
      </c>
      <c r="AK13" t="str">
        <f>IF(OR(ISBLANK('!0'!AQ15),ISERROR('!0'!AQ15)),"",'!0'!AQ15)</f>
        <v/>
      </c>
      <c r="AL13" t="str">
        <f>IF(OR(ISBLANK('!0'!AR15),ISERROR('!0'!AR15)),"",'!0'!AR15)</f>
        <v/>
      </c>
      <c r="AM13" t="str">
        <f>IF(OR(ISBLANK('!0'!AS15),ISERROR('!0'!AS15)),"",'!0'!AS15)</f>
        <v/>
      </c>
      <c r="AN13" t="str">
        <f>IF(OR(ISBLANK('!0'!AT15),ISERROR('!0'!AT15)),"",'!0'!AT15)</f>
        <v/>
      </c>
      <c r="AO13" t="str">
        <f>IF(OR(ISBLANK('!0'!AU15),ISERROR('!0'!AU15)),"",'!0'!AU15)</f>
        <v/>
      </c>
      <c r="AP13" t="str">
        <f>IF(OR(ISBLANK('!0'!AV15),ISERROR('!0'!AV15)),"",'!0'!AV15)</f>
        <v/>
      </c>
      <c r="AQ13" t="str">
        <f>IF(OR(ISBLANK('!0'!AW15),ISERROR('!0'!AW15)),"",'!0'!AW15)</f>
        <v/>
      </c>
      <c r="AR13" t="str">
        <f>IF(OR(ISBLANK('!0'!AX15),ISERROR('!0'!AX15)),"",'!0'!AX15)</f>
        <v/>
      </c>
      <c r="AS13" t="str">
        <f>IF(OR(ISBLANK('!0'!AY15),ISERROR('!0'!AY15)),"",'!0'!AY15)</f>
        <v/>
      </c>
      <c r="AT13" t="str">
        <f>IF(OR(ISBLANK('!0'!AZ15),ISERROR('!0'!AZ15)),"",'!0'!AZ15)</f>
        <v/>
      </c>
      <c r="AU13" t="str">
        <f>IF(OR(ISBLANK('!0'!BA15),ISERROR('!0'!BA15)),"",'!0'!BA15)</f>
        <v/>
      </c>
      <c r="AV13" t="str">
        <f>IF(OR(ISBLANK('!0'!BB15),ISERROR('!0'!BB15)),"",'!0'!BB15)</f>
        <v/>
      </c>
      <c r="AW13" t="str">
        <f>IF(OR(ISBLANK('!0'!BC15),ISERROR('!0'!BC15)),"",'!0'!BC15)</f>
        <v/>
      </c>
      <c r="AX13" t="str">
        <f>IF(OR(ISBLANK('!0'!BD15),ISERROR('!0'!BD15)),"",'!0'!BD15)</f>
        <v/>
      </c>
      <c r="AY13" t="str">
        <f>IF(OR(ISBLANK('!0'!BE15),ISERROR('!0'!BE15)),"",'!0'!BE15)</f>
        <v/>
      </c>
      <c r="AZ13" t="str">
        <f>IF(OR(ISBLANK('!0'!BF15),ISERROR('!0'!BF15)),"",'!0'!BF15)</f>
        <v/>
      </c>
      <c r="BA13" t="str">
        <f>IF(OR(ISBLANK('!0'!BG15),ISERROR('!0'!BG15)),"",'!0'!BG15)</f>
        <v/>
      </c>
      <c r="BB13" t="str">
        <f>IF(OR(ISBLANK('!0'!BH15),ISERROR('!0'!BH15)),"",'!0'!BH15)</f>
        <v/>
      </c>
      <c r="BC13" t="str">
        <f>IF(OR(ISBLANK('!0'!BI15),ISERROR('!0'!BI15)),"",'!0'!BI15)</f>
        <v/>
      </c>
    </row>
    <row r="14" spans="1:55" ht="12.75" customHeight="1" x14ac:dyDescent="0.2">
      <c r="A14" t="str">
        <f>IF(OR(ISBLANK('!0'!A16),ISERROR('!0'!A16)),"",'!0'!A16)</f>
        <v/>
      </c>
      <c r="B14" t="str">
        <f>IF(OR(ISBLANK('!0'!B16),ISERROR('!0'!B16)),"",'!0'!B16)</f>
        <v/>
      </c>
      <c r="C14" s="847" t="str">
        <f>IF(OR(ISBLANK('!0'!C16),ISERROR('!0'!C16)),"",'!0'!C16)</f>
        <v>Fuente 1: medidas resumen FIM (Puntos)</v>
      </c>
      <c r="D14" s="847" t="str">
        <f>IF(OR(ISBLANK('!0'!D16),ISERROR('!0'!D16)),"",'!0'!D16)</f>
        <v/>
      </c>
      <c r="E14" s="847" t="str">
        <f>IF(OR(ISBLANK('!0'!E16),ISERROR('!0'!E16)),"",'!0'!E16)</f>
        <v/>
      </c>
      <c r="F14" s="847" t="str">
        <f>IF(OR(ISBLANK('!0'!F16),ISERROR('!0'!F16)),"",'!0'!F16)</f>
        <v/>
      </c>
      <c r="G14" s="847" t="str">
        <f>IF(OR(ISBLANK('!0'!G16),ISERROR('!0'!G16)),"",'!0'!G16)</f>
        <v/>
      </c>
      <c r="H14" s="17" t="str">
        <f>IF(OR(ISBLANK('!0'!H16),ISERROR('!0'!H16)),"",'!0'!H16)</f>
        <v/>
      </c>
      <c r="I14" s="18" t="str">
        <f>IF(OR(ISBLANK('!0'!I16),ISERROR('!0'!I16)),"",'!0'!I16)</f>
        <v/>
      </c>
      <c r="J14" t="str">
        <f>IF(OR(ISBLANK('!0'!J18),ISERROR('!0'!J18)),"",'!0'!J18)</f>
        <v/>
      </c>
      <c r="K14" s="320" t="str">
        <f>IF(OR(ISBLANK('!0'!K18),ISERROR('!0'!K18)),"",'!0'!K18)</f>
        <v/>
      </c>
      <c r="L14" s="317" t="str">
        <f>IF(OR(ISBLANK('!0'!L18),ISERROR('!0'!L18)),"",'!0'!L18)</f>
        <v>Adultos</v>
      </c>
      <c r="M14" s="72">
        <f>IF(OR(ISBLANK('!0'!M18),ISERROR('!0'!M18)),"",'!0'!M18)</f>
        <v>25</v>
      </c>
      <c r="N14" s="114">
        <f>IF(OR(ISBLANK('!0'!N18),ISERROR('!0'!N18)),"",'!0'!N18)</f>
        <v>0.54100178080045935</v>
      </c>
      <c r="O14" s="72">
        <f>IF(OR(ISBLANK('!0'!O18),ISERROR('!0'!O18)),"",'!0'!O18)</f>
        <v>1.0709670595336453</v>
      </c>
      <c r="P14" s="72">
        <f>IF(OR(ISBLANK('!0'!P18),ISERROR('!0'!P18)),"",'!0'!P18)</f>
        <v>23.929032940466353</v>
      </c>
      <c r="Q14" s="42">
        <f>IF(OR(ISBLANK('!0'!Q18),ISERROR('!0'!Q18)),"",'!0'!Q18)</f>
        <v>26.070967059533647</v>
      </c>
      <c r="R14" s="202">
        <f>IF(OR(ISBLANK('!0'!R18),ISERROR('!0'!R18)),"",'!0'!R18)</f>
        <v>1.9795998784866402</v>
      </c>
      <c r="S14" s="203">
        <f>IF(OR(ISBLANK('!0'!S18),ISERROR('!0'!S18)),"",'!0'!S18)</f>
        <v>122</v>
      </c>
      <c r="T14" t="str">
        <f>IF(OR(ISBLANK('!0'!#REF!),ISERROR('!0'!#REF!)),"",'!0'!#REF!)</f>
        <v/>
      </c>
      <c r="U14" s="835"/>
      <c r="V14" s="835"/>
      <c r="W14" s="835"/>
      <c r="X14" s="835"/>
      <c r="Y14" s="280"/>
      <c r="AA14" t="str">
        <f>IF(OR(ISBLANK('!0'!AA16),ISERROR('!0'!AA16)),"",'!0'!AA16)</f>
        <v/>
      </c>
      <c r="AB14" t="str">
        <f>IF(OR(ISBLANK('!0'!AB16),ISERROR('!0'!AB16)),"",'!0'!AB16)</f>
        <v/>
      </c>
      <c r="AF14" t="str">
        <f>IF(OR(ISBLANK('!0'!#REF!),ISERROR('!0'!#REF!)),"",'!0'!#REF!)</f>
        <v/>
      </c>
      <c r="AG14" t="str">
        <f>IF(OR(ISBLANK('!0'!AM16),ISERROR('!0'!AM16)),"",'!0'!AM16)</f>
        <v/>
      </c>
      <c r="AH14" t="str">
        <f>IF(OR(ISBLANK('!0'!AN16),ISERROR('!0'!AN16)),"",'!0'!AN16)</f>
        <v/>
      </c>
      <c r="AI14" t="str">
        <f>IF(OR(ISBLANK('!0'!AO16),ISERROR('!0'!AO16)),"",'!0'!AO16)</f>
        <v/>
      </c>
      <c r="AJ14" t="str">
        <f>IF(OR(ISBLANK('!0'!AP16),ISERROR('!0'!AP16)),"",'!0'!AP16)</f>
        <v/>
      </c>
      <c r="AK14" t="str">
        <f>IF(OR(ISBLANK('!0'!AQ16),ISERROR('!0'!AQ16)),"",'!0'!AQ16)</f>
        <v/>
      </c>
      <c r="AL14" t="str">
        <f>IF(OR(ISBLANK('!0'!AR16),ISERROR('!0'!AR16)),"",'!0'!AR16)</f>
        <v/>
      </c>
      <c r="AM14" t="str">
        <f>IF(OR(ISBLANK('!0'!AS16),ISERROR('!0'!AS16)),"",'!0'!AS16)</f>
        <v/>
      </c>
      <c r="AN14" t="str">
        <f>IF(OR(ISBLANK('!0'!AT16),ISERROR('!0'!AT16)),"",'!0'!AT16)</f>
        <v/>
      </c>
      <c r="AO14" t="str">
        <f>IF(OR(ISBLANK('!0'!AU16),ISERROR('!0'!AU16)),"",'!0'!AU16)</f>
        <v/>
      </c>
      <c r="AP14" t="str">
        <f>IF(OR(ISBLANK('!0'!AV16),ISERROR('!0'!AV16)),"",'!0'!AV16)</f>
        <v/>
      </c>
      <c r="AQ14" t="str">
        <f>IF(OR(ISBLANK('!0'!AW16),ISERROR('!0'!AW16)),"",'!0'!AW16)</f>
        <v/>
      </c>
      <c r="AR14" t="str">
        <f>IF(OR(ISBLANK('!0'!AX16),ISERROR('!0'!AX16)),"",'!0'!AX16)</f>
        <v/>
      </c>
      <c r="AS14" t="str">
        <f>IF(OR(ISBLANK('!0'!AY16),ISERROR('!0'!AY16)),"",'!0'!AY16)</f>
        <v/>
      </c>
      <c r="AT14" t="str">
        <f>IF(OR(ISBLANK('!0'!AZ16),ISERROR('!0'!AZ16)),"",'!0'!AZ16)</f>
        <v/>
      </c>
      <c r="AU14" t="str">
        <f>IF(OR(ISBLANK('!0'!BA16),ISERROR('!0'!BA16)),"",'!0'!BA16)</f>
        <v/>
      </c>
      <c r="AV14" t="str">
        <f>IF(OR(ISBLANK('!0'!BB16),ISERROR('!0'!BB16)),"",'!0'!BB16)</f>
        <v/>
      </c>
      <c r="AW14" t="str">
        <f>IF(OR(ISBLANK('!0'!BC16),ISERROR('!0'!BC16)),"",'!0'!BC16)</f>
        <v/>
      </c>
      <c r="AX14" t="str">
        <f>IF(OR(ISBLANK('!0'!BD16),ISERROR('!0'!BD16)),"",'!0'!BD16)</f>
        <v/>
      </c>
      <c r="AY14" t="str">
        <f>IF(OR(ISBLANK('!0'!BE16),ISERROR('!0'!BE16)),"",'!0'!BE16)</f>
        <v/>
      </c>
      <c r="AZ14" t="str">
        <f>IF(OR(ISBLANK('!0'!BF16),ISERROR('!0'!BF16)),"",'!0'!BF16)</f>
        <v/>
      </c>
      <c r="BA14" t="str">
        <f>IF(OR(ISBLANK('!0'!BG16),ISERROR('!0'!BG16)),"",'!0'!BG16)</f>
        <v/>
      </c>
      <c r="BB14" t="str">
        <f>IF(OR(ISBLANK('!0'!BH16),ISERROR('!0'!BH16)),"",'!0'!BH16)</f>
        <v/>
      </c>
      <c r="BC14" t="str">
        <f>IF(OR(ISBLANK('!0'!BI16),ISERROR('!0'!BI16)),"",'!0'!BI16)</f>
        <v/>
      </c>
    </row>
    <row r="15" spans="1:55" ht="12.75" customHeight="1" thickBot="1" x14ac:dyDescent="0.25">
      <c r="A15" t="str">
        <f>IF(OR(ISBLANK('!0'!A17),ISERROR('!0'!A17)),"",'!0'!A17)</f>
        <v/>
      </c>
      <c r="B15" t="str">
        <f>IF(OR(ISBLANK('!0'!B17),ISERROR('!0'!B17)),"",'!0'!B17)</f>
        <v/>
      </c>
      <c r="C15" s="852" t="str">
        <f>IF(OR(ISBLANK('!0'!C17),ISERROR('!0'!C17)),"",'!0'!C17)</f>
        <v>Muestra</v>
      </c>
      <c r="D15" s="852" t="str">
        <f>IF(OR(ISBLANK('!0'!D17),ISERROR('!0'!D17)),"",'!0'!D17)</f>
        <v/>
      </c>
      <c r="E15" s="45" t="str">
        <f>IF(OR(ISBLANK('!0'!E17),ISERROR('!0'!E17)),"",'!0'!E17)</f>
        <v>n</v>
      </c>
      <c r="F15" s="45" t="str">
        <f>IF(OR(ISBLANK('!0'!F17),ISERROR('!0'!F17)),"",'!0'!F17)</f>
        <v>media</v>
      </c>
      <c r="G15" s="45" t="str">
        <f>IF(OR(ISBLANK('!0'!G17),ISERROR('!0'!G17)),"",'!0'!G17)</f>
        <v>d.t.</v>
      </c>
      <c r="H15" s="17" t="str">
        <f>IF(OR(ISBLANK('!0'!H17),ISERROR('!0'!H17)),"",'!0'!H17)</f>
        <v/>
      </c>
      <c r="I15" s="18" t="str">
        <f>IF(OR(ISBLANK('!0'!I17),ISERROR('!0'!I17)),"",'!0'!I17)</f>
        <v/>
      </c>
      <c r="J15" s="22" t="str">
        <f>IF(OR(ISBLANK('!0'!J19),ISERROR('!0'!J19)),"",'!0'!J19)</f>
        <v/>
      </c>
      <c r="K15" s="320" t="str">
        <f>IF(OR(ISBLANK('!0'!K19),ISERROR('!0'!K19)),"",'!0'!K19)</f>
        <v/>
      </c>
      <c r="L15" s="317" t="str">
        <f>IF(OR(ISBLANK('!0'!L19),ISERROR('!0'!L19)),"",'!0'!L19)</f>
        <v>adolescentes</v>
      </c>
      <c r="M15" s="72">
        <f>IF(OR(ISBLANK('!0'!M19),ISERROR('!0'!M19)),"",'!0'!M19)</f>
        <v>20</v>
      </c>
      <c r="N15" s="114">
        <f>IF(OR(ISBLANK('!0'!N19),ISERROR('!0'!N19)),"",'!0'!N19)</f>
        <v>0.85769002787023585</v>
      </c>
      <c r="O15" s="72">
        <f>IF(OR(ISBLANK('!0'!O19),ISERROR('!0'!O19)),"",'!0'!O19)</f>
        <v>1.7050313447533385</v>
      </c>
      <c r="P15" s="72">
        <f>IF(OR(ISBLANK('!0'!P19),ISERROR('!0'!P19)),"",'!0'!P19)</f>
        <v>18.294968655246663</v>
      </c>
      <c r="Q15" s="42">
        <f>IF(OR(ISBLANK('!0'!Q19),ISERROR('!0'!Q19)),"",'!0'!Q19)</f>
        <v>21.705031344753337</v>
      </c>
      <c r="R15" s="204">
        <f>IF(OR(ISBLANK('!0'!R19),ISERROR('!0'!R19)),"",'!0'!R19)</f>
        <v>1.987934206239018</v>
      </c>
      <c r="S15" s="205">
        <f>IF(OR(ISBLANK('!0'!S19),ISERROR('!0'!S19)),"",'!0'!S19)</f>
        <v>86</v>
      </c>
      <c r="T15" s="25" t="str">
        <f>IF(OR(ISBLANK('!0'!#REF!),ISERROR('!0'!#REF!)),"",'!0'!#REF!)</f>
        <v/>
      </c>
      <c r="U15" s="835"/>
      <c r="V15" s="835"/>
      <c r="W15" s="835"/>
      <c r="X15" s="835"/>
      <c r="Y15" s="280"/>
      <c r="AA15" t="str">
        <f>IF(OR(ISBLANK('!0'!AA17),ISERROR('!0'!AA17)),"",'!0'!AA17)</f>
        <v/>
      </c>
      <c r="AB15" t="str">
        <f>IF(OR(ISBLANK('!0'!AB17),ISERROR('!0'!AB17)),"",'!0'!AB17)</f>
        <v/>
      </c>
      <c r="AF15" t="str">
        <f>IF(OR(ISBLANK('!0'!#REF!),ISERROR('!0'!#REF!)),"",'!0'!#REF!)</f>
        <v/>
      </c>
      <c r="AG15" t="str">
        <f>IF(OR(ISBLANK('!0'!AM17),ISERROR('!0'!AM17)),"",'!0'!AM17)</f>
        <v/>
      </c>
      <c r="AH15" t="str">
        <f>IF(OR(ISBLANK('!0'!AN17),ISERROR('!0'!AN17)),"",'!0'!AN17)</f>
        <v/>
      </c>
      <c r="AI15" t="str">
        <f>IF(OR(ISBLANK('!0'!AO17),ISERROR('!0'!AO17)),"",'!0'!AO17)</f>
        <v/>
      </c>
      <c r="AJ15" t="str">
        <f>IF(OR(ISBLANK('!0'!AP17),ISERROR('!0'!AP17)),"",'!0'!AP17)</f>
        <v/>
      </c>
      <c r="AK15" t="str">
        <f>IF(OR(ISBLANK('!0'!AQ17),ISERROR('!0'!AQ17)),"",'!0'!AQ17)</f>
        <v/>
      </c>
      <c r="AL15" t="str">
        <f>IF(OR(ISBLANK('!0'!AR17),ISERROR('!0'!AR17)),"",'!0'!AR17)</f>
        <v/>
      </c>
      <c r="AM15" t="str">
        <f>IF(OR(ISBLANK('!0'!AS17),ISERROR('!0'!AS17)),"",'!0'!AS17)</f>
        <v/>
      </c>
      <c r="AN15" t="str">
        <f>IF(OR(ISBLANK('!0'!AT17),ISERROR('!0'!AT17)),"",'!0'!AT17)</f>
        <v/>
      </c>
      <c r="AO15" t="str">
        <f>IF(OR(ISBLANK('!0'!AU17),ISERROR('!0'!AU17)),"",'!0'!AU17)</f>
        <v/>
      </c>
      <c r="AP15" t="str">
        <f>IF(OR(ISBLANK('!0'!AV17),ISERROR('!0'!AV17)),"",'!0'!AV17)</f>
        <v/>
      </c>
      <c r="AQ15" t="str">
        <f>IF(OR(ISBLANK('!0'!AW17),ISERROR('!0'!AW17)),"",'!0'!AW17)</f>
        <v/>
      </c>
      <c r="AR15" t="str">
        <f>IF(OR(ISBLANK('!0'!AX17),ISERROR('!0'!AX17)),"",'!0'!AX17)</f>
        <v/>
      </c>
      <c r="AS15" t="str">
        <f>IF(OR(ISBLANK('!0'!AY17),ISERROR('!0'!AY17)),"",'!0'!AY17)</f>
        <v/>
      </c>
      <c r="AT15" t="str">
        <f>IF(OR(ISBLANK('!0'!AZ17),ISERROR('!0'!AZ17)),"",'!0'!AZ17)</f>
        <v/>
      </c>
      <c r="AU15" t="str">
        <f>IF(OR(ISBLANK('!0'!BA17),ISERROR('!0'!BA17)),"",'!0'!BA17)</f>
        <v/>
      </c>
      <c r="AV15" t="str">
        <f>IF(OR(ISBLANK('!0'!BB17),ISERROR('!0'!BB17)),"",'!0'!BB17)</f>
        <v/>
      </c>
      <c r="AW15" t="str">
        <f>IF(OR(ISBLANK('!0'!BC17),ISERROR('!0'!BC17)),"",'!0'!BC17)</f>
        <v/>
      </c>
      <c r="AX15" t="str">
        <f>IF(OR(ISBLANK('!0'!BD17),ISERROR('!0'!BD17)),"",'!0'!BD17)</f>
        <v/>
      </c>
      <c r="AY15" t="str">
        <f>IF(OR(ISBLANK('!0'!BE17),ISERROR('!0'!BE17)),"",'!0'!BE17)</f>
        <v/>
      </c>
      <c r="AZ15" t="str">
        <f>IF(OR(ISBLANK('!0'!BF17),ISERROR('!0'!BF17)),"",'!0'!BF17)</f>
        <v/>
      </c>
      <c r="BA15" t="str">
        <f>IF(OR(ISBLANK('!0'!BG17),ISERROR('!0'!BG17)),"",'!0'!BG17)</f>
        <v/>
      </c>
      <c r="BB15" t="str">
        <f>IF(OR(ISBLANK('!0'!BH17),ISERROR('!0'!BH17)),"",'!0'!BH17)</f>
        <v/>
      </c>
      <c r="BC15" t="str">
        <f>IF(OR(ISBLANK('!0'!BI17),ISERROR('!0'!BI17)),"",'!0'!BI17)</f>
        <v/>
      </c>
    </row>
    <row r="16" spans="1:55" ht="12.75" customHeight="1" thickBot="1" x14ac:dyDescent="0.25">
      <c r="A16" t="str">
        <f>IF(OR(ISBLANK('!0'!A18),ISERROR('!0'!A18)),"",'!0'!A18)</f>
        <v/>
      </c>
      <c r="B16" t="str">
        <f>IF(OR(ISBLANK('!0'!B18),ISERROR('!0'!B18)),"",'!0'!B18)</f>
        <v/>
      </c>
      <c r="C16" s="853" t="str">
        <f>IF(OR(ISBLANK('!0'!C18),ISERROR('!0'!C18)),"",'!0'!C18)</f>
        <v>Adultos</v>
      </c>
      <c r="D16" s="854" t="str">
        <f>IF(OR(ISBLANK('!0'!D18),ISERROR('!0'!D18)),"",'!0'!D18)</f>
        <v/>
      </c>
      <c r="E16" s="277">
        <v>123</v>
      </c>
      <c r="F16" s="308">
        <v>25</v>
      </c>
      <c r="G16" s="309">
        <v>6</v>
      </c>
      <c r="H16" t="str">
        <f>IF(OR(ISBLANK('!0'!H18),ISERROR('!0'!H18)),"",'!0'!H18)</f>
        <v/>
      </c>
      <c r="I16" s="4" t="str">
        <f>IF(OR(ISBLANK('!0'!I18),ISERROR('!0'!I18)),"",'!0'!I18)</f>
        <v/>
      </c>
      <c r="J16" t="str">
        <f>IF(OR(ISBLANK('!0'!J20),ISERROR('!0'!J20)),"",'!0'!J20)</f>
        <v/>
      </c>
      <c r="K16" s="320" t="str">
        <f>IF(OR(ISBLANK('!0'!K20),ISERROR('!0'!K20)),"",'!0'!K20)</f>
        <v/>
      </c>
      <c r="L16" s="318" t="str">
        <f>IF(OR(ISBLANK('!0'!L20),ISERROR('!0'!L20)),"",'!0'!L20)</f>
        <v>Dif. (A-B)</v>
      </c>
      <c r="M16" s="74">
        <f>IF(OR(ISBLANK('!0'!M20),ISERROR('!0'!M20)),"",'!0'!M20)</f>
        <v>5</v>
      </c>
      <c r="N16" s="112">
        <f>IF(OR(ISBLANK('!0'!N20),ISERROR('!0'!N20)),"",'!0'!N20)</f>
        <v>1.0140587314043079</v>
      </c>
      <c r="O16" s="74">
        <f>IF(OR(ISBLANK('!0'!O20),ISERROR('!0'!O20)),"",'!0'!O20)</f>
        <v>2.0035761501968139</v>
      </c>
      <c r="P16" s="74">
        <f>IF(OR(ISBLANK('!0'!P20),ISERROR('!0'!P20)),"",'!0'!P20)</f>
        <v>2.9964238498031861</v>
      </c>
      <c r="Q16" s="28">
        <f>IF(OR(ISBLANK('!0'!Q20),ISERROR('!0'!Q20)),"",'!0'!Q20)</f>
        <v>7.0035761501968139</v>
      </c>
      <c r="R16" s="206">
        <f>IF(OR(ISBLANK('!0'!R20),ISERROR('!0'!R20)),"",'!0'!R20)</f>
        <v>1.9757989238179368</v>
      </c>
      <c r="S16" s="207">
        <f>IF(OR(ISBLANK('!0'!S20),ISERROR('!0'!S20)),"",'!0'!S20)</f>
        <v>151.17714867449453</v>
      </c>
      <c r="U16" s="835"/>
      <c r="V16" s="835"/>
      <c r="W16" s="835"/>
      <c r="X16" s="835"/>
      <c r="Y16" s="280"/>
      <c r="AA16" t="str">
        <f>IF(OR(ISBLANK('!0'!AA18),ISERROR('!0'!AA18)),"",'!0'!AA18)</f>
        <v/>
      </c>
      <c r="AB16" t="str">
        <f>IF(OR(ISBLANK('!0'!AB18),ISERROR('!0'!AB18)),"",'!0'!AB18)</f>
        <v/>
      </c>
      <c r="AF16" t="str">
        <f>IF(OR(ISBLANK('!0'!#REF!),ISERROR('!0'!#REF!)),"",'!0'!#REF!)</f>
        <v/>
      </c>
      <c r="AG16" t="str">
        <f>IF(OR(ISBLANK('!0'!AM18),ISERROR('!0'!AM18)),"",'!0'!AM18)</f>
        <v/>
      </c>
      <c r="AH16" t="str">
        <f>IF(OR(ISBLANK('!0'!AN18),ISERROR('!0'!AN18)),"",'!0'!AN18)</f>
        <v/>
      </c>
      <c r="AI16" t="str">
        <f>IF(OR(ISBLANK('!0'!AO18),ISERROR('!0'!AO18)),"",'!0'!AO18)</f>
        <v/>
      </c>
      <c r="AJ16" t="str">
        <f>IF(OR(ISBLANK('!0'!AP18),ISERROR('!0'!AP18)),"",'!0'!AP18)</f>
        <v/>
      </c>
      <c r="AK16" t="str">
        <f>IF(OR(ISBLANK('!0'!AQ18),ISERROR('!0'!AQ18)),"",'!0'!AQ18)</f>
        <v/>
      </c>
      <c r="AL16" t="str">
        <f>IF(OR(ISBLANK('!0'!AR18),ISERROR('!0'!AR18)),"",'!0'!AR18)</f>
        <v/>
      </c>
      <c r="AM16" t="str">
        <f>IF(OR(ISBLANK('!0'!AS18),ISERROR('!0'!AS18)),"",'!0'!AS18)</f>
        <v/>
      </c>
      <c r="AN16" t="str">
        <f>IF(OR(ISBLANK('!0'!AT18),ISERROR('!0'!AT18)),"",'!0'!AT18)</f>
        <v/>
      </c>
      <c r="AO16" t="str">
        <f>IF(OR(ISBLANK('!0'!AU18),ISERROR('!0'!AU18)),"",'!0'!AU18)</f>
        <v/>
      </c>
      <c r="AP16" t="str">
        <f>IF(OR(ISBLANK('!0'!AV18),ISERROR('!0'!AV18)),"",'!0'!AV18)</f>
        <v/>
      </c>
      <c r="AQ16" t="str">
        <f>IF(OR(ISBLANK('!0'!AW18),ISERROR('!0'!AW18)),"",'!0'!AW18)</f>
        <v/>
      </c>
      <c r="AR16" t="str">
        <f>IF(OR(ISBLANK('!0'!AX18),ISERROR('!0'!AX18)),"",'!0'!AX18)</f>
        <v/>
      </c>
      <c r="AS16" t="str">
        <f>IF(OR(ISBLANK('!0'!AY18),ISERROR('!0'!AY18)),"",'!0'!AY18)</f>
        <v/>
      </c>
      <c r="AT16" t="str">
        <f>IF(OR(ISBLANK('!0'!AZ18),ISERROR('!0'!AZ18)),"",'!0'!AZ18)</f>
        <v/>
      </c>
      <c r="AU16" t="str">
        <f>IF(OR(ISBLANK('!0'!BA18),ISERROR('!0'!BA18)),"",'!0'!BA18)</f>
        <v/>
      </c>
      <c r="AV16" t="str">
        <f>IF(OR(ISBLANK('!0'!BB18),ISERROR('!0'!BB18)),"",'!0'!BB18)</f>
        <v/>
      </c>
      <c r="AW16" t="str">
        <f>IF(OR(ISBLANK('!0'!BC18),ISERROR('!0'!BC18)),"",'!0'!BC18)</f>
        <v/>
      </c>
      <c r="AX16" t="str">
        <f>IF(OR(ISBLANK('!0'!BD18),ISERROR('!0'!BD18)),"",'!0'!BD18)</f>
        <v/>
      </c>
      <c r="AY16" t="str">
        <f>IF(OR(ISBLANK('!0'!BE18),ISERROR('!0'!BE18)),"",'!0'!BE18)</f>
        <v/>
      </c>
      <c r="AZ16" t="str">
        <f>IF(OR(ISBLANK('!0'!BF18),ISERROR('!0'!BF18)),"",'!0'!BF18)</f>
        <v/>
      </c>
      <c r="BA16" t="str">
        <f>IF(OR(ISBLANK('!0'!BG18),ISERROR('!0'!BG18)),"",'!0'!BG18)</f>
        <v/>
      </c>
      <c r="BB16" t="str">
        <f>IF(OR(ISBLANK('!0'!BH18),ISERROR('!0'!BH18)),"",'!0'!BH18)</f>
        <v/>
      </c>
      <c r="BC16" t="str">
        <f>IF(OR(ISBLANK('!0'!BI18),ISERROR('!0'!BI18)),"",'!0'!BI18)</f>
        <v/>
      </c>
    </row>
    <row r="17" spans="1:55" ht="12.75" customHeight="1" thickBot="1" x14ac:dyDescent="0.25">
      <c r="A17" t="str">
        <f>IF(OR(ISBLANK('!0'!A19),ISERROR('!0'!A19)),"",'!0'!A19)</f>
        <v/>
      </c>
      <c r="B17" t="str">
        <f>IF(OR(ISBLANK('!0'!B19),ISERROR('!0'!B19)),"",'!0'!B19)</f>
        <v/>
      </c>
      <c r="C17" s="849" t="str">
        <f>IF(OR(ISBLANK('!0'!C19),ISERROR('!0'!C19)),"",'!0'!C19)</f>
        <v>adolescentes</v>
      </c>
      <c r="D17" s="850" t="str">
        <f>IF(OR(ISBLANK('!0'!D19),ISERROR('!0'!D19)),"",'!0'!D19)</f>
        <v/>
      </c>
      <c r="E17" s="278">
        <v>87</v>
      </c>
      <c r="F17" s="310">
        <v>20</v>
      </c>
      <c r="G17" s="311">
        <v>8</v>
      </c>
      <c r="H17" s="22" t="str">
        <f>IF(OR(ISBLANK('!0'!H19),ISERROR('!0'!H19)),"",'!0'!H19)</f>
        <v/>
      </c>
      <c r="I17" s="23" t="str">
        <f>IF(OR(ISBLANK('!0'!I19),ISERROR('!0'!I19)),"",'!0'!I19)</f>
        <v/>
      </c>
      <c r="J17" t="str">
        <f>IF(OR(ISBLANK('!0'!J21),ISERROR('!0'!J21)),"",'!0'!J21)</f>
        <v/>
      </c>
      <c r="K17" s="320" t="str">
        <f>IF(OR(ISBLANK('!0'!K21),ISERROR('!0'!K21)),"",'!0'!K21)</f>
        <v/>
      </c>
      <c r="L17" t="str">
        <f>IF(OR(ISBLANK('!0'!L21),ISERROR('!0'!L21)),"",'!0'!L21)</f>
        <v/>
      </c>
      <c r="M17" t="str">
        <f>IF(OR(ISBLANK('!0'!M21),ISERROR('!0'!M21)),"",'!0'!M21)</f>
        <v/>
      </c>
      <c r="P17" t="str">
        <f>IF(OR(ISBLANK('!0'!O21),ISERROR('!0'!O21)),"",'!0'!O21)</f>
        <v/>
      </c>
      <c r="Q17" t="str">
        <f>IF(OR(ISBLANK('!0'!P21),ISERROR('!0'!P21)),"",'!0'!P21)</f>
        <v/>
      </c>
      <c r="R17" t="str">
        <f>IF(OR(ISBLANK('!0'!Q21),ISERROR('!0'!Q21)),"",'!0'!Q21)</f>
        <v/>
      </c>
      <c r="U17" s="835"/>
      <c r="V17" s="835"/>
      <c r="W17" s="835"/>
      <c r="X17" s="835"/>
      <c r="Y17" s="280"/>
      <c r="AA17" t="str">
        <f>IF(OR(ISBLANK('!0'!AA19),ISERROR('!0'!AA19)),"",'!0'!AA19)</f>
        <v/>
      </c>
      <c r="AB17" t="str">
        <f>IF(OR(ISBLANK('!0'!AB19),ISERROR('!0'!AB19)),"",'!0'!AB19)</f>
        <v/>
      </c>
      <c r="AF17" t="str">
        <f>IF(OR(ISBLANK('!0'!AL19),ISERROR('!0'!AL19)),"",'!0'!AL19)</f>
        <v/>
      </c>
      <c r="AG17" t="str">
        <f>IF(OR(ISBLANK('!0'!AM19),ISERROR('!0'!AM19)),"",'!0'!AM19)</f>
        <v/>
      </c>
      <c r="AH17" t="str">
        <f>IF(OR(ISBLANK('!0'!AN19),ISERROR('!0'!AN19)),"",'!0'!AN19)</f>
        <v/>
      </c>
      <c r="AI17" t="str">
        <f>IF(OR(ISBLANK('!0'!AO19),ISERROR('!0'!AO19)),"",'!0'!AO19)</f>
        <v/>
      </c>
      <c r="AJ17" t="str">
        <f>IF(OR(ISBLANK('!0'!AP19),ISERROR('!0'!AP19)),"",'!0'!AP19)</f>
        <v/>
      </c>
      <c r="AK17" t="str">
        <f>IF(OR(ISBLANK('!0'!AQ19),ISERROR('!0'!AQ19)),"",'!0'!AQ19)</f>
        <v/>
      </c>
      <c r="AL17" t="str">
        <f>IF(OR(ISBLANK('!0'!AR19),ISERROR('!0'!AR19)),"",'!0'!AR19)</f>
        <v/>
      </c>
      <c r="AM17" t="str">
        <f>IF(OR(ISBLANK('!0'!AS19),ISERROR('!0'!AS19)),"",'!0'!AS19)</f>
        <v/>
      </c>
      <c r="AN17" t="str">
        <f>IF(OR(ISBLANK('!0'!AT19),ISERROR('!0'!AT19)),"",'!0'!AT19)</f>
        <v/>
      </c>
      <c r="AO17" t="str">
        <f>IF(OR(ISBLANK('!0'!AU19),ISERROR('!0'!AU19)),"",'!0'!AU19)</f>
        <v/>
      </c>
      <c r="AP17" t="str">
        <f>IF(OR(ISBLANK('!0'!AV19),ISERROR('!0'!AV19)),"",'!0'!AV19)</f>
        <v/>
      </c>
      <c r="AQ17" t="str">
        <f>IF(OR(ISBLANK('!0'!AW19),ISERROR('!0'!AW19)),"",'!0'!AW19)</f>
        <v/>
      </c>
      <c r="AR17" t="str">
        <f>IF(OR(ISBLANK('!0'!AX19),ISERROR('!0'!AX19)),"",'!0'!AX19)</f>
        <v/>
      </c>
      <c r="AS17" t="str">
        <f>IF(OR(ISBLANK('!0'!AY19),ISERROR('!0'!AY19)),"",'!0'!AY19)</f>
        <v/>
      </c>
      <c r="AT17" t="str">
        <f>IF(OR(ISBLANK('!0'!AZ19),ISERROR('!0'!AZ19)),"",'!0'!AZ19)</f>
        <v/>
      </c>
      <c r="AU17" t="str">
        <f>IF(OR(ISBLANK('!0'!BA19),ISERROR('!0'!BA19)),"",'!0'!BA19)</f>
        <v/>
      </c>
      <c r="AV17" t="str">
        <f>IF(OR(ISBLANK('!0'!BB19),ISERROR('!0'!BB19)),"",'!0'!BB19)</f>
        <v/>
      </c>
      <c r="AW17" t="str">
        <f>IF(OR(ISBLANK('!0'!BC19),ISERROR('!0'!BC19)),"",'!0'!BC19)</f>
        <v/>
      </c>
      <c r="AX17" t="str">
        <f>IF(OR(ISBLANK('!0'!BD19),ISERROR('!0'!BD19)),"",'!0'!BD19)</f>
        <v/>
      </c>
      <c r="AY17" t="str">
        <f>IF(OR(ISBLANK('!0'!BE19),ISERROR('!0'!BE19)),"",'!0'!BE19)</f>
        <v/>
      </c>
      <c r="AZ17" t="str">
        <f>IF(OR(ISBLANK('!0'!BF19),ISERROR('!0'!BF19)),"",'!0'!BF19)</f>
        <v/>
      </c>
      <c r="BA17" t="str">
        <f>IF(OR(ISBLANK('!0'!BG19),ISERROR('!0'!BG19)),"",'!0'!BG19)</f>
        <v/>
      </c>
      <c r="BB17" t="str">
        <f>IF(OR(ISBLANK('!0'!BH19),ISERROR('!0'!BH19)),"",'!0'!BH19)</f>
        <v/>
      </c>
      <c r="BC17" t="str">
        <f>IF(OR(ISBLANK('!0'!BI19),ISERROR('!0'!BI19)),"",'!0'!BI19)</f>
        <v/>
      </c>
    </row>
    <row r="18" spans="1:55" ht="12.75" customHeight="1" thickBot="1" x14ac:dyDescent="0.25">
      <c r="A18" t="str">
        <f>IF(OR(ISBLANK('!0'!A20),ISERROR('!0'!A20)),"",'!0'!A20)</f>
        <v/>
      </c>
      <c r="B18" t="str">
        <f>IF(OR(ISBLANK('!0'!B20),ISERROR('!0'!B20)),"",'!0'!B20)</f>
        <v/>
      </c>
      <c r="C18" s="3" t="str">
        <f>IF(OR(ISBLANK('!0'!C20),ISERROR('!0'!C20)),"",'!0'!C20)</f>
        <v/>
      </c>
      <c r="D18" t="str">
        <f>IF(OR(ISBLANK('!0'!D20),ISERROR('!0'!D20)),"",'!0'!D20)</f>
        <v/>
      </c>
      <c r="E18" t="str">
        <f>IF(OR(ISBLANK('!0'!E20),ISERROR('!0'!E20)),"",'!0'!E20)</f>
        <v/>
      </c>
      <c r="F18" t="str">
        <f>IF(OR(ISBLANK('!0'!F20),ISERROR('!0'!F20)),"",'!0'!F20)</f>
        <v/>
      </c>
      <c r="G18" t="str">
        <f>IF(OR(ISBLANK('!0'!G20),ISERROR('!0'!G20)),"",'!0'!G20)</f>
        <v/>
      </c>
      <c r="H18" t="str">
        <f>IF(OR(ISBLANK('!0'!H20),ISERROR('!0'!H20)),"",'!0'!H20)</f>
        <v/>
      </c>
      <c r="I18" s="4" t="str">
        <f>IF(OR(ISBLANK('!0'!I20),ISERROR('!0'!I20)),"",'!0'!I20)</f>
        <v/>
      </c>
      <c r="J18" t="str">
        <f>IF(OR(ISBLANK('!0'!J22),ISERROR('!0'!J22)),"",'!0'!J22)</f>
        <v/>
      </c>
      <c r="K18" s="320" t="str">
        <f>IF(OR(ISBLANK('!0'!K22),ISERROR('!0'!K22)),"",'!0'!K22)</f>
        <v>3.C</v>
      </c>
      <c r="L18" s="38" t="str">
        <f>IF(OR(ISBLANK('!0'!L22),ISERROR('!0'!L22)),"",'!0'!L22)</f>
        <v>Estimación del efecto</v>
      </c>
      <c r="M18" s="21"/>
      <c r="N18" s="75" t="str">
        <f>IF(OR(ISBLANK('!0'!N22),ISERROR('!0'!N22)),"",'!0'!N22)</f>
        <v/>
      </c>
      <c r="O18" s="21" t="str">
        <f>IF(OR(ISBLANK('!0'!O22),ISERROR('!0'!O22)),"",'!0'!O22)</f>
        <v/>
      </c>
      <c r="P18" s="21" t="str">
        <f>IF(OR(ISBLANK('!0'!P22),ISERROR('!0'!P22)),"",'!0'!P22)</f>
        <v/>
      </c>
      <c r="Q18" s="21" t="str">
        <f>IF(OR(ISBLANK('!0'!Q22),ISERROR('!0'!Q22)),"",'!0'!Q22)</f>
        <v/>
      </c>
      <c r="U18" s="835"/>
      <c r="V18" s="835"/>
      <c r="W18" s="835"/>
      <c r="X18" s="835"/>
      <c r="Y18" s="280"/>
      <c r="AA18" t="str">
        <f>IF(OR(ISBLANK('!0'!AA20),ISERROR('!0'!AA20)),"",'!0'!AA20)</f>
        <v/>
      </c>
      <c r="AB18" t="str">
        <f>IF(OR(ISBLANK('!0'!AB20),ISERROR('!0'!AB20)),"",'!0'!AB20)</f>
        <v/>
      </c>
      <c r="AF18" t="str">
        <f>IF(OR(ISBLANK('!0'!AL20),ISERROR('!0'!AL20)),"",'!0'!AL20)</f>
        <v/>
      </c>
      <c r="AG18" t="str">
        <f>IF(OR(ISBLANK('!0'!AM20),ISERROR('!0'!AM20)),"",'!0'!AM20)</f>
        <v/>
      </c>
      <c r="AH18" t="str">
        <f>IF(OR(ISBLANK('!0'!AN20),ISERROR('!0'!AN20)),"",'!0'!AN20)</f>
        <v/>
      </c>
      <c r="AI18" t="str">
        <f>IF(OR(ISBLANK('!0'!AO20),ISERROR('!0'!AO20)),"",'!0'!AO20)</f>
        <v/>
      </c>
      <c r="AJ18" t="str">
        <f>IF(OR(ISBLANK('!0'!AP20),ISERROR('!0'!AP20)),"",'!0'!AP20)</f>
        <v/>
      </c>
      <c r="AK18" t="str">
        <f>IF(OR(ISBLANK('!0'!AQ20),ISERROR('!0'!AQ20)),"",'!0'!AQ20)</f>
        <v/>
      </c>
      <c r="AL18" t="str">
        <f>IF(OR(ISBLANK('!0'!AR20),ISERROR('!0'!AR20)),"",'!0'!AR20)</f>
        <v/>
      </c>
      <c r="AM18" t="str">
        <f>IF(OR(ISBLANK('!0'!AS20),ISERROR('!0'!AS20)),"",'!0'!AS20)</f>
        <v/>
      </c>
      <c r="AN18" t="str">
        <f>IF(OR(ISBLANK('!0'!AT20),ISERROR('!0'!AT20)),"",'!0'!AT20)</f>
        <v/>
      </c>
      <c r="AO18" t="str">
        <f>IF(OR(ISBLANK('!0'!AU20),ISERROR('!0'!AU20)),"",'!0'!AU20)</f>
        <v/>
      </c>
      <c r="AP18" t="str">
        <f>IF(OR(ISBLANK('!0'!AV20),ISERROR('!0'!AV20)),"",'!0'!AV20)</f>
        <v/>
      </c>
      <c r="AQ18" t="str">
        <f>IF(OR(ISBLANK('!0'!AW20),ISERROR('!0'!AW20)),"",'!0'!AW20)</f>
        <v/>
      </c>
      <c r="AR18" t="str">
        <f>IF(OR(ISBLANK('!0'!AX20),ISERROR('!0'!AX20)),"",'!0'!AX20)</f>
        <v/>
      </c>
      <c r="AS18" t="str">
        <f>IF(OR(ISBLANK('!0'!AY20),ISERROR('!0'!AY20)),"",'!0'!AY20)</f>
        <v/>
      </c>
      <c r="AT18" t="str">
        <f>IF(OR(ISBLANK('!0'!AZ20),ISERROR('!0'!AZ20)),"",'!0'!AZ20)</f>
        <v/>
      </c>
      <c r="AU18" t="str">
        <f>IF(OR(ISBLANK('!0'!BA20),ISERROR('!0'!BA20)),"",'!0'!BA20)</f>
        <v/>
      </c>
      <c r="AV18" t="str">
        <f>IF(OR(ISBLANK('!0'!BB20),ISERROR('!0'!BB20)),"",'!0'!BB20)</f>
        <v/>
      </c>
      <c r="AW18" t="str">
        <f>IF(OR(ISBLANK('!0'!BC20),ISERROR('!0'!BC20)),"",'!0'!BC20)</f>
        <v/>
      </c>
      <c r="AX18" t="str">
        <f>IF(OR(ISBLANK('!0'!BD20),ISERROR('!0'!BD20)),"",'!0'!BD20)</f>
        <v/>
      </c>
      <c r="AY18" t="str">
        <f>IF(OR(ISBLANK('!0'!BE20),ISERROR('!0'!BE20)),"",'!0'!BE20)</f>
        <v/>
      </c>
      <c r="AZ18" t="str">
        <f>IF(OR(ISBLANK('!0'!BF20),ISERROR('!0'!BF20)),"",'!0'!BF20)</f>
        <v/>
      </c>
      <c r="BA18" t="str">
        <f>IF(OR(ISBLANK('!0'!BG20),ISERROR('!0'!BG20)),"",'!0'!BG20)</f>
        <v/>
      </c>
      <c r="BB18" t="str">
        <f>IF(OR(ISBLANK('!0'!BH20),ISERROR('!0'!BH20)),"",'!0'!BH20)</f>
        <v/>
      </c>
      <c r="BC18" t="str">
        <f>IF(OR(ISBLANK('!0'!BI20),ISERROR('!0'!BI20)),"",'!0'!BI20)</f>
        <v/>
      </c>
    </row>
    <row r="19" spans="1:55" ht="12.75" customHeight="1" x14ac:dyDescent="0.2">
      <c r="A19" t="str">
        <f>IF(OR(ISBLANK('!0'!A21),ISERROR('!0'!A21)),"",'!0'!A21)</f>
        <v/>
      </c>
      <c r="B19" t="str">
        <f>IF(OR(ISBLANK('!0'!B21),ISERROR('!0'!B21)),"",'!0'!B21)</f>
        <v/>
      </c>
      <c r="C19" s="3" t="str">
        <f>IF(OR(ISBLANK('!0'!C21),ISERROR('!0'!C21)),"",'!0'!C21)</f>
        <v/>
      </c>
      <c r="D19" t="str">
        <f>IF(OR(ISBLANK('!0'!D21),ISERROR('!0'!D21)),"",'!0'!D21)</f>
        <v/>
      </c>
      <c r="E19" t="str">
        <f>IF(OR(ISBLANK('!0'!E21),ISERROR('!0'!E21)),"",'!0'!E21)</f>
        <v/>
      </c>
      <c r="F19" t="str">
        <f>IF(OR(ISBLANK('!0'!F21),ISERROR('!0'!F21)),"",'!0'!F21)</f>
        <v/>
      </c>
      <c r="G19" t="str">
        <f>IF(OR(ISBLANK('!0'!G21),ISERROR('!0'!G21)),"",'!0'!G21)</f>
        <v/>
      </c>
      <c r="H19" t="str">
        <f>IF(OR(ISBLANK('!0'!H21),ISERROR('!0'!H21)),"",'!0'!H21)</f>
        <v/>
      </c>
      <c r="I19" s="4" t="str">
        <f>IF(OR(ISBLANK('!0'!I21),ISERROR('!0'!I21)),"",'!0'!I21)</f>
        <v/>
      </c>
      <c r="J19" t="str">
        <f>IF(OR(ISBLANK('!0'!J23),ISERROR('!0'!J23)),"",'!0'!J23)</f>
        <v/>
      </c>
      <c r="K19" s="320" t="str">
        <f>IF(OR(ISBLANK('!0'!K23),ISERROR('!0'!K23)),"",'!0'!K23)</f>
        <v/>
      </c>
      <c r="L19" t="str">
        <f>IF(OR(ISBLANK('!0'!L23),ISERROR('!0'!L23)),"",'!0'!L23)</f>
        <v/>
      </c>
      <c r="M19" s="13" t="str">
        <f>IF(OR(ISBLANK('!0'!M23),ISERROR('!0'!M23)),"",'!0'!M23)</f>
        <v>Estimación</v>
      </c>
      <c r="N19" s="13" t="str">
        <f>IF(OR(ISBLANK('!0'!N23),ISERROR('!0'!N23)),"",'!0'!N23)</f>
        <v>SE</v>
      </c>
      <c r="O19" s="13" t="str">
        <f>IF(OR(ISBLANK('!0'!O23),ISERROR('!0'!O23)),"",'!0'!O23)</f>
        <v>95%-IC-</v>
      </c>
      <c r="P19" s="13" t="str">
        <f>IF(OR(ISBLANK('!0'!P23),ISERROR('!0'!P23)),"",'!0'!P23)</f>
        <v>95%-IC+</v>
      </c>
      <c r="Q19" s="177" t="str">
        <f>IF(OR(ISBLANK('!0'!Q23),ISERROR('!0'!Q23)),"",'!0'!Q23)</f>
        <v>J</v>
      </c>
      <c r="U19" s="835"/>
      <c r="V19" s="835"/>
      <c r="W19" s="835"/>
      <c r="X19" s="835"/>
      <c r="Y19" s="280"/>
      <c r="AA19" t="str">
        <f>IF(OR(ISBLANK('!0'!AA21),ISERROR('!0'!AA21)),"",'!0'!AA21)</f>
        <v/>
      </c>
      <c r="AB19" t="str">
        <f>IF(OR(ISBLANK('!0'!AB21),ISERROR('!0'!AB21)),"",'!0'!AB21)</f>
        <v/>
      </c>
      <c r="AF19" t="str">
        <f>IF(OR(ISBLANK('!0'!AL21),ISERROR('!0'!AL21)),"",'!0'!AL21)</f>
        <v/>
      </c>
      <c r="AG19" t="str">
        <f>IF(OR(ISBLANK('!0'!AM21),ISERROR('!0'!AM21)),"",'!0'!AM21)</f>
        <v/>
      </c>
      <c r="AH19" t="str">
        <f>IF(OR(ISBLANK('!0'!AN21),ISERROR('!0'!AN21)),"",'!0'!AN21)</f>
        <v/>
      </c>
      <c r="AI19" t="str">
        <f>IF(OR(ISBLANK('!0'!AO21),ISERROR('!0'!AO21)),"",'!0'!AO21)</f>
        <v/>
      </c>
      <c r="AJ19" t="str">
        <f>IF(OR(ISBLANK('!0'!AP21),ISERROR('!0'!AP21)),"",'!0'!AP21)</f>
        <v/>
      </c>
      <c r="AK19" t="str">
        <f>IF(OR(ISBLANK('!0'!AQ21),ISERROR('!0'!AQ21)),"",'!0'!AQ21)</f>
        <v/>
      </c>
      <c r="AL19" t="str">
        <f>IF(OR(ISBLANK('!0'!AR21),ISERROR('!0'!AR21)),"",'!0'!AR21)</f>
        <v/>
      </c>
      <c r="AM19" t="str">
        <f>IF(OR(ISBLANK('!0'!AS21),ISERROR('!0'!AS21)),"",'!0'!AS21)</f>
        <v/>
      </c>
      <c r="AN19" t="str">
        <f>IF(OR(ISBLANK('!0'!AT21),ISERROR('!0'!AT21)),"",'!0'!AT21)</f>
        <v/>
      </c>
      <c r="AO19" t="str">
        <f>IF(OR(ISBLANK('!0'!AU21),ISERROR('!0'!AU21)),"",'!0'!AU21)</f>
        <v/>
      </c>
      <c r="AP19" t="str">
        <f>IF(OR(ISBLANK('!0'!AV21),ISERROR('!0'!AV21)),"",'!0'!AV21)</f>
        <v/>
      </c>
      <c r="AQ19" t="str">
        <f>IF(OR(ISBLANK('!0'!AW21),ISERROR('!0'!AW21)),"",'!0'!AW21)</f>
        <v/>
      </c>
      <c r="AR19" t="str">
        <f>IF(OR(ISBLANK('!0'!AX21),ISERROR('!0'!AX21)),"",'!0'!AX21)</f>
        <v/>
      </c>
      <c r="AS19" t="str">
        <f>IF(OR(ISBLANK('!0'!AY21),ISERROR('!0'!AY21)),"",'!0'!AY21)</f>
        <v/>
      </c>
      <c r="AT19" t="str">
        <f>IF(OR(ISBLANK('!0'!AZ21),ISERROR('!0'!AZ21)),"",'!0'!AZ21)</f>
        <v/>
      </c>
      <c r="AU19" t="str">
        <f>IF(OR(ISBLANK('!0'!BA21),ISERROR('!0'!BA21)),"",'!0'!BA21)</f>
        <v/>
      </c>
      <c r="AV19" t="str">
        <f>IF(OR(ISBLANK('!0'!BB21),ISERROR('!0'!BB21)),"",'!0'!BB21)</f>
        <v/>
      </c>
      <c r="AW19" t="str">
        <f>IF(OR(ISBLANK('!0'!BC21),ISERROR('!0'!BC21)),"",'!0'!BC21)</f>
        <v/>
      </c>
      <c r="AX19" t="str">
        <f>IF(OR(ISBLANK('!0'!BD21),ISERROR('!0'!BD21)),"",'!0'!BD21)</f>
        <v/>
      </c>
      <c r="AY19" t="str">
        <f>IF(OR(ISBLANK('!0'!BE21),ISERROR('!0'!BE21)),"",'!0'!BE21)</f>
        <v/>
      </c>
      <c r="AZ19" t="str">
        <f>IF(OR(ISBLANK('!0'!BF21),ISERROR('!0'!BF21)),"",'!0'!BF21)</f>
        <v/>
      </c>
      <c r="BA19" t="str">
        <f>IF(OR(ISBLANK('!0'!BG21),ISERROR('!0'!BG21)),"",'!0'!BG21)</f>
        <v/>
      </c>
      <c r="BB19" t="str">
        <f>IF(OR(ISBLANK('!0'!BH21),ISERROR('!0'!BH21)),"",'!0'!BH21)</f>
        <v/>
      </c>
      <c r="BC19" t="str">
        <f>IF(OR(ISBLANK('!0'!BI21),ISERROR('!0'!BI21)),"",'!0'!BI21)</f>
        <v/>
      </c>
    </row>
    <row r="20" spans="1:55" ht="12.75" customHeight="1" x14ac:dyDescent="0.2">
      <c r="A20" t="str">
        <f>IF(OR(ISBLANK('!0'!A22),ISERROR('!0'!A22)),"",'!0'!A22)</f>
        <v/>
      </c>
      <c r="B20" t="str">
        <f>IF(OR(ISBLANK('!0'!B22),ISERROR('!0'!B22)),"",'!0'!B22)</f>
        <v/>
      </c>
      <c r="C20" s="847" t="str">
        <f>IF(OR(ISBLANK('!0'!C22),ISERROR('!0'!C22)),"",'!0'!C22)</f>
        <v>Fuente 2: Observaciones individuales</v>
      </c>
      <c r="D20" s="847" t="str">
        <f>IF(OR(ISBLANK('!0'!D22),ISERROR('!0'!D22)),"",'!0'!D22)</f>
        <v/>
      </c>
      <c r="E20" s="847" t="str">
        <f>IF(OR(ISBLANK('!0'!E22),ISERROR('!0'!E22)),"",'!0'!E22)</f>
        <v/>
      </c>
      <c r="F20" s="847" t="str">
        <f>IF(OR(ISBLANK('!0'!F22),ISERROR('!0'!F22)),"",'!0'!F22)</f>
        <v/>
      </c>
      <c r="G20" s="847" t="str">
        <f>IF(OR(ISBLANK('!0'!G22),ISERROR('!0'!G22)),"",'!0'!G22)</f>
        <v/>
      </c>
      <c r="H20" t="str">
        <f>IF(OR(ISBLANK('!0'!H22),ISERROR('!0'!H22)),"",'!0'!H22)</f>
        <v/>
      </c>
      <c r="I20" s="4" t="str">
        <f>IF(OR(ISBLANK('!0'!I22),ISERROR('!0'!I22)),"",'!0'!I22)</f>
        <v/>
      </c>
      <c r="J20" t="str">
        <f>IF(OR(ISBLANK('!0'!J24),ISERROR('!0'!J24)),"",'!0'!J24)</f>
        <v/>
      </c>
      <c r="K20" s="320" t="str">
        <f>IF(OR(ISBLANK('!0'!K24),ISERROR('!0'!K24)),"",'!0'!K24)</f>
        <v/>
      </c>
      <c r="L20" s="172" t="str">
        <f>IF(OR(ISBLANK('!0'!L24),ISERROR('!0'!L24)),"",'!0'!L24)</f>
        <v>d-Cohen</v>
      </c>
      <c r="M20" s="303">
        <f>IF(OR(ISBLANK('!0'!M24),ISERROR('!0'!M24)),"",'!0'!M24)</f>
        <v>0.72488953246441301</v>
      </c>
      <c r="N20" s="303">
        <f>IF(OR(ISBLANK('!0'!N24),ISERROR('!0'!N24)),"",'!0'!N24)</f>
        <v>0.1444833586357043</v>
      </c>
      <c r="O20" s="303">
        <f>IF(OR(ISBLANK('!0'!O24),ISERROR('!0'!O24)),"",'!0'!O24)</f>
        <v>0.44170214953843256</v>
      </c>
      <c r="P20" s="303">
        <f>IF(OR(ISBLANK('!0'!P24),ISERROR('!0'!P24)),"",'!0'!P24)</f>
        <v>1.0080769153903935</v>
      </c>
      <c r="Q20" s="178"/>
      <c r="R20" s="26"/>
      <c r="U20" s="835"/>
      <c r="V20" s="835"/>
      <c r="W20" s="835"/>
      <c r="X20" s="835"/>
      <c r="Y20" s="280"/>
      <c r="AA20" t="str">
        <f>IF(OR(ISBLANK('!0'!AA22),ISERROR('!0'!AA22)),"",'!0'!AA22)</f>
        <v/>
      </c>
      <c r="AB20" t="str">
        <f>IF(OR(ISBLANK('!0'!AB22),ISERROR('!0'!AB22)),"",'!0'!AB22)</f>
        <v/>
      </c>
      <c r="AF20" t="str">
        <f>IF(OR(ISBLANK('!0'!AL22),ISERROR('!0'!AL22)),"",'!0'!AL22)</f>
        <v/>
      </c>
      <c r="AG20" t="str">
        <f>IF(OR(ISBLANK('!0'!AM22),ISERROR('!0'!AM22)),"",'!0'!AM22)</f>
        <v/>
      </c>
      <c r="AH20" t="str">
        <f>IF(OR(ISBLANK('!0'!AN22),ISERROR('!0'!AN22)),"",'!0'!AN22)</f>
        <v/>
      </c>
      <c r="AI20" t="str">
        <f>IF(OR(ISBLANK('!0'!AO22),ISERROR('!0'!AO22)),"",'!0'!AO22)</f>
        <v/>
      </c>
      <c r="AJ20" t="str">
        <f>IF(OR(ISBLANK('!0'!AP22),ISERROR('!0'!AP22)),"",'!0'!AP22)</f>
        <v/>
      </c>
      <c r="AK20" t="str">
        <f>IF(OR(ISBLANK('!0'!AQ22),ISERROR('!0'!AQ22)),"",'!0'!AQ22)</f>
        <v/>
      </c>
      <c r="AL20" t="str">
        <f>IF(OR(ISBLANK('!0'!AR22),ISERROR('!0'!AR22)),"",'!0'!AR22)</f>
        <v/>
      </c>
      <c r="AM20" t="str">
        <f>IF(OR(ISBLANK('!0'!AS22),ISERROR('!0'!AS22)),"",'!0'!AS22)</f>
        <v/>
      </c>
      <c r="AN20" t="str">
        <f>IF(OR(ISBLANK('!0'!AT22),ISERROR('!0'!AT22)),"",'!0'!AT22)</f>
        <v/>
      </c>
      <c r="AO20" t="str">
        <f>IF(OR(ISBLANK('!0'!AU22),ISERROR('!0'!AU22)),"",'!0'!AU22)</f>
        <v/>
      </c>
      <c r="AP20" t="str">
        <f>IF(OR(ISBLANK('!0'!AV22),ISERROR('!0'!AV22)),"",'!0'!AV22)</f>
        <v/>
      </c>
      <c r="AQ20" t="str">
        <f>IF(OR(ISBLANK('!0'!AW22),ISERROR('!0'!AW22)),"",'!0'!AW22)</f>
        <v/>
      </c>
      <c r="AR20" t="str">
        <f>IF(OR(ISBLANK('!0'!AX22),ISERROR('!0'!AX22)),"",'!0'!AX22)</f>
        <v/>
      </c>
      <c r="AS20" t="str">
        <f>IF(OR(ISBLANK('!0'!AY22),ISERROR('!0'!AY22)),"",'!0'!AY22)</f>
        <v/>
      </c>
      <c r="AT20" t="str">
        <f>IF(OR(ISBLANK('!0'!AZ22),ISERROR('!0'!AZ22)),"",'!0'!AZ22)</f>
        <v/>
      </c>
      <c r="AU20" t="str">
        <f>IF(OR(ISBLANK('!0'!BA22),ISERROR('!0'!BA22)),"",'!0'!BA22)</f>
        <v/>
      </c>
      <c r="AV20" t="str">
        <f>IF(OR(ISBLANK('!0'!BB22),ISERROR('!0'!BB22)),"",'!0'!BB22)</f>
        <v/>
      </c>
      <c r="AW20" t="str">
        <f>IF(OR(ISBLANK('!0'!BC22),ISERROR('!0'!BC22)),"",'!0'!BC22)</f>
        <v/>
      </c>
      <c r="AX20" t="str">
        <f>IF(OR(ISBLANK('!0'!BD22),ISERROR('!0'!BD22)),"",'!0'!BD22)</f>
        <v/>
      </c>
      <c r="AY20" t="str">
        <f>IF(OR(ISBLANK('!0'!BE22),ISERROR('!0'!BE22)),"",'!0'!BE22)</f>
        <v/>
      </c>
      <c r="AZ20" t="str">
        <f>IF(OR(ISBLANK('!0'!BF22),ISERROR('!0'!BF22)),"",'!0'!BF22)</f>
        <v/>
      </c>
      <c r="BA20" t="str">
        <f>IF(OR(ISBLANK('!0'!BG22),ISERROR('!0'!BG22)),"",'!0'!BG22)</f>
        <v/>
      </c>
      <c r="BB20" t="str">
        <f>IF(OR(ISBLANK('!0'!BH22),ISERROR('!0'!BH22)),"",'!0'!BH22)</f>
        <v/>
      </c>
      <c r="BC20" t="str">
        <f>IF(OR(ISBLANK('!0'!BI22),ISERROR('!0'!BI22)),"",'!0'!BI22)</f>
        <v/>
      </c>
    </row>
    <row r="21" spans="1:55" ht="12.75" customHeight="1" thickBot="1" x14ac:dyDescent="0.25">
      <c r="A21" t="str">
        <f>IF(OR(ISBLANK('!0'!A23),ISERROR('!0'!A23)),"",'!0'!A23)</f>
        <v/>
      </c>
      <c r="B21" t="str">
        <f>IF(OR(ISBLANK('!0'!B23),ISERROR('!0'!B23)),"",'!0'!B23)</f>
        <v/>
      </c>
      <c r="C21" s="848" t="str">
        <f>IF(OR(ISBLANK('!0'!C23),ISERROR('!0'!C23)),"",'!0'!C23)</f>
        <v>Niveles de FIM (Puntos)</v>
      </c>
      <c r="D21" s="848" t="str">
        <f>IF(OR(ISBLANK('!0'!D23),ISERROR('!0'!D23)),"",'!0'!D23)</f>
        <v/>
      </c>
      <c r="E21" s="848" t="str">
        <f>IF(OR(ISBLANK('!0'!E23),ISERROR('!0'!E23)),"",'!0'!E23)</f>
        <v/>
      </c>
      <c r="F21" s="848" t="str">
        <f>IF(OR(ISBLANK('!0'!F23),ISERROR('!0'!F23)),"",'!0'!F23)</f>
        <v/>
      </c>
      <c r="G21" s="848" t="str">
        <f>IF(OR(ISBLANK('!0'!G23),ISERROR('!0'!G23)),"",'!0'!G23)</f>
        <v/>
      </c>
      <c r="H21" t="str">
        <f>IF(OR(ISBLANK('!0'!H23),ISERROR('!0'!H23)),"",'!0'!H23)</f>
        <v/>
      </c>
      <c r="I21" s="4" t="str">
        <f>IF(OR(ISBLANK('!0'!I23),ISERROR('!0'!I23)),"",'!0'!I23)</f>
        <v/>
      </c>
      <c r="J21" t="str">
        <f>IF(OR(ISBLANK('!0'!J25),ISERROR('!0'!J25)),"",'!0'!J25)</f>
        <v/>
      </c>
      <c r="K21" s="320"/>
      <c r="L21" s="175" t="s">
        <v>102</v>
      </c>
      <c r="M21" s="304">
        <f>IF(OR(ISBLANK('!0'!M25),ISERROR('!0'!M25)),"",'!0'!M25)</f>
        <v>0.72128734986093168</v>
      </c>
      <c r="N21" s="304">
        <f>IF(OR(ISBLANK('!0'!N25),ISERROR('!0'!N25)),"",'!0'!N25)</f>
        <v>0.14376537966420405</v>
      </c>
      <c r="O21" s="174">
        <f>IF(OR(ISBLANK('!0'!O25),ISERROR('!0'!O25)),"",'!0'!O25)</f>
        <v>0.43950720571909174</v>
      </c>
      <c r="P21" s="174">
        <f>IF(OR(ISBLANK('!0'!P25),ISERROR('!0'!P25)),"",'!0'!P25)</f>
        <v>1.0030674940027717</v>
      </c>
      <c r="Q21" s="305">
        <f>IF(OR(ISBLANK('!0'!Q25),ISERROR('!0'!Q25)),"",'!0'!Q25)</f>
        <v>0.99503071510601759</v>
      </c>
      <c r="S21" s="26"/>
      <c r="T21" s="26"/>
      <c r="U21" s="835"/>
      <c r="V21" s="835"/>
      <c r="W21" s="835"/>
      <c r="X21" s="835"/>
      <c r="Y21" s="280"/>
      <c r="AA21" t="str">
        <f>IF(OR(ISBLANK('!0'!AA23),ISERROR('!0'!AA23)),"",'!0'!AA23)</f>
        <v/>
      </c>
      <c r="AB21" t="str">
        <f>IF(OR(ISBLANK('!0'!AB23),ISERROR('!0'!AB23)),"",'!0'!AB23)</f>
        <v/>
      </c>
      <c r="AC21" t="str">
        <f>IF(OR(ISBLANK('!0'!AI23),ISERROR('!0'!AI23)),"",'!0'!AI23)</f>
        <v/>
      </c>
      <c r="AD21" t="str">
        <f>IF(OR(ISBLANK('!0'!AJ23),ISERROR('!0'!AJ23)),"",'!0'!AJ23)</f>
        <v/>
      </c>
      <c r="AE21" t="str">
        <f>IF(OR(ISBLANK('!0'!AK23),ISERROR('!0'!AK23)),"",'!0'!AK23)</f>
        <v/>
      </c>
      <c r="AF21" t="str">
        <f>IF(OR(ISBLANK('!0'!AL23),ISERROR('!0'!AL23)),"",'!0'!AL23)</f>
        <v/>
      </c>
      <c r="AG21" t="str">
        <f>IF(OR(ISBLANK('!0'!AM23),ISERROR('!0'!AM23)),"",'!0'!AM23)</f>
        <v/>
      </c>
      <c r="AH21" t="str">
        <f>IF(OR(ISBLANK('!0'!AN23),ISERROR('!0'!AN23)),"",'!0'!AN23)</f>
        <v/>
      </c>
      <c r="AI21" t="str">
        <f>IF(OR(ISBLANK('!0'!AO23),ISERROR('!0'!AO23)),"",'!0'!AO23)</f>
        <v/>
      </c>
      <c r="AJ21" t="str">
        <f>IF(OR(ISBLANK('!0'!AP23),ISERROR('!0'!AP23)),"",'!0'!AP23)</f>
        <v/>
      </c>
      <c r="AK21" t="str">
        <f>IF(OR(ISBLANK('!0'!AQ23),ISERROR('!0'!AQ23)),"",'!0'!AQ23)</f>
        <v/>
      </c>
      <c r="AL21" t="str">
        <f>IF(OR(ISBLANK('!0'!AR23),ISERROR('!0'!AR23)),"",'!0'!AR23)</f>
        <v/>
      </c>
      <c r="AM21" t="str">
        <f>IF(OR(ISBLANK('!0'!AS23),ISERROR('!0'!AS23)),"",'!0'!AS23)</f>
        <v/>
      </c>
      <c r="AN21" t="str">
        <f>IF(OR(ISBLANK('!0'!AT23),ISERROR('!0'!AT23)),"",'!0'!AT23)</f>
        <v/>
      </c>
      <c r="AO21" t="str">
        <f>IF(OR(ISBLANK('!0'!AU23),ISERROR('!0'!AU23)),"",'!0'!AU23)</f>
        <v/>
      </c>
      <c r="AP21" t="str">
        <f>IF(OR(ISBLANK('!0'!AV23),ISERROR('!0'!AV23)),"",'!0'!AV23)</f>
        <v/>
      </c>
      <c r="AQ21" t="str">
        <f>IF(OR(ISBLANK('!0'!AW23),ISERROR('!0'!AW23)),"",'!0'!AW23)</f>
        <v/>
      </c>
      <c r="AR21" t="str">
        <f>IF(OR(ISBLANK('!0'!AX23),ISERROR('!0'!AX23)),"",'!0'!AX23)</f>
        <v/>
      </c>
      <c r="AS21" t="str">
        <f>IF(OR(ISBLANK('!0'!AY23),ISERROR('!0'!AY23)),"",'!0'!AY23)</f>
        <v/>
      </c>
      <c r="AT21" t="str">
        <f>IF(OR(ISBLANK('!0'!AZ23),ISERROR('!0'!AZ23)),"",'!0'!AZ23)</f>
        <v/>
      </c>
      <c r="AU21" t="str">
        <f>IF(OR(ISBLANK('!0'!BA23),ISERROR('!0'!BA23)),"",'!0'!BA23)</f>
        <v/>
      </c>
      <c r="AV21" t="str">
        <f>IF(OR(ISBLANK('!0'!BB23),ISERROR('!0'!BB23)),"",'!0'!BB23)</f>
        <v/>
      </c>
      <c r="AW21" t="str">
        <f>IF(OR(ISBLANK('!0'!BC23),ISERROR('!0'!BC23)),"",'!0'!BC23)</f>
        <v/>
      </c>
      <c r="AX21" t="str">
        <f>IF(OR(ISBLANK('!0'!BD23),ISERROR('!0'!BD23)),"",'!0'!BD23)</f>
        <v/>
      </c>
      <c r="AY21" t="str">
        <f>IF(OR(ISBLANK('!0'!BE23),ISERROR('!0'!BE23)),"",'!0'!BE23)</f>
        <v/>
      </c>
      <c r="AZ21" t="str">
        <f>IF(OR(ISBLANK('!0'!BF23),ISERROR('!0'!BF23)),"",'!0'!BF23)</f>
        <v/>
      </c>
      <c r="BA21" t="str">
        <f>IF(OR(ISBLANK('!0'!BG23),ISERROR('!0'!BG23)),"",'!0'!BG23)</f>
        <v/>
      </c>
      <c r="BB21" t="str">
        <f>IF(OR(ISBLANK('!0'!BH23),ISERROR('!0'!BH23)),"",'!0'!BH23)</f>
        <v/>
      </c>
      <c r="BC21" t="str">
        <f>IF(OR(ISBLANK('!0'!BI23),ISERROR('!0'!BI23)),"",'!0'!BI23)</f>
        <v/>
      </c>
    </row>
    <row r="22" spans="1:55" ht="12.75" customHeight="1" x14ac:dyDescent="0.2">
      <c r="A22" t="str">
        <f>IF(OR(ISBLANK('!0'!A24),ISERROR('!0'!A24)),"",'!0'!A24)</f>
        <v/>
      </c>
      <c r="B22" t="str">
        <f>IF(OR(ISBLANK('!0'!B24),ISERROR('!0'!B24)),"",'!0'!B24)</f>
        <v/>
      </c>
      <c r="D22" s="52" t="str">
        <f>C16</f>
        <v>Adultos</v>
      </c>
      <c r="E22" s="52" t="str">
        <f>C17</f>
        <v>adolescentes</v>
      </c>
      <c r="F22" s="51" t="str">
        <f>IF(OR(ISBLANK('!0'!F24),ISERROR('!0'!F24)),"",'!0'!F24)</f>
        <v>Medidas:</v>
      </c>
      <c r="G22" s="51" t="str">
        <f>IF(OR(ISBLANK('!0'!G24),ISERROR('!0'!G24)),"",'!0'!G24)</f>
        <v/>
      </c>
      <c r="H22" s="44" t="str">
        <f>IF(OR(ISBLANK('!0'!H24),ISERROR('!0'!H24)),"",'!0'!H24)</f>
        <v/>
      </c>
      <c r="I22" s="61" t="str">
        <f>IF(OR(ISBLANK('!0'!I24),ISERROR('!0'!I24)),"",'!0'!I24)</f>
        <v/>
      </c>
      <c r="J22" t="str">
        <f>IF(OR(ISBLANK('!0'!J26),ISERROR('!0'!J26)),"",'!0'!J26)</f>
        <v/>
      </c>
      <c r="K22" s="320" t="str">
        <f>IF(OR(ISBLANK('!0'!K25),ISERROR('!0'!K25)),"",'!0'!K25)</f>
        <v/>
      </c>
      <c r="Q22" t="str">
        <f>IF(OR(ISBLANK('!0'!Q27),ISERROR('!0'!Q27)),"",'!0'!Q27)</f>
        <v/>
      </c>
      <c r="R22" t="str">
        <f>IF(OR(ISBLANK('!0'!R26),ISERROR('!0'!R26)),"",'!0'!R26)</f>
        <v/>
      </c>
      <c r="S22" s="26" t="str">
        <f>IF(OR(ISBLANK('!0'!S26),ISERROR('!0'!S26)),"",'!0'!S26)</f>
        <v/>
      </c>
      <c r="T22" s="26" t="str">
        <f>IF(OR(ISBLANK('!0'!T26),ISERROR('!0'!T26)),"",'!0'!T26)</f>
        <v/>
      </c>
      <c r="U22" s="835"/>
      <c r="V22" s="835"/>
      <c r="W22" s="835"/>
      <c r="X22" s="835"/>
      <c r="Y22" s="280"/>
      <c r="AA22" t="str">
        <f>IF(OR(ISBLANK('!0'!AA24),ISERROR('!0'!AA24)),"",'!0'!AA24)</f>
        <v/>
      </c>
      <c r="AB22" t="str">
        <f>IF(OR(ISBLANK('!0'!AB24),ISERROR('!0'!AB24)),"",'!0'!AB24)</f>
        <v/>
      </c>
      <c r="AC22" t="str">
        <f>IF(OR(ISBLANK('!0'!AI24),ISERROR('!0'!AI24)),"",'!0'!AI24)</f>
        <v/>
      </c>
      <c r="AD22" t="str">
        <f>IF(OR(ISBLANK('!0'!AJ24),ISERROR('!0'!AJ24)),"",'!0'!AJ24)</f>
        <v/>
      </c>
      <c r="AE22" t="str">
        <f>IF(OR(ISBLANK('!0'!AK24),ISERROR('!0'!AK24)),"",'!0'!AK24)</f>
        <v/>
      </c>
      <c r="AF22" t="str">
        <f>IF(OR(ISBLANK('!0'!AL24),ISERROR('!0'!AL24)),"",'!0'!AL24)</f>
        <v/>
      </c>
      <c r="AG22" t="str">
        <f>IF(OR(ISBLANK('!0'!AM24),ISERROR('!0'!AM24)),"",'!0'!AM24)</f>
        <v/>
      </c>
      <c r="AH22" t="str">
        <f>IF(OR(ISBLANK('!0'!AN24),ISERROR('!0'!AN24)),"",'!0'!AN24)</f>
        <v/>
      </c>
      <c r="AI22" t="str">
        <f>IF(OR(ISBLANK('!0'!AO24),ISERROR('!0'!AO24)),"",'!0'!AO24)</f>
        <v/>
      </c>
      <c r="AJ22" t="str">
        <f>IF(OR(ISBLANK('!0'!AP24),ISERROR('!0'!AP24)),"",'!0'!AP24)</f>
        <v/>
      </c>
      <c r="AK22" t="str">
        <f>IF(OR(ISBLANK('!0'!AQ24),ISERROR('!0'!AQ24)),"",'!0'!AQ24)</f>
        <v/>
      </c>
      <c r="AL22" t="str">
        <f>IF(OR(ISBLANK('!0'!AR24),ISERROR('!0'!AR24)),"",'!0'!AR24)</f>
        <v/>
      </c>
      <c r="AM22" t="str">
        <f>IF(OR(ISBLANK('!0'!AS24),ISERROR('!0'!AS24)),"",'!0'!AS24)</f>
        <v/>
      </c>
      <c r="AN22" t="str">
        <f>IF(OR(ISBLANK('!0'!AT24),ISERROR('!0'!AT24)),"",'!0'!AT24)</f>
        <v/>
      </c>
      <c r="AO22" t="str">
        <f>IF(OR(ISBLANK('!0'!AU24),ISERROR('!0'!AU24)),"",'!0'!AU24)</f>
        <v/>
      </c>
      <c r="AP22" t="str">
        <f>IF(OR(ISBLANK('!0'!AV24),ISERROR('!0'!AV24)),"",'!0'!AV24)</f>
        <v/>
      </c>
      <c r="AQ22" t="str">
        <f>IF(OR(ISBLANK('!0'!AW24),ISERROR('!0'!AW24)),"",'!0'!AW24)</f>
        <v/>
      </c>
      <c r="AR22" t="str">
        <f>IF(OR(ISBLANK('!0'!AX24),ISERROR('!0'!AX24)),"",'!0'!AX24)</f>
        <v/>
      </c>
      <c r="AS22" t="str">
        <f>IF(OR(ISBLANK('!0'!AY24),ISERROR('!0'!AY24)),"",'!0'!AY24)</f>
        <v/>
      </c>
      <c r="AT22" t="str">
        <f>IF(OR(ISBLANK('!0'!AZ24),ISERROR('!0'!AZ24)),"",'!0'!AZ24)</f>
        <v/>
      </c>
      <c r="AU22" t="str">
        <f>IF(OR(ISBLANK('!0'!BA24),ISERROR('!0'!BA24)),"",'!0'!BA24)</f>
        <v/>
      </c>
      <c r="AV22" t="str">
        <f>IF(OR(ISBLANK('!0'!BB24),ISERROR('!0'!BB24)),"",'!0'!BB24)</f>
        <v/>
      </c>
      <c r="AW22" t="str">
        <f>IF(OR(ISBLANK('!0'!BC24),ISERROR('!0'!BC24)),"",'!0'!BC24)</f>
        <v/>
      </c>
      <c r="AX22" t="str">
        <f>IF(OR(ISBLANK('!0'!BD24),ISERROR('!0'!BD24)),"",'!0'!BD24)</f>
        <v/>
      </c>
      <c r="AY22" t="str">
        <f>IF(OR(ISBLANK('!0'!BE24),ISERROR('!0'!BE24)),"",'!0'!BE24)</f>
        <v/>
      </c>
      <c r="AZ22" t="str">
        <f>IF(OR(ISBLANK('!0'!BF24),ISERROR('!0'!BF24)),"",'!0'!BF24)</f>
        <v/>
      </c>
      <c r="BA22" t="str">
        <f>IF(OR(ISBLANK('!0'!BG24),ISERROR('!0'!BG24)),"",'!0'!BG24)</f>
        <v/>
      </c>
      <c r="BB22" t="str">
        <f>IF(OR(ISBLANK('!0'!BH24),ISERROR('!0'!BH24)),"",'!0'!BH24)</f>
        <v/>
      </c>
      <c r="BC22" t="str">
        <f>IF(OR(ISBLANK('!0'!BI24),ISERROR('!0'!BI24)),"",'!0'!BI24)</f>
        <v/>
      </c>
    </row>
    <row r="23" spans="1:55" ht="15" customHeight="1" thickBot="1" x14ac:dyDescent="0.25">
      <c r="A23" t="str">
        <f>IF(OR(ISBLANK('!0'!A25),ISERROR('!0'!A25)),"",'!0'!A25)</f>
        <v/>
      </c>
      <c r="B23" t="str">
        <f>IF(OR(ISBLANK('!0'!B25),ISERROR('!0'!B25)),"",'!0'!B25)</f>
        <v/>
      </c>
      <c r="C23" s="208">
        <f>IF(OR(ISBLANK('!0'!C24),ISERROR('!0'!C24)),"",'!0'!C24)</f>
        <v>1</v>
      </c>
      <c r="D23" s="323">
        <v>39.1</v>
      </c>
      <c r="E23" s="323"/>
      <c r="F23" s="148" t="str">
        <f>IF(OR(ISBLANK('!0'!F25),ISERROR('!0'!F25)),"",'!0'!F25)</f>
        <v>Adultos</v>
      </c>
      <c r="G23" s="47" t="str">
        <f>IF(OR(ISBLANK('!0'!G25),ISERROR('!0'!G25)),"",'!0'!G25)</f>
        <v/>
      </c>
      <c r="H23" t="str">
        <f>IF(OR(ISBLANK('!0'!H25),ISERROR('!0'!H25)),"",'!0'!H25)</f>
        <v/>
      </c>
      <c r="I23" s="4" t="str">
        <f>IF(OR(ISBLANK('!0'!I25),ISERROR('!0'!I25)),"",'!0'!I25)</f>
        <v/>
      </c>
      <c r="J23" t="str">
        <f>IF(OR(ISBLANK('!0'!J27),ISERROR('!0'!J27)),"",'!0'!J27)</f>
        <v/>
      </c>
      <c r="K23" s="320" t="str">
        <f>IF(OR(ISBLANK('!0'!K27),ISERROR('!0'!K27)),"",'!0'!K27)</f>
        <v>3.D</v>
      </c>
      <c r="L23" s="38" t="str">
        <f>IF(OR(ISBLANK('!0'!L27),ISERROR('!0'!L27)),"",'!0'!L27)</f>
        <v>Comparación de varianzas (test de Fisher)</v>
      </c>
      <c r="M23" s="76"/>
      <c r="N23" s="21"/>
      <c r="O23" s="21"/>
      <c r="P23" s="21" t="str">
        <f>IF(OR(ISBLANK('!0'!P27),ISERROR('!0'!P27)),"",'!0'!P27)</f>
        <v/>
      </c>
      <c r="Q23" t="str">
        <f>IF(OR(ISBLANK('!0'!Q28),ISERROR('!0'!Q28)),"",'!0'!Q28)</f>
        <v/>
      </c>
      <c r="R23" t="str">
        <f>IF(OR(ISBLANK('!0'!R27),ISERROR('!0'!R27)),"",'!0'!R27)</f>
        <v/>
      </c>
      <c r="S23" s="26" t="str">
        <f>IF(OR(ISBLANK('!0'!S27),ISERROR('!0'!S27)),"",'!0'!S27)</f>
        <v/>
      </c>
      <c r="T23" s="26" t="str">
        <f>IF(OR(ISBLANK('!0'!T27),ISERROR('!0'!T27)),"",'!0'!T27)</f>
        <v/>
      </c>
      <c r="U23" s="835"/>
      <c r="V23" s="835"/>
      <c r="W23" s="835"/>
      <c r="X23" s="835"/>
      <c r="Y23" s="280"/>
      <c r="AA23" t="str">
        <f>IF(OR(ISBLANK('!0'!AA25),ISERROR('!0'!AA25)),"",'!0'!AA25)</f>
        <v/>
      </c>
      <c r="AB23" t="str">
        <f>IF(OR(ISBLANK('!0'!AB25),ISERROR('!0'!AB25)),"",'!0'!AB25)</f>
        <v/>
      </c>
      <c r="AC23" t="str">
        <f>IF(OR(ISBLANK('!0'!AI25),ISERROR('!0'!AI25)),"",'!0'!AI25)</f>
        <v/>
      </c>
      <c r="AD23" t="str">
        <f>IF(OR(ISBLANK('!0'!AJ25),ISERROR('!0'!AJ25)),"",'!0'!AJ25)</f>
        <v/>
      </c>
      <c r="AE23" t="str">
        <f>IF(OR(ISBLANK('!0'!AK25),ISERROR('!0'!AK25)),"",'!0'!AK25)</f>
        <v/>
      </c>
      <c r="AF23" t="str">
        <f>IF(OR(ISBLANK('!0'!AL25),ISERROR('!0'!AL25)),"",'!0'!AL25)</f>
        <v/>
      </c>
      <c r="AG23" t="str">
        <f>IF(OR(ISBLANK('!0'!AM25),ISERROR('!0'!AM25)),"",'!0'!AM25)</f>
        <v/>
      </c>
      <c r="AH23" t="str">
        <f>IF(OR(ISBLANK('!0'!AN25),ISERROR('!0'!AN25)),"",'!0'!AN25)</f>
        <v/>
      </c>
      <c r="AI23" t="str">
        <f>IF(OR(ISBLANK('!0'!AO25),ISERROR('!0'!AO25)),"",'!0'!AO25)</f>
        <v/>
      </c>
      <c r="AJ23" t="str">
        <f>IF(OR(ISBLANK('!0'!AP25),ISERROR('!0'!AP25)),"",'!0'!AP25)</f>
        <v/>
      </c>
      <c r="AK23" t="str">
        <f>IF(OR(ISBLANK('!0'!AQ25),ISERROR('!0'!AQ25)),"",'!0'!AQ25)</f>
        <v/>
      </c>
      <c r="AL23" t="str">
        <f>IF(OR(ISBLANK('!0'!AR25),ISERROR('!0'!AR25)),"",'!0'!AR25)</f>
        <v/>
      </c>
      <c r="AM23" t="str">
        <f>IF(OR(ISBLANK('!0'!AS25),ISERROR('!0'!AS25)),"",'!0'!AS25)</f>
        <v/>
      </c>
      <c r="AN23" t="str">
        <f>IF(OR(ISBLANK('!0'!AT25),ISERROR('!0'!AT25)),"",'!0'!AT25)</f>
        <v/>
      </c>
      <c r="AO23" t="str">
        <f>IF(OR(ISBLANK('!0'!AU25),ISERROR('!0'!AU25)),"",'!0'!AU25)</f>
        <v/>
      </c>
      <c r="AP23" t="str">
        <f>IF(OR(ISBLANK('!0'!AV25),ISERROR('!0'!AV25)),"",'!0'!AV25)</f>
        <v/>
      </c>
      <c r="AQ23" t="str">
        <f>IF(OR(ISBLANK('!0'!AW25),ISERROR('!0'!AW25)),"",'!0'!AW25)</f>
        <v/>
      </c>
      <c r="AR23" t="str">
        <f>IF(OR(ISBLANK('!0'!AX25),ISERROR('!0'!AX25)),"",'!0'!AX25)</f>
        <v/>
      </c>
      <c r="AS23" t="str">
        <f>IF(OR(ISBLANK('!0'!AY25),ISERROR('!0'!AY25)),"",'!0'!AY25)</f>
        <v/>
      </c>
      <c r="AT23" t="str">
        <f>IF(OR(ISBLANK('!0'!AZ25),ISERROR('!0'!AZ25)),"",'!0'!AZ25)</f>
        <v/>
      </c>
      <c r="AU23" t="str">
        <f>IF(OR(ISBLANK('!0'!BA25),ISERROR('!0'!BA25)),"",'!0'!BA25)</f>
        <v/>
      </c>
      <c r="AV23" t="str">
        <f>IF(OR(ISBLANK('!0'!BB25),ISERROR('!0'!BB25)),"",'!0'!BB25)</f>
        <v/>
      </c>
      <c r="AW23" t="str">
        <f>IF(OR(ISBLANK('!0'!BC25),ISERROR('!0'!BC25)),"",'!0'!BC25)</f>
        <v/>
      </c>
      <c r="AX23" t="str">
        <f>IF(OR(ISBLANK('!0'!BD25),ISERROR('!0'!BD25)),"",'!0'!BD25)</f>
        <v/>
      </c>
      <c r="AY23" t="str">
        <f>IF(OR(ISBLANK('!0'!BE25),ISERROR('!0'!BE25)),"",'!0'!BE25)</f>
        <v/>
      </c>
      <c r="AZ23" t="str">
        <f>IF(OR(ISBLANK('!0'!BF25),ISERROR('!0'!BF25)),"",'!0'!BF25)</f>
        <v/>
      </c>
      <c r="BA23" t="str">
        <f>IF(OR(ISBLANK('!0'!BG25),ISERROR('!0'!BG25)),"",'!0'!BG25)</f>
        <v/>
      </c>
      <c r="BB23" t="str">
        <f>IF(OR(ISBLANK('!0'!BH25),ISERROR('!0'!BH25)),"",'!0'!BH25)</f>
        <v/>
      </c>
      <c r="BC23" t="str">
        <f>IF(OR(ISBLANK('!0'!BI25),ISERROR('!0'!BI25)),"",'!0'!BI25)</f>
        <v/>
      </c>
    </row>
    <row r="24" spans="1:55" ht="12.75" customHeight="1" x14ac:dyDescent="0.2">
      <c r="A24" t="str">
        <f>IF(OR(ISBLANK('!0'!A26),ISERROR('!0'!A26)),"",'!0'!A26)</f>
        <v/>
      </c>
      <c r="B24" t="str">
        <f>IF(OR(ISBLANK('!0'!B26),ISERROR('!0'!B26)),"",'!0'!B26)</f>
        <v/>
      </c>
      <c r="C24" s="208">
        <f>IF(OR(ISBLANK('!0'!C25),ISERROR('!0'!C25)),"",'!0'!C25)</f>
        <v>2</v>
      </c>
      <c r="D24" s="323">
        <v>32.299999999999997</v>
      </c>
      <c r="E24" s="323"/>
      <c r="F24" s="146" t="str">
        <f>IF(OR(ISBLANK('!0'!F26),ISERROR('!0'!F26)),"",'!0'!F26)</f>
        <v xml:space="preserve"> n</v>
      </c>
      <c r="G24" s="146">
        <f>IF(OR(ISBLANK('!0'!G26),ISERROR('!0'!G26)),"",'!0'!G26)</f>
        <v>10</v>
      </c>
      <c r="H24" t="str">
        <f>IF(OR(ISBLANK('!0'!H26),ISERROR('!0'!H26)),"",'!0'!H26)</f>
        <v/>
      </c>
      <c r="I24" s="4" t="str">
        <f>IF(OR(ISBLANK('!0'!I26),ISERROR('!0'!I26)),"",'!0'!I26)</f>
        <v/>
      </c>
      <c r="J24" t="str">
        <f>IF(OR(ISBLANK('!0'!J28),ISERROR('!0'!J28)),"",'!0'!J28)</f>
        <v/>
      </c>
      <c r="K24" s="320" t="str">
        <f>IF(OR(ISBLANK('!0'!K28),ISERROR('!0'!K28)),"",'!0'!K28)</f>
        <v/>
      </c>
      <c r="L24" t="str">
        <f>IF(OR(ISBLANK('!0'!L28),ISERROR('!0'!L28)),"",'!0'!L28)</f>
        <v/>
      </c>
      <c r="M24" s="13" t="str">
        <f>IF(OR(ISBLANK('!0'!M28),ISERROR('!0'!M28)),"",'!0'!M28)</f>
        <v>Fexp</v>
      </c>
      <c r="N24" s="13" t="str">
        <f>IF(OR(ISBLANK('!0'!N28),ISERROR('!0'!N28)),"",'!0'!N28)</f>
        <v>F0.10</v>
      </c>
      <c r="O24" s="13" t="str">
        <f>IF(OR(ISBLANK('!0'!O28),ISERROR('!0'!O28)),"",'!0'!O28)</f>
        <v>P</v>
      </c>
      <c r="P24" t="str">
        <f>IF(OR(ISBLANK('!0'!P28),ISERROR('!0'!P28)),"",'!0'!P28)</f>
        <v/>
      </c>
      <c r="Q24" s="26" t="str">
        <f>IF(OR(ISBLANK('!0'!Q29),ISERROR('!0'!Q29)),"",'!0'!Q29)</f>
        <v/>
      </c>
      <c r="R24" s="26" t="str">
        <f>IF(OR(ISBLANK('!0'!R28),ISERROR('!0'!R28)),"",'!0'!R28)</f>
        <v/>
      </c>
      <c r="S24" s="26" t="str">
        <f>IF(OR(ISBLANK('!0'!S28),ISERROR('!0'!S28)),"",'!0'!S28)</f>
        <v/>
      </c>
      <c r="T24" s="26" t="str">
        <f>IF(OR(ISBLANK('!0'!T28),ISERROR('!0'!T28)),"",'!0'!T28)</f>
        <v/>
      </c>
      <c r="U24" s="835"/>
      <c r="V24" s="835"/>
      <c r="W24" s="835"/>
      <c r="X24" s="835"/>
      <c r="Y24" s="280"/>
      <c r="AA24" t="str">
        <f>IF(OR(ISBLANK('!0'!AA26),ISERROR('!0'!AA26)),"",'!0'!AA26)</f>
        <v/>
      </c>
      <c r="AB24" t="str">
        <f>IF(OR(ISBLANK('!0'!AB26),ISERROR('!0'!AB26)),"",'!0'!AB26)</f>
        <v/>
      </c>
      <c r="AC24" t="str">
        <f>IF(OR(ISBLANK('!0'!AI26),ISERROR('!0'!AI26)),"",'!0'!AI26)</f>
        <v/>
      </c>
      <c r="AD24" t="str">
        <f>IF(OR(ISBLANK('!0'!AJ26),ISERROR('!0'!AJ26)),"",'!0'!AJ26)</f>
        <v/>
      </c>
      <c r="AE24" t="str">
        <f>IF(OR(ISBLANK('!0'!AK26),ISERROR('!0'!AK26)),"",'!0'!AK26)</f>
        <v/>
      </c>
      <c r="AF24" t="str">
        <f>IF(OR(ISBLANK('!0'!AL26),ISERROR('!0'!AL26)),"",'!0'!AL26)</f>
        <v/>
      </c>
      <c r="AG24" t="str">
        <f>IF(OR(ISBLANK('!0'!AM26),ISERROR('!0'!AM26)),"",'!0'!AM26)</f>
        <v/>
      </c>
      <c r="AH24" t="str">
        <f>IF(OR(ISBLANK('!0'!AN26),ISERROR('!0'!AN26)),"",'!0'!AN26)</f>
        <v/>
      </c>
      <c r="AI24" t="str">
        <f>IF(OR(ISBLANK('!0'!AO26),ISERROR('!0'!AO26)),"",'!0'!AO26)</f>
        <v/>
      </c>
      <c r="AJ24" t="str">
        <f>IF(OR(ISBLANK('!0'!AP26),ISERROR('!0'!AP26)),"",'!0'!AP26)</f>
        <v/>
      </c>
      <c r="AK24" t="str">
        <f>IF(OR(ISBLANK('!0'!AQ26),ISERROR('!0'!AQ26)),"",'!0'!AQ26)</f>
        <v/>
      </c>
      <c r="AL24" t="str">
        <f>IF(OR(ISBLANK('!0'!AR26),ISERROR('!0'!AR26)),"",'!0'!AR26)</f>
        <v/>
      </c>
      <c r="AM24" t="str">
        <f>IF(OR(ISBLANK('!0'!AS26),ISERROR('!0'!AS26)),"",'!0'!AS26)</f>
        <v/>
      </c>
      <c r="AN24" t="str">
        <f>IF(OR(ISBLANK('!0'!AT26),ISERROR('!0'!AT26)),"",'!0'!AT26)</f>
        <v/>
      </c>
      <c r="AO24" t="str">
        <f>IF(OR(ISBLANK('!0'!AU26),ISERROR('!0'!AU26)),"",'!0'!AU26)</f>
        <v/>
      </c>
      <c r="AP24" t="str">
        <f>IF(OR(ISBLANK('!0'!AV26),ISERROR('!0'!AV26)),"",'!0'!AV26)</f>
        <v/>
      </c>
      <c r="AQ24" t="str">
        <f>IF(OR(ISBLANK('!0'!AW26),ISERROR('!0'!AW26)),"",'!0'!AW26)</f>
        <v/>
      </c>
      <c r="AR24" t="str">
        <f>IF(OR(ISBLANK('!0'!AX26),ISERROR('!0'!AX26)),"",'!0'!AX26)</f>
        <v/>
      </c>
      <c r="AS24" t="str">
        <f>IF(OR(ISBLANK('!0'!AY26),ISERROR('!0'!AY26)),"",'!0'!AY26)</f>
        <v/>
      </c>
      <c r="AT24" t="str">
        <f>IF(OR(ISBLANK('!0'!AZ26),ISERROR('!0'!AZ26)),"",'!0'!AZ26)</f>
        <v/>
      </c>
      <c r="AU24" t="str">
        <f>IF(OR(ISBLANK('!0'!BA26),ISERROR('!0'!BA26)),"",'!0'!BA26)</f>
        <v/>
      </c>
      <c r="AV24" t="str">
        <f>IF(OR(ISBLANK('!0'!BB26),ISERROR('!0'!BB26)),"",'!0'!BB26)</f>
        <v/>
      </c>
      <c r="AW24" t="str">
        <f>IF(OR(ISBLANK('!0'!BC26),ISERROR('!0'!BC26)),"",'!0'!BC26)</f>
        <v/>
      </c>
      <c r="AX24" t="str">
        <f>IF(OR(ISBLANK('!0'!BD26),ISERROR('!0'!BD26)),"",'!0'!BD26)</f>
        <v/>
      </c>
      <c r="AY24" t="str">
        <f>IF(OR(ISBLANK('!0'!BE26),ISERROR('!0'!BE26)),"",'!0'!BE26)</f>
        <v/>
      </c>
      <c r="AZ24" t="str">
        <f>IF(OR(ISBLANK('!0'!BF26),ISERROR('!0'!BF26)),"",'!0'!BF26)</f>
        <v/>
      </c>
      <c r="BA24" t="str">
        <f>IF(OR(ISBLANK('!0'!BG26),ISERROR('!0'!BG26)),"",'!0'!BG26)</f>
        <v/>
      </c>
      <c r="BB24" t="str">
        <f>IF(OR(ISBLANK('!0'!BH26),ISERROR('!0'!BH26)),"",'!0'!BH26)</f>
        <v/>
      </c>
      <c r="BC24" t="str">
        <f>IF(OR(ISBLANK('!0'!BI26),ISERROR('!0'!BI26)),"",'!0'!BI26)</f>
        <v/>
      </c>
    </row>
    <row r="25" spans="1:55" ht="12.75" customHeight="1" thickBot="1" x14ac:dyDescent="0.25">
      <c r="A25" t="str">
        <f>IF(OR(ISBLANK('!0'!A27),ISERROR('!0'!A27)),"",'!0'!A27)</f>
        <v/>
      </c>
      <c r="B25" t="str">
        <f>IF(OR(ISBLANK('!0'!B27),ISERROR('!0'!B27)),"",'!0'!B27)</f>
        <v/>
      </c>
      <c r="C25" s="208">
        <f>IF(OR(ISBLANK('!0'!C26),ISERROR('!0'!C26)),"",'!0'!C26)</f>
        <v>3</v>
      </c>
      <c r="D25" s="323">
        <v>24.6</v>
      </c>
      <c r="E25" s="323"/>
      <c r="F25" s="46" t="str">
        <f>IF(OR(ISBLANK('!0'!F27),ISERROR('!0'!F27)),"",'!0'!F27)</f>
        <v xml:space="preserve"> Media</v>
      </c>
      <c r="G25" s="149">
        <f>IF(OR(ISBLANK('!0'!G27),ISERROR('!0'!G27)),"",'!0'!G27)</f>
        <v>34.42</v>
      </c>
      <c r="H25" t="str">
        <f>IF(OR(ISBLANK('!0'!H27),ISERROR('!0'!H27)),"",'!0'!H27)</f>
        <v/>
      </c>
      <c r="I25" s="4" t="str">
        <f>IF(OR(ISBLANK('!0'!I27),ISERROR('!0'!I27)),"",'!0'!I27)</f>
        <v/>
      </c>
      <c r="J25" t="str">
        <f>IF(OR(ISBLANK('!0'!J29),ISERROR('!0'!J29)),"",'!0'!J29)</f>
        <v/>
      </c>
      <c r="K25" s="320" t="str">
        <f>IF(OR(ISBLANK('!0'!K29),ISERROR('!0'!K29)),"",'!0'!K29)</f>
        <v/>
      </c>
      <c r="L25" s="319" t="str">
        <f>IF(OR(ISBLANK('!0'!L29),ISERROR('!0'!L29)),"",'!0'!L29)</f>
        <v>Test de Fisher</v>
      </c>
      <c r="M25" s="112">
        <f>IF(OR(ISBLANK('!0'!M29),ISERROR('!0'!M29)),"",'!0'!M29)</f>
        <v>1.7777777777777777</v>
      </c>
      <c r="N25" s="107">
        <f>IF(OR(ISBLANK('!0'!N29),ISERROR('!0'!N29)),"",'!0'!N29)</f>
        <v>1.2865926607807492</v>
      </c>
      <c r="O25" s="64">
        <f>IF(OR(ISBLANK('!0'!O29),ISERROR('!0'!O29)),"",'!0'!O29)</f>
        <v>1.7363481346169165E-3</v>
      </c>
      <c r="P25" s="21" t="str">
        <f>IF(OR(ISBLANK('!0'!P29),ISERROR('!0'!P29)),"",'!0'!P29)</f>
        <v/>
      </c>
      <c r="Q25" s="26" t="str">
        <f>IF(OR(ISBLANK('!0'!Q30),ISERROR('!0'!Q30)),"",'!0'!Q30)</f>
        <v/>
      </c>
      <c r="R25" s="26" t="str">
        <f>IF(OR(ISBLANK('!0'!R29),ISERROR('!0'!R29)),"",'!0'!R29)</f>
        <v/>
      </c>
      <c r="S25" t="str">
        <f>IF(OR(ISBLANK('!0'!S29),ISERROR('!0'!S29)),"",'!0'!S29)</f>
        <v/>
      </c>
      <c r="T25" t="str">
        <f>IF(OR(ISBLANK('!0'!T29),ISERROR('!0'!T29)),"",'!0'!T29)</f>
        <v/>
      </c>
      <c r="U25" s="835"/>
      <c r="V25" s="835"/>
      <c r="W25" s="835"/>
      <c r="X25" s="835"/>
      <c r="Y25" s="280"/>
      <c r="AA25" t="str">
        <f>IF(OR(ISBLANK('!0'!AA27),ISERROR('!0'!AA27)),"",'!0'!AA27)</f>
        <v/>
      </c>
      <c r="AB25" t="str">
        <f>IF(OR(ISBLANK('!0'!AB27),ISERROR('!0'!AB27)),"",'!0'!AB27)</f>
        <v/>
      </c>
      <c r="AC25" t="str">
        <f>IF(OR(ISBLANK('!0'!AI27),ISERROR('!0'!AI27)),"",'!0'!AI27)</f>
        <v/>
      </c>
      <c r="AD25" t="str">
        <f>IF(OR(ISBLANK('!0'!AJ27),ISERROR('!0'!AJ27)),"",'!0'!AJ27)</f>
        <v/>
      </c>
      <c r="AE25" t="str">
        <f>IF(OR(ISBLANK('!0'!AK27),ISERROR('!0'!AK27)),"",'!0'!AK27)</f>
        <v/>
      </c>
      <c r="AF25" t="str">
        <f>IF(OR(ISBLANK('!0'!AL27),ISERROR('!0'!AL27)),"",'!0'!AL27)</f>
        <v/>
      </c>
      <c r="AG25" t="str">
        <f>IF(OR(ISBLANK('!0'!AM27),ISERROR('!0'!AM27)),"",'!0'!AM27)</f>
        <v/>
      </c>
      <c r="AH25" t="str">
        <f>IF(OR(ISBLANK('!0'!AN27),ISERROR('!0'!AN27)),"",'!0'!AN27)</f>
        <v/>
      </c>
      <c r="AI25" t="str">
        <f>IF(OR(ISBLANK('!0'!AO27),ISERROR('!0'!AO27)),"",'!0'!AO27)</f>
        <v/>
      </c>
      <c r="AJ25" t="str">
        <f>IF(OR(ISBLANK('!0'!AP27),ISERROR('!0'!AP27)),"",'!0'!AP27)</f>
        <v/>
      </c>
      <c r="AK25" t="str">
        <f>IF(OR(ISBLANK('!0'!AQ27),ISERROR('!0'!AQ27)),"",'!0'!AQ27)</f>
        <v/>
      </c>
      <c r="AL25" t="str">
        <f>IF(OR(ISBLANK('!0'!AR27),ISERROR('!0'!AR27)),"",'!0'!AR27)</f>
        <v/>
      </c>
      <c r="AM25" t="str">
        <f>IF(OR(ISBLANK('!0'!AS27),ISERROR('!0'!AS27)),"",'!0'!AS27)</f>
        <v/>
      </c>
      <c r="AN25" t="str">
        <f>IF(OR(ISBLANK('!0'!AT27),ISERROR('!0'!AT27)),"",'!0'!AT27)</f>
        <v/>
      </c>
      <c r="AO25" t="str">
        <f>IF(OR(ISBLANK('!0'!AU27),ISERROR('!0'!AU27)),"",'!0'!AU27)</f>
        <v/>
      </c>
      <c r="AP25" t="str">
        <f>IF(OR(ISBLANK('!0'!AV27),ISERROR('!0'!AV27)),"",'!0'!AV27)</f>
        <v/>
      </c>
      <c r="AQ25" t="str">
        <f>IF(OR(ISBLANK('!0'!AW27),ISERROR('!0'!AW27)),"",'!0'!AW27)</f>
        <v/>
      </c>
      <c r="AR25" t="str">
        <f>IF(OR(ISBLANK('!0'!AX27),ISERROR('!0'!AX27)),"",'!0'!AX27)</f>
        <v/>
      </c>
      <c r="AS25" t="str">
        <f>IF(OR(ISBLANK('!0'!AY27),ISERROR('!0'!AY27)),"",'!0'!AY27)</f>
        <v/>
      </c>
      <c r="AT25" t="str">
        <f>IF(OR(ISBLANK('!0'!AZ27),ISERROR('!0'!AZ27)),"",'!0'!AZ27)</f>
        <v/>
      </c>
      <c r="AU25" t="str">
        <f>IF(OR(ISBLANK('!0'!BA27),ISERROR('!0'!BA27)),"",'!0'!BA27)</f>
        <v/>
      </c>
      <c r="AV25" t="str">
        <f>IF(OR(ISBLANK('!0'!BB27),ISERROR('!0'!BB27)),"",'!0'!BB27)</f>
        <v/>
      </c>
      <c r="AW25" t="str">
        <f>IF(OR(ISBLANK('!0'!BC27),ISERROR('!0'!BC27)),"",'!0'!BC27)</f>
        <v/>
      </c>
      <c r="AX25" t="str">
        <f>IF(OR(ISBLANK('!0'!BD27),ISERROR('!0'!BD27)),"",'!0'!BD27)</f>
        <v/>
      </c>
      <c r="AY25" t="str">
        <f>IF(OR(ISBLANK('!0'!BE27),ISERROR('!0'!BE27)),"",'!0'!BE27)</f>
        <v/>
      </c>
      <c r="AZ25" t="str">
        <f>IF(OR(ISBLANK('!0'!BF27),ISERROR('!0'!BF27)),"",'!0'!BF27)</f>
        <v/>
      </c>
      <c r="BA25" t="str">
        <f>IF(OR(ISBLANK('!0'!BG27),ISERROR('!0'!BG27)),"",'!0'!BG27)</f>
        <v/>
      </c>
      <c r="BB25" t="str">
        <f>IF(OR(ISBLANK('!0'!BH27),ISERROR('!0'!BH27)),"",'!0'!BH27)</f>
        <v/>
      </c>
      <c r="BC25" t="str">
        <f>IF(OR(ISBLANK('!0'!BI27),ISERROR('!0'!BI27)),"",'!0'!BI27)</f>
        <v/>
      </c>
    </row>
    <row r="26" spans="1:55" ht="12.75" customHeight="1" x14ac:dyDescent="0.2">
      <c r="A26" t="str">
        <f>IF(OR(ISBLANK('!0'!A28),ISERROR('!0'!A28)),"",'!0'!A28)</f>
        <v/>
      </c>
      <c r="B26" t="str">
        <f>IF(OR(ISBLANK('!0'!B28),ISERROR('!0'!B28)),"",'!0'!B28)</f>
        <v/>
      </c>
      <c r="C26" s="208">
        <f>IF(OR(ISBLANK('!0'!C27),ISERROR('!0'!C27)),"",'!0'!C27)</f>
        <v>4</v>
      </c>
      <c r="D26" s="323">
        <v>32.799999999999997</v>
      </c>
      <c r="E26" s="323"/>
      <c r="F26" s="46" t="str">
        <f>IF(OR(ISBLANK('!0'!F28),ISERROR('!0'!F28)),"",'!0'!F28)</f>
        <v xml:space="preserve"> dt</v>
      </c>
      <c r="G26" s="149">
        <f>IF(OR(ISBLANK('!0'!G28),ISERROR('!0'!G28)),"",'!0'!G28)</f>
        <v>6.5293865629849854</v>
      </c>
      <c r="H26" t="str">
        <f>IF(OR(ISBLANK('!0'!H28),ISERROR('!0'!H28)),"",'!0'!H28)</f>
        <v/>
      </c>
      <c r="I26" s="4" t="str">
        <f>IF(OR(ISBLANK('!0'!I28),ISERROR('!0'!I28)),"",'!0'!I28)</f>
        <v/>
      </c>
      <c r="J26" t="str">
        <f>IF(OR(ISBLANK('!0'!J30),ISERROR('!0'!J30)),"",'!0'!J30)</f>
        <v/>
      </c>
      <c r="K26" s="320" t="str">
        <f>IF(OR(ISBLANK('!0'!K30),ISERROR('!0'!K30)),"",'!0'!K30)</f>
        <v/>
      </c>
      <c r="Q26" s="26" t="str">
        <f>IF(OR(ISBLANK('!0'!Q31),ISERROR('!0'!Q31)),"",'!0'!Q31)</f>
        <v/>
      </c>
      <c r="R26" s="26" t="str">
        <f>IF(OR(ISBLANK('!0'!R30),ISERROR('!0'!R30)),"",'!0'!R30)</f>
        <v/>
      </c>
      <c r="S26" t="str">
        <f>IF(OR(ISBLANK('!0'!S30),ISERROR('!0'!S30)),"",'!0'!S30)</f>
        <v/>
      </c>
      <c r="T26" t="str">
        <f>IF(OR(ISBLANK('!0'!T30),ISERROR('!0'!T30)),"",'!0'!T30)</f>
        <v/>
      </c>
      <c r="U26" s="835"/>
      <c r="V26" s="835"/>
      <c r="W26" s="835"/>
      <c r="X26" s="835"/>
      <c r="Y26" s="280"/>
      <c r="AA26" t="str">
        <f>IF(OR(ISBLANK('!0'!AA28),ISERROR('!0'!AA28)),"",'!0'!AA28)</f>
        <v/>
      </c>
      <c r="AB26" t="str">
        <f>IF(OR(ISBLANK('!0'!AB28),ISERROR('!0'!AB28)),"",'!0'!AB28)</f>
        <v/>
      </c>
      <c r="AC26" t="str">
        <f>IF(OR(ISBLANK('!0'!AI28),ISERROR('!0'!AI28)),"",'!0'!AI28)</f>
        <v/>
      </c>
      <c r="AD26" t="str">
        <f>IF(OR(ISBLANK('!0'!AJ28),ISERROR('!0'!AJ28)),"",'!0'!AJ28)</f>
        <v/>
      </c>
      <c r="AE26" t="str">
        <f>IF(OR(ISBLANK('!0'!AK28),ISERROR('!0'!AK28)),"",'!0'!AK28)</f>
        <v/>
      </c>
      <c r="AF26" t="str">
        <f>IF(OR(ISBLANK('!0'!AL28),ISERROR('!0'!AL28)),"",'!0'!AL28)</f>
        <v/>
      </c>
      <c r="AG26" t="str">
        <f>IF(OR(ISBLANK('!0'!AM28),ISERROR('!0'!AM28)),"",'!0'!AM28)</f>
        <v/>
      </c>
      <c r="AH26" t="str">
        <f>IF(OR(ISBLANK('!0'!AN28),ISERROR('!0'!AN28)),"",'!0'!AN28)</f>
        <v/>
      </c>
      <c r="AI26" t="str">
        <f>IF(OR(ISBLANK('!0'!AO28),ISERROR('!0'!AO28)),"",'!0'!AO28)</f>
        <v/>
      </c>
      <c r="AJ26" t="str">
        <f>IF(OR(ISBLANK('!0'!AP28),ISERROR('!0'!AP28)),"",'!0'!AP28)</f>
        <v/>
      </c>
      <c r="AK26" t="str">
        <f>IF(OR(ISBLANK('!0'!AQ28),ISERROR('!0'!AQ28)),"",'!0'!AQ28)</f>
        <v/>
      </c>
      <c r="AL26" t="str">
        <f>IF(OR(ISBLANK('!0'!AR28),ISERROR('!0'!AR28)),"",'!0'!AR28)</f>
        <v/>
      </c>
      <c r="AM26" t="str">
        <f>IF(OR(ISBLANK('!0'!AS28),ISERROR('!0'!AS28)),"",'!0'!AS28)</f>
        <v/>
      </c>
      <c r="AN26" t="str">
        <f>IF(OR(ISBLANK('!0'!AT28),ISERROR('!0'!AT28)),"",'!0'!AT28)</f>
        <v/>
      </c>
      <c r="AO26" t="str">
        <f>IF(OR(ISBLANK('!0'!AU28),ISERROR('!0'!AU28)),"",'!0'!AU28)</f>
        <v/>
      </c>
      <c r="AP26" t="str">
        <f>IF(OR(ISBLANK('!0'!AV28),ISERROR('!0'!AV28)),"",'!0'!AV28)</f>
        <v/>
      </c>
      <c r="AQ26" t="str">
        <f>IF(OR(ISBLANK('!0'!AW28),ISERROR('!0'!AW28)),"",'!0'!AW28)</f>
        <v/>
      </c>
      <c r="AR26" t="str">
        <f>IF(OR(ISBLANK('!0'!AX28),ISERROR('!0'!AX28)),"",'!0'!AX28)</f>
        <v/>
      </c>
      <c r="AS26" t="str">
        <f>IF(OR(ISBLANK('!0'!AY28),ISERROR('!0'!AY28)),"",'!0'!AY28)</f>
        <v/>
      </c>
      <c r="AT26" t="str">
        <f>IF(OR(ISBLANK('!0'!AZ28),ISERROR('!0'!AZ28)),"",'!0'!AZ28)</f>
        <v/>
      </c>
      <c r="AU26" t="str">
        <f>IF(OR(ISBLANK('!0'!BA28),ISERROR('!0'!BA28)),"",'!0'!BA28)</f>
        <v/>
      </c>
      <c r="AV26" t="str">
        <f>IF(OR(ISBLANK('!0'!BB28),ISERROR('!0'!BB28)),"",'!0'!BB28)</f>
        <v/>
      </c>
      <c r="AW26" t="str">
        <f>IF(OR(ISBLANK('!0'!BC28),ISERROR('!0'!BC28)),"",'!0'!BC28)</f>
        <v/>
      </c>
      <c r="AX26" t="str">
        <f>IF(OR(ISBLANK('!0'!BD28),ISERROR('!0'!BD28)),"",'!0'!BD28)</f>
        <v/>
      </c>
      <c r="AY26" t="str">
        <f>IF(OR(ISBLANK('!0'!BE28),ISERROR('!0'!BE28)),"",'!0'!BE28)</f>
        <v/>
      </c>
      <c r="AZ26" t="str">
        <f>IF(OR(ISBLANK('!0'!BF28),ISERROR('!0'!BF28)),"",'!0'!BF28)</f>
        <v/>
      </c>
      <c r="BA26" t="str">
        <f>IF(OR(ISBLANK('!0'!BG28),ISERROR('!0'!BG28)),"",'!0'!BG28)</f>
        <v/>
      </c>
      <c r="BB26" t="str">
        <f>IF(OR(ISBLANK('!0'!BH28),ISERROR('!0'!BH28)),"",'!0'!BH28)</f>
        <v/>
      </c>
      <c r="BC26" t="str">
        <f>IF(OR(ISBLANK('!0'!BI28),ISERROR('!0'!BI28)),"",'!0'!BI28)</f>
        <v/>
      </c>
    </row>
    <row r="27" spans="1:55" ht="12.75" customHeight="1" thickBot="1" x14ac:dyDescent="0.25">
      <c r="A27" t="str">
        <f>IF(OR(ISBLANK('!0'!A29),ISERROR('!0'!A29)),"",'!0'!A29)</f>
        <v/>
      </c>
      <c r="B27" t="str">
        <f>IF(OR(ISBLANK('!0'!B29),ISERROR('!0'!B29)),"",'!0'!B29)</f>
        <v/>
      </c>
      <c r="C27" s="208">
        <f>IF(OR(ISBLANK('!0'!C28),ISERROR('!0'!C28)),"",'!0'!C28)</f>
        <v>5</v>
      </c>
      <c r="D27" s="323">
        <v>42.7</v>
      </c>
      <c r="E27" s="323"/>
      <c r="F27" s="46" t="str">
        <f>IF(OR(ISBLANK('!0'!F29),ISERROR('!0'!F29)),"",'!0'!F29)</f>
        <v>min</v>
      </c>
      <c r="G27" s="46">
        <f>IF(OR(ISBLANK('!0'!G29),ISERROR('!0'!G29)),"",'!0'!G29)</f>
        <v>24.6</v>
      </c>
      <c r="H27" t="str">
        <f>IF(OR(ISBLANK('!0'!H29),ISERROR('!0'!H29)),"",'!0'!H29)</f>
        <v/>
      </c>
      <c r="I27" s="4" t="str">
        <f>IF(OR(ISBLANK('!0'!I29),ISERROR('!0'!I29)),"",'!0'!I29)</f>
        <v/>
      </c>
      <c r="J27" t="str">
        <f>IF(OR(ISBLANK('!0'!J31),ISERROR('!0'!J31)),"",'!0'!J31)</f>
        <v/>
      </c>
      <c r="K27" s="320" t="str">
        <f>IF(OR(ISBLANK('!0'!K31),ISERROR('!0'!K31)),"",'!0'!K31)</f>
        <v>3.E</v>
      </c>
      <c r="L27" s="90" t="str">
        <f>IF(OR(ISBLANK('!0'!L31),ISERROR('!0'!L31)),"",'!0'!L31&amp;" "&amp;'!0'!N31)</f>
        <v>Comparación de medias (Test de Welch)</v>
      </c>
      <c r="M27" s="21"/>
      <c r="N27" s="21"/>
      <c r="O27" s="2"/>
      <c r="P27" s="21"/>
      <c r="Q27" t="str">
        <f>IF(OR(ISBLANK('!0'!Q32),ISERROR('!0'!Q32)),"",'!0'!Q32)</f>
        <v/>
      </c>
      <c r="R27" s="26" t="str">
        <f>IF(OR(ISBLANK('!0'!R31),ISERROR('!0'!R31)),"",'!0'!R31)</f>
        <v/>
      </c>
      <c r="S27" t="str">
        <f>IF(OR(ISBLANK('!0'!S31),ISERROR('!0'!S31)),"",'!0'!S31)</f>
        <v/>
      </c>
      <c r="T27" t="str">
        <f>IF(OR(ISBLANK('!0'!T31),ISERROR('!0'!T31)),"",'!0'!T31)</f>
        <v/>
      </c>
      <c r="U27" s="835"/>
      <c r="V27" s="835"/>
      <c r="W27" s="835"/>
      <c r="X27" s="835"/>
      <c r="Y27" s="280"/>
      <c r="AA27" t="str">
        <f>IF(OR(ISBLANK('!0'!AA29),ISERROR('!0'!AA29)),"",'!0'!AA29)</f>
        <v/>
      </c>
      <c r="AB27" t="str">
        <f>IF(OR(ISBLANK('!0'!AB29),ISERROR('!0'!AB29)),"",'!0'!AB29)</f>
        <v/>
      </c>
      <c r="AC27" t="str">
        <f>IF(OR(ISBLANK('!0'!AI29),ISERROR('!0'!AI29)),"",'!0'!AI29)</f>
        <v/>
      </c>
      <c r="AD27" t="str">
        <f>IF(OR(ISBLANK('!0'!AJ29),ISERROR('!0'!AJ29)),"",'!0'!AJ29)</f>
        <v/>
      </c>
      <c r="AE27" t="str">
        <f>IF(OR(ISBLANK('!0'!AK29),ISERROR('!0'!AK29)),"",'!0'!AK29)</f>
        <v/>
      </c>
      <c r="AF27" t="str">
        <f>IF(OR(ISBLANK('!0'!AL29),ISERROR('!0'!AL29)),"",'!0'!AL29)</f>
        <v/>
      </c>
      <c r="AG27" t="str">
        <f>IF(OR(ISBLANK('!0'!AM29),ISERROR('!0'!AM29)),"",'!0'!AM29)</f>
        <v/>
      </c>
      <c r="AH27" t="str">
        <f>IF(OR(ISBLANK('!0'!AN29),ISERROR('!0'!AN29)),"",'!0'!AN29)</f>
        <v/>
      </c>
      <c r="AI27" t="str">
        <f>IF(OR(ISBLANK('!0'!AO29),ISERROR('!0'!AO29)),"",'!0'!AO29)</f>
        <v/>
      </c>
      <c r="AJ27" t="str">
        <f>IF(OR(ISBLANK('!0'!AP29),ISERROR('!0'!AP29)),"",'!0'!AP29)</f>
        <v/>
      </c>
      <c r="AK27" t="str">
        <f>IF(OR(ISBLANK('!0'!AQ29),ISERROR('!0'!AQ29)),"",'!0'!AQ29)</f>
        <v/>
      </c>
      <c r="AL27" t="str">
        <f>IF(OR(ISBLANK('!0'!AR29),ISERROR('!0'!AR29)),"",'!0'!AR29)</f>
        <v/>
      </c>
      <c r="AM27" t="str">
        <f>IF(OR(ISBLANK('!0'!AS29),ISERROR('!0'!AS29)),"",'!0'!AS29)</f>
        <v/>
      </c>
      <c r="AN27" t="str">
        <f>IF(OR(ISBLANK('!0'!AT29),ISERROR('!0'!AT29)),"",'!0'!AT29)</f>
        <v/>
      </c>
      <c r="AO27" t="str">
        <f>IF(OR(ISBLANK('!0'!AU29),ISERROR('!0'!AU29)),"",'!0'!AU29)</f>
        <v/>
      </c>
      <c r="AP27" t="str">
        <f>IF(OR(ISBLANK('!0'!AV29),ISERROR('!0'!AV29)),"",'!0'!AV29)</f>
        <v/>
      </c>
      <c r="AQ27" t="str">
        <f>IF(OR(ISBLANK('!0'!AW29),ISERROR('!0'!AW29)),"",'!0'!AW29)</f>
        <v/>
      </c>
      <c r="AR27" t="str">
        <f>IF(OR(ISBLANK('!0'!AX29),ISERROR('!0'!AX29)),"",'!0'!AX29)</f>
        <v/>
      </c>
      <c r="AS27" t="str">
        <f>IF(OR(ISBLANK('!0'!AY29),ISERROR('!0'!AY29)),"",'!0'!AY29)</f>
        <v/>
      </c>
      <c r="AT27" t="str">
        <f>IF(OR(ISBLANK('!0'!AZ29),ISERROR('!0'!AZ29)),"",'!0'!AZ29)</f>
        <v/>
      </c>
      <c r="AU27" t="str">
        <f>IF(OR(ISBLANK('!0'!BA29),ISERROR('!0'!BA29)),"",'!0'!BA29)</f>
        <v/>
      </c>
      <c r="AV27" t="str">
        <f>IF(OR(ISBLANK('!0'!BB29),ISERROR('!0'!BB29)),"",'!0'!BB29)</f>
        <v/>
      </c>
      <c r="AW27" t="str">
        <f>IF(OR(ISBLANK('!0'!BC29),ISERROR('!0'!BC29)),"",'!0'!BC29)</f>
        <v/>
      </c>
      <c r="AX27" t="str">
        <f>IF(OR(ISBLANK('!0'!BD29),ISERROR('!0'!BD29)),"",'!0'!BD29)</f>
        <v/>
      </c>
      <c r="AY27" t="str">
        <f>IF(OR(ISBLANK('!0'!BE29),ISERROR('!0'!BE29)),"",'!0'!BE29)</f>
        <v/>
      </c>
      <c r="AZ27" t="str">
        <f>IF(OR(ISBLANK('!0'!BF29),ISERROR('!0'!BF29)),"",'!0'!BF29)</f>
        <v/>
      </c>
      <c r="BA27" t="str">
        <f>IF(OR(ISBLANK('!0'!BG29),ISERROR('!0'!BG29)),"",'!0'!BG29)</f>
        <v/>
      </c>
      <c r="BB27" t="str">
        <f>IF(OR(ISBLANK('!0'!BH29),ISERROR('!0'!BH29)),"",'!0'!BH29)</f>
        <v/>
      </c>
      <c r="BC27" t="str">
        <f>IF(OR(ISBLANK('!0'!BI29),ISERROR('!0'!BI29)),"",'!0'!BI29)</f>
        <v/>
      </c>
    </row>
    <row r="28" spans="1:55" ht="12.75" customHeight="1" x14ac:dyDescent="0.2">
      <c r="A28" t="str">
        <f>IF(OR(ISBLANK('!0'!A30),ISERROR('!0'!A30)),"",'!0'!A30)</f>
        <v/>
      </c>
      <c r="B28" t="str">
        <f>IF(OR(ISBLANK('!0'!B30),ISERROR('!0'!B30)),"",'!0'!B30)</f>
        <v/>
      </c>
      <c r="C28" s="208">
        <f>IF(OR(ISBLANK('!0'!C29),ISERROR('!0'!C29)),"",'!0'!C29)</f>
        <v>6</v>
      </c>
      <c r="D28" s="323">
        <v>45.5</v>
      </c>
      <c r="E28" s="323"/>
      <c r="F28" s="147" t="str">
        <f>IF(OR(ISBLANK('!0'!F30),ISERROR('!0'!F30)),"",'!0'!F30)</f>
        <v>max</v>
      </c>
      <c r="G28" s="147">
        <f>IF(OR(ISBLANK('!0'!G30),ISERROR('!0'!G30)),"",'!0'!G30)</f>
        <v>45.5</v>
      </c>
      <c r="H28" t="str">
        <f>IF(OR(ISBLANK('!0'!H30),ISERROR('!0'!H30)),"",'!0'!H30)</f>
        <v/>
      </c>
      <c r="I28" s="4" t="str">
        <f>IF(OR(ISBLANK('!0'!I30),ISERROR('!0'!I30)),"",'!0'!I30)</f>
        <v/>
      </c>
      <c r="J28" t="str">
        <f>IF(OR(ISBLANK('!0'!J32),ISERROR('!0'!J32)),"",'!0'!J32)</f>
        <v/>
      </c>
      <c r="K28" s="320" t="str">
        <f>IF(OR(ISBLANK('!0'!K32),ISERROR('!0'!K32)),"",'!0'!K32)</f>
        <v/>
      </c>
      <c r="L28" s="7" t="str">
        <f>IF(OR(ISBLANK('!0'!L32),ISERROR('!0'!L32)),"",'!0'!L32)</f>
        <v>Tipo de test</v>
      </c>
      <c r="M28" s="272">
        <v>2</v>
      </c>
      <c r="N28" s="611" t="str">
        <f>IF(OR(ISBLANK('!0'!N32),ISERROR('!0'!N32)),"",'!0'!N32)</f>
        <v>colas</v>
      </c>
      <c r="O28" s="622" t="str">
        <f>IF(OR(ISBLANK('!0'!O32),ISERROR('!0'!O32)),"",'!0'!O32)</f>
        <v/>
      </c>
      <c r="P28" s="57"/>
      <c r="R28" t="str">
        <f>IF(OR(ISBLANK('!0'!R32),ISERROR('!0'!R32)),"",'!0'!R32)</f>
        <v/>
      </c>
      <c r="S28" t="str">
        <f>IF(OR(ISBLANK('!0'!S32),ISERROR('!0'!S32)),"",'!0'!S32)</f>
        <v/>
      </c>
      <c r="T28" t="str">
        <f>IF(OR(ISBLANK('!0'!T32),ISERROR('!0'!T32)),"",'!0'!T32)</f>
        <v/>
      </c>
      <c r="U28" s="835"/>
      <c r="V28" s="835"/>
      <c r="W28" s="835"/>
      <c r="X28" s="835"/>
      <c r="Y28" s="280"/>
      <c r="AA28" t="str">
        <f>IF(OR(ISBLANK('!0'!AA30),ISERROR('!0'!AA30)),"",'!0'!AA30)</f>
        <v/>
      </c>
      <c r="AB28" t="str">
        <f>IF(OR(ISBLANK('!0'!AB30),ISERROR('!0'!AB30)),"",'!0'!AB30)</f>
        <v/>
      </c>
      <c r="AC28" t="str">
        <f>IF(OR(ISBLANK('!0'!AI30),ISERROR('!0'!AI30)),"",'!0'!AI30)</f>
        <v/>
      </c>
      <c r="AD28" t="str">
        <f>IF(OR(ISBLANK('!0'!AJ30),ISERROR('!0'!AJ30)),"",'!0'!AJ30)</f>
        <v/>
      </c>
      <c r="AE28" t="str">
        <f>IF(OR(ISBLANK('!0'!AK30),ISERROR('!0'!AK30)),"",'!0'!AK30)</f>
        <v/>
      </c>
      <c r="AF28" t="str">
        <f>IF(OR(ISBLANK('!0'!AL30),ISERROR('!0'!AL30)),"",'!0'!AL30)</f>
        <v/>
      </c>
      <c r="AG28" t="str">
        <f>IF(OR(ISBLANK('!0'!AM30),ISERROR('!0'!AM30)),"",'!0'!AM30)</f>
        <v/>
      </c>
      <c r="AH28" t="str">
        <f>IF(OR(ISBLANK('!0'!AN30),ISERROR('!0'!AN30)),"",'!0'!AN30)</f>
        <v/>
      </c>
      <c r="AI28" t="str">
        <f>IF(OR(ISBLANK('!0'!AO30),ISERROR('!0'!AO30)),"",'!0'!AO30)</f>
        <v/>
      </c>
      <c r="AJ28" t="str">
        <f>IF(OR(ISBLANK('!0'!AP30),ISERROR('!0'!AP30)),"",'!0'!AP30)</f>
        <v/>
      </c>
      <c r="AK28" t="str">
        <f>IF(OR(ISBLANK('!0'!AQ30),ISERROR('!0'!AQ30)),"",'!0'!AQ30)</f>
        <v/>
      </c>
      <c r="AL28" t="str">
        <f>IF(OR(ISBLANK('!0'!AR30),ISERROR('!0'!AR30)),"",'!0'!AR30)</f>
        <v/>
      </c>
      <c r="AM28" t="str">
        <f>IF(OR(ISBLANK('!0'!AS30),ISERROR('!0'!AS30)),"",'!0'!AS30)</f>
        <v/>
      </c>
      <c r="AN28" t="str">
        <f>IF(OR(ISBLANK('!0'!AT30),ISERROR('!0'!AT30)),"",'!0'!AT30)</f>
        <v/>
      </c>
      <c r="AO28" t="str">
        <f>IF(OR(ISBLANK('!0'!AU30),ISERROR('!0'!AU30)),"",'!0'!AU30)</f>
        <v/>
      </c>
      <c r="AP28" t="str">
        <f>IF(OR(ISBLANK('!0'!AV30),ISERROR('!0'!AV30)),"",'!0'!AV30)</f>
        <v/>
      </c>
      <c r="AQ28" t="str">
        <f>IF(OR(ISBLANK('!0'!AW30),ISERROR('!0'!AW30)),"",'!0'!AW30)</f>
        <v/>
      </c>
      <c r="AR28" t="str">
        <f>IF(OR(ISBLANK('!0'!AX30),ISERROR('!0'!AX30)),"",'!0'!AX30)</f>
        <v/>
      </c>
      <c r="AS28" t="str">
        <f>IF(OR(ISBLANK('!0'!AY30),ISERROR('!0'!AY30)),"",'!0'!AY30)</f>
        <v/>
      </c>
      <c r="AT28" t="str">
        <f>IF(OR(ISBLANK('!0'!AZ30),ISERROR('!0'!AZ30)),"",'!0'!AZ30)</f>
        <v/>
      </c>
      <c r="AU28" t="str">
        <f>IF(OR(ISBLANK('!0'!BA30),ISERROR('!0'!BA30)),"",'!0'!BA30)</f>
        <v/>
      </c>
      <c r="AV28" t="str">
        <f>IF(OR(ISBLANK('!0'!BB30),ISERROR('!0'!BB30)),"",'!0'!BB30)</f>
        <v/>
      </c>
      <c r="AW28" t="str">
        <f>IF(OR(ISBLANK('!0'!BC30),ISERROR('!0'!BC30)),"",'!0'!BC30)</f>
        <v/>
      </c>
      <c r="AX28" t="str">
        <f>IF(OR(ISBLANK('!0'!BD30),ISERROR('!0'!BD30)),"",'!0'!BD30)</f>
        <v/>
      </c>
      <c r="AY28" t="str">
        <f>IF(OR(ISBLANK('!0'!BE30),ISERROR('!0'!BE30)),"",'!0'!BE30)</f>
        <v/>
      </c>
      <c r="AZ28" t="str">
        <f>IF(OR(ISBLANK('!0'!BF30),ISERROR('!0'!BF30)),"",'!0'!BF30)</f>
        <v/>
      </c>
      <c r="BA28" t="str">
        <f>IF(OR(ISBLANK('!0'!BG30),ISERROR('!0'!BG30)),"",'!0'!BG30)</f>
        <v/>
      </c>
      <c r="BB28" t="str">
        <f>IF(OR(ISBLANK('!0'!BH30),ISERROR('!0'!BH30)),"",'!0'!BH30)</f>
        <v/>
      </c>
      <c r="BC28" t="str">
        <f>IF(OR(ISBLANK('!0'!BI30),ISERROR('!0'!BI30)),"",'!0'!BI30)</f>
        <v/>
      </c>
    </row>
    <row r="29" spans="1:55" ht="12.75" customHeight="1" x14ac:dyDescent="0.2">
      <c r="A29" t="str">
        <f>IF(OR(ISBLANK('!0'!A31),ISERROR('!0'!A31)),"",'!0'!A31)</f>
        <v/>
      </c>
      <c r="B29" t="str">
        <f>IF(OR(ISBLANK('!0'!B31),ISERROR('!0'!B31)),"",'!0'!B31)</f>
        <v/>
      </c>
      <c r="C29" s="208">
        <f>IF(OR(ISBLANK('!0'!C30),ISERROR('!0'!C30)),"",'!0'!C30)</f>
        <v>7</v>
      </c>
      <c r="D29" s="323">
        <v>31.7</v>
      </c>
      <c r="E29" s="323"/>
      <c r="F29" s="148" t="str">
        <f>IF(OR(ISBLANK('!0'!F31),ISERROR('!0'!F31)),"",'!0'!F31)</f>
        <v>adolescentes</v>
      </c>
      <c r="G29" s="46" t="str">
        <f>IF(OR(ISBLANK('!0'!G31),ISERROR('!0'!G31)),"",'!0'!G31)</f>
        <v/>
      </c>
      <c r="H29" t="str">
        <f>IF(OR(ISBLANK('!0'!H31),ISERROR('!0'!H31)),"",'!0'!H31)</f>
        <v/>
      </c>
      <c r="I29" s="4" t="str">
        <f>IF(OR(ISBLANK('!0'!I31),ISERROR('!0'!I31)),"",'!0'!I31)</f>
        <v/>
      </c>
      <c r="J29" t="str">
        <f>IF(OR(ISBLANK('!0'!J33),ISERROR('!0'!J33)),"",'!0'!J33)</f>
        <v/>
      </c>
      <c r="K29" s="59" t="str">
        <f>IF(OR(ISBLANK('!0'!K33),ISERROR('!0'!K33)),"",'!0'!K33)</f>
        <v/>
      </c>
      <c r="L29" s="57" t="str">
        <f>IF(OR(ISBLANK('!0'!L33),ISERROR('!0'!L33)),"",'!0'!L33)</f>
        <v/>
      </c>
      <c r="M29" s="13" t="str">
        <f>IF(OR(ISBLANK('!0'!M33),ISERROR('!0'!M33)),"",'!0'!M33)</f>
        <v>S²</v>
      </c>
      <c r="N29" s="13" t="str">
        <f>IF(OR(ISBLANK('!0'!N33),ISERROR('!0'!N33)),"",'!0'!N33)</f>
        <v>Texp</v>
      </c>
      <c r="O29" s="13" t="str">
        <f>IF(OR(ISBLANK('!0'!O33),ISERROR('!0'!O33)),"",'!0'!O33)</f>
        <v>gl</v>
      </c>
      <c r="P29" s="13" t="str">
        <f>IF(OR(ISBLANK('!0'!P33),ISERROR('!0'!P33)),"",'!0'!P33)</f>
        <v>P</v>
      </c>
      <c r="Q29" t="str">
        <f>IF(OR(ISBLANK('!0'!Q34),ISERROR('!0'!Q34)),"",'!0'!Q34)</f>
        <v/>
      </c>
      <c r="R29" t="str">
        <f>IF(OR(ISBLANK('!0'!R33),ISERROR('!0'!R33)),"",'!0'!R33)</f>
        <v/>
      </c>
      <c r="S29" t="str">
        <f>IF(OR(ISBLANK('!0'!S33),ISERROR('!0'!S33)),"",'!0'!S33)</f>
        <v/>
      </c>
      <c r="T29" t="str">
        <f>IF(OR(ISBLANK('!0'!T33),ISERROR('!0'!T33)),"",'!0'!T33)</f>
        <v/>
      </c>
      <c r="U29" s="835"/>
      <c r="V29" s="835"/>
      <c r="W29" s="835"/>
      <c r="X29" s="835"/>
      <c r="Y29" s="280"/>
      <c r="AA29" t="str">
        <f>IF(OR(ISBLANK('!0'!AA31),ISERROR('!0'!AA31)),"",'!0'!AA31)</f>
        <v/>
      </c>
      <c r="AB29" t="str">
        <f>IF(OR(ISBLANK('!0'!AB31),ISERROR('!0'!AB31)),"",'!0'!AB31)</f>
        <v/>
      </c>
      <c r="AC29" t="str">
        <f>IF(OR(ISBLANK('!0'!AI31),ISERROR('!0'!AI31)),"",'!0'!AI31)</f>
        <v/>
      </c>
      <c r="AD29" t="str">
        <f>IF(OR(ISBLANK('!0'!AJ31),ISERROR('!0'!AJ31)),"",'!0'!AJ31)</f>
        <v/>
      </c>
      <c r="AE29" t="str">
        <f>IF(OR(ISBLANK('!0'!AK31),ISERROR('!0'!AK31)),"",'!0'!AK31)</f>
        <v/>
      </c>
      <c r="AF29" t="str">
        <f>IF(OR(ISBLANK('!0'!AL31),ISERROR('!0'!AL31)),"",'!0'!AL31)</f>
        <v/>
      </c>
      <c r="AG29" t="str">
        <f>IF(OR(ISBLANK('!0'!AM31),ISERROR('!0'!AM31)),"",'!0'!AM31)</f>
        <v/>
      </c>
      <c r="AH29" t="str">
        <f>IF(OR(ISBLANK('!0'!AN31),ISERROR('!0'!AN31)),"",'!0'!AN31)</f>
        <v/>
      </c>
      <c r="AI29" t="str">
        <f>IF(OR(ISBLANK('!0'!AO31),ISERROR('!0'!AO31)),"",'!0'!AO31)</f>
        <v/>
      </c>
      <c r="AJ29" t="str">
        <f>IF(OR(ISBLANK('!0'!AP31),ISERROR('!0'!AP31)),"",'!0'!AP31)</f>
        <v/>
      </c>
      <c r="AK29" t="str">
        <f>IF(OR(ISBLANK('!0'!AQ31),ISERROR('!0'!AQ31)),"",'!0'!AQ31)</f>
        <v/>
      </c>
      <c r="AL29" t="str">
        <f>IF(OR(ISBLANK('!0'!AR31),ISERROR('!0'!AR31)),"",'!0'!AR31)</f>
        <v/>
      </c>
      <c r="AM29" t="str">
        <f>IF(OR(ISBLANK('!0'!AS31),ISERROR('!0'!AS31)),"",'!0'!AS31)</f>
        <v/>
      </c>
      <c r="AN29" t="str">
        <f>IF(OR(ISBLANK('!0'!AT31),ISERROR('!0'!AT31)),"",'!0'!AT31)</f>
        <v/>
      </c>
      <c r="AO29" t="str">
        <f>IF(OR(ISBLANK('!0'!AU31),ISERROR('!0'!AU31)),"",'!0'!AU31)</f>
        <v/>
      </c>
      <c r="AP29" t="str">
        <f>IF(OR(ISBLANK('!0'!AV31),ISERROR('!0'!AV31)),"",'!0'!AV31)</f>
        <v/>
      </c>
      <c r="AQ29" t="str">
        <f>IF(OR(ISBLANK('!0'!AW31),ISERROR('!0'!AW31)),"",'!0'!AW31)</f>
        <v/>
      </c>
      <c r="AR29" t="str">
        <f>IF(OR(ISBLANK('!0'!AX31),ISERROR('!0'!AX31)),"",'!0'!AX31)</f>
        <v/>
      </c>
      <c r="AS29" t="str">
        <f>IF(OR(ISBLANK('!0'!AY31),ISERROR('!0'!AY31)),"",'!0'!AY31)</f>
        <v/>
      </c>
      <c r="AT29" t="str">
        <f>IF(OR(ISBLANK('!0'!AZ31),ISERROR('!0'!AZ31)),"",'!0'!AZ31)</f>
        <v/>
      </c>
      <c r="AU29" t="str">
        <f>IF(OR(ISBLANK('!0'!BA31),ISERROR('!0'!BA31)),"",'!0'!BA31)</f>
        <v/>
      </c>
      <c r="AV29" t="str">
        <f>IF(OR(ISBLANK('!0'!BB31),ISERROR('!0'!BB31)),"",'!0'!BB31)</f>
        <v/>
      </c>
      <c r="AW29" t="str">
        <f>IF(OR(ISBLANK('!0'!BC31),ISERROR('!0'!BC31)),"",'!0'!BC31)</f>
        <v/>
      </c>
      <c r="AX29" t="str">
        <f>IF(OR(ISBLANK('!0'!BD31),ISERROR('!0'!BD31)),"",'!0'!BD31)</f>
        <v/>
      </c>
      <c r="AY29" t="str">
        <f>IF(OR(ISBLANK('!0'!BE31),ISERROR('!0'!BE31)),"",'!0'!BE31)</f>
        <v/>
      </c>
      <c r="AZ29" t="str">
        <f>IF(OR(ISBLANK('!0'!BF31),ISERROR('!0'!BF31)),"",'!0'!BF31)</f>
        <v/>
      </c>
      <c r="BA29" t="str">
        <f>IF(OR(ISBLANK('!0'!BG31),ISERROR('!0'!BG31)),"",'!0'!BG31)</f>
        <v/>
      </c>
      <c r="BB29" t="str">
        <f>IF(OR(ISBLANK('!0'!BH31),ISERROR('!0'!BH31)),"",'!0'!BH31)</f>
        <v/>
      </c>
      <c r="BC29" t="str">
        <f>IF(OR(ISBLANK('!0'!BI31),ISERROR('!0'!BI31)),"",'!0'!BI31)</f>
        <v/>
      </c>
    </row>
    <row r="30" spans="1:55" ht="12.75" customHeight="1" x14ac:dyDescent="0.2">
      <c r="A30" t="str">
        <f>IF(OR(ISBLANK('!0'!A32),ISERROR('!0'!A32)),"",'!0'!A32)</f>
        <v/>
      </c>
      <c r="B30" t="str">
        <f>IF(OR(ISBLANK('!0'!B32),ISERROR('!0'!B32)),"",'!0'!B32)</f>
        <v/>
      </c>
      <c r="C30" s="208">
        <f>IF(OR(ISBLANK('!0'!C31),ISERROR('!0'!C31)),"",'!0'!C31)</f>
        <v>8</v>
      </c>
      <c r="D30" s="323">
        <v>36.700000000000003</v>
      </c>
      <c r="E30" s="323"/>
      <c r="F30" s="146" t="str">
        <f>IF(OR(ISBLANK('!0'!F32),ISERROR('!0'!F32)),"",'!0'!F32)</f>
        <v xml:space="preserve"> n</v>
      </c>
      <c r="G30" s="146">
        <f>IF(OR(ISBLANK('!0'!G32),ISERROR('!0'!G32)),"",'!0'!G32)</f>
        <v>0</v>
      </c>
      <c r="H30" t="str">
        <f>IF(OR(ISBLANK('!0'!H32),ISERROR('!0'!H32)),"",'!0'!H32)</f>
        <v/>
      </c>
      <c r="I30" s="4" t="str">
        <f>IF(OR(ISBLANK('!0'!I32),ISERROR('!0'!I32)),"",'!0'!I32)</f>
        <v/>
      </c>
      <c r="J30" t="str">
        <f>IF(OR(ISBLANK('!0'!J34),ISERROR('!0'!J34)),"",'!0'!J34)</f>
        <v/>
      </c>
      <c r="K30" s="91" t="str">
        <f>IF(OR(ISBLANK('!0'!K34),ISERROR('!0'!K34)),"",'!0'!K34)</f>
        <v/>
      </c>
      <c r="L30" s="55" t="str">
        <f>IF(OR(ISBLANK('!0'!L34),ISERROR('!0'!L34)),"",'!0'!L34)</f>
        <v>Test Student</v>
      </c>
      <c r="M30" s="114">
        <f>IF(OR(ISBLANK('!0'!M34),ISERROR('!0'!M34)),"",'!0'!M34)</f>
        <v>47.57692307692308</v>
      </c>
      <c r="N30" s="79">
        <f>IF(OR(ISBLANK('!0'!N34),ISERROR('!0'!N34)),"",'!0'!N34)</f>
        <v>5.174571153886208</v>
      </c>
      <c r="O30" s="115">
        <f>IF(OR(ISBLANK('!0'!O34),ISERROR('!0'!O34)),"",'!0'!O34)</f>
        <v>208</v>
      </c>
      <c r="P30" s="78">
        <f>IF(OR(ISBLANK('!0'!P34),ISERROR('!0'!P34)),"",'!0'!P34)</f>
        <v>5.3653493702016401E-7</v>
      </c>
      <c r="Q30" t="str">
        <f>IF(OR(ISBLANK('!0'!Q35),ISERROR('!0'!Q35)),"",'!0'!Q35)</f>
        <v/>
      </c>
      <c r="R30" t="str">
        <f>IF(OR(ISBLANK('!0'!R34),ISERROR('!0'!R34)),"",'!0'!R34)</f>
        <v/>
      </c>
      <c r="S30" t="str">
        <f>IF(OR(ISBLANK('!0'!S34),ISERROR('!0'!S34)),"",'!0'!S34)</f>
        <v/>
      </c>
      <c r="T30" t="str">
        <f>IF(OR(ISBLANK('!0'!T34),ISERROR('!0'!T34)),"",'!0'!T34)</f>
        <v/>
      </c>
      <c r="U30" s="835"/>
      <c r="V30" s="835"/>
      <c r="W30" s="835"/>
      <c r="X30" s="835"/>
      <c r="Y30" s="280"/>
      <c r="AA30" t="str">
        <f>IF(OR(ISBLANK('!0'!AA32),ISERROR('!0'!AA32)),"",'!0'!AA32)</f>
        <v/>
      </c>
      <c r="AB30" t="str">
        <f>IF(OR(ISBLANK('!0'!AB32),ISERROR('!0'!AB32)),"",'!0'!AB32)</f>
        <v/>
      </c>
      <c r="AC30" t="str">
        <f>IF(OR(ISBLANK('!0'!AI32),ISERROR('!0'!AI32)),"",'!0'!AI32)</f>
        <v/>
      </c>
      <c r="AD30" t="str">
        <f>IF(OR(ISBLANK('!0'!AJ32),ISERROR('!0'!AJ32)),"",'!0'!AJ32)</f>
        <v/>
      </c>
      <c r="AE30" t="str">
        <f>IF(OR(ISBLANK('!0'!AK32),ISERROR('!0'!AK32)),"",'!0'!AK32)</f>
        <v/>
      </c>
      <c r="AF30" t="str">
        <f>IF(OR(ISBLANK('!0'!AL32),ISERROR('!0'!AL32)),"",'!0'!AL32)</f>
        <v/>
      </c>
      <c r="AG30" t="str">
        <f>IF(OR(ISBLANK('!0'!AM32),ISERROR('!0'!AM32)),"",'!0'!AM32)</f>
        <v/>
      </c>
      <c r="AH30" t="str">
        <f>IF(OR(ISBLANK('!0'!AN32),ISERROR('!0'!AN32)),"",'!0'!AN32)</f>
        <v/>
      </c>
      <c r="AI30" t="str">
        <f>IF(OR(ISBLANK('!0'!AO32),ISERROR('!0'!AO32)),"",'!0'!AO32)</f>
        <v/>
      </c>
      <c r="AJ30" t="str">
        <f>IF(OR(ISBLANK('!0'!AP32),ISERROR('!0'!AP32)),"",'!0'!AP32)</f>
        <v/>
      </c>
      <c r="AK30" t="str">
        <f>IF(OR(ISBLANK('!0'!AQ32),ISERROR('!0'!AQ32)),"",'!0'!AQ32)</f>
        <v/>
      </c>
      <c r="AL30" t="str">
        <f>IF(OR(ISBLANK('!0'!AR32),ISERROR('!0'!AR32)),"",'!0'!AR32)</f>
        <v/>
      </c>
      <c r="AM30" t="str">
        <f>IF(OR(ISBLANK('!0'!AS32),ISERROR('!0'!AS32)),"",'!0'!AS32)</f>
        <v/>
      </c>
      <c r="AN30" t="str">
        <f>IF(OR(ISBLANK('!0'!AT32),ISERROR('!0'!AT32)),"",'!0'!AT32)</f>
        <v/>
      </c>
      <c r="AO30" t="str">
        <f>IF(OR(ISBLANK('!0'!AU32),ISERROR('!0'!AU32)),"",'!0'!AU32)</f>
        <v/>
      </c>
      <c r="AP30" t="str">
        <f>IF(OR(ISBLANK('!0'!AV32),ISERROR('!0'!AV32)),"",'!0'!AV32)</f>
        <v/>
      </c>
      <c r="AQ30" t="str">
        <f>IF(OR(ISBLANK('!0'!AW32),ISERROR('!0'!AW32)),"",'!0'!AW32)</f>
        <v/>
      </c>
      <c r="AR30" t="str">
        <f>IF(OR(ISBLANK('!0'!AX32),ISERROR('!0'!AX32)),"",'!0'!AX32)</f>
        <v/>
      </c>
      <c r="AS30" t="str">
        <f>IF(OR(ISBLANK('!0'!AY32),ISERROR('!0'!AY32)),"",'!0'!AY32)</f>
        <v/>
      </c>
      <c r="AT30" t="str">
        <f>IF(OR(ISBLANK('!0'!AZ32),ISERROR('!0'!AZ32)),"",'!0'!AZ32)</f>
        <v/>
      </c>
      <c r="AU30" t="str">
        <f>IF(OR(ISBLANK('!0'!BA32),ISERROR('!0'!BA32)),"",'!0'!BA32)</f>
        <v/>
      </c>
      <c r="AV30" t="str">
        <f>IF(OR(ISBLANK('!0'!BB32),ISERROR('!0'!BB32)),"",'!0'!BB32)</f>
        <v/>
      </c>
      <c r="AW30" t="str">
        <f>IF(OR(ISBLANK('!0'!BC32),ISERROR('!0'!BC32)),"",'!0'!BC32)</f>
        <v/>
      </c>
      <c r="AX30" t="str">
        <f>IF(OR(ISBLANK('!0'!BD32),ISERROR('!0'!BD32)),"",'!0'!BD32)</f>
        <v/>
      </c>
      <c r="AY30" t="str">
        <f>IF(OR(ISBLANK('!0'!BE32),ISERROR('!0'!BE32)),"",'!0'!BE32)</f>
        <v/>
      </c>
      <c r="AZ30" t="str">
        <f>IF(OR(ISBLANK('!0'!BF32),ISERROR('!0'!BF32)),"",'!0'!BF32)</f>
        <v/>
      </c>
      <c r="BA30" t="str">
        <f>IF(OR(ISBLANK('!0'!BG32),ISERROR('!0'!BG32)),"",'!0'!BG32)</f>
        <v/>
      </c>
      <c r="BB30" t="str">
        <f>IF(OR(ISBLANK('!0'!BH32),ISERROR('!0'!BH32)),"",'!0'!BH32)</f>
        <v/>
      </c>
      <c r="BC30" t="str">
        <f>IF(OR(ISBLANK('!0'!BI32),ISERROR('!0'!BI32)),"",'!0'!BI32)</f>
        <v/>
      </c>
    </row>
    <row r="31" spans="1:55" ht="12.75" customHeight="1" x14ac:dyDescent="0.2">
      <c r="A31" t="str">
        <f>IF(OR(ISBLANK('!0'!A33),ISERROR('!0'!A33)),"",'!0'!A33)</f>
        <v/>
      </c>
      <c r="B31" t="str">
        <f>IF(OR(ISBLANK('!0'!B33),ISERROR('!0'!B33)),"",'!0'!B33)</f>
        <v/>
      </c>
      <c r="C31" s="208">
        <f>IF(OR(ISBLANK('!0'!C32),ISERROR('!0'!C32)),"",'!0'!C32)</f>
        <v>9</v>
      </c>
      <c r="D31" s="323">
        <v>30.8</v>
      </c>
      <c r="E31" s="323"/>
      <c r="F31" s="46" t="str">
        <f>IF(OR(ISBLANK('!0'!F33),ISERROR('!0'!F33)),"",'!0'!F33)</f>
        <v xml:space="preserve"> Media</v>
      </c>
      <c r="G31" s="149" t="str">
        <f>IF(OR(ISBLANK('!0'!G33),ISERROR('!0'!G33)),"",'!0'!G33)</f>
        <v/>
      </c>
      <c r="H31" t="str">
        <f>IF(OR(ISBLANK('!0'!H33),ISERROR('!0'!H33)),"",'!0'!H33)</f>
        <v/>
      </c>
      <c r="I31" s="4" t="str">
        <f>IF(OR(ISBLANK('!0'!I33),ISERROR('!0'!I33)),"",'!0'!I33)</f>
        <v/>
      </c>
      <c r="J31" t="str">
        <f>IF(OR(ISBLANK('!0'!J35),ISERROR('!0'!J35)),"",'!0'!J35)</f>
        <v/>
      </c>
      <c r="K31" s="59" t="str">
        <f>IF(OR(ISBLANK('!0'!K35),ISERROR('!0'!K35)),"",'!0'!K35)</f>
        <v/>
      </c>
      <c r="L31" s="77" t="str">
        <f>IF(OR(ISBLANK('!0'!L35),ISERROR('!0'!L35)),"",'!0'!L35)</f>
        <v/>
      </c>
      <c r="M31" s="13" t="str">
        <f>IF(OR(ISBLANK('!0'!M35),ISERROR('!0'!M35)),"",'!0'!M35)</f>
        <v>si²/ni</v>
      </c>
      <c r="N31" s="13" t="str">
        <f>IF(OR(ISBLANK('!0'!N35),ISERROR('!0'!N35)),"",'!0'!N35)</f>
        <v>Texp</v>
      </c>
      <c r="O31" s="13" t="str">
        <f>IF(OR(ISBLANK('!0'!O35),ISERROR('!0'!O35)),"",'!0'!O35)</f>
        <v>gl</v>
      </c>
      <c r="P31" s="13" t="str">
        <f>IF(OR(ISBLANK('!0'!P35),ISERROR('!0'!P35)),"",'!0'!P35)</f>
        <v xml:space="preserve">P </v>
      </c>
      <c r="Q31" t="str">
        <f>IF(OR(ISBLANK('!0'!Q36),ISERROR('!0'!Q36)),"",'!0'!Q36)</f>
        <v/>
      </c>
      <c r="R31" s="57" t="str">
        <f>IF(OR(ISBLANK('!0'!R35),ISERROR('!0'!R35)),"",'!0'!R35)</f>
        <v/>
      </c>
      <c r="S31" s="57" t="str">
        <f>IF(OR(ISBLANK('!0'!S35),ISERROR('!0'!S35)),"",'!0'!S35)</f>
        <v/>
      </c>
      <c r="T31" t="str">
        <f>IF(OR(ISBLANK('!0'!T35),ISERROR('!0'!T35)),"",'!0'!T35)</f>
        <v/>
      </c>
      <c r="U31" s="835"/>
      <c r="V31" s="835"/>
      <c r="W31" s="835"/>
      <c r="X31" s="835"/>
      <c r="Y31" s="280"/>
      <c r="AA31" t="str">
        <f>IF(OR(ISBLANK('!0'!AA33),ISERROR('!0'!AA33)),"",'!0'!AA33)</f>
        <v/>
      </c>
      <c r="AB31" t="str">
        <f>IF(OR(ISBLANK('!0'!AB33),ISERROR('!0'!AB33)),"",'!0'!AB33)</f>
        <v/>
      </c>
      <c r="AC31" t="str">
        <f>IF(OR(ISBLANK('!0'!AI33),ISERROR('!0'!AI33)),"",'!0'!AI33)</f>
        <v/>
      </c>
      <c r="AD31" t="str">
        <f>IF(OR(ISBLANK('!0'!AJ33),ISERROR('!0'!AJ33)),"",'!0'!AJ33)</f>
        <v/>
      </c>
      <c r="AE31" t="str">
        <f>IF(OR(ISBLANK('!0'!AK33),ISERROR('!0'!AK33)),"",'!0'!AK33)</f>
        <v/>
      </c>
      <c r="AF31" t="str">
        <f>IF(OR(ISBLANK('!0'!AL33),ISERROR('!0'!AL33)),"",'!0'!AL33)</f>
        <v/>
      </c>
      <c r="AG31" t="str">
        <f>IF(OR(ISBLANK('!0'!AM33),ISERROR('!0'!AM33)),"",'!0'!AM33)</f>
        <v/>
      </c>
      <c r="AH31" t="str">
        <f>IF(OR(ISBLANK('!0'!AN33),ISERROR('!0'!AN33)),"",'!0'!AN33)</f>
        <v/>
      </c>
      <c r="AI31" t="str">
        <f>IF(OR(ISBLANK('!0'!AO33),ISERROR('!0'!AO33)),"",'!0'!AO33)</f>
        <v/>
      </c>
      <c r="AJ31" t="str">
        <f>IF(OR(ISBLANK('!0'!AP33),ISERROR('!0'!AP33)),"",'!0'!AP33)</f>
        <v/>
      </c>
      <c r="AK31" t="str">
        <f>IF(OR(ISBLANK('!0'!AQ33),ISERROR('!0'!AQ33)),"",'!0'!AQ33)</f>
        <v/>
      </c>
      <c r="AL31" t="str">
        <f>IF(OR(ISBLANK('!0'!AR33),ISERROR('!0'!AR33)),"",'!0'!AR33)</f>
        <v/>
      </c>
      <c r="AM31" t="str">
        <f>IF(OR(ISBLANK('!0'!AS33),ISERROR('!0'!AS33)),"",'!0'!AS33)</f>
        <v/>
      </c>
      <c r="AN31" t="str">
        <f>IF(OR(ISBLANK('!0'!AT33),ISERROR('!0'!AT33)),"",'!0'!AT33)</f>
        <v/>
      </c>
      <c r="AO31" t="str">
        <f>IF(OR(ISBLANK('!0'!AU33),ISERROR('!0'!AU33)),"",'!0'!AU33)</f>
        <v/>
      </c>
      <c r="AP31" t="str">
        <f>IF(OR(ISBLANK('!0'!AV33),ISERROR('!0'!AV33)),"",'!0'!AV33)</f>
        <v/>
      </c>
      <c r="AQ31" t="str">
        <f>IF(OR(ISBLANK('!0'!AW33),ISERROR('!0'!AW33)),"",'!0'!AW33)</f>
        <v/>
      </c>
      <c r="AR31" t="str">
        <f>IF(OR(ISBLANK('!0'!AX33),ISERROR('!0'!AX33)),"",'!0'!AX33)</f>
        <v/>
      </c>
      <c r="AS31" t="str">
        <f>IF(OR(ISBLANK('!0'!AY33),ISERROR('!0'!AY33)),"",'!0'!AY33)</f>
        <v/>
      </c>
      <c r="AT31" t="str">
        <f>IF(OR(ISBLANK('!0'!AZ33),ISERROR('!0'!AZ33)),"",'!0'!AZ33)</f>
        <v/>
      </c>
      <c r="AU31" t="str">
        <f>IF(OR(ISBLANK('!0'!BA33),ISERROR('!0'!BA33)),"",'!0'!BA33)</f>
        <v/>
      </c>
      <c r="AV31" t="str">
        <f>IF(OR(ISBLANK('!0'!BB33),ISERROR('!0'!BB33)),"",'!0'!BB33)</f>
        <v/>
      </c>
      <c r="AW31" t="str">
        <f>IF(OR(ISBLANK('!0'!BC33),ISERROR('!0'!BC33)),"",'!0'!BC33)</f>
        <v/>
      </c>
      <c r="AX31" t="str">
        <f>IF(OR(ISBLANK('!0'!BD33),ISERROR('!0'!BD33)),"",'!0'!BD33)</f>
        <v/>
      </c>
      <c r="AY31" t="str">
        <f>IF(OR(ISBLANK('!0'!BE33),ISERROR('!0'!BE33)),"",'!0'!BE33)</f>
        <v/>
      </c>
      <c r="AZ31" t="str">
        <f>IF(OR(ISBLANK('!0'!BF33),ISERROR('!0'!BF33)),"",'!0'!BF33)</f>
        <v/>
      </c>
      <c r="BA31" t="str">
        <f>IF(OR(ISBLANK('!0'!BG33),ISERROR('!0'!BG33)),"",'!0'!BG33)</f>
        <v/>
      </c>
      <c r="BB31" t="str">
        <f>IF(OR(ISBLANK('!0'!BH33),ISERROR('!0'!BH33)),"",'!0'!BH33)</f>
        <v/>
      </c>
      <c r="BC31" t="str">
        <f>IF(OR(ISBLANK('!0'!BI33),ISERROR('!0'!BI33)),"",'!0'!BI33)</f>
        <v/>
      </c>
    </row>
    <row r="32" spans="1:55" ht="12.75" customHeight="1" x14ac:dyDescent="0.2">
      <c r="A32" t="str">
        <f>IF(OR(ISBLANK('!0'!A34),ISERROR('!0'!A34)),"",'!0'!A34)</f>
        <v/>
      </c>
      <c r="B32" t="str">
        <f>IF(OR(ISBLANK('!0'!B34),ISERROR('!0'!B34)),"",'!0'!B34)</f>
        <v/>
      </c>
      <c r="C32" s="208">
        <f>IF(OR(ISBLANK('!0'!C33),ISERROR('!0'!C33)),"",'!0'!C33)</f>
        <v>10</v>
      </c>
      <c r="D32" s="323">
        <v>28</v>
      </c>
      <c r="E32" s="323"/>
      <c r="F32" s="46" t="str">
        <f>IF(OR(ISBLANK('!0'!F34),ISERROR('!0'!F34)),"",'!0'!F34)</f>
        <v xml:space="preserve"> dt</v>
      </c>
      <c r="G32" s="149" t="str">
        <f>IF(OR(ISBLANK('!0'!G34),ISERROR('!0'!G34)),"",'!0'!G34)</f>
        <v/>
      </c>
      <c r="H32" t="str">
        <f>IF(OR(ISBLANK('!0'!H34),ISERROR('!0'!H34)),"",'!0'!H34)</f>
        <v/>
      </c>
      <c r="I32" s="4" t="str">
        <f>IF(OR(ISBLANK('!0'!I34),ISERROR('!0'!I34)),"",'!0'!I34)</f>
        <v/>
      </c>
      <c r="J32" t="str">
        <f>IF(OR(ISBLANK('!0'!J36),ISERROR('!0'!J36)),"",'!0'!J36)</f>
        <v/>
      </c>
      <c r="K32" s="160" t="str">
        <f>IF(OR(ISBLANK('!0'!K36),ISERROR('!0'!K36)),"",'!0'!K36)</f>
        <v>&gt;</v>
      </c>
      <c r="L32" s="152" t="str">
        <f>IF(OR(ISBLANK('!0'!L36),ISERROR('!0'!L36)),"",'!0'!L36)</f>
        <v>Test Welch</v>
      </c>
      <c r="M32" s="116">
        <f>IF(OR(ISBLANK('!0'!M36),ISERROR('!0'!M36)),"",'!0'!M36)</f>
        <v>0.29268292682926828</v>
      </c>
      <c r="N32" s="154">
        <f>IF(OR(ISBLANK('!0'!N36),ISERROR('!0'!N36)),"",'!0'!N36)</f>
        <v>4.9306808818418295</v>
      </c>
      <c r="O32" s="156">
        <f>IF(OR(ISBLANK('!0'!O36),ISERROR('!0'!O36)),"",'!0'!O36)</f>
        <v>151.17714867449453</v>
      </c>
      <c r="P32" s="158">
        <f>IF(OR(ISBLANK('!0'!P36),ISERROR('!0'!P36)),"",'!0'!P36)</f>
        <v>2.1362081228467568E-6</v>
      </c>
      <c r="Q32" t="str">
        <f>IF(OR(ISBLANK('!0'!Q37),ISERROR('!0'!Q37)),"",'!0'!Q37)</f>
        <v/>
      </c>
      <c r="R32" t="str">
        <f>IF(OR(ISBLANK('!0'!R36),ISERROR('!0'!R36)),"",'!0'!R36)</f>
        <v/>
      </c>
      <c r="S32" t="str">
        <f>IF(OR(ISBLANK('!0'!S36),ISERROR('!0'!S36)),"",'!0'!S36)</f>
        <v/>
      </c>
      <c r="T32" t="str">
        <f>IF(OR(ISBLANK('!0'!T36),ISERROR('!0'!T36)),"",'!0'!T36)</f>
        <v/>
      </c>
      <c r="U32" s="835"/>
      <c r="V32" s="835"/>
      <c r="W32" s="835"/>
      <c r="X32" s="835"/>
      <c r="Y32" s="280"/>
      <c r="AA32" t="str">
        <f>IF(OR(ISBLANK('!0'!AA34),ISERROR('!0'!AA34)),"",'!0'!AA34)</f>
        <v/>
      </c>
      <c r="AB32" t="str">
        <f>IF(OR(ISBLANK('!0'!AB34),ISERROR('!0'!AB34)),"",'!0'!AB34)</f>
        <v/>
      </c>
      <c r="AC32" t="str">
        <f>IF(OR(ISBLANK('!0'!AI34),ISERROR('!0'!AI34)),"",'!0'!AI34)</f>
        <v/>
      </c>
      <c r="AD32" t="str">
        <f>IF(OR(ISBLANK('!0'!AJ34),ISERROR('!0'!AJ34)),"",'!0'!AJ34)</f>
        <v/>
      </c>
      <c r="AE32" t="str">
        <f>IF(OR(ISBLANK('!0'!AK34),ISERROR('!0'!AK34)),"",'!0'!AK34)</f>
        <v/>
      </c>
      <c r="AF32" t="str">
        <f>IF(OR(ISBLANK('!0'!AL34),ISERROR('!0'!AL34)),"",'!0'!AL34)</f>
        <v/>
      </c>
      <c r="AG32" t="str">
        <f>IF(OR(ISBLANK('!0'!AM34),ISERROR('!0'!AM34)),"",'!0'!AM34)</f>
        <v/>
      </c>
      <c r="AH32" t="str">
        <f>IF(OR(ISBLANK('!0'!AN34),ISERROR('!0'!AN34)),"",'!0'!AN34)</f>
        <v/>
      </c>
      <c r="AI32" t="str">
        <f>IF(OR(ISBLANK('!0'!AO34),ISERROR('!0'!AO34)),"",'!0'!AO34)</f>
        <v/>
      </c>
      <c r="AJ32" t="str">
        <f>IF(OR(ISBLANK('!0'!AP34),ISERROR('!0'!AP34)),"",'!0'!AP34)</f>
        <v/>
      </c>
      <c r="AK32" t="str">
        <f>IF(OR(ISBLANK('!0'!AQ34),ISERROR('!0'!AQ34)),"",'!0'!AQ34)</f>
        <v/>
      </c>
      <c r="AL32" t="str">
        <f>IF(OR(ISBLANK('!0'!AR34),ISERROR('!0'!AR34)),"",'!0'!AR34)</f>
        <v/>
      </c>
      <c r="AM32" t="str">
        <f>IF(OR(ISBLANK('!0'!AS34),ISERROR('!0'!AS34)),"",'!0'!AS34)</f>
        <v/>
      </c>
      <c r="AN32" t="str">
        <f>IF(OR(ISBLANK('!0'!AT34),ISERROR('!0'!AT34)),"",'!0'!AT34)</f>
        <v/>
      </c>
      <c r="AO32" t="str">
        <f>IF(OR(ISBLANK('!0'!AU34),ISERROR('!0'!AU34)),"",'!0'!AU34)</f>
        <v/>
      </c>
      <c r="AP32" t="str">
        <f>IF(OR(ISBLANK('!0'!AV34),ISERROR('!0'!AV34)),"",'!0'!AV34)</f>
        <v/>
      </c>
      <c r="AQ32" t="str">
        <f>IF(OR(ISBLANK('!0'!AW34),ISERROR('!0'!AW34)),"",'!0'!AW34)</f>
        <v/>
      </c>
      <c r="AR32" t="str">
        <f>IF(OR(ISBLANK('!0'!AX34),ISERROR('!0'!AX34)),"",'!0'!AX34)</f>
        <v/>
      </c>
      <c r="AS32" t="str">
        <f>IF(OR(ISBLANK('!0'!AY34),ISERROR('!0'!AY34)),"",'!0'!AY34)</f>
        <v/>
      </c>
      <c r="AT32" t="str">
        <f>IF(OR(ISBLANK('!0'!AZ34),ISERROR('!0'!AZ34)),"",'!0'!AZ34)</f>
        <v/>
      </c>
      <c r="AU32" t="str">
        <f>IF(OR(ISBLANK('!0'!BA34),ISERROR('!0'!BA34)),"",'!0'!BA34)</f>
        <v/>
      </c>
      <c r="AV32" t="str">
        <f>IF(OR(ISBLANK('!0'!BB34),ISERROR('!0'!BB34)),"",'!0'!BB34)</f>
        <v/>
      </c>
      <c r="AW32" t="str">
        <f>IF(OR(ISBLANK('!0'!BC34),ISERROR('!0'!BC34)),"",'!0'!BC34)</f>
        <v/>
      </c>
      <c r="AX32" t="str">
        <f>IF(OR(ISBLANK('!0'!BD34),ISERROR('!0'!BD34)),"",'!0'!BD34)</f>
        <v/>
      </c>
      <c r="AY32" t="str">
        <f>IF(OR(ISBLANK('!0'!BE34),ISERROR('!0'!BE34)),"",'!0'!BE34)</f>
        <v/>
      </c>
      <c r="AZ32" t="str">
        <f>IF(OR(ISBLANK('!0'!BF34),ISERROR('!0'!BF34)),"",'!0'!BF34)</f>
        <v/>
      </c>
      <c r="BA32" t="str">
        <f>IF(OR(ISBLANK('!0'!BG34),ISERROR('!0'!BG34)),"",'!0'!BG34)</f>
        <v/>
      </c>
      <c r="BB32" t="str">
        <f>IF(OR(ISBLANK('!0'!BH34),ISERROR('!0'!BH34)),"",'!0'!BH34)</f>
        <v/>
      </c>
      <c r="BC32" t="str">
        <f>IF(OR(ISBLANK('!0'!BI34),ISERROR('!0'!BI34)),"",'!0'!BI34)</f>
        <v/>
      </c>
    </row>
    <row r="33" spans="1:55" ht="12.75" customHeight="1" thickBot="1" x14ac:dyDescent="0.25">
      <c r="A33" t="str">
        <f>IF(OR(ISBLANK('!0'!A35),ISERROR('!0'!A35)),"",'!0'!A35)</f>
        <v/>
      </c>
      <c r="B33" t="str">
        <f>IF(OR(ISBLANK('!0'!B35),ISERROR('!0'!B35)),"",'!0'!B35)</f>
        <v/>
      </c>
      <c r="C33" s="208">
        <f>IF(OR(ISBLANK('!0'!C34),ISERROR('!0'!C34)),"",'!0'!C34)</f>
        <v>11</v>
      </c>
      <c r="D33" s="323"/>
      <c r="E33" s="323"/>
      <c r="F33" s="46" t="str">
        <f>IF(OR(ISBLANK('!0'!F35),ISERROR('!0'!F35)),"",'!0'!F35)</f>
        <v>min</v>
      </c>
      <c r="G33" s="46">
        <f>IF(OR(ISBLANK('!0'!G35),ISERROR('!0'!G35)),"",'!0'!G35)</f>
        <v>0</v>
      </c>
      <c r="H33" t="str">
        <f>IF(OR(ISBLANK('!0'!H35),ISERROR('!0'!H35)),"",'!0'!H35)</f>
        <v/>
      </c>
      <c r="I33" s="4" t="str">
        <f>IF(OR(ISBLANK('!0'!I35),ISERROR('!0'!I35)),"",'!0'!I35)</f>
        <v/>
      </c>
      <c r="J33" t="str">
        <f>IF(OR(ISBLANK('!0'!J37),ISERROR('!0'!J37)),"",'!0'!J37)</f>
        <v/>
      </c>
      <c r="K33" s="160" t="str">
        <f>IF(OR(ISBLANK('!0'!K37),ISERROR('!0'!K37)),"",'!0'!K37)</f>
        <v/>
      </c>
      <c r="L33" s="153"/>
      <c r="M33" s="117">
        <f>IF(OR(ISBLANK('!0'!M37),ISERROR('!0'!M37)),"",'!0'!M37)</f>
        <v>0.73563218390804597</v>
      </c>
      <c r="N33" s="155"/>
      <c r="O33" s="157"/>
      <c r="P33" s="159"/>
      <c r="Q33" t="str">
        <f>IF(OR(ISBLANK('!0'!Q38),ISERROR('!0'!Q38)),"",'!0'!Q38)</f>
        <v/>
      </c>
      <c r="R33" t="str">
        <f>IF(OR(ISBLANK('!0'!R37),ISERROR('!0'!R37)),"",'!0'!R37)</f>
        <v/>
      </c>
      <c r="S33" t="str">
        <f>IF(OR(ISBLANK('!0'!S37),ISERROR('!0'!S37)),"",'!0'!S37)</f>
        <v/>
      </c>
      <c r="T33" t="str">
        <f>IF(OR(ISBLANK('!0'!T37),ISERROR('!0'!T37)),"",'!0'!T37)</f>
        <v/>
      </c>
      <c r="U33" s="835"/>
      <c r="V33" s="835"/>
      <c r="W33" s="835"/>
      <c r="X33" s="835"/>
      <c r="Y33" s="280"/>
      <c r="AA33" t="str">
        <f>IF(OR(ISBLANK('!0'!AA35),ISERROR('!0'!AA35)),"",'!0'!AA35)</f>
        <v/>
      </c>
      <c r="AB33" t="str">
        <f>IF(OR(ISBLANK('!0'!AB35),ISERROR('!0'!AB35)),"",'!0'!AB35)</f>
        <v/>
      </c>
      <c r="AC33" t="str">
        <f>IF(OR(ISBLANK('!0'!AI35),ISERROR('!0'!AI35)),"",'!0'!AI35)</f>
        <v/>
      </c>
      <c r="AD33" t="str">
        <f>IF(OR(ISBLANK('!0'!AJ35),ISERROR('!0'!AJ35)),"",'!0'!AJ35)</f>
        <v/>
      </c>
      <c r="AE33" t="str">
        <f>IF(OR(ISBLANK('!0'!AK35),ISERROR('!0'!AK35)),"",'!0'!AK35)</f>
        <v/>
      </c>
      <c r="AF33" t="str">
        <f>IF(OR(ISBLANK('!0'!AL35),ISERROR('!0'!AL35)),"",'!0'!AL35)</f>
        <v/>
      </c>
      <c r="AG33" t="str">
        <f>IF(OR(ISBLANK('!0'!AM35),ISERROR('!0'!AM35)),"",'!0'!AM35)</f>
        <v/>
      </c>
      <c r="AH33" t="str">
        <f>IF(OR(ISBLANK('!0'!AN35),ISERROR('!0'!AN35)),"",'!0'!AN35)</f>
        <v/>
      </c>
      <c r="AI33" t="str">
        <f>IF(OR(ISBLANK('!0'!AO35),ISERROR('!0'!AO35)),"",'!0'!AO35)</f>
        <v/>
      </c>
      <c r="AJ33" t="str">
        <f>IF(OR(ISBLANK('!0'!AP35),ISERROR('!0'!AP35)),"",'!0'!AP35)</f>
        <v/>
      </c>
      <c r="AK33" t="str">
        <f>IF(OR(ISBLANK('!0'!AQ35),ISERROR('!0'!AQ35)),"",'!0'!AQ35)</f>
        <v/>
      </c>
      <c r="AL33" t="str">
        <f>IF(OR(ISBLANK('!0'!AR35),ISERROR('!0'!AR35)),"",'!0'!AR35)</f>
        <v/>
      </c>
      <c r="AM33" t="str">
        <f>IF(OR(ISBLANK('!0'!AS35),ISERROR('!0'!AS35)),"",'!0'!AS35)</f>
        <v/>
      </c>
      <c r="AN33" t="str">
        <f>IF(OR(ISBLANK('!0'!AT35),ISERROR('!0'!AT35)),"",'!0'!AT35)</f>
        <v/>
      </c>
      <c r="AO33" t="str">
        <f>IF(OR(ISBLANK('!0'!AU35),ISERROR('!0'!AU35)),"",'!0'!AU35)</f>
        <v/>
      </c>
      <c r="AP33" t="str">
        <f>IF(OR(ISBLANK('!0'!AV35),ISERROR('!0'!AV35)),"",'!0'!AV35)</f>
        <v/>
      </c>
      <c r="AQ33" t="str">
        <f>IF(OR(ISBLANK('!0'!AW35),ISERROR('!0'!AW35)),"",'!0'!AW35)</f>
        <v/>
      </c>
      <c r="AR33" t="str">
        <f>IF(OR(ISBLANK('!0'!AX35),ISERROR('!0'!AX35)),"",'!0'!AX35)</f>
        <v/>
      </c>
      <c r="AS33" t="str">
        <f>IF(OR(ISBLANK('!0'!AY35),ISERROR('!0'!AY35)),"",'!0'!AY35)</f>
        <v/>
      </c>
      <c r="AT33" t="str">
        <f>IF(OR(ISBLANK('!0'!AZ35),ISERROR('!0'!AZ35)),"",'!0'!AZ35)</f>
        <v/>
      </c>
      <c r="AU33" t="str">
        <f>IF(OR(ISBLANK('!0'!BA35),ISERROR('!0'!BA35)),"",'!0'!BA35)</f>
        <v/>
      </c>
      <c r="AV33" t="str">
        <f>IF(OR(ISBLANK('!0'!BB35),ISERROR('!0'!BB35)),"",'!0'!BB35)</f>
        <v/>
      </c>
      <c r="AW33" t="str">
        <f>IF(OR(ISBLANK('!0'!BC35),ISERROR('!0'!BC35)),"",'!0'!BC35)</f>
        <v/>
      </c>
      <c r="AX33" t="str">
        <f>IF(OR(ISBLANK('!0'!BD35),ISERROR('!0'!BD35)),"",'!0'!BD35)</f>
        <v/>
      </c>
      <c r="AY33" t="str">
        <f>IF(OR(ISBLANK('!0'!BE35),ISERROR('!0'!BE35)),"",'!0'!BE35)</f>
        <v/>
      </c>
      <c r="AZ33" t="str">
        <f>IF(OR(ISBLANK('!0'!BF35),ISERROR('!0'!BF35)),"",'!0'!BF35)</f>
        <v/>
      </c>
      <c r="BA33" t="str">
        <f>IF(OR(ISBLANK('!0'!BG35),ISERROR('!0'!BG35)),"",'!0'!BG35)</f>
        <v/>
      </c>
      <c r="BB33" t="str">
        <f>IF(OR(ISBLANK('!0'!BH35),ISERROR('!0'!BH35)),"",'!0'!BH35)</f>
        <v/>
      </c>
      <c r="BC33" t="str">
        <f>IF(OR(ISBLANK('!0'!BI35),ISERROR('!0'!BI35)),"",'!0'!BI35)</f>
        <v/>
      </c>
    </row>
    <row r="34" spans="1:55" ht="12.75" customHeight="1" x14ac:dyDescent="0.2">
      <c r="A34" t="str">
        <f>IF(OR(ISBLANK('!0'!A36),ISERROR('!0'!A36)),"",'!0'!A36)</f>
        <v/>
      </c>
      <c r="B34" t="str">
        <f>IF(OR(ISBLANK('!0'!B36),ISERROR('!0'!B36)),"",'!0'!B36)</f>
        <v/>
      </c>
      <c r="C34" s="208">
        <f>IF(OR(ISBLANK('!0'!C35),ISERROR('!0'!C35)),"",'!0'!C35)</f>
        <v>12</v>
      </c>
      <c r="D34" s="323"/>
      <c r="E34" s="323"/>
      <c r="F34" s="147" t="str">
        <f>IF(OR(ISBLANK('!0'!F36),ISERROR('!0'!F36)),"",'!0'!F36)</f>
        <v>max</v>
      </c>
      <c r="G34" s="147">
        <f>IF(OR(ISBLANK('!0'!G36),ISERROR('!0'!G36)),"",'!0'!G36)</f>
        <v>0</v>
      </c>
      <c r="H34" t="str">
        <f>IF(OR(ISBLANK('!0'!H36),ISERROR('!0'!H36)),"",'!0'!H36)</f>
        <v/>
      </c>
      <c r="I34" s="4" t="str">
        <f>IF(OR(ISBLANK('!0'!I36),ISERROR('!0'!I36)),"",'!0'!I36)</f>
        <v/>
      </c>
      <c r="J34" t="str">
        <f>IF(OR(ISBLANK('!0'!J38),ISERROR('!0'!J38)),"",'!0'!J38)</f>
        <v/>
      </c>
      <c r="K34" s="59" t="str">
        <f>IF(OR(ISBLANK('!0'!K38),ISERROR('!0'!K38)),"",'!0'!K38)</f>
        <v/>
      </c>
      <c r="L34" s="7" t="str">
        <f>IF(OR(ISBLANK('!0'!L38),ISERROR('!0'!L38)),"",'!0'!L38)</f>
        <v/>
      </c>
      <c r="M34" s="26" t="str">
        <f>IF(OR(ISBLANK('!0'!M38),ISERROR('!0'!M38)),"",'!0'!M38)</f>
        <v/>
      </c>
      <c r="N34" t="str">
        <f>IF(OR(ISBLANK('!0'!N38),ISERROR('!0'!N38)),"",'!0'!N38)</f>
        <v/>
      </c>
      <c r="O34" t="str">
        <f>IF(OR(ISBLANK('!0'!O38),ISERROR('!0'!O38)),"",'!0'!O38)</f>
        <v/>
      </c>
      <c r="P34" t="str">
        <f>IF(OR(ISBLANK('!0'!P38),ISERROR('!0'!P38)),"",'!0'!P38)</f>
        <v/>
      </c>
      <c r="Q34" t="str">
        <f>IF(OR(ISBLANK('!0'!Q39),ISERROR('!0'!Q39)),"",'!0'!Q39)</f>
        <v/>
      </c>
      <c r="R34" t="str">
        <f>IF(OR(ISBLANK('!0'!R38),ISERROR('!0'!R38)),"",'!0'!R38)</f>
        <v/>
      </c>
      <c r="S34" t="str">
        <f>IF(OR(ISBLANK('!0'!S38),ISERROR('!0'!S38)),"",'!0'!S38)</f>
        <v/>
      </c>
      <c r="T34" t="str">
        <f>IF(OR(ISBLANK('!0'!T38),ISERROR('!0'!T38)),"",'!0'!T38)</f>
        <v/>
      </c>
      <c r="U34" s="835"/>
      <c r="V34" s="835"/>
      <c r="W34" s="835"/>
      <c r="X34" s="835"/>
      <c r="Y34" s="280"/>
      <c r="AA34" t="str">
        <f>IF(OR(ISBLANK('!0'!AA36),ISERROR('!0'!AA36)),"",'!0'!AA36)</f>
        <v/>
      </c>
      <c r="AB34" t="str">
        <f>IF(OR(ISBLANK('!0'!AB36),ISERROR('!0'!AB36)),"",'!0'!AB36)</f>
        <v/>
      </c>
      <c r="AC34" t="str">
        <f>IF(OR(ISBLANK('!0'!AI36),ISERROR('!0'!AI36)),"",'!0'!AI36)</f>
        <v/>
      </c>
      <c r="AD34" t="str">
        <f>IF(OR(ISBLANK('!0'!AJ36),ISERROR('!0'!AJ36)),"",'!0'!AJ36)</f>
        <v/>
      </c>
      <c r="AE34" t="str">
        <f>IF(OR(ISBLANK('!0'!AK36),ISERROR('!0'!AK36)),"",'!0'!AK36)</f>
        <v/>
      </c>
      <c r="AF34" t="str">
        <f>IF(OR(ISBLANK('!0'!AL36),ISERROR('!0'!AL36)),"",'!0'!AL36)</f>
        <v/>
      </c>
      <c r="AG34" t="str">
        <f>IF(OR(ISBLANK('!0'!AM36),ISERROR('!0'!AM36)),"",'!0'!AM36)</f>
        <v/>
      </c>
      <c r="AH34" t="str">
        <f>IF(OR(ISBLANK('!0'!AN36),ISERROR('!0'!AN36)),"",'!0'!AN36)</f>
        <v/>
      </c>
      <c r="AI34" t="str">
        <f>IF(OR(ISBLANK('!0'!AO36),ISERROR('!0'!AO36)),"",'!0'!AO36)</f>
        <v/>
      </c>
      <c r="AJ34" t="str">
        <f>IF(OR(ISBLANK('!0'!AP36),ISERROR('!0'!AP36)),"",'!0'!AP36)</f>
        <v/>
      </c>
      <c r="AK34" t="str">
        <f>IF(OR(ISBLANK('!0'!AQ36),ISERROR('!0'!AQ36)),"",'!0'!AQ36)</f>
        <v/>
      </c>
      <c r="AL34" t="str">
        <f>IF(OR(ISBLANK('!0'!AR36),ISERROR('!0'!AR36)),"",'!0'!AR36)</f>
        <v/>
      </c>
      <c r="AM34" t="str">
        <f>IF(OR(ISBLANK('!0'!AS36),ISERROR('!0'!AS36)),"",'!0'!AS36)</f>
        <v/>
      </c>
      <c r="AN34" t="str">
        <f>IF(OR(ISBLANK('!0'!AT36),ISERROR('!0'!AT36)),"",'!0'!AT36)</f>
        <v/>
      </c>
      <c r="AO34" t="str">
        <f>IF(OR(ISBLANK('!0'!AU36),ISERROR('!0'!AU36)),"",'!0'!AU36)</f>
        <v/>
      </c>
      <c r="AP34" t="str">
        <f>IF(OR(ISBLANK('!0'!AV36),ISERROR('!0'!AV36)),"",'!0'!AV36)</f>
        <v/>
      </c>
      <c r="AQ34" t="str">
        <f>IF(OR(ISBLANK('!0'!AW36),ISERROR('!0'!AW36)),"",'!0'!AW36)</f>
        <v/>
      </c>
      <c r="AR34" t="str">
        <f>IF(OR(ISBLANK('!0'!AX36),ISERROR('!0'!AX36)),"",'!0'!AX36)</f>
        <v/>
      </c>
      <c r="AS34" t="str">
        <f>IF(OR(ISBLANK('!0'!AY36),ISERROR('!0'!AY36)),"",'!0'!AY36)</f>
        <v/>
      </c>
      <c r="AT34" t="str">
        <f>IF(OR(ISBLANK('!0'!AZ36),ISERROR('!0'!AZ36)),"",'!0'!AZ36)</f>
        <v/>
      </c>
      <c r="AU34" t="str">
        <f>IF(OR(ISBLANK('!0'!BA36),ISERROR('!0'!BA36)),"",'!0'!BA36)</f>
        <v/>
      </c>
      <c r="AV34" t="str">
        <f>IF(OR(ISBLANK('!0'!BB36),ISERROR('!0'!BB36)),"",'!0'!BB36)</f>
        <v/>
      </c>
      <c r="AW34" t="str">
        <f>IF(OR(ISBLANK('!0'!BC36),ISERROR('!0'!BC36)),"",'!0'!BC36)</f>
        <v/>
      </c>
      <c r="AX34" t="str">
        <f>IF(OR(ISBLANK('!0'!BD36),ISERROR('!0'!BD36)),"",'!0'!BD36)</f>
        <v/>
      </c>
      <c r="AY34" t="str">
        <f>IF(OR(ISBLANK('!0'!BE36),ISERROR('!0'!BE36)),"",'!0'!BE36)</f>
        <v/>
      </c>
      <c r="AZ34" t="str">
        <f>IF(OR(ISBLANK('!0'!BF36),ISERROR('!0'!BF36)),"",'!0'!BF36)</f>
        <v/>
      </c>
      <c r="BA34" t="str">
        <f>IF(OR(ISBLANK('!0'!BG36),ISERROR('!0'!BG36)),"",'!0'!BG36)</f>
        <v/>
      </c>
      <c r="BB34" t="str">
        <f>IF(OR(ISBLANK('!0'!BH36),ISERROR('!0'!BH36)),"",'!0'!BH36)</f>
        <v/>
      </c>
      <c r="BC34" t="str">
        <f>IF(OR(ISBLANK('!0'!BI36),ISERROR('!0'!BI36)),"",'!0'!BI36)</f>
        <v/>
      </c>
    </row>
    <row r="35" spans="1:55" ht="12.75" customHeight="1" thickBot="1" x14ac:dyDescent="0.25">
      <c r="A35" t="str">
        <f>IF(OR(ISBLANK('!0'!A37),ISERROR('!0'!A37)),"",'!0'!A37)</f>
        <v/>
      </c>
      <c r="B35" t="str">
        <f>IF(OR(ISBLANK('!0'!B37),ISERROR('!0'!B37)),"",'!0'!B37)</f>
        <v/>
      </c>
      <c r="C35" s="208">
        <f>IF(OR(ISBLANK('!0'!C36),ISERROR('!0'!C36)),"",'!0'!C36)</f>
        <v>13</v>
      </c>
      <c r="D35" s="323"/>
      <c r="E35" s="323"/>
      <c r="F35" s="46" t="str">
        <f>IF(OR(ISBLANK('!0'!F37),ISERROR('!0'!F37)),"",'!0'!F37)</f>
        <v/>
      </c>
      <c r="G35" s="46" t="str">
        <f>IF(OR(ISBLANK('!0'!G37),ISERROR('!0'!G37)),"",'!0'!G37)</f>
        <v/>
      </c>
      <c r="H35" t="str">
        <f>IF(OR(ISBLANK('!0'!H37),ISERROR('!0'!H37)),"",'!0'!H37)</f>
        <v/>
      </c>
      <c r="I35" s="4" t="str">
        <f>IF(OR(ISBLANK('!0'!I37),ISERROR('!0'!I37)),"",'!0'!I37)</f>
        <v/>
      </c>
      <c r="J35" t="str">
        <f>IF(OR(ISBLANK('!0'!J39),ISERROR('!0'!J39)),"",'!0'!J39)</f>
        <v/>
      </c>
      <c r="K35" s="59" t="str">
        <f>IF(OR(ISBLANK('!0'!K39),ISERROR('!0'!K39)),"",'!0'!K39)</f>
        <v>3.F</v>
      </c>
      <c r="L35" s="38" t="str">
        <f>IF(OR(ISBLANK('!0'!L39),ISERROR('!0'!L39)),"",'!0'!L39)</f>
        <v>Aproximación a la Normal de  variables aleatorias discretas</v>
      </c>
      <c r="M35" s="88"/>
      <c r="N35" s="21"/>
      <c r="O35" s="21"/>
      <c r="P35" s="21"/>
      <c r="Q35" t="str">
        <f>IF(OR(ISBLANK('!0'!Q40),ISERROR('!0'!Q40)),"",'!0'!Q40)</f>
        <v/>
      </c>
      <c r="R35" t="str">
        <f>IF(OR(ISBLANK('!0'!R39),ISERROR('!0'!R39)),"",'!0'!R39)</f>
        <v/>
      </c>
      <c r="S35" t="str">
        <f>IF(OR(ISBLANK('!0'!S39),ISERROR('!0'!S39)),"",'!0'!S39)</f>
        <v/>
      </c>
      <c r="T35" t="str">
        <f>IF(OR(ISBLANK('!0'!T39),ISERROR('!0'!T39)),"",'!0'!T39)</f>
        <v/>
      </c>
      <c r="U35" s="280" t="str">
        <f>IF(OR(ISBLANK('!0'!U37),ISERROR('!0'!U37)),"",'!0'!U37)</f>
        <v/>
      </c>
      <c r="V35" s="280" t="str">
        <f>IF(OR(ISBLANK('!0'!V37),ISERROR('!0'!V37)),"",'!0'!V37)</f>
        <v/>
      </c>
      <c r="W35" s="280" t="str">
        <f>IF(OR(ISBLANK('!0'!W37),ISERROR('!0'!W37)),"",'!0'!W37)</f>
        <v/>
      </c>
      <c r="X35" s="280" t="str">
        <f>IF(OR(ISBLANK('!0'!X37),ISERROR('!0'!X37)),"",'!0'!X37)</f>
        <v/>
      </c>
      <c r="Y35" s="280" t="str">
        <f>IF(OR(ISBLANK('!0'!Y37),ISERROR('!0'!Y37)),"",'!0'!Y37)</f>
        <v/>
      </c>
      <c r="Z35" t="str">
        <f>IF(OR(ISBLANK('!0'!Z37),ISERROR('!0'!Z37)),"",'!0'!Z37)</f>
        <v/>
      </c>
      <c r="AA35" t="str">
        <f>IF(OR(ISBLANK('!0'!AA37),ISERROR('!0'!AA37)),"",'!0'!AA37)</f>
        <v/>
      </c>
      <c r="AB35" t="str">
        <f>IF(OR(ISBLANK('!0'!AB37),ISERROR('!0'!AB37)),"",'!0'!AB37)</f>
        <v/>
      </c>
      <c r="AC35" t="str">
        <f>IF(OR(ISBLANK('!0'!AI37),ISERROR('!0'!AI37)),"",'!0'!AI37)</f>
        <v/>
      </c>
      <c r="AD35" t="str">
        <f>IF(OR(ISBLANK('!0'!AJ37),ISERROR('!0'!AJ37)),"",'!0'!AJ37)</f>
        <v/>
      </c>
      <c r="AE35" t="str">
        <f>IF(OR(ISBLANK('!0'!AK37),ISERROR('!0'!AK37)),"",'!0'!AK37)</f>
        <v/>
      </c>
      <c r="AF35" t="str">
        <f>IF(OR(ISBLANK('!0'!AL37),ISERROR('!0'!AL37)),"",'!0'!AL37)</f>
        <v/>
      </c>
      <c r="AG35" t="str">
        <f>IF(OR(ISBLANK('!0'!AM37),ISERROR('!0'!AM37)),"",'!0'!AM37)</f>
        <v/>
      </c>
      <c r="AH35" t="str">
        <f>IF(OR(ISBLANK('!0'!AN37),ISERROR('!0'!AN37)),"",'!0'!AN37)</f>
        <v/>
      </c>
      <c r="AI35" t="str">
        <f>IF(OR(ISBLANK('!0'!AO37),ISERROR('!0'!AO37)),"",'!0'!AO37)</f>
        <v/>
      </c>
      <c r="AJ35" t="str">
        <f>IF(OR(ISBLANK('!0'!AP37),ISERROR('!0'!AP37)),"",'!0'!AP37)</f>
        <v/>
      </c>
      <c r="AK35" t="str">
        <f>IF(OR(ISBLANK('!0'!AQ37),ISERROR('!0'!AQ37)),"",'!0'!AQ37)</f>
        <v/>
      </c>
      <c r="AL35" t="str">
        <f>IF(OR(ISBLANK('!0'!AR37),ISERROR('!0'!AR37)),"",'!0'!AR37)</f>
        <v/>
      </c>
      <c r="AM35" t="str">
        <f>IF(OR(ISBLANK('!0'!AS37),ISERROR('!0'!AS37)),"",'!0'!AS37)</f>
        <v/>
      </c>
      <c r="AN35" t="str">
        <f>IF(OR(ISBLANK('!0'!AT37),ISERROR('!0'!AT37)),"",'!0'!AT37)</f>
        <v/>
      </c>
      <c r="AO35" t="str">
        <f>IF(OR(ISBLANK('!0'!AU37),ISERROR('!0'!AU37)),"",'!0'!AU37)</f>
        <v/>
      </c>
      <c r="AP35" t="str">
        <f>IF(OR(ISBLANK('!0'!AV37),ISERROR('!0'!AV37)),"",'!0'!AV37)</f>
        <v/>
      </c>
      <c r="AQ35" t="str">
        <f>IF(OR(ISBLANK('!0'!AW37),ISERROR('!0'!AW37)),"",'!0'!AW37)</f>
        <v/>
      </c>
      <c r="AR35" t="str">
        <f>IF(OR(ISBLANK('!0'!AX37),ISERROR('!0'!AX37)),"",'!0'!AX37)</f>
        <v/>
      </c>
      <c r="AS35" t="str">
        <f>IF(OR(ISBLANK('!0'!AY37),ISERROR('!0'!AY37)),"",'!0'!AY37)</f>
        <v/>
      </c>
      <c r="AT35" t="str">
        <f>IF(OR(ISBLANK('!0'!AZ37),ISERROR('!0'!AZ37)),"",'!0'!AZ37)</f>
        <v/>
      </c>
      <c r="AU35" t="str">
        <f>IF(OR(ISBLANK('!0'!BA37),ISERROR('!0'!BA37)),"",'!0'!BA37)</f>
        <v/>
      </c>
      <c r="AV35" t="str">
        <f>IF(OR(ISBLANK('!0'!BB37),ISERROR('!0'!BB37)),"",'!0'!BB37)</f>
        <v/>
      </c>
      <c r="AW35" t="str">
        <f>IF(OR(ISBLANK('!0'!BC37),ISERROR('!0'!BC37)),"",'!0'!BC37)</f>
        <v/>
      </c>
      <c r="AX35" t="str">
        <f>IF(OR(ISBLANK('!0'!BD37),ISERROR('!0'!BD37)),"",'!0'!BD37)</f>
        <v/>
      </c>
      <c r="AY35" t="str">
        <f>IF(OR(ISBLANK('!0'!BE37),ISERROR('!0'!BE37)),"",'!0'!BE37)</f>
        <v/>
      </c>
      <c r="AZ35" t="str">
        <f>IF(OR(ISBLANK('!0'!BF37),ISERROR('!0'!BF37)),"",'!0'!BF37)</f>
        <v/>
      </c>
      <c r="BA35" t="str">
        <f>IF(OR(ISBLANK('!0'!BG37),ISERROR('!0'!BG37)),"",'!0'!BG37)</f>
        <v/>
      </c>
      <c r="BB35" t="str">
        <f>IF(OR(ISBLANK('!0'!BH37),ISERROR('!0'!BH37)),"",'!0'!BH37)</f>
        <v/>
      </c>
      <c r="BC35" t="str">
        <f>IF(OR(ISBLANK('!0'!BI37),ISERROR('!0'!BI37)),"",'!0'!BI37)</f>
        <v/>
      </c>
    </row>
    <row r="36" spans="1:55" ht="12.75" customHeight="1" x14ac:dyDescent="0.2">
      <c r="A36" t="str">
        <f>IF(OR(ISBLANK('!0'!A38),ISERROR('!0'!A38)),"",'!0'!A38)</f>
        <v/>
      </c>
      <c r="B36" t="str">
        <f>IF(OR(ISBLANK('!0'!B38),ISERROR('!0'!B38)),"",'!0'!B38)</f>
        <v/>
      </c>
      <c r="C36" s="208">
        <f>IF(OR(ISBLANK('!0'!C37),ISERROR('!0'!C37)),"",'!0'!C37)</f>
        <v>14</v>
      </c>
      <c r="D36" s="323"/>
      <c r="E36" s="323"/>
      <c r="F36" s="46" t="str">
        <f>IF(OR(ISBLANK('!0'!F38),ISERROR('!0'!F38)),"",'!0'!F38)</f>
        <v/>
      </c>
      <c r="G36" s="46" t="str">
        <f>IF(OR(ISBLANK('!0'!G38),ISERROR('!0'!G38)),"",'!0'!G38)</f>
        <v/>
      </c>
      <c r="H36" t="str">
        <f>IF(OR(ISBLANK('!0'!H38),ISERROR('!0'!H38)),"",'!0'!H38)</f>
        <v/>
      </c>
      <c r="I36" s="4" t="str">
        <f>IF(OR(ISBLANK('!0'!I38),ISERROR('!0'!I38)),"",'!0'!I38)</f>
        <v/>
      </c>
      <c r="J36" t="str">
        <f>IF(OR(ISBLANK('!0'!J40),ISERROR('!0'!J40)),"",'!0'!J40)</f>
        <v/>
      </c>
      <c r="K36" s="59" t="str">
        <f>IF(OR(ISBLANK('!0'!K40),ISERROR('!0'!K40)),"",'!0'!K40)</f>
        <v/>
      </c>
      <c r="L36" s="5" t="str">
        <f>IF(OR(ISBLANK('!0'!L40),ISERROR('!0'!L40)),"",'!0'!L40)</f>
        <v/>
      </c>
      <c r="M36" s="13" t="str">
        <f>IF(OR(ISBLANK('!0'!M40),ISERROR('!0'!M40)),"",'!0'!M40)</f>
        <v>cpc</v>
      </c>
      <c r="N36" s="13" t="str">
        <f>IF(OR(ISBLANK('!0'!N40),ISERROR('!0'!N40)),"",'!0'!N40)</f>
        <v>Texp</v>
      </c>
      <c r="O36" s="13" t="str">
        <f>IF(OR(ISBLANK('!0'!O40),ISERROR('!0'!O40)),"",'!0'!O40)</f>
        <v xml:space="preserve">gl </v>
      </c>
      <c r="P36" s="13" t="str">
        <f>IF(OR(ISBLANK('!0'!P40),ISERROR('!0'!P40)),"",'!0'!P40)</f>
        <v xml:space="preserve">P </v>
      </c>
      <c r="Q36" t="str">
        <f>IF(OR(ISBLANK('!0'!Q41),ISERROR('!0'!Q41)),"",'!0'!Q41)</f>
        <v/>
      </c>
      <c r="R36" t="str">
        <f>IF(OR(ISBLANK('!0'!R40),ISERROR('!0'!R40)),"",'!0'!R40)</f>
        <v/>
      </c>
      <c r="S36" t="str">
        <f>IF(OR(ISBLANK('!0'!S40),ISERROR('!0'!S40)),"",'!0'!S40)</f>
        <v/>
      </c>
      <c r="T36" t="str">
        <f>IF(OR(ISBLANK('!0'!T40),ISERROR('!0'!T40)),"",'!0'!T40)</f>
        <v/>
      </c>
      <c r="U36" t="str">
        <f>IF(OR(ISBLANK('!0'!U38),ISERROR('!0'!U38)),"",'!0'!U38)</f>
        <v/>
      </c>
      <c r="V36" t="str">
        <f>IF(OR(ISBLANK('!0'!V38),ISERROR('!0'!V38)),"",'!0'!V38)</f>
        <v/>
      </c>
      <c r="W36" t="str">
        <f>IF(OR(ISBLANK('!0'!W38),ISERROR('!0'!W38)),"",'!0'!W38)</f>
        <v/>
      </c>
      <c r="X36" t="str">
        <f>IF(OR(ISBLANK('!0'!X38),ISERROR('!0'!X38)),"",'!0'!X38)</f>
        <v/>
      </c>
      <c r="Y36" t="str">
        <f>IF(OR(ISBLANK('!0'!Y38),ISERROR('!0'!Y38)),"",'!0'!Y38)</f>
        <v/>
      </c>
      <c r="Z36" t="str">
        <f>IF(OR(ISBLANK('!0'!Z38),ISERROR('!0'!Z38)),"",'!0'!Z38)</f>
        <v/>
      </c>
      <c r="AA36" t="str">
        <f>IF(OR(ISBLANK('!0'!AA38),ISERROR('!0'!AA38)),"",'!0'!AA38)</f>
        <v/>
      </c>
      <c r="AB36" t="str">
        <f>IF(OR(ISBLANK('!0'!AB38),ISERROR('!0'!AB38)),"",'!0'!AB38)</f>
        <v/>
      </c>
      <c r="AC36" t="str">
        <f>IF(OR(ISBLANK('!0'!AI38),ISERROR('!0'!AI38)),"",'!0'!AI38)</f>
        <v/>
      </c>
      <c r="AD36" t="str">
        <f>IF(OR(ISBLANK('!0'!AJ38),ISERROR('!0'!AJ38)),"",'!0'!AJ38)</f>
        <v/>
      </c>
      <c r="AE36" t="str">
        <f>IF(OR(ISBLANK('!0'!AK38),ISERROR('!0'!AK38)),"",'!0'!AK38)</f>
        <v/>
      </c>
      <c r="AF36" t="str">
        <f>IF(OR(ISBLANK('!0'!AL38),ISERROR('!0'!AL38)),"",'!0'!AL38)</f>
        <v/>
      </c>
      <c r="AG36" t="str">
        <f>IF(OR(ISBLANK('!0'!AM38),ISERROR('!0'!AM38)),"",'!0'!AM38)</f>
        <v/>
      </c>
      <c r="AH36" t="str">
        <f>IF(OR(ISBLANK('!0'!AN38),ISERROR('!0'!AN38)),"",'!0'!AN38)</f>
        <v/>
      </c>
      <c r="AI36" t="str">
        <f>IF(OR(ISBLANK('!0'!AO38),ISERROR('!0'!AO38)),"",'!0'!AO38)</f>
        <v/>
      </c>
      <c r="AJ36" t="str">
        <f>IF(OR(ISBLANK('!0'!AP38),ISERROR('!0'!AP38)),"",'!0'!AP38)</f>
        <v/>
      </c>
      <c r="AK36" t="str">
        <f>IF(OR(ISBLANK('!0'!AQ38),ISERROR('!0'!AQ38)),"",'!0'!AQ38)</f>
        <v/>
      </c>
      <c r="AL36" t="str">
        <f>IF(OR(ISBLANK('!0'!AR38),ISERROR('!0'!AR38)),"",'!0'!AR38)</f>
        <v/>
      </c>
      <c r="AM36" t="str">
        <f>IF(OR(ISBLANK('!0'!AS38),ISERROR('!0'!AS38)),"",'!0'!AS38)</f>
        <v/>
      </c>
      <c r="AN36" t="str">
        <f>IF(OR(ISBLANK('!0'!AT38),ISERROR('!0'!AT38)),"",'!0'!AT38)</f>
        <v/>
      </c>
      <c r="AO36" t="str">
        <f>IF(OR(ISBLANK('!0'!AU38),ISERROR('!0'!AU38)),"",'!0'!AU38)</f>
        <v/>
      </c>
      <c r="AP36" t="str">
        <f>IF(OR(ISBLANK('!0'!AV38),ISERROR('!0'!AV38)),"",'!0'!AV38)</f>
        <v/>
      </c>
      <c r="AQ36" t="str">
        <f>IF(OR(ISBLANK('!0'!AW38),ISERROR('!0'!AW38)),"",'!0'!AW38)</f>
        <v/>
      </c>
      <c r="AR36" t="str">
        <f>IF(OR(ISBLANK('!0'!AX38),ISERROR('!0'!AX38)),"",'!0'!AX38)</f>
        <v/>
      </c>
      <c r="AS36" t="str">
        <f>IF(OR(ISBLANK('!0'!AY38),ISERROR('!0'!AY38)),"",'!0'!AY38)</f>
        <v/>
      </c>
      <c r="AT36" t="str">
        <f>IF(OR(ISBLANK('!0'!AZ38),ISERROR('!0'!AZ38)),"",'!0'!AZ38)</f>
        <v/>
      </c>
      <c r="AU36" t="str">
        <f>IF(OR(ISBLANK('!0'!BA38),ISERROR('!0'!BA38)),"",'!0'!BA38)</f>
        <v/>
      </c>
      <c r="AV36" t="str">
        <f>IF(OR(ISBLANK('!0'!BB38),ISERROR('!0'!BB38)),"",'!0'!BB38)</f>
        <v/>
      </c>
      <c r="AW36" t="str">
        <f>IF(OR(ISBLANK('!0'!BC38),ISERROR('!0'!BC38)),"",'!0'!BC38)</f>
        <v/>
      </c>
      <c r="AX36" t="str">
        <f>IF(OR(ISBLANK('!0'!BD38),ISERROR('!0'!BD38)),"",'!0'!BD38)</f>
        <v/>
      </c>
      <c r="AY36" t="str">
        <f>IF(OR(ISBLANK('!0'!BE38),ISERROR('!0'!BE38)),"",'!0'!BE38)</f>
        <v/>
      </c>
      <c r="AZ36" t="str">
        <f>IF(OR(ISBLANK('!0'!BF38),ISERROR('!0'!BF38)),"",'!0'!BF38)</f>
        <v/>
      </c>
      <c r="BA36" t="str">
        <f>IF(OR(ISBLANK('!0'!BG38),ISERROR('!0'!BG38)),"",'!0'!BG38)</f>
        <v/>
      </c>
      <c r="BB36" t="str">
        <f>IF(OR(ISBLANK('!0'!BH38),ISERROR('!0'!BH38)),"",'!0'!BH38)</f>
        <v/>
      </c>
      <c r="BC36" t="str">
        <f>IF(OR(ISBLANK('!0'!BI38),ISERROR('!0'!BI38)),"",'!0'!BI38)</f>
        <v/>
      </c>
    </row>
    <row r="37" spans="1:55" ht="12.75" customHeight="1" x14ac:dyDescent="0.2">
      <c r="A37" t="str">
        <f>IF(OR(ISBLANK('!0'!A39),ISERROR('!0'!A39)),"",'!0'!A39)</f>
        <v/>
      </c>
      <c r="B37" t="str">
        <f>IF(OR(ISBLANK('!0'!B39),ISERROR('!0'!B39)),"",'!0'!B39)</f>
        <v/>
      </c>
      <c r="C37" s="208">
        <f>IF(OR(ISBLANK('!0'!C38),ISERROR('!0'!C38)),"",'!0'!C38)</f>
        <v>15</v>
      </c>
      <c r="D37" s="323"/>
      <c r="E37" s="323"/>
      <c r="F37" s="46" t="str">
        <f>IF(OR(ISBLANK('!0'!F39),ISERROR('!0'!F39)),"",'!0'!F39)</f>
        <v/>
      </c>
      <c r="G37" s="46" t="str">
        <f>IF(OR(ISBLANK('!0'!G39),ISERROR('!0'!G39)),"",'!0'!G39)</f>
        <v/>
      </c>
      <c r="H37" t="str">
        <f>IF(OR(ISBLANK('!0'!H39),ISERROR('!0'!H39)),"",'!0'!H39)</f>
        <v/>
      </c>
      <c r="I37" s="4" t="str">
        <f>IF(OR(ISBLANK('!0'!I39),ISERROR('!0'!I39)),"",'!0'!I39)</f>
        <v/>
      </c>
      <c r="J37" t="str">
        <f>IF(OR(ISBLANK('!0'!J41),ISERROR('!0'!J41)),"",'!0'!J41)</f>
        <v/>
      </c>
      <c r="K37" s="59" t="str">
        <f>IF(OR(ISBLANK('!0'!K41),ISERROR('!0'!K41)),"",'!0'!K41)</f>
        <v/>
      </c>
      <c r="L37" s="55" t="str">
        <f>IF(OR(ISBLANK('!0'!L41),ISERROR('!0'!L41)),"",'!0'!L41)</f>
        <v>Test Welch*</v>
      </c>
      <c r="M37" s="105">
        <f>IF(OR(ISBLANK('!0'!M41),ISERROR('!0'!M41)),"",'!0'!M41)</f>
        <v>4.0650406504065045E-3</v>
      </c>
      <c r="N37" s="123">
        <f>IF(OR(ISBLANK('!0'!N41),ISERROR('!0'!N41)),"",'!0'!N41)</f>
        <v>4.9266721981980561</v>
      </c>
      <c r="O37" s="63">
        <f>IF(OR(ISBLANK('!0'!O41),ISERROR('!0'!O41)),"",'!0'!O41)</f>
        <v>151.17714867449453</v>
      </c>
      <c r="P37" s="124">
        <f>IF(OR(ISBLANK('!0'!P41),ISERROR('!0'!P41)),"",'!0'!P41)</f>
        <v>2.1742782582120824E-6</v>
      </c>
      <c r="Q37" s="57" t="str">
        <f>IF(OR(ISBLANK('!0'!Q42),ISERROR('!0'!Q42)),"",'!0'!Q42)</f>
        <v/>
      </c>
      <c r="R37" t="str">
        <f>IF(OR(ISBLANK('!0'!R41),ISERROR('!0'!R41)),"",'!0'!R41)</f>
        <v/>
      </c>
      <c r="S37" t="str">
        <f>IF(OR(ISBLANK('!0'!S41),ISERROR('!0'!S41)),"",'!0'!S41)</f>
        <v/>
      </c>
      <c r="T37" t="str">
        <f>IF(OR(ISBLANK('!0'!T41),ISERROR('!0'!T41)),"",'!0'!T41)</f>
        <v/>
      </c>
      <c r="U37" t="str">
        <f>IF(OR(ISBLANK('!0'!U39),ISERROR('!0'!U39)),"",'!0'!U39)</f>
        <v/>
      </c>
      <c r="V37" t="str">
        <f>IF(OR(ISBLANK('!0'!V39),ISERROR('!0'!V39)),"",'!0'!V39)</f>
        <v/>
      </c>
      <c r="W37" t="str">
        <f>IF(OR(ISBLANK('!0'!W39),ISERROR('!0'!W39)),"",'!0'!W39)</f>
        <v/>
      </c>
      <c r="X37" t="str">
        <f>IF(OR(ISBLANK('!0'!X39),ISERROR('!0'!X39)),"",'!0'!X39)</f>
        <v/>
      </c>
      <c r="Y37" t="str">
        <f>IF(OR(ISBLANK('!0'!Y39),ISERROR('!0'!Y39)),"",'!0'!Y39)</f>
        <v/>
      </c>
      <c r="Z37" t="str">
        <f>IF(OR(ISBLANK('!0'!Z39),ISERROR('!0'!Z39)),"",'!0'!Z39)</f>
        <v/>
      </c>
      <c r="AA37" t="str">
        <f>IF(OR(ISBLANK('!0'!AA39),ISERROR('!0'!AA39)),"",'!0'!AA39)</f>
        <v/>
      </c>
      <c r="AB37" t="str">
        <f>IF(OR(ISBLANK('!0'!AB39),ISERROR('!0'!AB39)),"",'!0'!AB39)</f>
        <v/>
      </c>
      <c r="AC37" t="str">
        <f>IF(OR(ISBLANK('!0'!AI39),ISERROR('!0'!AI39)),"",'!0'!AI39)</f>
        <v/>
      </c>
      <c r="AD37" t="str">
        <f>IF(OR(ISBLANK('!0'!AJ39),ISERROR('!0'!AJ39)),"",'!0'!AJ39)</f>
        <v/>
      </c>
      <c r="AE37" t="str">
        <f>IF(OR(ISBLANK('!0'!AK39),ISERROR('!0'!AK39)),"",'!0'!AK39)</f>
        <v/>
      </c>
      <c r="AF37" t="str">
        <f>IF(OR(ISBLANK('!0'!AL39),ISERROR('!0'!AL39)),"",'!0'!AL39)</f>
        <v/>
      </c>
      <c r="AG37" t="str">
        <f>IF(OR(ISBLANK('!0'!AM39),ISERROR('!0'!AM39)),"",'!0'!AM39)</f>
        <v/>
      </c>
      <c r="AH37" t="str">
        <f>IF(OR(ISBLANK('!0'!AN39),ISERROR('!0'!AN39)),"",'!0'!AN39)</f>
        <v/>
      </c>
      <c r="AI37" t="str">
        <f>IF(OR(ISBLANK('!0'!AO39),ISERROR('!0'!AO39)),"",'!0'!AO39)</f>
        <v/>
      </c>
      <c r="AJ37" t="str">
        <f>IF(OR(ISBLANK('!0'!AP39),ISERROR('!0'!AP39)),"",'!0'!AP39)</f>
        <v/>
      </c>
      <c r="AK37" t="str">
        <f>IF(OR(ISBLANK('!0'!AQ39),ISERROR('!0'!AQ39)),"",'!0'!AQ39)</f>
        <v/>
      </c>
      <c r="AL37" t="str">
        <f>IF(OR(ISBLANK('!0'!AR39),ISERROR('!0'!AR39)),"",'!0'!AR39)</f>
        <v/>
      </c>
      <c r="AM37" t="str">
        <f>IF(OR(ISBLANK('!0'!AS39),ISERROR('!0'!AS39)),"",'!0'!AS39)</f>
        <v/>
      </c>
      <c r="AN37" t="str">
        <f>IF(OR(ISBLANK('!0'!AT39),ISERROR('!0'!AT39)),"",'!0'!AT39)</f>
        <v/>
      </c>
      <c r="AO37" t="str">
        <f>IF(OR(ISBLANK('!0'!AU39),ISERROR('!0'!AU39)),"",'!0'!AU39)</f>
        <v/>
      </c>
      <c r="AP37" t="str">
        <f>IF(OR(ISBLANK('!0'!AV39),ISERROR('!0'!AV39)),"",'!0'!AV39)</f>
        <v/>
      </c>
      <c r="AQ37" t="str">
        <f>IF(OR(ISBLANK('!0'!AW39),ISERROR('!0'!AW39)),"",'!0'!AW39)</f>
        <v/>
      </c>
      <c r="AR37" t="str">
        <f>IF(OR(ISBLANK('!0'!AX39),ISERROR('!0'!AX39)),"",'!0'!AX39)</f>
        <v/>
      </c>
      <c r="AS37" t="str">
        <f>IF(OR(ISBLANK('!0'!AY39),ISERROR('!0'!AY39)),"",'!0'!AY39)</f>
        <v/>
      </c>
      <c r="AT37" t="str">
        <f>IF(OR(ISBLANK('!0'!AZ39),ISERROR('!0'!AZ39)),"",'!0'!AZ39)</f>
        <v/>
      </c>
      <c r="AU37" t="str">
        <f>IF(OR(ISBLANK('!0'!BA39),ISERROR('!0'!BA39)),"",'!0'!BA39)</f>
        <v/>
      </c>
      <c r="AV37" t="str">
        <f>IF(OR(ISBLANK('!0'!BB39),ISERROR('!0'!BB39)),"",'!0'!BB39)</f>
        <v/>
      </c>
      <c r="AW37" t="str">
        <f>IF(OR(ISBLANK('!0'!BC39),ISERROR('!0'!BC39)),"",'!0'!BC39)</f>
        <v/>
      </c>
      <c r="AX37" t="str">
        <f>IF(OR(ISBLANK('!0'!BD39),ISERROR('!0'!BD39)),"",'!0'!BD39)</f>
        <v/>
      </c>
      <c r="AY37" t="str">
        <f>IF(OR(ISBLANK('!0'!BE39),ISERROR('!0'!BE39)),"",'!0'!BE39)</f>
        <v/>
      </c>
      <c r="AZ37" t="str">
        <f>IF(OR(ISBLANK('!0'!BF39),ISERROR('!0'!BF39)),"",'!0'!BF39)</f>
        <v/>
      </c>
      <c r="BA37" t="str">
        <f>IF(OR(ISBLANK('!0'!BG39),ISERROR('!0'!BG39)),"",'!0'!BG39)</f>
        <v/>
      </c>
      <c r="BB37" t="str">
        <f>IF(OR(ISBLANK('!0'!BH39),ISERROR('!0'!BH39)),"",'!0'!BH39)</f>
        <v/>
      </c>
      <c r="BC37" t="str">
        <f>IF(OR(ISBLANK('!0'!BI39),ISERROR('!0'!BI39)),"",'!0'!BI39)</f>
        <v/>
      </c>
    </row>
    <row r="38" spans="1:55" ht="12.75" customHeight="1" x14ac:dyDescent="0.2">
      <c r="A38" t="str">
        <f>IF(OR(ISBLANK('!0'!A40),ISERROR('!0'!A40)),"",'!0'!A40)</f>
        <v/>
      </c>
      <c r="B38" t="str">
        <f>IF(OR(ISBLANK('!0'!B40),ISERROR('!0'!B40)),"",'!0'!B40)</f>
        <v/>
      </c>
      <c r="C38" s="208">
        <f>IF(OR(ISBLANK('!0'!C39),ISERROR('!0'!C39)),"",'!0'!C39)</f>
        <v>16</v>
      </c>
      <c r="D38" s="324"/>
      <c r="E38" s="324"/>
      <c r="F38" t="str">
        <f>IF(OR(ISBLANK('!0'!F40),ISERROR('!0'!F40)),"",'!0'!F40)</f>
        <v/>
      </c>
      <c r="G38" t="str">
        <f>IF(OR(ISBLANK('!0'!G40),ISERROR('!0'!G40)),"",'!0'!G40)</f>
        <v/>
      </c>
      <c r="H38" t="str">
        <f>IF(OR(ISBLANK('!0'!H40),ISERROR('!0'!H40)),"",'!0'!H40)</f>
        <v/>
      </c>
      <c r="I38" s="4" t="str">
        <f>IF(OR(ISBLANK('!0'!I40),ISERROR('!0'!I40)),"",'!0'!I40)</f>
        <v/>
      </c>
      <c r="J38" t="str">
        <f>IF(OR(ISBLANK('!0'!J42),ISERROR('!0'!J42)),"",'!0'!J42)</f>
        <v/>
      </c>
      <c r="K38" s="59" t="str">
        <f>IF(OR(ISBLANK('!0'!K42),ISERROR('!0'!K42)),"",'!0'!K42)</f>
        <v/>
      </c>
      <c r="L38" t="str">
        <f>IF(OR(ISBLANK('!0'!L42),ISERROR('!0'!L42)),"",'!0'!L42)</f>
        <v/>
      </c>
      <c r="M38" s="13" t="str">
        <f>IF(OR(ISBLANK('!0'!M42),ISERROR('!0'!M42)),"",'!0'!M42)</f>
        <v>dif. Media</v>
      </c>
      <c r="N38" s="80" t="str">
        <f>IF(OR(ISBLANK('!0'!N42),ISERROR('!0'!N42)),"",'!0'!N42)</f>
        <v xml:space="preserve">d* </v>
      </c>
      <c r="O38" s="13" t="str">
        <f>IF(OR(ISBLANK('!0'!O42),ISERROR('!0'!O42)),"",'!0'!O42)</f>
        <v>IC–</v>
      </c>
      <c r="P38" s="13" t="str">
        <f>IF(OR(ISBLANK('!0'!P42),ISERROR('!0'!P42)),"",'!0'!P42)</f>
        <v>IC+</v>
      </c>
      <c r="Q38" s="57" t="str">
        <f>IF(OR(ISBLANK('!0'!Q43),ISERROR('!0'!Q43)),"",'!0'!Q43)</f>
        <v/>
      </c>
      <c r="R38" t="str">
        <f>IF(OR(ISBLANK('!0'!R42),ISERROR('!0'!R42)),"",'!0'!R42)</f>
        <v/>
      </c>
      <c r="S38" t="str">
        <f>IF(OR(ISBLANK('!0'!S42),ISERROR('!0'!S42)),"",'!0'!S42)</f>
        <v/>
      </c>
      <c r="T38" t="str">
        <f>IF(OR(ISBLANK('!0'!T42),ISERROR('!0'!T42)),"",'!0'!T42)</f>
        <v/>
      </c>
      <c r="U38" t="str">
        <f>IF(OR(ISBLANK('!0'!U40),ISERROR('!0'!U40)),"",'!0'!U40)</f>
        <v/>
      </c>
      <c r="V38" t="str">
        <f>IF(OR(ISBLANK('!0'!V40),ISERROR('!0'!V40)),"",'!0'!V40)</f>
        <v/>
      </c>
      <c r="W38" t="str">
        <f>IF(OR(ISBLANK('!0'!W40),ISERROR('!0'!W40)),"",'!0'!W40)</f>
        <v/>
      </c>
      <c r="X38" t="str">
        <f>IF(OR(ISBLANK('!0'!X40),ISERROR('!0'!X40)),"",'!0'!X40)</f>
        <v/>
      </c>
      <c r="Y38" t="str">
        <f>IF(OR(ISBLANK('!0'!Y40),ISERROR('!0'!Y40)),"",'!0'!Y40)</f>
        <v/>
      </c>
      <c r="Z38" t="str">
        <f>IF(OR(ISBLANK('!0'!Z40),ISERROR('!0'!Z40)),"",'!0'!Z40)</f>
        <v/>
      </c>
      <c r="AA38" t="str">
        <f>IF(OR(ISBLANK('!0'!AA40),ISERROR('!0'!AA40)),"",'!0'!AA40)</f>
        <v/>
      </c>
      <c r="AB38" t="str">
        <f>IF(OR(ISBLANK('!0'!AB40),ISERROR('!0'!AB40)),"",'!0'!AB40)</f>
        <v/>
      </c>
      <c r="AC38" t="str">
        <f>IF(OR(ISBLANK('!0'!AI40),ISERROR('!0'!AI40)),"",'!0'!AI40)</f>
        <v/>
      </c>
      <c r="AD38" t="str">
        <f>IF(OR(ISBLANK('!0'!AJ40),ISERROR('!0'!AJ40)),"",'!0'!AJ40)</f>
        <v/>
      </c>
      <c r="AE38" t="str">
        <f>IF(OR(ISBLANK('!0'!AK40),ISERROR('!0'!AK40)),"",'!0'!AK40)</f>
        <v/>
      </c>
      <c r="AF38" t="str">
        <f>IF(OR(ISBLANK('!0'!AL40),ISERROR('!0'!AL40)),"",'!0'!AL40)</f>
        <v/>
      </c>
      <c r="AG38" t="str">
        <f>IF(OR(ISBLANK('!0'!AM40),ISERROR('!0'!AM40)),"",'!0'!AM40)</f>
        <v/>
      </c>
      <c r="AH38" t="str">
        <f>IF(OR(ISBLANK('!0'!AN40),ISERROR('!0'!AN40)),"",'!0'!AN40)</f>
        <v/>
      </c>
      <c r="AI38" t="str">
        <f>IF(OR(ISBLANK('!0'!AO40),ISERROR('!0'!AO40)),"",'!0'!AO40)</f>
        <v/>
      </c>
      <c r="AJ38" t="str">
        <f>IF(OR(ISBLANK('!0'!AP40),ISERROR('!0'!AP40)),"",'!0'!AP40)</f>
        <v/>
      </c>
      <c r="AK38" t="str">
        <f>IF(OR(ISBLANK('!0'!AQ40),ISERROR('!0'!AQ40)),"",'!0'!AQ40)</f>
        <v/>
      </c>
      <c r="AL38" t="str">
        <f>IF(OR(ISBLANK('!0'!AR40),ISERROR('!0'!AR40)),"",'!0'!AR40)</f>
        <v/>
      </c>
      <c r="AM38" t="str">
        <f>IF(OR(ISBLANK('!0'!AS40),ISERROR('!0'!AS40)),"",'!0'!AS40)</f>
        <v/>
      </c>
      <c r="AN38" t="str">
        <f>IF(OR(ISBLANK('!0'!AT40),ISERROR('!0'!AT40)),"",'!0'!AT40)</f>
        <v/>
      </c>
      <c r="AO38" t="str">
        <f>IF(OR(ISBLANK('!0'!AU40),ISERROR('!0'!AU40)),"",'!0'!AU40)</f>
        <v/>
      </c>
      <c r="AP38" t="str">
        <f>IF(OR(ISBLANK('!0'!AV40),ISERROR('!0'!AV40)),"",'!0'!AV40)</f>
        <v/>
      </c>
      <c r="AQ38" t="str">
        <f>IF(OR(ISBLANK('!0'!AW40),ISERROR('!0'!AW40)),"",'!0'!AW40)</f>
        <v/>
      </c>
      <c r="AR38" t="str">
        <f>IF(OR(ISBLANK('!0'!AX40),ISERROR('!0'!AX40)),"",'!0'!AX40)</f>
        <v/>
      </c>
      <c r="AS38" t="str">
        <f>IF(OR(ISBLANK('!0'!AY40),ISERROR('!0'!AY40)),"",'!0'!AY40)</f>
        <v/>
      </c>
      <c r="AT38" t="str">
        <f>IF(OR(ISBLANK('!0'!AZ40),ISERROR('!0'!AZ40)),"",'!0'!AZ40)</f>
        <v/>
      </c>
      <c r="AU38" t="str">
        <f>IF(OR(ISBLANK('!0'!BA40),ISERROR('!0'!BA40)),"",'!0'!BA40)</f>
        <v/>
      </c>
      <c r="AV38" t="str">
        <f>IF(OR(ISBLANK('!0'!BB40),ISERROR('!0'!BB40)),"",'!0'!BB40)</f>
        <v/>
      </c>
      <c r="AW38" t="str">
        <f>IF(OR(ISBLANK('!0'!BC40),ISERROR('!0'!BC40)),"",'!0'!BC40)</f>
        <v/>
      </c>
      <c r="AX38" t="str">
        <f>IF(OR(ISBLANK('!0'!BD40),ISERROR('!0'!BD40)),"",'!0'!BD40)</f>
        <v/>
      </c>
      <c r="AY38" t="str">
        <f>IF(OR(ISBLANK('!0'!BE40),ISERROR('!0'!BE40)),"",'!0'!BE40)</f>
        <v/>
      </c>
      <c r="AZ38" t="str">
        <f>IF(OR(ISBLANK('!0'!BF40),ISERROR('!0'!BF40)),"",'!0'!BF40)</f>
        <v/>
      </c>
      <c r="BA38" t="str">
        <f>IF(OR(ISBLANK('!0'!BG40),ISERROR('!0'!BG40)),"",'!0'!BG40)</f>
        <v/>
      </c>
      <c r="BB38" t="str">
        <f>IF(OR(ISBLANK('!0'!BH40),ISERROR('!0'!BH40)),"",'!0'!BH40)</f>
        <v/>
      </c>
      <c r="BC38" t="str">
        <f>IF(OR(ISBLANK('!0'!BI40),ISERROR('!0'!BI40)),"",'!0'!BI40)</f>
        <v/>
      </c>
    </row>
    <row r="39" spans="1:55" ht="12.75" customHeight="1" thickBot="1" x14ac:dyDescent="0.25">
      <c r="A39" t="str">
        <f>IF(OR(ISBLANK('!0'!A41),ISERROR('!0'!A41)),"",'!0'!A41)</f>
        <v/>
      </c>
      <c r="B39" t="str">
        <f>IF(OR(ISBLANK('!0'!B41),ISERROR('!0'!B41)),"",'!0'!B41)</f>
        <v/>
      </c>
      <c r="C39" s="208">
        <f>IF(OR(ISBLANK('!0'!C40),ISERROR('!0'!C40)),"",'!0'!C40)</f>
        <v>17</v>
      </c>
      <c r="D39" s="324"/>
      <c r="E39" s="324"/>
      <c r="F39" t="str">
        <f>IF(OR(ISBLANK('!0'!F41),ISERROR('!0'!F41)),"",'!0'!F41)</f>
        <v/>
      </c>
      <c r="G39" t="str">
        <f>IF(OR(ISBLANK('!0'!G41),ISERROR('!0'!G41)),"",'!0'!G41)</f>
        <v/>
      </c>
      <c r="H39" t="str">
        <f>IF(OR(ISBLANK('!0'!H41),ISERROR('!0'!H41)),"",'!0'!H41)</f>
        <v/>
      </c>
      <c r="I39" s="4" t="str">
        <f>IF(OR(ISBLANK('!0'!I41),ISERROR('!0'!I41)),"",'!0'!I41)</f>
        <v/>
      </c>
      <c r="J39" t="str">
        <f>IF(OR(ISBLANK('!0'!J43),ISERROR('!0'!J43)),"",'!0'!J43)</f>
        <v/>
      </c>
      <c r="K39" s="59" t="str">
        <f>IF(OR(ISBLANK('!0'!K43),ISERROR('!0'!K43)),"",'!0'!K43)</f>
        <v/>
      </c>
      <c r="L39" s="56" t="str">
        <f>IF(OR(ISBLANK('!0'!L43),ISERROR('!0'!L43)),"",'!0'!L43)</f>
        <v>IC con cpc</v>
      </c>
      <c r="M39" s="28">
        <f>IF(OR(ISBLANK('!0'!M43),ISERROR('!0'!M43)),"",'!0'!M43)</f>
        <v>5</v>
      </c>
      <c r="N39" s="28">
        <f>IF(OR(ISBLANK('!0'!N43),ISERROR('!0'!N43)),"",'!0'!N43)</f>
        <v>2.0076411908472203</v>
      </c>
      <c r="O39" s="28">
        <f>IF(OR(ISBLANK('!0'!O43),ISERROR('!0'!O43)),"",'!0'!O43)</f>
        <v>2.9923588091527797</v>
      </c>
      <c r="P39" s="28">
        <f>IF(OR(ISBLANK('!0'!P43),ISERROR('!0'!P43)),"",'!0'!P43)</f>
        <v>7.0076411908472203</v>
      </c>
      <c r="Q39" t="str">
        <f>IF(OR(ISBLANK('!0'!Q44),ISERROR('!0'!Q44)),"",'!0'!Q44)</f>
        <v/>
      </c>
      <c r="R39" t="str">
        <f>IF(OR(ISBLANK('!0'!R43),ISERROR('!0'!R43)),"",'!0'!R43)</f>
        <v/>
      </c>
      <c r="S39" t="str">
        <f>IF(OR(ISBLANK('!0'!S43),ISERROR('!0'!S43)),"",'!0'!S43)</f>
        <v/>
      </c>
      <c r="T39" t="str">
        <f>IF(OR(ISBLANK('!0'!T43),ISERROR('!0'!T43)),"",'!0'!T43)</f>
        <v/>
      </c>
      <c r="U39" t="str">
        <f>IF(OR(ISBLANK('!0'!U41),ISERROR('!0'!U41)),"",'!0'!U41)</f>
        <v/>
      </c>
      <c r="V39" t="str">
        <f>IF(OR(ISBLANK('!0'!V41),ISERROR('!0'!V41)),"",'!0'!V41)</f>
        <v/>
      </c>
      <c r="W39" t="str">
        <f>IF(OR(ISBLANK('!0'!W41),ISERROR('!0'!W41)),"",'!0'!W41)</f>
        <v/>
      </c>
      <c r="X39" t="str">
        <f>IF(OR(ISBLANK('!0'!X41),ISERROR('!0'!X41)),"",'!0'!X41)</f>
        <v/>
      </c>
      <c r="Y39" t="str">
        <f>IF(OR(ISBLANK('!0'!Y41),ISERROR('!0'!Y41)),"",'!0'!Y41)</f>
        <v/>
      </c>
      <c r="Z39" t="str">
        <f>IF(OR(ISBLANK('!0'!Z41),ISERROR('!0'!Z41)),"",'!0'!Z41)</f>
        <v/>
      </c>
      <c r="AA39" t="str">
        <f>IF(OR(ISBLANK('!0'!AA41),ISERROR('!0'!AA41)),"",'!0'!AA41)</f>
        <v/>
      </c>
      <c r="AB39" t="str">
        <f>IF(OR(ISBLANK('!0'!AB41),ISERROR('!0'!AB41)),"",'!0'!AB41)</f>
        <v/>
      </c>
      <c r="AC39" t="str">
        <f>IF(OR(ISBLANK('!0'!AI41),ISERROR('!0'!AI41)),"",'!0'!AI41)</f>
        <v/>
      </c>
      <c r="AD39" t="str">
        <f>IF(OR(ISBLANK('!0'!AJ41),ISERROR('!0'!AJ41)),"",'!0'!AJ41)</f>
        <v/>
      </c>
      <c r="AE39" t="str">
        <f>IF(OR(ISBLANK('!0'!AK41),ISERROR('!0'!AK41)),"",'!0'!AK41)</f>
        <v/>
      </c>
      <c r="AF39" t="str">
        <f>IF(OR(ISBLANK('!0'!AL41),ISERROR('!0'!AL41)),"",'!0'!AL41)</f>
        <v/>
      </c>
      <c r="AG39" t="str">
        <f>IF(OR(ISBLANK('!0'!AM41),ISERROR('!0'!AM41)),"",'!0'!AM41)</f>
        <v/>
      </c>
      <c r="AH39" t="str">
        <f>IF(OR(ISBLANK('!0'!AN41),ISERROR('!0'!AN41)),"",'!0'!AN41)</f>
        <v/>
      </c>
      <c r="AI39" t="str">
        <f>IF(OR(ISBLANK('!0'!AO41),ISERROR('!0'!AO41)),"",'!0'!AO41)</f>
        <v/>
      </c>
      <c r="AJ39" t="str">
        <f>IF(OR(ISBLANK('!0'!AP41),ISERROR('!0'!AP41)),"",'!0'!AP41)</f>
        <v/>
      </c>
      <c r="AK39" t="str">
        <f>IF(OR(ISBLANK('!0'!AQ41),ISERROR('!0'!AQ41)),"",'!0'!AQ41)</f>
        <v/>
      </c>
      <c r="AL39" t="str">
        <f>IF(OR(ISBLANK('!0'!AR41),ISERROR('!0'!AR41)),"",'!0'!AR41)</f>
        <v/>
      </c>
      <c r="AM39" t="str">
        <f>IF(OR(ISBLANK('!0'!AS41),ISERROR('!0'!AS41)),"",'!0'!AS41)</f>
        <v/>
      </c>
      <c r="AN39" t="str">
        <f>IF(OR(ISBLANK('!0'!AT41),ISERROR('!0'!AT41)),"",'!0'!AT41)</f>
        <v/>
      </c>
      <c r="AO39" t="str">
        <f>IF(OR(ISBLANK('!0'!AU41),ISERROR('!0'!AU41)),"",'!0'!AU41)</f>
        <v/>
      </c>
      <c r="AP39" t="str">
        <f>IF(OR(ISBLANK('!0'!AV41),ISERROR('!0'!AV41)),"",'!0'!AV41)</f>
        <v/>
      </c>
      <c r="AQ39" t="str">
        <f>IF(OR(ISBLANK('!0'!AW41),ISERROR('!0'!AW41)),"",'!0'!AW41)</f>
        <v/>
      </c>
      <c r="AR39" t="str">
        <f>IF(OR(ISBLANK('!0'!AX41),ISERROR('!0'!AX41)),"",'!0'!AX41)</f>
        <v/>
      </c>
      <c r="AS39" t="str">
        <f>IF(OR(ISBLANK('!0'!AY41),ISERROR('!0'!AY41)),"",'!0'!AY41)</f>
        <v/>
      </c>
      <c r="AT39" t="str">
        <f>IF(OR(ISBLANK('!0'!AZ41),ISERROR('!0'!AZ41)),"",'!0'!AZ41)</f>
        <v/>
      </c>
      <c r="AU39" t="str">
        <f>IF(OR(ISBLANK('!0'!BA41),ISERROR('!0'!BA41)),"",'!0'!BA41)</f>
        <v/>
      </c>
      <c r="AV39" t="str">
        <f>IF(OR(ISBLANK('!0'!BB41),ISERROR('!0'!BB41)),"",'!0'!BB41)</f>
        <v/>
      </c>
      <c r="AW39" t="str">
        <f>IF(OR(ISBLANK('!0'!BC41),ISERROR('!0'!BC41)),"",'!0'!BC41)</f>
        <v/>
      </c>
      <c r="AX39" t="str">
        <f>IF(OR(ISBLANK('!0'!BD41),ISERROR('!0'!BD41)),"",'!0'!BD41)</f>
        <v/>
      </c>
      <c r="AY39" t="str">
        <f>IF(OR(ISBLANK('!0'!BE41),ISERROR('!0'!BE41)),"",'!0'!BE41)</f>
        <v/>
      </c>
      <c r="AZ39" t="str">
        <f>IF(OR(ISBLANK('!0'!BF41),ISERROR('!0'!BF41)),"",'!0'!BF41)</f>
        <v/>
      </c>
      <c r="BA39" t="str">
        <f>IF(OR(ISBLANK('!0'!BG41),ISERROR('!0'!BG41)),"",'!0'!BG41)</f>
        <v/>
      </c>
      <c r="BB39" t="str">
        <f>IF(OR(ISBLANK('!0'!BH41),ISERROR('!0'!BH41)),"",'!0'!BH41)</f>
        <v/>
      </c>
      <c r="BC39" t="str">
        <f>IF(OR(ISBLANK('!0'!BI41),ISERROR('!0'!BI41)),"",'!0'!BI41)</f>
        <v/>
      </c>
    </row>
    <row r="40" spans="1:55" ht="12.75" customHeight="1" x14ac:dyDescent="0.2">
      <c r="A40" t="str">
        <f>IF(OR(ISBLANK('!0'!A42),ISERROR('!0'!A42)),"",'!0'!A42)</f>
        <v/>
      </c>
      <c r="B40" t="str">
        <f>IF(OR(ISBLANK('!0'!B42),ISERROR('!0'!B42)),"",'!0'!B42)</f>
        <v/>
      </c>
      <c r="C40" s="208">
        <f>IF(OR(ISBLANK('!0'!C41),ISERROR('!0'!C41)),"",'!0'!C41)</f>
        <v>18</v>
      </c>
      <c r="D40" s="324"/>
      <c r="E40" s="324"/>
      <c r="F40" t="str">
        <f>IF(OR(ISBLANK('!0'!F42),ISERROR('!0'!F42)),"",'!0'!F42)</f>
        <v/>
      </c>
      <c r="G40" t="str">
        <f>IF(OR(ISBLANK('!0'!G42),ISERROR('!0'!G42)),"",'!0'!G42)</f>
        <v/>
      </c>
      <c r="H40" t="str">
        <f>IF(OR(ISBLANK('!0'!H42),ISERROR('!0'!H42)),"",'!0'!H42)</f>
        <v/>
      </c>
      <c r="I40" s="4" t="str">
        <f>IF(OR(ISBLANK('!0'!I42),ISERROR('!0'!I42)),"",'!0'!I42)</f>
        <v/>
      </c>
      <c r="J40" t="str">
        <f>IF(OR(ISBLANK('!0'!J44),ISERROR('!0'!J44)),"",'!0'!J44)</f>
        <v/>
      </c>
      <c r="K40" s="59" t="str">
        <f>IF(OR(ISBLANK('!0'!K44),ISERROR('!0'!K44)),"",'!0'!K44)</f>
        <v/>
      </c>
      <c r="L40" s="5" t="str">
        <f>IF(OR(ISBLANK('!0'!L44),ISERROR('!0'!L44)),"",'!0'!L44)</f>
        <v/>
      </c>
      <c r="M40" s="26" t="str">
        <f>IF(OR(ISBLANK('!0'!M44),ISERROR('!0'!M44)),"",'!0'!M44)</f>
        <v/>
      </c>
      <c r="N40" t="str">
        <f>IF(OR(ISBLANK('!0'!N44),ISERROR('!0'!N44)),"",'!0'!N44)</f>
        <v/>
      </c>
      <c r="O40" t="str">
        <f>IF(OR(ISBLANK('!0'!O44),ISERROR('!0'!O44)),"",'!0'!O44)</f>
        <v/>
      </c>
      <c r="P40" t="str">
        <f>IF(OR(ISBLANK('!0'!P44),ISERROR('!0'!P44)),"",'!0'!P44)</f>
        <v/>
      </c>
      <c r="U40" t="str">
        <f>IF(OR(ISBLANK('!0'!U42),ISERROR('!0'!U42)),"",'!0'!U42)</f>
        <v/>
      </c>
      <c r="V40" t="str">
        <f>IF(OR(ISBLANK('!0'!V42),ISERROR('!0'!V42)),"",'!0'!V42)</f>
        <v/>
      </c>
      <c r="W40" t="str">
        <f>IF(OR(ISBLANK('!0'!W42),ISERROR('!0'!W42)),"",'!0'!W42)</f>
        <v/>
      </c>
      <c r="X40" t="str">
        <f>IF(OR(ISBLANK('!0'!X42),ISERROR('!0'!X42)),"",'!0'!X42)</f>
        <v/>
      </c>
      <c r="Y40" t="str">
        <f>IF(OR(ISBLANK('!0'!Y42),ISERROR('!0'!Y42)),"",'!0'!Y42)</f>
        <v/>
      </c>
      <c r="Z40" t="str">
        <f>IF(OR(ISBLANK('!0'!Z42),ISERROR('!0'!Z42)),"",'!0'!Z42)</f>
        <v/>
      </c>
      <c r="AA40" t="str">
        <f>IF(OR(ISBLANK('!0'!AA42),ISERROR('!0'!AA42)),"",'!0'!AA42)</f>
        <v/>
      </c>
      <c r="AB40" t="str">
        <f>IF(OR(ISBLANK('!0'!AB42),ISERROR('!0'!AB42)),"",'!0'!AB42)</f>
        <v/>
      </c>
      <c r="AC40" t="str">
        <f>IF(OR(ISBLANK('!0'!AI42),ISERROR('!0'!AI42)),"",'!0'!AI42)</f>
        <v/>
      </c>
      <c r="AD40" t="str">
        <f>IF(OR(ISBLANK('!0'!AJ42),ISERROR('!0'!AJ42)),"",'!0'!AJ42)</f>
        <v/>
      </c>
      <c r="AE40" t="str">
        <f>IF(OR(ISBLANK('!0'!AK42),ISERROR('!0'!AK42)),"",'!0'!AK42)</f>
        <v/>
      </c>
      <c r="AF40" t="str">
        <f>IF(OR(ISBLANK('!0'!AL42),ISERROR('!0'!AL42)),"",'!0'!AL42)</f>
        <v/>
      </c>
      <c r="AG40" t="str">
        <f>IF(OR(ISBLANK('!0'!AM42),ISERROR('!0'!AM42)),"",'!0'!AM42)</f>
        <v/>
      </c>
      <c r="AH40" t="str">
        <f>IF(OR(ISBLANK('!0'!AN42),ISERROR('!0'!AN42)),"",'!0'!AN42)</f>
        <v/>
      </c>
      <c r="AI40" t="str">
        <f>IF(OR(ISBLANK('!0'!AO42),ISERROR('!0'!AO42)),"",'!0'!AO42)</f>
        <v/>
      </c>
      <c r="AJ40" t="str">
        <f>IF(OR(ISBLANK('!0'!AP42),ISERROR('!0'!AP42)),"",'!0'!AP42)</f>
        <v/>
      </c>
      <c r="AK40" t="str">
        <f>IF(OR(ISBLANK('!0'!AQ42),ISERROR('!0'!AQ42)),"",'!0'!AQ42)</f>
        <v/>
      </c>
      <c r="AL40" t="str">
        <f>IF(OR(ISBLANK('!0'!AR42),ISERROR('!0'!AR42)),"",'!0'!AR42)</f>
        <v/>
      </c>
      <c r="AM40" t="str">
        <f>IF(OR(ISBLANK('!0'!AS42),ISERROR('!0'!AS42)),"",'!0'!AS42)</f>
        <v/>
      </c>
      <c r="AN40" t="str">
        <f>IF(OR(ISBLANK('!0'!AT42),ISERROR('!0'!AT42)),"",'!0'!AT42)</f>
        <v/>
      </c>
      <c r="AO40" t="str">
        <f>IF(OR(ISBLANK('!0'!AU42),ISERROR('!0'!AU42)),"",'!0'!AU42)</f>
        <v/>
      </c>
      <c r="AP40" t="str">
        <f>IF(OR(ISBLANK('!0'!AV42),ISERROR('!0'!AV42)),"",'!0'!AV42)</f>
        <v/>
      </c>
      <c r="AQ40" t="str">
        <f>IF(OR(ISBLANK('!0'!AW42),ISERROR('!0'!AW42)),"",'!0'!AW42)</f>
        <v/>
      </c>
      <c r="AR40" t="str">
        <f>IF(OR(ISBLANK('!0'!AX42),ISERROR('!0'!AX42)),"",'!0'!AX42)</f>
        <v/>
      </c>
      <c r="AS40" t="str">
        <f>IF(OR(ISBLANK('!0'!AY42),ISERROR('!0'!AY42)),"",'!0'!AY42)</f>
        <v/>
      </c>
      <c r="AT40" t="str">
        <f>IF(OR(ISBLANK('!0'!AZ42),ISERROR('!0'!AZ42)),"",'!0'!AZ42)</f>
        <v/>
      </c>
      <c r="AU40" t="str">
        <f>IF(OR(ISBLANK('!0'!BA42),ISERROR('!0'!BA42)),"",'!0'!BA42)</f>
        <v/>
      </c>
      <c r="AV40" t="str">
        <f>IF(OR(ISBLANK('!0'!BB42),ISERROR('!0'!BB42)),"",'!0'!BB42)</f>
        <v/>
      </c>
      <c r="AW40" t="str">
        <f>IF(OR(ISBLANK('!0'!BC42),ISERROR('!0'!BC42)),"",'!0'!BC42)</f>
        <v/>
      </c>
      <c r="AX40" t="str">
        <f>IF(OR(ISBLANK('!0'!BD42),ISERROR('!0'!BD42)),"",'!0'!BD42)</f>
        <v/>
      </c>
      <c r="AY40" t="str">
        <f>IF(OR(ISBLANK('!0'!BE42),ISERROR('!0'!BE42)),"",'!0'!BE42)</f>
        <v/>
      </c>
      <c r="AZ40" t="str">
        <f>IF(OR(ISBLANK('!0'!BF42),ISERROR('!0'!BF42)),"",'!0'!BF42)</f>
        <v/>
      </c>
      <c r="BA40" t="str">
        <f>IF(OR(ISBLANK('!0'!BG42),ISERROR('!0'!BG42)),"",'!0'!BG42)</f>
        <v/>
      </c>
      <c r="BB40" t="str">
        <f>IF(OR(ISBLANK('!0'!BH42),ISERROR('!0'!BH42)),"",'!0'!BH42)</f>
        <v/>
      </c>
      <c r="BC40" t="str">
        <f>IF(OR(ISBLANK('!0'!BI42),ISERROR('!0'!BI42)),"",'!0'!BI42)</f>
        <v/>
      </c>
    </row>
    <row r="41" spans="1:55" ht="12.75" customHeight="1" x14ac:dyDescent="0.2">
      <c r="A41" t="str">
        <f>IF(OR(ISBLANK('!0'!A43),ISERROR('!0'!A43)),"",'!0'!A43)</f>
        <v/>
      </c>
      <c r="B41" t="str">
        <f>IF(OR(ISBLANK('!0'!B43),ISERROR('!0'!B43)),"",'!0'!B43)</f>
        <v/>
      </c>
      <c r="C41" s="208">
        <f>IF(OR(ISBLANK('!0'!C42),ISERROR('!0'!C42)),"",'!0'!C42)</f>
        <v>19</v>
      </c>
      <c r="D41" s="324"/>
      <c r="E41" s="324"/>
      <c r="F41" t="str">
        <f>IF(OR(ISBLANK('!0'!F43),ISERROR('!0'!F43)),"",'!0'!F43)</f>
        <v/>
      </c>
      <c r="G41" t="str">
        <f>IF(OR(ISBLANK('!0'!G43),ISERROR('!0'!G43)),"",'!0'!G43)</f>
        <v/>
      </c>
      <c r="H41" t="str">
        <f>IF(OR(ISBLANK('!0'!H43),ISERROR('!0'!H43)),"",'!0'!H43)</f>
        <v/>
      </c>
      <c r="I41" s="4" t="str">
        <f>IF(OR(ISBLANK('!0'!I43),ISERROR('!0'!I43)),"",'!0'!I43)</f>
        <v/>
      </c>
      <c r="J41" t="str">
        <f>IF(OR(ISBLANK('!0'!J45),ISERROR('!0'!J45)),"",'!0'!J45)</f>
        <v/>
      </c>
      <c r="K41" s="59" t="str">
        <f>IF(OR(ISBLANK('!0'!K45),ISERROR('!0'!K45)),"",'!0'!K45)</f>
        <v/>
      </c>
      <c r="L41" s="5" t="str">
        <f>IF(OR(ISBLANK('!0'!L45),ISERROR('!0'!L45)),"",'!0'!L45)</f>
        <v/>
      </c>
      <c r="M41" s="26" t="str">
        <f>IF(OR(ISBLANK('!0'!M45),ISERROR('!0'!M45)),"",'!0'!M45)</f>
        <v/>
      </c>
      <c r="N41" t="str">
        <f>IF(OR(ISBLANK('!0'!N45),ISERROR('!0'!N45)),"",'!0'!N45)</f>
        <v/>
      </c>
      <c r="O41" t="str">
        <f>IF(OR(ISBLANK('!0'!O45),ISERROR('!0'!O45)),"",'!0'!O45)</f>
        <v/>
      </c>
      <c r="P41" t="str">
        <f>IF(OR(ISBLANK('!0'!P45),ISERROR('!0'!P45)),"",'!0'!P45)</f>
        <v/>
      </c>
      <c r="U41" t="str">
        <f>IF(OR(ISBLANK('!0'!U43),ISERROR('!0'!U43)),"",'!0'!U43)</f>
        <v/>
      </c>
      <c r="V41" t="str">
        <f>IF(OR(ISBLANK('!0'!V43),ISERROR('!0'!V43)),"",'!0'!V43)</f>
        <v/>
      </c>
      <c r="W41" t="str">
        <f>IF(OR(ISBLANK('!0'!W43),ISERROR('!0'!W43)),"",'!0'!W43)</f>
        <v/>
      </c>
      <c r="X41" t="str">
        <f>IF(OR(ISBLANK('!0'!X43),ISERROR('!0'!X43)),"",'!0'!X43)</f>
        <v/>
      </c>
      <c r="Y41" t="str">
        <f>IF(OR(ISBLANK('!0'!Y43),ISERROR('!0'!Y43)),"",'!0'!Y43)</f>
        <v/>
      </c>
      <c r="Z41" t="str">
        <f>IF(OR(ISBLANK('!0'!Z43),ISERROR('!0'!Z43)),"",'!0'!Z43)</f>
        <v/>
      </c>
      <c r="AA41" t="str">
        <f>IF(OR(ISBLANK('!0'!AA43),ISERROR('!0'!AA43)),"",'!0'!AA43)</f>
        <v/>
      </c>
      <c r="AB41" t="str">
        <f>IF(OR(ISBLANK('!0'!AB43),ISERROR('!0'!AB43)),"",'!0'!AB43)</f>
        <v/>
      </c>
      <c r="AC41" t="str">
        <f>IF(OR(ISBLANK('!0'!AI43),ISERROR('!0'!AI43)),"",'!0'!AI43)</f>
        <v/>
      </c>
      <c r="AD41" t="str">
        <f>IF(OR(ISBLANK('!0'!AJ43),ISERROR('!0'!AJ43)),"",'!0'!AJ43)</f>
        <v/>
      </c>
      <c r="AE41" t="str">
        <f>IF(OR(ISBLANK('!0'!AK43),ISERROR('!0'!AK43)),"",'!0'!AK43)</f>
        <v/>
      </c>
      <c r="AF41" t="str">
        <f>IF(OR(ISBLANK('!0'!AL43),ISERROR('!0'!AL43)),"",'!0'!AL43)</f>
        <v/>
      </c>
      <c r="AG41" t="str">
        <f>IF(OR(ISBLANK('!0'!AM43),ISERROR('!0'!AM43)),"",'!0'!AM43)</f>
        <v/>
      </c>
      <c r="AH41" t="str">
        <f>IF(OR(ISBLANK('!0'!AN43),ISERROR('!0'!AN43)),"",'!0'!AN43)</f>
        <v/>
      </c>
      <c r="AI41" t="str">
        <f>IF(OR(ISBLANK('!0'!AO43),ISERROR('!0'!AO43)),"",'!0'!AO43)</f>
        <v/>
      </c>
      <c r="AJ41" t="str">
        <f>IF(OR(ISBLANK('!0'!AP43),ISERROR('!0'!AP43)),"",'!0'!AP43)</f>
        <v/>
      </c>
      <c r="AK41" t="str">
        <f>IF(OR(ISBLANK('!0'!AQ43),ISERROR('!0'!AQ43)),"",'!0'!AQ43)</f>
        <v/>
      </c>
      <c r="AL41" t="str">
        <f>IF(OR(ISBLANK('!0'!AR43),ISERROR('!0'!AR43)),"",'!0'!AR43)</f>
        <v/>
      </c>
      <c r="AM41" t="str">
        <f>IF(OR(ISBLANK('!0'!AS43),ISERROR('!0'!AS43)),"",'!0'!AS43)</f>
        <v/>
      </c>
      <c r="AN41" t="str">
        <f>IF(OR(ISBLANK('!0'!AT43),ISERROR('!0'!AT43)),"",'!0'!AT43)</f>
        <v/>
      </c>
      <c r="AO41" t="str">
        <f>IF(OR(ISBLANK('!0'!AU43),ISERROR('!0'!AU43)),"",'!0'!AU43)</f>
        <v/>
      </c>
      <c r="AP41" t="str">
        <f>IF(OR(ISBLANK('!0'!AV43),ISERROR('!0'!AV43)),"",'!0'!AV43)</f>
        <v/>
      </c>
      <c r="AQ41" t="str">
        <f>IF(OR(ISBLANK('!0'!AW43),ISERROR('!0'!AW43)),"",'!0'!AW43)</f>
        <v/>
      </c>
      <c r="AR41" t="str">
        <f>IF(OR(ISBLANK('!0'!AX43),ISERROR('!0'!AX43)),"",'!0'!AX43)</f>
        <v/>
      </c>
      <c r="AS41" t="str">
        <f>IF(OR(ISBLANK('!0'!AY43),ISERROR('!0'!AY43)),"",'!0'!AY43)</f>
        <v/>
      </c>
      <c r="AT41" t="str">
        <f>IF(OR(ISBLANK('!0'!AZ43),ISERROR('!0'!AZ43)),"",'!0'!AZ43)</f>
        <v/>
      </c>
      <c r="AU41" t="str">
        <f>IF(OR(ISBLANK('!0'!BA43),ISERROR('!0'!BA43)),"",'!0'!BA43)</f>
        <v/>
      </c>
      <c r="AV41" t="str">
        <f>IF(OR(ISBLANK('!0'!BB43),ISERROR('!0'!BB43)),"",'!0'!BB43)</f>
        <v/>
      </c>
      <c r="AW41" t="str">
        <f>IF(OR(ISBLANK('!0'!BC43),ISERROR('!0'!BC43)),"",'!0'!BC43)</f>
        <v/>
      </c>
      <c r="AX41" t="str">
        <f>IF(OR(ISBLANK('!0'!BD43),ISERROR('!0'!BD43)),"",'!0'!BD43)</f>
        <v/>
      </c>
      <c r="AY41" t="str">
        <f>IF(OR(ISBLANK('!0'!BE43),ISERROR('!0'!BE43)),"",'!0'!BE43)</f>
        <v/>
      </c>
      <c r="AZ41" t="str">
        <f>IF(OR(ISBLANK('!0'!BF43),ISERROR('!0'!BF43)),"",'!0'!BF43)</f>
        <v/>
      </c>
      <c r="BA41" t="str">
        <f>IF(OR(ISBLANK('!0'!BG43),ISERROR('!0'!BG43)),"",'!0'!BG43)</f>
        <v/>
      </c>
      <c r="BB41" t="str">
        <f>IF(OR(ISBLANK('!0'!BH43),ISERROR('!0'!BH43)),"",'!0'!BH43)</f>
        <v/>
      </c>
      <c r="BC41" t="str">
        <f>IF(OR(ISBLANK('!0'!BI43),ISERROR('!0'!BI43)),"",'!0'!BI43)</f>
        <v/>
      </c>
    </row>
    <row r="42" spans="1:55" ht="12.75" customHeight="1" thickBot="1" x14ac:dyDescent="0.25">
      <c r="A42" t="str">
        <f>IF(OR(ISBLANK('!0'!A44),ISERROR('!0'!A44)),"",'!0'!A44)</f>
        <v/>
      </c>
      <c r="B42" t="str">
        <f>IF(OR(ISBLANK('!0'!B44),ISERROR('!0'!B44)),"",'!0'!B44)</f>
        <v/>
      </c>
      <c r="C42" s="208">
        <f>IF(OR(ISBLANK('!0'!C43),ISERROR('!0'!C43)),"",'!0'!C43)</f>
        <v>20</v>
      </c>
      <c r="D42" s="324"/>
      <c r="E42" s="324"/>
      <c r="F42" t="str">
        <f>IF(OR(ISBLANK('!0'!F44),ISERROR('!0'!F44)),"",'!0'!F44)</f>
        <v/>
      </c>
      <c r="G42" t="str">
        <f>IF(OR(ISBLANK('!0'!G44),ISERROR('!0'!G44)),"",'!0'!G44)</f>
        <v/>
      </c>
      <c r="H42" t="str">
        <f>IF(OR(ISBLANK('!0'!H44),ISERROR('!0'!H44)),"",'!0'!H44)</f>
        <v/>
      </c>
      <c r="I42" s="4" t="str">
        <f>IF(OR(ISBLANK('!0'!I44),ISERROR('!0'!I44)),"",'!0'!I44)</f>
        <v/>
      </c>
      <c r="J42" t="str">
        <f>IF(OR(ISBLANK('!0'!J46),ISERROR('!0'!J46)),"",'!0'!J46)</f>
        <v/>
      </c>
      <c r="K42" s="59" t="str">
        <f>IF(OR(ISBLANK('!0'!K46),ISERROR('!0'!K46)),"",'!0'!K46)</f>
        <v>3.G</v>
      </c>
      <c r="L42" s="38" t="str">
        <f>IF(OR(ISBLANK('!0'!L46),ISERROR('!0'!L46)),"",'!0'!L46)</f>
        <v>Estudio de la potencia y tamaño de muestra (Método de Welch)</v>
      </c>
      <c r="M42" s="88"/>
      <c r="N42" s="88"/>
      <c r="O42" s="88"/>
      <c r="P42" s="21"/>
      <c r="X42" t="str">
        <f>IF(OR(ISBLANK('!0'!X46),ISERROR('!0'!X46)),"",'!0'!X46)</f>
        <v/>
      </c>
      <c r="Y42" t="str">
        <f>IF(OR(ISBLANK('!0'!Y44),ISERROR('!0'!Y44)),"",'!0'!Y44)</f>
        <v/>
      </c>
      <c r="Z42" t="str">
        <f>IF(OR(ISBLANK('!0'!Z44),ISERROR('!0'!Z44)),"",'!0'!Z44)</f>
        <v/>
      </c>
      <c r="AA42" t="str">
        <f>IF(OR(ISBLANK('!0'!AA44),ISERROR('!0'!AA44)),"",'!0'!AA44)</f>
        <v/>
      </c>
      <c r="AB42" t="str">
        <f>IF(OR(ISBLANK('!0'!AB44),ISERROR('!0'!AB44)),"",'!0'!AB44)</f>
        <v/>
      </c>
      <c r="AC42" t="str">
        <f>IF(OR(ISBLANK('!0'!AI44),ISERROR('!0'!AI44)),"",'!0'!AI44)</f>
        <v/>
      </c>
      <c r="AD42" t="str">
        <f>IF(OR(ISBLANK('!0'!AJ44),ISERROR('!0'!AJ44)),"",'!0'!AJ44)</f>
        <v/>
      </c>
      <c r="AE42" t="str">
        <f>IF(OR(ISBLANK('!0'!AK44),ISERROR('!0'!AK44)),"",'!0'!AK44)</f>
        <v/>
      </c>
      <c r="AF42" t="str">
        <f>IF(OR(ISBLANK('!0'!AL44),ISERROR('!0'!AL44)),"",'!0'!AL44)</f>
        <v/>
      </c>
      <c r="AG42" t="str">
        <f>IF(OR(ISBLANK('!0'!AM44),ISERROR('!0'!AM44)),"",'!0'!AM44)</f>
        <v/>
      </c>
      <c r="AH42" t="str">
        <f>IF(OR(ISBLANK('!0'!AN44),ISERROR('!0'!AN44)),"",'!0'!AN44)</f>
        <v/>
      </c>
      <c r="AI42" t="str">
        <f>IF(OR(ISBLANK('!0'!AO44),ISERROR('!0'!AO44)),"",'!0'!AO44)</f>
        <v/>
      </c>
      <c r="AJ42" t="str">
        <f>IF(OR(ISBLANK('!0'!AP44),ISERROR('!0'!AP44)),"",'!0'!AP44)</f>
        <v/>
      </c>
      <c r="AK42" t="str">
        <f>IF(OR(ISBLANK('!0'!AQ44),ISERROR('!0'!AQ44)),"",'!0'!AQ44)</f>
        <v/>
      </c>
      <c r="AL42" t="str">
        <f>IF(OR(ISBLANK('!0'!AR44),ISERROR('!0'!AR44)),"",'!0'!AR44)</f>
        <v/>
      </c>
      <c r="AM42" t="str">
        <f>IF(OR(ISBLANK('!0'!AS44),ISERROR('!0'!AS44)),"",'!0'!AS44)</f>
        <v/>
      </c>
      <c r="AN42" t="str">
        <f>IF(OR(ISBLANK('!0'!AT44),ISERROR('!0'!AT44)),"",'!0'!AT44)</f>
        <v/>
      </c>
      <c r="AO42" t="str">
        <f>IF(OR(ISBLANK('!0'!AU44),ISERROR('!0'!AU44)),"",'!0'!AU44)</f>
        <v/>
      </c>
      <c r="AP42" t="str">
        <f>IF(OR(ISBLANK('!0'!AV44),ISERROR('!0'!AV44)),"",'!0'!AV44)</f>
        <v/>
      </c>
      <c r="AQ42" t="str">
        <f>IF(OR(ISBLANK('!0'!AW44),ISERROR('!0'!AW44)),"",'!0'!AW44)</f>
        <v/>
      </c>
      <c r="AR42" t="str">
        <f>IF(OR(ISBLANK('!0'!AX44),ISERROR('!0'!AX44)),"",'!0'!AX44)</f>
        <v/>
      </c>
      <c r="AS42" t="str">
        <f>IF(OR(ISBLANK('!0'!AY44),ISERROR('!0'!AY44)),"",'!0'!AY44)</f>
        <v/>
      </c>
      <c r="AT42" t="str">
        <f>IF(OR(ISBLANK('!0'!AZ44),ISERROR('!0'!AZ44)),"",'!0'!AZ44)</f>
        <v/>
      </c>
      <c r="AU42" t="str">
        <f>IF(OR(ISBLANK('!0'!BA44),ISERROR('!0'!BA44)),"",'!0'!BA44)</f>
        <v/>
      </c>
      <c r="AV42" t="str">
        <f>IF(OR(ISBLANK('!0'!BB44),ISERROR('!0'!BB44)),"",'!0'!BB44)</f>
        <v/>
      </c>
      <c r="AW42" t="str">
        <f>IF(OR(ISBLANK('!0'!BC44),ISERROR('!0'!BC44)),"",'!0'!BC44)</f>
        <v/>
      </c>
      <c r="AX42" t="str">
        <f>IF(OR(ISBLANK('!0'!BD44),ISERROR('!0'!BD44)),"",'!0'!BD44)</f>
        <v/>
      </c>
      <c r="AY42" t="str">
        <f>IF(OR(ISBLANK('!0'!BE44),ISERROR('!0'!BE44)),"",'!0'!BE44)</f>
        <v/>
      </c>
      <c r="AZ42" t="str">
        <f>IF(OR(ISBLANK('!0'!BF44),ISERROR('!0'!BF44)),"",'!0'!BF44)</f>
        <v/>
      </c>
      <c r="BA42" t="str">
        <f>IF(OR(ISBLANK('!0'!BG44),ISERROR('!0'!BG44)),"",'!0'!BG44)</f>
        <v/>
      </c>
      <c r="BB42" t="str">
        <f>IF(OR(ISBLANK('!0'!BH44),ISERROR('!0'!BH44)),"",'!0'!BH44)</f>
        <v/>
      </c>
      <c r="BC42" t="str">
        <f>IF(OR(ISBLANK('!0'!BI44),ISERROR('!0'!BI44)),"",'!0'!BI44)</f>
        <v/>
      </c>
    </row>
    <row r="43" spans="1:55" ht="12.75" customHeight="1" x14ac:dyDescent="0.2">
      <c r="A43" t="str">
        <f>IF(OR(ISBLANK('!0'!A45),ISERROR('!0'!A45)),"",'!0'!A45)</f>
        <v/>
      </c>
      <c r="B43" t="str">
        <f>IF(OR(ISBLANK('!0'!B45),ISERROR('!0'!B45)),"",'!0'!B45)</f>
        <v/>
      </c>
      <c r="C43" s="208">
        <f>IF(OR(ISBLANK('!0'!C44),ISERROR('!0'!C44)),"",'!0'!C44)</f>
        <v>21</v>
      </c>
      <c r="D43" s="324"/>
      <c r="E43" s="324"/>
      <c r="F43" t="str">
        <f>IF(OR(ISBLANK('!0'!F45),ISERROR('!0'!F45)),"",'!0'!F45)</f>
        <v/>
      </c>
      <c r="G43" t="str">
        <f>IF(OR(ISBLANK('!0'!G45),ISERROR('!0'!G45)),"",'!0'!G45)</f>
        <v/>
      </c>
      <c r="H43" t="str">
        <f>IF(OR(ISBLANK('!0'!H45),ISERROR('!0'!H45)),"",'!0'!H45)</f>
        <v/>
      </c>
      <c r="I43" s="4" t="str">
        <f>IF(OR(ISBLANK('!0'!I45),ISERROR('!0'!I45)),"",'!0'!I45)</f>
        <v/>
      </c>
      <c r="J43" t="str">
        <f>IF(OR(ISBLANK('!0'!J47),ISERROR('!0'!J47)),"",'!0'!J47)</f>
        <v/>
      </c>
      <c r="L43" s="265" t="str">
        <f>IF(OR(ISBLANK('!0'!L47),ISERROR('!0'!L47)),"",'!0'!L47)</f>
        <v>Decisión:</v>
      </c>
      <c r="M43" s="265" t="str">
        <f>IF(OR(ISBLANK('!0'!M47),ISERROR('!0'!M47)),"",'!0'!M47)</f>
        <v>P &lt; 0,001</v>
      </c>
      <c r="N43" s="265" t="str">
        <f>IF(OR(ISBLANK('!0'!N47),ISERROR('!0'!N47)),"",'!0'!N47)</f>
        <v>(n1 = 123;   n2 = 87)</v>
      </c>
      <c r="O43" s="265"/>
      <c r="P43" s="265"/>
      <c r="X43" t="str">
        <f>IF(OR(ISBLANK('!0'!X47),ISERROR('!0'!X47)),"",'!0'!X47)</f>
        <v/>
      </c>
      <c r="Y43" t="str">
        <f>IF(OR(ISBLANK('!0'!Y45),ISERROR('!0'!Y45)),"",'!0'!Y45)</f>
        <v/>
      </c>
      <c r="Z43" t="str">
        <f>IF(OR(ISBLANK('!0'!Z45),ISERROR('!0'!Z45)),"",'!0'!Z45)</f>
        <v/>
      </c>
      <c r="AA43" t="str">
        <f>IF(OR(ISBLANK('!0'!AA45),ISERROR('!0'!AA45)),"",'!0'!AA45)</f>
        <v/>
      </c>
      <c r="AB43" t="str">
        <f>IF(OR(ISBLANK('!0'!AB45),ISERROR('!0'!AB45)),"",'!0'!AB45)</f>
        <v/>
      </c>
      <c r="AC43" t="str">
        <f>IF(OR(ISBLANK('!0'!AI45),ISERROR('!0'!AI45)),"",'!0'!AI45)</f>
        <v/>
      </c>
      <c r="AD43" t="str">
        <f>IF(OR(ISBLANK('!0'!AJ45),ISERROR('!0'!AJ45)),"",'!0'!AJ45)</f>
        <v/>
      </c>
      <c r="AE43" t="str">
        <f>IF(OR(ISBLANK('!0'!AK45),ISERROR('!0'!AK45)),"",'!0'!AK45)</f>
        <v/>
      </c>
      <c r="AF43" t="str">
        <f>IF(OR(ISBLANK('!0'!AL45),ISERROR('!0'!AL45)),"",'!0'!AL45)</f>
        <v/>
      </c>
      <c r="AG43" t="str">
        <f>IF(OR(ISBLANK('!0'!AM45),ISERROR('!0'!AM45)),"",'!0'!AM45)</f>
        <v/>
      </c>
      <c r="AH43" t="str">
        <f>IF(OR(ISBLANK('!0'!AN45),ISERROR('!0'!AN45)),"",'!0'!AN45)</f>
        <v/>
      </c>
      <c r="AI43" t="str">
        <f>IF(OR(ISBLANK('!0'!AO45),ISERROR('!0'!AO45)),"",'!0'!AO45)</f>
        <v/>
      </c>
      <c r="AJ43" t="str">
        <f>IF(OR(ISBLANK('!0'!AP45),ISERROR('!0'!AP45)),"",'!0'!AP45)</f>
        <v/>
      </c>
      <c r="AK43" t="str">
        <f>IF(OR(ISBLANK('!0'!AQ45),ISERROR('!0'!AQ45)),"",'!0'!AQ45)</f>
        <v/>
      </c>
      <c r="AL43" t="str">
        <f>IF(OR(ISBLANK('!0'!AR45),ISERROR('!0'!AR45)),"",'!0'!AR45)</f>
        <v/>
      </c>
      <c r="AM43" t="str">
        <f>IF(OR(ISBLANK('!0'!AS45),ISERROR('!0'!AS45)),"",'!0'!AS45)</f>
        <v/>
      </c>
      <c r="AN43" t="str">
        <f>IF(OR(ISBLANK('!0'!AT45),ISERROR('!0'!AT45)),"",'!0'!AT45)</f>
        <v/>
      </c>
      <c r="AO43" t="str">
        <f>IF(OR(ISBLANK('!0'!AU45),ISERROR('!0'!AU45)),"",'!0'!AU45)</f>
        <v/>
      </c>
      <c r="AP43" t="str">
        <f>IF(OR(ISBLANK('!0'!AV45),ISERROR('!0'!AV45)),"",'!0'!AV45)</f>
        <v/>
      </c>
      <c r="AQ43" t="str">
        <f>IF(OR(ISBLANK('!0'!AW45),ISERROR('!0'!AW45)),"",'!0'!AW45)</f>
        <v/>
      </c>
      <c r="AR43" t="str">
        <f>IF(OR(ISBLANK('!0'!AX45),ISERROR('!0'!AX45)),"",'!0'!AX45)</f>
        <v/>
      </c>
      <c r="AS43" t="str">
        <f>IF(OR(ISBLANK('!0'!AY45),ISERROR('!0'!AY45)),"",'!0'!AY45)</f>
        <v/>
      </c>
      <c r="AT43" t="str">
        <f>IF(OR(ISBLANK('!0'!AZ45),ISERROR('!0'!AZ45)),"",'!0'!AZ45)</f>
        <v/>
      </c>
      <c r="AU43" t="str">
        <f>IF(OR(ISBLANK('!0'!BA45),ISERROR('!0'!BA45)),"",'!0'!BA45)</f>
        <v/>
      </c>
      <c r="AV43" t="str">
        <f>IF(OR(ISBLANK('!0'!BB45),ISERROR('!0'!BB45)),"",'!0'!BB45)</f>
        <v/>
      </c>
      <c r="AW43" t="str">
        <f>IF(OR(ISBLANK('!0'!BC45),ISERROR('!0'!BC45)),"",'!0'!BC45)</f>
        <v/>
      </c>
      <c r="AX43" t="str">
        <f>IF(OR(ISBLANK('!0'!BD45),ISERROR('!0'!BD45)),"",'!0'!BD45)</f>
        <v/>
      </c>
      <c r="AY43" t="str">
        <f>IF(OR(ISBLANK('!0'!BE45),ISERROR('!0'!BE45)),"",'!0'!BE45)</f>
        <v/>
      </c>
      <c r="AZ43" t="str">
        <f>IF(OR(ISBLANK('!0'!BF45),ISERROR('!0'!BF45)),"",'!0'!BF45)</f>
        <v/>
      </c>
      <c r="BA43" t="str">
        <f>IF(OR(ISBLANK('!0'!BG45),ISERROR('!0'!BG45)),"",'!0'!BG45)</f>
        <v/>
      </c>
      <c r="BB43" t="str">
        <f>IF(OR(ISBLANK('!0'!BH45),ISERROR('!0'!BH45)),"",'!0'!BH45)</f>
        <v/>
      </c>
      <c r="BC43" t="str">
        <f>IF(OR(ISBLANK('!0'!BI45),ISERROR('!0'!BI45)),"",'!0'!BI45)</f>
        <v/>
      </c>
    </row>
    <row r="44" spans="1:55" ht="12.75" customHeight="1" x14ac:dyDescent="0.2">
      <c r="A44" t="str">
        <f>IF(OR(ISBLANK('!0'!A46),ISERROR('!0'!A46)),"",'!0'!A46)</f>
        <v/>
      </c>
      <c r="B44" t="str">
        <f>IF(OR(ISBLANK('!0'!B46),ISERROR('!0'!B46)),"",'!0'!B46)</f>
        <v/>
      </c>
      <c r="C44" s="208">
        <f>IF(OR(ISBLANK('!0'!C45),ISERROR('!0'!C45)),"",'!0'!C45)</f>
        <v>22</v>
      </c>
      <c r="D44" s="324"/>
      <c r="E44" s="324"/>
      <c r="F44" t="str">
        <f>IF(OR(ISBLANK('!0'!F46),ISERROR('!0'!F46)),"",'!0'!F46)</f>
        <v/>
      </c>
      <c r="G44" t="str">
        <f>IF(OR(ISBLANK('!0'!G46),ISERROR('!0'!G46)),"",'!0'!G46)</f>
        <v/>
      </c>
      <c r="H44" t="str">
        <f>IF(OR(ISBLANK('!0'!H46),ISERROR('!0'!H46)),"",'!0'!H46)</f>
        <v/>
      </c>
      <c r="I44" s="4" t="str">
        <f>IF(OR(ISBLANK('!0'!I46),ISERROR('!0'!I46)),"",'!0'!I46)</f>
        <v/>
      </c>
      <c r="J44" t="str">
        <f>IF(OR(ISBLANK('!0'!J48),ISERROR('!0'!J48)),"",'!0'!J48)</f>
        <v/>
      </c>
      <c r="K44" s="59" t="str">
        <f>IF(OR(ISBLANK('!0'!K48),ISERROR('!0'!K48)),"",'!0'!K48)</f>
        <v/>
      </c>
      <c r="L44" t="str">
        <f>IF(OR(ISBLANK('!0'!L48),ISERROR('!0'!L48)),"",'!0'!L48)</f>
        <v xml:space="preserve">Nivel de error </v>
      </c>
      <c r="M44" s="73" t="str">
        <f>IF(OR(ISBLANK('!0'!M48),ISERROR('!0'!M48)),"",'!0'!M48)</f>
        <v>a =</v>
      </c>
      <c r="N44" s="269">
        <v>0.05</v>
      </c>
      <c r="O44" t="str">
        <f>IF(OR(ISBLANK('!0'!O48),ISERROR('!0'!O48)),"",'!0'!O48)</f>
        <v/>
      </c>
      <c r="P44" t="str">
        <f>IF(OR(ISBLANK('!0'!P48),ISERROR('!0'!P48)),"",'!0'!P48)</f>
        <v/>
      </c>
      <c r="T44" s="151"/>
      <c r="X44" t="str">
        <f>IF(OR(ISBLANK('!0'!X48),ISERROR('!0'!X48)),"",'!0'!X48)</f>
        <v/>
      </c>
      <c r="Y44" t="str">
        <f>IF(OR(ISBLANK('!0'!Y46),ISERROR('!0'!Y46)),"",'!0'!Y46)</f>
        <v/>
      </c>
      <c r="Z44" t="str">
        <f>IF(OR(ISBLANK('!0'!Z46),ISERROR('!0'!Z46)),"",'!0'!Z46)</f>
        <v/>
      </c>
      <c r="AA44" t="str">
        <f>IF(OR(ISBLANK('!0'!AA46),ISERROR('!0'!AA46)),"",'!0'!AA46)</f>
        <v/>
      </c>
      <c r="AB44" t="str">
        <f>IF(OR(ISBLANK('!0'!AB46),ISERROR('!0'!AB46)),"",'!0'!AB46)</f>
        <v/>
      </c>
      <c r="AC44" t="str">
        <f>IF(OR(ISBLANK('!0'!AI46),ISERROR('!0'!AI46)),"",'!0'!AI46)</f>
        <v/>
      </c>
      <c r="AD44" t="str">
        <f>IF(OR(ISBLANK('!0'!AJ46),ISERROR('!0'!AJ46)),"",'!0'!AJ46)</f>
        <v/>
      </c>
      <c r="AE44" t="str">
        <f>IF(OR(ISBLANK('!0'!AK46),ISERROR('!0'!AK46)),"",'!0'!AK46)</f>
        <v/>
      </c>
      <c r="AF44" t="str">
        <f>IF(OR(ISBLANK('!0'!AL46),ISERROR('!0'!AL46)),"",'!0'!AL46)</f>
        <v/>
      </c>
      <c r="AG44" t="str">
        <f>IF(OR(ISBLANK('!0'!AM46),ISERROR('!0'!AM46)),"",'!0'!AM46)</f>
        <v/>
      </c>
      <c r="AH44" t="str">
        <f>IF(OR(ISBLANK('!0'!AN46),ISERROR('!0'!AN46)),"",'!0'!AN46)</f>
        <v/>
      </c>
      <c r="AI44" t="str">
        <f>IF(OR(ISBLANK('!0'!AO46),ISERROR('!0'!AO46)),"",'!0'!AO46)</f>
        <v/>
      </c>
      <c r="AJ44" t="str">
        <f>IF(OR(ISBLANK('!0'!AP46),ISERROR('!0'!AP46)),"",'!0'!AP46)</f>
        <v/>
      </c>
      <c r="AK44" t="str">
        <f>IF(OR(ISBLANK('!0'!AQ46),ISERROR('!0'!AQ46)),"",'!0'!AQ46)</f>
        <v/>
      </c>
      <c r="AL44" t="str">
        <f>IF(OR(ISBLANK('!0'!AR46),ISERROR('!0'!AR46)),"",'!0'!AR46)</f>
        <v/>
      </c>
      <c r="AM44" t="str">
        <f>IF(OR(ISBLANK('!0'!AS46),ISERROR('!0'!AS46)),"",'!0'!AS46)</f>
        <v/>
      </c>
      <c r="AN44" t="str">
        <f>IF(OR(ISBLANK('!0'!AT46),ISERROR('!0'!AT46)),"",'!0'!AT46)</f>
        <v/>
      </c>
      <c r="AO44" t="str">
        <f>IF(OR(ISBLANK('!0'!AU46),ISERROR('!0'!AU46)),"",'!0'!AU46)</f>
        <v/>
      </c>
      <c r="AP44" t="str">
        <f>IF(OR(ISBLANK('!0'!AV46),ISERROR('!0'!AV46)),"",'!0'!AV46)</f>
        <v/>
      </c>
      <c r="AQ44" t="str">
        <f>IF(OR(ISBLANK('!0'!AW46),ISERROR('!0'!AW46)),"",'!0'!AW46)</f>
        <v/>
      </c>
      <c r="AR44" t="str">
        <f>IF(OR(ISBLANK('!0'!AX46),ISERROR('!0'!AX46)),"",'!0'!AX46)</f>
        <v/>
      </c>
      <c r="AS44" t="str">
        <f>IF(OR(ISBLANK('!0'!AY46),ISERROR('!0'!AY46)),"",'!0'!AY46)</f>
        <v/>
      </c>
      <c r="AT44" t="str">
        <f>IF(OR(ISBLANK('!0'!AZ46),ISERROR('!0'!AZ46)),"",'!0'!AZ46)</f>
        <v/>
      </c>
      <c r="AU44" t="str">
        <f>IF(OR(ISBLANK('!0'!BA46),ISERROR('!0'!BA46)),"",'!0'!BA46)</f>
        <v/>
      </c>
      <c r="AV44" t="str">
        <f>IF(OR(ISBLANK('!0'!BB46),ISERROR('!0'!BB46)),"",'!0'!BB46)</f>
        <v/>
      </c>
      <c r="AW44" t="str">
        <f>IF(OR(ISBLANK('!0'!BC46),ISERROR('!0'!BC46)),"",'!0'!BC46)</f>
        <v/>
      </c>
      <c r="AX44" t="str">
        <f>IF(OR(ISBLANK('!0'!BD46),ISERROR('!0'!BD46)),"",'!0'!BD46)</f>
        <v/>
      </c>
      <c r="AY44" t="str">
        <f>IF(OR(ISBLANK('!0'!BE46),ISERROR('!0'!BE46)),"",'!0'!BE46)</f>
        <v/>
      </c>
      <c r="AZ44" t="str">
        <f>IF(OR(ISBLANK('!0'!BF46),ISERROR('!0'!BF46)),"",'!0'!BF46)</f>
        <v/>
      </c>
      <c r="BA44" t="str">
        <f>IF(OR(ISBLANK('!0'!BG46),ISERROR('!0'!BG46)),"",'!0'!BG46)</f>
        <v/>
      </c>
      <c r="BB44" t="str">
        <f>IF(OR(ISBLANK('!0'!BH46),ISERROR('!0'!BH46)),"",'!0'!BH46)</f>
        <v/>
      </c>
      <c r="BC44" t="str">
        <f>IF(OR(ISBLANK('!0'!BI46),ISERROR('!0'!BI46)),"",'!0'!BI46)</f>
        <v/>
      </c>
    </row>
    <row r="45" spans="1:55" ht="12.75" customHeight="1" x14ac:dyDescent="0.2">
      <c r="A45" t="str">
        <f>IF(OR(ISBLANK('!0'!A47),ISERROR('!0'!A47)),"",'!0'!A47)</f>
        <v/>
      </c>
      <c r="B45" t="str">
        <f>IF(OR(ISBLANK('!0'!B47),ISERROR('!0'!B47)),"",'!0'!B47)</f>
        <v/>
      </c>
      <c r="C45" s="208">
        <f>IF(OR(ISBLANK('!0'!C46),ISERROR('!0'!C46)),"",'!0'!C46)</f>
        <v>23</v>
      </c>
      <c r="D45" s="324"/>
      <c r="E45" s="324"/>
      <c r="F45" t="str">
        <f>IF(OR(ISBLANK('!0'!F47),ISERROR('!0'!F47)),"",'!0'!F47)</f>
        <v/>
      </c>
      <c r="G45" t="str">
        <f>IF(OR(ISBLANK('!0'!G47),ISERROR('!0'!G47)),"",'!0'!G47)</f>
        <v/>
      </c>
      <c r="H45" t="str">
        <f>IF(OR(ISBLANK('!0'!H47),ISERROR('!0'!H47)),"",'!0'!H47)</f>
        <v/>
      </c>
      <c r="I45" s="4" t="str">
        <f>IF(OR(ISBLANK('!0'!I47),ISERROR('!0'!I47)),"",'!0'!I47)</f>
        <v/>
      </c>
      <c r="J45" t="str">
        <f>IF(OR(ISBLANK('!0'!J49),ISERROR('!0'!J49)),"",'!0'!J49)</f>
        <v/>
      </c>
      <c r="K45" s="59" t="str">
        <f>IF(OR(ISBLANK('!0'!K49),ISERROR('!0'!K49)),"",'!0'!K49)</f>
        <v/>
      </c>
      <c r="L45" t="str">
        <f>IF(OR(ISBLANK('!0'!L49),ISERROR('!0'!L49)),"",'!0'!L49)</f>
        <v>Potencia</v>
      </c>
      <c r="M45" s="73" t="str">
        <f>IF(OR(ISBLANK('!0'!M49),ISERROR('!0'!M49)),"",'!0'!M49)</f>
        <v>1-b =</v>
      </c>
      <c r="N45" s="270">
        <v>0.8</v>
      </c>
      <c r="O45" s="836"/>
      <c r="P45" s="836"/>
      <c r="S45" s="33"/>
      <c r="T45" s="33"/>
      <c r="X45" t="str">
        <f>IF(OR(ISBLANK('!0'!X49),ISERROR('!0'!X49)),"",'!0'!X49)</f>
        <v/>
      </c>
      <c r="Y45" t="str">
        <f>IF(OR(ISBLANK('!0'!Y47),ISERROR('!0'!Y47)),"",'!0'!Y47)</f>
        <v/>
      </c>
      <c r="Z45" t="str">
        <f>IF(OR(ISBLANK('!0'!Z47),ISERROR('!0'!Z47)),"",'!0'!Z47)</f>
        <v/>
      </c>
      <c r="AA45" t="str">
        <f>IF(OR(ISBLANK('!0'!AA47),ISERROR('!0'!AA47)),"",'!0'!AA47)</f>
        <v/>
      </c>
      <c r="AB45" t="str">
        <f>IF(OR(ISBLANK('!0'!AB47),ISERROR('!0'!AB47)),"",'!0'!AB47)</f>
        <v/>
      </c>
      <c r="AC45" t="str">
        <f>IF(OR(ISBLANK('!0'!AI47),ISERROR('!0'!AI47)),"",'!0'!AI47)</f>
        <v/>
      </c>
      <c r="AD45" t="str">
        <f>IF(OR(ISBLANK('!0'!AJ47),ISERROR('!0'!AJ47)),"",'!0'!AJ47)</f>
        <v/>
      </c>
      <c r="AE45" t="str">
        <f>IF(OR(ISBLANK('!0'!AK47),ISERROR('!0'!AK47)),"",'!0'!AK47)</f>
        <v/>
      </c>
      <c r="AF45" t="str">
        <f>IF(OR(ISBLANK('!0'!AL47),ISERROR('!0'!AL47)),"",'!0'!AL47)</f>
        <v/>
      </c>
      <c r="AG45" t="str">
        <f>IF(OR(ISBLANK('!0'!AM47),ISERROR('!0'!AM47)),"",'!0'!AM47)</f>
        <v/>
      </c>
      <c r="AH45" t="str">
        <f>IF(OR(ISBLANK('!0'!AN47),ISERROR('!0'!AN47)),"",'!0'!AN47)</f>
        <v/>
      </c>
      <c r="AI45" t="str">
        <f>IF(OR(ISBLANK('!0'!AO47),ISERROR('!0'!AO47)),"",'!0'!AO47)</f>
        <v/>
      </c>
      <c r="AJ45" t="str">
        <f>IF(OR(ISBLANK('!0'!AP47),ISERROR('!0'!AP47)),"",'!0'!AP47)</f>
        <v/>
      </c>
      <c r="AK45" t="str">
        <f>IF(OR(ISBLANK('!0'!AQ47),ISERROR('!0'!AQ47)),"",'!0'!AQ47)</f>
        <v/>
      </c>
      <c r="AL45" t="str">
        <f>IF(OR(ISBLANK('!0'!AR47),ISERROR('!0'!AR47)),"",'!0'!AR47)</f>
        <v/>
      </c>
      <c r="AM45" t="str">
        <f>IF(OR(ISBLANK('!0'!AS47),ISERROR('!0'!AS47)),"",'!0'!AS47)</f>
        <v/>
      </c>
      <c r="AN45" t="str">
        <f>IF(OR(ISBLANK('!0'!AT47),ISERROR('!0'!AT47)),"",'!0'!AT47)</f>
        <v/>
      </c>
      <c r="AO45" t="str">
        <f>IF(OR(ISBLANK('!0'!AU47),ISERROR('!0'!AU47)),"",'!0'!AU47)</f>
        <v/>
      </c>
      <c r="AP45" t="str">
        <f>IF(OR(ISBLANK('!0'!AV47),ISERROR('!0'!AV47)),"",'!0'!AV47)</f>
        <v/>
      </c>
      <c r="AQ45" t="str">
        <f>IF(OR(ISBLANK('!0'!AW47),ISERROR('!0'!AW47)),"",'!0'!AW47)</f>
        <v/>
      </c>
      <c r="AR45" t="str">
        <f>IF(OR(ISBLANK('!0'!AX47),ISERROR('!0'!AX47)),"",'!0'!AX47)</f>
        <v/>
      </c>
      <c r="AS45" t="str">
        <f>IF(OR(ISBLANK('!0'!AY47),ISERROR('!0'!AY47)),"",'!0'!AY47)</f>
        <v/>
      </c>
      <c r="AT45" t="str">
        <f>IF(OR(ISBLANK('!0'!AZ47),ISERROR('!0'!AZ47)),"",'!0'!AZ47)</f>
        <v/>
      </c>
      <c r="AU45" t="str">
        <f>IF(OR(ISBLANK('!0'!BA47),ISERROR('!0'!BA47)),"",'!0'!BA47)</f>
        <v/>
      </c>
      <c r="AV45" t="str">
        <f>IF(OR(ISBLANK('!0'!BB47),ISERROR('!0'!BB47)),"",'!0'!BB47)</f>
        <v/>
      </c>
      <c r="AW45" t="str">
        <f>IF(OR(ISBLANK('!0'!BC47),ISERROR('!0'!BC47)),"",'!0'!BC47)</f>
        <v/>
      </c>
      <c r="AX45" t="str">
        <f>IF(OR(ISBLANK('!0'!BD47),ISERROR('!0'!BD47)),"",'!0'!BD47)</f>
        <v/>
      </c>
      <c r="AY45" t="str">
        <f>IF(OR(ISBLANK('!0'!BE47),ISERROR('!0'!BE47)),"",'!0'!BE47)</f>
        <v/>
      </c>
      <c r="AZ45" t="str">
        <f>IF(OR(ISBLANK('!0'!BF47),ISERROR('!0'!BF47)),"",'!0'!BF47)</f>
        <v/>
      </c>
      <c r="BA45" t="str">
        <f>IF(OR(ISBLANK('!0'!BG47),ISERROR('!0'!BG47)),"",'!0'!BG47)</f>
        <v/>
      </c>
      <c r="BB45" t="str">
        <f>IF(OR(ISBLANK('!0'!BH47),ISERROR('!0'!BH47)),"",'!0'!BH47)</f>
        <v/>
      </c>
      <c r="BC45" t="str">
        <f>IF(OR(ISBLANK('!0'!BI47),ISERROR('!0'!BI47)),"",'!0'!BI47)</f>
        <v/>
      </c>
    </row>
    <row r="46" spans="1:55" ht="12.75" customHeight="1" x14ac:dyDescent="0.2">
      <c r="A46" t="str">
        <f>IF(OR(ISBLANK('!0'!A48),ISERROR('!0'!A48)),"",'!0'!A48)</f>
        <v/>
      </c>
      <c r="B46" t="str">
        <f>IF(OR(ISBLANK('!0'!B48),ISERROR('!0'!B48)),"",'!0'!B48)</f>
        <v/>
      </c>
      <c r="C46" s="208">
        <f>IF(OR(ISBLANK('!0'!C47),ISERROR('!0'!C47)),"",'!0'!C47)</f>
        <v>24</v>
      </c>
      <c r="D46" s="324"/>
      <c r="E46" s="324"/>
      <c r="F46" t="str">
        <f>IF(OR(ISBLANK('!0'!F48),ISERROR('!0'!F48)),"",'!0'!F48)</f>
        <v/>
      </c>
      <c r="G46" t="str">
        <f>IF(OR(ISBLANK('!0'!G48),ISERROR('!0'!G48)),"",'!0'!G48)</f>
        <v/>
      </c>
      <c r="H46" t="str">
        <f>IF(OR(ISBLANK('!0'!H48),ISERROR('!0'!H48)),"",'!0'!H48)</f>
        <v/>
      </c>
      <c r="I46" s="4" t="str">
        <f>IF(OR(ISBLANK('!0'!I48),ISERROR('!0'!I48)),"",'!0'!I48)</f>
        <v/>
      </c>
      <c r="J46" t="str">
        <f>IF(OR(ISBLANK('!0'!J50),ISERROR('!0'!J50)),"",'!0'!J50)</f>
        <v/>
      </c>
      <c r="K46" s="59" t="str">
        <f>IF(OR(ISBLANK('!0'!K50),ISERROR('!0'!K50)),"",'!0'!K50)</f>
        <v/>
      </c>
      <c r="L46" t="str">
        <f>IF(OR(ISBLANK('!0'!L50),ISERROR('!0'!L50)),"",'!0'!L50)</f>
        <v>A detectar</v>
      </c>
      <c r="M46" s="73" t="str">
        <f>IF(OR(ISBLANK('!0'!M50),ISERROR('!0'!M50)),"",'!0'!M50)</f>
        <v xml:space="preserve">  d =</v>
      </c>
      <c r="N46" s="271">
        <v>3</v>
      </c>
      <c r="O46" s="838"/>
      <c r="P46" s="838"/>
      <c r="X46" t="str">
        <f>IF(OR(ISBLANK('!0'!X50),ISERROR('!0'!X50)),"",'!0'!X50)</f>
        <v/>
      </c>
      <c r="Y46" t="str">
        <f>IF(OR(ISBLANK('!0'!Y48),ISERROR('!0'!Y48)),"",'!0'!Y48)</f>
        <v/>
      </c>
      <c r="Z46" t="str">
        <f>IF(OR(ISBLANK('!0'!Z48),ISERROR('!0'!Z48)),"",'!0'!Z48)</f>
        <v/>
      </c>
      <c r="AA46" t="str">
        <f>IF(OR(ISBLANK('!0'!AA48),ISERROR('!0'!AA48)),"",'!0'!AA48)</f>
        <v/>
      </c>
      <c r="AB46" t="str">
        <f>IF(OR(ISBLANK('!0'!AB48),ISERROR('!0'!AB48)),"",'!0'!AB48)</f>
        <v/>
      </c>
      <c r="AC46" t="str">
        <f>IF(OR(ISBLANK('!0'!AI48),ISERROR('!0'!AI48)),"",'!0'!AI48)</f>
        <v/>
      </c>
      <c r="AD46" t="str">
        <f>IF(OR(ISBLANK('!0'!AJ48),ISERROR('!0'!AJ48)),"",'!0'!AJ48)</f>
        <v/>
      </c>
      <c r="AE46" t="str">
        <f>IF(OR(ISBLANK('!0'!AK48),ISERROR('!0'!AK48)),"",'!0'!AK48)</f>
        <v/>
      </c>
      <c r="AF46" t="str">
        <f>IF(OR(ISBLANK('!0'!AL48),ISERROR('!0'!AL48)),"",'!0'!AL48)</f>
        <v/>
      </c>
      <c r="AG46" t="str">
        <f>IF(OR(ISBLANK('!0'!AM48),ISERROR('!0'!AM48)),"",'!0'!AM48)</f>
        <v/>
      </c>
      <c r="AH46" t="str">
        <f>IF(OR(ISBLANK('!0'!AN48),ISERROR('!0'!AN48)),"",'!0'!AN48)</f>
        <v/>
      </c>
      <c r="AI46" t="str">
        <f>IF(OR(ISBLANK('!0'!AO48),ISERROR('!0'!AO48)),"",'!0'!AO48)</f>
        <v/>
      </c>
      <c r="AJ46" t="str">
        <f>IF(OR(ISBLANK('!0'!AP48),ISERROR('!0'!AP48)),"",'!0'!AP48)</f>
        <v/>
      </c>
      <c r="AK46" t="str">
        <f>IF(OR(ISBLANK('!0'!AQ48),ISERROR('!0'!AQ48)),"",'!0'!AQ48)</f>
        <v/>
      </c>
      <c r="AL46" t="str">
        <f>IF(OR(ISBLANK('!0'!AR48),ISERROR('!0'!AR48)),"",'!0'!AR48)</f>
        <v/>
      </c>
      <c r="AM46" t="str">
        <f>IF(OR(ISBLANK('!0'!AS48),ISERROR('!0'!AS48)),"",'!0'!AS48)</f>
        <v/>
      </c>
      <c r="AN46" t="str">
        <f>IF(OR(ISBLANK('!0'!AT48),ISERROR('!0'!AT48)),"",'!0'!AT48)</f>
        <v/>
      </c>
      <c r="AO46" t="str">
        <f>IF(OR(ISBLANK('!0'!AU48),ISERROR('!0'!AU48)),"",'!0'!AU48)</f>
        <v/>
      </c>
      <c r="AP46" t="str">
        <f>IF(OR(ISBLANK('!0'!AV48),ISERROR('!0'!AV48)),"",'!0'!AV48)</f>
        <v/>
      </c>
      <c r="AQ46" t="str">
        <f>IF(OR(ISBLANK('!0'!AW48),ISERROR('!0'!AW48)),"",'!0'!AW48)</f>
        <v/>
      </c>
      <c r="AR46" t="str">
        <f>IF(OR(ISBLANK('!0'!AX48),ISERROR('!0'!AX48)),"",'!0'!AX48)</f>
        <v/>
      </c>
      <c r="AS46" t="str">
        <f>IF(OR(ISBLANK('!0'!AY48),ISERROR('!0'!AY48)),"",'!0'!AY48)</f>
        <v/>
      </c>
      <c r="AT46" t="str">
        <f>IF(OR(ISBLANK('!0'!AZ48),ISERROR('!0'!AZ48)),"",'!0'!AZ48)</f>
        <v/>
      </c>
      <c r="AU46" t="str">
        <f>IF(OR(ISBLANK('!0'!BA48),ISERROR('!0'!BA48)),"",'!0'!BA48)</f>
        <v/>
      </c>
      <c r="AV46" t="str">
        <f>IF(OR(ISBLANK('!0'!BB48),ISERROR('!0'!BB48)),"",'!0'!BB48)</f>
        <v/>
      </c>
      <c r="AW46" t="str">
        <f>IF(OR(ISBLANK('!0'!BC48),ISERROR('!0'!BC48)),"",'!0'!BC48)</f>
        <v/>
      </c>
      <c r="AX46" t="str">
        <f>IF(OR(ISBLANK('!0'!BD48),ISERROR('!0'!BD48)),"",'!0'!BD48)</f>
        <v/>
      </c>
      <c r="AY46" t="str">
        <f>IF(OR(ISBLANK('!0'!BE48),ISERROR('!0'!BE48)),"",'!0'!BE48)</f>
        <v/>
      </c>
      <c r="AZ46" t="str">
        <f>IF(OR(ISBLANK('!0'!BF48),ISERROR('!0'!BF48)),"",'!0'!BF48)</f>
        <v/>
      </c>
      <c r="BA46" t="str">
        <f>IF(OR(ISBLANK('!0'!BG48),ISERROR('!0'!BG48)),"",'!0'!BG48)</f>
        <v/>
      </c>
      <c r="BB46" t="str">
        <f>IF(OR(ISBLANK('!0'!BH48),ISERROR('!0'!BH48)),"",'!0'!BH48)</f>
        <v/>
      </c>
      <c r="BC46" t="str">
        <f>IF(OR(ISBLANK('!0'!BI48),ISERROR('!0'!BI48)),"",'!0'!BI48)</f>
        <v/>
      </c>
    </row>
    <row r="47" spans="1:55" ht="12.75" customHeight="1" x14ac:dyDescent="0.2">
      <c r="A47" t="str">
        <f>IF(OR(ISBLANK('!0'!A49),ISERROR('!0'!A49)),"",'!0'!A49)</f>
        <v/>
      </c>
      <c r="B47" t="str">
        <f>IF(OR(ISBLANK('!0'!B49),ISERROR('!0'!B49)),"",'!0'!B49)</f>
        <v/>
      </c>
      <c r="C47" s="208">
        <f>IF(OR(ISBLANK('!0'!C48),ISERROR('!0'!C48)),"",'!0'!C48)</f>
        <v>25</v>
      </c>
      <c r="D47" s="324"/>
      <c r="E47" s="324"/>
      <c r="F47" t="str">
        <f>IF(OR(ISBLANK('!0'!F49),ISERROR('!0'!F49)),"",'!0'!F49)</f>
        <v/>
      </c>
      <c r="G47" t="str">
        <f>IF(OR(ISBLANK('!0'!G49),ISERROR('!0'!G49)),"",'!0'!G49)</f>
        <v/>
      </c>
      <c r="H47" t="str">
        <f>IF(OR(ISBLANK('!0'!H49),ISERROR('!0'!H49)),"",'!0'!H49)</f>
        <v/>
      </c>
      <c r="I47" s="4" t="str">
        <f>IF(OR(ISBLANK('!0'!I49),ISERROR('!0'!I49)),"",'!0'!I49)</f>
        <v/>
      </c>
      <c r="J47" t="str">
        <f>IF(OR(ISBLANK('!0'!J51),ISERROR('!0'!J51)),"",'!0'!J51)</f>
        <v/>
      </c>
      <c r="K47" s="59" t="str">
        <f>IF(OR(ISBLANK('!0'!K51),ISERROR('!0'!K51)),"",'!0'!K51)</f>
        <v/>
      </c>
      <c r="L47" s="441" t="s">
        <v>283</v>
      </c>
      <c r="M47" s="263">
        <f>IF(OR(ISBLANK('!0'!N51),ISERROR('!0'!N51)),"",'!0'!N51)</f>
        <v>4.1441261990795937</v>
      </c>
      <c r="N47" s="263">
        <f>IF(OR(ISBLANK('!0'!O51),ISERROR('!0'!O51)),"",'!0'!O51)</f>
        <v>5.8558738009204063</v>
      </c>
      <c r="O47" s="839"/>
      <c r="P47" s="839"/>
      <c r="X47" t="str">
        <f>IF(OR(ISBLANK('!0'!X51),ISERROR('!0'!X51)),"",'!0'!X51)</f>
        <v/>
      </c>
      <c r="Y47" t="str">
        <f>IF(OR(ISBLANK('!0'!Y49),ISERROR('!0'!Y49)),"",'!0'!Y49)</f>
        <v/>
      </c>
      <c r="Z47" t="str">
        <f>IF(OR(ISBLANK('!0'!Z49),ISERROR('!0'!Z49)),"",'!0'!Z49)</f>
        <v/>
      </c>
      <c r="AA47" t="str">
        <f>IF(OR(ISBLANK('!0'!AA49),ISERROR('!0'!AA49)),"",'!0'!AA49)</f>
        <v/>
      </c>
      <c r="AB47" t="str">
        <f>IF(OR(ISBLANK('!0'!AB49),ISERROR('!0'!AB49)),"",'!0'!AB49)</f>
        <v/>
      </c>
      <c r="AC47" t="str">
        <f>IF(OR(ISBLANK('!0'!AI49),ISERROR('!0'!AI49)),"",'!0'!AI49)</f>
        <v/>
      </c>
      <c r="AD47" t="str">
        <f>IF(OR(ISBLANK('!0'!AJ49),ISERROR('!0'!AJ49)),"",'!0'!AJ49)</f>
        <v/>
      </c>
      <c r="AE47" t="str">
        <f>IF(OR(ISBLANK('!0'!AK49),ISERROR('!0'!AK49)),"",'!0'!AK49)</f>
        <v/>
      </c>
      <c r="AF47" t="str">
        <f>IF(OR(ISBLANK('!0'!AL49),ISERROR('!0'!AL49)),"",'!0'!AL49)</f>
        <v/>
      </c>
      <c r="AG47" t="str">
        <f>IF(OR(ISBLANK('!0'!AM49),ISERROR('!0'!AM49)),"",'!0'!AM49)</f>
        <v/>
      </c>
      <c r="AH47" t="str">
        <f>IF(OR(ISBLANK('!0'!AN49),ISERROR('!0'!AN49)),"",'!0'!AN49)</f>
        <v/>
      </c>
      <c r="AI47" t="str">
        <f>IF(OR(ISBLANK('!0'!AO49),ISERROR('!0'!AO49)),"",'!0'!AO49)</f>
        <v/>
      </c>
      <c r="AJ47" t="str">
        <f>IF(OR(ISBLANK('!0'!AP49),ISERROR('!0'!AP49)),"",'!0'!AP49)</f>
        <v/>
      </c>
      <c r="AK47" t="str">
        <f>IF(OR(ISBLANK('!0'!AQ49),ISERROR('!0'!AQ49)),"",'!0'!AQ49)</f>
        <v/>
      </c>
      <c r="AL47" t="str">
        <f>IF(OR(ISBLANK('!0'!AR49),ISERROR('!0'!AR49)),"",'!0'!AR49)</f>
        <v/>
      </c>
      <c r="AM47" t="str">
        <f>IF(OR(ISBLANK('!0'!AS49),ISERROR('!0'!AS49)),"",'!0'!AS49)</f>
        <v/>
      </c>
      <c r="AN47" t="str">
        <f>IF(OR(ISBLANK('!0'!AT49),ISERROR('!0'!AT49)),"",'!0'!AT49)</f>
        <v/>
      </c>
      <c r="AO47" t="str">
        <f>IF(OR(ISBLANK('!0'!AU49),ISERROR('!0'!AU49)),"",'!0'!AU49)</f>
        <v/>
      </c>
      <c r="AP47" t="str">
        <f>IF(OR(ISBLANK('!0'!AV49),ISERROR('!0'!AV49)),"",'!0'!AV49)</f>
        <v/>
      </c>
      <c r="AQ47" t="str">
        <f>IF(OR(ISBLANK('!0'!AW49),ISERROR('!0'!AW49)),"",'!0'!AW49)</f>
        <v/>
      </c>
      <c r="AR47" t="str">
        <f>IF(OR(ISBLANK('!0'!AX49),ISERROR('!0'!AX49)),"",'!0'!AX49)</f>
        <v/>
      </c>
      <c r="AS47" t="str">
        <f>IF(OR(ISBLANK('!0'!AY49),ISERROR('!0'!AY49)),"",'!0'!AY49)</f>
        <v/>
      </c>
      <c r="AT47" t="str">
        <f>IF(OR(ISBLANK('!0'!AZ49),ISERROR('!0'!AZ49)),"",'!0'!AZ49)</f>
        <v/>
      </c>
      <c r="AU47" t="str">
        <f>IF(OR(ISBLANK('!0'!BA49),ISERROR('!0'!BA49)),"",'!0'!BA49)</f>
        <v/>
      </c>
      <c r="AV47" t="str">
        <f>IF(OR(ISBLANK('!0'!BB49),ISERROR('!0'!BB49)),"",'!0'!BB49)</f>
        <v/>
      </c>
      <c r="AW47" t="str">
        <f>IF(OR(ISBLANK('!0'!BC49),ISERROR('!0'!BC49)),"",'!0'!BC49)</f>
        <v/>
      </c>
      <c r="AX47" t="str">
        <f>IF(OR(ISBLANK('!0'!BD49),ISERROR('!0'!BD49)),"",'!0'!BD49)</f>
        <v/>
      </c>
      <c r="AY47" t="str">
        <f>IF(OR(ISBLANK('!0'!BE49),ISERROR('!0'!BE49)),"",'!0'!BE49)</f>
        <v/>
      </c>
      <c r="AZ47" t="str">
        <f>IF(OR(ISBLANK('!0'!BF49),ISERROR('!0'!BF49)),"",'!0'!BF49)</f>
        <v/>
      </c>
      <c r="BA47" t="str">
        <f>IF(OR(ISBLANK('!0'!BG49),ISERROR('!0'!BG49)),"",'!0'!BG49)</f>
        <v/>
      </c>
      <c r="BB47" t="str">
        <f>IF(OR(ISBLANK('!0'!BH49),ISERROR('!0'!BH49)),"",'!0'!BH49)</f>
        <v/>
      </c>
      <c r="BC47" t="str">
        <f>IF(OR(ISBLANK('!0'!BI49),ISERROR('!0'!BI49)),"",'!0'!BI49)</f>
        <v/>
      </c>
    </row>
    <row r="48" spans="1:55" ht="12.75" customHeight="1" x14ac:dyDescent="0.2">
      <c r="A48" t="str">
        <f>IF(OR(ISBLANK('!0'!A50),ISERROR('!0'!A50)),"",'!0'!A50)</f>
        <v/>
      </c>
      <c r="B48" t="str">
        <f>IF(OR(ISBLANK('!0'!B50),ISERROR('!0'!B50)),"",'!0'!B50)</f>
        <v/>
      </c>
      <c r="C48" s="208">
        <f>IF(OR(ISBLANK('!0'!C49),ISERROR('!0'!C49)),"",'!0'!C49)</f>
        <v>26</v>
      </c>
      <c r="D48" s="324"/>
      <c r="E48" s="324"/>
      <c r="F48" t="str">
        <f>IF(OR(ISBLANK('!0'!F50),ISERROR('!0'!F50)),"",'!0'!F50)</f>
        <v/>
      </c>
      <c r="G48" t="str">
        <f>IF(OR(ISBLANK('!0'!G50),ISERROR('!0'!G50)),"",'!0'!G50)</f>
        <v/>
      </c>
      <c r="H48" t="str">
        <f>IF(OR(ISBLANK('!0'!H50),ISERROR('!0'!H50)),"",'!0'!H50)</f>
        <v/>
      </c>
      <c r="I48" s="4" t="str">
        <f>IF(OR(ISBLANK('!0'!I50),ISERROR('!0'!I50)),"",'!0'!I50)</f>
        <v/>
      </c>
      <c r="J48" t="str">
        <f>IF(OR(ISBLANK('!0'!J52),ISERROR('!0'!J52)),"",'!0'!J52)</f>
        <v/>
      </c>
      <c r="L48" t="str">
        <f>IF(OR(ISBLANK('!0'!L52),ISERROR('!0'!L52)),"",'!0'!L52)</f>
        <v/>
      </c>
      <c r="X48" t="str">
        <f>IF(OR(ISBLANK('!0'!X52),ISERROR('!0'!X52)),"",'!0'!X52)</f>
        <v/>
      </c>
      <c r="Y48" t="str">
        <f>IF(OR(ISBLANK('!0'!Y50),ISERROR('!0'!Y50)),"",'!0'!Y50)</f>
        <v/>
      </c>
      <c r="Z48" t="str">
        <f>IF(OR(ISBLANK('!0'!Z50),ISERROR('!0'!Z50)),"",'!0'!Z50)</f>
        <v/>
      </c>
      <c r="AA48" t="str">
        <f>IF(OR(ISBLANK('!0'!AA50),ISERROR('!0'!AA50)),"",'!0'!AA50)</f>
        <v/>
      </c>
      <c r="AB48" t="str">
        <f>IF(OR(ISBLANK('!0'!AB50),ISERROR('!0'!AB50)),"",'!0'!AB50)</f>
        <v/>
      </c>
      <c r="AC48" t="str">
        <f>IF(OR(ISBLANK('!0'!AI50),ISERROR('!0'!AI50)),"",'!0'!AI50)</f>
        <v/>
      </c>
      <c r="AD48" t="str">
        <f>IF(OR(ISBLANK('!0'!AJ50),ISERROR('!0'!AJ50)),"",'!0'!AJ50)</f>
        <v/>
      </c>
      <c r="AE48" t="str">
        <f>IF(OR(ISBLANK('!0'!AK50),ISERROR('!0'!AK50)),"",'!0'!AK50)</f>
        <v/>
      </c>
      <c r="AF48" t="str">
        <f>IF(OR(ISBLANK('!0'!AL50),ISERROR('!0'!AL50)),"",'!0'!AL50)</f>
        <v/>
      </c>
      <c r="AG48" t="str">
        <f>IF(OR(ISBLANK('!0'!AM50),ISERROR('!0'!AM50)),"",'!0'!AM50)</f>
        <v/>
      </c>
      <c r="AH48" t="str">
        <f>IF(OR(ISBLANK('!0'!AN50),ISERROR('!0'!AN50)),"",'!0'!AN50)</f>
        <v/>
      </c>
      <c r="AI48" t="str">
        <f>IF(OR(ISBLANK('!0'!AO50),ISERROR('!0'!AO50)),"",'!0'!AO50)</f>
        <v/>
      </c>
      <c r="AJ48" t="str">
        <f>IF(OR(ISBLANK('!0'!AP50),ISERROR('!0'!AP50)),"",'!0'!AP50)</f>
        <v/>
      </c>
      <c r="AK48" t="str">
        <f>IF(OR(ISBLANK('!0'!AQ50),ISERROR('!0'!AQ50)),"",'!0'!AQ50)</f>
        <v/>
      </c>
      <c r="AL48" t="str">
        <f>IF(OR(ISBLANK('!0'!AR50),ISERROR('!0'!AR50)),"",'!0'!AR50)</f>
        <v/>
      </c>
      <c r="AM48" t="str">
        <f>IF(OR(ISBLANK('!0'!AS50),ISERROR('!0'!AS50)),"",'!0'!AS50)</f>
        <v/>
      </c>
      <c r="AN48" t="str">
        <f>IF(OR(ISBLANK('!0'!AT50),ISERROR('!0'!AT50)),"",'!0'!AT50)</f>
        <v/>
      </c>
      <c r="AO48" t="str">
        <f>IF(OR(ISBLANK('!0'!AU50),ISERROR('!0'!AU50)),"",'!0'!AU50)</f>
        <v/>
      </c>
      <c r="AP48" t="str">
        <f>IF(OR(ISBLANK('!0'!AV50),ISERROR('!0'!AV50)),"",'!0'!AV50)</f>
        <v/>
      </c>
      <c r="AQ48" t="str">
        <f>IF(OR(ISBLANK('!0'!AW50),ISERROR('!0'!AW50)),"",'!0'!AW50)</f>
        <v/>
      </c>
      <c r="AR48" t="str">
        <f>IF(OR(ISBLANK('!0'!AX50),ISERROR('!0'!AX50)),"",'!0'!AX50)</f>
        <v/>
      </c>
      <c r="AS48" t="str">
        <f>IF(OR(ISBLANK('!0'!AY50),ISERROR('!0'!AY50)),"",'!0'!AY50)</f>
        <v/>
      </c>
      <c r="AT48" t="str">
        <f>IF(OR(ISBLANK('!0'!AZ50),ISERROR('!0'!AZ50)),"",'!0'!AZ50)</f>
        <v/>
      </c>
      <c r="AU48" t="str">
        <f>IF(OR(ISBLANK('!0'!BA50),ISERROR('!0'!BA50)),"",'!0'!BA50)</f>
        <v/>
      </c>
      <c r="AV48" t="str">
        <f>IF(OR(ISBLANK('!0'!BB50),ISERROR('!0'!BB50)),"",'!0'!BB50)</f>
        <v/>
      </c>
      <c r="AW48" t="str">
        <f>IF(OR(ISBLANK('!0'!BC50),ISERROR('!0'!BC50)),"",'!0'!BC50)</f>
        <v/>
      </c>
      <c r="AX48" t="str">
        <f>IF(OR(ISBLANK('!0'!BD50),ISERROR('!0'!BD50)),"",'!0'!BD50)</f>
        <v/>
      </c>
      <c r="AY48" t="str">
        <f>IF(OR(ISBLANK('!0'!BE50),ISERROR('!0'!BE50)),"",'!0'!BE50)</f>
        <v/>
      </c>
      <c r="AZ48" t="str">
        <f>IF(OR(ISBLANK('!0'!BF50),ISERROR('!0'!BF50)),"",'!0'!BF50)</f>
        <v/>
      </c>
      <c r="BA48" t="str">
        <f>IF(OR(ISBLANK('!0'!BG50),ISERROR('!0'!BG50)),"",'!0'!BG50)</f>
        <v/>
      </c>
      <c r="BB48" t="str">
        <f>IF(OR(ISBLANK('!0'!BH50),ISERROR('!0'!BH50)),"",'!0'!BH50)</f>
        <v/>
      </c>
      <c r="BC48" t="str">
        <f>IF(OR(ISBLANK('!0'!BI50),ISERROR('!0'!BI50)),"",'!0'!BI50)</f>
        <v/>
      </c>
    </row>
    <row r="49" spans="1:55" ht="12.75" customHeight="1" x14ac:dyDescent="0.2">
      <c r="A49" t="str">
        <f>IF(OR(ISBLANK('!0'!A51),ISERROR('!0'!A51)),"",'!0'!A51)</f>
        <v/>
      </c>
      <c r="B49" t="str">
        <f>IF(OR(ISBLANK('!0'!B51),ISERROR('!0'!B51)),"",'!0'!B51)</f>
        <v/>
      </c>
      <c r="C49" s="208">
        <f>IF(OR(ISBLANK('!0'!C50),ISERROR('!0'!C50)),"",'!0'!C50)</f>
        <v>27</v>
      </c>
      <c r="D49" s="324"/>
      <c r="E49" s="324"/>
      <c r="F49" t="str">
        <f>IF(OR(ISBLANK('!0'!F51),ISERROR('!0'!F51)),"",'!0'!F51)</f>
        <v/>
      </c>
      <c r="G49" t="str">
        <f>IF(OR(ISBLANK('!0'!G51),ISERROR('!0'!G51)),"",'!0'!G51)</f>
        <v/>
      </c>
      <c r="H49" t="str">
        <f>IF(OR(ISBLANK('!0'!H51),ISERROR('!0'!H51)),"",'!0'!H51)</f>
        <v/>
      </c>
      <c r="I49" s="4" t="str">
        <f>IF(OR(ISBLANK('!0'!I51),ISERROR('!0'!I51)),"",'!0'!I51)</f>
        <v/>
      </c>
      <c r="J49" t="str">
        <f>IF(OR(ISBLANK('!0'!J53),ISERROR('!0'!J53)),"",'!0'!J53)</f>
        <v/>
      </c>
      <c r="U49" t="str">
        <f>IF(OR(ISBLANK('!0'!U54),ISERROR('!0'!U54)),"",'!0'!U54)</f>
        <v/>
      </c>
      <c r="V49" t="str">
        <f>IF(OR(ISBLANK('!0'!V54),ISERROR('!0'!V54)),"",'!0'!V54)</f>
        <v/>
      </c>
      <c r="W49" t="str">
        <f>IF(OR(ISBLANK('!0'!W54),ISERROR('!0'!W54)),"",'!0'!W54)</f>
        <v/>
      </c>
      <c r="X49" t="str">
        <f>IF(OR(ISBLANK('!0'!X53),ISERROR('!0'!X53)),"",'!0'!X53)</f>
        <v/>
      </c>
      <c r="Y49" t="str">
        <f>IF(OR(ISBLANK('!0'!Y51),ISERROR('!0'!Y51)),"",'!0'!Y51)</f>
        <v/>
      </c>
      <c r="Z49" t="str">
        <f>IF(OR(ISBLANK('!0'!Z51),ISERROR('!0'!Z51)),"",'!0'!Z51)</f>
        <v/>
      </c>
      <c r="AA49" t="str">
        <f>IF(OR(ISBLANK('!0'!AA51),ISERROR('!0'!AA51)),"",'!0'!AA51)</f>
        <v/>
      </c>
      <c r="AB49" t="str">
        <f>IF(OR(ISBLANK('!0'!AB51),ISERROR('!0'!AB51)),"",'!0'!AB51)</f>
        <v/>
      </c>
      <c r="AC49" t="str">
        <f>IF(OR(ISBLANK('!0'!AI51),ISERROR('!0'!AI51)),"",'!0'!AI51)</f>
        <v/>
      </c>
      <c r="AD49" t="str">
        <f>IF(OR(ISBLANK('!0'!AJ51),ISERROR('!0'!AJ51)),"",'!0'!AJ51)</f>
        <v/>
      </c>
      <c r="AE49" t="str">
        <f>IF(OR(ISBLANK('!0'!AK51),ISERROR('!0'!AK51)),"",'!0'!AK51)</f>
        <v/>
      </c>
      <c r="AF49" t="str">
        <f>IF(OR(ISBLANK('!0'!AL51),ISERROR('!0'!AL51)),"",'!0'!AL51)</f>
        <v/>
      </c>
      <c r="AG49" t="str">
        <f>IF(OR(ISBLANK('!0'!AM51),ISERROR('!0'!AM51)),"",'!0'!AM51)</f>
        <v/>
      </c>
      <c r="AH49" t="str">
        <f>IF(OR(ISBLANK('!0'!AN51),ISERROR('!0'!AN51)),"",'!0'!AN51)</f>
        <v/>
      </c>
      <c r="AI49" t="str">
        <f>IF(OR(ISBLANK('!0'!AO51),ISERROR('!0'!AO51)),"",'!0'!AO51)</f>
        <v/>
      </c>
      <c r="AJ49" t="str">
        <f>IF(OR(ISBLANK('!0'!AP51),ISERROR('!0'!AP51)),"",'!0'!AP51)</f>
        <v/>
      </c>
      <c r="AK49" t="str">
        <f>IF(OR(ISBLANK('!0'!AQ51),ISERROR('!0'!AQ51)),"",'!0'!AQ51)</f>
        <v/>
      </c>
      <c r="AL49" t="str">
        <f>IF(OR(ISBLANK('!0'!AR51),ISERROR('!0'!AR51)),"",'!0'!AR51)</f>
        <v/>
      </c>
      <c r="AM49" t="str">
        <f>IF(OR(ISBLANK('!0'!AS51),ISERROR('!0'!AS51)),"",'!0'!AS51)</f>
        <v/>
      </c>
      <c r="AN49" t="str">
        <f>IF(OR(ISBLANK('!0'!AT51),ISERROR('!0'!AT51)),"",'!0'!AT51)</f>
        <v/>
      </c>
      <c r="AO49" t="str">
        <f>IF(OR(ISBLANK('!0'!AU51),ISERROR('!0'!AU51)),"",'!0'!AU51)</f>
        <v/>
      </c>
      <c r="AP49" t="str">
        <f>IF(OR(ISBLANK('!0'!AV51),ISERROR('!0'!AV51)),"",'!0'!AV51)</f>
        <v/>
      </c>
      <c r="AQ49" t="str">
        <f>IF(OR(ISBLANK('!0'!AW51),ISERROR('!0'!AW51)),"",'!0'!AW51)</f>
        <v/>
      </c>
      <c r="AR49" t="str">
        <f>IF(OR(ISBLANK('!0'!AX51),ISERROR('!0'!AX51)),"",'!0'!AX51)</f>
        <v/>
      </c>
      <c r="AS49" t="str">
        <f>IF(OR(ISBLANK('!0'!AY51),ISERROR('!0'!AY51)),"",'!0'!AY51)</f>
        <v/>
      </c>
      <c r="AT49" t="str">
        <f>IF(OR(ISBLANK('!0'!AZ51),ISERROR('!0'!AZ51)),"",'!0'!AZ51)</f>
        <v/>
      </c>
      <c r="AU49" t="str">
        <f>IF(OR(ISBLANK('!0'!BA51),ISERROR('!0'!BA51)),"",'!0'!BA51)</f>
        <v/>
      </c>
      <c r="AV49" t="str">
        <f>IF(OR(ISBLANK('!0'!BB51),ISERROR('!0'!BB51)),"",'!0'!BB51)</f>
        <v/>
      </c>
      <c r="AW49" t="str">
        <f>IF(OR(ISBLANK('!0'!BC51),ISERROR('!0'!BC51)),"",'!0'!BC51)</f>
        <v/>
      </c>
      <c r="AX49" t="str">
        <f>IF(OR(ISBLANK('!0'!BD51),ISERROR('!0'!BD51)),"",'!0'!BD51)</f>
        <v/>
      </c>
      <c r="AY49" t="str">
        <f>IF(OR(ISBLANK('!0'!BE51),ISERROR('!0'!BE51)),"",'!0'!BE51)</f>
        <v/>
      </c>
      <c r="AZ49" t="str">
        <f>IF(OR(ISBLANK('!0'!BF51),ISERROR('!0'!BF51)),"",'!0'!BF51)</f>
        <v/>
      </c>
      <c r="BA49" t="str">
        <f>IF(OR(ISBLANK('!0'!BG51),ISERROR('!0'!BG51)),"",'!0'!BG51)</f>
        <v/>
      </c>
      <c r="BB49" t="str">
        <f>IF(OR(ISBLANK('!0'!BH51),ISERROR('!0'!BH51)),"",'!0'!BH51)</f>
        <v/>
      </c>
      <c r="BC49" t="str">
        <f>IF(OR(ISBLANK('!0'!BI51),ISERROR('!0'!BI51)),"",'!0'!BI51)</f>
        <v/>
      </c>
    </row>
    <row r="50" spans="1:55" ht="12.75" customHeight="1" x14ac:dyDescent="0.2">
      <c r="A50" t="str">
        <f>IF(OR(ISBLANK('!0'!A52),ISERROR('!0'!A52)),"",'!0'!A52)</f>
        <v/>
      </c>
      <c r="B50" t="str">
        <f>IF(OR(ISBLANK('!0'!B52),ISERROR('!0'!B52)),"",'!0'!B52)</f>
        <v/>
      </c>
      <c r="C50" s="208">
        <f>IF(OR(ISBLANK('!0'!C51),ISERROR('!0'!C51)),"",'!0'!C51)</f>
        <v>28</v>
      </c>
      <c r="D50" s="324"/>
      <c r="E50" s="324"/>
      <c r="F50" t="str">
        <f>IF(OR(ISBLANK('!0'!F52),ISERROR('!0'!F52)),"",'!0'!F52)</f>
        <v/>
      </c>
      <c r="G50" t="str">
        <f>IF(OR(ISBLANK('!0'!G52),ISERROR('!0'!G52)),"",'!0'!G52)</f>
        <v/>
      </c>
      <c r="H50" t="str">
        <f>IF(OR(ISBLANK('!0'!H52),ISERROR('!0'!H52)),"",'!0'!H52)</f>
        <v/>
      </c>
      <c r="I50" s="4" t="str">
        <f>IF(OR(ISBLANK('!0'!I52),ISERROR('!0'!I52)),"",'!0'!I52)</f>
        <v/>
      </c>
      <c r="J50" t="str">
        <f>IF(OR(ISBLANK('!0'!J54),ISERROR('!0'!J54)),"",'!0'!J54)</f>
        <v/>
      </c>
      <c r="K50" s="59" t="str">
        <f>IF(OR(ISBLANK('!0'!K54),ISERROR('!0'!K54)),"",'!0'!K54)</f>
        <v>&gt;</v>
      </c>
      <c r="L50" s="179" t="str">
        <f>IF(OR(ISBLANK('!0'!L54),ISERROR('!0'!L54)),"",'!0'!L54)</f>
        <v>Estimación basada en la información de las muestras actuales:</v>
      </c>
      <c r="M50" s="180"/>
      <c r="N50" s="180"/>
      <c r="O50" s="180"/>
      <c r="P50" s="180"/>
      <c r="Q50" t="str">
        <f>IF(OR(ISBLANK('!0'!Q55),ISERROR('!0'!Q55)),"",'!0'!Q55)</f>
        <v/>
      </c>
      <c r="U50" t="str">
        <f>IF(OR(ISBLANK('!0'!#REF!),ISERROR('!0'!#REF!)),"",'!0'!#REF!)</f>
        <v/>
      </c>
      <c r="V50" t="str">
        <f>IF(OR(ISBLANK('!0'!#REF!),ISERROR('!0'!#REF!)),"",'!0'!#REF!)</f>
        <v/>
      </c>
      <c r="W50" t="str">
        <f>IF(OR(ISBLANK('!0'!#REF!),ISERROR('!0'!#REF!)),"",'!0'!#REF!)</f>
        <v/>
      </c>
      <c r="X50" t="str">
        <f>IF(OR(ISBLANK('!0'!X54),ISERROR('!0'!X54)),"",'!0'!X54)</f>
        <v/>
      </c>
      <c r="Y50" t="str">
        <f>IF(OR(ISBLANK('!0'!Y52),ISERROR('!0'!Y52)),"",'!0'!Y52)</f>
        <v/>
      </c>
      <c r="Z50" t="str">
        <f>IF(OR(ISBLANK('!0'!Z52),ISERROR('!0'!Z52)),"",'!0'!Z52)</f>
        <v/>
      </c>
      <c r="AA50" t="str">
        <f>IF(OR(ISBLANK('!0'!AA52),ISERROR('!0'!AA52)),"",'!0'!AA52)</f>
        <v/>
      </c>
      <c r="AB50" t="str">
        <f>IF(OR(ISBLANK('!0'!AB52),ISERROR('!0'!AB52)),"",'!0'!AB52)</f>
        <v/>
      </c>
      <c r="AC50" t="str">
        <f>IF(OR(ISBLANK('!0'!AI52),ISERROR('!0'!AI52)),"",'!0'!AI52)</f>
        <v/>
      </c>
      <c r="AD50" t="str">
        <f>IF(OR(ISBLANK('!0'!AJ52),ISERROR('!0'!AJ52)),"",'!0'!AJ52)</f>
        <v/>
      </c>
      <c r="AE50" t="str">
        <f>IF(OR(ISBLANK('!0'!AK52),ISERROR('!0'!AK52)),"",'!0'!AK52)</f>
        <v/>
      </c>
      <c r="AF50" t="str">
        <f>IF(OR(ISBLANK('!0'!AL52),ISERROR('!0'!AL52)),"",'!0'!AL52)</f>
        <v/>
      </c>
      <c r="AG50" t="str">
        <f>IF(OR(ISBLANK('!0'!AM52),ISERROR('!0'!AM52)),"",'!0'!AM52)</f>
        <v/>
      </c>
      <c r="AH50" t="str">
        <f>IF(OR(ISBLANK('!0'!AN52),ISERROR('!0'!AN52)),"",'!0'!AN52)</f>
        <v/>
      </c>
      <c r="AI50" t="str">
        <f>IF(OR(ISBLANK('!0'!AO52),ISERROR('!0'!AO52)),"",'!0'!AO52)</f>
        <v/>
      </c>
      <c r="AJ50" t="str">
        <f>IF(OR(ISBLANK('!0'!AP52),ISERROR('!0'!AP52)),"",'!0'!AP52)</f>
        <v/>
      </c>
      <c r="AK50" t="str">
        <f>IF(OR(ISBLANK('!0'!AQ52),ISERROR('!0'!AQ52)),"",'!0'!AQ52)</f>
        <v/>
      </c>
      <c r="AL50" t="str">
        <f>IF(OR(ISBLANK('!0'!AR52),ISERROR('!0'!AR52)),"",'!0'!AR52)</f>
        <v/>
      </c>
      <c r="AM50" t="str">
        <f>IF(OR(ISBLANK('!0'!AS52),ISERROR('!0'!AS52)),"",'!0'!AS52)</f>
        <v/>
      </c>
      <c r="AN50" t="str">
        <f>IF(OR(ISBLANK('!0'!AT52),ISERROR('!0'!AT52)),"",'!0'!AT52)</f>
        <v/>
      </c>
      <c r="AO50" t="str">
        <f>IF(OR(ISBLANK('!0'!AU52),ISERROR('!0'!AU52)),"",'!0'!AU52)</f>
        <v/>
      </c>
      <c r="AP50" t="str">
        <f>IF(OR(ISBLANK('!0'!AV52),ISERROR('!0'!AV52)),"",'!0'!AV52)</f>
        <v/>
      </c>
      <c r="AQ50" t="str">
        <f>IF(OR(ISBLANK('!0'!AW52),ISERROR('!0'!AW52)),"",'!0'!AW52)</f>
        <v/>
      </c>
      <c r="AR50" t="str">
        <f>IF(OR(ISBLANK('!0'!AX52),ISERROR('!0'!AX52)),"",'!0'!AX52)</f>
        <v/>
      </c>
      <c r="AS50" t="str">
        <f>IF(OR(ISBLANK('!0'!AY52),ISERROR('!0'!AY52)),"",'!0'!AY52)</f>
        <v/>
      </c>
      <c r="AT50" t="str">
        <f>IF(OR(ISBLANK('!0'!AZ52),ISERROR('!0'!AZ52)),"",'!0'!AZ52)</f>
        <v/>
      </c>
      <c r="AU50" t="str">
        <f>IF(OR(ISBLANK('!0'!BA52),ISERROR('!0'!BA52)),"",'!0'!BA52)</f>
        <v/>
      </c>
      <c r="AV50" t="str">
        <f>IF(OR(ISBLANK('!0'!BB52),ISERROR('!0'!BB52)),"",'!0'!BB52)</f>
        <v/>
      </c>
      <c r="AW50" t="str">
        <f>IF(OR(ISBLANK('!0'!BC52),ISERROR('!0'!BC52)),"",'!0'!BC52)</f>
        <v/>
      </c>
      <c r="AX50" t="str">
        <f>IF(OR(ISBLANK('!0'!BD52),ISERROR('!0'!BD52)),"",'!0'!BD52)</f>
        <v/>
      </c>
      <c r="AY50" t="str">
        <f>IF(OR(ISBLANK('!0'!BE52),ISERROR('!0'!BE52)),"",'!0'!BE52)</f>
        <v/>
      </c>
      <c r="AZ50" t="str">
        <f>IF(OR(ISBLANK('!0'!BF52),ISERROR('!0'!BF52)),"",'!0'!BF52)</f>
        <v/>
      </c>
      <c r="BA50" t="str">
        <f>IF(OR(ISBLANK('!0'!BG52),ISERROR('!0'!BG52)),"",'!0'!BG52)</f>
        <v/>
      </c>
      <c r="BB50" t="str">
        <f>IF(OR(ISBLANK('!0'!BH52),ISERROR('!0'!BH52)),"",'!0'!BH52)</f>
        <v/>
      </c>
      <c r="BC50" t="str">
        <f>IF(OR(ISBLANK('!0'!BI52),ISERROR('!0'!BI52)),"",'!0'!BI52)</f>
        <v/>
      </c>
    </row>
    <row r="51" spans="1:55" ht="12.75" customHeight="1" x14ac:dyDescent="0.2">
      <c r="A51" t="str">
        <f>IF(OR(ISBLANK('!0'!A53),ISERROR('!0'!A53)),"",'!0'!A53)</f>
        <v/>
      </c>
      <c r="B51" t="str">
        <f>IF(OR(ISBLANK('!0'!B53),ISERROR('!0'!B53)),"",'!0'!B53)</f>
        <v/>
      </c>
      <c r="C51" s="208">
        <f>IF(OR(ISBLANK('!0'!C52),ISERROR('!0'!C52)),"",'!0'!C52)</f>
        <v>29</v>
      </c>
      <c r="D51" s="324"/>
      <c r="E51" s="324"/>
      <c r="F51" t="str">
        <f>IF(OR(ISBLANK('!0'!F53),ISERROR('!0'!F53)),"",'!0'!F53)</f>
        <v/>
      </c>
      <c r="G51" t="str">
        <f>IF(OR(ISBLANK('!0'!G53),ISERROR('!0'!G53)),"",'!0'!G53)</f>
        <v/>
      </c>
      <c r="H51" t="str">
        <f>IF(OR(ISBLANK('!0'!H53),ISERROR('!0'!H53)),"",'!0'!H53)</f>
        <v/>
      </c>
      <c r="I51" s="4" t="str">
        <f>IF(OR(ISBLANK('!0'!I53),ISERROR('!0'!I53)),"",'!0'!I53)</f>
        <v/>
      </c>
      <c r="J51" t="str">
        <f>IF(OR(ISBLANK('!0'!J55),ISERROR('!0'!J55)),"",'!0'!J55)</f>
        <v/>
      </c>
      <c r="K51" s="59" t="str">
        <f>IF(OR(ISBLANK('!0'!K55),ISERROR('!0'!K55)),"",'!0'!K55)</f>
        <v/>
      </c>
      <c r="L51" t="str">
        <f>IF(OR(ISBLANK('!0'!L55),ISERROR('!0'!L55)),"",'!0'!L55)</f>
        <v/>
      </c>
      <c r="M51" s="36" t="str">
        <f>IF(OR(ISBLANK('!0'!M55),ISERROR('!0'!M55)),"",'!0'!M55)</f>
        <v>r =</v>
      </c>
      <c r="N51" s="33">
        <f>IF(OR(ISBLANK('!0'!N55),ISERROR('!0'!N55)),"",'!0'!N55)</f>
        <v>1.3333333333333333</v>
      </c>
      <c r="O51" s="218" t="s">
        <v>299</v>
      </c>
      <c r="P51" s="221">
        <f>IF(OR(ISBLANK('!0'!P55),ISERROR('!0'!P55)),"",'!0'!P55)</f>
        <v>1.9757989238179368</v>
      </c>
      <c r="Q51" t="str">
        <f>IF(OR(ISBLANK('!0'!Q56),ISERROR('!0'!Q56)),"",'!0'!Q56)</f>
        <v/>
      </c>
      <c r="T51" t="str">
        <f>IF(OR(ISBLANK('!0'!#REF!),ISERROR('!0'!#REF!)),"",'!0'!#REF!)</f>
        <v/>
      </c>
      <c r="U51" t="str">
        <f>IF(OR(ISBLANK('!0'!#REF!),ISERROR('!0'!#REF!)),"",'!0'!#REF!)</f>
        <v/>
      </c>
      <c r="V51" t="str">
        <f>IF(OR(ISBLANK('!0'!#REF!),ISERROR('!0'!#REF!)),"",'!0'!#REF!)</f>
        <v/>
      </c>
      <c r="W51" t="str">
        <f>IF(OR(ISBLANK('!0'!#REF!),ISERROR('!0'!#REF!)),"",'!0'!#REF!)</f>
        <v/>
      </c>
      <c r="X51" t="str">
        <f>IF(OR(ISBLANK('!0'!#REF!),ISERROR('!0'!#REF!)),"",'!0'!#REF!)</f>
        <v/>
      </c>
      <c r="Y51" t="str">
        <f>IF(OR(ISBLANK('!0'!Y53),ISERROR('!0'!Y53)),"",'!0'!Y53)</f>
        <v/>
      </c>
      <c r="Z51" t="str">
        <f>IF(OR(ISBLANK('!0'!Z53),ISERROR('!0'!Z53)),"",'!0'!Z53)</f>
        <v/>
      </c>
      <c r="AA51" t="str">
        <f>IF(OR(ISBLANK('!0'!AA53),ISERROR('!0'!AA53)),"",'!0'!AA53)</f>
        <v/>
      </c>
      <c r="AB51" t="str">
        <f>IF(OR(ISBLANK('!0'!AB53),ISERROR('!0'!AB53)),"",'!0'!AB53)</f>
        <v/>
      </c>
      <c r="AC51" t="str">
        <f>IF(OR(ISBLANK('!0'!AI53),ISERROR('!0'!AI53)),"",'!0'!AI53)</f>
        <v/>
      </c>
      <c r="AD51" t="str">
        <f>IF(OR(ISBLANK('!0'!AJ53),ISERROR('!0'!AJ53)),"",'!0'!AJ53)</f>
        <v/>
      </c>
      <c r="AE51" t="str">
        <f>IF(OR(ISBLANK('!0'!AK53),ISERROR('!0'!AK53)),"",'!0'!AK53)</f>
        <v/>
      </c>
      <c r="AF51" t="str">
        <f>IF(OR(ISBLANK('!0'!AL53),ISERROR('!0'!AL53)),"",'!0'!AL53)</f>
        <v/>
      </c>
      <c r="AG51" t="str">
        <f>IF(OR(ISBLANK('!0'!AM53),ISERROR('!0'!AM53)),"",'!0'!AM53)</f>
        <v/>
      </c>
      <c r="AH51" t="str">
        <f>IF(OR(ISBLANK('!0'!AN53),ISERROR('!0'!AN53)),"",'!0'!AN53)</f>
        <v/>
      </c>
      <c r="AI51" t="str">
        <f>IF(OR(ISBLANK('!0'!AO53),ISERROR('!0'!AO53)),"",'!0'!AO53)</f>
        <v/>
      </c>
      <c r="AJ51" t="str">
        <f>IF(OR(ISBLANK('!0'!AP53),ISERROR('!0'!AP53)),"",'!0'!AP53)</f>
        <v/>
      </c>
      <c r="AK51" t="str">
        <f>IF(OR(ISBLANK('!0'!AQ53),ISERROR('!0'!AQ53)),"",'!0'!AQ53)</f>
        <v/>
      </c>
      <c r="AL51" t="str">
        <f>IF(OR(ISBLANK('!0'!AR53),ISERROR('!0'!AR53)),"",'!0'!AR53)</f>
        <v/>
      </c>
      <c r="AM51" t="str">
        <f>IF(OR(ISBLANK('!0'!AS53),ISERROR('!0'!AS53)),"",'!0'!AS53)</f>
        <v/>
      </c>
      <c r="AN51" t="str">
        <f>IF(OR(ISBLANK('!0'!AT53),ISERROR('!0'!AT53)),"",'!0'!AT53)</f>
        <v/>
      </c>
      <c r="AO51" t="str">
        <f>IF(OR(ISBLANK('!0'!AU53),ISERROR('!0'!AU53)),"",'!0'!AU53)</f>
        <v/>
      </c>
      <c r="AP51" t="str">
        <f>IF(OR(ISBLANK('!0'!AV53),ISERROR('!0'!AV53)),"",'!0'!AV53)</f>
        <v/>
      </c>
      <c r="AQ51" t="str">
        <f>IF(OR(ISBLANK('!0'!AW53),ISERROR('!0'!AW53)),"",'!0'!AW53)</f>
        <v/>
      </c>
      <c r="AR51" t="str">
        <f>IF(OR(ISBLANK('!0'!AX53),ISERROR('!0'!AX53)),"",'!0'!AX53)</f>
        <v/>
      </c>
      <c r="AS51" t="str">
        <f>IF(OR(ISBLANK('!0'!AY53),ISERROR('!0'!AY53)),"",'!0'!AY53)</f>
        <v/>
      </c>
      <c r="AT51" t="str">
        <f>IF(OR(ISBLANK('!0'!AZ53),ISERROR('!0'!AZ53)),"",'!0'!AZ53)</f>
        <v/>
      </c>
      <c r="AU51" t="str">
        <f>IF(OR(ISBLANK('!0'!BA53),ISERROR('!0'!BA53)),"",'!0'!BA53)</f>
        <v/>
      </c>
      <c r="AV51" t="str">
        <f>IF(OR(ISBLANK('!0'!BB53),ISERROR('!0'!BB53)),"",'!0'!BB53)</f>
        <v/>
      </c>
      <c r="AW51" t="str">
        <f>IF(OR(ISBLANK('!0'!BC53),ISERROR('!0'!BC53)),"",'!0'!BC53)</f>
        <v/>
      </c>
      <c r="AX51" t="str">
        <f>IF(OR(ISBLANK('!0'!BD53),ISERROR('!0'!BD53)),"",'!0'!BD53)</f>
        <v/>
      </c>
      <c r="AY51" t="str">
        <f>IF(OR(ISBLANK('!0'!BE53),ISERROR('!0'!BE53)),"",'!0'!BE53)</f>
        <v/>
      </c>
      <c r="AZ51" t="str">
        <f>IF(OR(ISBLANK('!0'!BF53),ISERROR('!0'!BF53)),"",'!0'!BF53)</f>
        <v/>
      </c>
      <c r="BA51" t="str">
        <f>IF(OR(ISBLANK('!0'!BG53),ISERROR('!0'!BG53)),"",'!0'!BG53)</f>
        <v/>
      </c>
      <c r="BB51" t="str">
        <f>IF(OR(ISBLANK('!0'!BH53),ISERROR('!0'!BH53)),"",'!0'!BH53)</f>
        <v/>
      </c>
      <c r="BC51" t="str">
        <f>IF(OR(ISBLANK('!0'!BI53),ISERROR('!0'!BI53)),"",'!0'!BI53)</f>
        <v/>
      </c>
    </row>
    <row r="52" spans="1:55" ht="12.75" customHeight="1" x14ac:dyDescent="0.2">
      <c r="A52" t="str">
        <f>IF(OR(ISBLANK('!0'!A54),ISERROR('!0'!A54)),"",'!0'!A54)</f>
        <v/>
      </c>
      <c r="B52" t="str">
        <f>IF(OR(ISBLANK('!0'!B54),ISERROR('!0'!B54)),"",'!0'!B54)</f>
        <v/>
      </c>
      <c r="C52" s="208">
        <f>IF(OR(ISBLANK('!0'!C53),ISERROR('!0'!C53)),"",'!0'!C53)</f>
        <v>30</v>
      </c>
      <c r="D52" s="324"/>
      <c r="E52" s="324" t="s">
        <v>82</v>
      </c>
      <c r="F52" t="str">
        <f>IF(OR(ISBLANK('!0'!F54),ISERROR('!0'!F54)),"",'!0'!F54)</f>
        <v/>
      </c>
      <c r="G52" t="str">
        <f>IF(OR(ISBLANK('!0'!G54),ISERROR('!0'!G54)),"",'!0'!G54)</f>
        <v/>
      </c>
      <c r="H52" t="str">
        <f>IF(OR(ISBLANK('!0'!H54),ISERROR('!0'!H54)),"",'!0'!H54)</f>
        <v/>
      </c>
      <c r="I52" s="4" t="str">
        <f>IF(OR(ISBLANK('!0'!I54),ISERROR('!0'!I54)),"",'!0'!I54)</f>
        <v/>
      </c>
      <c r="J52" t="str">
        <f>IF(OR(ISBLANK('!0'!J56),ISERROR('!0'!J56)),"",'!0'!J56)</f>
        <v/>
      </c>
      <c r="K52" s="59" t="str">
        <f>IF(OR(ISBLANK('!0'!K56),ISERROR('!0'!K56)),"",'!0'!K56)</f>
        <v/>
      </c>
      <c r="L52" t="str">
        <f>IF(OR(ISBLANK('!0'!L56),ISERROR('!0'!L56)),"",'!0'!L56)</f>
        <v/>
      </c>
      <c r="M52" t="str">
        <f>IF(OR(ISBLANK('!0'!M56),ISERROR('!0'!M56)),"",'!0'!M56)</f>
        <v>V =</v>
      </c>
      <c r="N52" s="33">
        <f>IF(OR(ISBLANK('!0'!N56),ISERROR('!0'!N56)),"",'!0'!N56)</f>
        <v>149.33333333333331</v>
      </c>
      <c r="O52" s="218" t="s">
        <v>300</v>
      </c>
      <c r="P52" s="221">
        <f>IF(OR(ISBLANK('!0'!P56),ISERROR('!0'!P56)),"",'!0'!P56)</f>
        <v>0.84400811749350935</v>
      </c>
      <c r="Q52" t="str">
        <f>IF(OR(ISBLANK('!0'!Q57),ISERROR('!0'!Q57)),"",'!0'!Q57)</f>
        <v/>
      </c>
      <c r="U52" t="str">
        <f>IF(OR(ISBLANK('!0'!U55),ISERROR('!0'!U55)),"",'!0'!U55)</f>
        <v/>
      </c>
      <c r="V52" t="str">
        <f>IF(OR(ISBLANK('!0'!V55),ISERROR('!0'!V55)),"",'!0'!V55)</f>
        <v/>
      </c>
      <c r="W52" t="str">
        <f>IF(OR(ISBLANK('!0'!W55),ISERROR('!0'!W55)),"",'!0'!W55)</f>
        <v/>
      </c>
      <c r="X52" t="str">
        <f>IF(OR(ISBLANK('!0'!#REF!),ISERROR('!0'!#REF!)),"",'!0'!#REF!)</f>
        <v/>
      </c>
      <c r="Y52" t="str">
        <f>IF(OR(ISBLANK('!0'!Y54),ISERROR('!0'!Y54)),"",'!0'!Y54)</f>
        <v/>
      </c>
      <c r="Z52" t="str">
        <f>IF(OR(ISBLANK('!0'!Z54),ISERROR('!0'!Z54)),"",'!0'!Z54)</f>
        <v/>
      </c>
      <c r="AA52" t="str">
        <f>IF(OR(ISBLANK('!0'!AA54),ISERROR('!0'!AA54)),"",'!0'!AA54)</f>
        <v/>
      </c>
      <c r="AB52" t="str">
        <f>IF(OR(ISBLANK('!0'!AB54),ISERROR('!0'!AB54)),"",'!0'!AB54)</f>
        <v/>
      </c>
      <c r="AC52" t="str">
        <f>IF(OR(ISBLANK('!0'!AI54),ISERROR('!0'!AI54)),"",'!0'!AI54)</f>
        <v/>
      </c>
      <c r="AD52" t="str">
        <f>IF(OR(ISBLANK('!0'!AJ54),ISERROR('!0'!AJ54)),"",'!0'!AJ54)</f>
        <v/>
      </c>
      <c r="AE52" t="str">
        <f>IF(OR(ISBLANK('!0'!AK54),ISERROR('!0'!AK54)),"",'!0'!AK54)</f>
        <v/>
      </c>
      <c r="AF52" t="str">
        <f>IF(OR(ISBLANK('!0'!AL54),ISERROR('!0'!AL54)),"",'!0'!AL54)</f>
        <v/>
      </c>
      <c r="AG52" t="str">
        <f>IF(OR(ISBLANK('!0'!AM54),ISERROR('!0'!AM54)),"",'!0'!AM54)</f>
        <v/>
      </c>
      <c r="AH52" t="str">
        <f>IF(OR(ISBLANK('!0'!AN54),ISERROR('!0'!AN54)),"",'!0'!AN54)</f>
        <v/>
      </c>
      <c r="AI52" t="str">
        <f>IF(OR(ISBLANK('!0'!AO54),ISERROR('!0'!AO54)),"",'!0'!AO54)</f>
        <v/>
      </c>
      <c r="AJ52" t="str">
        <f>IF(OR(ISBLANK('!0'!AP54),ISERROR('!0'!AP54)),"",'!0'!AP54)</f>
        <v/>
      </c>
      <c r="AK52" t="str">
        <f>IF(OR(ISBLANK('!0'!AQ54),ISERROR('!0'!AQ54)),"",'!0'!AQ54)</f>
        <v/>
      </c>
      <c r="AL52" t="str">
        <f>IF(OR(ISBLANK('!0'!AR54),ISERROR('!0'!AR54)),"",'!0'!AR54)</f>
        <v/>
      </c>
      <c r="AM52" t="str">
        <f>IF(OR(ISBLANK('!0'!AS54),ISERROR('!0'!AS54)),"",'!0'!AS54)</f>
        <v/>
      </c>
      <c r="AN52" t="str">
        <f>IF(OR(ISBLANK('!0'!AT54),ISERROR('!0'!AT54)),"",'!0'!AT54)</f>
        <v/>
      </c>
      <c r="AO52" t="str">
        <f>IF(OR(ISBLANK('!0'!AU54),ISERROR('!0'!AU54)),"",'!0'!AU54)</f>
        <v/>
      </c>
      <c r="AP52" t="str">
        <f>IF(OR(ISBLANK('!0'!AV54),ISERROR('!0'!AV54)),"",'!0'!AV54)</f>
        <v/>
      </c>
      <c r="AQ52" t="str">
        <f>IF(OR(ISBLANK('!0'!AW54),ISERROR('!0'!AW54)),"",'!0'!AW54)</f>
        <v/>
      </c>
      <c r="AR52" t="str">
        <f>IF(OR(ISBLANK('!0'!AX54),ISERROR('!0'!AX54)),"",'!0'!AX54)</f>
        <v/>
      </c>
      <c r="AS52" t="str">
        <f>IF(OR(ISBLANK('!0'!AY54),ISERROR('!0'!AY54)),"",'!0'!AY54)</f>
        <v/>
      </c>
      <c r="AT52" t="str">
        <f>IF(OR(ISBLANK('!0'!AZ54),ISERROR('!0'!AZ54)),"",'!0'!AZ54)</f>
        <v/>
      </c>
      <c r="AU52" t="str">
        <f>IF(OR(ISBLANK('!0'!BA54),ISERROR('!0'!BA54)),"",'!0'!BA54)</f>
        <v/>
      </c>
      <c r="AV52" t="str">
        <f>IF(OR(ISBLANK('!0'!BB54),ISERROR('!0'!BB54)),"",'!0'!BB54)</f>
        <v/>
      </c>
      <c r="AW52" t="str">
        <f>IF(OR(ISBLANK('!0'!BC54),ISERROR('!0'!BC54)),"",'!0'!BC54)</f>
        <v/>
      </c>
      <c r="AX52" t="str">
        <f>IF(OR(ISBLANK('!0'!BD54),ISERROR('!0'!BD54)),"",'!0'!BD54)</f>
        <v/>
      </c>
      <c r="AY52" t="str">
        <f>IF(OR(ISBLANK('!0'!BE54),ISERROR('!0'!BE54)),"",'!0'!BE54)</f>
        <v/>
      </c>
      <c r="AZ52" t="str">
        <f>IF(OR(ISBLANK('!0'!BF54),ISERROR('!0'!BF54)),"",'!0'!BF54)</f>
        <v/>
      </c>
      <c r="BA52" t="str">
        <f>IF(OR(ISBLANK('!0'!BG54),ISERROR('!0'!BG54)),"",'!0'!BG54)</f>
        <v/>
      </c>
      <c r="BB52" t="str">
        <f>IF(OR(ISBLANK('!0'!BH54),ISERROR('!0'!BH54)),"",'!0'!BH54)</f>
        <v/>
      </c>
      <c r="BC52" t="str">
        <f>IF(OR(ISBLANK('!0'!BI54),ISERROR('!0'!BI54)),"",'!0'!BI54)</f>
        <v/>
      </c>
    </row>
    <row r="53" spans="1:55" ht="12.75" customHeight="1" x14ac:dyDescent="0.2">
      <c r="A53" t="str">
        <f>IF(OR(ISBLANK('!0'!A55),ISERROR('!0'!A55)),"",'!0'!A55)</f>
        <v/>
      </c>
      <c r="B53" t="str">
        <f>IF(OR(ISBLANK('!0'!B55),ISERROR('!0'!B55)),"",'!0'!B55)</f>
        <v/>
      </c>
      <c r="C53" s="208">
        <f>IF(OR(ISBLANK('!0'!C54),ISERROR('!0'!C54)),"",'!0'!C54)</f>
        <v>31</v>
      </c>
      <c r="D53" s="324"/>
      <c r="E53" s="324" t="s">
        <v>82</v>
      </c>
      <c r="F53" t="str">
        <f>IF(OR(ISBLANK('!0'!F55),ISERROR('!0'!F55)),"",'!0'!F55)</f>
        <v/>
      </c>
      <c r="G53" t="str">
        <f>IF(OR(ISBLANK('!0'!G55),ISERROR('!0'!G55)),"",'!0'!G55)</f>
        <v/>
      </c>
      <c r="H53" t="str">
        <f>IF(OR(ISBLANK('!0'!H55),ISERROR('!0'!H55)),"",'!0'!H55)</f>
        <v/>
      </c>
      <c r="I53" s="4" t="str">
        <f>IF(OR(ISBLANK('!0'!I55),ISERROR('!0'!I55)),"",'!0'!I55)</f>
        <v/>
      </c>
      <c r="J53" t="str">
        <f>IF(OR(ISBLANK('!0'!J57),ISERROR('!0'!J57)),"",'!0'!J57)</f>
        <v/>
      </c>
      <c r="K53" s="59" t="str">
        <f>IF(OR(ISBLANK('!0'!K57),ISERROR('!0'!K57)),"",'!0'!K57)</f>
        <v/>
      </c>
      <c r="L53" s="180" t="str">
        <f>IF(OR(ISBLANK('!0'!L57),ISERROR('!0'!L57)),"",'!0'!L57)</f>
        <v/>
      </c>
      <c r="M53" s="180" t="str">
        <f>IF(OR(ISBLANK('!0'!M57),ISERROR('!0'!M57)),"",'!0'!M57)</f>
        <v>gl =</v>
      </c>
      <c r="N53" s="180">
        <f>IF(OR(ISBLANK('!0'!N57),ISERROR('!0'!N57)),"",'!0'!N57)</f>
        <v>188.59427732942035</v>
      </c>
      <c r="O53" s="181" t="str">
        <f>IF(OR(ISBLANK('!0'!O57),ISERROR('!0'!O57)),"",'!0'!O57)</f>
        <v>Min(n)=</v>
      </c>
      <c r="P53" s="182">
        <f>IF(OR(ISBLANK('!0'!P57),ISERROR('!0'!P57)),"",'!0'!P57)</f>
        <v>132</v>
      </c>
      <c r="Q53" t="str">
        <f>IF(OR(ISBLANK('!0'!Q58),ISERROR('!0'!Q58)),"",'!0'!Q58)</f>
        <v/>
      </c>
      <c r="U53" t="str">
        <f>IF(OR(ISBLANK('!0'!U56),ISERROR('!0'!U56)),"",'!0'!U56)</f>
        <v/>
      </c>
      <c r="V53" t="str">
        <f>IF(OR(ISBLANK('!0'!V56),ISERROR('!0'!V56)),"",'!0'!V56)</f>
        <v/>
      </c>
      <c r="W53" t="str">
        <f>IF(OR(ISBLANK('!0'!W56),ISERROR('!0'!W56)),"",'!0'!W56)</f>
        <v/>
      </c>
      <c r="X53" t="str">
        <f>IF(OR(ISBLANK('!0'!X55),ISERROR('!0'!X55)),"",'!0'!X55)</f>
        <v/>
      </c>
      <c r="Y53" t="str">
        <f>IF(OR(ISBLANK('!0'!Y55),ISERROR('!0'!Y55)),"",'!0'!Y55)</f>
        <v/>
      </c>
      <c r="Z53" t="str">
        <f>IF(OR(ISBLANK('!0'!Z55),ISERROR('!0'!Z55)),"",'!0'!Z55)</f>
        <v/>
      </c>
      <c r="AA53" t="str">
        <f>IF(OR(ISBLANK('!0'!AA55),ISERROR('!0'!AA55)),"",'!0'!AA55)</f>
        <v/>
      </c>
      <c r="AB53" t="str">
        <f>IF(OR(ISBLANK('!0'!AB55),ISERROR('!0'!AB55)),"",'!0'!AB55)</f>
        <v/>
      </c>
      <c r="AC53" t="str">
        <f>IF(OR(ISBLANK('!0'!AI55),ISERROR('!0'!AI55)),"",'!0'!AI55)</f>
        <v/>
      </c>
      <c r="AD53" t="str">
        <f>IF(OR(ISBLANK('!0'!AJ55),ISERROR('!0'!AJ55)),"",'!0'!AJ55)</f>
        <v/>
      </c>
      <c r="AE53" t="str">
        <f>IF(OR(ISBLANK('!0'!AK55),ISERROR('!0'!AK55)),"",'!0'!AK55)</f>
        <v/>
      </c>
      <c r="AF53" t="str">
        <f>IF(OR(ISBLANK('!0'!AL55),ISERROR('!0'!AL55)),"",'!0'!AL55)</f>
        <v/>
      </c>
      <c r="AG53" t="str">
        <f>IF(OR(ISBLANK('!0'!AM55),ISERROR('!0'!AM55)),"",'!0'!AM55)</f>
        <v/>
      </c>
      <c r="AH53" t="str">
        <f>IF(OR(ISBLANK('!0'!AN55),ISERROR('!0'!AN55)),"",'!0'!AN55)</f>
        <v/>
      </c>
      <c r="AI53" t="str">
        <f>IF(OR(ISBLANK('!0'!AO55),ISERROR('!0'!AO55)),"",'!0'!AO55)</f>
        <v/>
      </c>
      <c r="AJ53" t="str">
        <f>IF(OR(ISBLANK('!0'!AP55),ISERROR('!0'!AP55)),"",'!0'!AP55)</f>
        <v/>
      </c>
      <c r="AK53" t="str">
        <f>IF(OR(ISBLANK('!0'!AQ55),ISERROR('!0'!AQ55)),"",'!0'!AQ55)</f>
        <v/>
      </c>
      <c r="AL53" t="str">
        <f>IF(OR(ISBLANK('!0'!AR55),ISERROR('!0'!AR55)),"",'!0'!AR55)</f>
        <v/>
      </c>
      <c r="AM53" t="str">
        <f>IF(OR(ISBLANK('!0'!AS55),ISERROR('!0'!AS55)),"",'!0'!AS55)</f>
        <v/>
      </c>
      <c r="AN53" t="str">
        <f>IF(OR(ISBLANK('!0'!AT55),ISERROR('!0'!AT55)),"",'!0'!AT55)</f>
        <v/>
      </c>
      <c r="AO53" t="str">
        <f>IF(OR(ISBLANK('!0'!AU55),ISERROR('!0'!AU55)),"",'!0'!AU55)</f>
        <v/>
      </c>
      <c r="AP53" t="str">
        <f>IF(OR(ISBLANK('!0'!AV55),ISERROR('!0'!AV55)),"",'!0'!AV55)</f>
        <v/>
      </c>
      <c r="AQ53" t="str">
        <f>IF(OR(ISBLANK('!0'!AW55),ISERROR('!0'!AW55)),"",'!0'!AW55)</f>
        <v/>
      </c>
      <c r="AR53" t="str">
        <f>IF(OR(ISBLANK('!0'!AX55),ISERROR('!0'!AX55)),"",'!0'!AX55)</f>
        <v/>
      </c>
      <c r="AS53" t="str">
        <f>IF(OR(ISBLANK('!0'!AY55),ISERROR('!0'!AY55)),"",'!0'!AY55)</f>
        <v/>
      </c>
      <c r="AT53" t="str">
        <f>IF(OR(ISBLANK('!0'!AZ55),ISERROR('!0'!AZ55)),"",'!0'!AZ55)</f>
        <v/>
      </c>
      <c r="AU53" t="str">
        <f>IF(OR(ISBLANK('!0'!BA55),ISERROR('!0'!BA55)),"",'!0'!BA55)</f>
        <v/>
      </c>
      <c r="AV53" t="str">
        <f>IF(OR(ISBLANK('!0'!BB55),ISERROR('!0'!BB55)),"",'!0'!BB55)</f>
        <v/>
      </c>
      <c r="AW53" t="str">
        <f>IF(OR(ISBLANK('!0'!BC55),ISERROR('!0'!BC55)),"",'!0'!BC55)</f>
        <v/>
      </c>
      <c r="AX53" t="str">
        <f>IF(OR(ISBLANK('!0'!BD55),ISERROR('!0'!BD55)),"",'!0'!BD55)</f>
        <v/>
      </c>
      <c r="AY53" t="str">
        <f>IF(OR(ISBLANK('!0'!BE55),ISERROR('!0'!BE55)),"",'!0'!BE55)</f>
        <v/>
      </c>
      <c r="AZ53" t="str">
        <f>IF(OR(ISBLANK('!0'!BF55),ISERROR('!0'!BF55)),"",'!0'!BF55)</f>
        <v/>
      </c>
      <c r="BA53" t="str">
        <f>IF(OR(ISBLANK('!0'!BG55),ISERROR('!0'!BG55)),"",'!0'!BG55)</f>
        <v/>
      </c>
      <c r="BB53" t="str">
        <f>IF(OR(ISBLANK('!0'!BH55),ISERROR('!0'!BH55)),"",'!0'!BH55)</f>
        <v/>
      </c>
      <c r="BC53" t="str">
        <f>IF(OR(ISBLANK('!0'!BI55),ISERROR('!0'!BI55)),"",'!0'!BI55)</f>
        <v/>
      </c>
    </row>
    <row r="54" spans="1:55" ht="12.75" customHeight="1" x14ac:dyDescent="0.2">
      <c r="A54" t="str">
        <f>IF(OR(ISBLANK('!0'!A56),ISERROR('!0'!A56)),"",'!0'!A56)</f>
        <v/>
      </c>
      <c r="B54" t="str">
        <f>IF(OR(ISBLANK('!0'!B56),ISERROR('!0'!B56)),"",'!0'!B56)</f>
        <v/>
      </c>
      <c r="C54" s="208">
        <f>IF(OR(ISBLANK('!0'!C55),ISERROR('!0'!C55)),"",'!0'!C55)</f>
        <v>32</v>
      </c>
      <c r="D54" s="324"/>
      <c r="E54" s="324" t="s">
        <v>82</v>
      </c>
      <c r="F54" t="str">
        <f>IF(OR(ISBLANK('!0'!F56),ISERROR('!0'!F56)),"",'!0'!F56)</f>
        <v/>
      </c>
      <c r="G54" t="str">
        <f>IF(OR(ISBLANK('!0'!G56),ISERROR('!0'!G56)),"",'!0'!G56)</f>
        <v/>
      </c>
      <c r="H54" t="str">
        <f>IF(OR(ISBLANK('!0'!H56),ISERROR('!0'!H56)),"",'!0'!H56)</f>
        <v/>
      </c>
      <c r="I54" s="4" t="str">
        <f>IF(OR(ISBLANK('!0'!I56),ISERROR('!0'!I56)),"",'!0'!I56)</f>
        <v/>
      </c>
      <c r="J54" t="str">
        <f>IF(OR(ISBLANK('!0'!J58),ISERROR('!0'!J58)),"",'!0'!J58)</f>
        <v/>
      </c>
      <c r="K54" s="59" t="str">
        <f>IF(OR(ISBLANK('!0'!K58),ISERROR('!0'!K58)),"",'!0'!K58)</f>
        <v/>
      </c>
      <c r="L54" t="str">
        <f>IF(OR(ISBLANK('!0'!L58),ISERROR('!0'!L58)),"",'!0'!L58)</f>
        <v/>
      </c>
      <c r="M54" t="str">
        <f>IF(OR(ISBLANK('!0'!M58),ISERROR('!0'!M58)),"",'!0'!M58)</f>
        <v/>
      </c>
      <c r="N54" t="str">
        <f>IF(OR(ISBLANK('!0'!N58),ISERROR('!0'!N58)),"",'!0'!N58)</f>
        <v/>
      </c>
      <c r="O54" t="str">
        <f>IF(OR(ISBLANK('!0'!O58),ISERROR('!0'!O58)),"",'!0'!O58)</f>
        <v/>
      </c>
      <c r="P54" t="str">
        <f>IF(OR(ISBLANK('!0'!P58),ISERROR('!0'!P58)),"",'!0'!P58)</f>
        <v/>
      </c>
      <c r="Q54" t="str">
        <f>IF(OR(ISBLANK('!0'!Q59),ISERROR('!0'!Q59)),"",'!0'!Q59)</f>
        <v/>
      </c>
      <c r="U54" t="str">
        <f>IF(OR(ISBLANK('!0'!#REF!),ISERROR('!0'!#REF!)),"",'!0'!#REF!)</f>
        <v/>
      </c>
      <c r="V54" t="str">
        <f>IF(OR(ISBLANK('!0'!V57),ISERROR('!0'!V57)),"",'!0'!V57)</f>
        <v/>
      </c>
      <c r="W54" t="str">
        <f>IF(OR(ISBLANK('!0'!W57),ISERROR('!0'!W57)),"",'!0'!W57)</f>
        <v/>
      </c>
      <c r="X54" t="str">
        <f>IF(OR(ISBLANK('!0'!X56),ISERROR('!0'!X56)),"",'!0'!X56)</f>
        <v/>
      </c>
      <c r="Y54" t="str">
        <f>IF(OR(ISBLANK('!0'!Y56),ISERROR('!0'!Y56)),"",'!0'!Y56)</f>
        <v/>
      </c>
      <c r="Z54" t="str">
        <f>IF(OR(ISBLANK('!0'!Z56),ISERROR('!0'!Z56)),"",'!0'!Z56)</f>
        <v/>
      </c>
      <c r="AA54" t="str">
        <f>IF(OR(ISBLANK('!0'!AA56),ISERROR('!0'!AA56)),"",'!0'!AA56)</f>
        <v/>
      </c>
      <c r="AB54" t="str">
        <f>IF(OR(ISBLANK('!0'!AB56),ISERROR('!0'!AB56)),"",'!0'!AB56)</f>
        <v/>
      </c>
      <c r="AC54" t="str">
        <f>IF(OR(ISBLANK('!0'!AI56),ISERROR('!0'!AI56)),"",'!0'!AI56)</f>
        <v/>
      </c>
      <c r="AD54" t="str">
        <f>IF(OR(ISBLANK('!0'!AJ56),ISERROR('!0'!AJ56)),"",'!0'!AJ56)</f>
        <v/>
      </c>
      <c r="AE54" t="str">
        <f>IF(OR(ISBLANK('!0'!AK56),ISERROR('!0'!AK56)),"",'!0'!AK56)</f>
        <v/>
      </c>
      <c r="AF54" t="str">
        <f>IF(OR(ISBLANK('!0'!AL56),ISERROR('!0'!AL56)),"",'!0'!AL56)</f>
        <v/>
      </c>
      <c r="AG54" t="str">
        <f>IF(OR(ISBLANK('!0'!AM56),ISERROR('!0'!AM56)),"",'!0'!AM56)</f>
        <v/>
      </c>
      <c r="AH54" t="str">
        <f>IF(OR(ISBLANK('!0'!AN56),ISERROR('!0'!AN56)),"",'!0'!AN56)</f>
        <v/>
      </c>
      <c r="AI54" t="str">
        <f>IF(OR(ISBLANK('!0'!AO56),ISERROR('!0'!AO56)),"",'!0'!AO56)</f>
        <v/>
      </c>
      <c r="AJ54" t="str">
        <f>IF(OR(ISBLANK('!0'!AP56),ISERROR('!0'!AP56)),"",'!0'!AP56)</f>
        <v/>
      </c>
      <c r="AK54" t="str">
        <f>IF(OR(ISBLANK('!0'!AQ56),ISERROR('!0'!AQ56)),"",'!0'!AQ56)</f>
        <v/>
      </c>
      <c r="AL54" t="str">
        <f>IF(OR(ISBLANK('!0'!AR56),ISERROR('!0'!AR56)),"",'!0'!AR56)</f>
        <v/>
      </c>
      <c r="AM54" t="str">
        <f>IF(OR(ISBLANK('!0'!AS56),ISERROR('!0'!AS56)),"",'!0'!AS56)</f>
        <v/>
      </c>
      <c r="AN54" t="str">
        <f>IF(OR(ISBLANK('!0'!AT56),ISERROR('!0'!AT56)),"",'!0'!AT56)</f>
        <v/>
      </c>
      <c r="AO54" t="str">
        <f>IF(OR(ISBLANK('!0'!AU56),ISERROR('!0'!AU56)),"",'!0'!AU56)</f>
        <v/>
      </c>
      <c r="AP54" t="str">
        <f>IF(OR(ISBLANK('!0'!AV56),ISERROR('!0'!AV56)),"",'!0'!AV56)</f>
        <v/>
      </c>
      <c r="AQ54" t="str">
        <f>IF(OR(ISBLANK('!0'!AW56),ISERROR('!0'!AW56)),"",'!0'!AW56)</f>
        <v/>
      </c>
      <c r="AR54" t="str">
        <f>IF(OR(ISBLANK('!0'!AX56),ISERROR('!0'!AX56)),"",'!0'!AX56)</f>
        <v/>
      </c>
      <c r="AS54" t="str">
        <f>IF(OR(ISBLANK('!0'!AY56),ISERROR('!0'!AY56)),"",'!0'!AY56)</f>
        <v/>
      </c>
      <c r="AT54" t="str">
        <f>IF(OR(ISBLANK('!0'!AZ56),ISERROR('!0'!AZ56)),"",'!0'!AZ56)</f>
        <v/>
      </c>
      <c r="AU54" t="str">
        <f>IF(OR(ISBLANK('!0'!BA56),ISERROR('!0'!BA56)),"",'!0'!BA56)</f>
        <v/>
      </c>
      <c r="AV54" t="str">
        <f>IF(OR(ISBLANK('!0'!BB56),ISERROR('!0'!BB56)),"",'!0'!BB56)</f>
        <v/>
      </c>
      <c r="AW54" t="str">
        <f>IF(OR(ISBLANK('!0'!BC56),ISERROR('!0'!BC56)),"",'!0'!BC56)</f>
        <v/>
      </c>
      <c r="AX54" t="str">
        <f>IF(OR(ISBLANK('!0'!BD56),ISERROR('!0'!BD56)),"",'!0'!BD56)</f>
        <v/>
      </c>
      <c r="AY54" t="str">
        <f>IF(OR(ISBLANK('!0'!BE56),ISERROR('!0'!BE56)),"",'!0'!BE56)</f>
        <v/>
      </c>
      <c r="AZ54" t="str">
        <f>IF(OR(ISBLANK('!0'!BF56),ISERROR('!0'!BF56)),"",'!0'!BF56)</f>
        <v/>
      </c>
      <c r="BA54" t="str">
        <f>IF(OR(ISBLANK('!0'!BG56),ISERROR('!0'!BG56)),"",'!0'!BG56)</f>
        <v/>
      </c>
      <c r="BB54" t="str">
        <f>IF(OR(ISBLANK('!0'!BH56),ISERROR('!0'!BH56)),"",'!0'!BH56)</f>
        <v/>
      </c>
      <c r="BC54" t="str">
        <f>IF(OR(ISBLANK('!0'!BI56),ISERROR('!0'!BI56)),"",'!0'!BI56)</f>
        <v/>
      </c>
    </row>
    <row r="55" spans="1:55" ht="12.75" customHeight="1" x14ac:dyDescent="0.2">
      <c r="A55" t="str">
        <f>IF(OR(ISBLANK('!0'!A57),ISERROR('!0'!A57)),"",'!0'!A57)</f>
        <v/>
      </c>
      <c r="B55" t="str">
        <f>IF(OR(ISBLANK('!0'!B57),ISERROR('!0'!B57)),"",'!0'!B57)</f>
        <v/>
      </c>
      <c r="C55" s="208">
        <f>IF(OR(ISBLANK('!0'!C56),ISERROR('!0'!C56)),"",'!0'!C56)</f>
        <v>33</v>
      </c>
      <c r="D55" s="324"/>
      <c r="E55" s="324" t="s">
        <v>82</v>
      </c>
      <c r="F55" t="str">
        <f>IF(OR(ISBLANK('!0'!F57),ISERROR('!0'!F57)),"",'!0'!F57)</f>
        <v/>
      </c>
      <c r="G55" t="str">
        <f>IF(OR(ISBLANK('!0'!G57),ISERROR('!0'!G57)),"",'!0'!G57)</f>
        <v/>
      </c>
      <c r="H55" t="str">
        <f>IF(OR(ISBLANK('!0'!H57),ISERROR('!0'!H57)),"",'!0'!H57)</f>
        <v/>
      </c>
      <c r="I55" s="4" t="str">
        <f>IF(OR(ISBLANK('!0'!I57),ISERROR('!0'!I57)),"",'!0'!I57)</f>
        <v/>
      </c>
      <c r="J55" t="str">
        <f>IF(OR(ISBLANK('!0'!J59),ISERROR('!0'!J59)),"",'!0'!J59)</f>
        <v/>
      </c>
      <c r="K55" s="59" t="str">
        <f>IF(OR(ISBLANK('!0'!K59),ISERROR('!0'!K59)),"",'!0'!K59)</f>
        <v/>
      </c>
      <c r="L55" t="str">
        <f>IF(OR(ISBLANK('!0'!L59),ISERROR('!0'!L59)),"",'!0'!L59)</f>
        <v/>
      </c>
      <c r="M55" s="13" t="str">
        <f>IF(OR(ISBLANK('!0'!M59),ISERROR('!0'!M59)),"",'!0'!M59)</f>
        <v>Var. Iguales</v>
      </c>
      <c r="N55" s="13" t="str">
        <f>IF(OR(ISBLANK('!0'!N59),ISERROR('!0'!N59)),"",'!0'!N59)</f>
        <v>n1</v>
      </c>
      <c r="O55" s="13" t="str">
        <f>IF(OR(ISBLANK('!0'!O59),ISERROR('!0'!O59)),"",'!0'!O59)</f>
        <v xml:space="preserve">n2 </v>
      </c>
      <c r="P55" t="str">
        <f>IF(OR(ISBLANK('!0'!P59),ISERROR('!0'!P59)),"",'!0'!P59)</f>
        <v/>
      </c>
      <c r="Q55" t="str">
        <f>IF(OR(ISBLANK('!0'!Q60),ISERROR('!0'!Q60)),"",'!0'!Q60)</f>
        <v/>
      </c>
      <c r="U55" t="str">
        <f>IF(OR(ISBLANK('!0'!U58),ISERROR('!0'!U58)),"",'!0'!U58)</f>
        <v/>
      </c>
      <c r="V55" t="str">
        <f>IF(OR(ISBLANK('!0'!V58),ISERROR('!0'!V58)),"",'!0'!V58)</f>
        <v/>
      </c>
      <c r="W55" t="str">
        <f>IF(OR(ISBLANK('!0'!W58),ISERROR('!0'!W58)),"",'!0'!W58)</f>
        <v/>
      </c>
      <c r="X55" t="str">
        <f>IF(OR(ISBLANK('!0'!X57),ISERROR('!0'!X57)),"",'!0'!X57)</f>
        <v/>
      </c>
      <c r="Y55" t="str">
        <f>IF(OR(ISBLANK('!0'!Y57),ISERROR('!0'!Y57)),"",'!0'!Y57)</f>
        <v/>
      </c>
      <c r="Z55" t="str">
        <f>IF(OR(ISBLANK('!0'!Z57),ISERROR('!0'!Z57)),"",'!0'!Z57)</f>
        <v/>
      </c>
      <c r="AA55" t="str">
        <f>IF(OR(ISBLANK('!0'!AA57),ISERROR('!0'!AA57)),"",'!0'!AA57)</f>
        <v/>
      </c>
      <c r="AB55" t="str">
        <f>IF(OR(ISBLANK('!0'!AB57),ISERROR('!0'!AB57)),"",'!0'!AB57)</f>
        <v/>
      </c>
      <c r="AC55" t="str">
        <f>IF(OR(ISBLANK('!0'!AI57),ISERROR('!0'!AI57)),"",'!0'!AI57)</f>
        <v/>
      </c>
      <c r="AD55" t="str">
        <f>IF(OR(ISBLANK('!0'!AJ57),ISERROR('!0'!AJ57)),"",'!0'!AJ57)</f>
        <v/>
      </c>
      <c r="AE55" t="str">
        <f>IF(OR(ISBLANK('!0'!AK57),ISERROR('!0'!AK57)),"",'!0'!AK57)</f>
        <v/>
      </c>
      <c r="AF55" t="str">
        <f>IF(OR(ISBLANK('!0'!AL57),ISERROR('!0'!AL57)),"",'!0'!AL57)</f>
        <v/>
      </c>
      <c r="AG55" t="str">
        <f>IF(OR(ISBLANK('!0'!AM57),ISERROR('!0'!AM57)),"",'!0'!AM57)</f>
        <v/>
      </c>
      <c r="AH55" t="str">
        <f>IF(OR(ISBLANK('!0'!AN57),ISERROR('!0'!AN57)),"",'!0'!AN57)</f>
        <v/>
      </c>
      <c r="AI55" t="str">
        <f>IF(OR(ISBLANK('!0'!AO57),ISERROR('!0'!AO57)),"",'!0'!AO57)</f>
        <v/>
      </c>
      <c r="AJ55" t="str">
        <f>IF(OR(ISBLANK('!0'!AP57),ISERROR('!0'!AP57)),"",'!0'!AP57)</f>
        <v/>
      </c>
      <c r="AK55" t="str">
        <f>IF(OR(ISBLANK('!0'!AQ57),ISERROR('!0'!AQ57)),"",'!0'!AQ57)</f>
        <v/>
      </c>
      <c r="AL55" t="str">
        <f>IF(OR(ISBLANK('!0'!AR57),ISERROR('!0'!AR57)),"",'!0'!AR57)</f>
        <v/>
      </c>
      <c r="AM55" t="str">
        <f>IF(OR(ISBLANK('!0'!AS57),ISERROR('!0'!AS57)),"",'!0'!AS57)</f>
        <v/>
      </c>
      <c r="AN55" t="str">
        <f>IF(OR(ISBLANK('!0'!AT57),ISERROR('!0'!AT57)),"",'!0'!AT57)</f>
        <v/>
      </c>
      <c r="AO55" t="str">
        <f>IF(OR(ISBLANK('!0'!AU57),ISERROR('!0'!AU57)),"",'!0'!AU57)</f>
        <v/>
      </c>
      <c r="AP55" t="str">
        <f>IF(OR(ISBLANK('!0'!AV57),ISERROR('!0'!AV57)),"",'!0'!AV57)</f>
        <v/>
      </c>
      <c r="AQ55" t="str">
        <f>IF(OR(ISBLANK('!0'!AW57),ISERROR('!0'!AW57)),"",'!0'!AW57)</f>
        <v/>
      </c>
      <c r="AR55" t="str">
        <f>IF(OR(ISBLANK('!0'!AX57),ISERROR('!0'!AX57)),"",'!0'!AX57)</f>
        <v/>
      </c>
      <c r="AS55" t="str">
        <f>IF(OR(ISBLANK('!0'!AY57),ISERROR('!0'!AY57)),"",'!0'!AY57)</f>
        <v/>
      </c>
      <c r="AT55" t="str">
        <f>IF(OR(ISBLANK('!0'!AZ57),ISERROR('!0'!AZ57)),"",'!0'!AZ57)</f>
        <v/>
      </c>
      <c r="AU55" t="str">
        <f>IF(OR(ISBLANK('!0'!BA57),ISERROR('!0'!BA57)),"",'!0'!BA57)</f>
        <v/>
      </c>
      <c r="AV55" t="str">
        <f>IF(OR(ISBLANK('!0'!BB57),ISERROR('!0'!BB57)),"",'!0'!BB57)</f>
        <v/>
      </c>
      <c r="AW55" t="str">
        <f>IF(OR(ISBLANK('!0'!BC57),ISERROR('!0'!BC57)),"",'!0'!BC57)</f>
        <v/>
      </c>
      <c r="AX55" t="str">
        <f>IF(OR(ISBLANK('!0'!BD57),ISERROR('!0'!BD57)),"",'!0'!BD57)</f>
        <v/>
      </c>
      <c r="AY55" t="str">
        <f>IF(OR(ISBLANK('!0'!BE57),ISERROR('!0'!BE57)),"",'!0'!BE57)</f>
        <v/>
      </c>
      <c r="AZ55" t="str">
        <f>IF(OR(ISBLANK('!0'!BF57),ISERROR('!0'!BF57)),"",'!0'!BF57)</f>
        <v/>
      </c>
      <c r="BA55" t="str">
        <f>IF(OR(ISBLANK('!0'!BG57),ISERROR('!0'!BG57)),"",'!0'!BG57)</f>
        <v/>
      </c>
      <c r="BB55" t="str">
        <f>IF(OR(ISBLANK('!0'!BH57),ISERROR('!0'!BH57)),"",'!0'!BH57)</f>
        <v/>
      </c>
      <c r="BC55" t="str">
        <f>IF(OR(ISBLANK('!0'!BI57),ISERROR('!0'!BI57)),"",'!0'!BI57)</f>
        <v/>
      </c>
    </row>
    <row r="56" spans="1:55" ht="12.75" customHeight="1" x14ac:dyDescent="0.2">
      <c r="A56" t="str">
        <f>IF(OR(ISBLANK('!0'!A58),ISERROR('!0'!A58)),"",'!0'!A58)</f>
        <v/>
      </c>
      <c r="B56" t="str">
        <f>IF(OR(ISBLANK('!0'!B58),ISERROR('!0'!B58)),"",'!0'!B58)</f>
        <v/>
      </c>
      <c r="C56" s="208">
        <f>IF(OR(ISBLANK('!0'!C57),ISERROR('!0'!C57)),"",'!0'!C57)</f>
        <v>34</v>
      </c>
      <c r="D56" s="324"/>
      <c r="E56" s="324" t="s">
        <v>82</v>
      </c>
      <c r="F56" t="str">
        <f>IF(OR(ISBLANK('!0'!F58),ISERROR('!0'!F58)),"",'!0'!F58)</f>
        <v/>
      </c>
      <c r="G56" t="str">
        <f>IF(OR(ISBLANK('!0'!G58),ISERROR('!0'!G58)),"",'!0'!G58)</f>
        <v/>
      </c>
      <c r="H56" t="str">
        <f>IF(OR(ISBLANK('!0'!H58),ISERROR('!0'!H58)),"",'!0'!H58)</f>
        <v/>
      </c>
      <c r="I56" s="4" t="str">
        <f>IF(OR(ISBLANK('!0'!I58),ISERROR('!0'!I58)),"",'!0'!I58)</f>
        <v/>
      </c>
      <c r="J56" t="str">
        <f>IF(OR(ISBLANK('!0'!J60),ISERROR('!0'!J60)),"",'!0'!J60)</f>
        <v/>
      </c>
      <c r="K56" s="59" t="str">
        <f>IF(OR(ISBLANK('!0'!K60),ISERROR('!0'!K60)),"",'!0'!K60)</f>
        <v/>
      </c>
      <c r="L56" s="55" t="str">
        <f>IF(OR(ISBLANK('!0'!L60),ISERROR('!0'!L60)),"",'!0'!L60)</f>
        <v>Estimación</v>
      </c>
      <c r="M56" s="183" t="str">
        <f>IF(OR(ISBLANK('!0'!M60),ISERROR('!0'!M60)),"",'!0'!M60)</f>
        <v>NO</v>
      </c>
      <c r="N56" s="43">
        <f>IF(OR(ISBLANK('!0'!N60),ISERROR('!0'!N60)),"",'!0'!N60)</f>
        <v>132</v>
      </c>
      <c r="O56" s="43">
        <f>IF(OR(ISBLANK('!0'!O60),ISERROR('!0'!O60)),"",'!0'!O60)</f>
        <v>176</v>
      </c>
      <c r="P56" t="str">
        <f>IF(OR(ISBLANK('!0'!P60),ISERROR('!0'!P60)),"",'!0'!P60)</f>
        <v/>
      </c>
      <c r="U56" t="str">
        <f>IF(OR(ISBLANK('!0'!U59),ISERROR('!0'!U59)),"",'!0'!U59)</f>
        <v/>
      </c>
      <c r="V56" t="str">
        <f>IF(OR(ISBLANK('!0'!V59),ISERROR('!0'!V59)),"",'!0'!V59)</f>
        <v/>
      </c>
      <c r="W56" t="str">
        <f>IF(OR(ISBLANK('!0'!W59),ISERROR('!0'!W59)),"",'!0'!W59)</f>
        <v/>
      </c>
      <c r="X56" t="str">
        <f>IF(OR(ISBLANK('!0'!X58),ISERROR('!0'!X58)),"",'!0'!X58)</f>
        <v/>
      </c>
      <c r="Y56" t="str">
        <f>IF(OR(ISBLANK('!0'!Y58),ISERROR('!0'!Y58)),"",'!0'!Y58)</f>
        <v/>
      </c>
      <c r="Z56" t="str">
        <f>IF(OR(ISBLANK('!0'!Z58),ISERROR('!0'!Z58)),"",'!0'!Z58)</f>
        <v/>
      </c>
      <c r="AA56" t="str">
        <f>IF(OR(ISBLANK('!0'!AA58),ISERROR('!0'!AA58)),"",'!0'!AA58)</f>
        <v/>
      </c>
      <c r="AB56" t="str">
        <f>IF(OR(ISBLANK('!0'!AB58),ISERROR('!0'!AB58)),"",'!0'!AB58)</f>
        <v/>
      </c>
      <c r="AC56" t="str">
        <f>IF(OR(ISBLANK('!0'!AI58),ISERROR('!0'!AI58)),"",'!0'!AI58)</f>
        <v/>
      </c>
      <c r="AD56" t="str">
        <f>IF(OR(ISBLANK('!0'!AJ58),ISERROR('!0'!AJ58)),"",'!0'!AJ58)</f>
        <v/>
      </c>
      <c r="AE56" t="str">
        <f>IF(OR(ISBLANK('!0'!AK58),ISERROR('!0'!AK58)),"",'!0'!AK58)</f>
        <v/>
      </c>
      <c r="AF56" t="str">
        <f>IF(OR(ISBLANK('!0'!AL58),ISERROR('!0'!AL58)),"",'!0'!AL58)</f>
        <v/>
      </c>
      <c r="AG56" t="str">
        <f>IF(OR(ISBLANK('!0'!AM58),ISERROR('!0'!AM58)),"",'!0'!AM58)</f>
        <v/>
      </c>
      <c r="AH56" t="str">
        <f>IF(OR(ISBLANK('!0'!AN58),ISERROR('!0'!AN58)),"",'!0'!AN58)</f>
        <v/>
      </c>
      <c r="AI56" t="str">
        <f>IF(OR(ISBLANK('!0'!AO58),ISERROR('!0'!AO58)),"",'!0'!AO58)</f>
        <v/>
      </c>
      <c r="AJ56" t="str">
        <f>IF(OR(ISBLANK('!0'!AP58),ISERROR('!0'!AP58)),"",'!0'!AP58)</f>
        <v/>
      </c>
      <c r="AK56" t="str">
        <f>IF(OR(ISBLANK('!0'!AQ58),ISERROR('!0'!AQ58)),"",'!0'!AQ58)</f>
        <v/>
      </c>
      <c r="AL56" t="str">
        <f>IF(OR(ISBLANK('!0'!AR58),ISERROR('!0'!AR58)),"",'!0'!AR58)</f>
        <v/>
      </c>
      <c r="AM56" t="str">
        <f>IF(OR(ISBLANK('!0'!AS58),ISERROR('!0'!AS58)),"",'!0'!AS58)</f>
        <v/>
      </c>
      <c r="AN56" t="str">
        <f>IF(OR(ISBLANK('!0'!AT58),ISERROR('!0'!AT58)),"",'!0'!AT58)</f>
        <v/>
      </c>
      <c r="AO56" t="str">
        <f>IF(OR(ISBLANK('!0'!AU58),ISERROR('!0'!AU58)),"",'!0'!AU58)</f>
        <v/>
      </c>
      <c r="AP56" t="str">
        <f>IF(OR(ISBLANK('!0'!AV58),ISERROR('!0'!AV58)),"",'!0'!AV58)</f>
        <v/>
      </c>
      <c r="AQ56" t="str">
        <f>IF(OR(ISBLANK('!0'!AW58),ISERROR('!0'!AW58)),"",'!0'!AW58)</f>
        <v/>
      </c>
      <c r="AR56" t="str">
        <f>IF(OR(ISBLANK('!0'!AX58),ISERROR('!0'!AX58)),"",'!0'!AX58)</f>
        <v/>
      </c>
      <c r="AS56" t="str">
        <f>IF(OR(ISBLANK('!0'!AY58),ISERROR('!0'!AY58)),"",'!0'!AY58)</f>
        <v/>
      </c>
      <c r="AT56" t="str">
        <f>IF(OR(ISBLANK('!0'!AZ58),ISERROR('!0'!AZ58)),"",'!0'!AZ58)</f>
        <v/>
      </c>
      <c r="AU56" t="str">
        <f>IF(OR(ISBLANK('!0'!BA58),ISERROR('!0'!BA58)),"",'!0'!BA58)</f>
        <v/>
      </c>
      <c r="AV56" t="str">
        <f>IF(OR(ISBLANK('!0'!BB58),ISERROR('!0'!BB58)),"",'!0'!BB58)</f>
        <v/>
      </c>
      <c r="AW56" t="str">
        <f>IF(OR(ISBLANK('!0'!BC58),ISERROR('!0'!BC58)),"",'!0'!BC58)</f>
        <v/>
      </c>
      <c r="AX56" t="str">
        <f>IF(OR(ISBLANK('!0'!BD58),ISERROR('!0'!BD58)),"",'!0'!BD58)</f>
        <v/>
      </c>
      <c r="AY56" t="str">
        <f>IF(OR(ISBLANK('!0'!BE58),ISERROR('!0'!BE58)),"",'!0'!BE58)</f>
        <v/>
      </c>
      <c r="AZ56" t="str">
        <f>IF(OR(ISBLANK('!0'!BF58),ISERROR('!0'!BF58)),"",'!0'!BF58)</f>
        <v/>
      </c>
      <c r="BA56" t="str">
        <f>IF(OR(ISBLANK('!0'!BG58),ISERROR('!0'!BG58)),"",'!0'!BG58)</f>
        <v/>
      </c>
      <c r="BB56" t="str">
        <f>IF(OR(ISBLANK('!0'!BH58),ISERROR('!0'!BH58)),"",'!0'!BH58)</f>
        <v/>
      </c>
      <c r="BC56" t="str">
        <f>IF(OR(ISBLANK('!0'!BI58),ISERROR('!0'!BI58)),"",'!0'!BI58)</f>
        <v/>
      </c>
    </row>
    <row r="57" spans="1:55" ht="12.75" customHeight="1" x14ac:dyDescent="0.2">
      <c r="A57" t="str">
        <f>IF(OR(ISBLANK('!0'!A59),ISERROR('!0'!A59)),"",'!0'!A59)</f>
        <v/>
      </c>
      <c r="B57" t="str">
        <f>IF(OR(ISBLANK('!0'!B59),ISERROR('!0'!B59)),"",'!0'!B59)</f>
        <v/>
      </c>
      <c r="C57" s="208">
        <f>IF(OR(ISBLANK('!0'!C58),ISERROR('!0'!C58)),"",'!0'!C58)</f>
        <v>35</v>
      </c>
      <c r="D57" s="324"/>
      <c r="E57" s="324" t="s">
        <v>82</v>
      </c>
      <c r="F57" t="str">
        <f>IF(OR(ISBLANK('!0'!F59),ISERROR('!0'!F59)),"",'!0'!F59)</f>
        <v/>
      </c>
      <c r="G57" t="str">
        <f>IF(OR(ISBLANK('!0'!G59),ISERROR('!0'!G59)),"",'!0'!G59)</f>
        <v/>
      </c>
      <c r="H57" t="str">
        <f>IF(OR(ISBLANK('!0'!H59),ISERROR('!0'!H59)),"",'!0'!H59)</f>
        <v/>
      </c>
      <c r="I57" s="4" t="str">
        <f>IF(OR(ISBLANK('!0'!I59),ISERROR('!0'!I59)),"",'!0'!I59)</f>
        <v/>
      </c>
      <c r="J57" t="str">
        <f>IF(OR(ISBLANK('!0'!J61),ISERROR('!0'!J61)),"",'!0'!J61)</f>
        <v/>
      </c>
      <c r="K57" s="59" t="str">
        <f>IF(OR(ISBLANK('!0'!K61),ISERROR('!0'!K61)),"",'!0'!K61)</f>
        <v/>
      </c>
      <c r="L57" t="str">
        <f>IF(OR(ISBLANK('!0'!L61),ISERROR('!0'!L61)),"",'!0'!L61)</f>
        <v/>
      </c>
      <c r="M57" t="str">
        <f>IF(OR(ISBLANK('!0'!M61),ISERROR('!0'!M61)),"",'!0'!M61)</f>
        <v/>
      </c>
      <c r="N57" t="str">
        <f>IF(OR(ISBLANK('!0'!N61),ISERROR('!0'!N61)),"",'!0'!N61)</f>
        <v/>
      </c>
      <c r="O57" t="str">
        <f>IF(OR(ISBLANK('!0'!O61),ISERROR('!0'!O61)),"",'!0'!O61)</f>
        <v/>
      </c>
      <c r="Q57" t="str">
        <f>IF(OR(ISBLANK('!0'!#REF!),ISERROR('!0'!#REF!)),"",'!0'!#REF!)</f>
        <v/>
      </c>
      <c r="U57" s="34" t="str">
        <f>IF(OR(ISBLANK('!0'!U60),ISERROR('!0'!U60)),"",'!0'!U60)</f>
        <v/>
      </c>
      <c r="V57" t="str">
        <f>IF(OR(ISBLANK('!0'!V60),ISERROR('!0'!V60)),"",'!0'!V60)</f>
        <v/>
      </c>
      <c r="W57" t="str">
        <f>IF(OR(ISBLANK('!0'!W60),ISERROR('!0'!W60)),"",'!0'!W60)</f>
        <v/>
      </c>
      <c r="X57" t="str">
        <f>IF(OR(ISBLANK('!0'!X59),ISERROR('!0'!X59)),"",'!0'!X59)</f>
        <v/>
      </c>
      <c r="Y57" t="str">
        <f>IF(OR(ISBLANK('!0'!Y59),ISERROR('!0'!Y59)),"",'!0'!Y59)</f>
        <v/>
      </c>
      <c r="Z57" t="str">
        <f>IF(OR(ISBLANK('!0'!Z59),ISERROR('!0'!Z59)),"",'!0'!Z59)</f>
        <v/>
      </c>
      <c r="AA57" t="str">
        <f>IF(OR(ISBLANK('!0'!AA59),ISERROR('!0'!AA59)),"",'!0'!AA59)</f>
        <v/>
      </c>
      <c r="AB57" t="str">
        <f>IF(OR(ISBLANK('!0'!AB59),ISERROR('!0'!AB59)),"",'!0'!AB59)</f>
        <v/>
      </c>
      <c r="AC57" t="str">
        <f>IF(OR(ISBLANK('!0'!AI59),ISERROR('!0'!AI59)),"",'!0'!AI59)</f>
        <v/>
      </c>
      <c r="AD57" t="str">
        <f>IF(OR(ISBLANK('!0'!AJ59),ISERROR('!0'!AJ59)),"",'!0'!AJ59)</f>
        <v/>
      </c>
      <c r="AE57" t="str">
        <f>IF(OR(ISBLANK('!0'!AK59),ISERROR('!0'!AK59)),"",'!0'!AK59)</f>
        <v/>
      </c>
      <c r="AF57" t="str">
        <f>IF(OR(ISBLANK('!0'!AL59),ISERROR('!0'!AL59)),"",'!0'!AL59)</f>
        <v/>
      </c>
      <c r="AG57" t="str">
        <f>IF(OR(ISBLANK('!0'!AM59),ISERROR('!0'!AM59)),"",'!0'!AM59)</f>
        <v/>
      </c>
      <c r="AH57" t="str">
        <f>IF(OR(ISBLANK('!0'!AN59),ISERROR('!0'!AN59)),"",'!0'!AN59)</f>
        <v/>
      </c>
      <c r="AI57" t="str">
        <f>IF(OR(ISBLANK('!0'!AO59),ISERROR('!0'!AO59)),"",'!0'!AO59)</f>
        <v/>
      </c>
      <c r="AJ57" t="str">
        <f>IF(OR(ISBLANK('!0'!AP59),ISERROR('!0'!AP59)),"",'!0'!AP59)</f>
        <v/>
      </c>
      <c r="AK57" t="str">
        <f>IF(OR(ISBLANK('!0'!AQ59),ISERROR('!0'!AQ59)),"",'!0'!AQ59)</f>
        <v/>
      </c>
      <c r="AL57" t="str">
        <f>IF(OR(ISBLANK('!0'!AR59),ISERROR('!0'!AR59)),"",'!0'!AR59)</f>
        <v/>
      </c>
      <c r="AM57" t="str">
        <f>IF(OR(ISBLANK('!0'!AS59),ISERROR('!0'!AS59)),"",'!0'!AS59)</f>
        <v/>
      </c>
      <c r="AN57" t="str">
        <f>IF(OR(ISBLANK('!0'!AT59),ISERROR('!0'!AT59)),"",'!0'!AT59)</f>
        <v/>
      </c>
      <c r="AO57" t="str">
        <f>IF(OR(ISBLANK('!0'!AU59),ISERROR('!0'!AU59)),"",'!0'!AU59)</f>
        <v/>
      </c>
      <c r="AP57" t="str">
        <f>IF(OR(ISBLANK('!0'!AV59),ISERROR('!0'!AV59)),"",'!0'!AV59)</f>
        <v/>
      </c>
      <c r="AQ57" t="str">
        <f>IF(OR(ISBLANK('!0'!AW59),ISERROR('!0'!AW59)),"",'!0'!AW59)</f>
        <v/>
      </c>
      <c r="AR57" t="str">
        <f>IF(OR(ISBLANK('!0'!AX59),ISERROR('!0'!AX59)),"",'!0'!AX59)</f>
        <v/>
      </c>
      <c r="AS57" t="str">
        <f>IF(OR(ISBLANK('!0'!AY59),ISERROR('!0'!AY59)),"",'!0'!AY59)</f>
        <v/>
      </c>
      <c r="AT57" t="str">
        <f>IF(OR(ISBLANK('!0'!AZ59),ISERROR('!0'!AZ59)),"",'!0'!AZ59)</f>
        <v/>
      </c>
      <c r="AU57" t="str">
        <f>IF(OR(ISBLANK('!0'!BA59),ISERROR('!0'!BA59)),"",'!0'!BA59)</f>
        <v/>
      </c>
      <c r="AV57" t="str">
        <f>IF(OR(ISBLANK('!0'!BB59),ISERROR('!0'!BB59)),"",'!0'!BB59)</f>
        <v/>
      </c>
      <c r="AW57" t="str">
        <f>IF(OR(ISBLANK('!0'!BC59),ISERROR('!0'!BC59)),"",'!0'!BC59)</f>
        <v/>
      </c>
      <c r="AX57" t="str">
        <f>IF(OR(ISBLANK('!0'!BD59),ISERROR('!0'!BD59)),"",'!0'!BD59)</f>
        <v/>
      </c>
      <c r="AY57" t="str">
        <f>IF(OR(ISBLANK('!0'!BE59),ISERROR('!0'!BE59)),"",'!0'!BE59)</f>
        <v/>
      </c>
      <c r="AZ57" t="str">
        <f>IF(OR(ISBLANK('!0'!BF59),ISERROR('!0'!BF59)),"",'!0'!BF59)</f>
        <v/>
      </c>
      <c r="BA57" t="str">
        <f>IF(OR(ISBLANK('!0'!BG59),ISERROR('!0'!BG59)),"",'!0'!BG59)</f>
        <v/>
      </c>
      <c r="BB57" t="str">
        <f>IF(OR(ISBLANK('!0'!BH59),ISERROR('!0'!BH59)),"",'!0'!BH59)</f>
        <v/>
      </c>
      <c r="BC57" t="str">
        <f>IF(OR(ISBLANK('!0'!BI59),ISERROR('!0'!BI59)),"",'!0'!BI59)</f>
        <v/>
      </c>
    </row>
    <row r="58" spans="1:55" ht="12.75" customHeight="1" x14ac:dyDescent="0.2">
      <c r="A58" t="str">
        <f>IF(OR(ISBLANK('!0'!A60),ISERROR('!0'!A60)),"",'!0'!A60)</f>
        <v/>
      </c>
      <c r="B58" t="str">
        <f>IF(OR(ISBLANK('!0'!B60),ISERROR('!0'!B60)),"",'!0'!B60)</f>
        <v/>
      </c>
      <c r="C58" s="208">
        <f>IF(OR(ISBLANK('!0'!C59),ISERROR('!0'!C59)),"",'!0'!C59)</f>
        <v>36</v>
      </c>
      <c r="D58" s="324"/>
      <c r="E58" s="324" t="s">
        <v>82</v>
      </c>
      <c r="F58" t="str">
        <f>IF(OR(ISBLANK('!0'!F60),ISERROR('!0'!F60)),"",'!0'!F60)</f>
        <v/>
      </c>
      <c r="G58" t="str">
        <f>IF(OR(ISBLANK('!0'!G60),ISERROR('!0'!G60)),"",'!0'!G60)</f>
        <v/>
      </c>
      <c r="H58" t="str">
        <f>IF(OR(ISBLANK('!0'!H60),ISERROR('!0'!H60)),"",'!0'!H60)</f>
        <v/>
      </c>
      <c r="I58" s="4" t="str">
        <f>IF(OR(ISBLANK('!0'!I60),ISERROR('!0'!I60)),"",'!0'!I60)</f>
        <v/>
      </c>
      <c r="J58" t="str">
        <f>IF(OR(ISBLANK('!0'!J62),ISERROR('!0'!J62)),"",'!0'!J62)</f>
        <v/>
      </c>
      <c r="K58" s="59" t="str">
        <f>IF(OR(ISBLANK('!0'!K62),ISERROR('!0'!K62)),"",'!0'!K62)</f>
        <v>&gt;</v>
      </c>
      <c r="L58" s="179" t="s">
        <v>120</v>
      </c>
      <c r="M58" s="180"/>
      <c r="N58" s="180" t="str">
        <f>IF(OR(ISBLANK('!0'!N62),ISERROR('!0'!N62)),"",'!0'!N62)</f>
        <v/>
      </c>
      <c r="O58" s="215" t="str">
        <f>IF(OR(ISBLANK('!0'!O62),ISERROR('!0'!O62)),"",'!0'!O62)</f>
        <v/>
      </c>
      <c r="P58" s="180"/>
      <c r="U58" s="35" t="str">
        <f>IF(OR(ISBLANK('!0'!U61),ISERROR('!0'!U61)),"",'!0'!U61)</f>
        <v/>
      </c>
      <c r="V58" t="str">
        <f>IF(OR(ISBLANK('!0'!V61),ISERROR('!0'!V61)),"",'!0'!V61)</f>
        <v/>
      </c>
      <c r="W58" t="str">
        <f>IF(OR(ISBLANK('!0'!W61),ISERROR('!0'!W61)),"",'!0'!W61)</f>
        <v/>
      </c>
      <c r="X58" t="str">
        <f>IF(OR(ISBLANK('!0'!X60),ISERROR('!0'!X60)),"",'!0'!X60)</f>
        <v/>
      </c>
      <c r="Y58" t="str">
        <f>IF(OR(ISBLANK('!0'!Y60),ISERROR('!0'!Y60)),"",'!0'!Y60)</f>
        <v/>
      </c>
      <c r="Z58" t="str">
        <f>IF(OR(ISBLANK('!0'!Z60),ISERROR('!0'!Z60)),"",'!0'!Z60)</f>
        <v/>
      </c>
      <c r="AA58" t="str">
        <f>IF(OR(ISBLANK('!0'!AA60),ISERROR('!0'!AA60)),"",'!0'!AA60)</f>
        <v/>
      </c>
      <c r="AB58" t="str">
        <f>IF(OR(ISBLANK('!0'!AB60),ISERROR('!0'!AB60)),"",'!0'!AB60)</f>
        <v/>
      </c>
      <c r="AC58" t="str">
        <f>IF(OR(ISBLANK('!0'!AI60),ISERROR('!0'!AI60)),"",'!0'!AI60)</f>
        <v/>
      </c>
      <c r="AD58" t="str">
        <f>IF(OR(ISBLANK('!0'!AJ60),ISERROR('!0'!AJ60)),"",'!0'!AJ60)</f>
        <v/>
      </c>
      <c r="AE58" t="str">
        <f>IF(OR(ISBLANK('!0'!AK60),ISERROR('!0'!AK60)),"",'!0'!AK60)</f>
        <v/>
      </c>
      <c r="AF58" t="str">
        <f>IF(OR(ISBLANK('!0'!AL60),ISERROR('!0'!AL60)),"",'!0'!AL60)</f>
        <v/>
      </c>
      <c r="AG58" t="str">
        <f>IF(OR(ISBLANK('!0'!AM60),ISERROR('!0'!AM60)),"",'!0'!AM60)</f>
        <v/>
      </c>
      <c r="AH58" t="str">
        <f>IF(OR(ISBLANK('!0'!AN60),ISERROR('!0'!AN60)),"",'!0'!AN60)</f>
        <v/>
      </c>
      <c r="AI58" t="str">
        <f>IF(OR(ISBLANK('!0'!AO60),ISERROR('!0'!AO60)),"",'!0'!AO60)</f>
        <v/>
      </c>
      <c r="AJ58" t="str">
        <f>IF(OR(ISBLANK('!0'!AP60),ISERROR('!0'!AP60)),"",'!0'!AP60)</f>
        <v/>
      </c>
      <c r="AK58" t="str">
        <f>IF(OR(ISBLANK('!0'!AQ60),ISERROR('!0'!AQ60)),"",'!0'!AQ60)</f>
        <v/>
      </c>
      <c r="AL58" t="str">
        <f>IF(OR(ISBLANK('!0'!AR60),ISERROR('!0'!AR60)),"",'!0'!AR60)</f>
        <v/>
      </c>
      <c r="AM58" t="str">
        <f>IF(OR(ISBLANK('!0'!AS60),ISERROR('!0'!AS60)),"",'!0'!AS60)</f>
        <v/>
      </c>
      <c r="AN58" t="str">
        <f>IF(OR(ISBLANK('!0'!AT60),ISERROR('!0'!AT60)),"",'!0'!AT60)</f>
        <v/>
      </c>
      <c r="AO58" t="str">
        <f>IF(OR(ISBLANK('!0'!AU60),ISERROR('!0'!AU60)),"",'!0'!AU60)</f>
        <v/>
      </c>
      <c r="AP58" t="str">
        <f>IF(OR(ISBLANK('!0'!AV60),ISERROR('!0'!AV60)),"",'!0'!AV60)</f>
        <v/>
      </c>
      <c r="AQ58" t="str">
        <f>IF(OR(ISBLANK('!0'!AW60),ISERROR('!0'!AW60)),"",'!0'!AW60)</f>
        <v/>
      </c>
      <c r="AR58" t="str">
        <f>IF(OR(ISBLANK('!0'!AX60),ISERROR('!0'!AX60)),"",'!0'!AX60)</f>
        <v/>
      </c>
      <c r="AS58" t="str">
        <f>IF(OR(ISBLANK('!0'!AY60),ISERROR('!0'!AY60)),"",'!0'!AY60)</f>
        <v/>
      </c>
      <c r="AT58" t="str">
        <f>IF(OR(ISBLANK('!0'!AZ60),ISERROR('!0'!AZ60)),"",'!0'!AZ60)</f>
        <v/>
      </c>
      <c r="AU58" t="str">
        <f>IF(OR(ISBLANK('!0'!BA60),ISERROR('!0'!BA60)),"",'!0'!BA60)</f>
        <v/>
      </c>
      <c r="AV58" t="str">
        <f>IF(OR(ISBLANK('!0'!BB60),ISERROR('!0'!BB60)),"",'!0'!BB60)</f>
        <v/>
      </c>
      <c r="AW58" t="str">
        <f>IF(OR(ISBLANK('!0'!BC60),ISERROR('!0'!BC60)),"",'!0'!BC60)</f>
        <v/>
      </c>
      <c r="AX58" t="str">
        <f>IF(OR(ISBLANK('!0'!BD60),ISERROR('!0'!BD60)),"",'!0'!BD60)</f>
        <v/>
      </c>
      <c r="AY58" t="str">
        <f>IF(OR(ISBLANK('!0'!BE60),ISERROR('!0'!BE60)),"",'!0'!BE60)</f>
        <v/>
      </c>
      <c r="AZ58" t="str">
        <f>IF(OR(ISBLANK('!0'!BF60),ISERROR('!0'!BF60)),"",'!0'!BF60)</f>
        <v/>
      </c>
      <c r="BA58" t="str">
        <f>IF(OR(ISBLANK('!0'!BG60),ISERROR('!0'!BG60)),"",'!0'!BG60)</f>
        <v/>
      </c>
      <c r="BB58" t="str">
        <f>IF(OR(ISBLANK('!0'!BH60),ISERROR('!0'!BH60)),"",'!0'!BH60)</f>
        <v/>
      </c>
      <c r="BC58" t="str">
        <f>IF(OR(ISBLANK('!0'!BI60),ISERROR('!0'!BI60)),"",'!0'!BI60)</f>
        <v/>
      </c>
    </row>
    <row r="59" spans="1:55" ht="12.75" customHeight="1" x14ac:dyDescent="0.2">
      <c r="A59" t="str">
        <f>IF(OR(ISBLANK('!0'!A61),ISERROR('!0'!A61)),"",'!0'!A61)</f>
        <v/>
      </c>
      <c r="B59" t="str">
        <f>IF(OR(ISBLANK('!0'!B61),ISERROR('!0'!B61)),"",'!0'!B61)</f>
        <v/>
      </c>
      <c r="C59" s="208">
        <f>IF(OR(ISBLANK('!0'!C60),ISERROR('!0'!C60)),"",'!0'!C60)</f>
        <v>37</v>
      </c>
      <c r="D59" s="324"/>
      <c r="E59" s="324" t="s">
        <v>82</v>
      </c>
      <c r="F59" t="str">
        <f>IF(OR(ISBLANK('!0'!F61),ISERROR('!0'!F61)),"",'!0'!F61)</f>
        <v/>
      </c>
      <c r="G59" t="str">
        <f>IF(OR(ISBLANK('!0'!G61),ISERROR('!0'!G61)),"",'!0'!G61)</f>
        <v/>
      </c>
      <c r="H59" t="str">
        <f>IF(OR(ISBLANK('!0'!H61),ISERROR('!0'!H61)),"",'!0'!H61)</f>
        <v/>
      </c>
      <c r="I59" s="4" t="str">
        <f>IF(OR(ISBLANK('!0'!I61),ISERROR('!0'!I61)),"",'!0'!I61)</f>
        <v/>
      </c>
      <c r="J59" t="str">
        <f>IF(OR(ISBLANK('!0'!J63),ISERROR('!0'!J63)),"",'!0'!J63)</f>
        <v/>
      </c>
      <c r="L59" t="str">
        <f>IF(OR(ISBLANK('!0'!L63),ISERROR('!0'!L63)),"",'!0'!L63)</f>
        <v/>
      </c>
      <c r="M59" s="80" t="str">
        <f>IF(OR(ISBLANK('!0'!M63),ISERROR('!0'!M63)),"",'!0'!M63)</f>
        <v>K=</v>
      </c>
      <c r="N59" s="279">
        <v>0.5</v>
      </c>
      <c r="O59" s="218" t="s">
        <v>297</v>
      </c>
      <c r="P59" s="219">
        <f>IF(OR(ISBLANK('!0'!Q62),ISERROR('!0'!Q62)),"",'!0'!Q62)</f>
        <v>1.9599639845400536</v>
      </c>
      <c r="U59" s="35" t="str">
        <f>IF(OR(ISBLANK('!0'!U62),ISERROR('!0'!U62)),"",'!0'!U62)</f>
        <v/>
      </c>
      <c r="V59" t="str">
        <f>IF(OR(ISBLANK('!0'!V62),ISERROR('!0'!V62)),"",'!0'!V62)</f>
        <v/>
      </c>
      <c r="W59" t="str">
        <f>IF(OR(ISBLANK('!0'!W62),ISERROR('!0'!W62)),"",'!0'!W62)</f>
        <v/>
      </c>
      <c r="X59" t="str">
        <f>IF(OR(ISBLANK('!0'!X61),ISERROR('!0'!X61)),"",'!0'!X61)</f>
        <v/>
      </c>
      <c r="Y59" t="str">
        <f>IF(OR(ISBLANK('!0'!Y61),ISERROR('!0'!Y61)),"",'!0'!Y61)</f>
        <v/>
      </c>
      <c r="Z59" t="str">
        <f>IF(OR(ISBLANK('!0'!Z61),ISERROR('!0'!Z61)),"",'!0'!Z61)</f>
        <v/>
      </c>
      <c r="AA59" t="str">
        <f>IF(OR(ISBLANK('!0'!AA61),ISERROR('!0'!AA61)),"",'!0'!AA61)</f>
        <v/>
      </c>
      <c r="AB59" t="str">
        <f>IF(OR(ISBLANK('!0'!AB61),ISERROR('!0'!AB61)),"",'!0'!AB61)</f>
        <v/>
      </c>
      <c r="AC59" t="str">
        <f>IF(OR(ISBLANK('!0'!AI61),ISERROR('!0'!AI61)),"",'!0'!AI61)</f>
        <v/>
      </c>
      <c r="AD59" t="str">
        <f>IF(OR(ISBLANK('!0'!AJ61),ISERROR('!0'!AJ61)),"",'!0'!AJ61)</f>
        <v/>
      </c>
      <c r="AE59" t="str">
        <f>IF(OR(ISBLANK('!0'!AK61),ISERROR('!0'!AK61)),"",'!0'!AK61)</f>
        <v/>
      </c>
      <c r="AF59" t="str">
        <f>IF(OR(ISBLANK('!0'!AL61),ISERROR('!0'!AL61)),"",'!0'!AL61)</f>
        <v/>
      </c>
      <c r="AG59" t="str">
        <f>IF(OR(ISBLANK('!0'!AM61),ISERROR('!0'!AM61)),"",'!0'!AM61)</f>
        <v/>
      </c>
      <c r="AH59" t="str">
        <f>IF(OR(ISBLANK('!0'!AN61),ISERROR('!0'!AN61)),"",'!0'!AN61)</f>
        <v/>
      </c>
      <c r="AI59" t="str">
        <f>IF(OR(ISBLANK('!0'!AO61),ISERROR('!0'!AO61)),"",'!0'!AO61)</f>
        <v/>
      </c>
      <c r="AJ59" t="str">
        <f>IF(OR(ISBLANK('!0'!AP61),ISERROR('!0'!AP61)),"",'!0'!AP61)</f>
        <v/>
      </c>
      <c r="AK59" t="str">
        <f>IF(OR(ISBLANK('!0'!AQ61),ISERROR('!0'!AQ61)),"",'!0'!AQ61)</f>
        <v/>
      </c>
      <c r="AL59" t="str">
        <f>IF(OR(ISBLANK('!0'!AR61),ISERROR('!0'!AR61)),"",'!0'!AR61)</f>
        <v/>
      </c>
      <c r="AM59" t="str">
        <f>IF(OR(ISBLANK('!0'!AS61),ISERROR('!0'!AS61)),"",'!0'!AS61)</f>
        <v/>
      </c>
      <c r="AN59" t="str">
        <f>IF(OR(ISBLANK('!0'!AT61),ISERROR('!0'!AT61)),"",'!0'!AT61)</f>
        <v/>
      </c>
      <c r="AO59" t="str">
        <f>IF(OR(ISBLANK('!0'!AU61),ISERROR('!0'!AU61)),"",'!0'!AU61)</f>
        <v/>
      </c>
      <c r="AP59" t="str">
        <f>IF(OR(ISBLANK('!0'!AV61),ISERROR('!0'!AV61)),"",'!0'!AV61)</f>
        <v/>
      </c>
      <c r="AQ59" t="str">
        <f>IF(OR(ISBLANK('!0'!AW61),ISERROR('!0'!AW61)),"",'!0'!AW61)</f>
        <v/>
      </c>
      <c r="AR59" t="str">
        <f>IF(OR(ISBLANK('!0'!AX61),ISERROR('!0'!AX61)),"",'!0'!AX61)</f>
        <v/>
      </c>
      <c r="AS59" t="str">
        <f>IF(OR(ISBLANK('!0'!AY61),ISERROR('!0'!AY61)),"",'!0'!AY61)</f>
        <v/>
      </c>
      <c r="AT59" t="str">
        <f>IF(OR(ISBLANK('!0'!AZ61),ISERROR('!0'!AZ61)),"",'!0'!AZ61)</f>
        <v/>
      </c>
      <c r="AU59" t="str">
        <f>IF(OR(ISBLANK('!0'!BA61),ISERROR('!0'!BA61)),"",'!0'!BA61)</f>
        <v/>
      </c>
      <c r="AV59" t="str">
        <f>IF(OR(ISBLANK('!0'!BB61),ISERROR('!0'!BB61)),"",'!0'!BB61)</f>
        <v/>
      </c>
      <c r="AW59" t="str">
        <f>IF(OR(ISBLANK('!0'!BC61),ISERROR('!0'!BC61)),"",'!0'!BC61)</f>
        <v/>
      </c>
      <c r="AX59" t="str">
        <f>IF(OR(ISBLANK('!0'!BD61),ISERROR('!0'!BD61)),"",'!0'!BD61)</f>
        <v/>
      </c>
      <c r="AY59" t="str">
        <f>IF(OR(ISBLANK('!0'!BE61),ISERROR('!0'!BE61)),"",'!0'!BE61)</f>
        <v/>
      </c>
      <c r="AZ59" t="str">
        <f>IF(OR(ISBLANK('!0'!BF61),ISERROR('!0'!BF61)),"",'!0'!BF61)</f>
        <v/>
      </c>
      <c r="BA59" t="str">
        <f>IF(OR(ISBLANK('!0'!BG61),ISERROR('!0'!BG61)),"",'!0'!BG61)</f>
        <v/>
      </c>
      <c r="BB59" t="str">
        <f>IF(OR(ISBLANK('!0'!BH61),ISERROR('!0'!BH61)),"",'!0'!BH61)</f>
        <v/>
      </c>
      <c r="BC59" t="str">
        <f>IF(OR(ISBLANK('!0'!BI61),ISERROR('!0'!BI61)),"",'!0'!BI61)</f>
        <v/>
      </c>
    </row>
    <row r="60" spans="1:55" ht="12.75" customHeight="1" x14ac:dyDescent="0.2">
      <c r="A60" t="str">
        <f>IF(OR(ISBLANK('!0'!A62),ISERROR('!0'!A62)),"",'!0'!A62)</f>
        <v/>
      </c>
      <c r="B60" t="str">
        <f>IF(OR(ISBLANK('!0'!B62),ISERROR('!0'!B62)),"",'!0'!B62)</f>
        <v/>
      </c>
      <c r="C60" s="208">
        <f>IF(OR(ISBLANK('!0'!C61),ISERROR('!0'!C61)),"",'!0'!C61)</f>
        <v>38</v>
      </c>
      <c r="D60" s="324"/>
      <c r="E60" s="324" t="s">
        <v>82</v>
      </c>
      <c r="F60" t="str">
        <f>IF(OR(ISBLANK('!0'!F62),ISERROR('!0'!F62)),"",'!0'!F62)</f>
        <v/>
      </c>
      <c r="G60" t="str">
        <f>IF(OR(ISBLANK('!0'!G62),ISERROR('!0'!G62)),"",'!0'!G62)</f>
        <v/>
      </c>
      <c r="H60" t="str">
        <f>IF(OR(ISBLANK('!0'!H62),ISERROR('!0'!H62)),"",'!0'!H62)</f>
        <v/>
      </c>
      <c r="I60" s="4" t="str">
        <f>IF(OR(ISBLANK('!0'!I62),ISERROR('!0'!I62)),"",'!0'!I62)</f>
        <v/>
      </c>
      <c r="J60" t="str">
        <f>IF(OR(ISBLANK('!0'!J64),ISERROR('!0'!J64)),"",'!0'!J64)</f>
        <v/>
      </c>
      <c r="L60" t="str">
        <f>IF(OR(ISBLANK('!0'!L64),ISERROR('!0'!L64)),"",'!0'!L64)</f>
        <v/>
      </c>
      <c r="M60" s="80" t="str">
        <f>IF(OR(ISBLANK('!0'!M64),ISERROR('!0'!M64)),"",'!0'!M64)</f>
        <v>r=</v>
      </c>
      <c r="N60" s="307">
        <f>N51</f>
        <v>1.3333333333333333</v>
      </c>
      <c r="O60" s="621" t="s">
        <v>298</v>
      </c>
      <c r="P60" s="220">
        <f>IF(OR(ISBLANK('!0'!Q63),ISERROR('!0'!Q63)),"",'!0'!Q63)</f>
        <v>0.84162123357291474</v>
      </c>
      <c r="U60" s="35" t="str">
        <f>IF(OR(ISBLANK('!0'!U63),ISERROR('!0'!U63)),"",'!0'!U63)</f>
        <v/>
      </c>
      <c r="V60" t="str">
        <f>IF(OR(ISBLANK('!0'!V63),ISERROR('!0'!V63)),"",'!0'!V63)</f>
        <v/>
      </c>
      <c r="W60" t="str">
        <f>IF(OR(ISBLANK('!0'!W63),ISERROR('!0'!W63)),"",'!0'!W63)</f>
        <v/>
      </c>
      <c r="X60" t="str">
        <f>IF(OR(ISBLANK('!0'!X62),ISERROR('!0'!X62)),"",'!0'!X62)</f>
        <v/>
      </c>
      <c r="Y60" t="str">
        <f>IF(OR(ISBLANK('!0'!Y62),ISERROR('!0'!Y62)),"",'!0'!Y62)</f>
        <v/>
      </c>
      <c r="Z60" t="str">
        <f>IF(OR(ISBLANK('!0'!Z62),ISERROR('!0'!Z62)),"",'!0'!Z62)</f>
        <v/>
      </c>
      <c r="AA60" t="str">
        <f>IF(OR(ISBLANK('!0'!AA62),ISERROR('!0'!AA62)),"",'!0'!AA62)</f>
        <v/>
      </c>
      <c r="AB60" t="str">
        <f>IF(OR(ISBLANK('!0'!AB62),ISERROR('!0'!AB62)),"",'!0'!AB62)</f>
        <v/>
      </c>
      <c r="AC60" t="str">
        <f>IF(OR(ISBLANK('!0'!AI62),ISERROR('!0'!AI62)),"",'!0'!AI62)</f>
        <v/>
      </c>
      <c r="AD60" t="str">
        <f>IF(OR(ISBLANK('!0'!AJ62),ISERROR('!0'!AJ62)),"",'!0'!AJ62)</f>
        <v/>
      </c>
      <c r="AE60" t="str">
        <f>IF(OR(ISBLANK('!0'!AK62),ISERROR('!0'!AK62)),"",'!0'!AK62)</f>
        <v/>
      </c>
      <c r="AF60" t="str">
        <f>IF(OR(ISBLANK('!0'!AL62),ISERROR('!0'!AL62)),"",'!0'!AL62)</f>
        <v/>
      </c>
      <c r="AG60" t="str">
        <f>IF(OR(ISBLANK('!0'!AM62),ISERROR('!0'!AM62)),"",'!0'!AM62)</f>
        <v/>
      </c>
      <c r="AH60" t="str">
        <f>IF(OR(ISBLANK('!0'!AN62),ISERROR('!0'!AN62)),"",'!0'!AN62)</f>
        <v/>
      </c>
      <c r="AI60" t="str">
        <f>IF(OR(ISBLANK('!0'!AO62),ISERROR('!0'!AO62)),"",'!0'!AO62)</f>
        <v/>
      </c>
      <c r="AJ60" t="str">
        <f>IF(OR(ISBLANK('!0'!AP62),ISERROR('!0'!AP62)),"",'!0'!AP62)</f>
        <v/>
      </c>
      <c r="AK60" t="str">
        <f>IF(OR(ISBLANK('!0'!AQ62),ISERROR('!0'!AQ62)),"",'!0'!AQ62)</f>
        <v/>
      </c>
      <c r="AL60" t="str">
        <f>IF(OR(ISBLANK('!0'!AR62),ISERROR('!0'!AR62)),"",'!0'!AR62)</f>
        <v/>
      </c>
      <c r="AM60" t="str">
        <f>IF(OR(ISBLANK('!0'!AS62),ISERROR('!0'!AS62)),"",'!0'!AS62)</f>
        <v/>
      </c>
      <c r="AN60" t="str">
        <f>IF(OR(ISBLANK('!0'!AT62),ISERROR('!0'!AT62)),"",'!0'!AT62)</f>
        <v/>
      </c>
      <c r="AO60" t="str">
        <f>IF(OR(ISBLANK('!0'!AU62),ISERROR('!0'!AU62)),"",'!0'!AU62)</f>
        <v/>
      </c>
      <c r="AP60" t="str">
        <f>IF(OR(ISBLANK('!0'!AV62),ISERROR('!0'!AV62)),"",'!0'!AV62)</f>
        <v/>
      </c>
      <c r="AQ60" t="str">
        <f>IF(OR(ISBLANK('!0'!AW62),ISERROR('!0'!AW62)),"",'!0'!AW62)</f>
        <v/>
      </c>
      <c r="AR60" t="str">
        <f>IF(OR(ISBLANK('!0'!AX62),ISERROR('!0'!AX62)),"",'!0'!AX62)</f>
        <v/>
      </c>
      <c r="AS60" t="str">
        <f>IF(OR(ISBLANK('!0'!AY62),ISERROR('!0'!AY62)),"",'!0'!AY62)</f>
        <v/>
      </c>
      <c r="AT60" t="str">
        <f>IF(OR(ISBLANK('!0'!AZ62),ISERROR('!0'!AZ62)),"",'!0'!AZ62)</f>
        <v/>
      </c>
      <c r="AU60" t="str">
        <f>IF(OR(ISBLANK('!0'!BA62),ISERROR('!0'!BA62)),"",'!0'!BA62)</f>
        <v/>
      </c>
      <c r="AV60" t="str">
        <f>IF(OR(ISBLANK('!0'!BB62),ISERROR('!0'!BB62)),"",'!0'!BB62)</f>
        <v/>
      </c>
      <c r="AW60" t="str">
        <f>IF(OR(ISBLANK('!0'!BC62),ISERROR('!0'!BC62)),"",'!0'!BC62)</f>
        <v/>
      </c>
      <c r="AX60" t="str">
        <f>IF(OR(ISBLANK('!0'!BD62),ISERROR('!0'!BD62)),"",'!0'!BD62)</f>
        <v/>
      </c>
      <c r="AY60" t="str">
        <f>IF(OR(ISBLANK('!0'!BE62),ISERROR('!0'!BE62)),"",'!0'!BE62)</f>
        <v/>
      </c>
      <c r="AZ60" t="str">
        <f>IF(OR(ISBLANK('!0'!BF62),ISERROR('!0'!BF62)),"",'!0'!BF62)</f>
        <v/>
      </c>
      <c r="BA60" t="str">
        <f>IF(OR(ISBLANK('!0'!BG62),ISERROR('!0'!BG62)),"",'!0'!BG62)</f>
        <v/>
      </c>
      <c r="BB60" t="str">
        <f>IF(OR(ISBLANK('!0'!BH62),ISERROR('!0'!BH62)),"",'!0'!BH62)</f>
        <v/>
      </c>
      <c r="BC60" t="str">
        <f>IF(OR(ISBLANK('!0'!BI62),ISERROR('!0'!BI62)),"",'!0'!BI62)</f>
        <v/>
      </c>
    </row>
    <row r="61" spans="1:55" ht="12.75" customHeight="1" x14ac:dyDescent="0.2">
      <c r="A61" t="str">
        <f>IF(OR(ISBLANK('!0'!A63),ISERROR('!0'!A63)),"",'!0'!A63)</f>
        <v/>
      </c>
      <c r="B61" t="str">
        <f>IF(OR(ISBLANK('!0'!B63),ISERROR('!0'!B63)),"",'!0'!B63)</f>
        <v/>
      </c>
      <c r="C61" s="208">
        <f>IF(OR(ISBLANK('!0'!C62),ISERROR('!0'!C62)),"",'!0'!C62)</f>
        <v>39</v>
      </c>
      <c r="D61" s="324"/>
      <c r="E61" s="324" t="s">
        <v>82</v>
      </c>
      <c r="F61" t="str">
        <f>IF(OR(ISBLANK('!0'!F63),ISERROR('!0'!F63)),"",'!0'!F63)</f>
        <v/>
      </c>
      <c r="G61" t="str">
        <f>IF(OR(ISBLANK('!0'!G63),ISERROR('!0'!G63)),"",'!0'!G63)</f>
        <v/>
      </c>
      <c r="H61" t="str">
        <f>IF(OR(ISBLANK('!0'!H63),ISERROR('!0'!H63)),"",'!0'!H63)</f>
        <v/>
      </c>
      <c r="I61" s="4" t="str">
        <f>IF(OR(ISBLANK('!0'!I63),ISERROR('!0'!I63)),"",'!0'!I63)</f>
        <v/>
      </c>
      <c r="J61" t="str">
        <f>IF(OR(ISBLANK('!0'!J65),ISERROR('!0'!J65)),"",'!0'!J65)</f>
        <v/>
      </c>
      <c r="M61" s="211" t="str">
        <f>IF(OR(ISBLANK('!0'!O64),ISERROR('!0'!O64)),"",'!0'!O64)</f>
        <v>r obs=</v>
      </c>
      <c r="N61" s="266">
        <f>IF(OR(ISBLANK('!0'!P64),ISERROR('!0'!P64)),"",'!0'!P64)</f>
        <v>1.778</v>
      </c>
      <c r="U61" s="35" t="str">
        <f>IF(OR(ISBLANK('!0'!U64),ISERROR('!0'!U64)),"",'!0'!U64)</f>
        <v/>
      </c>
      <c r="V61" t="str">
        <f>IF(OR(ISBLANK('!0'!V64),ISERROR('!0'!V64)),"",'!0'!V64)</f>
        <v/>
      </c>
      <c r="W61" t="str">
        <f>IF(OR(ISBLANK('!0'!W64),ISERROR('!0'!W64)),"",'!0'!W64)</f>
        <v/>
      </c>
      <c r="X61" t="str">
        <f>IF(OR(ISBLANK('!0'!X63),ISERROR('!0'!X63)),"",'!0'!X63)</f>
        <v/>
      </c>
      <c r="Y61" t="str">
        <f>IF(OR(ISBLANK('!0'!Y63),ISERROR('!0'!Y63)),"",'!0'!Y63)</f>
        <v/>
      </c>
      <c r="Z61" t="str">
        <f>IF(OR(ISBLANK('!0'!Z63),ISERROR('!0'!Z63)),"",'!0'!Z63)</f>
        <v/>
      </c>
      <c r="AA61" t="str">
        <f>IF(OR(ISBLANK('!0'!AA63),ISERROR('!0'!AA63)),"",'!0'!AA63)</f>
        <v/>
      </c>
      <c r="AB61" t="str">
        <f>IF(OR(ISBLANK('!0'!AB63),ISERROR('!0'!AB63)),"",'!0'!AB63)</f>
        <v/>
      </c>
      <c r="AC61" t="str">
        <f>IF(OR(ISBLANK('!0'!AI63),ISERROR('!0'!AI63)),"",'!0'!AI63)</f>
        <v/>
      </c>
      <c r="AD61" t="str">
        <f>IF(OR(ISBLANK('!0'!AJ63),ISERROR('!0'!AJ63)),"",'!0'!AJ63)</f>
        <v/>
      </c>
      <c r="AE61" t="str">
        <f>IF(OR(ISBLANK('!0'!AK63),ISERROR('!0'!AK63)),"",'!0'!AK63)</f>
        <v/>
      </c>
      <c r="AF61" t="str">
        <f>IF(OR(ISBLANK('!0'!AL63),ISERROR('!0'!AL63)),"",'!0'!AL63)</f>
        <v/>
      </c>
      <c r="AG61" t="str">
        <f>IF(OR(ISBLANK('!0'!AM63),ISERROR('!0'!AM63)),"",'!0'!AM63)</f>
        <v/>
      </c>
      <c r="AH61" t="str">
        <f>IF(OR(ISBLANK('!0'!AN63),ISERROR('!0'!AN63)),"",'!0'!AN63)</f>
        <v/>
      </c>
      <c r="AI61" t="str">
        <f>IF(OR(ISBLANK('!0'!AO63),ISERROR('!0'!AO63)),"",'!0'!AO63)</f>
        <v/>
      </c>
      <c r="AJ61" t="str">
        <f>IF(OR(ISBLANK('!0'!AP63),ISERROR('!0'!AP63)),"",'!0'!AP63)</f>
        <v/>
      </c>
      <c r="AK61" t="str">
        <f>IF(OR(ISBLANK('!0'!AQ63),ISERROR('!0'!AQ63)),"",'!0'!AQ63)</f>
        <v/>
      </c>
      <c r="AL61" t="str">
        <f>IF(OR(ISBLANK('!0'!AR63),ISERROR('!0'!AR63)),"",'!0'!AR63)</f>
        <v/>
      </c>
      <c r="AM61" t="str">
        <f>IF(OR(ISBLANK('!0'!AS63),ISERROR('!0'!AS63)),"",'!0'!AS63)</f>
        <v/>
      </c>
      <c r="AN61" t="str">
        <f>IF(OR(ISBLANK('!0'!AT63),ISERROR('!0'!AT63)),"",'!0'!AT63)</f>
        <v/>
      </c>
      <c r="AO61" t="str">
        <f>IF(OR(ISBLANK('!0'!AU63),ISERROR('!0'!AU63)),"",'!0'!AU63)</f>
        <v/>
      </c>
      <c r="AP61" t="str">
        <f>IF(OR(ISBLANK('!0'!AV63),ISERROR('!0'!AV63)),"",'!0'!AV63)</f>
        <v/>
      </c>
      <c r="AQ61" t="str">
        <f>IF(OR(ISBLANK('!0'!AW63),ISERROR('!0'!AW63)),"",'!0'!AW63)</f>
        <v/>
      </c>
      <c r="AR61" t="str">
        <f>IF(OR(ISBLANK('!0'!AX63),ISERROR('!0'!AX63)),"",'!0'!AX63)</f>
        <v/>
      </c>
      <c r="AS61" t="str">
        <f>IF(OR(ISBLANK('!0'!AY63),ISERROR('!0'!AY63)),"",'!0'!AY63)</f>
        <v/>
      </c>
      <c r="AT61" t="str">
        <f>IF(OR(ISBLANK('!0'!AZ63),ISERROR('!0'!AZ63)),"",'!0'!AZ63)</f>
        <v/>
      </c>
      <c r="AU61" t="str">
        <f>IF(OR(ISBLANK('!0'!BA63),ISERROR('!0'!BA63)),"",'!0'!BA63)</f>
        <v/>
      </c>
      <c r="AV61" t="str">
        <f>IF(OR(ISBLANK('!0'!BB63),ISERROR('!0'!BB63)),"",'!0'!BB63)</f>
        <v/>
      </c>
      <c r="AW61" t="str">
        <f>IF(OR(ISBLANK('!0'!BC63),ISERROR('!0'!BC63)),"",'!0'!BC63)</f>
        <v/>
      </c>
      <c r="AX61" t="str">
        <f>IF(OR(ISBLANK('!0'!BD63),ISERROR('!0'!BD63)),"",'!0'!BD63)</f>
        <v/>
      </c>
      <c r="AY61" t="str">
        <f>IF(OR(ISBLANK('!0'!BE63),ISERROR('!0'!BE63)),"",'!0'!BE63)</f>
        <v/>
      </c>
      <c r="AZ61" t="str">
        <f>IF(OR(ISBLANK('!0'!BF63),ISERROR('!0'!BF63)),"",'!0'!BF63)</f>
        <v/>
      </c>
      <c r="BA61" t="str">
        <f>IF(OR(ISBLANK('!0'!BG63),ISERROR('!0'!BG63)),"",'!0'!BG63)</f>
        <v/>
      </c>
      <c r="BB61" t="str">
        <f>IF(OR(ISBLANK('!0'!BH63),ISERROR('!0'!BH63)),"",'!0'!BH63)</f>
        <v/>
      </c>
      <c r="BC61" t="str">
        <f>IF(OR(ISBLANK('!0'!BI63),ISERROR('!0'!BI63)),"",'!0'!BI63)</f>
        <v/>
      </c>
    </row>
    <row r="62" spans="1:55" ht="12.75" customHeight="1" x14ac:dyDescent="0.2">
      <c r="A62" t="str">
        <f>IF(OR(ISBLANK('!0'!A64),ISERROR('!0'!A64)),"",'!0'!A64)</f>
        <v/>
      </c>
      <c r="B62" t="str">
        <f>IF(OR(ISBLANK('!0'!B64),ISERROR('!0'!B64)),"",'!0'!B64)</f>
        <v/>
      </c>
      <c r="C62" s="208">
        <f>IF(OR(ISBLANK('!0'!C63),ISERROR('!0'!C63)),"",'!0'!C63)</f>
        <v>40</v>
      </c>
      <c r="D62" s="324"/>
      <c r="E62" s="324" t="s">
        <v>82</v>
      </c>
      <c r="F62" t="str">
        <f>IF(OR(ISBLANK('!0'!F64),ISERROR('!0'!F64)),"",'!0'!F64)</f>
        <v/>
      </c>
      <c r="G62" t="str">
        <f>IF(OR(ISBLANK('!0'!G64),ISERROR('!0'!G64)),"",'!0'!G64)</f>
        <v/>
      </c>
      <c r="H62" t="str">
        <f>IF(OR(ISBLANK('!0'!H64),ISERROR('!0'!H64)),"",'!0'!H64)</f>
        <v/>
      </c>
      <c r="I62" s="4" t="str">
        <f>IF(OR(ISBLANK('!0'!I64),ISERROR('!0'!I64)),"",'!0'!I64)</f>
        <v/>
      </c>
      <c r="J62" t="str">
        <f>IF(OR(ISBLANK('!0'!J66),ISERROR('!0'!J66)),"",'!0'!J66)</f>
        <v/>
      </c>
      <c r="L62" t="str">
        <f>IF(OR(ISBLANK('!0'!L65),ISERROR('!0'!L65)),"",'!0'!L65)</f>
        <v/>
      </c>
      <c r="M62" t="str">
        <f>IF(OR(ISBLANK('!0'!M65),ISERROR('!0'!M65)),"",'!0'!M65)</f>
        <v/>
      </c>
      <c r="N62" s="13" t="str">
        <f>IF(OR(ISBLANK('!0'!N65),ISERROR('!0'!N65)),"",'!0'!N65)</f>
        <v>n1 ≤</v>
      </c>
      <c r="O62" s="13" t="str">
        <f>IF(OR(ISBLANK('!0'!O65),ISERROR('!0'!O65)),"",'!0'!O65)</f>
        <v>n2</v>
      </c>
      <c r="U62" s="35" t="str">
        <f>IF(OR(ISBLANK('!0'!U65),ISERROR('!0'!U65)),"",'!0'!U65)</f>
        <v/>
      </c>
      <c r="V62" t="str">
        <f>IF(OR(ISBLANK('!0'!V65),ISERROR('!0'!V65)),"",'!0'!V65)</f>
        <v/>
      </c>
      <c r="W62" t="str">
        <f>IF(OR(ISBLANK('!0'!W65),ISERROR('!0'!W65)),"",'!0'!W65)</f>
        <v/>
      </c>
      <c r="X62" t="str">
        <f>IF(OR(ISBLANK('!0'!X64),ISERROR('!0'!X64)),"",'!0'!X64)</f>
        <v/>
      </c>
      <c r="Y62" t="str">
        <f>IF(OR(ISBLANK('!0'!Y64),ISERROR('!0'!Y64)),"",'!0'!Y64)</f>
        <v/>
      </c>
      <c r="Z62" t="str">
        <f>IF(OR(ISBLANK('!0'!Z64),ISERROR('!0'!Z64)),"",'!0'!Z64)</f>
        <v/>
      </c>
      <c r="AA62" t="str">
        <f>IF(OR(ISBLANK('!0'!AA64),ISERROR('!0'!AA64)),"",'!0'!AA64)</f>
        <v/>
      </c>
      <c r="AB62" t="str">
        <f>IF(OR(ISBLANK('!0'!AB64),ISERROR('!0'!AB64)),"",'!0'!AB64)</f>
        <v/>
      </c>
      <c r="AC62" t="str">
        <f>IF(OR(ISBLANK('!0'!AI64),ISERROR('!0'!AI64)),"",'!0'!AI64)</f>
        <v/>
      </c>
      <c r="AD62" t="str">
        <f>IF(OR(ISBLANK('!0'!AJ64),ISERROR('!0'!AJ64)),"",'!0'!AJ64)</f>
        <v/>
      </c>
      <c r="AE62" t="str">
        <f>IF(OR(ISBLANK('!0'!AK64),ISERROR('!0'!AK64)),"",'!0'!AK64)</f>
        <v/>
      </c>
      <c r="AF62" t="str">
        <f>IF(OR(ISBLANK('!0'!AL64),ISERROR('!0'!AL64)),"",'!0'!AL64)</f>
        <v/>
      </c>
      <c r="AG62" t="str">
        <f>IF(OR(ISBLANK('!0'!AM64),ISERROR('!0'!AM64)),"",'!0'!AM64)</f>
        <v/>
      </c>
      <c r="AH62" t="str">
        <f>IF(OR(ISBLANK('!0'!AN64),ISERROR('!0'!AN64)),"",'!0'!AN64)</f>
        <v/>
      </c>
      <c r="AI62" t="str">
        <f>IF(OR(ISBLANK('!0'!AO64),ISERROR('!0'!AO64)),"",'!0'!AO64)</f>
        <v/>
      </c>
      <c r="AJ62" t="str">
        <f>IF(OR(ISBLANK('!0'!AP64),ISERROR('!0'!AP64)),"",'!0'!AP64)</f>
        <v/>
      </c>
      <c r="AK62" t="str">
        <f>IF(OR(ISBLANK('!0'!AQ64),ISERROR('!0'!AQ64)),"",'!0'!AQ64)</f>
        <v/>
      </c>
      <c r="AL62" t="str">
        <f>IF(OR(ISBLANK('!0'!AR64),ISERROR('!0'!AR64)),"",'!0'!AR64)</f>
        <v/>
      </c>
      <c r="AM62" t="str">
        <f>IF(OR(ISBLANK('!0'!AS64),ISERROR('!0'!AS64)),"",'!0'!AS64)</f>
        <v/>
      </c>
      <c r="AN62" t="str">
        <f>IF(OR(ISBLANK('!0'!AT64),ISERROR('!0'!AT64)),"",'!0'!AT64)</f>
        <v/>
      </c>
      <c r="AO62" t="str">
        <f>IF(OR(ISBLANK('!0'!AU64),ISERROR('!0'!AU64)),"",'!0'!AU64)</f>
        <v/>
      </c>
      <c r="AP62" t="str">
        <f>IF(OR(ISBLANK('!0'!AV64),ISERROR('!0'!AV64)),"",'!0'!AV64)</f>
        <v/>
      </c>
      <c r="AQ62" t="str">
        <f>IF(OR(ISBLANK('!0'!AW64),ISERROR('!0'!AW64)),"",'!0'!AW64)</f>
        <v/>
      </c>
      <c r="AR62" t="str">
        <f>IF(OR(ISBLANK('!0'!AX64),ISERROR('!0'!AX64)),"",'!0'!AX64)</f>
        <v/>
      </c>
      <c r="AS62" t="str">
        <f>IF(OR(ISBLANK('!0'!AY64),ISERROR('!0'!AY64)),"",'!0'!AY64)</f>
        <v/>
      </c>
      <c r="AT62" t="str">
        <f>IF(OR(ISBLANK('!0'!AZ64),ISERROR('!0'!AZ64)),"",'!0'!AZ64)</f>
        <v/>
      </c>
      <c r="AU62" t="str">
        <f>IF(OR(ISBLANK('!0'!BA64),ISERROR('!0'!BA64)),"",'!0'!BA64)</f>
        <v/>
      </c>
      <c r="AV62" t="str">
        <f>IF(OR(ISBLANK('!0'!BB64),ISERROR('!0'!BB64)),"",'!0'!BB64)</f>
        <v/>
      </c>
      <c r="AW62" t="str">
        <f>IF(OR(ISBLANK('!0'!BC64),ISERROR('!0'!BC64)),"",'!0'!BC64)</f>
        <v/>
      </c>
      <c r="AX62" t="str">
        <f>IF(OR(ISBLANK('!0'!BD64),ISERROR('!0'!BD64)),"",'!0'!BD64)</f>
        <v/>
      </c>
      <c r="AY62" t="str">
        <f>IF(OR(ISBLANK('!0'!BE64),ISERROR('!0'!BE64)),"",'!0'!BE64)</f>
        <v/>
      </c>
      <c r="AZ62" t="str">
        <f>IF(OR(ISBLANK('!0'!BF64),ISERROR('!0'!BF64)),"",'!0'!BF64)</f>
        <v/>
      </c>
      <c r="BA62" t="str">
        <f>IF(OR(ISBLANK('!0'!BG64),ISERROR('!0'!BG64)),"",'!0'!BG64)</f>
        <v/>
      </c>
      <c r="BB62" t="str">
        <f>IF(OR(ISBLANK('!0'!BH64),ISERROR('!0'!BH64)),"",'!0'!BH64)</f>
        <v/>
      </c>
      <c r="BC62" t="str">
        <f>IF(OR(ISBLANK('!0'!BI64),ISERROR('!0'!BI64)),"",'!0'!BI64)</f>
        <v/>
      </c>
    </row>
    <row r="63" spans="1:55" ht="12.75" customHeight="1" x14ac:dyDescent="0.2">
      <c r="A63" t="str">
        <f>IF(OR(ISBLANK('!0'!A65),ISERROR('!0'!A65)),"",'!0'!A65)</f>
        <v/>
      </c>
      <c r="B63" t="str">
        <f>IF(OR(ISBLANK('!0'!B65),ISERROR('!0'!B65)),"",'!0'!B65)</f>
        <v/>
      </c>
      <c r="C63" s="208">
        <f>IF(OR(ISBLANK('!0'!C64),ISERROR('!0'!C64)),"",'!0'!C64)</f>
        <v>41</v>
      </c>
      <c r="D63" s="324"/>
      <c r="E63" s="324" t="s">
        <v>82</v>
      </c>
      <c r="F63" t="str">
        <f>IF(OR(ISBLANK('!0'!F65),ISERROR('!0'!F65)),"",'!0'!F65)</f>
        <v/>
      </c>
      <c r="G63" t="str">
        <f>IF(OR(ISBLANK('!0'!G65),ISERROR('!0'!G65)),"",'!0'!G65)</f>
        <v/>
      </c>
      <c r="H63" t="str">
        <f>IF(OR(ISBLANK('!0'!H65),ISERROR('!0'!H65)),"",'!0'!H65)</f>
        <v/>
      </c>
      <c r="I63" s="4" t="str">
        <f>IF(OR(ISBLANK('!0'!I65),ISERROR('!0'!I65)),"",'!0'!I65)</f>
        <v/>
      </c>
      <c r="J63" t="str">
        <f>IF(OR(ISBLANK('!0'!J67),ISERROR('!0'!J67)),"",'!0'!J67)</f>
        <v/>
      </c>
      <c r="L63" s="212" t="str">
        <f>IF(OR(ISBLANK('!0'!L66),ISERROR('!0'!L66)),"",'!0'!L66)</f>
        <v>Estimación</v>
      </c>
      <c r="M63" s="213"/>
      <c r="N63" s="214">
        <f>IF(OR(ISBLANK('!0'!N66),ISERROR('!0'!N66)),"",'!0'!N66)</f>
        <v>74</v>
      </c>
      <c r="O63" s="214">
        <f>IF(OR(ISBLANK('!0'!O66),ISERROR('!0'!O66)),"",'!0'!O66)</f>
        <v>99</v>
      </c>
      <c r="U63" s="35" t="str">
        <f>IF(OR(ISBLANK('!0'!U66),ISERROR('!0'!U66)),"",'!0'!U66)</f>
        <v/>
      </c>
      <c r="V63" t="str">
        <f>IF(OR(ISBLANK('!0'!V66),ISERROR('!0'!V66)),"",'!0'!V66)</f>
        <v/>
      </c>
      <c r="W63" t="str">
        <f>IF(OR(ISBLANK('!0'!W66),ISERROR('!0'!W66)),"",'!0'!W66)</f>
        <v/>
      </c>
      <c r="X63" t="str">
        <f>IF(OR(ISBLANK('!0'!X65),ISERROR('!0'!X65)),"",'!0'!X65)</f>
        <v/>
      </c>
      <c r="Y63" t="str">
        <f>IF(OR(ISBLANK('!0'!Y65),ISERROR('!0'!Y65)),"",'!0'!Y65)</f>
        <v/>
      </c>
      <c r="Z63" t="str">
        <f>IF(OR(ISBLANK('!0'!Z65),ISERROR('!0'!Z65)),"",'!0'!Z65)</f>
        <v/>
      </c>
      <c r="AA63" t="str">
        <f>IF(OR(ISBLANK('!0'!AA65),ISERROR('!0'!AA65)),"",'!0'!AA65)</f>
        <v/>
      </c>
      <c r="AB63" t="str">
        <f>IF(OR(ISBLANK('!0'!AB65),ISERROR('!0'!AB65)),"",'!0'!AB65)</f>
        <v/>
      </c>
      <c r="AC63" t="str">
        <f>IF(OR(ISBLANK('!0'!AI65),ISERROR('!0'!AI65)),"",'!0'!AI65)</f>
        <v/>
      </c>
      <c r="AD63" t="str">
        <f>IF(OR(ISBLANK('!0'!AJ65),ISERROR('!0'!AJ65)),"",'!0'!AJ65)</f>
        <v/>
      </c>
      <c r="AE63" t="str">
        <f>IF(OR(ISBLANK('!0'!AK65),ISERROR('!0'!AK65)),"",'!0'!AK65)</f>
        <v/>
      </c>
      <c r="AF63" t="str">
        <f>IF(OR(ISBLANK('!0'!AL65),ISERROR('!0'!AL65)),"",'!0'!AL65)</f>
        <v/>
      </c>
      <c r="AG63" t="str">
        <f>IF(OR(ISBLANK('!0'!AM65),ISERROR('!0'!AM65)),"",'!0'!AM65)</f>
        <v/>
      </c>
      <c r="AH63" t="str">
        <f>IF(OR(ISBLANK('!0'!AN65),ISERROR('!0'!AN65)),"",'!0'!AN65)</f>
        <v/>
      </c>
      <c r="AI63" t="str">
        <f>IF(OR(ISBLANK('!0'!AO65),ISERROR('!0'!AO65)),"",'!0'!AO65)</f>
        <v/>
      </c>
      <c r="AJ63" t="str">
        <f>IF(OR(ISBLANK('!0'!AP65),ISERROR('!0'!AP65)),"",'!0'!AP65)</f>
        <v/>
      </c>
      <c r="AK63" t="str">
        <f>IF(OR(ISBLANK('!0'!AQ65),ISERROR('!0'!AQ65)),"",'!0'!AQ65)</f>
        <v/>
      </c>
      <c r="AL63" t="str">
        <f>IF(OR(ISBLANK('!0'!AR65),ISERROR('!0'!AR65)),"",'!0'!AR65)</f>
        <v/>
      </c>
      <c r="AM63" t="str">
        <f>IF(OR(ISBLANK('!0'!AS65),ISERROR('!0'!AS65)),"",'!0'!AS65)</f>
        <v/>
      </c>
      <c r="AN63" t="str">
        <f>IF(OR(ISBLANK('!0'!AT65),ISERROR('!0'!AT65)),"",'!0'!AT65)</f>
        <v/>
      </c>
      <c r="AO63" t="str">
        <f>IF(OR(ISBLANK('!0'!AU65),ISERROR('!0'!AU65)),"",'!0'!AU65)</f>
        <v/>
      </c>
      <c r="AP63" t="str">
        <f>IF(OR(ISBLANK('!0'!AV65),ISERROR('!0'!AV65)),"",'!0'!AV65)</f>
        <v/>
      </c>
      <c r="AQ63" t="str">
        <f>IF(OR(ISBLANK('!0'!AW65),ISERROR('!0'!AW65)),"",'!0'!AW65)</f>
        <v/>
      </c>
      <c r="AR63" t="str">
        <f>IF(OR(ISBLANK('!0'!AX65),ISERROR('!0'!AX65)),"",'!0'!AX65)</f>
        <v/>
      </c>
      <c r="AS63" t="str">
        <f>IF(OR(ISBLANK('!0'!AY65),ISERROR('!0'!AY65)),"",'!0'!AY65)</f>
        <v/>
      </c>
      <c r="AT63" t="str">
        <f>IF(OR(ISBLANK('!0'!AZ65),ISERROR('!0'!AZ65)),"",'!0'!AZ65)</f>
        <v/>
      </c>
      <c r="AU63" t="str">
        <f>IF(OR(ISBLANK('!0'!BA65),ISERROR('!0'!BA65)),"",'!0'!BA65)</f>
        <v/>
      </c>
      <c r="AV63" t="str">
        <f>IF(OR(ISBLANK('!0'!BB65),ISERROR('!0'!BB65)),"",'!0'!BB65)</f>
        <v/>
      </c>
      <c r="AW63" t="str">
        <f>IF(OR(ISBLANK('!0'!BC65),ISERROR('!0'!BC65)),"",'!0'!BC65)</f>
        <v/>
      </c>
      <c r="AX63" t="str">
        <f>IF(OR(ISBLANK('!0'!BD65),ISERROR('!0'!BD65)),"",'!0'!BD65)</f>
        <v/>
      </c>
      <c r="AY63" t="str">
        <f>IF(OR(ISBLANK('!0'!BE65),ISERROR('!0'!BE65)),"",'!0'!BE65)</f>
        <v/>
      </c>
      <c r="AZ63" t="str">
        <f>IF(OR(ISBLANK('!0'!BF65),ISERROR('!0'!BF65)),"",'!0'!BF65)</f>
        <v/>
      </c>
      <c r="BA63" t="str">
        <f>IF(OR(ISBLANK('!0'!BG65),ISERROR('!0'!BG65)),"",'!0'!BG65)</f>
        <v/>
      </c>
      <c r="BB63" t="str">
        <f>IF(OR(ISBLANK('!0'!BH65),ISERROR('!0'!BH65)),"",'!0'!BH65)</f>
        <v/>
      </c>
      <c r="BC63" t="str">
        <f>IF(OR(ISBLANK('!0'!BI65),ISERROR('!0'!BI65)),"",'!0'!BI65)</f>
        <v/>
      </c>
    </row>
    <row r="64" spans="1:55" ht="12.75" customHeight="1" x14ac:dyDescent="0.2">
      <c r="A64" t="str">
        <f>IF(OR(ISBLANK('!0'!A66),ISERROR('!0'!A66)),"",'!0'!A66)</f>
        <v/>
      </c>
      <c r="B64" t="str">
        <f>IF(OR(ISBLANK('!0'!B66),ISERROR('!0'!B66)),"",'!0'!B66)</f>
        <v/>
      </c>
      <c r="C64" s="208">
        <f>IF(OR(ISBLANK('!0'!C65),ISERROR('!0'!C65)),"",'!0'!C65)</f>
        <v>42</v>
      </c>
      <c r="D64" s="324"/>
      <c r="E64" s="324" t="s">
        <v>82</v>
      </c>
      <c r="F64" t="str">
        <f>IF(OR(ISBLANK('!0'!F66),ISERROR('!0'!F66)),"",'!0'!F66)</f>
        <v/>
      </c>
      <c r="G64" t="str">
        <f>IF(OR(ISBLANK('!0'!G66),ISERROR('!0'!G66)),"",'!0'!G66)</f>
        <v/>
      </c>
      <c r="H64" t="str">
        <f>IF(OR(ISBLANK('!0'!H66),ISERROR('!0'!H66)),"",'!0'!H66)</f>
        <v/>
      </c>
      <c r="I64" s="4" t="str">
        <f>IF(OR(ISBLANK('!0'!I66),ISERROR('!0'!I66)),"",'!0'!I66)</f>
        <v/>
      </c>
      <c r="J64" t="str">
        <f>IF(OR(ISBLANK('!0'!J68),ISERROR('!0'!J68)),"",'!0'!J68)</f>
        <v/>
      </c>
      <c r="U64" s="35" t="str">
        <f>IF(OR(ISBLANK('!0'!U67),ISERROR('!0'!U67)),"",'!0'!U67)</f>
        <v/>
      </c>
      <c r="V64" t="str">
        <f>IF(OR(ISBLANK('!0'!V67),ISERROR('!0'!V67)),"",'!0'!V67)</f>
        <v/>
      </c>
      <c r="W64" t="str">
        <f>IF(OR(ISBLANK('!0'!W67),ISERROR('!0'!W67)),"",'!0'!W67)</f>
        <v/>
      </c>
      <c r="X64" t="str">
        <f>IF(OR(ISBLANK('!0'!X66),ISERROR('!0'!X66)),"",'!0'!X66)</f>
        <v/>
      </c>
      <c r="Y64" t="str">
        <f>IF(OR(ISBLANK('!0'!Y66),ISERROR('!0'!Y66)),"",'!0'!Y66)</f>
        <v/>
      </c>
      <c r="Z64" t="str">
        <f>IF(OR(ISBLANK('!0'!Z66),ISERROR('!0'!Z66)),"",'!0'!Z66)</f>
        <v/>
      </c>
      <c r="AA64" t="str">
        <f>IF(OR(ISBLANK('!0'!AA66),ISERROR('!0'!AA66)),"",'!0'!AA66)</f>
        <v/>
      </c>
      <c r="AB64" t="str">
        <f>IF(OR(ISBLANK('!0'!AB66),ISERROR('!0'!AB66)),"",'!0'!AB66)</f>
        <v/>
      </c>
      <c r="AC64" t="str">
        <f>IF(OR(ISBLANK('!0'!AI66),ISERROR('!0'!AI66)),"",'!0'!AI66)</f>
        <v/>
      </c>
      <c r="AD64" t="str">
        <f>IF(OR(ISBLANK('!0'!AJ66),ISERROR('!0'!AJ66)),"",'!0'!AJ66)</f>
        <v/>
      </c>
      <c r="AE64" t="str">
        <f>IF(OR(ISBLANK('!0'!AK66),ISERROR('!0'!AK66)),"",'!0'!AK66)</f>
        <v/>
      </c>
      <c r="AF64" t="str">
        <f>IF(OR(ISBLANK('!0'!AL66),ISERROR('!0'!AL66)),"",'!0'!AL66)</f>
        <v/>
      </c>
      <c r="AG64" t="str">
        <f>IF(OR(ISBLANK('!0'!AM66),ISERROR('!0'!AM66)),"",'!0'!AM66)</f>
        <v/>
      </c>
      <c r="AH64" t="str">
        <f>IF(OR(ISBLANK('!0'!AN66),ISERROR('!0'!AN66)),"",'!0'!AN66)</f>
        <v/>
      </c>
      <c r="AI64" t="str">
        <f>IF(OR(ISBLANK('!0'!AO66),ISERROR('!0'!AO66)),"",'!0'!AO66)</f>
        <v/>
      </c>
      <c r="AJ64" t="str">
        <f>IF(OR(ISBLANK('!0'!AP66),ISERROR('!0'!AP66)),"",'!0'!AP66)</f>
        <v/>
      </c>
      <c r="AK64" t="str">
        <f>IF(OR(ISBLANK('!0'!AQ66),ISERROR('!0'!AQ66)),"",'!0'!AQ66)</f>
        <v/>
      </c>
      <c r="AL64" t="str">
        <f>IF(OR(ISBLANK('!0'!AR66),ISERROR('!0'!AR66)),"",'!0'!AR66)</f>
        <v/>
      </c>
      <c r="AM64" t="str">
        <f>IF(OR(ISBLANK('!0'!AS66),ISERROR('!0'!AS66)),"",'!0'!AS66)</f>
        <v/>
      </c>
      <c r="AN64" t="str">
        <f>IF(OR(ISBLANK('!0'!AT66),ISERROR('!0'!AT66)),"",'!0'!AT66)</f>
        <v/>
      </c>
      <c r="AO64" t="str">
        <f>IF(OR(ISBLANK('!0'!AU66),ISERROR('!0'!AU66)),"",'!0'!AU66)</f>
        <v/>
      </c>
      <c r="AP64" t="str">
        <f>IF(OR(ISBLANK('!0'!AV66),ISERROR('!0'!AV66)),"",'!0'!AV66)</f>
        <v/>
      </c>
      <c r="AQ64" t="str">
        <f>IF(OR(ISBLANK('!0'!AW66),ISERROR('!0'!AW66)),"",'!0'!AW66)</f>
        <v/>
      </c>
      <c r="AR64" t="str">
        <f>IF(OR(ISBLANK('!0'!AX66),ISERROR('!0'!AX66)),"",'!0'!AX66)</f>
        <v/>
      </c>
      <c r="AS64" t="str">
        <f>IF(OR(ISBLANK('!0'!AY66),ISERROR('!0'!AY66)),"",'!0'!AY66)</f>
        <v/>
      </c>
      <c r="AT64" t="str">
        <f>IF(OR(ISBLANK('!0'!AZ66),ISERROR('!0'!AZ66)),"",'!0'!AZ66)</f>
        <v/>
      </c>
      <c r="AU64" t="str">
        <f>IF(OR(ISBLANK('!0'!BA66),ISERROR('!0'!BA66)),"",'!0'!BA66)</f>
        <v/>
      </c>
      <c r="AV64" t="str">
        <f>IF(OR(ISBLANK('!0'!BB66),ISERROR('!0'!BB66)),"",'!0'!BB66)</f>
        <v/>
      </c>
      <c r="AW64" t="str">
        <f>IF(OR(ISBLANK('!0'!BC66),ISERROR('!0'!BC66)),"",'!0'!BC66)</f>
        <v/>
      </c>
      <c r="AX64" t="str">
        <f>IF(OR(ISBLANK('!0'!BD66),ISERROR('!0'!BD66)),"",'!0'!BD66)</f>
        <v/>
      </c>
      <c r="AY64" t="str">
        <f>IF(OR(ISBLANK('!0'!BE66),ISERROR('!0'!BE66)),"",'!0'!BE66)</f>
        <v/>
      </c>
      <c r="AZ64" t="str">
        <f>IF(OR(ISBLANK('!0'!BF66),ISERROR('!0'!BF66)),"",'!0'!BF66)</f>
        <v/>
      </c>
      <c r="BA64" t="str">
        <f>IF(OR(ISBLANK('!0'!BG66),ISERROR('!0'!BG66)),"",'!0'!BG66)</f>
        <v/>
      </c>
      <c r="BB64" t="str">
        <f>IF(OR(ISBLANK('!0'!BH66),ISERROR('!0'!BH66)),"",'!0'!BH66)</f>
        <v/>
      </c>
      <c r="BC64" t="str">
        <f>IF(OR(ISBLANK('!0'!BI66),ISERROR('!0'!BI66)),"",'!0'!BI66)</f>
        <v/>
      </c>
    </row>
    <row r="65" spans="1:55" ht="12.75" customHeight="1" x14ac:dyDescent="0.2">
      <c r="A65" t="str">
        <f>IF(OR(ISBLANK('!0'!A67),ISERROR('!0'!A67)),"",'!0'!A67)</f>
        <v/>
      </c>
      <c r="B65" t="str">
        <f>IF(OR(ISBLANK('!0'!B67),ISERROR('!0'!B67)),"",'!0'!B67)</f>
        <v/>
      </c>
      <c r="C65" s="208">
        <f>IF(OR(ISBLANK('!0'!C66),ISERROR('!0'!C66)),"",'!0'!C66)</f>
        <v>43</v>
      </c>
      <c r="D65" s="324"/>
      <c r="E65" s="324" t="s">
        <v>82</v>
      </c>
      <c r="F65" t="str">
        <f>IF(OR(ISBLANK('!0'!F67),ISERROR('!0'!F67)),"",'!0'!F67)</f>
        <v/>
      </c>
      <c r="G65" t="str">
        <f>IF(OR(ISBLANK('!0'!G67),ISERROR('!0'!G67)),"",'!0'!G67)</f>
        <v/>
      </c>
      <c r="H65" t="str">
        <f>IF(OR(ISBLANK('!0'!H67),ISERROR('!0'!H67)),"",'!0'!H67)</f>
        <v/>
      </c>
      <c r="I65" s="4" t="str">
        <f>IF(OR(ISBLANK('!0'!I67),ISERROR('!0'!I67)),"",'!0'!I67)</f>
        <v/>
      </c>
      <c r="J65" t="str">
        <f>IF(OR(ISBLANK('!0'!J69),ISERROR('!0'!J69)),"",'!0'!J69)</f>
        <v/>
      </c>
      <c r="U65" s="34" t="str">
        <f>IF(OR(ISBLANK('!0'!U68),ISERROR('!0'!U68)),"",'!0'!U68)</f>
        <v/>
      </c>
      <c r="V65" t="str">
        <f>IF(OR(ISBLANK('!0'!V68),ISERROR('!0'!V68)),"",'!0'!V68)</f>
        <v/>
      </c>
      <c r="W65" t="str">
        <f>IF(OR(ISBLANK('!0'!W68),ISERROR('!0'!W68)),"",'!0'!W68)</f>
        <v/>
      </c>
      <c r="X65" t="str">
        <f>IF(OR(ISBLANK('!0'!X67),ISERROR('!0'!X67)),"",'!0'!X67)</f>
        <v/>
      </c>
      <c r="Y65" t="str">
        <f>IF(OR(ISBLANK('!0'!Y67),ISERROR('!0'!Y67)),"",'!0'!Y67)</f>
        <v/>
      </c>
      <c r="Z65" t="str">
        <f>IF(OR(ISBLANK('!0'!Z67),ISERROR('!0'!Z67)),"",'!0'!Z67)</f>
        <v/>
      </c>
      <c r="AA65" t="str">
        <f>IF(OR(ISBLANK('!0'!AA67),ISERROR('!0'!AA67)),"",'!0'!AA67)</f>
        <v/>
      </c>
      <c r="AB65" t="str">
        <f>IF(OR(ISBLANK('!0'!AB67),ISERROR('!0'!AB67)),"",'!0'!AB67)</f>
        <v/>
      </c>
      <c r="AC65" t="str">
        <f>IF(OR(ISBLANK('!0'!AI67),ISERROR('!0'!AI67)),"",'!0'!AI67)</f>
        <v/>
      </c>
      <c r="AD65" t="str">
        <f>IF(OR(ISBLANK('!0'!AJ67),ISERROR('!0'!AJ67)),"",'!0'!AJ67)</f>
        <v/>
      </c>
      <c r="AE65" t="str">
        <f>IF(OR(ISBLANK('!0'!AK67),ISERROR('!0'!AK67)),"",'!0'!AK67)</f>
        <v/>
      </c>
      <c r="AF65" t="str">
        <f>IF(OR(ISBLANK('!0'!AL67),ISERROR('!0'!AL67)),"",'!0'!AL67)</f>
        <v/>
      </c>
      <c r="AG65" t="str">
        <f>IF(OR(ISBLANK('!0'!AM67),ISERROR('!0'!AM67)),"",'!0'!AM67)</f>
        <v/>
      </c>
      <c r="AH65" t="str">
        <f>IF(OR(ISBLANK('!0'!AN67),ISERROR('!0'!AN67)),"",'!0'!AN67)</f>
        <v/>
      </c>
      <c r="AI65" t="str">
        <f>IF(OR(ISBLANK('!0'!AO67),ISERROR('!0'!AO67)),"",'!0'!AO67)</f>
        <v/>
      </c>
      <c r="AJ65" t="str">
        <f>IF(OR(ISBLANK('!0'!AP67),ISERROR('!0'!AP67)),"",'!0'!AP67)</f>
        <v/>
      </c>
      <c r="AK65" t="str">
        <f>IF(OR(ISBLANK('!0'!AQ67),ISERROR('!0'!AQ67)),"",'!0'!AQ67)</f>
        <v/>
      </c>
      <c r="AL65" t="str">
        <f>IF(OR(ISBLANK('!0'!AR67),ISERROR('!0'!AR67)),"",'!0'!AR67)</f>
        <v/>
      </c>
      <c r="AM65" t="str">
        <f>IF(OR(ISBLANK('!0'!AS67),ISERROR('!0'!AS67)),"",'!0'!AS67)</f>
        <v/>
      </c>
      <c r="AN65" t="str">
        <f>IF(OR(ISBLANK('!0'!AT67),ISERROR('!0'!AT67)),"",'!0'!AT67)</f>
        <v/>
      </c>
      <c r="AO65" t="str">
        <f>IF(OR(ISBLANK('!0'!AU67),ISERROR('!0'!AU67)),"",'!0'!AU67)</f>
        <v/>
      </c>
      <c r="AP65" t="str">
        <f>IF(OR(ISBLANK('!0'!AV67),ISERROR('!0'!AV67)),"",'!0'!AV67)</f>
        <v/>
      </c>
      <c r="AQ65" t="str">
        <f>IF(OR(ISBLANK('!0'!AW67),ISERROR('!0'!AW67)),"",'!0'!AW67)</f>
        <v/>
      </c>
      <c r="AR65" t="str">
        <f>IF(OR(ISBLANK('!0'!AX67),ISERROR('!0'!AX67)),"",'!0'!AX67)</f>
        <v/>
      </c>
      <c r="AS65" t="str">
        <f>IF(OR(ISBLANK('!0'!AY67),ISERROR('!0'!AY67)),"",'!0'!AY67)</f>
        <v/>
      </c>
      <c r="AT65" t="str">
        <f>IF(OR(ISBLANK('!0'!AZ67),ISERROR('!0'!AZ67)),"",'!0'!AZ67)</f>
        <v/>
      </c>
      <c r="AU65" t="str">
        <f>IF(OR(ISBLANK('!0'!BA67),ISERROR('!0'!BA67)),"",'!0'!BA67)</f>
        <v/>
      </c>
      <c r="AV65" t="str">
        <f>IF(OR(ISBLANK('!0'!BB67),ISERROR('!0'!BB67)),"",'!0'!BB67)</f>
        <v/>
      </c>
      <c r="AW65" t="str">
        <f>IF(OR(ISBLANK('!0'!BC67),ISERROR('!0'!BC67)),"",'!0'!BC67)</f>
        <v/>
      </c>
      <c r="AX65" t="str">
        <f>IF(OR(ISBLANK('!0'!BD67),ISERROR('!0'!BD67)),"",'!0'!BD67)</f>
        <v/>
      </c>
      <c r="AY65" t="str">
        <f>IF(OR(ISBLANK('!0'!BE67),ISERROR('!0'!BE67)),"",'!0'!BE67)</f>
        <v/>
      </c>
      <c r="AZ65" t="str">
        <f>IF(OR(ISBLANK('!0'!BF67),ISERROR('!0'!BF67)),"",'!0'!BF67)</f>
        <v/>
      </c>
      <c r="BA65" t="str">
        <f>IF(OR(ISBLANK('!0'!BG67),ISERROR('!0'!BG67)),"",'!0'!BG67)</f>
        <v/>
      </c>
      <c r="BB65" t="str">
        <f>IF(OR(ISBLANK('!0'!BH67),ISERROR('!0'!BH67)),"",'!0'!BH67)</f>
        <v/>
      </c>
      <c r="BC65" t="str">
        <f>IF(OR(ISBLANK('!0'!BI67),ISERROR('!0'!BI67)),"",'!0'!BI67)</f>
        <v/>
      </c>
    </row>
    <row r="66" spans="1:55" ht="12.75" customHeight="1" x14ac:dyDescent="0.2">
      <c r="A66" t="str">
        <f>IF(OR(ISBLANK('!0'!A68),ISERROR('!0'!A68)),"",'!0'!A68)</f>
        <v/>
      </c>
      <c r="B66" t="str">
        <f>IF(OR(ISBLANK('!0'!B68),ISERROR('!0'!B68)),"",'!0'!B68)</f>
        <v/>
      </c>
      <c r="C66" s="208">
        <f>IF(OR(ISBLANK('!0'!C67),ISERROR('!0'!C67)),"",'!0'!C67)</f>
        <v>44</v>
      </c>
      <c r="D66" s="324"/>
      <c r="E66" s="324" t="s">
        <v>82</v>
      </c>
      <c r="F66" t="str">
        <f>IF(OR(ISBLANK('!0'!F68),ISERROR('!0'!F68)),"",'!0'!F68)</f>
        <v/>
      </c>
      <c r="G66" t="str">
        <f>IF(OR(ISBLANK('!0'!G68),ISERROR('!0'!G68)),"",'!0'!G68)</f>
        <v/>
      </c>
      <c r="H66" t="str">
        <f>IF(OR(ISBLANK('!0'!H68),ISERROR('!0'!H68)),"",'!0'!H68)</f>
        <v/>
      </c>
      <c r="I66" s="4" t="str">
        <f>IF(OR(ISBLANK('!0'!I68),ISERROR('!0'!I68)),"",'!0'!I68)</f>
        <v/>
      </c>
      <c r="J66" t="str">
        <f>IF(OR(ISBLANK('!0'!J70),ISERROR('!0'!J70)),"",'!0'!J70)</f>
        <v/>
      </c>
      <c r="K66" s="320"/>
      <c r="L66" s="606"/>
      <c r="M66" s="607"/>
      <c r="N66" s="360"/>
      <c r="O66" s="360"/>
      <c r="P66" s="384"/>
      <c r="Q66" s="360"/>
      <c r="R66" s="608"/>
      <c r="S66" s="608"/>
      <c r="T66" s="608"/>
      <c r="U66" t="str">
        <f>IF(OR(ISBLANK('!0'!U69),ISERROR('!0'!U69)),"",'!0'!U69)</f>
        <v/>
      </c>
      <c r="V66" t="str">
        <f>IF(OR(ISBLANK('!0'!V69),ISERROR('!0'!V69)),"",'!0'!V69)</f>
        <v/>
      </c>
      <c r="W66" t="str">
        <f>IF(OR(ISBLANK('!0'!W69),ISERROR('!0'!W69)),"",'!0'!W69)</f>
        <v/>
      </c>
      <c r="X66" t="str">
        <f>IF(OR(ISBLANK('!0'!X68),ISERROR('!0'!X68)),"",'!0'!X68)</f>
        <v/>
      </c>
      <c r="Y66" t="str">
        <f>IF(OR(ISBLANK('!0'!Y68),ISERROR('!0'!Y68)),"",'!0'!Y68)</f>
        <v/>
      </c>
      <c r="Z66" t="str">
        <f>IF(OR(ISBLANK('!0'!Z68),ISERROR('!0'!Z68)),"",'!0'!Z68)</f>
        <v/>
      </c>
      <c r="AA66" t="str">
        <f>IF(OR(ISBLANK('!0'!AA68),ISERROR('!0'!AA68)),"",'!0'!AA68)</f>
        <v/>
      </c>
      <c r="AB66" t="str">
        <f>IF(OR(ISBLANK('!0'!AB68),ISERROR('!0'!AB68)),"",'!0'!AB68)</f>
        <v/>
      </c>
      <c r="AC66" t="str">
        <f>IF(OR(ISBLANK('!0'!AI68),ISERROR('!0'!AI68)),"",'!0'!AI68)</f>
        <v/>
      </c>
      <c r="AD66" t="str">
        <f>IF(OR(ISBLANK('!0'!AJ68),ISERROR('!0'!AJ68)),"",'!0'!AJ68)</f>
        <v/>
      </c>
      <c r="AE66" t="str">
        <f>IF(OR(ISBLANK('!0'!AK68),ISERROR('!0'!AK68)),"",'!0'!AK68)</f>
        <v/>
      </c>
      <c r="AF66" t="str">
        <f>IF(OR(ISBLANK('!0'!AL68),ISERROR('!0'!AL68)),"",'!0'!AL68)</f>
        <v/>
      </c>
      <c r="AG66" t="str">
        <f>IF(OR(ISBLANK('!0'!AM68),ISERROR('!0'!AM68)),"",'!0'!AM68)</f>
        <v/>
      </c>
      <c r="AH66" t="str">
        <f>IF(OR(ISBLANK('!0'!AN68),ISERROR('!0'!AN68)),"",'!0'!AN68)</f>
        <v/>
      </c>
      <c r="AI66" t="str">
        <f>IF(OR(ISBLANK('!0'!AO68),ISERROR('!0'!AO68)),"",'!0'!AO68)</f>
        <v/>
      </c>
      <c r="AJ66" t="str">
        <f>IF(OR(ISBLANK('!0'!AP68),ISERROR('!0'!AP68)),"",'!0'!AP68)</f>
        <v/>
      </c>
      <c r="AK66" t="str">
        <f>IF(OR(ISBLANK('!0'!AQ68),ISERROR('!0'!AQ68)),"",'!0'!AQ68)</f>
        <v/>
      </c>
      <c r="AL66" t="str">
        <f>IF(OR(ISBLANK('!0'!AR68),ISERROR('!0'!AR68)),"",'!0'!AR68)</f>
        <v/>
      </c>
      <c r="AM66" t="str">
        <f>IF(OR(ISBLANK('!0'!AS68),ISERROR('!0'!AS68)),"",'!0'!AS68)</f>
        <v/>
      </c>
      <c r="AN66" t="str">
        <f>IF(OR(ISBLANK('!0'!AT68),ISERROR('!0'!AT68)),"",'!0'!AT68)</f>
        <v/>
      </c>
      <c r="AO66" t="str">
        <f>IF(OR(ISBLANK('!0'!AU68),ISERROR('!0'!AU68)),"",'!0'!AU68)</f>
        <v/>
      </c>
      <c r="AP66" t="str">
        <f>IF(OR(ISBLANK('!0'!AV68),ISERROR('!0'!AV68)),"",'!0'!AV68)</f>
        <v/>
      </c>
      <c r="AQ66" t="str">
        <f>IF(OR(ISBLANK('!0'!AW68),ISERROR('!0'!AW68)),"",'!0'!AW68)</f>
        <v/>
      </c>
      <c r="AR66" t="str">
        <f>IF(OR(ISBLANK('!0'!AX68),ISERROR('!0'!AX68)),"",'!0'!AX68)</f>
        <v/>
      </c>
      <c r="AS66" t="str">
        <f>IF(OR(ISBLANK('!0'!AY68),ISERROR('!0'!AY68)),"",'!0'!AY68)</f>
        <v/>
      </c>
      <c r="AT66" t="str">
        <f>IF(OR(ISBLANK('!0'!AZ68),ISERROR('!0'!AZ68)),"",'!0'!AZ68)</f>
        <v/>
      </c>
      <c r="AU66" t="str">
        <f>IF(OR(ISBLANK('!0'!BA68),ISERROR('!0'!BA68)),"",'!0'!BA68)</f>
        <v/>
      </c>
      <c r="AV66" t="str">
        <f>IF(OR(ISBLANK('!0'!BB68),ISERROR('!0'!BB68)),"",'!0'!BB68)</f>
        <v/>
      </c>
      <c r="AW66" t="str">
        <f>IF(OR(ISBLANK('!0'!BC68),ISERROR('!0'!BC68)),"",'!0'!BC68)</f>
        <v/>
      </c>
      <c r="AX66" t="str">
        <f>IF(OR(ISBLANK('!0'!BD68),ISERROR('!0'!BD68)),"",'!0'!BD68)</f>
        <v/>
      </c>
      <c r="AY66" t="str">
        <f>IF(OR(ISBLANK('!0'!BE68),ISERROR('!0'!BE68)),"",'!0'!BE68)</f>
        <v/>
      </c>
      <c r="AZ66" t="str">
        <f>IF(OR(ISBLANK('!0'!BF68),ISERROR('!0'!BF68)),"",'!0'!BF68)</f>
        <v/>
      </c>
      <c r="BA66" t="str">
        <f>IF(OR(ISBLANK('!0'!BG68),ISERROR('!0'!BG68)),"",'!0'!BG68)</f>
        <v/>
      </c>
      <c r="BB66" t="str">
        <f>IF(OR(ISBLANK('!0'!BH68),ISERROR('!0'!BH68)),"",'!0'!BH68)</f>
        <v/>
      </c>
      <c r="BC66" t="str">
        <f>IF(OR(ISBLANK('!0'!BI68),ISERROR('!0'!BI68)),"",'!0'!BI68)</f>
        <v/>
      </c>
    </row>
    <row r="67" spans="1:55" ht="12.75" customHeight="1" x14ac:dyDescent="0.2">
      <c r="A67" t="str">
        <f>IF(OR(ISBLANK('!0'!A69),ISERROR('!0'!A69)),"",'!0'!A69)</f>
        <v/>
      </c>
      <c r="B67" t="str">
        <f>IF(OR(ISBLANK('!0'!B69),ISERROR('!0'!B69)),"",'!0'!B69)</f>
        <v/>
      </c>
      <c r="C67" s="208">
        <f>IF(OR(ISBLANK('!0'!C68),ISERROR('!0'!C68)),"",'!0'!C68)</f>
        <v>45</v>
      </c>
      <c r="D67" s="324"/>
      <c r="E67" s="324" t="s">
        <v>82</v>
      </c>
      <c r="F67" t="str">
        <f>IF(OR(ISBLANK('!0'!F69),ISERROR('!0'!F69)),"",'!0'!F69)</f>
        <v/>
      </c>
      <c r="G67" t="str">
        <f>IF(OR(ISBLANK('!0'!G69),ISERROR('!0'!G69)),"",'!0'!G69)</f>
        <v/>
      </c>
      <c r="H67" t="str">
        <f>IF(OR(ISBLANK('!0'!H69),ISERROR('!0'!H69)),"",'!0'!H69)</f>
        <v/>
      </c>
      <c r="I67" s="4" t="str">
        <f>IF(OR(ISBLANK('!0'!I69),ISERROR('!0'!I69)),"",'!0'!I69)</f>
        <v/>
      </c>
      <c r="J67" t="str">
        <f>IF(OR(ISBLANK('!0'!J71),ISERROR('!0'!J71)),"",'!0'!J71)</f>
        <v/>
      </c>
      <c r="K67" s="320"/>
      <c r="L67" s="609"/>
      <c r="M67" s="607"/>
      <c r="N67" s="360"/>
      <c r="O67" s="608"/>
      <c r="P67" s="384"/>
      <c r="Q67" s="608"/>
      <c r="R67" s="608"/>
      <c r="S67" s="608"/>
      <c r="T67" s="608"/>
      <c r="U67" t="str">
        <f>IF(OR(ISBLANK('!0'!U70),ISERROR('!0'!U70)),"",'!0'!U70)</f>
        <v/>
      </c>
      <c r="V67" t="str">
        <f>IF(OR(ISBLANK('!0'!V70),ISERROR('!0'!V70)),"",'!0'!V70)</f>
        <v/>
      </c>
      <c r="W67" t="str">
        <f>IF(OR(ISBLANK('!0'!W70),ISERROR('!0'!W70)),"",'!0'!W70)</f>
        <v/>
      </c>
      <c r="X67" t="str">
        <f>IF(OR(ISBLANK('!0'!X69),ISERROR('!0'!X69)),"",'!0'!X69)</f>
        <v/>
      </c>
      <c r="Y67" t="str">
        <f>IF(OR(ISBLANK('!0'!Y69),ISERROR('!0'!Y69)),"",'!0'!Y69)</f>
        <v/>
      </c>
      <c r="Z67" t="str">
        <f>IF(OR(ISBLANK('!0'!Z69),ISERROR('!0'!Z69)),"",'!0'!Z69)</f>
        <v/>
      </c>
      <c r="AA67" t="str">
        <f>IF(OR(ISBLANK('!0'!AA69),ISERROR('!0'!AA69)),"",'!0'!AA69)</f>
        <v/>
      </c>
      <c r="AB67" t="str">
        <f>IF(OR(ISBLANK('!0'!AB69),ISERROR('!0'!AB69)),"",'!0'!AB69)</f>
        <v/>
      </c>
      <c r="AC67" t="str">
        <f>IF(OR(ISBLANK('!0'!AI69),ISERROR('!0'!AI69)),"",'!0'!AI69)</f>
        <v/>
      </c>
      <c r="AD67" t="str">
        <f>IF(OR(ISBLANK('!0'!AJ69),ISERROR('!0'!AJ69)),"",'!0'!AJ69)</f>
        <v/>
      </c>
      <c r="AE67" t="str">
        <f>IF(OR(ISBLANK('!0'!AK69),ISERROR('!0'!AK69)),"",'!0'!AK69)</f>
        <v/>
      </c>
      <c r="AF67" t="str">
        <f>IF(OR(ISBLANK('!0'!AL69),ISERROR('!0'!AL69)),"",'!0'!AL69)</f>
        <v/>
      </c>
      <c r="AG67" t="str">
        <f>IF(OR(ISBLANK('!0'!AM69),ISERROR('!0'!AM69)),"",'!0'!AM69)</f>
        <v/>
      </c>
      <c r="AH67" t="str">
        <f>IF(OR(ISBLANK('!0'!AN69),ISERROR('!0'!AN69)),"",'!0'!AN69)</f>
        <v/>
      </c>
      <c r="AI67" t="str">
        <f>IF(OR(ISBLANK('!0'!AO69),ISERROR('!0'!AO69)),"",'!0'!AO69)</f>
        <v/>
      </c>
      <c r="AJ67" t="str">
        <f>IF(OR(ISBLANK('!0'!AP69),ISERROR('!0'!AP69)),"",'!0'!AP69)</f>
        <v/>
      </c>
      <c r="AK67" t="str">
        <f>IF(OR(ISBLANK('!0'!AQ69),ISERROR('!0'!AQ69)),"",'!0'!AQ69)</f>
        <v/>
      </c>
      <c r="AL67" t="str">
        <f>IF(OR(ISBLANK('!0'!AR69),ISERROR('!0'!AR69)),"",'!0'!AR69)</f>
        <v/>
      </c>
      <c r="AM67" t="str">
        <f>IF(OR(ISBLANK('!0'!AS69),ISERROR('!0'!AS69)),"",'!0'!AS69)</f>
        <v/>
      </c>
      <c r="AN67" t="str">
        <f>IF(OR(ISBLANK('!0'!AT69),ISERROR('!0'!AT69)),"",'!0'!AT69)</f>
        <v/>
      </c>
      <c r="AO67" t="str">
        <f>IF(OR(ISBLANK('!0'!AU69),ISERROR('!0'!AU69)),"",'!0'!AU69)</f>
        <v/>
      </c>
      <c r="AP67" t="str">
        <f>IF(OR(ISBLANK('!0'!AV69),ISERROR('!0'!AV69)),"",'!0'!AV69)</f>
        <v/>
      </c>
      <c r="AQ67" t="str">
        <f>IF(OR(ISBLANK('!0'!AW69),ISERROR('!0'!AW69)),"",'!0'!AW69)</f>
        <v/>
      </c>
      <c r="AR67" t="str">
        <f>IF(OR(ISBLANK('!0'!AX69),ISERROR('!0'!AX69)),"",'!0'!AX69)</f>
        <v/>
      </c>
      <c r="AS67" t="str">
        <f>IF(OR(ISBLANK('!0'!AY69),ISERROR('!0'!AY69)),"",'!0'!AY69)</f>
        <v/>
      </c>
      <c r="AT67" t="str">
        <f>IF(OR(ISBLANK('!0'!AZ69),ISERROR('!0'!AZ69)),"",'!0'!AZ69)</f>
        <v/>
      </c>
      <c r="AU67" t="str">
        <f>IF(OR(ISBLANK('!0'!BA69),ISERROR('!0'!BA69)),"",'!0'!BA69)</f>
        <v/>
      </c>
      <c r="AV67" t="str">
        <f>IF(OR(ISBLANK('!0'!BB69),ISERROR('!0'!BB69)),"",'!0'!BB69)</f>
        <v/>
      </c>
      <c r="AW67" t="str">
        <f>IF(OR(ISBLANK('!0'!BC69),ISERROR('!0'!BC69)),"",'!0'!BC69)</f>
        <v/>
      </c>
      <c r="AX67" t="str">
        <f>IF(OR(ISBLANK('!0'!BD69),ISERROR('!0'!BD69)),"",'!0'!BD69)</f>
        <v/>
      </c>
      <c r="AY67" t="str">
        <f>IF(OR(ISBLANK('!0'!BE69),ISERROR('!0'!BE69)),"",'!0'!BE69)</f>
        <v/>
      </c>
      <c r="AZ67" t="str">
        <f>IF(OR(ISBLANK('!0'!BF69),ISERROR('!0'!BF69)),"",'!0'!BF69)</f>
        <v/>
      </c>
      <c r="BA67" t="str">
        <f>IF(OR(ISBLANK('!0'!BG69),ISERROR('!0'!BG69)),"",'!0'!BG69)</f>
        <v/>
      </c>
      <c r="BB67" t="str">
        <f>IF(OR(ISBLANK('!0'!BH69),ISERROR('!0'!BH69)),"",'!0'!BH69)</f>
        <v/>
      </c>
      <c r="BC67" t="str">
        <f>IF(OR(ISBLANK('!0'!BI69),ISERROR('!0'!BI69)),"",'!0'!BI69)</f>
        <v/>
      </c>
    </row>
    <row r="68" spans="1:55" ht="12.75" customHeight="1" x14ac:dyDescent="0.2">
      <c r="A68" t="str">
        <f>IF(OR(ISBLANK('!0'!A70),ISERROR('!0'!A70)),"",'!0'!A70)</f>
        <v/>
      </c>
      <c r="B68" t="str">
        <f>IF(OR(ISBLANK('!0'!B70),ISERROR('!0'!B70)),"",'!0'!B70)</f>
        <v/>
      </c>
      <c r="C68" s="208">
        <f>IF(OR(ISBLANK('!0'!C69),ISERROR('!0'!C69)),"",'!0'!C69)</f>
        <v>46</v>
      </c>
      <c r="D68" s="324"/>
      <c r="E68" s="324" t="s">
        <v>82</v>
      </c>
      <c r="F68" t="str">
        <f>IF(OR(ISBLANK('!0'!F70),ISERROR('!0'!F70)),"",'!0'!F70)</f>
        <v/>
      </c>
      <c r="G68" t="str">
        <f>IF(OR(ISBLANK('!0'!G70),ISERROR('!0'!G70)),"",'!0'!G70)</f>
        <v/>
      </c>
      <c r="H68" t="str">
        <f>IF(OR(ISBLANK('!0'!H70),ISERROR('!0'!H70)),"",'!0'!H70)</f>
        <v/>
      </c>
      <c r="I68" s="4" t="str">
        <f>IF(OR(ISBLANK('!0'!I70),ISERROR('!0'!I70)),"",'!0'!I70)</f>
        <v/>
      </c>
      <c r="J68" t="str">
        <f>IF(OR(ISBLANK('!0'!J72),ISERROR('!0'!J72)),"",'!0'!J72)</f>
        <v/>
      </c>
      <c r="K68" s="320"/>
      <c r="L68" s="610"/>
      <c r="M68" s="607"/>
      <c r="N68" s="360"/>
      <c r="O68" s="360"/>
      <c r="P68" s="360"/>
      <c r="Q68" s="360"/>
      <c r="R68" s="360"/>
      <c r="S68" s="360"/>
      <c r="T68" s="360"/>
      <c r="U68" t="str">
        <f>IF(OR(ISBLANK('!0'!U71),ISERROR('!0'!U71)),"",'!0'!U71)</f>
        <v/>
      </c>
      <c r="V68" t="str">
        <f>IF(OR(ISBLANK('!0'!V71),ISERROR('!0'!V71)),"",'!0'!V71)</f>
        <v/>
      </c>
      <c r="W68" t="str">
        <f>IF(OR(ISBLANK('!0'!W71),ISERROR('!0'!W71)),"",'!0'!W71)</f>
        <v/>
      </c>
      <c r="X68" t="str">
        <f>IF(OR(ISBLANK('!0'!X70),ISERROR('!0'!X70)),"",'!0'!X70)</f>
        <v/>
      </c>
      <c r="Y68" t="str">
        <f>IF(OR(ISBLANK('!0'!Y70),ISERROR('!0'!Y70)),"",'!0'!Y70)</f>
        <v/>
      </c>
      <c r="Z68" t="str">
        <f>IF(OR(ISBLANK('!0'!Z70),ISERROR('!0'!Z70)),"",'!0'!Z70)</f>
        <v/>
      </c>
      <c r="AA68" t="str">
        <f>IF(OR(ISBLANK('!0'!AA70),ISERROR('!0'!AA70)),"",'!0'!AA70)</f>
        <v/>
      </c>
      <c r="AB68" t="str">
        <f>IF(OR(ISBLANK('!0'!AB70),ISERROR('!0'!AB70)),"",'!0'!AB70)</f>
        <v/>
      </c>
      <c r="AC68" t="str">
        <f>IF(OR(ISBLANK('!0'!AI70),ISERROR('!0'!AI70)),"",'!0'!AI70)</f>
        <v/>
      </c>
      <c r="AD68" t="str">
        <f>IF(OR(ISBLANK('!0'!AJ70),ISERROR('!0'!AJ70)),"",'!0'!AJ70)</f>
        <v/>
      </c>
      <c r="AE68" t="str">
        <f>IF(OR(ISBLANK('!0'!AK70),ISERROR('!0'!AK70)),"",'!0'!AK70)</f>
        <v/>
      </c>
      <c r="AF68" t="str">
        <f>IF(OR(ISBLANK('!0'!AL70),ISERROR('!0'!AL70)),"",'!0'!AL70)</f>
        <v/>
      </c>
      <c r="AG68" t="str">
        <f>IF(OR(ISBLANK('!0'!AM70),ISERROR('!0'!AM70)),"",'!0'!AM70)</f>
        <v/>
      </c>
      <c r="AH68" t="str">
        <f>IF(OR(ISBLANK('!0'!AN70),ISERROR('!0'!AN70)),"",'!0'!AN70)</f>
        <v/>
      </c>
      <c r="AI68" t="str">
        <f>IF(OR(ISBLANK('!0'!AO70),ISERROR('!0'!AO70)),"",'!0'!AO70)</f>
        <v/>
      </c>
      <c r="AJ68" t="str">
        <f>IF(OR(ISBLANK('!0'!AP70),ISERROR('!0'!AP70)),"",'!0'!AP70)</f>
        <v/>
      </c>
      <c r="AK68" t="str">
        <f>IF(OR(ISBLANK('!0'!AQ70),ISERROR('!0'!AQ70)),"",'!0'!AQ70)</f>
        <v/>
      </c>
      <c r="AL68" t="str">
        <f>IF(OR(ISBLANK('!0'!AR70),ISERROR('!0'!AR70)),"",'!0'!AR70)</f>
        <v/>
      </c>
      <c r="AM68" t="str">
        <f>IF(OR(ISBLANK('!0'!AS70),ISERROR('!0'!AS70)),"",'!0'!AS70)</f>
        <v/>
      </c>
      <c r="AN68" t="str">
        <f>IF(OR(ISBLANK('!0'!AT70),ISERROR('!0'!AT70)),"",'!0'!AT70)</f>
        <v/>
      </c>
      <c r="AO68" t="str">
        <f>IF(OR(ISBLANK('!0'!AU70),ISERROR('!0'!AU70)),"",'!0'!AU70)</f>
        <v/>
      </c>
      <c r="AP68" t="str">
        <f>IF(OR(ISBLANK('!0'!AV70),ISERROR('!0'!AV70)),"",'!0'!AV70)</f>
        <v/>
      </c>
      <c r="AQ68" t="str">
        <f>IF(OR(ISBLANK('!0'!AW70),ISERROR('!0'!AW70)),"",'!0'!AW70)</f>
        <v/>
      </c>
      <c r="AR68" t="str">
        <f>IF(OR(ISBLANK('!0'!AX70),ISERROR('!0'!AX70)),"",'!0'!AX70)</f>
        <v/>
      </c>
      <c r="AS68" t="str">
        <f>IF(OR(ISBLANK('!0'!AY70),ISERROR('!0'!AY70)),"",'!0'!AY70)</f>
        <v/>
      </c>
      <c r="AT68" t="str">
        <f>IF(OR(ISBLANK('!0'!AZ70),ISERROR('!0'!AZ70)),"",'!0'!AZ70)</f>
        <v/>
      </c>
      <c r="AU68" t="str">
        <f>IF(OR(ISBLANK('!0'!BA70),ISERROR('!0'!BA70)),"",'!0'!BA70)</f>
        <v/>
      </c>
      <c r="AV68" t="str">
        <f>IF(OR(ISBLANK('!0'!BB70),ISERROR('!0'!BB70)),"",'!0'!BB70)</f>
        <v/>
      </c>
      <c r="AW68" t="str">
        <f>IF(OR(ISBLANK('!0'!BC70),ISERROR('!0'!BC70)),"",'!0'!BC70)</f>
        <v/>
      </c>
      <c r="AX68" t="str">
        <f>IF(OR(ISBLANK('!0'!BD70),ISERROR('!0'!BD70)),"",'!0'!BD70)</f>
        <v/>
      </c>
      <c r="AY68" t="str">
        <f>IF(OR(ISBLANK('!0'!BE70),ISERROR('!0'!BE70)),"",'!0'!BE70)</f>
        <v/>
      </c>
      <c r="AZ68" t="str">
        <f>IF(OR(ISBLANK('!0'!BF70),ISERROR('!0'!BF70)),"",'!0'!BF70)</f>
        <v/>
      </c>
      <c r="BA68" t="str">
        <f>IF(OR(ISBLANK('!0'!BG70),ISERROR('!0'!BG70)),"",'!0'!BG70)</f>
        <v/>
      </c>
      <c r="BB68" t="str">
        <f>IF(OR(ISBLANK('!0'!BH70),ISERROR('!0'!BH70)),"",'!0'!BH70)</f>
        <v/>
      </c>
      <c r="BC68" t="str">
        <f>IF(OR(ISBLANK('!0'!BI70),ISERROR('!0'!BI70)),"",'!0'!BI70)</f>
        <v/>
      </c>
    </row>
    <row r="69" spans="1:55" ht="12.75" customHeight="1" x14ac:dyDescent="0.2">
      <c r="A69" t="str">
        <f>IF(OR(ISBLANK('!0'!A71),ISERROR('!0'!A71)),"",'!0'!A71)</f>
        <v/>
      </c>
      <c r="B69" t="str">
        <f>IF(OR(ISBLANK('!0'!B71),ISERROR('!0'!B71)),"",'!0'!B71)</f>
        <v/>
      </c>
      <c r="C69" s="208">
        <f>IF(OR(ISBLANK('!0'!C70),ISERROR('!0'!C70)),"",'!0'!C70)</f>
        <v>47</v>
      </c>
      <c r="D69" s="324"/>
      <c r="E69" s="324" t="s">
        <v>82</v>
      </c>
      <c r="F69" t="str">
        <f>IF(OR(ISBLANK('!0'!F71),ISERROR('!0'!F71)),"",'!0'!F71)</f>
        <v/>
      </c>
      <c r="G69" t="str">
        <f>IF(OR(ISBLANK('!0'!G71),ISERROR('!0'!G71)),"",'!0'!G71)</f>
        <v/>
      </c>
      <c r="H69" t="str">
        <f>IF(OR(ISBLANK('!0'!H71),ISERROR('!0'!H71)),"",'!0'!H71)</f>
        <v/>
      </c>
      <c r="I69" s="4" t="str">
        <f>IF(OR(ISBLANK('!0'!I71),ISERROR('!0'!I71)),"",'!0'!I71)</f>
        <v/>
      </c>
      <c r="J69" t="str">
        <f>IF(OR(ISBLANK('!0'!J73),ISERROR('!0'!J73)),"",'!0'!J73)</f>
        <v/>
      </c>
      <c r="K69" s="320"/>
      <c r="L69" s="609"/>
      <c r="M69" s="607"/>
      <c r="N69" s="137"/>
      <c r="O69" s="608"/>
      <c r="P69" s="527"/>
      <c r="Q69" s="527"/>
      <c r="R69" s="608"/>
      <c r="S69" s="608"/>
      <c r="T69" s="608"/>
      <c r="U69" t="str">
        <f>IF(OR(ISBLANK('!0'!U72),ISERROR('!0'!U72)),"",'!0'!U72)</f>
        <v/>
      </c>
      <c r="V69" t="str">
        <f>IF(OR(ISBLANK('!0'!V72),ISERROR('!0'!V72)),"",'!0'!V72)</f>
        <v/>
      </c>
      <c r="W69" t="str">
        <f>IF(OR(ISBLANK('!0'!W72),ISERROR('!0'!W72)),"",'!0'!W72)</f>
        <v/>
      </c>
      <c r="X69" t="str">
        <f>IF(OR(ISBLANK('!0'!X71),ISERROR('!0'!X71)),"",'!0'!X71)</f>
        <v/>
      </c>
      <c r="Y69" t="str">
        <f>IF(OR(ISBLANK('!0'!Y71),ISERROR('!0'!Y71)),"",'!0'!Y71)</f>
        <v/>
      </c>
      <c r="Z69" t="str">
        <f>IF(OR(ISBLANK('!0'!Z71),ISERROR('!0'!Z71)),"",'!0'!Z71)</f>
        <v/>
      </c>
      <c r="AA69" t="str">
        <f>IF(OR(ISBLANK('!0'!AA71),ISERROR('!0'!AA71)),"",'!0'!AA71)</f>
        <v/>
      </c>
      <c r="AB69" t="str">
        <f>IF(OR(ISBLANK('!0'!AB71),ISERROR('!0'!AB71)),"",'!0'!AB71)</f>
        <v/>
      </c>
      <c r="AC69" t="str">
        <f>IF(OR(ISBLANK('!0'!AI71),ISERROR('!0'!AI71)),"",'!0'!AI71)</f>
        <v/>
      </c>
      <c r="AD69" t="str">
        <f>IF(OR(ISBLANK('!0'!AJ71),ISERROR('!0'!AJ71)),"",'!0'!AJ71)</f>
        <v/>
      </c>
      <c r="AE69" t="str">
        <f>IF(OR(ISBLANK('!0'!AK71),ISERROR('!0'!AK71)),"",'!0'!AK71)</f>
        <v/>
      </c>
      <c r="AF69" t="str">
        <f>IF(OR(ISBLANK('!0'!AL71),ISERROR('!0'!AL71)),"",'!0'!AL71)</f>
        <v/>
      </c>
      <c r="AG69" t="str">
        <f>IF(OR(ISBLANK('!0'!AM71),ISERROR('!0'!AM71)),"",'!0'!AM71)</f>
        <v/>
      </c>
      <c r="AH69" t="str">
        <f>IF(OR(ISBLANK('!0'!AN71),ISERROR('!0'!AN71)),"",'!0'!AN71)</f>
        <v/>
      </c>
      <c r="AI69" t="str">
        <f>IF(OR(ISBLANK('!0'!AO71),ISERROR('!0'!AO71)),"",'!0'!AO71)</f>
        <v/>
      </c>
      <c r="AJ69" t="str">
        <f>IF(OR(ISBLANK('!0'!AP71),ISERROR('!0'!AP71)),"",'!0'!AP71)</f>
        <v/>
      </c>
      <c r="AK69" t="str">
        <f>IF(OR(ISBLANK('!0'!AQ71),ISERROR('!0'!AQ71)),"",'!0'!AQ71)</f>
        <v/>
      </c>
      <c r="AL69" t="str">
        <f>IF(OR(ISBLANK('!0'!AR71),ISERROR('!0'!AR71)),"",'!0'!AR71)</f>
        <v/>
      </c>
      <c r="AM69" t="str">
        <f>IF(OR(ISBLANK('!0'!AS71),ISERROR('!0'!AS71)),"",'!0'!AS71)</f>
        <v/>
      </c>
      <c r="AN69" t="str">
        <f>IF(OR(ISBLANK('!0'!AT71),ISERROR('!0'!AT71)),"",'!0'!AT71)</f>
        <v/>
      </c>
      <c r="AO69" t="str">
        <f>IF(OR(ISBLANK('!0'!AU71),ISERROR('!0'!AU71)),"",'!0'!AU71)</f>
        <v/>
      </c>
      <c r="AP69" t="str">
        <f>IF(OR(ISBLANK('!0'!AV71),ISERROR('!0'!AV71)),"",'!0'!AV71)</f>
        <v/>
      </c>
      <c r="AQ69" t="str">
        <f>IF(OR(ISBLANK('!0'!AW71),ISERROR('!0'!AW71)),"",'!0'!AW71)</f>
        <v/>
      </c>
      <c r="AR69" t="str">
        <f>IF(OR(ISBLANK('!0'!AX71),ISERROR('!0'!AX71)),"",'!0'!AX71)</f>
        <v/>
      </c>
      <c r="AS69" t="str">
        <f>IF(OR(ISBLANK('!0'!AY71),ISERROR('!0'!AY71)),"",'!0'!AY71)</f>
        <v/>
      </c>
      <c r="AT69" t="str">
        <f>IF(OR(ISBLANK('!0'!AZ71),ISERROR('!0'!AZ71)),"",'!0'!AZ71)</f>
        <v/>
      </c>
      <c r="AU69" t="str">
        <f>IF(OR(ISBLANK('!0'!BA71),ISERROR('!0'!BA71)),"",'!0'!BA71)</f>
        <v/>
      </c>
      <c r="AV69" t="str">
        <f>IF(OR(ISBLANK('!0'!BB71),ISERROR('!0'!BB71)),"",'!0'!BB71)</f>
        <v/>
      </c>
      <c r="AW69" t="str">
        <f>IF(OR(ISBLANK('!0'!BC71),ISERROR('!0'!BC71)),"",'!0'!BC71)</f>
        <v/>
      </c>
      <c r="AX69" t="str">
        <f>IF(OR(ISBLANK('!0'!BD71),ISERROR('!0'!BD71)),"",'!0'!BD71)</f>
        <v/>
      </c>
      <c r="AY69" t="str">
        <f>IF(OR(ISBLANK('!0'!BE71),ISERROR('!0'!BE71)),"",'!0'!BE71)</f>
        <v/>
      </c>
      <c r="AZ69" t="str">
        <f>IF(OR(ISBLANK('!0'!BF71),ISERROR('!0'!BF71)),"",'!0'!BF71)</f>
        <v/>
      </c>
      <c r="BA69" t="str">
        <f>IF(OR(ISBLANK('!0'!BG71),ISERROR('!0'!BG71)),"",'!0'!BG71)</f>
        <v/>
      </c>
      <c r="BB69" t="str">
        <f>IF(OR(ISBLANK('!0'!BH71),ISERROR('!0'!BH71)),"",'!0'!BH71)</f>
        <v/>
      </c>
      <c r="BC69" t="str">
        <f>IF(OR(ISBLANK('!0'!BI71),ISERROR('!0'!BI71)),"",'!0'!BI71)</f>
        <v/>
      </c>
    </row>
    <row r="70" spans="1:55" ht="12.75" customHeight="1" x14ac:dyDescent="0.2">
      <c r="A70" t="str">
        <f>IF(OR(ISBLANK('!0'!A72),ISERROR('!0'!A72)),"",'!0'!A72)</f>
        <v/>
      </c>
      <c r="B70" t="str">
        <f>IF(OR(ISBLANK('!0'!B72),ISERROR('!0'!B72)),"",'!0'!B72)</f>
        <v/>
      </c>
      <c r="C70" s="208">
        <f>IF(OR(ISBLANK('!0'!C71),ISERROR('!0'!C71)),"",'!0'!C71)</f>
        <v>48</v>
      </c>
      <c r="D70" s="324"/>
      <c r="E70" s="324" t="s">
        <v>82</v>
      </c>
      <c r="F70" t="str">
        <f>IF(OR(ISBLANK('!0'!F72),ISERROR('!0'!F72)),"",'!0'!F72)</f>
        <v/>
      </c>
      <c r="G70" t="str">
        <f>IF(OR(ISBLANK('!0'!G72),ISERROR('!0'!G72)),"",'!0'!G72)</f>
        <v/>
      </c>
      <c r="H70" t="str">
        <f>IF(OR(ISBLANK('!0'!H72),ISERROR('!0'!H72)),"",'!0'!H72)</f>
        <v/>
      </c>
      <c r="I70" s="4" t="str">
        <f>IF(OR(ISBLANK('!0'!I72),ISERROR('!0'!I72)),"",'!0'!I72)</f>
        <v/>
      </c>
      <c r="J70" t="str">
        <f>IF(OR(ISBLANK('!0'!J74),ISERROR('!0'!J74)),"",'!0'!J74)</f>
        <v/>
      </c>
      <c r="K70" s="320"/>
      <c r="L70" s="608"/>
      <c r="M70" s="608"/>
      <c r="N70" s="608"/>
      <c r="O70" s="608"/>
      <c r="P70" s="384"/>
      <c r="Q70" s="360"/>
      <c r="R70" s="360"/>
      <c r="S70" s="608"/>
      <c r="T70" s="608"/>
      <c r="U70" t="str">
        <f>IF(OR(ISBLANK('!0'!#REF!),ISERROR('!0'!#REF!)),"",'!0'!#REF!)</f>
        <v/>
      </c>
      <c r="V70" t="str">
        <f>IF(OR(ISBLANK('!0'!#REF!),ISERROR('!0'!#REF!)),"",'!0'!#REF!)</f>
        <v/>
      </c>
      <c r="W70" t="str">
        <f>IF(OR(ISBLANK('!0'!#REF!),ISERROR('!0'!#REF!)),"",'!0'!#REF!)</f>
        <v/>
      </c>
      <c r="X70" t="str">
        <f>IF(OR(ISBLANK('!0'!X72),ISERROR('!0'!X72)),"",'!0'!X72)</f>
        <v/>
      </c>
      <c r="Y70" t="str">
        <f>IF(OR(ISBLANK('!0'!Y72),ISERROR('!0'!Y72)),"",'!0'!Y72)</f>
        <v/>
      </c>
      <c r="Z70" t="str">
        <f>IF(OR(ISBLANK('!0'!Z72),ISERROR('!0'!Z72)),"",'!0'!Z72)</f>
        <v/>
      </c>
      <c r="AA70" t="str">
        <f>IF(OR(ISBLANK('!0'!AA72),ISERROR('!0'!AA72)),"",'!0'!AA72)</f>
        <v/>
      </c>
      <c r="AB70" t="str">
        <f>IF(OR(ISBLANK('!0'!AB72),ISERROR('!0'!AB72)),"",'!0'!AB72)</f>
        <v/>
      </c>
      <c r="AC70" t="str">
        <f>IF(OR(ISBLANK('!0'!AI72),ISERROR('!0'!AI72)),"",'!0'!AI72)</f>
        <v/>
      </c>
      <c r="AD70" t="str">
        <f>IF(OR(ISBLANK('!0'!AJ72),ISERROR('!0'!AJ72)),"",'!0'!AJ72)</f>
        <v/>
      </c>
      <c r="AE70" t="str">
        <f>IF(OR(ISBLANK('!0'!AK72),ISERROR('!0'!AK72)),"",'!0'!AK72)</f>
        <v/>
      </c>
      <c r="AF70" t="str">
        <f>IF(OR(ISBLANK('!0'!AL72),ISERROR('!0'!AL72)),"",'!0'!AL72)</f>
        <v/>
      </c>
      <c r="AG70" t="str">
        <f>IF(OR(ISBLANK('!0'!AM72),ISERROR('!0'!AM72)),"",'!0'!AM72)</f>
        <v/>
      </c>
      <c r="AH70" t="str">
        <f>IF(OR(ISBLANK('!0'!AN72),ISERROR('!0'!AN72)),"",'!0'!AN72)</f>
        <v/>
      </c>
      <c r="AI70" t="str">
        <f>IF(OR(ISBLANK('!0'!AO72),ISERROR('!0'!AO72)),"",'!0'!AO72)</f>
        <v/>
      </c>
      <c r="AJ70" t="str">
        <f>IF(OR(ISBLANK('!0'!AP72),ISERROR('!0'!AP72)),"",'!0'!AP72)</f>
        <v/>
      </c>
      <c r="AK70" t="str">
        <f>IF(OR(ISBLANK('!0'!AQ72),ISERROR('!0'!AQ72)),"",'!0'!AQ72)</f>
        <v/>
      </c>
      <c r="AL70" t="str">
        <f>IF(OR(ISBLANK('!0'!AR72),ISERROR('!0'!AR72)),"",'!0'!AR72)</f>
        <v/>
      </c>
      <c r="AM70" t="str">
        <f>IF(OR(ISBLANK('!0'!AS72),ISERROR('!0'!AS72)),"",'!0'!AS72)</f>
        <v/>
      </c>
      <c r="AN70" t="str">
        <f>IF(OR(ISBLANK('!0'!AT72),ISERROR('!0'!AT72)),"",'!0'!AT72)</f>
        <v/>
      </c>
      <c r="AO70" t="str">
        <f>IF(OR(ISBLANK('!0'!AU72),ISERROR('!0'!AU72)),"",'!0'!AU72)</f>
        <v/>
      </c>
      <c r="AP70" t="str">
        <f>IF(OR(ISBLANK('!0'!AV72),ISERROR('!0'!AV72)),"",'!0'!AV72)</f>
        <v/>
      </c>
      <c r="AQ70" t="str">
        <f>IF(OR(ISBLANK('!0'!AW72),ISERROR('!0'!AW72)),"",'!0'!AW72)</f>
        <v/>
      </c>
      <c r="AR70" t="str">
        <f>IF(OR(ISBLANK('!0'!AX72),ISERROR('!0'!AX72)),"",'!0'!AX72)</f>
        <v/>
      </c>
      <c r="AS70" t="str">
        <f>IF(OR(ISBLANK('!0'!AY72),ISERROR('!0'!AY72)),"",'!0'!AY72)</f>
        <v/>
      </c>
      <c r="AT70" t="str">
        <f>IF(OR(ISBLANK('!0'!AZ72),ISERROR('!0'!AZ72)),"",'!0'!AZ72)</f>
        <v/>
      </c>
      <c r="AU70" t="str">
        <f>IF(OR(ISBLANK('!0'!BA72),ISERROR('!0'!BA72)),"",'!0'!BA72)</f>
        <v/>
      </c>
      <c r="AV70" t="str">
        <f>IF(OR(ISBLANK('!0'!BB72),ISERROR('!0'!BB72)),"",'!0'!BB72)</f>
        <v/>
      </c>
      <c r="AW70" t="str">
        <f>IF(OR(ISBLANK('!0'!BC72),ISERROR('!0'!BC72)),"",'!0'!BC72)</f>
        <v/>
      </c>
      <c r="AX70" t="str">
        <f>IF(OR(ISBLANK('!0'!BD72),ISERROR('!0'!BD72)),"",'!0'!BD72)</f>
        <v/>
      </c>
      <c r="AY70" t="str">
        <f>IF(OR(ISBLANK('!0'!BE72),ISERROR('!0'!BE72)),"",'!0'!BE72)</f>
        <v/>
      </c>
      <c r="AZ70" t="str">
        <f>IF(OR(ISBLANK('!0'!BF72),ISERROR('!0'!BF72)),"",'!0'!BF72)</f>
        <v/>
      </c>
      <c r="BA70" t="str">
        <f>IF(OR(ISBLANK('!0'!BG72),ISERROR('!0'!BG72)),"",'!0'!BG72)</f>
        <v/>
      </c>
      <c r="BB70" t="str">
        <f>IF(OR(ISBLANK('!0'!BH72),ISERROR('!0'!BH72)),"",'!0'!BH72)</f>
        <v/>
      </c>
      <c r="BC70" t="str">
        <f>IF(OR(ISBLANK('!0'!BI72),ISERROR('!0'!BI72)),"",'!0'!BI72)</f>
        <v/>
      </c>
    </row>
    <row r="71" spans="1:55" ht="12.75" customHeight="1" x14ac:dyDescent="0.2">
      <c r="A71" t="str">
        <f>IF(OR(ISBLANK('!0'!A73),ISERROR('!0'!A73)),"",'!0'!A73)</f>
        <v/>
      </c>
      <c r="B71" t="str">
        <f>IF(OR(ISBLANK('!0'!B73),ISERROR('!0'!B73)),"",'!0'!B73)</f>
        <v/>
      </c>
      <c r="C71" s="208">
        <f>IF(OR(ISBLANK('!0'!C72),ISERROR('!0'!C72)),"",'!0'!C72)</f>
        <v>49</v>
      </c>
      <c r="D71" s="324"/>
      <c r="E71" s="324" t="s">
        <v>82</v>
      </c>
      <c r="F71" t="str">
        <f>IF(OR(ISBLANK('!0'!F73),ISERROR('!0'!F73)),"",'!0'!F73)</f>
        <v/>
      </c>
      <c r="G71" t="str">
        <f>IF(OR(ISBLANK('!0'!G73),ISERROR('!0'!G73)),"",'!0'!G73)</f>
        <v/>
      </c>
      <c r="H71" t="str">
        <f>IF(OR(ISBLANK('!0'!H73),ISERROR('!0'!H73)),"",'!0'!H73)</f>
        <v/>
      </c>
      <c r="I71" s="4" t="str">
        <f>IF(OR(ISBLANK('!0'!I73),ISERROR('!0'!I73)),"",'!0'!I73)</f>
        <v/>
      </c>
      <c r="J71" t="str">
        <f>IF(OR(ISBLANK('!0'!J75),ISERROR('!0'!J75)),"",'!0'!J75)</f>
        <v/>
      </c>
      <c r="K71" s="59" t="str">
        <f>IF(OR(ISBLANK('!0'!K75),ISERROR('!0'!K75)),"",'!0'!K75)</f>
        <v/>
      </c>
      <c r="L71" s="48" t="str">
        <f>IF(OR(ISBLANK('!0'!L75),ISERROR('!0'!L75)),"",'!0'!L75)</f>
        <v/>
      </c>
      <c r="M71" s="48" t="str">
        <f>IF(OR(ISBLANK('!0'!M75),ISERROR('!0'!M75)),"",'!0'!M75)</f>
        <v/>
      </c>
      <c r="N71" s="48" t="str">
        <f>IF(OR(ISBLANK('!0'!N75),ISERROR('!0'!N75)),"",'!0'!N75)</f>
        <v/>
      </c>
      <c r="O71" s="48" t="str">
        <f>IF(OR(ISBLANK('!0'!O75),ISERROR('!0'!O75)),"",'!0'!O75)</f>
        <v/>
      </c>
      <c r="P71" s="48" t="str">
        <f>IF(OR(ISBLANK('!0'!P75),ISERROR('!0'!P75)),"",'!0'!P75)</f>
        <v/>
      </c>
      <c r="Q71" s="48" t="str">
        <f>IF(OR(ISBLANK('!0'!Q75),ISERROR('!0'!Q75)),"",'!0'!Q75)</f>
        <v/>
      </c>
      <c r="R71" s="48" t="str">
        <f>IF(OR(ISBLANK('!0'!R75),ISERROR('!0'!R75)),"",'!0'!R75)</f>
        <v/>
      </c>
      <c r="S71" s="48" t="str">
        <f>IF(OR(ISBLANK('!0'!S75),ISERROR('!0'!S75)),"",'!0'!S75)</f>
        <v/>
      </c>
      <c r="T71" s="48" t="str">
        <f>IF(OR(ISBLANK('!0'!T75),ISERROR('!0'!T75)),"",'!0'!T75)</f>
        <v/>
      </c>
      <c r="U71" t="str">
        <f>IF(OR(ISBLANK('!0'!#REF!),ISERROR('!0'!#REF!)),"",'!0'!#REF!)</f>
        <v/>
      </c>
      <c r="V71" t="str">
        <f>IF(OR(ISBLANK('!0'!#REF!),ISERROR('!0'!#REF!)),"",'!0'!#REF!)</f>
        <v/>
      </c>
      <c r="W71" t="str">
        <f>IF(OR(ISBLANK('!0'!#REF!),ISERROR('!0'!#REF!)),"",'!0'!#REF!)</f>
        <v/>
      </c>
      <c r="X71" t="str">
        <f>IF(OR(ISBLANK('!0'!X73),ISERROR('!0'!X73)),"",'!0'!X73)</f>
        <v/>
      </c>
      <c r="Y71" t="str">
        <f>IF(OR(ISBLANK('!0'!Y73),ISERROR('!0'!Y73)),"",'!0'!Y73)</f>
        <v/>
      </c>
      <c r="Z71" t="str">
        <f>IF(OR(ISBLANK('!0'!Z73),ISERROR('!0'!Z73)),"",'!0'!Z73)</f>
        <v/>
      </c>
      <c r="AA71" t="str">
        <f>IF(OR(ISBLANK('!0'!AA73),ISERROR('!0'!AA73)),"",'!0'!AA73)</f>
        <v/>
      </c>
      <c r="AB71" t="str">
        <f>IF(OR(ISBLANK('!0'!AB73),ISERROR('!0'!AB73)),"",'!0'!AB73)</f>
        <v/>
      </c>
      <c r="AC71" t="str">
        <f>IF(OR(ISBLANK('!0'!AI73),ISERROR('!0'!AI73)),"",'!0'!AI73)</f>
        <v/>
      </c>
      <c r="AD71" t="str">
        <f>IF(OR(ISBLANK('!0'!AJ73),ISERROR('!0'!AJ73)),"",'!0'!AJ73)</f>
        <v/>
      </c>
      <c r="AE71" t="str">
        <f>IF(OR(ISBLANK('!0'!AK73),ISERROR('!0'!AK73)),"",'!0'!AK73)</f>
        <v/>
      </c>
      <c r="AF71" t="str">
        <f>IF(OR(ISBLANK('!0'!AL73),ISERROR('!0'!AL73)),"",'!0'!AL73)</f>
        <v/>
      </c>
      <c r="AG71" t="str">
        <f>IF(OR(ISBLANK('!0'!AM73),ISERROR('!0'!AM73)),"",'!0'!AM73)</f>
        <v/>
      </c>
      <c r="AH71" t="str">
        <f>IF(OR(ISBLANK('!0'!AN73),ISERROR('!0'!AN73)),"",'!0'!AN73)</f>
        <v/>
      </c>
      <c r="AI71" t="str">
        <f>IF(OR(ISBLANK('!0'!AO73),ISERROR('!0'!AO73)),"",'!0'!AO73)</f>
        <v/>
      </c>
      <c r="AJ71" t="str">
        <f>IF(OR(ISBLANK('!0'!AP73),ISERROR('!0'!AP73)),"",'!0'!AP73)</f>
        <v/>
      </c>
      <c r="AK71" t="str">
        <f>IF(OR(ISBLANK('!0'!AQ73),ISERROR('!0'!AQ73)),"",'!0'!AQ73)</f>
        <v/>
      </c>
      <c r="AL71" t="str">
        <f>IF(OR(ISBLANK('!0'!AR73),ISERROR('!0'!AR73)),"",'!0'!AR73)</f>
        <v/>
      </c>
      <c r="AM71" t="str">
        <f>IF(OR(ISBLANK('!0'!AS73),ISERROR('!0'!AS73)),"",'!0'!AS73)</f>
        <v/>
      </c>
      <c r="AN71" t="str">
        <f>IF(OR(ISBLANK('!0'!AT73),ISERROR('!0'!AT73)),"",'!0'!AT73)</f>
        <v/>
      </c>
      <c r="AO71" t="str">
        <f>IF(OR(ISBLANK('!0'!AU73),ISERROR('!0'!AU73)),"",'!0'!AU73)</f>
        <v/>
      </c>
      <c r="AP71" t="str">
        <f>IF(OR(ISBLANK('!0'!AV73),ISERROR('!0'!AV73)),"",'!0'!AV73)</f>
        <v/>
      </c>
      <c r="AQ71" t="str">
        <f>IF(OR(ISBLANK('!0'!AW73),ISERROR('!0'!AW73)),"",'!0'!AW73)</f>
        <v/>
      </c>
      <c r="AR71" t="str">
        <f>IF(OR(ISBLANK('!0'!AX73),ISERROR('!0'!AX73)),"",'!0'!AX73)</f>
        <v/>
      </c>
      <c r="AS71" t="str">
        <f>IF(OR(ISBLANK('!0'!AY73),ISERROR('!0'!AY73)),"",'!0'!AY73)</f>
        <v/>
      </c>
      <c r="AT71" t="str">
        <f>IF(OR(ISBLANK('!0'!AZ73),ISERROR('!0'!AZ73)),"",'!0'!AZ73)</f>
        <v/>
      </c>
      <c r="AU71" t="str">
        <f>IF(OR(ISBLANK('!0'!BA73),ISERROR('!0'!BA73)),"",'!0'!BA73)</f>
        <v/>
      </c>
      <c r="AV71" t="str">
        <f>IF(OR(ISBLANK('!0'!BB73),ISERROR('!0'!BB73)),"",'!0'!BB73)</f>
        <v/>
      </c>
      <c r="AW71" t="str">
        <f>IF(OR(ISBLANK('!0'!BC73),ISERROR('!0'!BC73)),"",'!0'!BC73)</f>
        <v/>
      </c>
      <c r="AX71" t="str">
        <f>IF(OR(ISBLANK('!0'!BD73),ISERROR('!0'!BD73)),"",'!0'!BD73)</f>
        <v/>
      </c>
      <c r="AY71" t="str">
        <f>IF(OR(ISBLANK('!0'!BE73),ISERROR('!0'!BE73)),"",'!0'!BE73)</f>
        <v/>
      </c>
      <c r="AZ71" t="str">
        <f>IF(OR(ISBLANK('!0'!BF73),ISERROR('!0'!BF73)),"",'!0'!BF73)</f>
        <v/>
      </c>
      <c r="BA71" t="str">
        <f>IF(OR(ISBLANK('!0'!BG73),ISERROR('!0'!BG73)),"",'!0'!BG73)</f>
        <v/>
      </c>
      <c r="BB71" t="str">
        <f>IF(OR(ISBLANK('!0'!BH73),ISERROR('!0'!BH73)),"",'!0'!BH73)</f>
        <v/>
      </c>
      <c r="BC71" t="str">
        <f>IF(OR(ISBLANK('!0'!BI73),ISERROR('!0'!BI73)),"",'!0'!BI73)</f>
        <v/>
      </c>
    </row>
    <row r="72" spans="1:55" ht="12.75" customHeight="1" x14ac:dyDescent="0.2">
      <c r="A72" t="str">
        <f>IF(OR(ISBLANK('!0'!A74),ISERROR('!0'!A74)),"",'!0'!A74)</f>
        <v/>
      </c>
      <c r="B72" t="str">
        <f>IF(OR(ISBLANK('!0'!B74),ISERROR('!0'!B74)),"",'!0'!B74)</f>
        <v/>
      </c>
      <c r="C72" s="208">
        <f>IF(OR(ISBLANK('!0'!C73),ISERROR('!0'!C73)),"",'!0'!C73)</f>
        <v>50</v>
      </c>
      <c r="D72" s="324"/>
      <c r="E72" s="324"/>
      <c r="F72" t="str">
        <f>IF(OR(ISBLANK('!0'!F74),ISERROR('!0'!F74)),"",'!0'!F74)</f>
        <v/>
      </c>
      <c r="G72" t="str">
        <f>IF(OR(ISBLANK('!0'!G74),ISERROR('!0'!G74)),"",'!0'!G74)</f>
        <v/>
      </c>
      <c r="H72" t="str">
        <f>IF(OR(ISBLANK('!0'!H74),ISERROR('!0'!H74)),"",'!0'!H74)</f>
        <v/>
      </c>
      <c r="I72" s="4" t="str">
        <f>IF(OR(ISBLANK('!0'!I74),ISERROR('!0'!I74)),"",'!0'!I74)</f>
        <v/>
      </c>
      <c r="J72" t="str">
        <f>IF(OR(ISBLANK('!0'!J76),ISERROR('!0'!J76)),"",'!0'!J76)</f>
        <v/>
      </c>
      <c r="K72" s="59" t="str">
        <f>IF(OR(ISBLANK('!0'!K76),ISERROR('!0'!K76)),"",'!0'!K76)</f>
        <v/>
      </c>
      <c r="L72" t="str">
        <f>IF(OR(ISBLANK('!0'!L76),ISERROR('!0'!L76)),"",'!0'!L76)</f>
        <v/>
      </c>
      <c r="M72" t="str">
        <f>IF(OR(ISBLANK('!0'!M76),ISERROR('!0'!M76)),"",'!0'!M76)</f>
        <v/>
      </c>
      <c r="N72" t="str">
        <f>IF(OR(ISBLANK('!0'!N76),ISERROR('!0'!N76)),"",'!0'!N76)</f>
        <v/>
      </c>
      <c r="O72" t="str">
        <f>IF(OR(ISBLANK('!0'!O76),ISERROR('!0'!O76)),"",'!0'!O76)</f>
        <v/>
      </c>
      <c r="P72" t="str">
        <f>IF(OR(ISBLANK('!0'!P76),ISERROR('!0'!P76)),"",'!0'!P76)</f>
        <v/>
      </c>
      <c r="Q72" t="str">
        <f>IF(OR(ISBLANK('!0'!Q76),ISERROR('!0'!Q76)),"",'!0'!Q76)</f>
        <v/>
      </c>
      <c r="R72" t="str">
        <f>IF(OR(ISBLANK('!0'!R76),ISERROR('!0'!R76)),"",'!0'!R76)</f>
        <v/>
      </c>
      <c r="S72" t="str">
        <f>IF(OR(ISBLANK('!0'!S76),ISERROR('!0'!S76)),"",'!0'!S76)</f>
        <v/>
      </c>
      <c r="T72" t="str">
        <f>IF(OR(ISBLANK('!0'!T76),ISERROR('!0'!T76)),"",'!0'!T76)</f>
        <v/>
      </c>
      <c r="U72" t="str">
        <f>IF(OR(ISBLANK('!0'!U74),ISERROR('!0'!U74)),"",'!0'!U74)</f>
        <v/>
      </c>
      <c r="V72" t="str">
        <f>IF(OR(ISBLANK('!0'!V74),ISERROR('!0'!V74)),"",'!0'!V74)</f>
        <v/>
      </c>
      <c r="W72" t="str">
        <f>IF(OR(ISBLANK('!0'!W74),ISERROR('!0'!W74)),"",'!0'!W74)</f>
        <v/>
      </c>
      <c r="X72" t="str">
        <f>IF(OR(ISBLANK('!0'!X74),ISERROR('!0'!X74)),"",'!0'!X74)</f>
        <v/>
      </c>
      <c r="Y72" t="str">
        <f>IF(OR(ISBLANK('!0'!Y74),ISERROR('!0'!Y74)),"",'!0'!Y74)</f>
        <v/>
      </c>
      <c r="Z72" t="str">
        <f>IF(OR(ISBLANK('!0'!Z74),ISERROR('!0'!Z74)),"",'!0'!Z74)</f>
        <v/>
      </c>
      <c r="AA72" t="str">
        <f>IF(OR(ISBLANK('!0'!AA74),ISERROR('!0'!AA74)),"",'!0'!AA74)</f>
        <v/>
      </c>
      <c r="AB72" t="str">
        <f>IF(OR(ISBLANK('!0'!AB74),ISERROR('!0'!AB74)),"",'!0'!AB74)</f>
        <v/>
      </c>
      <c r="AC72" t="str">
        <f>IF(OR(ISBLANK('!0'!AI74),ISERROR('!0'!AI74)),"",'!0'!AI74)</f>
        <v/>
      </c>
      <c r="AD72" t="str">
        <f>IF(OR(ISBLANK('!0'!AJ74),ISERROR('!0'!AJ74)),"",'!0'!AJ74)</f>
        <v/>
      </c>
      <c r="AE72" t="str">
        <f>IF(OR(ISBLANK('!0'!AK74),ISERROR('!0'!AK74)),"",'!0'!AK74)</f>
        <v/>
      </c>
      <c r="AF72" t="str">
        <f>IF(OR(ISBLANK('!0'!AL74),ISERROR('!0'!AL74)),"",'!0'!AL74)</f>
        <v/>
      </c>
      <c r="AG72" t="str">
        <f>IF(OR(ISBLANK('!0'!AM74),ISERROR('!0'!AM74)),"",'!0'!AM74)</f>
        <v/>
      </c>
      <c r="AH72" t="str">
        <f>IF(OR(ISBLANK('!0'!AN74),ISERROR('!0'!AN74)),"",'!0'!AN74)</f>
        <v/>
      </c>
      <c r="AI72" t="str">
        <f>IF(OR(ISBLANK('!0'!AO74),ISERROR('!0'!AO74)),"",'!0'!AO74)</f>
        <v/>
      </c>
      <c r="AJ72" t="str">
        <f>IF(OR(ISBLANK('!0'!AP74),ISERROR('!0'!AP74)),"",'!0'!AP74)</f>
        <v/>
      </c>
      <c r="AK72" t="str">
        <f>IF(OR(ISBLANK('!0'!AQ74),ISERROR('!0'!AQ74)),"",'!0'!AQ74)</f>
        <v/>
      </c>
      <c r="AL72" t="str">
        <f>IF(OR(ISBLANK('!0'!AR74),ISERROR('!0'!AR74)),"",'!0'!AR74)</f>
        <v/>
      </c>
      <c r="AM72" t="str">
        <f>IF(OR(ISBLANK('!0'!AS74),ISERROR('!0'!AS74)),"",'!0'!AS74)</f>
        <v/>
      </c>
      <c r="AN72" t="str">
        <f>IF(OR(ISBLANK('!0'!AT74),ISERROR('!0'!AT74)),"",'!0'!AT74)</f>
        <v/>
      </c>
      <c r="AO72" t="str">
        <f>IF(OR(ISBLANK('!0'!AU74),ISERROR('!0'!AU74)),"",'!0'!AU74)</f>
        <v/>
      </c>
      <c r="AP72" t="str">
        <f>IF(OR(ISBLANK('!0'!AV74),ISERROR('!0'!AV74)),"",'!0'!AV74)</f>
        <v/>
      </c>
      <c r="AQ72" t="str">
        <f>IF(OR(ISBLANK('!0'!AW74),ISERROR('!0'!AW74)),"",'!0'!AW74)</f>
        <v/>
      </c>
      <c r="AR72" t="str">
        <f>IF(OR(ISBLANK('!0'!AX74),ISERROR('!0'!AX74)),"",'!0'!AX74)</f>
        <v/>
      </c>
      <c r="AS72" t="str">
        <f>IF(OR(ISBLANK('!0'!AY74),ISERROR('!0'!AY74)),"",'!0'!AY74)</f>
        <v/>
      </c>
      <c r="AT72" t="str">
        <f>IF(OR(ISBLANK('!0'!AZ74),ISERROR('!0'!AZ74)),"",'!0'!AZ74)</f>
        <v/>
      </c>
      <c r="AU72" t="str">
        <f>IF(OR(ISBLANK('!0'!BA74),ISERROR('!0'!BA74)),"",'!0'!BA74)</f>
        <v/>
      </c>
      <c r="AV72" t="str">
        <f>IF(OR(ISBLANK('!0'!BB74),ISERROR('!0'!BB74)),"",'!0'!BB74)</f>
        <v/>
      </c>
      <c r="AW72" t="str">
        <f>IF(OR(ISBLANK('!0'!BC74),ISERROR('!0'!BC74)),"",'!0'!BC74)</f>
        <v/>
      </c>
      <c r="AX72" t="str">
        <f>IF(OR(ISBLANK('!0'!BD74),ISERROR('!0'!BD74)),"",'!0'!BD74)</f>
        <v/>
      </c>
      <c r="AY72" t="str">
        <f>IF(OR(ISBLANK('!0'!BE74),ISERROR('!0'!BE74)),"",'!0'!BE74)</f>
        <v/>
      </c>
      <c r="AZ72" t="str">
        <f>IF(OR(ISBLANK('!0'!BF74),ISERROR('!0'!BF74)),"",'!0'!BF74)</f>
        <v/>
      </c>
      <c r="BA72" t="str">
        <f>IF(OR(ISBLANK('!0'!BG74),ISERROR('!0'!BG74)),"",'!0'!BG74)</f>
        <v/>
      </c>
      <c r="BB72" t="str">
        <f>IF(OR(ISBLANK('!0'!BH74),ISERROR('!0'!BH74)),"",'!0'!BH74)</f>
        <v/>
      </c>
      <c r="BC72" t="str">
        <f>IF(OR(ISBLANK('!0'!BI74),ISERROR('!0'!BI74)),"",'!0'!BI74)</f>
        <v/>
      </c>
    </row>
    <row r="73" spans="1:55" ht="12.75" customHeight="1" x14ac:dyDescent="0.2">
      <c r="A73" t="str">
        <f>IF(OR(ISBLANK('!0'!A75),ISERROR('!0'!A75)),"",'!0'!A75)</f>
        <v/>
      </c>
      <c r="B73" t="str">
        <f>IF(OR(ISBLANK('!0'!B75),ISERROR('!0'!B75)),"",'!0'!B75)</f>
        <v/>
      </c>
      <c r="C73" s="208">
        <f>IF(OR(ISBLANK('!0'!C74),ISERROR('!0'!C74)),"",'!0'!C74)</f>
        <v>51</v>
      </c>
      <c r="D73" s="324"/>
      <c r="E73" s="324"/>
      <c r="F73" t="str">
        <f>IF(OR(ISBLANK('!0'!F75),ISERROR('!0'!F75)),"",'!0'!F75)</f>
        <v/>
      </c>
      <c r="G73" t="str">
        <f>IF(OR(ISBLANK('!0'!G75),ISERROR('!0'!G75)),"",'!0'!G75)</f>
        <v/>
      </c>
      <c r="H73" t="str">
        <f>IF(OR(ISBLANK('!0'!H75),ISERROR('!0'!H75)),"",'!0'!H75)</f>
        <v/>
      </c>
      <c r="I73" s="4" t="str">
        <f>IF(OR(ISBLANK('!0'!I75),ISERROR('!0'!I75)),"",'!0'!I75)</f>
        <v/>
      </c>
      <c r="J73" t="str">
        <f>IF(OR(ISBLANK('!0'!J77),ISERROR('!0'!J77)),"",'!0'!J77)</f>
        <v/>
      </c>
      <c r="K73" s="59" t="str">
        <f>IF(OR(ISBLANK('!0'!K77),ISERROR('!0'!K77)),"",'!0'!K77)</f>
        <v/>
      </c>
      <c r="L73" t="str">
        <f>IF(OR(ISBLANK('!0'!L77),ISERROR('!0'!L77)),"",'!0'!L77)</f>
        <v/>
      </c>
      <c r="M73" t="str">
        <f>IF(OR(ISBLANK('!0'!M77),ISERROR('!0'!M77)),"",'!0'!M77)</f>
        <v/>
      </c>
      <c r="N73" t="str">
        <f>IF(OR(ISBLANK('!0'!N77),ISERROR('!0'!N77)),"",'!0'!N77)</f>
        <v/>
      </c>
      <c r="O73" t="str">
        <f>IF(OR(ISBLANK('!0'!O77),ISERROR('!0'!O77)),"",'!0'!O77)</f>
        <v/>
      </c>
      <c r="P73" t="str">
        <f>IF(OR(ISBLANK('!0'!P77),ISERROR('!0'!P77)),"",'!0'!P77)</f>
        <v/>
      </c>
      <c r="Q73" t="str">
        <f>IF(OR(ISBLANK('!0'!Q77),ISERROR('!0'!Q77)),"",'!0'!Q77)</f>
        <v/>
      </c>
      <c r="R73" t="str">
        <f>IF(OR(ISBLANK('!0'!R77),ISERROR('!0'!R77)),"",'!0'!R77)</f>
        <v/>
      </c>
      <c r="S73" t="str">
        <f>IF(OR(ISBLANK('!0'!S77),ISERROR('!0'!S77)),"",'!0'!S77)</f>
        <v/>
      </c>
      <c r="T73" t="str">
        <f>IF(OR(ISBLANK('!0'!T77),ISERROR('!0'!T77)),"",'!0'!T77)</f>
        <v/>
      </c>
      <c r="U73" t="str">
        <f>IF(OR(ISBLANK('!0'!U75),ISERROR('!0'!U75)),"",'!0'!U75)</f>
        <v/>
      </c>
      <c r="V73" t="str">
        <f>IF(OR(ISBLANK('!0'!V75),ISERROR('!0'!V75)),"",'!0'!V75)</f>
        <v/>
      </c>
      <c r="W73" t="str">
        <f>IF(OR(ISBLANK('!0'!W75),ISERROR('!0'!W75)),"",'!0'!W75)</f>
        <v/>
      </c>
      <c r="X73" t="str">
        <f>IF(OR(ISBLANK('!0'!X75),ISERROR('!0'!X75)),"",'!0'!X75)</f>
        <v/>
      </c>
      <c r="Y73" t="str">
        <f>IF(OR(ISBLANK('!0'!Y75),ISERROR('!0'!Y75)),"",'!0'!Y75)</f>
        <v/>
      </c>
      <c r="Z73" t="str">
        <f>IF(OR(ISBLANK('!0'!Z75),ISERROR('!0'!Z75)),"",'!0'!Z75)</f>
        <v/>
      </c>
      <c r="AA73" t="str">
        <f>IF(OR(ISBLANK('!0'!AA75),ISERROR('!0'!AA75)),"",'!0'!AA75)</f>
        <v/>
      </c>
      <c r="AB73" t="str">
        <f>IF(OR(ISBLANK('!0'!AB75),ISERROR('!0'!AB75)),"",'!0'!AB75)</f>
        <v/>
      </c>
      <c r="AC73" t="str">
        <f>IF(OR(ISBLANK('!0'!AI75),ISERROR('!0'!AI75)),"",'!0'!AI75)</f>
        <v/>
      </c>
      <c r="AD73" t="str">
        <f>IF(OR(ISBLANK('!0'!AJ75),ISERROR('!0'!AJ75)),"",'!0'!AJ75)</f>
        <v/>
      </c>
      <c r="AE73" t="str">
        <f>IF(OR(ISBLANK('!0'!AK75),ISERROR('!0'!AK75)),"",'!0'!AK75)</f>
        <v/>
      </c>
      <c r="AF73" t="str">
        <f>IF(OR(ISBLANK('!0'!AL75),ISERROR('!0'!AL75)),"",'!0'!AL75)</f>
        <v/>
      </c>
      <c r="AG73" t="str">
        <f>IF(OR(ISBLANK('!0'!AM75),ISERROR('!0'!AM75)),"",'!0'!AM75)</f>
        <v/>
      </c>
      <c r="AH73" t="str">
        <f>IF(OR(ISBLANK('!0'!AN75),ISERROR('!0'!AN75)),"",'!0'!AN75)</f>
        <v/>
      </c>
      <c r="AI73" t="str">
        <f>IF(OR(ISBLANK('!0'!AO75),ISERROR('!0'!AO75)),"",'!0'!AO75)</f>
        <v/>
      </c>
      <c r="AJ73" t="str">
        <f>IF(OR(ISBLANK('!0'!AP75),ISERROR('!0'!AP75)),"",'!0'!AP75)</f>
        <v/>
      </c>
      <c r="AK73" t="str">
        <f>IF(OR(ISBLANK('!0'!AQ75),ISERROR('!0'!AQ75)),"",'!0'!AQ75)</f>
        <v/>
      </c>
      <c r="AL73" t="str">
        <f>IF(OR(ISBLANK('!0'!AR75),ISERROR('!0'!AR75)),"",'!0'!AR75)</f>
        <v/>
      </c>
      <c r="AM73" t="str">
        <f>IF(OR(ISBLANK('!0'!AS75),ISERROR('!0'!AS75)),"",'!0'!AS75)</f>
        <v/>
      </c>
      <c r="AN73" t="str">
        <f>IF(OR(ISBLANK('!0'!AT75),ISERROR('!0'!AT75)),"",'!0'!AT75)</f>
        <v/>
      </c>
      <c r="AO73" t="str">
        <f>IF(OR(ISBLANK('!0'!AU75),ISERROR('!0'!AU75)),"",'!0'!AU75)</f>
        <v/>
      </c>
      <c r="AP73" t="str">
        <f>IF(OR(ISBLANK('!0'!AV75),ISERROR('!0'!AV75)),"",'!0'!AV75)</f>
        <v/>
      </c>
      <c r="AQ73" t="str">
        <f>IF(OR(ISBLANK('!0'!AW75),ISERROR('!0'!AW75)),"",'!0'!AW75)</f>
        <v/>
      </c>
      <c r="AR73" t="str">
        <f>IF(OR(ISBLANK('!0'!AX75),ISERROR('!0'!AX75)),"",'!0'!AX75)</f>
        <v/>
      </c>
      <c r="AS73" t="str">
        <f>IF(OR(ISBLANK('!0'!AY75),ISERROR('!0'!AY75)),"",'!0'!AY75)</f>
        <v/>
      </c>
      <c r="AT73" t="str">
        <f>IF(OR(ISBLANK('!0'!AZ75),ISERROR('!0'!AZ75)),"",'!0'!AZ75)</f>
        <v/>
      </c>
      <c r="AU73" t="str">
        <f>IF(OR(ISBLANK('!0'!BA75),ISERROR('!0'!BA75)),"",'!0'!BA75)</f>
        <v/>
      </c>
      <c r="AV73" t="str">
        <f>IF(OR(ISBLANK('!0'!BB75),ISERROR('!0'!BB75)),"",'!0'!BB75)</f>
        <v/>
      </c>
      <c r="AW73" t="str">
        <f>IF(OR(ISBLANK('!0'!BC75),ISERROR('!0'!BC75)),"",'!0'!BC75)</f>
        <v/>
      </c>
      <c r="AX73" t="str">
        <f>IF(OR(ISBLANK('!0'!BD75),ISERROR('!0'!BD75)),"",'!0'!BD75)</f>
        <v/>
      </c>
      <c r="AY73" t="str">
        <f>IF(OR(ISBLANK('!0'!BE75),ISERROR('!0'!BE75)),"",'!0'!BE75)</f>
        <v/>
      </c>
      <c r="AZ73" t="str">
        <f>IF(OR(ISBLANK('!0'!BF75),ISERROR('!0'!BF75)),"",'!0'!BF75)</f>
        <v/>
      </c>
      <c r="BA73" t="str">
        <f>IF(OR(ISBLANK('!0'!BG75),ISERROR('!0'!BG75)),"",'!0'!BG75)</f>
        <v/>
      </c>
      <c r="BB73" t="str">
        <f>IF(OR(ISBLANK('!0'!BH75),ISERROR('!0'!BH75)),"",'!0'!BH75)</f>
        <v/>
      </c>
      <c r="BC73" t="str">
        <f>IF(OR(ISBLANK('!0'!BI75),ISERROR('!0'!BI75)),"",'!0'!BI75)</f>
        <v/>
      </c>
    </row>
    <row r="74" spans="1:55" ht="12.75" customHeight="1" x14ac:dyDescent="0.2">
      <c r="A74" t="str">
        <f>IF(OR(ISBLANK('!0'!A76),ISERROR('!0'!A76)),"",'!0'!A76)</f>
        <v/>
      </c>
      <c r="B74" t="str">
        <f>IF(OR(ISBLANK('!0'!B76),ISERROR('!0'!B76)),"",'!0'!B76)</f>
        <v/>
      </c>
      <c r="C74" s="208">
        <f>IF(OR(ISBLANK('!0'!C75),ISERROR('!0'!C75)),"",'!0'!C75)</f>
        <v>52</v>
      </c>
      <c r="D74" s="324"/>
      <c r="E74" s="324"/>
      <c r="F74" t="str">
        <f>IF(OR(ISBLANK('!0'!F76),ISERROR('!0'!F76)),"",'!0'!F76)</f>
        <v/>
      </c>
      <c r="G74" t="str">
        <f>IF(OR(ISBLANK('!0'!G76),ISERROR('!0'!G76)),"",'!0'!G76)</f>
        <v/>
      </c>
      <c r="H74" t="str">
        <f>IF(OR(ISBLANK('!0'!H76),ISERROR('!0'!H76)),"",'!0'!H76)</f>
        <v/>
      </c>
      <c r="I74" s="4" t="str">
        <f>IF(OR(ISBLANK('!0'!I76),ISERROR('!0'!I76)),"",'!0'!I76)</f>
        <v/>
      </c>
      <c r="J74" t="str">
        <f>IF(OR(ISBLANK('!0'!J78),ISERROR('!0'!J78)),"",'!0'!J78)</f>
        <v/>
      </c>
      <c r="K74" s="59" t="str">
        <f>IF(OR(ISBLANK('!0'!K78),ISERROR('!0'!K78)),"",'!0'!K78)</f>
        <v/>
      </c>
      <c r="L74" t="str">
        <f>IF(OR(ISBLANK('!0'!L78),ISERROR('!0'!L78)),"",'!0'!L78)</f>
        <v/>
      </c>
      <c r="M74" t="str">
        <f>IF(OR(ISBLANK('!0'!M78),ISERROR('!0'!M78)),"",'!0'!M78)</f>
        <v/>
      </c>
      <c r="N74" t="str">
        <f>IF(OR(ISBLANK('!0'!N78),ISERROR('!0'!N78)),"",'!0'!N78)</f>
        <v/>
      </c>
      <c r="O74" t="str">
        <f>IF(OR(ISBLANK('!0'!O78),ISERROR('!0'!O78)),"",'!0'!O78)</f>
        <v/>
      </c>
      <c r="P74" t="str">
        <f>IF(OR(ISBLANK('!0'!P78),ISERROR('!0'!P78)),"",'!0'!P78)</f>
        <v/>
      </c>
      <c r="Q74" t="str">
        <f>IF(OR(ISBLANK('!0'!Q78),ISERROR('!0'!Q78)),"",'!0'!Q78)</f>
        <v/>
      </c>
      <c r="R74" t="str">
        <f>IF(OR(ISBLANK('!0'!R78),ISERROR('!0'!R78)),"",'!0'!R78)</f>
        <v/>
      </c>
      <c r="S74" t="str">
        <f>IF(OR(ISBLANK('!0'!S78),ISERROR('!0'!S78)),"",'!0'!S78)</f>
        <v/>
      </c>
      <c r="T74" t="str">
        <f>IF(OR(ISBLANK('!0'!T78),ISERROR('!0'!T78)),"",'!0'!T78)</f>
        <v/>
      </c>
      <c r="U74" t="str">
        <f>IF(OR(ISBLANK('!0'!U76),ISERROR('!0'!U76)),"",'!0'!U76)</f>
        <v/>
      </c>
      <c r="V74" t="str">
        <f>IF(OR(ISBLANK('!0'!V76),ISERROR('!0'!V76)),"",'!0'!V76)</f>
        <v/>
      </c>
      <c r="W74" t="str">
        <f>IF(OR(ISBLANK('!0'!W76),ISERROR('!0'!W76)),"",'!0'!W76)</f>
        <v/>
      </c>
      <c r="X74" t="str">
        <f>IF(OR(ISBLANK('!0'!X76),ISERROR('!0'!X76)),"",'!0'!X76)</f>
        <v/>
      </c>
      <c r="Y74" t="str">
        <f>IF(OR(ISBLANK('!0'!Y76),ISERROR('!0'!Y76)),"",'!0'!Y76)</f>
        <v/>
      </c>
      <c r="Z74" t="str">
        <f>IF(OR(ISBLANK('!0'!Z76),ISERROR('!0'!Z76)),"",'!0'!Z76)</f>
        <v/>
      </c>
      <c r="AA74" t="str">
        <f>IF(OR(ISBLANK('!0'!AA76),ISERROR('!0'!AA76)),"",'!0'!AA76)</f>
        <v/>
      </c>
      <c r="AB74" t="str">
        <f>IF(OR(ISBLANK('!0'!AB76),ISERROR('!0'!AB76)),"",'!0'!AB76)</f>
        <v/>
      </c>
      <c r="AC74" t="str">
        <f>IF(OR(ISBLANK('!0'!AI76),ISERROR('!0'!AI76)),"",'!0'!AI76)</f>
        <v/>
      </c>
      <c r="AD74" t="str">
        <f>IF(OR(ISBLANK('!0'!AJ76),ISERROR('!0'!AJ76)),"",'!0'!AJ76)</f>
        <v/>
      </c>
      <c r="AE74" t="str">
        <f>IF(OR(ISBLANK('!0'!AK76),ISERROR('!0'!AK76)),"",'!0'!AK76)</f>
        <v/>
      </c>
      <c r="AF74" t="str">
        <f>IF(OR(ISBLANK('!0'!AL76),ISERROR('!0'!AL76)),"",'!0'!AL76)</f>
        <v/>
      </c>
      <c r="AG74" t="str">
        <f>IF(OR(ISBLANK('!0'!AM76),ISERROR('!0'!AM76)),"",'!0'!AM76)</f>
        <v/>
      </c>
      <c r="AH74" t="str">
        <f>IF(OR(ISBLANK('!0'!AN76),ISERROR('!0'!AN76)),"",'!0'!AN76)</f>
        <v/>
      </c>
      <c r="AI74" t="str">
        <f>IF(OR(ISBLANK('!0'!AO76),ISERROR('!0'!AO76)),"",'!0'!AO76)</f>
        <v/>
      </c>
      <c r="AJ74" t="str">
        <f>IF(OR(ISBLANK('!0'!AP76),ISERROR('!0'!AP76)),"",'!0'!AP76)</f>
        <v/>
      </c>
      <c r="AK74" t="str">
        <f>IF(OR(ISBLANK('!0'!AQ76),ISERROR('!0'!AQ76)),"",'!0'!AQ76)</f>
        <v/>
      </c>
      <c r="AL74" t="str">
        <f>IF(OR(ISBLANK('!0'!AR76),ISERROR('!0'!AR76)),"",'!0'!AR76)</f>
        <v/>
      </c>
      <c r="AM74" t="str">
        <f>IF(OR(ISBLANK('!0'!AS76),ISERROR('!0'!AS76)),"",'!0'!AS76)</f>
        <v/>
      </c>
      <c r="AN74" t="str">
        <f>IF(OR(ISBLANK('!0'!AT76),ISERROR('!0'!AT76)),"",'!0'!AT76)</f>
        <v/>
      </c>
      <c r="AO74" t="str">
        <f>IF(OR(ISBLANK('!0'!AU76),ISERROR('!0'!AU76)),"",'!0'!AU76)</f>
        <v/>
      </c>
      <c r="AP74" t="str">
        <f>IF(OR(ISBLANK('!0'!AV76),ISERROR('!0'!AV76)),"",'!0'!AV76)</f>
        <v/>
      </c>
      <c r="AQ74" t="str">
        <f>IF(OR(ISBLANK('!0'!AW76),ISERROR('!0'!AW76)),"",'!0'!AW76)</f>
        <v/>
      </c>
      <c r="AR74" t="str">
        <f>IF(OR(ISBLANK('!0'!AX76),ISERROR('!0'!AX76)),"",'!0'!AX76)</f>
        <v/>
      </c>
      <c r="AS74" t="str">
        <f>IF(OR(ISBLANK('!0'!AY76),ISERROR('!0'!AY76)),"",'!0'!AY76)</f>
        <v/>
      </c>
      <c r="AT74" t="str">
        <f>IF(OR(ISBLANK('!0'!AZ76),ISERROR('!0'!AZ76)),"",'!0'!AZ76)</f>
        <v/>
      </c>
      <c r="AU74" t="str">
        <f>IF(OR(ISBLANK('!0'!BA76),ISERROR('!0'!BA76)),"",'!0'!BA76)</f>
        <v/>
      </c>
      <c r="AV74" t="str">
        <f>IF(OR(ISBLANK('!0'!BB76),ISERROR('!0'!BB76)),"",'!0'!BB76)</f>
        <v/>
      </c>
      <c r="AW74" t="str">
        <f>IF(OR(ISBLANK('!0'!BC76),ISERROR('!0'!BC76)),"",'!0'!BC76)</f>
        <v/>
      </c>
      <c r="AX74" t="str">
        <f>IF(OR(ISBLANK('!0'!BD76),ISERROR('!0'!BD76)),"",'!0'!BD76)</f>
        <v/>
      </c>
      <c r="AY74" t="str">
        <f>IF(OR(ISBLANK('!0'!BE76),ISERROR('!0'!BE76)),"",'!0'!BE76)</f>
        <v/>
      </c>
      <c r="AZ74" t="str">
        <f>IF(OR(ISBLANK('!0'!BF76),ISERROR('!0'!BF76)),"",'!0'!BF76)</f>
        <v/>
      </c>
      <c r="BA74" t="str">
        <f>IF(OR(ISBLANK('!0'!BG76),ISERROR('!0'!BG76)),"",'!0'!BG76)</f>
        <v/>
      </c>
      <c r="BB74" t="str">
        <f>IF(OR(ISBLANK('!0'!BH76),ISERROR('!0'!BH76)),"",'!0'!BH76)</f>
        <v/>
      </c>
      <c r="BC74" t="str">
        <f>IF(OR(ISBLANK('!0'!BI76),ISERROR('!0'!BI76)),"",'!0'!BI76)</f>
        <v/>
      </c>
    </row>
    <row r="75" spans="1:55" ht="12.75" customHeight="1" x14ac:dyDescent="0.2">
      <c r="A75" t="str">
        <f>IF(OR(ISBLANK('!0'!A77),ISERROR('!0'!A77)),"",'!0'!A77)</f>
        <v/>
      </c>
      <c r="B75" t="str">
        <f>IF(OR(ISBLANK('!0'!B77),ISERROR('!0'!B77)),"",'!0'!B77)</f>
        <v/>
      </c>
      <c r="C75" s="208">
        <f>IF(OR(ISBLANK('!0'!C76),ISERROR('!0'!C76)),"",'!0'!C76)</f>
        <v>53</v>
      </c>
      <c r="D75" s="324"/>
      <c r="E75" s="324"/>
      <c r="F75" t="str">
        <f>IF(OR(ISBLANK('!0'!F77),ISERROR('!0'!F77)),"",'!0'!F77)</f>
        <v/>
      </c>
      <c r="G75" t="str">
        <f>IF(OR(ISBLANK('!0'!G77),ISERROR('!0'!G77)),"",'!0'!G77)</f>
        <v/>
      </c>
      <c r="H75" t="str">
        <f>IF(OR(ISBLANK('!0'!H77),ISERROR('!0'!H77)),"",'!0'!H77)</f>
        <v/>
      </c>
      <c r="I75" s="4" t="str">
        <f>IF(OR(ISBLANK('!0'!I77),ISERROR('!0'!I77)),"",'!0'!I77)</f>
        <v/>
      </c>
      <c r="J75" t="str">
        <f>IF(OR(ISBLANK('!0'!J79),ISERROR('!0'!J79)),"",'!0'!J79)</f>
        <v/>
      </c>
      <c r="K75" s="59" t="str">
        <f>IF(OR(ISBLANK('!0'!K79),ISERROR('!0'!K79)),"",'!0'!K79)</f>
        <v/>
      </c>
      <c r="L75" t="str">
        <f>IF(OR(ISBLANK('!0'!L79),ISERROR('!0'!L79)),"",'!0'!L79)</f>
        <v/>
      </c>
      <c r="M75" t="str">
        <f>IF(OR(ISBLANK('!0'!M79),ISERROR('!0'!M79)),"",'!0'!M79)</f>
        <v/>
      </c>
      <c r="N75" t="str">
        <f>IF(OR(ISBLANK('!0'!N79),ISERROR('!0'!N79)),"",'!0'!N79)</f>
        <v/>
      </c>
      <c r="O75" t="str">
        <f>IF(OR(ISBLANK('!0'!O79),ISERROR('!0'!O79)),"",'!0'!O79)</f>
        <v/>
      </c>
      <c r="P75" t="str">
        <f>IF(OR(ISBLANK('!0'!P79),ISERROR('!0'!P79)),"",'!0'!P79)</f>
        <v/>
      </c>
      <c r="Q75" t="str">
        <f>IF(OR(ISBLANK('!0'!Q79),ISERROR('!0'!Q79)),"",'!0'!Q79)</f>
        <v/>
      </c>
      <c r="R75" t="str">
        <f>IF(OR(ISBLANK('!0'!R79),ISERROR('!0'!R79)),"",'!0'!R79)</f>
        <v/>
      </c>
      <c r="S75" t="str">
        <f>IF(OR(ISBLANK('!0'!S79),ISERROR('!0'!S79)),"",'!0'!S79)</f>
        <v/>
      </c>
      <c r="T75" t="str">
        <f>IF(OR(ISBLANK('!0'!T79),ISERROR('!0'!T79)),"",'!0'!T79)</f>
        <v/>
      </c>
      <c r="U75" t="str">
        <f>IF(OR(ISBLANK('!0'!U77),ISERROR('!0'!U77)),"",'!0'!U77)</f>
        <v/>
      </c>
      <c r="V75" t="str">
        <f>IF(OR(ISBLANK('!0'!V77),ISERROR('!0'!V77)),"",'!0'!V77)</f>
        <v/>
      </c>
      <c r="W75" t="str">
        <f>IF(OR(ISBLANK('!0'!W77),ISERROR('!0'!W77)),"",'!0'!W77)</f>
        <v/>
      </c>
      <c r="X75" t="str">
        <f>IF(OR(ISBLANK('!0'!X77),ISERROR('!0'!X77)),"",'!0'!X77)</f>
        <v/>
      </c>
      <c r="Y75" t="str">
        <f>IF(OR(ISBLANK('!0'!Y77),ISERROR('!0'!Y77)),"",'!0'!Y77)</f>
        <v/>
      </c>
      <c r="Z75" t="str">
        <f>IF(OR(ISBLANK('!0'!Z77),ISERROR('!0'!Z77)),"",'!0'!Z77)</f>
        <v/>
      </c>
      <c r="AA75" t="str">
        <f>IF(OR(ISBLANK('!0'!AA77),ISERROR('!0'!AA77)),"",'!0'!AA77)</f>
        <v/>
      </c>
      <c r="AB75" t="str">
        <f>IF(OR(ISBLANK('!0'!AB77),ISERROR('!0'!AB77)),"",'!0'!AB77)</f>
        <v/>
      </c>
      <c r="AC75" t="str">
        <f>IF(OR(ISBLANK('!0'!AI77),ISERROR('!0'!AI77)),"",'!0'!AI77)</f>
        <v/>
      </c>
      <c r="AD75" t="str">
        <f>IF(OR(ISBLANK('!0'!AJ77),ISERROR('!0'!AJ77)),"",'!0'!AJ77)</f>
        <v/>
      </c>
      <c r="AE75" t="str">
        <f>IF(OR(ISBLANK('!0'!AK77),ISERROR('!0'!AK77)),"",'!0'!AK77)</f>
        <v/>
      </c>
      <c r="AF75" t="str">
        <f>IF(OR(ISBLANK('!0'!AL77),ISERROR('!0'!AL77)),"",'!0'!AL77)</f>
        <v/>
      </c>
      <c r="AG75" t="str">
        <f>IF(OR(ISBLANK('!0'!AM77),ISERROR('!0'!AM77)),"",'!0'!AM77)</f>
        <v/>
      </c>
      <c r="AH75" t="str">
        <f>IF(OR(ISBLANK('!0'!AN77),ISERROR('!0'!AN77)),"",'!0'!AN77)</f>
        <v/>
      </c>
      <c r="AI75" t="str">
        <f>IF(OR(ISBLANK('!0'!AO77),ISERROR('!0'!AO77)),"",'!0'!AO77)</f>
        <v/>
      </c>
      <c r="AJ75" t="str">
        <f>IF(OR(ISBLANK('!0'!AP77),ISERROR('!0'!AP77)),"",'!0'!AP77)</f>
        <v/>
      </c>
      <c r="AK75" t="str">
        <f>IF(OR(ISBLANK('!0'!AQ77),ISERROR('!0'!AQ77)),"",'!0'!AQ77)</f>
        <v/>
      </c>
      <c r="AL75" t="str">
        <f>IF(OR(ISBLANK('!0'!AR77),ISERROR('!0'!AR77)),"",'!0'!AR77)</f>
        <v/>
      </c>
      <c r="AM75" t="str">
        <f>IF(OR(ISBLANK('!0'!AS77),ISERROR('!0'!AS77)),"",'!0'!AS77)</f>
        <v/>
      </c>
      <c r="AN75" t="str">
        <f>IF(OR(ISBLANK('!0'!AT77),ISERROR('!0'!AT77)),"",'!0'!AT77)</f>
        <v/>
      </c>
      <c r="AO75" t="str">
        <f>IF(OR(ISBLANK('!0'!AU77),ISERROR('!0'!AU77)),"",'!0'!AU77)</f>
        <v/>
      </c>
      <c r="AP75" t="str">
        <f>IF(OR(ISBLANK('!0'!AV77),ISERROR('!0'!AV77)),"",'!0'!AV77)</f>
        <v/>
      </c>
      <c r="AQ75" t="str">
        <f>IF(OR(ISBLANK('!0'!AW77),ISERROR('!0'!AW77)),"",'!0'!AW77)</f>
        <v/>
      </c>
      <c r="AR75" t="str">
        <f>IF(OR(ISBLANK('!0'!AX77),ISERROR('!0'!AX77)),"",'!0'!AX77)</f>
        <v/>
      </c>
      <c r="AS75" t="str">
        <f>IF(OR(ISBLANK('!0'!AY77),ISERROR('!0'!AY77)),"",'!0'!AY77)</f>
        <v/>
      </c>
      <c r="AT75" t="str">
        <f>IF(OR(ISBLANK('!0'!AZ77),ISERROR('!0'!AZ77)),"",'!0'!AZ77)</f>
        <v/>
      </c>
      <c r="AU75" t="str">
        <f>IF(OR(ISBLANK('!0'!BA77),ISERROR('!0'!BA77)),"",'!0'!BA77)</f>
        <v/>
      </c>
      <c r="AV75" t="str">
        <f>IF(OR(ISBLANK('!0'!BB77),ISERROR('!0'!BB77)),"",'!0'!BB77)</f>
        <v/>
      </c>
      <c r="AW75" t="str">
        <f>IF(OR(ISBLANK('!0'!BC77),ISERROR('!0'!BC77)),"",'!0'!BC77)</f>
        <v/>
      </c>
      <c r="AX75" t="str">
        <f>IF(OR(ISBLANK('!0'!BD77),ISERROR('!0'!BD77)),"",'!0'!BD77)</f>
        <v/>
      </c>
      <c r="AY75" t="str">
        <f>IF(OR(ISBLANK('!0'!BE77),ISERROR('!0'!BE77)),"",'!0'!BE77)</f>
        <v/>
      </c>
      <c r="AZ75" t="str">
        <f>IF(OR(ISBLANK('!0'!BF77),ISERROR('!0'!BF77)),"",'!0'!BF77)</f>
        <v/>
      </c>
      <c r="BA75" t="str">
        <f>IF(OR(ISBLANK('!0'!BG77),ISERROR('!0'!BG77)),"",'!0'!BG77)</f>
        <v/>
      </c>
      <c r="BB75" t="str">
        <f>IF(OR(ISBLANK('!0'!BH77),ISERROR('!0'!BH77)),"",'!0'!BH77)</f>
        <v/>
      </c>
      <c r="BC75" t="str">
        <f>IF(OR(ISBLANK('!0'!BI77),ISERROR('!0'!BI77)),"",'!0'!BI77)</f>
        <v/>
      </c>
    </row>
    <row r="76" spans="1:55" ht="12.75" customHeight="1" x14ac:dyDescent="0.2">
      <c r="A76" t="str">
        <f>IF(OR(ISBLANK('!0'!A78),ISERROR('!0'!A78)),"",'!0'!A78)</f>
        <v/>
      </c>
      <c r="B76" t="str">
        <f>IF(OR(ISBLANK('!0'!B78),ISERROR('!0'!B78)),"",'!0'!B78)</f>
        <v/>
      </c>
      <c r="C76" s="208">
        <f>IF(OR(ISBLANK('!0'!C77),ISERROR('!0'!C77)),"",'!0'!C77)</f>
        <v>54</v>
      </c>
      <c r="D76" s="324"/>
      <c r="E76" s="324"/>
      <c r="F76" t="str">
        <f>IF(OR(ISBLANK('!0'!F78),ISERROR('!0'!F78)),"",'!0'!F78)</f>
        <v/>
      </c>
      <c r="G76" t="str">
        <f>IF(OR(ISBLANK('!0'!G78),ISERROR('!0'!G78)),"",'!0'!G78)</f>
        <v/>
      </c>
      <c r="H76" t="str">
        <f>IF(OR(ISBLANK('!0'!H78),ISERROR('!0'!H78)),"",'!0'!H78)</f>
        <v/>
      </c>
      <c r="I76" s="4" t="str">
        <f>IF(OR(ISBLANK('!0'!I78),ISERROR('!0'!I78)),"",'!0'!I78)</f>
        <v/>
      </c>
      <c r="J76" t="str">
        <f>IF(OR(ISBLANK('!0'!J80),ISERROR('!0'!J80)),"",'!0'!J80)</f>
        <v/>
      </c>
      <c r="K76" s="59" t="str">
        <f>IF(OR(ISBLANK('!0'!K80),ISERROR('!0'!K80)),"",'!0'!K80)</f>
        <v/>
      </c>
      <c r="L76" t="str">
        <f>IF(OR(ISBLANK('!0'!L80),ISERROR('!0'!L80)),"",'!0'!L80)</f>
        <v/>
      </c>
      <c r="M76" t="str">
        <f>IF(OR(ISBLANK('!0'!M80),ISERROR('!0'!M80)),"",'!0'!M80)</f>
        <v/>
      </c>
      <c r="N76" t="str">
        <f>IF(OR(ISBLANK('!0'!N80),ISERROR('!0'!N80)),"",'!0'!N80)</f>
        <v/>
      </c>
      <c r="O76" t="str">
        <f>IF(OR(ISBLANK('!0'!O80),ISERROR('!0'!O80)),"",'!0'!O80)</f>
        <v/>
      </c>
      <c r="P76" t="str">
        <f>IF(OR(ISBLANK('!0'!P80),ISERROR('!0'!P80)),"",'!0'!P80)</f>
        <v/>
      </c>
      <c r="Q76" t="str">
        <f>IF(OR(ISBLANK('!0'!Q80),ISERROR('!0'!Q80)),"",'!0'!Q80)</f>
        <v/>
      </c>
      <c r="R76" t="str">
        <f>IF(OR(ISBLANK('!0'!R80),ISERROR('!0'!R80)),"",'!0'!R80)</f>
        <v/>
      </c>
      <c r="S76" t="str">
        <f>IF(OR(ISBLANK('!0'!S80),ISERROR('!0'!S80)),"",'!0'!S80)</f>
        <v/>
      </c>
      <c r="T76" t="str">
        <f>IF(OR(ISBLANK('!0'!T80),ISERROR('!0'!T80)),"",'!0'!T80)</f>
        <v/>
      </c>
      <c r="U76" t="str">
        <f>IF(OR(ISBLANK('!0'!U78),ISERROR('!0'!U78)),"",'!0'!U78)</f>
        <v/>
      </c>
      <c r="V76" t="str">
        <f>IF(OR(ISBLANK('!0'!V78),ISERROR('!0'!V78)),"",'!0'!V78)</f>
        <v/>
      </c>
      <c r="W76" t="str">
        <f>IF(OR(ISBLANK('!0'!W78),ISERROR('!0'!W78)),"",'!0'!W78)</f>
        <v/>
      </c>
      <c r="X76" t="str">
        <f>IF(OR(ISBLANK('!0'!X78),ISERROR('!0'!X78)),"",'!0'!X78)</f>
        <v/>
      </c>
      <c r="Y76" t="str">
        <f>IF(OR(ISBLANK('!0'!Y78),ISERROR('!0'!Y78)),"",'!0'!Y78)</f>
        <v/>
      </c>
      <c r="Z76" t="str">
        <f>IF(OR(ISBLANK('!0'!Z78),ISERROR('!0'!Z78)),"",'!0'!Z78)</f>
        <v/>
      </c>
      <c r="AA76" t="str">
        <f>IF(OR(ISBLANK('!0'!AA78),ISERROR('!0'!AA78)),"",'!0'!AA78)</f>
        <v/>
      </c>
      <c r="AB76" t="str">
        <f>IF(OR(ISBLANK('!0'!AB78),ISERROR('!0'!AB78)),"",'!0'!AB78)</f>
        <v/>
      </c>
      <c r="AC76" t="str">
        <f>IF(OR(ISBLANK('!0'!AI78),ISERROR('!0'!AI78)),"",'!0'!AI78)</f>
        <v/>
      </c>
      <c r="AD76" t="str">
        <f>IF(OR(ISBLANK('!0'!AJ78),ISERROR('!0'!AJ78)),"",'!0'!AJ78)</f>
        <v/>
      </c>
      <c r="AE76" t="str">
        <f>IF(OR(ISBLANK('!0'!AK78),ISERROR('!0'!AK78)),"",'!0'!AK78)</f>
        <v/>
      </c>
      <c r="AF76" t="str">
        <f>IF(OR(ISBLANK('!0'!AL78),ISERROR('!0'!AL78)),"",'!0'!AL78)</f>
        <v/>
      </c>
      <c r="AG76" t="str">
        <f>IF(OR(ISBLANK('!0'!AM78),ISERROR('!0'!AM78)),"",'!0'!AM78)</f>
        <v/>
      </c>
      <c r="AH76" t="str">
        <f>IF(OR(ISBLANK('!0'!AN78),ISERROR('!0'!AN78)),"",'!0'!AN78)</f>
        <v/>
      </c>
      <c r="AI76" t="str">
        <f>IF(OR(ISBLANK('!0'!AO78),ISERROR('!0'!AO78)),"",'!0'!AO78)</f>
        <v/>
      </c>
      <c r="AJ76" t="str">
        <f>IF(OR(ISBLANK('!0'!AP78),ISERROR('!0'!AP78)),"",'!0'!AP78)</f>
        <v/>
      </c>
      <c r="AK76" t="str">
        <f>IF(OR(ISBLANK('!0'!AQ78),ISERROR('!0'!AQ78)),"",'!0'!AQ78)</f>
        <v/>
      </c>
      <c r="AL76" t="str">
        <f>IF(OR(ISBLANK('!0'!AR78),ISERROR('!0'!AR78)),"",'!0'!AR78)</f>
        <v/>
      </c>
      <c r="AM76" t="str">
        <f>IF(OR(ISBLANK('!0'!AS78),ISERROR('!0'!AS78)),"",'!0'!AS78)</f>
        <v/>
      </c>
      <c r="AN76" t="str">
        <f>IF(OR(ISBLANK('!0'!AT78),ISERROR('!0'!AT78)),"",'!0'!AT78)</f>
        <v/>
      </c>
      <c r="AO76" t="str">
        <f>IF(OR(ISBLANK('!0'!AU78),ISERROR('!0'!AU78)),"",'!0'!AU78)</f>
        <v/>
      </c>
      <c r="AP76" t="str">
        <f>IF(OR(ISBLANK('!0'!AV78),ISERROR('!0'!AV78)),"",'!0'!AV78)</f>
        <v/>
      </c>
      <c r="AQ76" t="str">
        <f>IF(OR(ISBLANK('!0'!AW78),ISERROR('!0'!AW78)),"",'!0'!AW78)</f>
        <v/>
      </c>
      <c r="AR76" t="str">
        <f>IF(OR(ISBLANK('!0'!AX78),ISERROR('!0'!AX78)),"",'!0'!AX78)</f>
        <v/>
      </c>
      <c r="AS76" t="str">
        <f>IF(OR(ISBLANK('!0'!AY78),ISERROR('!0'!AY78)),"",'!0'!AY78)</f>
        <v/>
      </c>
      <c r="AT76" t="str">
        <f>IF(OR(ISBLANK('!0'!AZ78),ISERROR('!0'!AZ78)),"",'!0'!AZ78)</f>
        <v/>
      </c>
      <c r="AU76" t="str">
        <f>IF(OR(ISBLANK('!0'!BA78),ISERROR('!0'!BA78)),"",'!0'!BA78)</f>
        <v/>
      </c>
      <c r="AV76" t="str">
        <f>IF(OR(ISBLANK('!0'!BB78),ISERROR('!0'!BB78)),"",'!0'!BB78)</f>
        <v/>
      </c>
      <c r="AW76" t="str">
        <f>IF(OR(ISBLANK('!0'!BC78),ISERROR('!0'!BC78)),"",'!0'!BC78)</f>
        <v/>
      </c>
      <c r="AX76" t="str">
        <f>IF(OR(ISBLANK('!0'!BD78),ISERROR('!0'!BD78)),"",'!0'!BD78)</f>
        <v/>
      </c>
      <c r="AY76" t="str">
        <f>IF(OR(ISBLANK('!0'!BE78),ISERROR('!0'!BE78)),"",'!0'!BE78)</f>
        <v/>
      </c>
      <c r="AZ76" t="str">
        <f>IF(OR(ISBLANK('!0'!BF78),ISERROR('!0'!BF78)),"",'!0'!BF78)</f>
        <v/>
      </c>
      <c r="BA76" t="str">
        <f>IF(OR(ISBLANK('!0'!BG78),ISERROR('!0'!BG78)),"",'!0'!BG78)</f>
        <v/>
      </c>
      <c r="BB76" t="str">
        <f>IF(OR(ISBLANK('!0'!BH78),ISERROR('!0'!BH78)),"",'!0'!BH78)</f>
        <v/>
      </c>
      <c r="BC76" t="str">
        <f>IF(OR(ISBLANK('!0'!BI78),ISERROR('!0'!BI78)),"",'!0'!BI78)</f>
        <v/>
      </c>
    </row>
    <row r="77" spans="1:55" ht="12.75" customHeight="1" x14ac:dyDescent="0.2">
      <c r="A77" t="str">
        <f>IF(OR(ISBLANK('!0'!A79),ISERROR('!0'!A79)),"",'!0'!A79)</f>
        <v/>
      </c>
      <c r="B77" t="str">
        <f>IF(OR(ISBLANK('!0'!B79),ISERROR('!0'!B79)),"",'!0'!B79)</f>
        <v/>
      </c>
      <c r="C77" s="208">
        <f>IF(OR(ISBLANK('!0'!C78),ISERROR('!0'!C78)),"",'!0'!C78)</f>
        <v>55</v>
      </c>
      <c r="D77" s="324"/>
      <c r="E77" s="324"/>
      <c r="F77" t="str">
        <f>IF(OR(ISBLANK('!0'!F79),ISERROR('!0'!F79)),"",'!0'!F79)</f>
        <v/>
      </c>
      <c r="G77" t="str">
        <f>IF(OR(ISBLANK('!0'!G79),ISERROR('!0'!G79)),"",'!0'!G79)</f>
        <v/>
      </c>
      <c r="H77" t="str">
        <f>IF(OR(ISBLANK('!0'!H79),ISERROR('!0'!H79)),"",'!0'!H79)</f>
        <v/>
      </c>
      <c r="I77" s="4" t="str">
        <f>IF(OR(ISBLANK('!0'!I79),ISERROR('!0'!I79)),"",'!0'!I79)</f>
        <v/>
      </c>
      <c r="J77" t="str">
        <f>IF(OR(ISBLANK('!0'!J81),ISERROR('!0'!J81)),"",'!0'!J81)</f>
        <v/>
      </c>
      <c r="K77" s="59" t="str">
        <f>IF(OR(ISBLANK('!0'!K81),ISERROR('!0'!K81)),"",'!0'!K81)</f>
        <v/>
      </c>
      <c r="L77" t="str">
        <f>IF(OR(ISBLANK('!0'!L81),ISERROR('!0'!L81)),"",'!0'!L81)</f>
        <v/>
      </c>
      <c r="M77" t="str">
        <f>IF(OR(ISBLANK('!0'!M81),ISERROR('!0'!M81)),"",'!0'!M81)</f>
        <v/>
      </c>
      <c r="N77" t="str">
        <f>IF(OR(ISBLANK('!0'!N81),ISERROR('!0'!N81)),"",'!0'!N81)</f>
        <v/>
      </c>
      <c r="O77" t="str">
        <f>IF(OR(ISBLANK('!0'!O81),ISERROR('!0'!O81)),"",'!0'!O81)</f>
        <v/>
      </c>
      <c r="P77" t="str">
        <f>IF(OR(ISBLANK('!0'!P81),ISERROR('!0'!P81)),"",'!0'!P81)</f>
        <v/>
      </c>
      <c r="Q77" t="str">
        <f>IF(OR(ISBLANK('!0'!Q81),ISERROR('!0'!Q81)),"",'!0'!Q81)</f>
        <v/>
      </c>
      <c r="R77" t="str">
        <f>IF(OR(ISBLANK('!0'!R81),ISERROR('!0'!R81)),"",'!0'!R81)</f>
        <v/>
      </c>
      <c r="S77" t="str">
        <f>IF(OR(ISBLANK('!0'!S81),ISERROR('!0'!S81)),"",'!0'!S81)</f>
        <v/>
      </c>
      <c r="T77" t="str">
        <f>IF(OR(ISBLANK('!0'!T81),ISERROR('!0'!T81)),"",'!0'!T81)</f>
        <v/>
      </c>
      <c r="U77" t="str">
        <f>IF(OR(ISBLANK('!0'!U79),ISERROR('!0'!U79)),"",'!0'!U79)</f>
        <v/>
      </c>
      <c r="V77" t="str">
        <f>IF(OR(ISBLANK('!0'!V79),ISERROR('!0'!V79)),"",'!0'!V79)</f>
        <v/>
      </c>
      <c r="W77" t="str">
        <f>IF(OR(ISBLANK('!0'!W79),ISERROR('!0'!W79)),"",'!0'!W79)</f>
        <v/>
      </c>
      <c r="X77" t="str">
        <f>IF(OR(ISBLANK('!0'!X79),ISERROR('!0'!X79)),"",'!0'!X79)</f>
        <v/>
      </c>
      <c r="Y77" t="str">
        <f>IF(OR(ISBLANK('!0'!Y79),ISERROR('!0'!Y79)),"",'!0'!Y79)</f>
        <v/>
      </c>
      <c r="Z77" t="str">
        <f>IF(OR(ISBLANK('!0'!Z79),ISERROR('!0'!Z79)),"",'!0'!Z79)</f>
        <v/>
      </c>
      <c r="AA77" t="str">
        <f>IF(OR(ISBLANK('!0'!AA79),ISERROR('!0'!AA79)),"",'!0'!AA79)</f>
        <v/>
      </c>
      <c r="AB77" t="str">
        <f>IF(OR(ISBLANK('!0'!AB79),ISERROR('!0'!AB79)),"",'!0'!AB79)</f>
        <v/>
      </c>
      <c r="AC77" t="str">
        <f>IF(OR(ISBLANK('!0'!AI79),ISERROR('!0'!AI79)),"",'!0'!AI79)</f>
        <v/>
      </c>
      <c r="AD77" t="str">
        <f>IF(OR(ISBLANK('!0'!AJ79),ISERROR('!0'!AJ79)),"",'!0'!AJ79)</f>
        <v/>
      </c>
      <c r="AE77" t="str">
        <f>IF(OR(ISBLANK('!0'!AK79),ISERROR('!0'!AK79)),"",'!0'!AK79)</f>
        <v/>
      </c>
      <c r="AF77" t="str">
        <f>IF(OR(ISBLANK('!0'!AL79),ISERROR('!0'!AL79)),"",'!0'!AL79)</f>
        <v/>
      </c>
      <c r="AG77" t="str">
        <f>IF(OR(ISBLANK('!0'!AM79),ISERROR('!0'!AM79)),"",'!0'!AM79)</f>
        <v/>
      </c>
      <c r="AH77" t="str">
        <f>IF(OR(ISBLANK('!0'!AN79),ISERROR('!0'!AN79)),"",'!0'!AN79)</f>
        <v/>
      </c>
      <c r="AI77" t="str">
        <f>IF(OR(ISBLANK('!0'!AO79),ISERROR('!0'!AO79)),"",'!0'!AO79)</f>
        <v/>
      </c>
      <c r="AJ77" t="str">
        <f>IF(OR(ISBLANK('!0'!AP79),ISERROR('!0'!AP79)),"",'!0'!AP79)</f>
        <v/>
      </c>
      <c r="AK77" t="str">
        <f>IF(OR(ISBLANK('!0'!AQ79),ISERROR('!0'!AQ79)),"",'!0'!AQ79)</f>
        <v/>
      </c>
      <c r="AL77" t="str">
        <f>IF(OR(ISBLANK('!0'!AR79),ISERROR('!0'!AR79)),"",'!0'!AR79)</f>
        <v/>
      </c>
      <c r="AM77" t="str">
        <f>IF(OR(ISBLANK('!0'!AS79),ISERROR('!0'!AS79)),"",'!0'!AS79)</f>
        <v/>
      </c>
      <c r="AN77" t="str">
        <f>IF(OR(ISBLANK('!0'!AT79),ISERROR('!0'!AT79)),"",'!0'!AT79)</f>
        <v/>
      </c>
      <c r="AO77" t="str">
        <f>IF(OR(ISBLANK('!0'!AU79),ISERROR('!0'!AU79)),"",'!0'!AU79)</f>
        <v/>
      </c>
      <c r="AP77" t="str">
        <f>IF(OR(ISBLANK('!0'!AV79),ISERROR('!0'!AV79)),"",'!0'!AV79)</f>
        <v/>
      </c>
      <c r="AQ77" t="str">
        <f>IF(OR(ISBLANK('!0'!AW79),ISERROR('!0'!AW79)),"",'!0'!AW79)</f>
        <v/>
      </c>
      <c r="AR77" t="str">
        <f>IF(OR(ISBLANK('!0'!AX79),ISERROR('!0'!AX79)),"",'!0'!AX79)</f>
        <v/>
      </c>
      <c r="AS77" t="str">
        <f>IF(OR(ISBLANK('!0'!AY79),ISERROR('!0'!AY79)),"",'!0'!AY79)</f>
        <v/>
      </c>
      <c r="AT77" t="str">
        <f>IF(OR(ISBLANK('!0'!AZ79),ISERROR('!0'!AZ79)),"",'!0'!AZ79)</f>
        <v/>
      </c>
      <c r="AU77" t="str">
        <f>IF(OR(ISBLANK('!0'!BA79),ISERROR('!0'!BA79)),"",'!0'!BA79)</f>
        <v/>
      </c>
      <c r="AV77" t="str">
        <f>IF(OR(ISBLANK('!0'!BB79),ISERROR('!0'!BB79)),"",'!0'!BB79)</f>
        <v/>
      </c>
      <c r="AW77" t="str">
        <f>IF(OR(ISBLANK('!0'!BC79),ISERROR('!0'!BC79)),"",'!0'!BC79)</f>
        <v/>
      </c>
      <c r="AX77" t="str">
        <f>IF(OR(ISBLANK('!0'!BD79),ISERROR('!0'!BD79)),"",'!0'!BD79)</f>
        <v/>
      </c>
      <c r="AY77" t="str">
        <f>IF(OR(ISBLANK('!0'!BE79),ISERROR('!0'!BE79)),"",'!0'!BE79)</f>
        <v/>
      </c>
      <c r="AZ77" t="str">
        <f>IF(OR(ISBLANK('!0'!BF79),ISERROR('!0'!BF79)),"",'!0'!BF79)</f>
        <v/>
      </c>
      <c r="BA77" t="str">
        <f>IF(OR(ISBLANK('!0'!BG79),ISERROR('!0'!BG79)),"",'!0'!BG79)</f>
        <v/>
      </c>
      <c r="BB77" t="str">
        <f>IF(OR(ISBLANK('!0'!BH79),ISERROR('!0'!BH79)),"",'!0'!BH79)</f>
        <v/>
      </c>
      <c r="BC77" t="str">
        <f>IF(OR(ISBLANK('!0'!BI79),ISERROR('!0'!BI79)),"",'!0'!BI79)</f>
        <v/>
      </c>
    </row>
    <row r="78" spans="1:55" ht="12.75" customHeight="1" x14ac:dyDescent="0.2">
      <c r="A78" t="str">
        <f>IF(OR(ISBLANK('!0'!A80),ISERROR('!0'!A80)),"",'!0'!A80)</f>
        <v/>
      </c>
      <c r="B78" t="str">
        <f>IF(OR(ISBLANK('!0'!B80),ISERROR('!0'!B80)),"",'!0'!B80)</f>
        <v/>
      </c>
      <c r="C78" s="208">
        <f>IF(OR(ISBLANK('!0'!C79),ISERROR('!0'!C79)),"",'!0'!C79)</f>
        <v>56</v>
      </c>
      <c r="D78" s="324"/>
      <c r="E78" s="324"/>
      <c r="F78" t="str">
        <f>IF(OR(ISBLANK('!0'!F80),ISERROR('!0'!F80)),"",'!0'!F80)</f>
        <v/>
      </c>
      <c r="G78" t="str">
        <f>IF(OR(ISBLANK('!0'!G80),ISERROR('!0'!G80)),"",'!0'!G80)</f>
        <v/>
      </c>
      <c r="H78" t="str">
        <f>IF(OR(ISBLANK('!0'!H80),ISERROR('!0'!H80)),"",'!0'!H80)</f>
        <v/>
      </c>
      <c r="I78" s="4" t="str">
        <f>IF(OR(ISBLANK('!0'!I80),ISERROR('!0'!I80)),"",'!0'!I80)</f>
        <v/>
      </c>
      <c r="J78" t="str">
        <f>IF(OR(ISBLANK('!0'!J82),ISERROR('!0'!J82)),"",'!0'!J82)</f>
        <v/>
      </c>
      <c r="K78" s="59" t="str">
        <f>IF(OR(ISBLANK('!0'!K82),ISERROR('!0'!K82)),"",'!0'!K82)</f>
        <v/>
      </c>
      <c r="L78" t="str">
        <f>IF(OR(ISBLANK('!0'!L82),ISERROR('!0'!L82)),"",'!0'!L82)</f>
        <v/>
      </c>
      <c r="M78" t="str">
        <f>IF(OR(ISBLANK('!0'!M82),ISERROR('!0'!M82)),"",'!0'!M82)</f>
        <v/>
      </c>
      <c r="N78" t="str">
        <f>IF(OR(ISBLANK('!0'!N82),ISERROR('!0'!N82)),"",'!0'!N82)</f>
        <v/>
      </c>
      <c r="O78" t="str">
        <f>IF(OR(ISBLANK('!0'!O82),ISERROR('!0'!O82)),"",'!0'!O82)</f>
        <v/>
      </c>
      <c r="P78" t="str">
        <f>IF(OR(ISBLANK('!0'!P82),ISERROR('!0'!P82)),"",'!0'!P82)</f>
        <v/>
      </c>
      <c r="Q78" t="str">
        <f>IF(OR(ISBLANK('!0'!Q82),ISERROR('!0'!Q82)),"",'!0'!Q82)</f>
        <v/>
      </c>
      <c r="R78" t="str">
        <f>IF(OR(ISBLANK('!0'!R82),ISERROR('!0'!R82)),"",'!0'!R82)</f>
        <v/>
      </c>
      <c r="S78" t="str">
        <f>IF(OR(ISBLANK('!0'!S82),ISERROR('!0'!S82)),"",'!0'!S82)</f>
        <v/>
      </c>
      <c r="T78" t="str">
        <f>IF(OR(ISBLANK('!0'!T82),ISERROR('!0'!T82)),"",'!0'!T82)</f>
        <v/>
      </c>
      <c r="U78" t="str">
        <f>IF(OR(ISBLANK('!0'!U80),ISERROR('!0'!U80)),"",'!0'!U80)</f>
        <v/>
      </c>
      <c r="V78" t="str">
        <f>IF(OR(ISBLANK('!0'!V80),ISERROR('!0'!V80)),"",'!0'!V80)</f>
        <v/>
      </c>
      <c r="W78" t="str">
        <f>IF(OR(ISBLANK('!0'!W80),ISERROR('!0'!W80)),"",'!0'!W80)</f>
        <v/>
      </c>
      <c r="X78" t="str">
        <f>IF(OR(ISBLANK('!0'!X80),ISERROR('!0'!X80)),"",'!0'!X80)</f>
        <v/>
      </c>
      <c r="Y78" t="str">
        <f>IF(OR(ISBLANK('!0'!Y80),ISERROR('!0'!Y80)),"",'!0'!Y80)</f>
        <v/>
      </c>
      <c r="Z78" t="str">
        <f>IF(OR(ISBLANK('!0'!Z80),ISERROR('!0'!Z80)),"",'!0'!Z80)</f>
        <v/>
      </c>
      <c r="AA78" t="str">
        <f>IF(OR(ISBLANK('!0'!AA80),ISERROR('!0'!AA80)),"",'!0'!AA80)</f>
        <v/>
      </c>
      <c r="AB78" t="str">
        <f>IF(OR(ISBLANK('!0'!AB80),ISERROR('!0'!AB80)),"",'!0'!AB80)</f>
        <v/>
      </c>
      <c r="AC78" t="str">
        <f>IF(OR(ISBLANK('!0'!AI80),ISERROR('!0'!AI80)),"",'!0'!AI80)</f>
        <v/>
      </c>
      <c r="AD78" t="str">
        <f>IF(OR(ISBLANK('!0'!AJ80),ISERROR('!0'!AJ80)),"",'!0'!AJ80)</f>
        <v/>
      </c>
      <c r="AE78" t="str">
        <f>IF(OR(ISBLANK('!0'!AK80),ISERROR('!0'!AK80)),"",'!0'!AK80)</f>
        <v/>
      </c>
      <c r="AF78" t="str">
        <f>IF(OR(ISBLANK('!0'!AL80),ISERROR('!0'!AL80)),"",'!0'!AL80)</f>
        <v/>
      </c>
      <c r="AG78" t="str">
        <f>IF(OR(ISBLANK('!0'!AM80),ISERROR('!0'!AM80)),"",'!0'!AM80)</f>
        <v/>
      </c>
      <c r="AH78" t="str">
        <f>IF(OR(ISBLANK('!0'!AN80),ISERROR('!0'!AN80)),"",'!0'!AN80)</f>
        <v/>
      </c>
      <c r="AI78" t="str">
        <f>IF(OR(ISBLANK('!0'!AO80),ISERROR('!0'!AO80)),"",'!0'!AO80)</f>
        <v/>
      </c>
      <c r="AJ78" t="str">
        <f>IF(OR(ISBLANK('!0'!AP80),ISERROR('!0'!AP80)),"",'!0'!AP80)</f>
        <v/>
      </c>
      <c r="AK78" t="str">
        <f>IF(OR(ISBLANK('!0'!AQ80),ISERROR('!0'!AQ80)),"",'!0'!AQ80)</f>
        <v/>
      </c>
      <c r="AL78" t="str">
        <f>IF(OR(ISBLANK('!0'!AR80),ISERROR('!0'!AR80)),"",'!0'!AR80)</f>
        <v/>
      </c>
      <c r="AM78" t="str">
        <f>IF(OR(ISBLANK('!0'!AS80),ISERROR('!0'!AS80)),"",'!0'!AS80)</f>
        <v/>
      </c>
      <c r="AN78" t="str">
        <f>IF(OR(ISBLANK('!0'!AT80),ISERROR('!0'!AT80)),"",'!0'!AT80)</f>
        <v/>
      </c>
      <c r="AO78" t="str">
        <f>IF(OR(ISBLANK('!0'!AU80),ISERROR('!0'!AU80)),"",'!0'!AU80)</f>
        <v/>
      </c>
      <c r="AP78" t="str">
        <f>IF(OR(ISBLANK('!0'!AV80),ISERROR('!0'!AV80)),"",'!0'!AV80)</f>
        <v/>
      </c>
      <c r="AQ78" t="str">
        <f>IF(OR(ISBLANK('!0'!AW80),ISERROR('!0'!AW80)),"",'!0'!AW80)</f>
        <v/>
      </c>
      <c r="AR78" t="str">
        <f>IF(OR(ISBLANK('!0'!AX80),ISERROR('!0'!AX80)),"",'!0'!AX80)</f>
        <v/>
      </c>
      <c r="AS78" t="str">
        <f>IF(OR(ISBLANK('!0'!AY80),ISERROR('!0'!AY80)),"",'!0'!AY80)</f>
        <v/>
      </c>
      <c r="AT78" t="str">
        <f>IF(OR(ISBLANK('!0'!AZ80),ISERROR('!0'!AZ80)),"",'!0'!AZ80)</f>
        <v/>
      </c>
      <c r="AU78" t="str">
        <f>IF(OR(ISBLANK('!0'!BA80),ISERROR('!0'!BA80)),"",'!0'!BA80)</f>
        <v/>
      </c>
      <c r="AV78" t="str">
        <f>IF(OR(ISBLANK('!0'!BB80),ISERROR('!0'!BB80)),"",'!0'!BB80)</f>
        <v/>
      </c>
      <c r="AW78" t="str">
        <f>IF(OR(ISBLANK('!0'!BC80),ISERROR('!0'!BC80)),"",'!0'!BC80)</f>
        <v/>
      </c>
      <c r="AX78" t="str">
        <f>IF(OR(ISBLANK('!0'!BD80),ISERROR('!0'!BD80)),"",'!0'!BD80)</f>
        <v/>
      </c>
      <c r="AY78" t="str">
        <f>IF(OR(ISBLANK('!0'!BE80),ISERROR('!0'!BE80)),"",'!0'!BE80)</f>
        <v/>
      </c>
      <c r="AZ78" t="str">
        <f>IF(OR(ISBLANK('!0'!BF80),ISERROR('!0'!BF80)),"",'!0'!BF80)</f>
        <v/>
      </c>
      <c r="BA78" t="str">
        <f>IF(OR(ISBLANK('!0'!BG80),ISERROR('!0'!BG80)),"",'!0'!BG80)</f>
        <v/>
      </c>
      <c r="BB78" t="str">
        <f>IF(OR(ISBLANK('!0'!BH80),ISERROR('!0'!BH80)),"",'!0'!BH80)</f>
        <v/>
      </c>
      <c r="BC78" t="str">
        <f>IF(OR(ISBLANK('!0'!BI80),ISERROR('!0'!BI80)),"",'!0'!BI80)</f>
        <v/>
      </c>
    </row>
    <row r="79" spans="1:55" ht="12.75" customHeight="1" x14ac:dyDescent="0.2">
      <c r="A79" t="str">
        <f>IF(OR(ISBLANK('!0'!A81),ISERROR('!0'!A81)),"",'!0'!A81)</f>
        <v/>
      </c>
      <c r="B79" t="str">
        <f>IF(OR(ISBLANK('!0'!B81),ISERROR('!0'!B81)),"",'!0'!B81)</f>
        <v/>
      </c>
      <c r="C79" s="208">
        <f>IF(OR(ISBLANK('!0'!C80),ISERROR('!0'!C80)),"",'!0'!C80)</f>
        <v>57</v>
      </c>
      <c r="D79" s="324"/>
      <c r="E79" s="324"/>
      <c r="F79" t="str">
        <f>IF(OR(ISBLANK('!0'!F81),ISERROR('!0'!F81)),"",'!0'!F81)</f>
        <v/>
      </c>
      <c r="G79" t="str">
        <f>IF(OR(ISBLANK('!0'!G81),ISERROR('!0'!G81)),"",'!0'!G81)</f>
        <v/>
      </c>
      <c r="H79" t="str">
        <f>IF(OR(ISBLANK('!0'!H81),ISERROR('!0'!H81)),"",'!0'!H81)</f>
        <v/>
      </c>
      <c r="I79" s="4" t="str">
        <f>IF(OR(ISBLANK('!0'!I81),ISERROR('!0'!I81)),"",'!0'!I81)</f>
        <v/>
      </c>
      <c r="J79" t="str">
        <f>IF(OR(ISBLANK('!0'!J83),ISERROR('!0'!J83)),"",'!0'!J83)</f>
        <v/>
      </c>
      <c r="K79" s="59" t="str">
        <f>IF(OR(ISBLANK('!0'!K83),ISERROR('!0'!K83)),"",'!0'!K83)</f>
        <v/>
      </c>
      <c r="L79" t="str">
        <f>IF(OR(ISBLANK('!0'!L83),ISERROR('!0'!L83)),"",'!0'!L83)</f>
        <v/>
      </c>
      <c r="M79" t="str">
        <f>IF(OR(ISBLANK('!0'!M83),ISERROR('!0'!M83)),"",'!0'!M83)</f>
        <v/>
      </c>
      <c r="N79" t="str">
        <f>IF(OR(ISBLANK('!0'!N83),ISERROR('!0'!N83)),"",'!0'!N83)</f>
        <v/>
      </c>
      <c r="O79" t="str">
        <f>IF(OR(ISBLANK('!0'!O83),ISERROR('!0'!O83)),"",'!0'!O83)</f>
        <v/>
      </c>
      <c r="P79" t="str">
        <f>IF(OR(ISBLANK('!0'!P83),ISERROR('!0'!P83)),"",'!0'!P83)</f>
        <v/>
      </c>
      <c r="Q79" t="str">
        <f>IF(OR(ISBLANK('!0'!Q83),ISERROR('!0'!Q83)),"",'!0'!Q83)</f>
        <v/>
      </c>
      <c r="R79" t="str">
        <f>IF(OR(ISBLANK('!0'!R83),ISERROR('!0'!R83)),"",'!0'!R83)</f>
        <v/>
      </c>
      <c r="S79" t="str">
        <f>IF(OR(ISBLANK('!0'!S83),ISERROR('!0'!S83)),"",'!0'!S83)</f>
        <v/>
      </c>
      <c r="T79" t="str">
        <f>IF(OR(ISBLANK('!0'!T83),ISERROR('!0'!T83)),"",'!0'!T83)</f>
        <v/>
      </c>
      <c r="U79" t="str">
        <f>IF(OR(ISBLANK('!0'!U81),ISERROR('!0'!U81)),"",'!0'!U81)</f>
        <v/>
      </c>
      <c r="V79" t="str">
        <f>IF(OR(ISBLANK('!0'!V81),ISERROR('!0'!V81)),"",'!0'!V81)</f>
        <v/>
      </c>
      <c r="W79" t="str">
        <f>IF(OR(ISBLANK('!0'!W81),ISERROR('!0'!W81)),"",'!0'!W81)</f>
        <v/>
      </c>
      <c r="X79" t="str">
        <f>IF(OR(ISBLANK('!0'!X81),ISERROR('!0'!X81)),"",'!0'!X81)</f>
        <v/>
      </c>
      <c r="Y79" t="str">
        <f>IF(OR(ISBLANK('!0'!Y81),ISERROR('!0'!Y81)),"",'!0'!Y81)</f>
        <v/>
      </c>
      <c r="Z79" t="str">
        <f>IF(OR(ISBLANK('!0'!Z81),ISERROR('!0'!Z81)),"",'!0'!Z81)</f>
        <v/>
      </c>
      <c r="AA79" t="str">
        <f>IF(OR(ISBLANK('!0'!AA81),ISERROR('!0'!AA81)),"",'!0'!AA81)</f>
        <v/>
      </c>
      <c r="AB79" t="str">
        <f>IF(OR(ISBLANK('!0'!AB81),ISERROR('!0'!AB81)),"",'!0'!AB81)</f>
        <v/>
      </c>
      <c r="AC79" t="str">
        <f>IF(OR(ISBLANK('!0'!AI81),ISERROR('!0'!AI81)),"",'!0'!AI81)</f>
        <v/>
      </c>
      <c r="AD79" t="str">
        <f>IF(OR(ISBLANK('!0'!AJ81),ISERROR('!0'!AJ81)),"",'!0'!AJ81)</f>
        <v/>
      </c>
      <c r="AE79" t="str">
        <f>IF(OR(ISBLANK('!0'!AK81),ISERROR('!0'!AK81)),"",'!0'!AK81)</f>
        <v/>
      </c>
      <c r="AF79" t="str">
        <f>IF(OR(ISBLANK('!0'!AL81),ISERROR('!0'!AL81)),"",'!0'!AL81)</f>
        <v/>
      </c>
      <c r="AG79" t="str">
        <f>IF(OR(ISBLANK('!0'!AM81),ISERROR('!0'!AM81)),"",'!0'!AM81)</f>
        <v/>
      </c>
      <c r="AH79" t="str">
        <f>IF(OR(ISBLANK('!0'!AN81),ISERROR('!0'!AN81)),"",'!0'!AN81)</f>
        <v/>
      </c>
      <c r="AI79" t="str">
        <f>IF(OR(ISBLANK('!0'!AO81),ISERROR('!0'!AO81)),"",'!0'!AO81)</f>
        <v/>
      </c>
      <c r="AJ79" t="str">
        <f>IF(OR(ISBLANK('!0'!AP81),ISERROR('!0'!AP81)),"",'!0'!AP81)</f>
        <v/>
      </c>
      <c r="AK79" t="str">
        <f>IF(OR(ISBLANK('!0'!AQ81),ISERROR('!0'!AQ81)),"",'!0'!AQ81)</f>
        <v/>
      </c>
      <c r="AL79" t="str">
        <f>IF(OR(ISBLANK('!0'!AR81),ISERROR('!0'!AR81)),"",'!0'!AR81)</f>
        <v/>
      </c>
      <c r="AM79" t="str">
        <f>IF(OR(ISBLANK('!0'!AS81),ISERROR('!0'!AS81)),"",'!0'!AS81)</f>
        <v/>
      </c>
      <c r="AN79" t="str">
        <f>IF(OR(ISBLANK('!0'!AT81),ISERROR('!0'!AT81)),"",'!0'!AT81)</f>
        <v/>
      </c>
      <c r="AO79" t="str">
        <f>IF(OR(ISBLANK('!0'!AU81),ISERROR('!0'!AU81)),"",'!0'!AU81)</f>
        <v/>
      </c>
      <c r="AP79" t="str">
        <f>IF(OR(ISBLANK('!0'!AV81),ISERROR('!0'!AV81)),"",'!0'!AV81)</f>
        <v/>
      </c>
      <c r="AQ79" t="str">
        <f>IF(OR(ISBLANK('!0'!AW81),ISERROR('!0'!AW81)),"",'!0'!AW81)</f>
        <v/>
      </c>
      <c r="AR79" t="str">
        <f>IF(OR(ISBLANK('!0'!AX81),ISERROR('!0'!AX81)),"",'!0'!AX81)</f>
        <v/>
      </c>
      <c r="AS79" t="str">
        <f>IF(OR(ISBLANK('!0'!AY81),ISERROR('!0'!AY81)),"",'!0'!AY81)</f>
        <v/>
      </c>
      <c r="AT79" t="str">
        <f>IF(OR(ISBLANK('!0'!AZ81),ISERROR('!0'!AZ81)),"",'!0'!AZ81)</f>
        <v/>
      </c>
      <c r="AU79" t="str">
        <f>IF(OR(ISBLANK('!0'!BA81),ISERROR('!0'!BA81)),"",'!0'!BA81)</f>
        <v/>
      </c>
      <c r="AV79" t="str">
        <f>IF(OR(ISBLANK('!0'!BB81),ISERROR('!0'!BB81)),"",'!0'!BB81)</f>
        <v/>
      </c>
      <c r="AW79" t="str">
        <f>IF(OR(ISBLANK('!0'!BC81),ISERROR('!0'!BC81)),"",'!0'!BC81)</f>
        <v/>
      </c>
      <c r="AX79" t="str">
        <f>IF(OR(ISBLANK('!0'!BD81),ISERROR('!0'!BD81)),"",'!0'!BD81)</f>
        <v/>
      </c>
      <c r="AY79" t="str">
        <f>IF(OR(ISBLANK('!0'!BE81),ISERROR('!0'!BE81)),"",'!0'!BE81)</f>
        <v/>
      </c>
      <c r="AZ79" t="str">
        <f>IF(OR(ISBLANK('!0'!BF81),ISERROR('!0'!BF81)),"",'!0'!BF81)</f>
        <v/>
      </c>
      <c r="BA79" t="str">
        <f>IF(OR(ISBLANK('!0'!BG81),ISERROR('!0'!BG81)),"",'!0'!BG81)</f>
        <v/>
      </c>
      <c r="BB79" t="str">
        <f>IF(OR(ISBLANK('!0'!BH81),ISERROR('!0'!BH81)),"",'!0'!BH81)</f>
        <v/>
      </c>
      <c r="BC79" t="str">
        <f>IF(OR(ISBLANK('!0'!BI81),ISERROR('!0'!BI81)),"",'!0'!BI81)</f>
        <v/>
      </c>
    </row>
    <row r="80" spans="1:55" ht="12.75" customHeight="1" x14ac:dyDescent="0.2">
      <c r="A80" t="str">
        <f>IF(OR(ISBLANK('!0'!A82),ISERROR('!0'!A82)),"",'!0'!A82)</f>
        <v/>
      </c>
      <c r="B80" t="str">
        <f>IF(OR(ISBLANK('!0'!B82),ISERROR('!0'!B82)),"",'!0'!B82)</f>
        <v/>
      </c>
      <c r="C80" s="208">
        <f>IF(OR(ISBLANK('!0'!C81),ISERROR('!0'!C81)),"",'!0'!C81)</f>
        <v>58</v>
      </c>
      <c r="D80" s="324"/>
      <c r="E80" s="324"/>
      <c r="F80" t="str">
        <f>IF(OR(ISBLANK('!0'!F82),ISERROR('!0'!F82)),"",'!0'!F82)</f>
        <v/>
      </c>
      <c r="G80" t="str">
        <f>IF(OR(ISBLANK('!0'!G82),ISERROR('!0'!G82)),"",'!0'!G82)</f>
        <v/>
      </c>
      <c r="H80" t="str">
        <f>IF(OR(ISBLANK('!0'!H82),ISERROR('!0'!H82)),"",'!0'!H82)</f>
        <v/>
      </c>
      <c r="I80" s="4" t="str">
        <f>IF(OR(ISBLANK('!0'!I82),ISERROR('!0'!I82)),"",'!0'!I82)</f>
        <v/>
      </c>
      <c r="J80" t="str">
        <f>IF(OR(ISBLANK('!0'!J84),ISERROR('!0'!J84)),"",'!0'!J84)</f>
        <v/>
      </c>
      <c r="K80" s="59" t="str">
        <f>IF(OR(ISBLANK('!0'!K84),ISERROR('!0'!K84)),"",'!0'!K84)</f>
        <v/>
      </c>
      <c r="L80" t="str">
        <f>IF(OR(ISBLANK('!0'!L84),ISERROR('!0'!L84)),"",'!0'!L84)</f>
        <v/>
      </c>
      <c r="M80" t="str">
        <f>IF(OR(ISBLANK('!0'!M84),ISERROR('!0'!M84)),"",'!0'!M84)</f>
        <v/>
      </c>
      <c r="N80" t="str">
        <f>IF(OR(ISBLANK('!0'!N84),ISERROR('!0'!N84)),"",'!0'!N84)</f>
        <v/>
      </c>
      <c r="O80" t="str">
        <f>IF(OR(ISBLANK('!0'!O84),ISERROR('!0'!O84)),"",'!0'!O84)</f>
        <v/>
      </c>
      <c r="P80" t="str">
        <f>IF(OR(ISBLANK('!0'!P84),ISERROR('!0'!P84)),"",'!0'!P84)</f>
        <v/>
      </c>
      <c r="Q80" t="str">
        <f>IF(OR(ISBLANK('!0'!Q84),ISERROR('!0'!Q84)),"",'!0'!Q84)</f>
        <v/>
      </c>
      <c r="R80" t="str">
        <f>IF(OR(ISBLANK('!0'!R84),ISERROR('!0'!R84)),"",'!0'!R84)</f>
        <v/>
      </c>
      <c r="S80" t="str">
        <f>IF(OR(ISBLANK('!0'!S84),ISERROR('!0'!S84)),"",'!0'!S84)</f>
        <v/>
      </c>
      <c r="T80" t="str">
        <f>IF(OR(ISBLANK('!0'!T84),ISERROR('!0'!T84)),"",'!0'!T84)</f>
        <v/>
      </c>
      <c r="U80" t="str">
        <f>IF(OR(ISBLANK('!0'!U82),ISERROR('!0'!U82)),"",'!0'!U82)</f>
        <v/>
      </c>
      <c r="V80" t="str">
        <f>IF(OR(ISBLANK('!0'!V82),ISERROR('!0'!V82)),"",'!0'!V82)</f>
        <v/>
      </c>
      <c r="W80" t="str">
        <f>IF(OR(ISBLANK('!0'!W82),ISERROR('!0'!W82)),"",'!0'!W82)</f>
        <v/>
      </c>
      <c r="X80" t="str">
        <f>IF(OR(ISBLANK('!0'!X82),ISERROR('!0'!X82)),"",'!0'!X82)</f>
        <v/>
      </c>
      <c r="Y80" t="str">
        <f>IF(OR(ISBLANK('!0'!Y82),ISERROR('!0'!Y82)),"",'!0'!Y82)</f>
        <v/>
      </c>
      <c r="Z80" t="str">
        <f>IF(OR(ISBLANK('!0'!Z82),ISERROR('!0'!Z82)),"",'!0'!Z82)</f>
        <v/>
      </c>
      <c r="AA80" t="str">
        <f>IF(OR(ISBLANK('!0'!AA82),ISERROR('!0'!AA82)),"",'!0'!AA82)</f>
        <v/>
      </c>
      <c r="AB80" t="str">
        <f>IF(OR(ISBLANK('!0'!AB82),ISERROR('!0'!AB82)),"",'!0'!AB82)</f>
        <v/>
      </c>
      <c r="AC80" t="str">
        <f>IF(OR(ISBLANK('!0'!AI82),ISERROR('!0'!AI82)),"",'!0'!AI82)</f>
        <v/>
      </c>
      <c r="AD80" t="str">
        <f>IF(OR(ISBLANK('!0'!AJ82),ISERROR('!0'!AJ82)),"",'!0'!AJ82)</f>
        <v/>
      </c>
      <c r="AE80" t="str">
        <f>IF(OR(ISBLANK('!0'!AK82),ISERROR('!0'!AK82)),"",'!0'!AK82)</f>
        <v/>
      </c>
      <c r="AF80" t="str">
        <f>IF(OR(ISBLANK('!0'!AL82),ISERROR('!0'!AL82)),"",'!0'!AL82)</f>
        <v/>
      </c>
      <c r="AG80" t="str">
        <f>IF(OR(ISBLANK('!0'!AM82),ISERROR('!0'!AM82)),"",'!0'!AM82)</f>
        <v/>
      </c>
      <c r="AH80" t="str">
        <f>IF(OR(ISBLANK('!0'!AN82),ISERROR('!0'!AN82)),"",'!0'!AN82)</f>
        <v/>
      </c>
      <c r="AI80" t="str">
        <f>IF(OR(ISBLANK('!0'!AO82),ISERROR('!0'!AO82)),"",'!0'!AO82)</f>
        <v/>
      </c>
      <c r="AJ80" t="str">
        <f>IF(OR(ISBLANK('!0'!AP82),ISERROR('!0'!AP82)),"",'!0'!AP82)</f>
        <v/>
      </c>
      <c r="AK80" t="str">
        <f>IF(OR(ISBLANK('!0'!AQ82),ISERROR('!0'!AQ82)),"",'!0'!AQ82)</f>
        <v/>
      </c>
      <c r="AL80" t="str">
        <f>IF(OR(ISBLANK('!0'!AR82),ISERROR('!0'!AR82)),"",'!0'!AR82)</f>
        <v/>
      </c>
      <c r="AM80" t="str">
        <f>IF(OR(ISBLANK('!0'!AS82),ISERROR('!0'!AS82)),"",'!0'!AS82)</f>
        <v/>
      </c>
      <c r="AN80" t="str">
        <f>IF(OR(ISBLANK('!0'!AT82),ISERROR('!0'!AT82)),"",'!0'!AT82)</f>
        <v/>
      </c>
      <c r="AO80" t="str">
        <f>IF(OR(ISBLANK('!0'!AU82),ISERROR('!0'!AU82)),"",'!0'!AU82)</f>
        <v/>
      </c>
      <c r="AP80" t="str">
        <f>IF(OR(ISBLANK('!0'!AV82),ISERROR('!0'!AV82)),"",'!0'!AV82)</f>
        <v/>
      </c>
      <c r="AQ80" t="str">
        <f>IF(OR(ISBLANK('!0'!AW82),ISERROR('!0'!AW82)),"",'!0'!AW82)</f>
        <v/>
      </c>
      <c r="AR80" t="str">
        <f>IF(OR(ISBLANK('!0'!AX82),ISERROR('!0'!AX82)),"",'!0'!AX82)</f>
        <v/>
      </c>
      <c r="AS80" t="str">
        <f>IF(OR(ISBLANK('!0'!AY82),ISERROR('!0'!AY82)),"",'!0'!AY82)</f>
        <v/>
      </c>
      <c r="AT80" t="str">
        <f>IF(OR(ISBLANK('!0'!AZ82),ISERROR('!0'!AZ82)),"",'!0'!AZ82)</f>
        <v/>
      </c>
      <c r="AU80" t="str">
        <f>IF(OR(ISBLANK('!0'!BA82),ISERROR('!0'!BA82)),"",'!0'!BA82)</f>
        <v/>
      </c>
      <c r="AV80" t="str">
        <f>IF(OR(ISBLANK('!0'!BB82),ISERROR('!0'!BB82)),"",'!0'!BB82)</f>
        <v/>
      </c>
      <c r="AW80" t="str">
        <f>IF(OR(ISBLANK('!0'!BC82),ISERROR('!0'!BC82)),"",'!0'!BC82)</f>
        <v/>
      </c>
      <c r="AX80" t="str">
        <f>IF(OR(ISBLANK('!0'!BD82),ISERROR('!0'!BD82)),"",'!0'!BD82)</f>
        <v/>
      </c>
      <c r="AY80" t="str">
        <f>IF(OR(ISBLANK('!0'!BE82),ISERROR('!0'!BE82)),"",'!0'!BE82)</f>
        <v/>
      </c>
      <c r="AZ80" t="str">
        <f>IF(OR(ISBLANK('!0'!BF82),ISERROR('!0'!BF82)),"",'!0'!BF82)</f>
        <v/>
      </c>
      <c r="BA80" t="str">
        <f>IF(OR(ISBLANK('!0'!BG82),ISERROR('!0'!BG82)),"",'!0'!BG82)</f>
        <v/>
      </c>
      <c r="BB80" t="str">
        <f>IF(OR(ISBLANK('!0'!BH82),ISERROR('!0'!BH82)),"",'!0'!BH82)</f>
        <v/>
      </c>
      <c r="BC80" t="str">
        <f>IF(OR(ISBLANK('!0'!BI82),ISERROR('!0'!BI82)),"",'!0'!BI82)</f>
        <v/>
      </c>
    </row>
    <row r="81" spans="1:55" ht="12.75" customHeight="1" x14ac:dyDescent="0.2">
      <c r="A81" t="str">
        <f>IF(OR(ISBLANK('!0'!A83),ISERROR('!0'!A83)),"",'!0'!A83)</f>
        <v/>
      </c>
      <c r="B81" t="str">
        <f>IF(OR(ISBLANK('!0'!B83),ISERROR('!0'!B83)),"",'!0'!B83)</f>
        <v/>
      </c>
      <c r="C81" s="208">
        <f>IF(OR(ISBLANK('!0'!C82),ISERROR('!0'!C82)),"",'!0'!C82)</f>
        <v>59</v>
      </c>
      <c r="D81" s="325"/>
      <c r="E81" s="325"/>
      <c r="F81" t="str">
        <f>IF(OR(ISBLANK('!0'!F83),ISERROR('!0'!F83)),"",'!0'!F83)</f>
        <v/>
      </c>
      <c r="G81" t="str">
        <f>IF(OR(ISBLANK('!0'!G83),ISERROR('!0'!G83)),"",'!0'!G83)</f>
        <v/>
      </c>
      <c r="H81" t="str">
        <f>IF(OR(ISBLANK('!0'!H83),ISERROR('!0'!H83)),"",'!0'!H83)</f>
        <v/>
      </c>
      <c r="I81" s="4" t="str">
        <f>IF(OR(ISBLANK('!0'!I83),ISERROR('!0'!I83)),"",'!0'!I83)</f>
        <v/>
      </c>
      <c r="J81" t="str">
        <f>IF(OR(ISBLANK('!0'!J85),ISERROR('!0'!J85)),"",'!0'!J85)</f>
        <v/>
      </c>
      <c r="K81" s="59" t="str">
        <f>IF(OR(ISBLANK('!0'!K85),ISERROR('!0'!K85)),"",'!0'!K85)</f>
        <v/>
      </c>
      <c r="L81" t="str">
        <f>IF(OR(ISBLANK('!0'!L85),ISERROR('!0'!L85)),"",'!0'!L85)</f>
        <v/>
      </c>
      <c r="M81" t="str">
        <f>IF(OR(ISBLANK('!0'!M85),ISERROR('!0'!M85)),"",'!0'!M85)</f>
        <v/>
      </c>
      <c r="N81" t="str">
        <f>IF(OR(ISBLANK('!0'!N85),ISERROR('!0'!N85)),"",'!0'!N85)</f>
        <v/>
      </c>
      <c r="O81" t="str">
        <f>IF(OR(ISBLANK('!0'!O85),ISERROR('!0'!O85)),"",'!0'!O85)</f>
        <v/>
      </c>
      <c r="P81" t="str">
        <f>IF(OR(ISBLANK('!0'!P85),ISERROR('!0'!P85)),"",'!0'!P85)</f>
        <v/>
      </c>
      <c r="Q81" t="str">
        <f>IF(OR(ISBLANK('!0'!Q85),ISERROR('!0'!Q85)),"",'!0'!Q85)</f>
        <v/>
      </c>
      <c r="R81" t="str">
        <f>IF(OR(ISBLANK('!0'!R85),ISERROR('!0'!R85)),"",'!0'!R85)</f>
        <v/>
      </c>
      <c r="S81" t="str">
        <f>IF(OR(ISBLANK('!0'!S85),ISERROR('!0'!S85)),"",'!0'!S85)</f>
        <v/>
      </c>
      <c r="T81" t="str">
        <f>IF(OR(ISBLANK('!0'!T85),ISERROR('!0'!T85)),"",'!0'!T85)</f>
        <v/>
      </c>
      <c r="U81" t="str">
        <f>IF(OR(ISBLANK('!0'!U83),ISERROR('!0'!U83)),"",'!0'!U83)</f>
        <v/>
      </c>
      <c r="V81" t="str">
        <f>IF(OR(ISBLANK('!0'!V83),ISERROR('!0'!V83)),"",'!0'!V83)</f>
        <v/>
      </c>
      <c r="W81" t="str">
        <f>IF(OR(ISBLANK('!0'!W83),ISERROR('!0'!W83)),"",'!0'!W83)</f>
        <v/>
      </c>
      <c r="X81" t="str">
        <f>IF(OR(ISBLANK('!0'!X83),ISERROR('!0'!X83)),"",'!0'!X83)</f>
        <v/>
      </c>
      <c r="Y81" t="str">
        <f>IF(OR(ISBLANK('!0'!Y83),ISERROR('!0'!Y83)),"",'!0'!Y83)</f>
        <v/>
      </c>
      <c r="Z81" t="str">
        <f>IF(OR(ISBLANK('!0'!Z83),ISERROR('!0'!Z83)),"",'!0'!Z83)</f>
        <v/>
      </c>
      <c r="AA81" t="str">
        <f>IF(OR(ISBLANK('!0'!AA83),ISERROR('!0'!AA83)),"",'!0'!AA83)</f>
        <v/>
      </c>
      <c r="AB81" t="str">
        <f>IF(OR(ISBLANK('!0'!AB83),ISERROR('!0'!AB83)),"",'!0'!AB83)</f>
        <v/>
      </c>
      <c r="AC81" t="str">
        <f>IF(OR(ISBLANK('!0'!AI83),ISERROR('!0'!AI83)),"",'!0'!AI83)</f>
        <v/>
      </c>
      <c r="AD81" t="str">
        <f>IF(OR(ISBLANK('!0'!AJ83),ISERROR('!0'!AJ83)),"",'!0'!AJ83)</f>
        <v/>
      </c>
      <c r="AE81" t="str">
        <f>IF(OR(ISBLANK('!0'!AK83),ISERROR('!0'!AK83)),"",'!0'!AK83)</f>
        <v/>
      </c>
      <c r="AF81" t="str">
        <f>IF(OR(ISBLANK('!0'!AL83),ISERROR('!0'!AL83)),"",'!0'!AL83)</f>
        <v/>
      </c>
      <c r="AG81" t="str">
        <f>IF(OR(ISBLANK('!0'!AM83),ISERROR('!0'!AM83)),"",'!0'!AM83)</f>
        <v/>
      </c>
      <c r="AH81" t="str">
        <f>IF(OR(ISBLANK('!0'!AN83),ISERROR('!0'!AN83)),"",'!0'!AN83)</f>
        <v/>
      </c>
      <c r="AI81" t="str">
        <f>IF(OR(ISBLANK('!0'!AO83),ISERROR('!0'!AO83)),"",'!0'!AO83)</f>
        <v/>
      </c>
      <c r="AJ81" t="str">
        <f>IF(OR(ISBLANK('!0'!AP83),ISERROR('!0'!AP83)),"",'!0'!AP83)</f>
        <v/>
      </c>
      <c r="AK81" t="str">
        <f>IF(OR(ISBLANK('!0'!AQ83),ISERROR('!0'!AQ83)),"",'!0'!AQ83)</f>
        <v/>
      </c>
      <c r="AL81" t="str">
        <f>IF(OR(ISBLANK('!0'!AR83),ISERROR('!0'!AR83)),"",'!0'!AR83)</f>
        <v/>
      </c>
      <c r="AM81" t="str">
        <f>IF(OR(ISBLANK('!0'!AS83),ISERROR('!0'!AS83)),"",'!0'!AS83)</f>
        <v/>
      </c>
      <c r="AN81" t="str">
        <f>IF(OR(ISBLANK('!0'!AT83),ISERROR('!0'!AT83)),"",'!0'!AT83)</f>
        <v/>
      </c>
      <c r="AO81" t="str">
        <f>IF(OR(ISBLANK('!0'!AU83),ISERROR('!0'!AU83)),"",'!0'!AU83)</f>
        <v/>
      </c>
      <c r="AP81" t="str">
        <f>IF(OR(ISBLANK('!0'!AV83),ISERROR('!0'!AV83)),"",'!0'!AV83)</f>
        <v/>
      </c>
      <c r="AQ81" t="str">
        <f>IF(OR(ISBLANK('!0'!AW83),ISERROR('!0'!AW83)),"",'!0'!AW83)</f>
        <v/>
      </c>
      <c r="AR81" t="str">
        <f>IF(OR(ISBLANK('!0'!AX83),ISERROR('!0'!AX83)),"",'!0'!AX83)</f>
        <v/>
      </c>
      <c r="AS81" t="str">
        <f>IF(OR(ISBLANK('!0'!AY83),ISERROR('!0'!AY83)),"",'!0'!AY83)</f>
        <v/>
      </c>
      <c r="AT81" t="str">
        <f>IF(OR(ISBLANK('!0'!AZ83),ISERROR('!0'!AZ83)),"",'!0'!AZ83)</f>
        <v/>
      </c>
      <c r="AU81" t="str">
        <f>IF(OR(ISBLANK('!0'!BA83),ISERROR('!0'!BA83)),"",'!0'!BA83)</f>
        <v/>
      </c>
      <c r="AV81" t="str">
        <f>IF(OR(ISBLANK('!0'!BB83),ISERROR('!0'!BB83)),"",'!0'!BB83)</f>
        <v/>
      </c>
      <c r="AW81" t="str">
        <f>IF(OR(ISBLANK('!0'!BC83),ISERROR('!0'!BC83)),"",'!0'!BC83)</f>
        <v/>
      </c>
      <c r="AX81" t="str">
        <f>IF(OR(ISBLANK('!0'!BD83),ISERROR('!0'!BD83)),"",'!0'!BD83)</f>
        <v/>
      </c>
      <c r="AY81" t="str">
        <f>IF(OR(ISBLANK('!0'!BE83),ISERROR('!0'!BE83)),"",'!0'!BE83)</f>
        <v/>
      </c>
      <c r="AZ81" t="str">
        <f>IF(OR(ISBLANK('!0'!BF83),ISERROR('!0'!BF83)),"",'!0'!BF83)</f>
        <v/>
      </c>
      <c r="BA81" t="str">
        <f>IF(OR(ISBLANK('!0'!BG83),ISERROR('!0'!BG83)),"",'!0'!BG83)</f>
        <v/>
      </c>
      <c r="BB81" t="str">
        <f>IF(OR(ISBLANK('!0'!BH83),ISERROR('!0'!BH83)),"",'!0'!BH83)</f>
        <v/>
      </c>
      <c r="BC81" t="str">
        <f>IF(OR(ISBLANK('!0'!BI83),ISERROR('!0'!BI83)),"",'!0'!BI83)</f>
        <v/>
      </c>
    </row>
    <row r="82" spans="1:55" ht="12.75" customHeight="1" x14ac:dyDescent="0.2">
      <c r="A82" t="str">
        <f>IF(OR(ISBLANK('!0'!A84),ISERROR('!0'!A84)),"",'!0'!A84)</f>
        <v/>
      </c>
      <c r="B82" t="str">
        <f>IF(OR(ISBLANK('!0'!B84),ISERROR('!0'!B84)),"",'!0'!B84)</f>
        <v/>
      </c>
      <c r="C82" s="208">
        <f>IF(OR(ISBLANK('!0'!C83),ISERROR('!0'!C83)),"",'!0'!C83)</f>
        <v>60</v>
      </c>
      <c r="D82" s="325"/>
      <c r="E82" s="325"/>
      <c r="F82" t="str">
        <f>IF(OR(ISBLANK('!0'!F84),ISERROR('!0'!F84)),"",'!0'!F84)</f>
        <v/>
      </c>
      <c r="G82" t="str">
        <f>IF(OR(ISBLANK('!0'!G84),ISERROR('!0'!G84)),"",'!0'!G84)</f>
        <v/>
      </c>
      <c r="H82" t="str">
        <f>IF(OR(ISBLANK('!0'!H84),ISERROR('!0'!H84)),"",'!0'!H84)</f>
        <v/>
      </c>
      <c r="I82" s="4" t="str">
        <f>IF(OR(ISBLANK('!0'!I84),ISERROR('!0'!I84)),"",'!0'!I84)</f>
        <v/>
      </c>
      <c r="J82" t="str">
        <f>IF(OR(ISBLANK('!0'!J86),ISERROR('!0'!J86)),"",'!0'!J86)</f>
        <v/>
      </c>
      <c r="K82" s="59" t="str">
        <f>IF(OR(ISBLANK('!0'!K86),ISERROR('!0'!K86)),"",'!0'!K86)</f>
        <v/>
      </c>
      <c r="L82" t="str">
        <f>IF(OR(ISBLANK('!0'!L86),ISERROR('!0'!L86)),"",'!0'!L86)</f>
        <v/>
      </c>
      <c r="M82" t="str">
        <f>IF(OR(ISBLANK('!0'!M86),ISERROR('!0'!M86)),"",'!0'!M86)</f>
        <v/>
      </c>
      <c r="N82" t="str">
        <f>IF(OR(ISBLANK('!0'!N86),ISERROR('!0'!N86)),"",'!0'!N86)</f>
        <v/>
      </c>
      <c r="O82" t="str">
        <f>IF(OR(ISBLANK('!0'!O86),ISERROR('!0'!O86)),"",'!0'!O86)</f>
        <v/>
      </c>
      <c r="P82" t="str">
        <f>IF(OR(ISBLANK('!0'!P86),ISERROR('!0'!P86)),"",'!0'!P86)</f>
        <v/>
      </c>
      <c r="Q82" t="str">
        <f>IF(OR(ISBLANK('!0'!Q86),ISERROR('!0'!Q86)),"",'!0'!Q86)</f>
        <v/>
      </c>
      <c r="R82" t="str">
        <f>IF(OR(ISBLANK('!0'!R86),ISERROR('!0'!R86)),"",'!0'!R86)</f>
        <v/>
      </c>
      <c r="S82" t="str">
        <f>IF(OR(ISBLANK('!0'!S86),ISERROR('!0'!S86)),"",'!0'!S86)</f>
        <v/>
      </c>
      <c r="T82" t="str">
        <f>IF(OR(ISBLANK('!0'!T86),ISERROR('!0'!T86)),"",'!0'!T86)</f>
        <v/>
      </c>
      <c r="U82" t="str">
        <f>IF(OR(ISBLANK('!0'!U84),ISERROR('!0'!U84)),"",'!0'!U84)</f>
        <v/>
      </c>
      <c r="V82" t="str">
        <f>IF(OR(ISBLANK('!0'!V84),ISERROR('!0'!V84)),"",'!0'!V84)</f>
        <v/>
      </c>
      <c r="W82" t="str">
        <f>IF(OR(ISBLANK('!0'!W84),ISERROR('!0'!W84)),"",'!0'!W84)</f>
        <v/>
      </c>
      <c r="X82" t="str">
        <f>IF(OR(ISBLANK('!0'!X84),ISERROR('!0'!X84)),"",'!0'!X84)</f>
        <v/>
      </c>
      <c r="Y82" t="str">
        <f>IF(OR(ISBLANK('!0'!Y84),ISERROR('!0'!Y84)),"",'!0'!Y84)</f>
        <v/>
      </c>
      <c r="Z82" t="str">
        <f>IF(OR(ISBLANK('!0'!Z84),ISERROR('!0'!Z84)),"",'!0'!Z84)</f>
        <v/>
      </c>
      <c r="AA82" t="str">
        <f>IF(OR(ISBLANK('!0'!AA84),ISERROR('!0'!AA84)),"",'!0'!AA84)</f>
        <v/>
      </c>
      <c r="AB82" t="str">
        <f>IF(OR(ISBLANK('!0'!AB84),ISERROR('!0'!AB84)),"",'!0'!AB84)</f>
        <v/>
      </c>
      <c r="AC82" t="str">
        <f>IF(OR(ISBLANK('!0'!AI84),ISERROR('!0'!AI84)),"",'!0'!AI84)</f>
        <v/>
      </c>
      <c r="AD82" t="str">
        <f>IF(OR(ISBLANK('!0'!AJ84),ISERROR('!0'!AJ84)),"",'!0'!AJ84)</f>
        <v/>
      </c>
      <c r="AE82" t="str">
        <f>IF(OR(ISBLANK('!0'!AK84),ISERROR('!0'!AK84)),"",'!0'!AK84)</f>
        <v/>
      </c>
      <c r="AF82" t="str">
        <f>IF(OR(ISBLANK('!0'!AL84),ISERROR('!0'!AL84)),"",'!0'!AL84)</f>
        <v/>
      </c>
      <c r="AG82" t="str">
        <f>IF(OR(ISBLANK('!0'!AM84),ISERROR('!0'!AM84)),"",'!0'!AM84)</f>
        <v/>
      </c>
      <c r="AH82" t="str">
        <f>IF(OR(ISBLANK('!0'!AN84),ISERROR('!0'!AN84)),"",'!0'!AN84)</f>
        <v/>
      </c>
      <c r="AI82" t="str">
        <f>IF(OR(ISBLANK('!0'!AO84),ISERROR('!0'!AO84)),"",'!0'!AO84)</f>
        <v/>
      </c>
      <c r="AJ82" t="str">
        <f>IF(OR(ISBLANK('!0'!AP84),ISERROR('!0'!AP84)),"",'!0'!AP84)</f>
        <v/>
      </c>
      <c r="AK82" t="str">
        <f>IF(OR(ISBLANK('!0'!AQ84),ISERROR('!0'!AQ84)),"",'!0'!AQ84)</f>
        <v/>
      </c>
      <c r="AL82" t="str">
        <f>IF(OR(ISBLANK('!0'!AR84),ISERROR('!0'!AR84)),"",'!0'!AR84)</f>
        <v/>
      </c>
      <c r="AM82" t="str">
        <f>IF(OR(ISBLANK('!0'!AS84),ISERROR('!0'!AS84)),"",'!0'!AS84)</f>
        <v/>
      </c>
      <c r="AN82" t="str">
        <f>IF(OR(ISBLANK('!0'!AT84),ISERROR('!0'!AT84)),"",'!0'!AT84)</f>
        <v/>
      </c>
      <c r="AO82" t="str">
        <f>IF(OR(ISBLANK('!0'!AU84),ISERROR('!0'!AU84)),"",'!0'!AU84)</f>
        <v/>
      </c>
      <c r="AP82" t="str">
        <f>IF(OR(ISBLANK('!0'!AV84),ISERROR('!0'!AV84)),"",'!0'!AV84)</f>
        <v/>
      </c>
      <c r="AQ82" t="str">
        <f>IF(OR(ISBLANK('!0'!AW84),ISERROR('!0'!AW84)),"",'!0'!AW84)</f>
        <v/>
      </c>
      <c r="AR82" t="str">
        <f>IF(OR(ISBLANK('!0'!AX84),ISERROR('!0'!AX84)),"",'!0'!AX84)</f>
        <v/>
      </c>
      <c r="AS82" t="str">
        <f>IF(OR(ISBLANK('!0'!AY84),ISERROR('!0'!AY84)),"",'!0'!AY84)</f>
        <v/>
      </c>
      <c r="AT82" t="str">
        <f>IF(OR(ISBLANK('!0'!AZ84),ISERROR('!0'!AZ84)),"",'!0'!AZ84)</f>
        <v/>
      </c>
      <c r="AU82" t="str">
        <f>IF(OR(ISBLANK('!0'!BA84),ISERROR('!0'!BA84)),"",'!0'!BA84)</f>
        <v/>
      </c>
      <c r="AV82" t="str">
        <f>IF(OR(ISBLANK('!0'!BB84),ISERROR('!0'!BB84)),"",'!0'!BB84)</f>
        <v/>
      </c>
      <c r="AW82" t="str">
        <f>IF(OR(ISBLANK('!0'!BC84),ISERROR('!0'!BC84)),"",'!0'!BC84)</f>
        <v/>
      </c>
      <c r="AX82" t="str">
        <f>IF(OR(ISBLANK('!0'!BD84),ISERROR('!0'!BD84)),"",'!0'!BD84)</f>
        <v/>
      </c>
      <c r="AY82" t="str">
        <f>IF(OR(ISBLANK('!0'!BE84),ISERROR('!0'!BE84)),"",'!0'!BE84)</f>
        <v/>
      </c>
      <c r="AZ82" t="str">
        <f>IF(OR(ISBLANK('!0'!BF84),ISERROR('!0'!BF84)),"",'!0'!BF84)</f>
        <v/>
      </c>
      <c r="BA82" t="str">
        <f>IF(OR(ISBLANK('!0'!BG84),ISERROR('!0'!BG84)),"",'!0'!BG84)</f>
        <v/>
      </c>
      <c r="BB82" t="str">
        <f>IF(OR(ISBLANK('!0'!BH84),ISERROR('!0'!BH84)),"",'!0'!BH84)</f>
        <v/>
      </c>
      <c r="BC82" t="str">
        <f>IF(OR(ISBLANK('!0'!BI84),ISERROR('!0'!BI84)),"",'!0'!BI84)</f>
        <v/>
      </c>
    </row>
    <row r="83" spans="1:55" ht="12.75" customHeight="1" x14ac:dyDescent="0.2">
      <c r="A83" t="str">
        <f>IF(OR(ISBLANK('!0'!A85),ISERROR('!0'!A85)),"",'!0'!A85)</f>
        <v/>
      </c>
      <c r="B83" t="str">
        <f>IF(OR(ISBLANK('!0'!B85),ISERROR('!0'!B85)),"",'!0'!B85)</f>
        <v/>
      </c>
      <c r="C83" s="208">
        <f>IF(OR(ISBLANK('!0'!C84),ISERROR('!0'!C84)),"",'!0'!C84)</f>
        <v>61</v>
      </c>
      <c r="D83" s="325"/>
      <c r="E83" s="325"/>
      <c r="F83" t="str">
        <f>IF(OR(ISBLANK('!0'!F85),ISERROR('!0'!F85)),"",'!0'!F85)</f>
        <v/>
      </c>
      <c r="G83" t="str">
        <f>IF(OR(ISBLANK('!0'!G85),ISERROR('!0'!G85)),"",'!0'!G85)</f>
        <v/>
      </c>
      <c r="H83" t="str">
        <f>IF(OR(ISBLANK('!0'!H85),ISERROR('!0'!H85)),"",'!0'!H85)</f>
        <v/>
      </c>
      <c r="I83" s="4" t="str">
        <f>IF(OR(ISBLANK('!0'!I85),ISERROR('!0'!I85)),"",'!0'!I85)</f>
        <v/>
      </c>
      <c r="J83" t="str">
        <f>IF(OR(ISBLANK('!0'!J87),ISERROR('!0'!J87)),"",'!0'!J87)</f>
        <v/>
      </c>
      <c r="K83" s="59" t="str">
        <f>IF(OR(ISBLANK('!0'!K87),ISERROR('!0'!K87)),"",'!0'!K87)</f>
        <v/>
      </c>
      <c r="L83" t="str">
        <f>IF(OR(ISBLANK('!0'!L87),ISERROR('!0'!L87)),"",'!0'!L87)</f>
        <v/>
      </c>
      <c r="M83" t="str">
        <f>IF(OR(ISBLANK('!0'!M87),ISERROR('!0'!M87)),"",'!0'!M87)</f>
        <v/>
      </c>
      <c r="N83" t="str">
        <f>IF(OR(ISBLANK('!0'!N87),ISERROR('!0'!N87)),"",'!0'!N87)</f>
        <v/>
      </c>
      <c r="O83" t="str">
        <f>IF(OR(ISBLANK('!0'!O87),ISERROR('!0'!O87)),"",'!0'!O87)</f>
        <v/>
      </c>
      <c r="P83" t="str">
        <f>IF(OR(ISBLANK('!0'!P87),ISERROR('!0'!P87)),"",'!0'!P87)</f>
        <v/>
      </c>
      <c r="Q83" t="str">
        <f>IF(OR(ISBLANK('!0'!Q87),ISERROR('!0'!Q87)),"",'!0'!Q87)</f>
        <v/>
      </c>
      <c r="R83" t="str">
        <f>IF(OR(ISBLANK('!0'!R87),ISERROR('!0'!R87)),"",'!0'!R87)</f>
        <v/>
      </c>
      <c r="S83" t="str">
        <f>IF(OR(ISBLANK('!0'!S87),ISERROR('!0'!S87)),"",'!0'!S87)</f>
        <v/>
      </c>
      <c r="T83" t="str">
        <f>IF(OR(ISBLANK('!0'!T87),ISERROR('!0'!T87)),"",'!0'!T87)</f>
        <v/>
      </c>
      <c r="U83" t="str">
        <f>IF(OR(ISBLANK('!0'!U85),ISERROR('!0'!U85)),"",'!0'!U85)</f>
        <v/>
      </c>
      <c r="V83" t="str">
        <f>IF(OR(ISBLANK('!0'!V85),ISERROR('!0'!V85)),"",'!0'!V85)</f>
        <v/>
      </c>
      <c r="W83" t="str">
        <f>IF(OR(ISBLANK('!0'!W85),ISERROR('!0'!W85)),"",'!0'!W85)</f>
        <v/>
      </c>
      <c r="X83" t="str">
        <f>IF(OR(ISBLANK('!0'!X85),ISERROR('!0'!X85)),"",'!0'!X85)</f>
        <v/>
      </c>
      <c r="Y83" t="str">
        <f>IF(OR(ISBLANK('!0'!Y85),ISERROR('!0'!Y85)),"",'!0'!Y85)</f>
        <v/>
      </c>
      <c r="Z83" t="str">
        <f>IF(OR(ISBLANK('!0'!Z85),ISERROR('!0'!Z85)),"",'!0'!Z85)</f>
        <v/>
      </c>
      <c r="AA83" t="str">
        <f>IF(OR(ISBLANK('!0'!AA85),ISERROR('!0'!AA85)),"",'!0'!AA85)</f>
        <v/>
      </c>
      <c r="AB83" t="str">
        <f>IF(OR(ISBLANK('!0'!AB85),ISERROR('!0'!AB85)),"",'!0'!AB85)</f>
        <v/>
      </c>
      <c r="AC83" t="str">
        <f>IF(OR(ISBLANK('!0'!AI85),ISERROR('!0'!AI85)),"",'!0'!AI85)</f>
        <v/>
      </c>
      <c r="AD83" t="str">
        <f>IF(OR(ISBLANK('!0'!AJ85),ISERROR('!0'!AJ85)),"",'!0'!AJ85)</f>
        <v/>
      </c>
      <c r="AE83" t="str">
        <f>IF(OR(ISBLANK('!0'!AK85),ISERROR('!0'!AK85)),"",'!0'!AK85)</f>
        <v/>
      </c>
      <c r="AF83" t="str">
        <f>IF(OR(ISBLANK('!0'!AL85),ISERROR('!0'!AL85)),"",'!0'!AL85)</f>
        <v/>
      </c>
      <c r="AG83" t="str">
        <f>IF(OR(ISBLANK('!0'!AM85),ISERROR('!0'!AM85)),"",'!0'!AM85)</f>
        <v/>
      </c>
      <c r="AH83" t="str">
        <f>IF(OR(ISBLANK('!0'!AN85),ISERROR('!0'!AN85)),"",'!0'!AN85)</f>
        <v/>
      </c>
      <c r="AI83" t="str">
        <f>IF(OR(ISBLANK('!0'!AO85),ISERROR('!0'!AO85)),"",'!0'!AO85)</f>
        <v/>
      </c>
      <c r="AJ83" t="str">
        <f>IF(OR(ISBLANK('!0'!AP85),ISERROR('!0'!AP85)),"",'!0'!AP85)</f>
        <v/>
      </c>
      <c r="AK83" t="str">
        <f>IF(OR(ISBLANK('!0'!AQ85),ISERROR('!0'!AQ85)),"",'!0'!AQ85)</f>
        <v/>
      </c>
      <c r="AL83" t="str">
        <f>IF(OR(ISBLANK('!0'!AR85),ISERROR('!0'!AR85)),"",'!0'!AR85)</f>
        <v/>
      </c>
      <c r="AM83" t="str">
        <f>IF(OR(ISBLANK('!0'!AS85),ISERROR('!0'!AS85)),"",'!0'!AS85)</f>
        <v/>
      </c>
      <c r="AN83" t="str">
        <f>IF(OR(ISBLANK('!0'!AT85),ISERROR('!0'!AT85)),"",'!0'!AT85)</f>
        <v/>
      </c>
      <c r="AO83" t="str">
        <f>IF(OR(ISBLANK('!0'!AU85),ISERROR('!0'!AU85)),"",'!0'!AU85)</f>
        <v/>
      </c>
      <c r="AP83" t="str">
        <f>IF(OR(ISBLANK('!0'!AV85),ISERROR('!0'!AV85)),"",'!0'!AV85)</f>
        <v/>
      </c>
      <c r="AQ83" t="str">
        <f>IF(OR(ISBLANK('!0'!AW85),ISERROR('!0'!AW85)),"",'!0'!AW85)</f>
        <v/>
      </c>
      <c r="AR83" t="str">
        <f>IF(OR(ISBLANK('!0'!AX85),ISERROR('!0'!AX85)),"",'!0'!AX85)</f>
        <v/>
      </c>
      <c r="AS83" t="str">
        <f>IF(OR(ISBLANK('!0'!AY85),ISERROR('!0'!AY85)),"",'!0'!AY85)</f>
        <v/>
      </c>
      <c r="AT83" t="str">
        <f>IF(OR(ISBLANK('!0'!AZ85),ISERROR('!0'!AZ85)),"",'!0'!AZ85)</f>
        <v/>
      </c>
      <c r="AU83" t="str">
        <f>IF(OR(ISBLANK('!0'!BA85),ISERROR('!0'!BA85)),"",'!0'!BA85)</f>
        <v/>
      </c>
      <c r="AV83" t="str">
        <f>IF(OR(ISBLANK('!0'!BB85),ISERROR('!0'!BB85)),"",'!0'!BB85)</f>
        <v/>
      </c>
      <c r="AW83" t="str">
        <f>IF(OR(ISBLANK('!0'!BC85),ISERROR('!0'!BC85)),"",'!0'!BC85)</f>
        <v/>
      </c>
      <c r="AX83" t="str">
        <f>IF(OR(ISBLANK('!0'!BD85),ISERROR('!0'!BD85)),"",'!0'!BD85)</f>
        <v/>
      </c>
      <c r="AY83" t="str">
        <f>IF(OR(ISBLANK('!0'!BE85),ISERROR('!0'!BE85)),"",'!0'!BE85)</f>
        <v/>
      </c>
      <c r="AZ83" t="str">
        <f>IF(OR(ISBLANK('!0'!BF85),ISERROR('!0'!BF85)),"",'!0'!BF85)</f>
        <v/>
      </c>
      <c r="BA83" t="str">
        <f>IF(OR(ISBLANK('!0'!BG85),ISERROR('!0'!BG85)),"",'!0'!BG85)</f>
        <v/>
      </c>
      <c r="BB83" t="str">
        <f>IF(OR(ISBLANK('!0'!BH85),ISERROR('!0'!BH85)),"",'!0'!BH85)</f>
        <v/>
      </c>
      <c r="BC83" t="str">
        <f>IF(OR(ISBLANK('!0'!BI85),ISERROR('!0'!BI85)),"",'!0'!BI85)</f>
        <v/>
      </c>
    </row>
    <row r="84" spans="1:55" ht="12.75" customHeight="1" x14ac:dyDescent="0.2">
      <c r="A84" t="str">
        <f>IF(OR(ISBLANK('!0'!A86),ISERROR('!0'!A86)),"",'!0'!A86)</f>
        <v/>
      </c>
      <c r="B84" t="str">
        <f>IF(OR(ISBLANK('!0'!B86),ISERROR('!0'!B86)),"",'!0'!B86)</f>
        <v/>
      </c>
      <c r="C84" s="208">
        <f>IF(OR(ISBLANK('!0'!C85),ISERROR('!0'!C85)),"",'!0'!C85)</f>
        <v>62</v>
      </c>
      <c r="D84" s="325"/>
      <c r="E84" s="325"/>
      <c r="F84" t="str">
        <f>IF(OR(ISBLANK('!0'!F86),ISERROR('!0'!F86)),"",'!0'!F86)</f>
        <v/>
      </c>
      <c r="G84" t="str">
        <f>IF(OR(ISBLANK('!0'!G86),ISERROR('!0'!G86)),"",'!0'!G86)</f>
        <v/>
      </c>
      <c r="H84" t="str">
        <f>IF(OR(ISBLANK('!0'!H86),ISERROR('!0'!H86)),"",'!0'!H86)</f>
        <v/>
      </c>
      <c r="I84" s="4" t="str">
        <f>IF(OR(ISBLANK('!0'!I86),ISERROR('!0'!I86)),"",'!0'!I86)</f>
        <v/>
      </c>
      <c r="J84" t="str">
        <f>IF(OR(ISBLANK('!0'!J88),ISERROR('!0'!J88)),"",'!0'!J88)</f>
        <v/>
      </c>
      <c r="K84" s="59" t="str">
        <f>IF(OR(ISBLANK('!0'!K88),ISERROR('!0'!K88)),"",'!0'!K88)</f>
        <v/>
      </c>
      <c r="L84" t="str">
        <f>IF(OR(ISBLANK('!0'!L88),ISERROR('!0'!L88)),"",'!0'!L88)</f>
        <v/>
      </c>
      <c r="M84" t="str">
        <f>IF(OR(ISBLANK('!0'!M88),ISERROR('!0'!M88)),"",'!0'!M88)</f>
        <v/>
      </c>
      <c r="N84" t="str">
        <f>IF(OR(ISBLANK('!0'!N88),ISERROR('!0'!N88)),"",'!0'!N88)</f>
        <v/>
      </c>
      <c r="O84" t="str">
        <f>IF(OR(ISBLANK('!0'!O88),ISERROR('!0'!O88)),"",'!0'!O88)</f>
        <v/>
      </c>
      <c r="P84" t="str">
        <f>IF(OR(ISBLANK('!0'!P88),ISERROR('!0'!P88)),"",'!0'!P88)</f>
        <v/>
      </c>
      <c r="Q84" t="str">
        <f>IF(OR(ISBLANK('!0'!Q88),ISERROR('!0'!Q88)),"",'!0'!Q88)</f>
        <v/>
      </c>
      <c r="R84" t="str">
        <f>IF(OR(ISBLANK('!0'!R88),ISERROR('!0'!R88)),"",'!0'!R88)</f>
        <v/>
      </c>
      <c r="S84" t="str">
        <f>IF(OR(ISBLANK('!0'!S88),ISERROR('!0'!S88)),"",'!0'!S88)</f>
        <v/>
      </c>
      <c r="T84" t="str">
        <f>IF(OR(ISBLANK('!0'!T88),ISERROR('!0'!T88)),"",'!0'!T88)</f>
        <v/>
      </c>
      <c r="U84" t="str">
        <f>IF(OR(ISBLANK('!0'!U86),ISERROR('!0'!U86)),"",'!0'!U86)</f>
        <v/>
      </c>
      <c r="V84" t="str">
        <f>IF(OR(ISBLANK('!0'!V86),ISERROR('!0'!V86)),"",'!0'!V86)</f>
        <v/>
      </c>
      <c r="W84" t="str">
        <f>IF(OR(ISBLANK('!0'!W86),ISERROR('!0'!W86)),"",'!0'!W86)</f>
        <v/>
      </c>
      <c r="X84" t="str">
        <f>IF(OR(ISBLANK('!0'!X86),ISERROR('!0'!X86)),"",'!0'!X86)</f>
        <v/>
      </c>
      <c r="Y84" t="str">
        <f>IF(OR(ISBLANK('!0'!Y86),ISERROR('!0'!Y86)),"",'!0'!Y86)</f>
        <v/>
      </c>
      <c r="Z84" t="str">
        <f>IF(OR(ISBLANK('!0'!Z86),ISERROR('!0'!Z86)),"",'!0'!Z86)</f>
        <v/>
      </c>
      <c r="AA84" t="str">
        <f>IF(OR(ISBLANK('!0'!AA86),ISERROR('!0'!AA86)),"",'!0'!AA86)</f>
        <v/>
      </c>
      <c r="AB84" t="str">
        <f>IF(OR(ISBLANK('!0'!AB86),ISERROR('!0'!AB86)),"",'!0'!AB86)</f>
        <v/>
      </c>
      <c r="AC84" t="str">
        <f>IF(OR(ISBLANK('!0'!AI86),ISERROR('!0'!AI86)),"",'!0'!AI86)</f>
        <v/>
      </c>
      <c r="AD84" t="str">
        <f>IF(OR(ISBLANK('!0'!AJ86),ISERROR('!0'!AJ86)),"",'!0'!AJ86)</f>
        <v/>
      </c>
      <c r="AE84" t="str">
        <f>IF(OR(ISBLANK('!0'!AK86),ISERROR('!0'!AK86)),"",'!0'!AK86)</f>
        <v/>
      </c>
      <c r="AF84" t="str">
        <f>IF(OR(ISBLANK('!0'!AL86),ISERROR('!0'!AL86)),"",'!0'!AL86)</f>
        <v/>
      </c>
      <c r="AG84" t="str">
        <f>IF(OR(ISBLANK('!0'!AM86),ISERROR('!0'!AM86)),"",'!0'!AM86)</f>
        <v/>
      </c>
      <c r="AH84" t="str">
        <f>IF(OR(ISBLANK('!0'!AN86),ISERROR('!0'!AN86)),"",'!0'!AN86)</f>
        <v/>
      </c>
      <c r="AI84" t="str">
        <f>IF(OR(ISBLANK('!0'!AO86),ISERROR('!0'!AO86)),"",'!0'!AO86)</f>
        <v/>
      </c>
      <c r="AJ84" t="str">
        <f>IF(OR(ISBLANK('!0'!AP86),ISERROR('!0'!AP86)),"",'!0'!AP86)</f>
        <v/>
      </c>
      <c r="AK84" t="str">
        <f>IF(OR(ISBLANK('!0'!AQ86),ISERROR('!0'!AQ86)),"",'!0'!AQ86)</f>
        <v/>
      </c>
      <c r="AL84" t="str">
        <f>IF(OR(ISBLANK('!0'!AR86),ISERROR('!0'!AR86)),"",'!0'!AR86)</f>
        <v/>
      </c>
      <c r="AM84" t="str">
        <f>IF(OR(ISBLANK('!0'!AS86),ISERROR('!0'!AS86)),"",'!0'!AS86)</f>
        <v/>
      </c>
      <c r="AN84" t="str">
        <f>IF(OR(ISBLANK('!0'!AT86),ISERROR('!0'!AT86)),"",'!0'!AT86)</f>
        <v/>
      </c>
      <c r="AO84" t="str">
        <f>IF(OR(ISBLANK('!0'!AU86),ISERROR('!0'!AU86)),"",'!0'!AU86)</f>
        <v/>
      </c>
      <c r="AP84" t="str">
        <f>IF(OR(ISBLANK('!0'!AV86),ISERROR('!0'!AV86)),"",'!0'!AV86)</f>
        <v/>
      </c>
      <c r="AQ84" t="str">
        <f>IF(OR(ISBLANK('!0'!AW86),ISERROR('!0'!AW86)),"",'!0'!AW86)</f>
        <v/>
      </c>
      <c r="AR84" t="str">
        <f>IF(OR(ISBLANK('!0'!AX86),ISERROR('!0'!AX86)),"",'!0'!AX86)</f>
        <v/>
      </c>
      <c r="AS84" t="str">
        <f>IF(OR(ISBLANK('!0'!AY86),ISERROR('!0'!AY86)),"",'!0'!AY86)</f>
        <v/>
      </c>
      <c r="AT84" t="str">
        <f>IF(OR(ISBLANK('!0'!AZ86),ISERROR('!0'!AZ86)),"",'!0'!AZ86)</f>
        <v/>
      </c>
      <c r="AU84" t="str">
        <f>IF(OR(ISBLANK('!0'!BA86),ISERROR('!0'!BA86)),"",'!0'!BA86)</f>
        <v/>
      </c>
      <c r="AV84" t="str">
        <f>IF(OR(ISBLANK('!0'!BB86),ISERROR('!0'!BB86)),"",'!0'!BB86)</f>
        <v/>
      </c>
      <c r="AW84" t="str">
        <f>IF(OR(ISBLANK('!0'!BC86),ISERROR('!0'!BC86)),"",'!0'!BC86)</f>
        <v/>
      </c>
      <c r="AX84" t="str">
        <f>IF(OR(ISBLANK('!0'!BD86),ISERROR('!0'!BD86)),"",'!0'!BD86)</f>
        <v/>
      </c>
      <c r="AY84" t="str">
        <f>IF(OR(ISBLANK('!0'!BE86),ISERROR('!0'!BE86)),"",'!0'!BE86)</f>
        <v/>
      </c>
      <c r="AZ84" t="str">
        <f>IF(OR(ISBLANK('!0'!BF86),ISERROR('!0'!BF86)),"",'!0'!BF86)</f>
        <v/>
      </c>
      <c r="BA84" t="str">
        <f>IF(OR(ISBLANK('!0'!BG86),ISERROR('!0'!BG86)),"",'!0'!BG86)</f>
        <v/>
      </c>
      <c r="BB84" t="str">
        <f>IF(OR(ISBLANK('!0'!BH86),ISERROR('!0'!BH86)),"",'!0'!BH86)</f>
        <v/>
      </c>
      <c r="BC84" t="str">
        <f>IF(OR(ISBLANK('!0'!BI86),ISERROR('!0'!BI86)),"",'!0'!BI86)</f>
        <v/>
      </c>
    </row>
    <row r="85" spans="1:55" ht="12.75" customHeight="1" x14ac:dyDescent="0.2">
      <c r="A85" t="str">
        <f>IF(OR(ISBLANK('!0'!A87),ISERROR('!0'!A87)),"",'!0'!A87)</f>
        <v/>
      </c>
      <c r="B85" t="str">
        <f>IF(OR(ISBLANK('!0'!B87),ISERROR('!0'!B87)),"",'!0'!B87)</f>
        <v/>
      </c>
      <c r="C85" s="208">
        <f>IF(OR(ISBLANK('!0'!C86),ISERROR('!0'!C86)),"",'!0'!C86)</f>
        <v>63</v>
      </c>
      <c r="D85" s="325"/>
      <c r="E85" s="325"/>
      <c r="F85" t="str">
        <f>IF(OR(ISBLANK('!0'!F87),ISERROR('!0'!F87)),"",'!0'!F87)</f>
        <v/>
      </c>
      <c r="G85" t="str">
        <f>IF(OR(ISBLANK('!0'!G87),ISERROR('!0'!G87)),"",'!0'!G87)</f>
        <v/>
      </c>
      <c r="H85" t="str">
        <f>IF(OR(ISBLANK('!0'!H87),ISERROR('!0'!H87)),"",'!0'!H87)</f>
        <v/>
      </c>
      <c r="I85" s="4" t="str">
        <f>IF(OR(ISBLANK('!0'!I87),ISERROR('!0'!I87)),"",'!0'!I87)</f>
        <v/>
      </c>
      <c r="J85" t="str">
        <f>IF(OR(ISBLANK('!0'!J89),ISERROR('!0'!J89)),"",'!0'!J89)</f>
        <v/>
      </c>
      <c r="K85" s="59" t="str">
        <f>IF(OR(ISBLANK('!0'!K89),ISERROR('!0'!K89)),"",'!0'!K89)</f>
        <v/>
      </c>
      <c r="L85" t="str">
        <f>IF(OR(ISBLANK('!0'!L89),ISERROR('!0'!L89)),"",'!0'!L89)</f>
        <v/>
      </c>
      <c r="M85" t="str">
        <f>IF(OR(ISBLANK('!0'!M89),ISERROR('!0'!M89)),"",'!0'!M89)</f>
        <v/>
      </c>
      <c r="N85" t="str">
        <f>IF(OR(ISBLANK('!0'!N89),ISERROR('!0'!N89)),"",'!0'!N89)</f>
        <v/>
      </c>
      <c r="O85" t="str">
        <f>IF(OR(ISBLANK('!0'!O89),ISERROR('!0'!O89)),"",'!0'!O89)</f>
        <v/>
      </c>
      <c r="P85" t="str">
        <f>IF(OR(ISBLANK('!0'!P89),ISERROR('!0'!P89)),"",'!0'!P89)</f>
        <v/>
      </c>
      <c r="Q85" t="str">
        <f>IF(OR(ISBLANK('!0'!Q89),ISERROR('!0'!Q89)),"",'!0'!Q89)</f>
        <v/>
      </c>
      <c r="R85" t="str">
        <f>IF(OR(ISBLANK('!0'!R89),ISERROR('!0'!R89)),"",'!0'!R89)</f>
        <v/>
      </c>
      <c r="S85" t="str">
        <f>IF(OR(ISBLANK('!0'!S89),ISERROR('!0'!S89)),"",'!0'!S89)</f>
        <v/>
      </c>
      <c r="T85" t="str">
        <f>IF(OR(ISBLANK('!0'!T89),ISERROR('!0'!T89)),"",'!0'!T89)</f>
        <v/>
      </c>
      <c r="U85" t="str">
        <f>IF(OR(ISBLANK('!0'!U87),ISERROR('!0'!U87)),"",'!0'!U87)</f>
        <v/>
      </c>
      <c r="V85" t="str">
        <f>IF(OR(ISBLANK('!0'!V87),ISERROR('!0'!V87)),"",'!0'!V87)</f>
        <v/>
      </c>
      <c r="W85" t="str">
        <f>IF(OR(ISBLANK('!0'!W87),ISERROR('!0'!W87)),"",'!0'!W87)</f>
        <v/>
      </c>
      <c r="X85" t="str">
        <f>IF(OR(ISBLANK('!0'!X87),ISERROR('!0'!X87)),"",'!0'!X87)</f>
        <v/>
      </c>
      <c r="Y85" t="str">
        <f>IF(OR(ISBLANK('!0'!Y87),ISERROR('!0'!Y87)),"",'!0'!Y87)</f>
        <v/>
      </c>
      <c r="Z85" t="str">
        <f>IF(OR(ISBLANK('!0'!Z87),ISERROR('!0'!Z87)),"",'!0'!Z87)</f>
        <v/>
      </c>
      <c r="AA85" t="str">
        <f>IF(OR(ISBLANK('!0'!AA87),ISERROR('!0'!AA87)),"",'!0'!AA87)</f>
        <v/>
      </c>
      <c r="AB85" t="str">
        <f>IF(OR(ISBLANK('!0'!AB87),ISERROR('!0'!AB87)),"",'!0'!AB87)</f>
        <v/>
      </c>
      <c r="AC85" t="str">
        <f>IF(OR(ISBLANK('!0'!AI87),ISERROR('!0'!AI87)),"",'!0'!AI87)</f>
        <v/>
      </c>
      <c r="AD85" t="str">
        <f>IF(OR(ISBLANK('!0'!AJ87),ISERROR('!0'!AJ87)),"",'!0'!AJ87)</f>
        <v/>
      </c>
      <c r="AE85" t="str">
        <f>IF(OR(ISBLANK('!0'!AK87),ISERROR('!0'!AK87)),"",'!0'!AK87)</f>
        <v/>
      </c>
      <c r="AF85" t="str">
        <f>IF(OR(ISBLANK('!0'!AL87),ISERROR('!0'!AL87)),"",'!0'!AL87)</f>
        <v/>
      </c>
      <c r="AG85" t="str">
        <f>IF(OR(ISBLANK('!0'!AM87),ISERROR('!0'!AM87)),"",'!0'!AM87)</f>
        <v/>
      </c>
      <c r="AH85" t="str">
        <f>IF(OR(ISBLANK('!0'!AN87),ISERROR('!0'!AN87)),"",'!0'!AN87)</f>
        <v/>
      </c>
      <c r="AI85" t="str">
        <f>IF(OR(ISBLANK('!0'!AO87),ISERROR('!0'!AO87)),"",'!0'!AO87)</f>
        <v/>
      </c>
      <c r="AJ85" t="str">
        <f>IF(OR(ISBLANK('!0'!AP87),ISERROR('!0'!AP87)),"",'!0'!AP87)</f>
        <v/>
      </c>
      <c r="AK85" t="str">
        <f>IF(OR(ISBLANK('!0'!AQ87),ISERROR('!0'!AQ87)),"",'!0'!AQ87)</f>
        <v/>
      </c>
      <c r="AL85" t="str">
        <f>IF(OR(ISBLANK('!0'!AR87),ISERROR('!0'!AR87)),"",'!0'!AR87)</f>
        <v/>
      </c>
      <c r="AM85" t="str">
        <f>IF(OR(ISBLANK('!0'!AS87),ISERROR('!0'!AS87)),"",'!0'!AS87)</f>
        <v/>
      </c>
      <c r="AN85" t="str">
        <f>IF(OR(ISBLANK('!0'!AT87),ISERROR('!0'!AT87)),"",'!0'!AT87)</f>
        <v/>
      </c>
      <c r="AO85" t="str">
        <f>IF(OR(ISBLANK('!0'!AU87),ISERROR('!0'!AU87)),"",'!0'!AU87)</f>
        <v/>
      </c>
      <c r="AP85" t="str">
        <f>IF(OR(ISBLANK('!0'!AV87),ISERROR('!0'!AV87)),"",'!0'!AV87)</f>
        <v/>
      </c>
      <c r="AQ85" t="str">
        <f>IF(OR(ISBLANK('!0'!AW87),ISERROR('!0'!AW87)),"",'!0'!AW87)</f>
        <v/>
      </c>
      <c r="AR85" t="str">
        <f>IF(OR(ISBLANK('!0'!AX87),ISERROR('!0'!AX87)),"",'!0'!AX87)</f>
        <v/>
      </c>
      <c r="AS85" t="str">
        <f>IF(OR(ISBLANK('!0'!AY87),ISERROR('!0'!AY87)),"",'!0'!AY87)</f>
        <v/>
      </c>
      <c r="AT85" t="str">
        <f>IF(OR(ISBLANK('!0'!AZ87),ISERROR('!0'!AZ87)),"",'!0'!AZ87)</f>
        <v/>
      </c>
      <c r="AU85" t="str">
        <f>IF(OR(ISBLANK('!0'!BA87),ISERROR('!0'!BA87)),"",'!0'!BA87)</f>
        <v/>
      </c>
      <c r="AV85" t="str">
        <f>IF(OR(ISBLANK('!0'!BB87),ISERROR('!0'!BB87)),"",'!0'!BB87)</f>
        <v/>
      </c>
      <c r="AW85" t="str">
        <f>IF(OR(ISBLANK('!0'!BC87),ISERROR('!0'!BC87)),"",'!0'!BC87)</f>
        <v/>
      </c>
      <c r="AX85" t="str">
        <f>IF(OR(ISBLANK('!0'!BD87),ISERROR('!0'!BD87)),"",'!0'!BD87)</f>
        <v/>
      </c>
      <c r="AY85" t="str">
        <f>IF(OR(ISBLANK('!0'!BE87),ISERROR('!0'!BE87)),"",'!0'!BE87)</f>
        <v/>
      </c>
      <c r="AZ85" t="str">
        <f>IF(OR(ISBLANK('!0'!BF87),ISERROR('!0'!BF87)),"",'!0'!BF87)</f>
        <v/>
      </c>
      <c r="BA85" t="str">
        <f>IF(OR(ISBLANK('!0'!BG87),ISERROR('!0'!BG87)),"",'!0'!BG87)</f>
        <v/>
      </c>
      <c r="BB85" t="str">
        <f>IF(OR(ISBLANK('!0'!BH87),ISERROR('!0'!BH87)),"",'!0'!BH87)</f>
        <v/>
      </c>
      <c r="BC85" t="str">
        <f>IF(OR(ISBLANK('!0'!BI87),ISERROR('!0'!BI87)),"",'!0'!BI87)</f>
        <v/>
      </c>
    </row>
    <row r="86" spans="1:55" ht="12.75" customHeight="1" x14ac:dyDescent="0.2">
      <c r="A86" t="str">
        <f>IF(OR(ISBLANK('!0'!A88),ISERROR('!0'!A88)),"",'!0'!A88)</f>
        <v/>
      </c>
      <c r="B86" t="str">
        <f>IF(OR(ISBLANK('!0'!B88),ISERROR('!0'!B88)),"",'!0'!B88)</f>
        <v/>
      </c>
      <c r="C86" s="208">
        <f>IF(OR(ISBLANK('!0'!C87),ISERROR('!0'!C87)),"",'!0'!C87)</f>
        <v>64</v>
      </c>
      <c r="D86" s="325"/>
      <c r="E86" s="325"/>
      <c r="F86" t="str">
        <f>IF(OR(ISBLANK('!0'!F88),ISERROR('!0'!F88)),"",'!0'!F88)</f>
        <v/>
      </c>
      <c r="G86" t="str">
        <f>IF(OR(ISBLANK('!0'!G88),ISERROR('!0'!G88)),"",'!0'!G88)</f>
        <v/>
      </c>
      <c r="H86" t="str">
        <f>IF(OR(ISBLANK('!0'!H88),ISERROR('!0'!H88)),"",'!0'!H88)</f>
        <v/>
      </c>
      <c r="I86" s="4" t="str">
        <f>IF(OR(ISBLANK('!0'!I88),ISERROR('!0'!I88)),"",'!0'!I88)</f>
        <v/>
      </c>
      <c r="J86" t="str">
        <f>IF(OR(ISBLANK('!0'!J90),ISERROR('!0'!J90)),"",'!0'!J90)</f>
        <v/>
      </c>
      <c r="K86" s="59" t="str">
        <f>IF(OR(ISBLANK('!0'!K90),ISERROR('!0'!K90)),"",'!0'!K90)</f>
        <v/>
      </c>
      <c r="L86" t="str">
        <f>IF(OR(ISBLANK('!0'!L90),ISERROR('!0'!L90)),"",'!0'!L90)</f>
        <v/>
      </c>
      <c r="M86" t="str">
        <f>IF(OR(ISBLANK('!0'!M90),ISERROR('!0'!M90)),"",'!0'!M90)</f>
        <v/>
      </c>
      <c r="N86" t="str">
        <f>IF(OR(ISBLANK('!0'!N90),ISERROR('!0'!N90)),"",'!0'!N90)</f>
        <v/>
      </c>
      <c r="O86" t="str">
        <f>IF(OR(ISBLANK('!0'!O90),ISERROR('!0'!O90)),"",'!0'!O90)</f>
        <v/>
      </c>
      <c r="P86" t="str">
        <f>IF(OR(ISBLANK('!0'!P90),ISERROR('!0'!P90)),"",'!0'!P90)</f>
        <v/>
      </c>
      <c r="Q86" t="str">
        <f>IF(OR(ISBLANK('!0'!Q90),ISERROR('!0'!Q90)),"",'!0'!Q90)</f>
        <v/>
      </c>
      <c r="R86" t="str">
        <f>IF(OR(ISBLANK('!0'!R90),ISERROR('!0'!R90)),"",'!0'!R90)</f>
        <v/>
      </c>
      <c r="S86" t="str">
        <f>IF(OR(ISBLANK('!0'!S90),ISERROR('!0'!S90)),"",'!0'!S90)</f>
        <v/>
      </c>
      <c r="T86" t="str">
        <f>IF(OR(ISBLANK('!0'!T90),ISERROR('!0'!T90)),"",'!0'!T90)</f>
        <v/>
      </c>
      <c r="U86" t="str">
        <f>IF(OR(ISBLANK('!0'!U88),ISERROR('!0'!U88)),"",'!0'!U88)</f>
        <v/>
      </c>
      <c r="V86" t="str">
        <f>IF(OR(ISBLANK('!0'!V88),ISERROR('!0'!V88)),"",'!0'!V88)</f>
        <v/>
      </c>
      <c r="W86" t="str">
        <f>IF(OR(ISBLANK('!0'!W88),ISERROR('!0'!W88)),"",'!0'!W88)</f>
        <v/>
      </c>
      <c r="X86" t="str">
        <f>IF(OR(ISBLANK('!0'!X88),ISERROR('!0'!X88)),"",'!0'!X88)</f>
        <v/>
      </c>
      <c r="Y86" t="str">
        <f>IF(OR(ISBLANK('!0'!Y88),ISERROR('!0'!Y88)),"",'!0'!Y88)</f>
        <v/>
      </c>
      <c r="Z86" t="str">
        <f>IF(OR(ISBLANK('!0'!Z88),ISERROR('!0'!Z88)),"",'!0'!Z88)</f>
        <v/>
      </c>
      <c r="AA86" t="str">
        <f>IF(OR(ISBLANK('!0'!AA88),ISERROR('!0'!AA88)),"",'!0'!AA88)</f>
        <v/>
      </c>
      <c r="AB86" t="str">
        <f>IF(OR(ISBLANK('!0'!AB88),ISERROR('!0'!AB88)),"",'!0'!AB88)</f>
        <v/>
      </c>
      <c r="AC86" t="str">
        <f>IF(OR(ISBLANK('!0'!AI88),ISERROR('!0'!AI88)),"",'!0'!AI88)</f>
        <v/>
      </c>
      <c r="AD86" t="str">
        <f>IF(OR(ISBLANK('!0'!AJ88),ISERROR('!0'!AJ88)),"",'!0'!AJ88)</f>
        <v/>
      </c>
      <c r="AE86" t="str">
        <f>IF(OR(ISBLANK('!0'!AK88),ISERROR('!0'!AK88)),"",'!0'!AK88)</f>
        <v/>
      </c>
      <c r="AF86" t="str">
        <f>IF(OR(ISBLANK('!0'!AL88),ISERROR('!0'!AL88)),"",'!0'!AL88)</f>
        <v/>
      </c>
      <c r="AG86" t="str">
        <f>IF(OR(ISBLANK('!0'!AM88),ISERROR('!0'!AM88)),"",'!0'!AM88)</f>
        <v/>
      </c>
      <c r="AH86" t="str">
        <f>IF(OR(ISBLANK('!0'!AN88),ISERROR('!0'!AN88)),"",'!0'!AN88)</f>
        <v/>
      </c>
      <c r="AI86" t="str">
        <f>IF(OR(ISBLANK('!0'!AO88),ISERROR('!0'!AO88)),"",'!0'!AO88)</f>
        <v/>
      </c>
      <c r="AJ86" t="str">
        <f>IF(OR(ISBLANK('!0'!AP88),ISERROR('!0'!AP88)),"",'!0'!AP88)</f>
        <v/>
      </c>
      <c r="AK86" t="str">
        <f>IF(OR(ISBLANK('!0'!AQ88),ISERROR('!0'!AQ88)),"",'!0'!AQ88)</f>
        <v/>
      </c>
      <c r="AL86" t="str">
        <f>IF(OR(ISBLANK('!0'!AR88),ISERROR('!0'!AR88)),"",'!0'!AR88)</f>
        <v/>
      </c>
      <c r="AM86" t="str">
        <f>IF(OR(ISBLANK('!0'!AS88),ISERROR('!0'!AS88)),"",'!0'!AS88)</f>
        <v/>
      </c>
      <c r="AN86" t="str">
        <f>IF(OR(ISBLANK('!0'!AT88),ISERROR('!0'!AT88)),"",'!0'!AT88)</f>
        <v/>
      </c>
      <c r="AO86" t="str">
        <f>IF(OR(ISBLANK('!0'!AU88),ISERROR('!0'!AU88)),"",'!0'!AU88)</f>
        <v/>
      </c>
      <c r="AP86" t="str">
        <f>IF(OR(ISBLANK('!0'!AV88),ISERROR('!0'!AV88)),"",'!0'!AV88)</f>
        <v/>
      </c>
      <c r="AQ86" t="str">
        <f>IF(OR(ISBLANK('!0'!AW88),ISERROR('!0'!AW88)),"",'!0'!AW88)</f>
        <v/>
      </c>
      <c r="AR86" t="str">
        <f>IF(OR(ISBLANK('!0'!AX88),ISERROR('!0'!AX88)),"",'!0'!AX88)</f>
        <v/>
      </c>
      <c r="AS86" t="str">
        <f>IF(OR(ISBLANK('!0'!AY88),ISERROR('!0'!AY88)),"",'!0'!AY88)</f>
        <v/>
      </c>
      <c r="AT86" t="str">
        <f>IF(OR(ISBLANK('!0'!AZ88),ISERROR('!0'!AZ88)),"",'!0'!AZ88)</f>
        <v/>
      </c>
      <c r="AU86" t="str">
        <f>IF(OR(ISBLANK('!0'!BA88),ISERROR('!0'!BA88)),"",'!0'!BA88)</f>
        <v/>
      </c>
      <c r="AV86" t="str">
        <f>IF(OR(ISBLANK('!0'!BB88),ISERROR('!0'!BB88)),"",'!0'!BB88)</f>
        <v/>
      </c>
      <c r="AW86" t="str">
        <f>IF(OR(ISBLANK('!0'!BC88),ISERROR('!0'!BC88)),"",'!0'!BC88)</f>
        <v/>
      </c>
      <c r="AX86" t="str">
        <f>IF(OR(ISBLANK('!0'!BD88),ISERROR('!0'!BD88)),"",'!0'!BD88)</f>
        <v/>
      </c>
      <c r="AY86" t="str">
        <f>IF(OR(ISBLANK('!0'!BE88),ISERROR('!0'!BE88)),"",'!0'!BE88)</f>
        <v/>
      </c>
      <c r="AZ86" t="str">
        <f>IF(OR(ISBLANK('!0'!BF88),ISERROR('!0'!BF88)),"",'!0'!BF88)</f>
        <v/>
      </c>
      <c r="BA86" t="str">
        <f>IF(OR(ISBLANK('!0'!BG88),ISERROR('!0'!BG88)),"",'!0'!BG88)</f>
        <v/>
      </c>
      <c r="BB86" t="str">
        <f>IF(OR(ISBLANK('!0'!BH88),ISERROR('!0'!BH88)),"",'!0'!BH88)</f>
        <v/>
      </c>
      <c r="BC86" t="str">
        <f>IF(OR(ISBLANK('!0'!BI88),ISERROR('!0'!BI88)),"",'!0'!BI88)</f>
        <v/>
      </c>
    </row>
    <row r="87" spans="1:55" ht="12.75" customHeight="1" x14ac:dyDescent="0.2">
      <c r="A87" t="str">
        <f>IF(OR(ISBLANK('!0'!A89),ISERROR('!0'!A89)),"",'!0'!A89)</f>
        <v/>
      </c>
      <c r="B87" t="str">
        <f>IF(OR(ISBLANK('!0'!B89),ISERROR('!0'!B89)),"",'!0'!B89)</f>
        <v/>
      </c>
      <c r="C87" s="208">
        <f>IF(OR(ISBLANK('!0'!C88),ISERROR('!0'!C88)),"",'!0'!C88)</f>
        <v>65</v>
      </c>
      <c r="D87" s="325"/>
      <c r="E87" s="325"/>
      <c r="F87" t="str">
        <f>IF(OR(ISBLANK('!0'!F89),ISERROR('!0'!F89)),"",'!0'!F89)</f>
        <v/>
      </c>
      <c r="G87" t="str">
        <f>IF(OR(ISBLANK('!0'!G89),ISERROR('!0'!G89)),"",'!0'!G89)</f>
        <v/>
      </c>
      <c r="H87" t="str">
        <f>IF(OR(ISBLANK('!0'!H89),ISERROR('!0'!H89)),"",'!0'!H89)</f>
        <v/>
      </c>
      <c r="I87" s="4" t="str">
        <f>IF(OR(ISBLANK('!0'!I89),ISERROR('!0'!I89)),"",'!0'!I89)</f>
        <v/>
      </c>
      <c r="J87" t="str">
        <f>IF(OR(ISBLANK('!0'!J91),ISERROR('!0'!J91)),"",'!0'!J91)</f>
        <v/>
      </c>
      <c r="K87" s="59" t="str">
        <f>IF(OR(ISBLANK('!0'!K91),ISERROR('!0'!K91)),"",'!0'!K91)</f>
        <v/>
      </c>
      <c r="L87" t="str">
        <f>IF(OR(ISBLANK('!0'!L91),ISERROR('!0'!L91)),"",'!0'!L91)</f>
        <v/>
      </c>
      <c r="M87" t="str">
        <f>IF(OR(ISBLANK('!0'!M91),ISERROR('!0'!M91)),"",'!0'!M91)</f>
        <v/>
      </c>
      <c r="N87" t="str">
        <f>IF(OR(ISBLANK('!0'!N91),ISERROR('!0'!N91)),"",'!0'!N91)</f>
        <v/>
      </c>
      <c r="O87" t="str">
        <f>IF(OR(ISBLANK('!0'!O91),ISERROR('!0'!O91)),"",'!0'!O91)</f>
        <v/>
      </c>
      <c r="P87" t="str">
        <f>IF(OR(ISBLANK('!0'!P91),ISERROR('!0'!P91)),"",'!0'!P91)</f>
        <v/>
      </c>
      <c r="Q87" t="str">
        <f>IF(OR(ISBLANK('!0'!Q91),ISERROR('!0'!Q91)),"",'!0'!Q91)</f>
        <v/>
      </c>
      <c r="R87" t="str">
        <f>IF(OR(ISBLANK('!0'!R91),ISERROR('!0'!R91)),"",'!0'!R91)</f>
        <v/>
      </c>
      <c r="S87" t="str">
        <f>IF(OR(ISBLANK('!0'!S91),ISERROR('!0'!S91)),"",'!0'!S91)</f>
        <v/>
      </c>
      <c r="T87" t="str">
        <f>IF(OR(ISBLANK('!0'!T91),ISERROR('!0'!T91)),"",'!0'!T91)</f>
        <v/>
      </c>
      <c r="U87" t="str">
        <f>IF(OR(ISBLANK('!0'!U89),ISERROR('!0'!U89)),"",'!0'!U89)</f>
        <v/>
      </c>
      <c r="V87" t="str">
        <f>IF(OR(ISBLANK('!0'!V89),ISERROR('!0'!V89)),"",'!0'!V89)</f>
        <v/>
      </c>
      <c r="W87" t="str">
        <f>IF(OR(ISBLANK('!0'!W89),ISERROR('!0'!W89)),"",'!0'!W89)</f>
        <v/>
      </c>
      <c r="X87" t="str">
        <f>IF(OR(ISBLANK('!0'!X89),ISERROR('!0'!X89)),"",'!0'!X89)</f>
        <v/>
      </c>
      <c r="Y87" t="str">
        <f>IF(OR(ISBLANK('!0'!Y89),ISERROR('!0'!Y89)),"",'!0'!Y89)</f>
        <v/>
      </c>
      <c r="Z87" t="str">
        <f>IF(OR(ISBLANK('!0'!Z89),ISERROR('!0'!Z89)),"",'!0'!Z89)</f>
        <v/>
      </c>
      <c r="AA87" t="str">
        <f>IF(OR(ISBLANK('!0'!AA89),ISERROR('!0'!AA89)),"",'!0'!AA89)</f>
        <v/>
      </c>
      <c r="AB87" t="str">
        <f>IF(OR(ISBLANK('!0'!AB89),ISERROR('!0'!AB89)),"",'!0'!AB89)</f>
        <v/>
      </c>
      <c r="AC87" t="str">
        <f>IF(OR(ISBLANK('!0'!AI89),ISERROR('!0'!AI89)),"",'!0'!AI89)</f>
        <v/>
      </c>
      <c r="AD87" t="str">
        <f>IF(OR(ISBLANK('!0'!AJ89),ISERROR('!0'!AJ89)),"",'!0'!AJ89)</f>
        <v/>
      </c>
      <c r="AE87" t="str">
        <f>IF(OR(ISBLANK('!0'!AK89),ISERROR('!0'!AK89)),"",'!0'!AK89)</f>
        <v/>
      </c>
      <c r="AF87" t="str">
        <f>IF(OR(ISBLANK('!0'!AL89),ISERROR('!0'!AL89)),"",'!0'!AL89)</f>
        <v/>
      </c>
      <c r="AG87" t="str">
        <f>IF(OR(ISBLANK('!0'!AM89),ISERROR('!0'!AM89)),"",'!0'!AM89)</f>
        <v/>
      </c>
      <c r="AH87" t="str">
        <f>IF(OR(ISBLANK('!0'!AN89),ISERROR('!0'!AN89)),"",'!0'!AN89)</f>
        <v/>
      </c>
      <c r="AI87" t="str">
        <f>IF(OR(ISBLANK('!0'!AO89),ISERROR('!0'!AO89)),"",'!0'!AO89)</f>
        <v/>
      </c>
      <c r="AJ87" t="str">
        <f>IF(OR(ISBLANK('!0'!AP89),ISERROR('!0'!AP89)),"",'!0'!AP89)</f>
        <v/>
      </c>
      <c r="AK87" t="str">
        <f>IF(OR(ISBLANK('!0'!AQ89),ISERROR('!0'!AQ89)),"",'!0'!AQ89)</f>
        <v/>
      </c>
      <c r="AL87" t="str">
        <f>IF(OR(ISBLANK('!0'!AR89),ISERROR('!0'!AR89)),"",'!0'!AR89)</f>
        <v/>
      </c>
      <c r="AM87" t="str">
        <f>IF(OR(ISBLANK('!0'!AS89),ISERROR('!0'!AS89)),"",'!0'!AS89)</f>
        <v/>
      </c>
      <c r="AN87" t="str">
        <f>IF(OR(ISBLANK('!0'!AT89),ISERROR('!0'!AT89)),"",'!0'!AT89)</f>
        <v/>
      </c>
      <c r="AO87" t="str">
        <f>IF(OR(ISBLANK('!0'!AU89),ISERROR('!0'!AU89)),"",'!0'!AU89)</f>
        <v/>
      </c>
      <c r="AP87" t="str">
        <f>IF(OR(ISBLANK('!0'!AV89),ISERROR('!0'!AV89)),"",'!0'!AV89)</f>
        <v/>
      </c>
      <c r="AQ87" t="str">
        <f>IF(OR(ISBLANK('!0'!AW89),ISERROR('!0'!AW89)),"",'!0'!AW89)</f>
        <v/>
      </c>
      <c r="AR87" t="str">
        <f>IF(OR(ISBLANK('!0'!AX89),ISERROR('!0'!AX89)),"",'!0'!AX89)</f>
        <v/>
      </c>
      <c r="AS87" t="str">
        <f>IF(OR(ISBLANK('!0'!AY89),ISERROR('!0'!AY89)),"",'!0'!AY89)</f>
        <v/>
      </c>
      <c r="AT87" t="str">
        <f>IF(OR(ISBLANK('!0'!AZ89),ISERROR('!0'!AZ89)),"",'!0'!AZ89)</f>
        <v/>
      </c>
      <c r="AU87" t="str">
        <f>IF(OR(ISBLANK('!0'!BA89),ISERROR('!0'!BA89)),"",'!0'!BA89)</f>
        <v/>
      </c>
      <c r="AV87" t="str">
        <f>IF(OR(ISBLANK('!0'!BB89),ISERROR('!0'!BB89)),"",'!0'!BB89)</f>
        <v/>
      </c>
      <c r="AW87" t="str">
        <f>IF(OR(ISBLANK('!0'!BC89),ISERROR('!0'!BC89)),"",'!0'!BC89)</f>
        <v/>
      </c>
      <c r="AX87" t="str">
        <f>IF(OR(ISBLANK('!0'!BD89),ISERROR('!0'!BD89)),"",'!0'!BD89)</f>
        <v/>
      </c>
      <c r="AY87" t="str">
        <f>IF(OR(ISBLANK('!0'!BE89),ISERROR('!0'!BE89)),"",'!0'!BE89)</f>
        <v/>
      </c>
      <c r="AZ87" t="str">
        <f>IF(OR(ISBLANK('!0'!BF89),ISERROR('!0'!BF89)),"",'!0'!BF89)</f>
        <v/>
      </c>
      <c r="BA87" t="str">
        <f>IF(OR(ISBLANK('!0'!BG89),ISERROR('!0'!BG89)),"",'!0'!BG89)</f>
        <v/>
      </c>
      <c r="BB87" t="str">
        <f>IF(OR(ISBLANK('!0'!BH89),ISERROR('!0'!BH89)),"",'!0'!BH89)</f>
        <v/>
      </c>
      <c r="BC87" t="str">
        <f>IF(OR(ISBLANK('!0'!BI89),ISERROR('!0'!BI89)),"",'!0'!BI89)</f>
        <v/>
      </c>
    </row>
    <row r="88" spans="1:55" ht="12.75" customHeight="1" x14ac:dyDescent="0.2">
      <c r="A88" t="str">
        <f>IF(OR(ISBLANK('!0'!A90),ISERROR('!0'!A90)),"",'!0'!A90)</f>
        <v/>
      </c>
      <c r="B88" t="str">
        <f>IF(OR(ISBLANK('!0'!B90),ISERROR('!0'!B90)),"",'!0'!B90)</f>
        <v/>
      </c>
      <c r="C88" s="208">
        <f>IF(OR(ISBLANK('!0'!C89),ISERROR('!0'!C89)),"",'!0'!C89)</f>
        <v>66</v>
      </c>
      <c r="D88" s="325"/>
      <c r="E88" s="325"/>
      <c r="F88" t="str">
        <f>IF(OR(ISBLANK('!0'!F90),ISERROR('!0'!F90)),"",'!0'!F90)</f>
        <v/>
      </c>
      <c r="G88" t="str">
        <f>IF(OR(ISBLANK('!0'!G90),ISERROR('!0'!G90)),"",'!0'!G90)</f>
        <v/>
      </c>
      <c r="H88" t="str">
        <f>IF(OR(ISBLANK('!0'!H90),ISERROR('!0'!H90)),"",'!0'!H90)</f>
        <v/>
      </c>
      <c r="I88" s="4" t="str">
        <f>IF(OR(ISBLANK('!0'!I90),ISERROR('!0'!I90)),"",'!0'!I90)</f>
        <v/>
      </c>
      <c r="J88" t="str">
        <f>IF(OR(ISBLANK('!0'!J92),ISERROR('!0'!J92)),"",'!0'!J92)</f>
        <v/>
      </c>
      <c r="K88" s="59" t="str">
        <f>IF(OR(ISBLANK('!0'!K92),ISERROR('!0'!K92)),"",'!0'!K92)</f>
        <v/>
      </c>
      <c r="L88" t="str">
        <f>IF(OR(ISBLANK('!0'!L92),ISERROR('!0'!L92)),"",'!0'!L92)</f>
        <v/>
      </c>
      <c r="M88" t="str">
        <f>IF(OR(ISBLANK('!0'!M92),ISERROR('!0'!M92)),"",'!0'!M92)</f>
        <v/>
      </c>
      <c r="N88" t="str">
        <f>IF(OR(ISBLANK('!0'!N92),ISERROR('!0'!N92)),"",'!0'!N92)</f>
        <v/>
      </c>
      <c r="O88" t="str">
        <f>IF(OR(ISBLANK('!0'!O92),ISERROR('!0'!O92)),"",'!0'!O92)</f>
        <v/>
      </c>
      <c r="P88" t="str">
        <f>IF(OR(ISBLANK('!0'!P92),ISERROR('!0'!P92)),"",'!0'!P92)</f>
        <v/>
      </c>
      <c r="Q88" t="str">
        <f>IF(OR(ISBLANK('!0'!Q92),ISERROR('!0'!Q92)),"",'!0'!Q92)</f>
        <v/>
      </c>
      <c r="R88" t="str">
        <f>IF(OR(ISBLANK('!0'!R92),ISERROR('!0'!R92)),"",'!0'!R92)</f>
        <v/>
      </c>
      <c r="S88" t="str">
        <f>IF(OR(ISBLANK('!0'!S92),ISERROR('!0'!S92)),"",'!0'!S92)</f>
        <v/>
      </c>
      <c r="T88" t="str">
        <f>IF(OR(ISBLANK('!0'!T92),ISERROR('!0'!T92)),"",'!0'!T92)</f>
        <v/>
      </c>
      <c r="U88" t="str">
        <f>IF(OR(ISBLANK('!0'!U90),ISERROR('!0'!U90)),"",'!0'!U90)</f>
        <v/>
      </c>
      <c r="V88" t="str">
        <f>IF(OR(ISBLANK('!0'!V90),ISERROR('!0'!V90)),"",'!0'!V90)</f>
        <v/>
      </c>
      <c r="W88" t="str">
        <f>IF(OR(ISBLANK('!0'!W90),ISERROR('!0'!W90)),"",'!0'!W90)</f>
        <v/>
      </c>
      <c r="X88" t="str">
        <f>IF(OR(ISBLANK('!0'!X90),ISERROR('!0'!X90)),"",'!0'!X90)</f>
        <v/>
      </c>
      <c r="Y88" t="str">
        <f>IF(OR(ISBLANK('!0'!Y90),ISERROR('!0'!Y90)),"",'!0'!Y90)</f>
        <v/>
      </c>
      <c r="Z88" t="str">
        <f>IF(OR(ISBLANK('!0'!Z90),ISERROR('!0'!Z90)),"",'!0'!Z90)</f>
        <v/>
      </c>
      <c r="AA88" t="str">
        <f>IF(OR(ISBLANK('!0'!AA90),ISERROR('!0'!AA90)),"",'!0'!AA90)</f>
        <v/>
      </c>
      <c r="AB88" t="str">
        <f>IF(OR(ISBLANK('!0'!AB90),ISERROR('!0'!AB90)),"",'!0'!AB90)</f>
        <v/>
      </c>
      <c r="AC88" t="str">
        <f>IF(OR(ISBLANK('!0'!AI90),ISERROR('!0'!AI90)),"",'!0'!AI90)</f>
        <v/>
      </c>
      <c r="AD88" t="str">
        <f>IF(OR(ISBLANK('!0'!AJ90),ISERROR('!0'!AJ90)),"",'!0'!AJ90)</f>
        <v/>
      </c>
      <c r="AE88" t="str">
        <f>IF(OR(ISBLANK('!0'!AK90),ISERROR('!0'!AK90)),"",'!0'!AK90)</f>
        <v/>
      </c>
      <c r="AF88" t="str">
        <f>IF(OR(ISBLANK('!0'!AL90),ISERROR('!0'!AL90)),"",'!0'!AL90)</f>
        <v/>
      </c>
      <c r="AG88" t="str">
        <f>IF(OR(ISBLANK('!0'!AM90),ISERROR('!0'!AM90)),"",'!0'!AM90)</f>
        <v/>
      </c>
      <c r="AH88" t="str">
        <f>IF(OR(ISBLANK('!0'!AN90),ISERROR('!0'!AN90)),"",'!0'!AN90)</f>
        <v/>
      </c>
      <c r="AI88" t="str">
        <f>IF(OR(ISBLANK('!0'!AO90),ISERROR('!0'!AO90)),"",'!0'!AO90)</f>
        <v/>
      </c>
      <c r="AJ88" t="str">
        <f>IF(OR(ISBLANK('!0'!AP90),ISERROR('!0'!AP90)),"",'!0'!AP90)</f>
        <v/>
      </c>
      <c r="AK88" t="str">
        <f>IF(OR(ISBLANK('!0'!AQ90),ISERROR('!0'!AQ90)),"",'!0'!AQ90)</f>
        <v/>
      </c>
      <c r="AL88" t="str">
        <f>IF(OR(ISBLANK('!0'!AR90),ISERROR('!0'!AR90)),"",'!0'!AR90)</f>
        <v/>
      </c>
      <c r="AM88" t="str">
        <f>IF(OR(ISBLANK('!0'!AS90),ISERROR('!0'!AS90)),"",'!0'!AS90)</f>
        <v/>
      </c>
      <c r="AN88" t="str">
        <f>IF(OR(ISBLANK('!0'!AT90),ISERROR('!0'!AT90)),"",'!0'!AT90)</f>
        <v/>
      </c>
      <c r="AO88" t="str">
        <f>IF(OR(ISBLANK('!0'!AU90),ISERROR('!0'!AU90)),"",'!0'!AU90)</f>
        <v/>
      </c>
      <c r="AP88" t="str">
        <f>IF(OR(ISBLANK('!0'!AV90),ISERROR('!0'!AV90)),"",'!0'!AV90)</f>
        <v/>
      </c>
      <c r="AQ88" t="str">
        <f>IF(OR(ISBLANK('!0'!AW90),ISERROR('!0'!AW90)),"",'!0'!AW90)</f>
        <v/>
      </c>
      <c r="AR88" t="str">
        <f>IF(OR(ISBLANK('!0'!AX90),ISERROR('!0'!AX90)),"",'!0'!AX90)</f>
        <v/>
      </c>
      <c r="AS88" t="str">
        <f>IF(OR(ISBLANK('!0'!AY90),ISERROR('!0'!AY90)),"",'!0'!AY90)</f>
        <v/>
      </c>
      <c r="AT88" t="str">
        <f>IF(OR(ISBLANK('!0'!AZ90),ISERROR('!0'!AZ90)),"",'!0'!AZ90)</f>
        <v/>
      </c>
      <c r="AU88" t="str">
        <f>IF(OR(ISBLANK('!0'!BA90),ISERROR('!0'!BA90)),"",'!0'!BA90)</f>
        <v/>
      </c>
      <c r="AV88" t="str">
        <f>IF(OR(ISBLANK('!0'!BB90),ISERROR('!0'!BB90)),"",'!0'!BB90)</f>
        <v/>
      </c>
      <c r="AW88" t="str">
        <f>IF(OR(ISBLANK('!0'!BC90),ISERROR('!0'!BC90)),"",'!0'!BC90)</f>
        <v/>
      </c>
      <c r="AX88" t="str">
        <f>IF(OR(ISBLANK('!0'!BD90),ISERROR('!0'!BD90)),"",'!0'!BD90)</f>
        <v/>
      </c>
      <c r="AY88" t="str">
        <f>IF(OR(ISBLANK('!0'!BE90),ISERROR('!0'!BE90)),"",'!0'!BE90)</f>
        <v/>
      </c>
      <c r="AZ88" t="str">
        <f>IF(OR(ISBLANK('!0'!BF90),ISERROR('!0'!BF90)),"",'!0'!BF90)</f>
        <v/>
      </c>
      <c r="BA88" t="str">
        <f>IF(OR(ISBLANK('!0'!BG90),ISERROR('!0'!BG90)),"",'!0'!BG90)</f>
        <v/>
      </c>
      <c r="BB88" t="str">
        <f>IF(OR(ISBLANK('!0'!BH90),ISERROR('!0'!BH90)),"",'!0'!BH90)</f>
        <v/>
      </c>
      <c r="BC88" t="str">
        <f>IF(OR(ISBLANK('!0'!BI90),ISERROR('!0'!BI90)),"",'!0'!BI90)</f>
        <v/>
      </c>
    </row>
    <row r="89" spans="1:55" ht="12.75" customHeight="1" x14ac:dyDescent="0.2">
      <c r="A89" t="str">
        <f>IF(OR(ISBLANK('!0'!A91),ISERROR('!0'!A91)),"",'!0'!A91)</f>
        <v/>
      </c>
      <c r="B89" t="str">
        <f>IF(OR(ISBLANK('!0'!B91),ISERROR('!0'!B91)),"",'!0'!B91)</f>
        <v/>
      </c>
      <c r="C89" s="208">
        <f>IF(OR(ISBLANK('!0'!C90),ISERROR('!0'!C90)),"",'!0'!C90)</f>
        <v>67</v>
      </c>
      <c r="D89" s="325"/>
      <c r="E89" s="325"/>
      <c r="F89" t="str">
        <f>IF(OR(ISBLANK('!0'!F91),ISERROR('!0'!F91)),"",'!0'!F91)</f>
        <v/>
      </c>
      <c r="G89" t="str">
        <f>IF(OR(ISBLANK('!0'!G91),ISERROR('!0'!G91)),"",'!0'!G91)</f>
        <v/>
      </c>
      <c r="H89" t="str">
        <f>IF(OR(ISBLANK('!0'!H91),ISERROR('!0'!H91)),"",'!0'!H91)</f>
        <v/>
      </c>
      <c r="I89" s="4" t="str">
        <f>IF(OR(ISBLANK('!0'!I91),ISERROR('!0'!I91)),"",'!0'!I91)</f>
        <v/>
      </c>
      <c r="J89" t="str">
        <f>IF(OR(ISBLANK('!0'!J93),ISERROR('!0'!J93)),"",'!0'!J93)</f>
        <v/>
      </c>
      <c r="K89" s="59" t="str">
        <f>IF(OR(ISBLANK('!0'!K93),ISERROR('!0'!K93)),"",'!0'!K93)</f>
        <v/>
      </c>
      <c r="L89" t="str">
        <f>IF(OR(ISBLANK('!0'!L93),ISERROR('!0'!L93)),"",'!0'!L93)</f>
        <v/>
      </c>
      <c r="M89" t="str">
        <f>IF(OR(ISBLANK('!0'!M93),ISERROR('!0'!M93)),"",'!0'!M93)</f>
        <v/>
      </c>
      <c r="N89" t="str">
        <f>IF(OR(ISBLANK('!0'!N93),ISERROR('!0'!N93)),"",'!0'!N93)</f>
        <v/>
      </c>
      <c r="O89" t="str">
        <f>IF(OR(ISBLANK('!0'!O93),ISERROR('!0'!O93)),"",'!0'!O93)</f>
        <v/>
      </c>
      <c r="P89" t="str">
        <f>IF(OR(ISBLANK('!0'!P93),ISERROR('!0'!P93)),"",'!0'!P93)</f>
        <v/>
      </c>
      <c r="Q89" t="str">
        <f>IF(OR(ISBLANK('!0'!Q93),ISERROR('!0'!Q93)),"",'!0'!Q93)</f>
        <v/>
      </c>
      <c r="R89" t="str">
        <f>IF(OR(ISBLANK('!0'!R93),ISERROR('!0'!R93)),"",'!0'!R93)</f>
        <v/>
      </c>
      <c r="S89" t="str">
        <f>IF(OR(ISBLANK('!0'!S93),ISERROR('!0'!S93)),"",'!0'!S93)</f>
        <v/>
      </c>
      <c r="T89" t="str">
        <f>IF(OR(ISBLANK('!0'!T93),ISERROR('!0'!T93)),"",'!0'!T93)</f>
        <v/>
      </c>
      <c r="U89" t="str">
        <f>IF(OR(ISBLANK('!0'!U91),ISERROR('!0'!U91)),"",'!0'!U91)</f>
        <v/>
      </c>
      <c r="V89" t="str">
        <f>IF(OR(ISBLANK('!0'!V91),ISERROR('!0'!V91)),"",'!0'!V91)</f>
        <v/>
      </c>
      <c r="W89" t="str">
        <f>IF(OR(ISBLANK('!0'!W91),ISERROR('!0'!W91)),"",'!0'!W91)</f>
        <v/>
      </c>
      <c r="X89" t="str">
        <f>IF(OR(ISBLANK('!0'!X91),ISERROR('!0'!X91)),"",'!0'!X91)</f>
        <v/>
      </c>
      <c r="Y89" t="str">
        <f>IF(OR(ISBLANK('!0'!Y91),ISERROR('!0'!Y91)),"",'!0'!Y91)</f>
        <v/>
      </c>
      <c r="Z89" t="str">
        <f>IF(OR(ISBLANK('!0'!Z91),ISERROR('!0'!Z91)),"",'!0'!Z91)</f>
        <v/>
      </c>
      <c r="AA89" t="str">
        <f>IF(OR(ISBLANK('!0'!AA91),ISERROR('!0'!AA91)),"",'!0'!AA91)</f>
        <v/>
      </c>
      <c r="AB89" t="str">
        <f>IF(OR(ISBLANK('!0'!AB91),ISERROR('!0'!AB91)),"",'!0'!AB91)</f>
        <v/>
      </c>
      <c r="AC89" t="str">
        <f>IF(OR(ISBLANK('!0'!AI91),ISERROR('!0'!AI91)),"",'!0'!AI91)</f>
        <v/>
      </c>
      <c r="AD89" t="str">
        <f>IF(OR(ISBLANK('!0'!AJ91),ISERROR('!0'!AJ91)),"",'!0'!AJ91)</f>
        <v/>
      </c>
      <c r="AE89" t="str">
        <f>IF(OR(ISBLANK('!0'!AK91),ISERROR('!0'!AK91)),"",'!0'!AK91)</f>
        <v/>
      </c>
      <c r="AF89" t="str">
        <f>IF(OR(ISBLANK('!0'!AL91),ISERROR('!0'!AL91)),"",'!0'!AL91)</f>
        <v/>
      </c>
      <c r="AG89" t="str">
        <f>IF(OR(ISBLANK('!0'!AM91),ISERROR('!0'!AM91)),"",'!0'!AM91)</f>
        <v/>
      </c>
      <c r="AH89" t="str">
        <f>IF(OR(ISBLANK('!0'!AN91),ISERROR('!0'!AN91)),"",'!0'!AN91)</f>
        <v/>
      </c>
      <c r="AI89" t="str">
        <f>IF(OR(ISBLANK('!0'!AO91),ISERROR('!0'!AO91)),"",'!0'!AO91)</f>
        <v/>
      </c>
      <c r="AJ89" t="str">
        <f>IF(OR(ISBLANK('!0'!AP91),ISERROR('!0'!AP91)),"",'!0'!AP91)</f>
        <v/>
      </c>
      <c r="AK89" t="str">
        <f>IF(OR(ISBLANK('!0'!AQ91),ISERROR('!0'!AQ91)),"",'!0'!AQ91)</f>
        <v/>
      </c>
      <c r="AL89" t="str">
        <f>IF(OR(ISBLANK('!0'!AR91),ISERROR('!0'!AR91)),"",'!0'!AR91)</f>
        <v/>
      </c>
      <c r="AM89" t="str">
        <f>IF(OR(ISBLANK('!0'!AS91),ISERROR('!0'!AS91)),"",'!0'!AS91)</f>
        <v/>
      </c>
      <c r="AN89" t="str">
        <f>IF(OR(ISBLANK('!0'!AT91),ISERROR('!0'!AT91)),"",'!0'!AT91)</f>
        <v/>
      </c>
      <c r="AO89" t="str">
        <f>IF(OR(ISBLANK('!0'!AU91),ISERROR('!0'!AU91)),"",'!0'!AU91)</f>
        <v/>
      </c>
      <c r="AP89" t="str">
        <f>IF(OR(ISBLANK('!0'!AV91),ISERROR('!0'!AV91)),"",'!0'!AV91)</f>
        <v/>
      </c>
      <c r="AQ89" t="str">
        <f>IF(OR(ISBLANK('!0'!AW91),ISERROR('!0'!AW91)),"",'!0'!AW91)</f>
        <v/>
      </c>
      <c r="AR89" t="str">
        <f>IF(OR(ISBLANK('!0'!AX91),ISERROR('!0'!AX91)),"",'!0'!AX91)</f>
        <v/>
      </c>
      <c r="AS89" t="str">
        <f>IF(OR(ISBLANK('!0'!AY91),ISERROR('!0'!AY91)),"",'!0'!AY91)</f>
        <v/>
      </c>
      <c r="AT89" t="str">
        <f>IF(OR(ISBLANK('!0'!AZ91),ISERROR('!0'!AZ91)),"",'!0'!AZ91)</f>
        <v/>
      </c>
      <c r="AU89" t="str">
        <f>IF(OR(ISBLANK('!0'!BA91),ISERROR('!0'!BA91)),"",'!0'!BA91)</f>
        <v/>
      </c>
      <c r="AV89" t="str">
        <f>IF(OR(ISBLANK('!0'!BB91),ISERROR('!0'!BB91)),"",'!0'!BB91)</f>
        <v/>
      </c>
      <c r="AW89" t="str">
        <f>IF(OR(ISBLANK('!0'!BC91),ISERROR('!0'!BC91)),"",'!0'!BC91)</f>
        <v/>
      </c>
      <c r="AX89" t="str">
        <f>IF(OR(ISBLANK('!0'!BD91),ISERROR('!0'!BD91)),"",'!0'!BD91)</f>
        <v/>
      </c>
      <c r="AY89" t="str">
        <f>IF(OR(ISBLANK('!0'!BE91),ISERROR('!0'!BE91)),"",'!0'!BE91)</f>
        <v/>
      </c>
      <c r="AZ89" t="str">
        <f>IF(OR(ISBLANK('!0'!BF91),ISERROR('!0'!BF91)),"",'!0'!BF91)</f>
        <v/>
      </c>
      <c r="BA89" t="str">
        <f>IF(OR(ISBLANK('!0'!BG91),ISERROR('!0'!BG91)),"",'!0'!BG91)</f>
        <v/>
      </c>
      <c r="BB89" t="str">
        <f>IF(OR(ISBLANK('!0'!BH91),ISERROR('!0'!BH91)),"",'!0'!BH91)</f>
        <v/>
      </c>
      <c r="BC89" t="str">
        <f>IF(OR(ISBLANK('!0'!BI91),ISERROR('!0'!BI91)),"",'!0'!BI91)</f>
        <v/>
      </c>
    </row>
    <row r="90" spans="1:55" ht="12.75" customHeight="1" x14ac:dyDescent="0.2">
      <c r="A90" t="str">
        <f>IF(OR(ISBLANK('!0'!A92),ISERROR('!0'!A92)),"",'!0'!A92)</f>
        <v/>
      </c>
      <c r="B90" t="str">
        <f>IF(OR(ISBLANK('!0'!B92),ISERROR('!0'!B92)),"",'!0'!B92)</f>
        <v/>
      </c>
      <c r="C90" s="208">
        <f>IF(OR(ISBLANK('!0'!C91),ISERROR('!0'!C91)),"",'!0'!C91)</f>
        <v>68</v>
      </c>
      <c r="D90" s="325"/>
      <c r="E90" s="325"/>
      <c r="F90" t="str">
        <f>IF(OR(ISBLANK('!0'!F92),ISERROR('!0'!F92)),"",'!0'!F92)</f>
        <v/>
      </c>
      <c r="G90" t="str">
        <f>IF(OR(ISBLANK('!0'!G92),ISERROR('!0'!G92)),"",'!0'!G92)</f>
        <v/>
      </c>
      <c r="H90" t="str">
        <f>IF(OR(ISBLANK('!0'!H92),ISERROR('!0'!H92)),"",'!0'!H92)</f>
        <v/>
      </c>
      <c r="I90" s="4" t="str">
        <f>IF(OR(ISBLANK('!0'!I92),ISERROR('!0'!I92)),"",'!0'!I92)</f>
        <v/>
      </c>
      <c r="J90" t="str">
        <f>IF(OR(ISBLANK('!0'!J94),ISERROR('!0'!J94)),"",'!0'!J94)</f>
        <v/>
      </c>
      <c r="K90" s="59" t="str">
        <f>IF(OR(ISBLANK('!0'!K94),ISERROR('!0'!K94)),"",'!0'!K94)</f>
        <v/>
      </c>
      <c r="L90" t="str">
        <f>IF(OR(ISBLANK('!0'!L94),ISERROR('!0'!L94)),"",'!0'!L94)</f>
        <v/>
      </c>
      <c r="M90" t="str">
        <f>IF(OR(ISBLANK('!0'!M94),ISERROR('!0'!M94)),"",'!0'!M94)</f>
        <v/>
      </c>
      <c r="N90" t="str">
        <f>IF(OR(ISBLANK('!0'!N94),ISERROR('!0'!N94)),"",'!0'!N94)</f>
        <v/>
      </c>
      <c r="O90" t="str">
        <f>IF(OR(ISBLANK('!0'!O94),ISERROR('!0'!O94)),"",'!0'!O94)</f>
        <v/>
      </c>
      <c r="P90" t="str">
        <f>IF(OR(ISBLANK('!0'!P94),ISERROR('!0'!P94)),"",'!0'!P94)</f>
        <v/>
      </c>
      <c r="Q90" t="str">
        <f>IF(OR(ISBLANK('!0'!Q94),ISERROR('!0'!Q94)),"",'!0'!Q94)</f>
        <v/>
      </c>
      <c r="R90" t="str">
        <f>IF(OR(ISBLANK('!0'!R94),ISERROR('!0'!R94)),"",'!0'!R94)</f>
        <v/>
      </c>
      <c r="S90" t="str">
        <f>IF(OR(ISBLANK('!0'!S94),ISERROR('!0'!S94)),"",'!0'!S94)</f>
        <v/>
      </c>
      <c r="T90" t="str">
        <f>IF(OR(ISBLANK('!0'!T94),ISERROR('!0'!T94)),"",'!0'!T94)</f>
        <v/>
      </c>
      <c r="U90" t="str">
        <f>IF(OR(ISBLANK('!0'!U92),ISERROR('!0'!U92)),"",'!0'!U92)</f>
        <v/>
      </c>
      <c r="V90" t="str">
        <f>IF(OR(ISBLANK('!0'!V92),ISERROR('!0'!V92)),"",'!0'!V92)</f>
        <v/>
      </c>
      <c r="W90" t="str">
        <f>IF(OR(ISBLANK('!0'!W92),ISERROR('!0'!W92)),"",'!0'!W92)</f>
        <v/>
      </c>
      <c r="X90" t="str">
        <f>IF(OR(ISBLANK('!0'!X92),ISERROR('!0'!X92)),"",'!0'!X92)</f>
        <v/>
      </c>
      <c r="Y90" t="str">
        <f>IF(OR(ISBLANK('!0'!Y92),ISERROR('!0'!Y92)),"",'!0'!Y92)</f>
        <v/>
      </c>
      <c r="Z90" t="str">
        <f>IF(OR(ISBLANK('!0'!Z92),ISERROR('!0'!Z92)),"",'!0'!Z92)</f>
        <v/>
      </c>
      <c r="AA90" t="str">
        <f>IF(OR(ISBLANK('!0'!AA92),ISERROR('!0'!AA92)),"",'!0'!AA92)</f>
        <v/>
      </c>
      <c r="AB90" t="str">
        <f>IF(OR(ISBLANK('!0'!AB92),ISERROR('!0'!AB92)),"",'!0'!AB92)</f>
        <v/>
      </c>
      <c r="AC90" t="str">
        <f>IF(OR(ISBLANK('!0'!AI92),ISERROR('!0'!AI92)),"",'!0'!AI92)</f>
        <v/>
      </c>
      <c r="AD90" t="str">
        <f>IF(OR(ISBLANK('!0'!AJ92),ISERROR('!0'!AJ92)),"",'!0'!AJ92)</f>
        <v/>
      </c>
      <c r="AE90" t="str">
        <f>IF(OR(ISBLANK('!0'!AK92),ISERROR('!0'!AK92)),"",'!0'!AK92)</f>
        <v/>
      </c>
      <c r="AF90" t="str">
        <f>IF(OR(ISBLANK('!0'!AL92),ISERROR('!0'!AL92)),"",'!0'!AL92)</f>
        <v/>
      </c>
      <c r="AG90" t="str">
        <f>IF(OR(ISBLANK('!0'!AM92),ISERROR('!0'!AM92)),"",'!0'!AM92)</f>
        <v/>
      </c>
      <c r="AH90" t="str">
        <f>IF(OR(ISBLANK('!0'!AN92),ISERROR('!0'!AN92)),"",'!0'!AN92)</f>
        <v/>
      </c>
      <c r="AI90" t="str">
        <f>IF(OR(ISBLANK('!0'!AO92),ISERROR('!0'!AO92)),"",'!0'!AO92)</f>
        <v/>
      </c>
      <c r="AJ90" t="str">
        <f>IF(OR(ISBLANK('!0'!AP92),ISERROR('!0'!AP92)),"",'!0'!AP92)</f>
        <v/>
      </c>
      <c r="AK90" t="str">
        <f>IF(OR(ISBLANK('!0'!AQ92),ISERROR('!0'!AQ92)),"",'!0'!AQ92)</f>
        <v/>
      </c>
      <c r="AL90" t="str">
        <f>IF(OR(ISBLANK('!0'!AR92),ISERROR('!0'!AR92)),"",'!0'!AR92)</f>
        <v/>
      </c>
      <c r="AM90" t="str">
        <f>IF(OR(ISBLANK('!0'!AS92),ISERROR('!0'!AS92)),"",'!0'!AS92)</f>
        <v/>
      </c>
      <c r="AN90" t="str">
        <f>IF(OR(ISBLANK('!0'!AT92),ISERROR('!0'!AT92)),"",'!0'!AT92)</f>
        <v/>
      </c>
      <c r="AO90" t="str">
        <f>IF(OR(ISBLANK('!0'!AU92),ISERROR('!0'!AU92)),"",'!0'!AU92)</f>
        <v/>
      </c>
      <c r="AP90" t="str">
        <f>IF(OR(ISBLANK('!0'!AV92),ISERROR('!0'!AV92)),"",'!0'!AV92)</f>
        <v/>
      </c>
      <c r="AQ90" t="str">
        <f>IF(OR(ISBLANK('!0'!AW92),ISERROR('!0'!AW92)),"",'!0'!AW92)</f>
        <v/>
      </c>
      <c r="AR90" t="str">
        <f>IF(OR(ISBLANK('!0'!AX92),ISERROR('!0'!AX92)),"",'!0'!AX92)</f>
        <v/>
      </c>
      <c r="AS90" t="str">
        <f>IF(OR(ISBLANK('!0'!AY92),ISERROR('!0'!AY92)),"",'!0'!AY92)</f>
        <v/>
      </c>
      <c r="AT90" t="str">
        <f>IF(OR(ISBLANK('!0'!AZ92),ISERROR('!0'!AZ92)),"",'!0'!AZ92)</f>
        <v/>
      </c>
      <c r="AU90" t="str">
        <f>IF(OR(ISBLANK('!0'!BA92),ISERROR('!0'!BA92)),"",'!0'!BA92)</f>
        <v/>
      </c>
      <c r="AV90" t="str">
        <f>IF(OR(ISBLANK('!0'!BB92),ISERROR('!0'!BB92)),"",'!0'!BB92)</f>
        <v/>
      </c>
      <c r="AW90" t="str">
        <f>IF(OR(ISBLANK('!0'!BC92),ISERROR('!0'!BC92)),"",'!0'!BC92)</f>
        <v/>
      </c>
      <c r="AX90" t="str">
        <f>IF(OR(ISBLANK('!0'!BD92),ISERROR('!0'!BD92)),"",'!0'!BD92)</f>
        <v/>
      </c>
      <c r="AY90" t="str">
        <f>IF(OR(ISBLANK('!0'!BE92),ISERROR('!0'!BE92)),"",'!0'!BE92)</f>
        <v/>
      </c>
      <c r="AZ90" t="str">
        <f>IF(OR(ISBLANK('!0'!BF92),ISERROR('!0'!BF92)),"",'!0'!BF92)</f>
        <v/>
      </c>
      <c r="BA90" t="str">
        <f>IF(OR(ISBLANK('!0'!BG92),ISERROR('!0'!BG92)),"",'!0'!BG92)</f>
        <v/>
      </c>
      <c r="BB90" t="str">
        <f>IF(OR(ISBLANK('!0'!BH92),ISERROR('!0'!BH92)),"",'!0'!BH92)</f>
        <v/>
      </c>
      <c r="BC90" t="str">
        <f>IF(OR(ISBLANK('!0'!BI92),ISERROR('!0'!BI92)),"",'!0'!BI92)</f>
        <v/>
      </c>
    </row>
    <row r="91" spans="1:55" ht="12.75" customHeight="1" x14ac:dyDescent="0.2">
      <c r="A91" t="str">
        <f>IF(OR(ISBLANK('!0'!A93),ISERROR('!0'!A93)),"",'!0'!A93)</f>
        <v/>
      </c>
      <c r="B91" t="str">
        <f>IF(OR(ISBLANK('!0'!B93),ISERROR('!0'!B93)),"",'!0'!B93)</f>
        <v/>
      </c>
      <c r="C91" s="208">
        <f>IF(OR(ISBLANK('!0'!C92),ISERROR('!0'!C92)),"",'!0'!C92)</f>
        <v>69</v>
      </c>
      <c r="D91" s="325"/>
      <c r="E91" s="325"/>
      <c r="F91" t="str">
        <f>IF(OR(ISBLANK('!0'!F93),ISERROR('!0'!F93)),"",'!0'!F93)</f>
        <v/>
      </c>
      <c r="G91" t="str">
        <f>IF(OR(ISBLANK('!0'!G93),ISERROR('!0'!G93)),"",'!0'!G93)</f>
        <v/>
      </c>
      <c r="H91" t="str">
        <f>IF(OR(ISBLANK('!0'!H93),ISERROR('!0'!H93)),"",'!0'!H93)</f>
        <v/>
      </c>
      <c r="I91" s="4" t="str">
        <f>IF(OR(ISBLANK('!0'!I93),ISERROR('!0'!I93)),"",'!0'!I93)</f>
        <v/>
      </c>
      <c r="J91" t="str">
        <f>IF(OR(ISBLANK('!0'!J95),ISERROR('!0'!J95)),"",'!0'!J95)</f>
        <v/>
      </c>
      <c r="K91" s="59" t="str">
        <f>IF(OR(ISBLANK('!0'!K95),ISERROR('!0'!K95)),"",'!0'!K95)</f>
        <v/>
      </c>
      <c r="L91" t="str">
        <f>IF(OR(ISBLANK('!0'!L95),ISERROR('!0'!L95)),"",'!0'!L95)</f>
        <v/>
      </c>
      <c r="M91" t="str">
        <f>IF(OR(ISBLANK('!0'!M95),ISERROR('!0'!M95)),"",'!0'!M95)</f>
        <v/>
      </c>
      <c r="N91" t="str">
        <f>IF(OR(ISBLANK('!0'!N95),ISERROR('!0'!N95)),"",'!0'!N95)</f>
        <v/>
      </c>
      <c r="O91" t="str">
        <f>IF(OR(ISBLANK('!0'!O95),ISERROR('!0'!O95)),"",'!0'!O95)</f>
        <v/>
      </c>
      <c r="P91" t="str">
        <f>IF(OR(ISBLANK('!0'!P95),ISERROR('!0'!P95)),"",'!0'!P95)</f>
        <v/>
      </c>
      <c r="Q91" t="str">
        <f>IF(OR(ISBLANK('!0'!Q95),ISERROR('!0'!Q95)),"",'!0'!Q95)</f>
        <v/>
      </c>
      <c r="R91" t="str">
        <f>IF(OR(ISBLANK('!0'!R95),ISERROR('!0'!R95)),"",'!0'!R95)</f>
        <v/>
      </c>
      <c r="S91" t="str">
        <f>IF(OR(ISBLANK('!0'!S95),ISERROR('!0'!S95)),"",'!0'!S95)</f>
        <v/>
      </c>
      <c r="T91" t="str">
        <f>IF(OR(ISBLANK('!0'!T95),ISERROR('!0'!T95)),"",'!0'!T95)</f>
        <v/>
      </c>
      <c r="U91" t="str">
        <f>IF(OR(ISBLANK('!0'!U93),ISERROR('!0'!U93)),"",'!0'!U93)</f>
        <v/>
      </c>
      <c r="V91" t="str">
        <f>IF(OR(ISBLANK('!0'!V93),ISERROR('!0'!V93)),"",'!0'!V93)</f>
        <v/>
      </c>
      <c r="W91" t="str">
        <f>IF(OR(ISBLANK('!0'!W93),ISERROR('!0'!W93)),"",'!0'!W93)</f>
        <v/>
      </c>
      <c r="X91" t="str">
        <f>IF(OR(ISBLANK('!0'!X93),ISERROR('!0'!X93)),"",'!0'!X93)</f>
        <v/>
      </c>
      <c r="Y91" t="str">
        <f>IF(OR(ISBLANK('!0'!Y93),ISERROR('!0'!Y93)),"",'!0'!Y93)</f>
        <v/>
      </c>
      <c r="Z91" t="str">
        <f>IF(OR(ISBLANK('!0'!Z93),ISERROR('!0'!Z93)),"",'!0'!Z93)</f>
        <v/>
      </c>
      <c r="AA91" t="str">
        <f>IF(OR(ISBLANK('!0'!AA93),ISERROR('!0'!AA93)),"",'!0'!AA93)</f>
        <v/>
      </c>
      <c r="AB91" t="str">
        <f>IF(OR(ISBLANK('!0'!AB93),ISERROR('!0'!AB93)),"",'!0'!AB93)</f>
        <v/>
      </c>
      <c r="AC91" t="str">
        <f>IF(OR(ISBLANK('!0'!AI93),ISERROR('!0'!AI93)),"",'!0'!AI93)</f>
        <v/>
      </c>
      <c r="AD91" t="str">
        <f>IF(OR(ISBLANK('!0'!AJ93),ISERROR('!0'!AJ93)),"",'!0'!AJ93)</f>
        <v/>
      </c>
      <c r="AE91" t="str">
        <f>IF(OR(ISBLANK('!0'!AK93),ISERROR('!0'!AK93)),"",'!0'!AK93)</f>
        <v/>
      </c>
      <c r="AF91" t="str">
        <f>IF(OR(ISBLANK('!0'!AL93),ISERROR('!0'!AL93)),"",'!0'!AL93)</f>
        <v/>
      </c>
      <c r="AG91" t="str">
        <f>IF(OR(ISBLANK('!0'!AM93),ISERROR('!0'!AM93)),"",'!0'!AM93)</f>
        <v/>
      </c>
      <c r="AH91" t="str">
        <f>IF(OR(ISBLANK('!0'!AN93),ISERROR('!0'!AN93)),"",'!0'!AN93)</f>
        <v/>
      </c>
      <c r="AI91" t="str">
        <f>IF(OR(ISBLANK('!0'!AO93),ISERROR('!0'!AO93)),"",'!0'!AO93)</f>
        <v/>
      </c>
      <c r="AJ91" t="str">
        <f>IF(OR(ISBLANK('!0'!AP93),ISERROR('!0'!AP93)),"",'!0'!AP93)</f>
        <v/>
      </c>
      <c r="AK91" t="str">
        <f>IF(OR(ISBLANK('!0'!AQ93),ISERROR('!0'!AQ93)),"",'!0'!AQ93)</f>
        <v/>
      </c>
      <c r="AL91" t="str">
        <f>IF(OR(ISBLANK('!0'!AR93),ISERROR('!0'!AR93)),"",'!0'!AR93)</f>
        <v/>
      </c>
      <c r="AM91" t="str">
        <f>IF(OR(ISBLANK('!0'!AS93),ISERROR('!0'!AS93)),"",'!0'!AS93)</f>
        <v/>
      </c>
      <c r="AN91" t="str">
        <f>IF(OR(ISBLANK('!0'!AT93),ISERROR('!0'!AT93)),"",'!0'!AT93)</f>
        <v/>
      </c>
      <c r="AO91" t="str">
        <f>IF(OR(ISBLANK('!0'!AU93),ISERROR('!0'!AU93)),"",'!0'!AU93)</f>
        <v/>
      </c>
      <c r="AP91" t="str">
        <f>IF(OR(ISBLANK('!0'!AV93),ISERROR('!0'!AV93)),"",'!0'!AV93)</f>
        <v/>
      </c>
      <c r="AQ91" t="str">
        <f>IF(OR(ISBLANK('!0'!AW93),ISERROR('!0'!AW93)),"",'!0'!AW93)</f>
        <v/>
      </c>
      <c r="AR91" t="str">
        <f>IF(OR(ISBLANK('!0'!AX93),ISERROR('!0'!AX93)),"",'!0'!AX93)</f>
        <v/>
      </c>
      <c r="AS91" t="str">
        <f>IF(OR(ISBLANK('!0'!AY93),ISERROR('!0'!AY93)),"",'!0'!AY93)</f>
        <v/>
      </c>
      <c r="AT91" t="str">
        <f>IF(OR(ISBLANK('!0'!AZ93),ISERROR('!0'!AZ93)),"",'!0'!AZ93)</f>
        <v/>
      </c>
      <c r="AU91" t="str">
        <f>IF(OR(ISBLANK('!0'!BA93),ISERROR('!0'!BA93)),"",'!0'!BA93)</f>
        <v/>
      </c>
      <c r="AV91" t="str">
        <f>IF(OR(ISBLANK('!0'!BB93),ISERROR('!0'!BB93)),"",'!0'!BB93)</f>
        <v/>
      </c>
      <c r="AW91" t="str">
        <f>IF(OR(ISBLANK('!0'!BC93),ISERROR('!0'!BC93)),"",'!0'!BC93)</f>
        <v/>
      </c>
      <c r="AX91" t="str">
        <f>IF(OR(ISBLANK('!0'!BD93),ISERROR('!0'!BD93)),"",'!0'!BD93)</f>
        <v/>
      </c>
      <c r="AY91" t="str">
        <f>IF(OR(ISBLANK('!0'!BE93),ISERROR('!0'!BE93)),"",'!0'!BE93)</f>
        <v/>
      </c>
      <c r="AZ91" t="str">
        <f>IF(OR(ISBLANK('!0'!BF93),ISERROR('!0'!BF93)),"",'!0'!BF93)</f>
        <v/>
      </c>
      <c r="BA91" t="str">
        <f>IF(OR(ISBLANK('!0'!BG93),ISERROR('!0'!BG93)),"",'!0'!BG93)</f>
        <v/>
      </c>
      <c r="BB91" t="str">
        <f>IF(OR(ISBLANK('!0'!BH93),ISERROR('!0'!BH93)),"",'!0'!BH93)</f>
        <v/>
      </c>
      <c r="BC91" t="str">
        <f>IF(OR(ISBLANK('!0'!BI93),ISERROR('!0'!BI93)),"",'!0'!BI93)</f>
        <v/>
      </c>
    </row>
    <row r="92" spans="1:55" ht="12.75" customHeight="1" x14ac:dyDescent="0.2">
      <c r="A92" t="str">
        <f>IF(OR(ISBLANK('!0'!A94),ISERROR('!0'!A94)),"",'!0'!A94)</f>
        <v/>
      </c>
      <c r="B92" t="str">
        <f>IF(OR(ISBLANK('!0'!B94),ISERROR('!0'!B94)),"",'!0'!B94)</f>
        <v/>
      </c>
      <c r="C92" s="208">
        <f>IF(OR(ISBLANK('!0'!C93),ISERROR('!0'!C93)),"",'!0'!C93)</f>
        <v>70</v>
      </c>
      <c r="D92" s="325"/>
      <c r="E92" s="325"/>
      <c r="F92" t="str">
        <f>IF(OR(ISBLANK('!0'!F94),ISERROR('!0'!F94)),"",'!0'!F94)</f>
        <v/>
      </c>
      <c r="G92" t="str">
        <f>IF(OR(ISBLANK('!0'!G94),ISERROR('!0'!G94)),"",'!0'!G94)</f>
        <v/>
      </c>
      <c r="H92" t="str">
        <f>IF(OR(ISBLANK('!0'!H94),ISERROR('!0'!H94)),"",'!0'!H94)</f>
        <v/>
      </c>
      <c r="I92" s="4" t="str">
        <f>IF(OR(ISBLANK('!0'!I94),ISERROR('!0'!I94)),"",'!0'!I94)</f>
        <v/>
      </c>
      <c r="J92" t="str">
        <f>IF(OR(ISBLANK('!0'!J96),ISERROR('!0'!J96)),"",'!0'!J96)</f>
        <v/>
      </c>
      <c r="K92" s="59" t="str">
        <f>IF(OR(ISBLANK('!0'!K96),ISERROR('!0'!K96)),"",'!0'!K96)</f>
        <v/>
      </c>
      <c r="L92" t="str">
        <f>IF(OR(ISBLANK('!0'!L96),ISERROR('!0'!L96)),"",'!0'!L96)</f>
        <v/>
      </c>
      <c r="M92" t="str">
        <f>IF(OR(ISBLANK('!0'!M96),ISERROR('!0'!M96)),"",'!0'!M96)</f>
        <v/>
      </c>
      <c r="N92" t="str">
        <f>IF(OR(ISBLANK('!0'!N96),ISERROR('!0'!N96)),"",'!0'!N96)</f>
        <v/>
      </c>
      <c r="O92" t="str">
        <f>IF(OR(ISBLANK('!0'!O96),ISERROR('!0'!O96)),"",'!0'!O96)</f>
        <v/>
      </c>
      <c r="P92" t="str">
        <f>IF(OR(ISBLANK('!0'!P96),ISERROR('!0'!P96)),"",'!0'!P96)</f>
        <v/>
      </c>
      <c r="Q92" t="str">
        <f>IF(OR(ISBLANK('!0'!Q96),ISERROR('!0'!Q96)),"",'!0'!Q96)</f>
        <v/>
      </c>
      <c r="R92" t="str">
        <f>IF(OR(ISBLANK('!0'!R96),ISERROR('!0'!R96)),"",'!0'!R96)</f>
        <v/>
      </c>
      <c r="S92" t="str">
        <f>IF(OR(ISBLANK('!0'!S96),ISERROR('!0'!S96)),"",'!0'!S96)</f>
        <v/>
      </c>
      <c r="T92" t="str">
        <f>IF(OR(ISBLANK('!0'!T96),ISERROR('!0'!T96)),"",'!0'!T96)</f>
        <v/>
      </c>
      <c r="U92" t="str">
        <f>IF(OR(ISBLANK('!0'!U94),ISERROR('!0'!U94)),"",'!0'!U94)</f>
        <v/>
      </c>
      <c r="V92" t="str">
        <f>IF(OR(ISBLANK('!0'!V94),ISERROR('!0'!V94)),"",'!0'!V94)</f>
        <v/>
      </c>
      <c r="W92" t="str">
        <f>IF(OR(ISBLANK('!0'!W94),ISERROR('!0'!W94)),"",'!0'!W94)</f>
        <v/>
      </c>
      <c r="X92" t="str">
        <f>IF(OR(ISBLANK('!0'!X94),ISERROR('!0'!X94)),"",'!0'!X94)</f>
        <v/>
      </c>
      <c r="Y92" t="str">
        <f>IF(OR(ISBLANK('!0'!Y94),ISERROR('!0'!Y94)),"",'!0'!Y94)</f>
        <v/>
      </c>
      <c r="Z92" t="str">
        <f>IF(OR(ISBLANK('!0'!Z94),ISERROR('!0'!Z94)),"",'!0'!Z94)</f>
        <v/>
      </c>
      <c r="AA92" t="str">
        <f>IF(OR(ISBLANK('!0'!AA94),ISERROR('!0'!AA94)),"",'!0'!AA94)</f>
        <v/>
      </c>
      <c r="AB92" t="str">
        <f>IF(OR(ISBLANK('!0'!AB94),ISERROR('!0'!AB94)),"",'!0'!AB94)</f>
        <v/>
      </c>
      <c r="AC92" t="str">
        <f>IF(OR(ISBLANK('!0'!AI94),ISERROR('!0'!AI94)),"",'!0'!AI94)</f>
        <v/>
      </c>
      <c r="AD92" t="str">
        <f>IF(OR(ISBLANK('!0'!AJ94),ISERROR('!0'!AJ94)),"",'!0'!AJ94)</f>
        <v/>
      </c>
      <c r="AE92" t="str">
        <f>IF(OR(ISBLANK('!0'!AK94),ISERROR('!0'!AK94)),"",'!0'!AK94)</f>
        <v/>
      </c>
      <c r="AF92" t="str">
        <f>IF(OR(ISBLANK('!0'!AL94),ISERROR('!0'!AL94)),"",'!0'!AL94)</f>
        <v/>
      </c>
      <c r="AG92" t="str">
        <f>IF(OR(ISBLANK('!0'!AM94),ISERROR('!0'!AM94)),"",'!0'!AM94)</f>
        <v/>
      </c>
      <c r="AH92" t="str">
        <f>IF(OR(ISBLANK('!0'!AN94),ISERROR('!0'!AN94)),"",'!0'!AN94)</f>
        <v/>
      </c>
      <c r="AI92" t="str">
        <f>IF(OR(ISBLANK('!0'!AO94),ISERROR('!0'!AO94)),"",'!0'!AO94)</f>
        <v/>
      </c>
      <c r="AJ92" t="str">
        <f>IF(OR(ISBLANK('!0'!AP94),ISERROR('!0'!AP94)),"",'!0'!AP94)</f>
        <v/>
      </c>
      <c r="AK92" t="str">
        <f>IF(OR(ISBLANK('!0'!AQ94),ISERROR('!0'!AQ94)),"",'!0'!AQ94)</f>
        <v/>
      </c>
      <c r="AL92" t="str">
        <f>IF(OR(ISBLANK('!0'!AR94),ISERROR('!0'!AR94)),"",'!0'!AR94)</f>
        <v/>
      </c>
      <c r="AM92" t="str">
        <f>IF(OR(ISBLANK('!0'!AS94),ISERROR('!0'!AS94)),"",'!0'!AS94)</f>
        <v/>
      </c>
      <c r="AN92" t="str">
        <f>IF(OR(ISBLANK('!0'!AT94),ISERROR('!0'!AT94)),"",'!0'!AT94)</f>
        <v/>
      </c>
      <c r="AO92" t="str">
        <f>IF(OR(ISBLANK('!0'!AU94),ISERROR('!0'!AU94)),"",'!0'!AU94)</f>
        <v/>
      </c>
      <c r="AP92" t="str">
        <f>IF(OR(ISBLANK('!0'!AV94),ISERROR('!0'!AV94)),"",'!0'!AV94)</f>
        <v/>
      </c>
      <c r="AQ92" t="str">
        <f>IF(OR(ISBLANK('!0'!AW94),ISERROR('!0'!AW94)),"",'!0'!AW94)</f>
        <v/>
      </c>
      <c r="AR92" t="str">
        <f>IF(OR(ISBLANK('!0'!AX94),ISERROR('!0'!AX94)),"",'!0'!AX94)</f>
        <v/>
      </c>
      <c r="AS92" t="str">
        <f>IF(OR(ISBLANK('!0'!AY94),ISERROR('!0'!AY94)),"",'!0'!AY94)</f>
        <v/>
      </c>
      <c r="AT92" t="str">
        <f>IF(OR(ISBLANK('!0'!AZ94),ISERROR('!0'!AZ94)),"",'!0'!AZ94)</f>
        <v/>
      </c>
      <c r="AU92" t="str">
        <f>IF(OR(ISBLANK('!0'!BA94),ISERROR('!0'!BA94)),"",'!0'!BA94)</f>
        <v/>
      </c>
      <c r="AV92" t="str">
        <f>IF(OR(ISBLANK('!0'!BB94),ISERROR('!0'!BB94)),"",'!0'!BB94)</f>
        <v/>
      </c>
      <c r="AW92" t="str">
        <f>IF(OR(ISBLANK('!0'!BC94),ISERROR('!0'!BC94)),"",'!0'!BC94)</f>
        <v/>
      </c>
      <c r="AX92" t="str">
        <f>IF(OR(ISBLANK('!0'!BD94),ISERROR('!0'!BD94)),"",'!0'!BD94)</f>
        <v/>
      </c>
      <c r="AY92" t="str">
        <f>IF(OR(ISBLANK('!0'!BE94),ISERROR('!0'!BE94)),"",'!0'!BE94)</f>
        <v/>
      </c>
      <c r="AZ92" t="str">
        <f>IF(OR(ISBLANK('!0'!BF94),ISERROR('!0'!BF94)),"",'!0'!BF94)</f>
        <v/>
      </c>
      <c r="BA92" t="str">
        <f>IF(OR(ISBLANK('!0'!BG94),ISERROR('!0'!BG94)),"",'!0'!BG94)</f>
        <v/>
      </c>
      <c r="BB92" t="str">
        <f>IF(OR(ISBLANK('!0'!BH94),ISERROR('!0'!BH94)),"",'!0'!BH94)</f>
        <v/>
      </c>
      <c r="BC92" t="str">
        <f>IF(OR(ISBLANK('!0'!BI94),ISERROR('!0'!BI94)),"",'!0'!BI94)</f>
        <v/>
      </c>
    </row>
    <row r="93" spans="1:55" ht="12.75" customHeight="1" x14ac:dyDescent="0.2">
      <c r="A93" t="str">
        <f>IF(OR(ISBLANK('!0'!A95),ISERROR('!0'!A95)),"",'!0'!A95)</f>
        <v/>
      </c>
      <c r="B93" t="str">
        <f>IF(OR(ISBLANK('!0'!B95),ISERROR('!0'!B95)),"",'!0'!B95)</f>
        <v/>
      </c>
      <c r="C93" s="208">
        <f>IF(OR(ISBLANK('!0'!C94),ISERROR('!0'!C94)),"",'!0'!C94)</f>
        <v>71</v>
      </c>
      <c r="D93" s="325"/>
      <c r="E93" s="325"/>
      <c r="F93" t="str">
        <f>IF(OR(ISBLANK('!0'!F95),ISERROR('!0'!F95)),"",'!0'!F95)</f>
        <v/>
      </c>
      <c r="G93" t="str">
        <f>IF(OR(ISBLANK('!0'!G95),ISERROR('!0'!G95)),"",'!0'!G95)</f>
        <v/>
      </c>
      <c r="H93" t="str">
        <f>IF(OR(ISBLANK('!0'!H95),ISERROR('!0'!H95)),"",'!0'!H95)</f>
        <v/>
      </c>
      <c r="I93" s="4" t="str">
        <f>IF(OR(ISBLANK('!0'!I95),ISERROR('!0'!I95)),"",'!0'!I95)</f>
        <v/>
      </c>
      <c r="J93" t="str">
        <f>IF(OR(ISBLANK('!0'!J97),ISERROR('!0'!J97)),"",'!0'!J97)</f>
        <v/>
      </c>
      <c r="K93" s="59" t="str">
        <f>IF(OR(ISBLANK('!0'!K97),ISERROR('!0'!K97)),"",'!0'!K97)</f>
        <v/>
      </c>
      <c r="L93" t="str">
        <f>IF(OR(ISBLANK('!0'!L97),ISERROR('!0'!L97)),"",'!0'!L97)</f>
        <v/>
      </c>
      <c r="M93" t="str">
        <f>IF(OR(ISBLANK('!0'!M97),ISERROR('!0'!M97)),"",'!0'!M97)</f>
        <v/>
      </c>
      <c r="N93" t="str">
        <f>IF(OR(ISBLANK('!0'!N97),ISERROR('!0'!N97)),"",'!0'!N97)</f>
        <v/>
      </c>
      <c r="O93" t="str">
        <f>IF(OR(ISBLANK('!0'!O97),ISERROR('!0'!O97)),"",'!0'!O97)</f>
        <v/>
      </c>
      <c r="P93" t="str">
        <f>IF(OR(ISBLANK('!0'!P97),ISERROR('!0'!P97)),"",'!0'!P97)</f>
        <v/>
      </c>
      <c r="Q93" t="str">
        <f>IF(OR(ISBLANK('!0'!Q97),ISERROR('!0'!Q97)),"",'!0'!Q97)</f>
        <v/>
      </c>
      <c r="R93" t="str">
        <f>IF(OR(ISBLANK('!0'!R97),ISERROR('!0'!R97)),"",'!0'!R97)</f>
        <v/>
      </c>
      <c r="S93" t="str">
        <f>IF(OR(ISBLANK('!0'!S97),ISERROR('!0'!S97)),"",'!0'!S97)</f>
        <v/>
      </c>
      <c r="T93" t="str">
        <f>IF(OR(ISBLANK('!0'!T97),ISERROR('!0'!T97)),"",'!0'!T97)</f>
        <v/>
      </c>
      <c r="U93" t="str">
        <f>IF(OR(ISBLANK('!0'!U95),ISERROR('!0'!U95)),"",'!0'!U95)</f>
        <v/>
      </c>
      <c r="V93" t="str">
        <f>IF(OR(ISBLANK('!0'!V95),ISERROR('!0'!V95)),"",'!0'!V95)</f>
        <v/>
      </c>
      <c r="W93" t="str">
        <f>IF(OR(ISBLANK('!0'!W95),ISERROR('!0'!W95)),"",'!0'!W95)</f>
        <v/>
      </c>
      <c r="X93" t="str">
        <f>IF(OR(ISBLANK('!0'!X95),ISERROR('!0'!X95)),"",'!0'!X95)</f>
        <v/>
      </c>
      <c r="Y93" t="str">
        <f>IF(OR(ISBLANK('!0'!Y95),ISERROR('!0'!Y95)),"",'!0'!Y95)</f>
        <v/>
      </c>
      <c r="Z93" t="str">
        <f>IF(OR(ISBLANK('!0'!Z95),ISERROR('!0'!Z95)),"",'!0'!Z95)</f>
        <v/>
      </c>
      <c r="AA93" t="str">
        <f>IF(OR(ISBLANK('!0'!AA95),ISERROR('!0'!AA95)),"",'!0'!AA95)</f>
        <v/>
      </c>
      <c r="AB93" t="str">
        <f>IF(OR(ISBLANK('!0'!AB95),ISERROR('!0'!AB95)),"",'!0'!AB95)</f>
        <v/>
      </c>
      <c r="AC93" t="str">
        <f>IF(OR(ISBLANK('!0'!AI95),ISERROR('!0'!AI95)),"",'!0'!AI95)</f>
        <v/>
      </c>
      <c r="AD93" t="str">
        <f>IF(OR(ISBLANK('!0'!AJ95),ISERROR('!0'!AJ95)),"",'!0'!AJ95)</f>
        <v/>
      </c>
      <c r="AE93" t="str">
        <f>IF(OR(ISBLANK('!0'!AK95),ISERROR('!0'!AK95)),"",'!0'!AK95)</f>
        <v/>
      </c>
      <c r="AF93" t="str">
        <f>IF(OR(ISBLANK('!0'!AL95),ISERROR('!0'!AL95)),"",'!0'!AL95)</f>
        <v/>
      </c>
      <c r="AG93" t="str">
        <f>IF(OR(ISBLANK('!0'!AM95),ISERROR('!0'!AM95)),"",'!0'!AM95)</f>
        <v/>
      </c>
      <c r="AH93" t="str">
        <f>IF(OR(ISBLANK('!0'!AN95),ISERROR('!0'!AN95)),"",'!0'!AN95)</f>
        <v/>
      </c>
      <c r="AI93" t="str">
        <f>IF(OR(ISBLANK('!0'!AO95),ISERROR('!0'!AO95)),"",'!0'!AO95)</f>
        <v/>
      </c>
      <c r="AJ93" t="str">
        <f>IF(OR(ISBLANK('!0'!AP95),ISERROR('!0'!AP95)),"",'!0'!AP95)</f>
        <v/>
      </c>
      <c r="AK93" t="str">
        <f>IF(OR(ISBLANK('!0'!AQ95),ISERROR('!0'!AQ95)),"",'!0'!AQ95)</f>
        <v/>
      </c>
      <c r="AL93" t="str">
        <f>IF(OR(ISBLANK('!0'!AR95),ISERROR('!0'!AR95)),"",'!0'!AR95)</f>
        <v/>
      </c>
      <c r="AM93" t="str">
        <f>IF(OR(ISBLANK('!0'!AS95),ISERROR('!0'!AS95)),"",'!0'!AS95)</f>
        <v/>
      </c>
      <c r="AN93" t="str">
        <f>IF(OR(ISBLANK('!0'!AT95),ISERROR('!0'!AT95)),"",'!0'!AT95)</f>
        <v/>
      </c>
      <c r="AO93" t="str">
        <f>IF(OR(ISBLANK('!0'!AU95),ISERROR('!0'!AU95)),"",'!0'!AU95)</f>
        <v/>
      </c>
      <c r="AP93" t="str">
        <f>IF(OR(ISBLANK('!0'!AV95),ISERROR('!0'!AV95)),"",'!0'!AV95)</f>
        <v/>
      </c>
      <c r="AQ93" t="str">
        <f>IF(OR(ISBLANK('!0'!AW95),ISERROR('!0'!AW95)),"",'!0'!AW95)</f>
        <v/>
      </c>
      <c r="AR93" t="str">
        <f>IF(OR(ISBLANK('!0'!AX95),ISERROR('!0'!AX95)),"",'!0'!AX95)</f>
        <v/>
      </c>
      <c r="AS93" t="str">
        <f>IF(OR(ISBLANK('!0'!AY95),ISERROR('!0'!AY95)),"",'!0'!AY95)</f>
        <v/>
      </c>
      <c r="AT93" t="str">
        <f>IF(OR(ISBLANK('!0'!AZ95),ISERROR('!0'!AZ95)),"",'!0'!AZ95)</f>
        <v/>
      </c>
      <c r="AU93" t="str">
        <f>IF(OR(ISBLANK('!0'!BA95),ISERROR('!0'!BA95)),"",'!0'!BA95)</f>
        <v/>
      </c>
      <c r="AV93" t="str">
        <f>IF(OR(ISBLANK('!0'!BB95),ISERROR('!0'!BB95)),"",'!0'!BB95)</f>
        <v/>
      </c>
      <c r="AW93" t="str">
        <f>IF(OR(ISBLANK('!0'!BC95),ISERROR('!0'!BC95)),"",'!0'!BC95)</f>
        <v/>
      </c>
      <c r="AX93" t="str">
        <f>IF(OR(ISBLANK('!0'!BD95),ISERROR('!0'!BD95)),"",'!0'!BD95)</f>
        <v/>
      </c>
      <c r="AY93" t="str">
        <f>IF(OR(ISBLANK('!0'!BE95),ISERROR('!0'!BE95)),"",'!0'!BE95)</f>
        <v/>
      </c>
      <c r="AZ93" t="str">
        <f>IF(OR(ISBLANK('!0'!BF95),ISERROR('!0'!BF95)),"",'!0'!BF95)</f>
        <v/>
      </c>
      <c r="BA93" t="str">
        <f>IF(OR(ISBLANK('!0'!BG95),ISERROR('!0'!BG95)),"",'!0'!BG95)</f>
        <v/>
      </c>
      <c r="BB93" t="str">
        <f>IF(OR(ISBLANK('!0'!BH95),ISERROR('!0'!BH95)),"",'!0'!BH95)</f>
        <v/>
      </c>
      <c r="BC93" t="str">
        <f>IF(OR(ISBLANK('!0'!BI95),ISERROR('!0'!BI95)),"",'!0'!BI95)</f>
        <v/>
      </c>
    </row>
    <row r="94" spans="1:55" ht="12.75" customHeight="1" x14ac:dyDescent="0.2">
      <c r="A94" t="str">
        <f>IF(OR(ISBLANK('!0'!A96),ISERROR('!0'!A96)),"",'!0'!A96)</f>
        <v/>
      </c>
      <c r="B94" t="str">
        <f>IF(OR(ISBLANK('!0'!B96),ISERROR('!0'!B96)),"",'!0'!B96)</f>
        <v/>
      </c>
      <c r="C94" s="208">
        <f>IF(OR(ISBLANK('!0'!C95),ISERROR('!0'!C95)),"",'!0'!C95)</f>
        <v>72</v>
      </c>
      <c r="D94" s="325"/>
      <c r="E94" s="325"/>
      <c r="F94" t="str">
        <f>IF(OR(ISBLANK('!0'!F96),ISERROR('!0'!F96)),"",'!0'!F96)</f>
        <v/>
      </c>
      <c r="G94" t="str">
        <f>IF(OR(ISBLANK('!0'!G96),ISERROR('!0'!G96)),"",'!0'!G96)</f>
        <v/>
      </c>
      <c r="H94" t="str">
        <f>IF(OR(ISBLANK('!0'!H96),ISERROR('!0'!H96)),"",'!0'!H96)</f>
        <v/>
      </c>
      <c r="I94" s="4" t="str">
        <f>IF(OR(ISBLANK('!0'!I96),ISERROR('!0'!I96)),"",'!0'!I96)</f>
        <v/>
      </c>
      <c r="J94" t="str">
        <f>IF(OR(ISBLANK('!0'!J98),ISERROR('!0'!J98)),"",'!0'!J98)</f>
        <v/>
      </c>
      <c r="K94" s="59" t="str">
        <f>IF(OR(ISBLANK('!0'!K98),ISERROR('!0'!K98)),"",'!0'!K98)</f>
        <v/>
      </c>
      <c r="L94" t="str">
        <f>IF(OR(ISBLANK('!0'!L98),ISERROR('!0'!L98)),"",'!0'!L98)</f>
        <v/>
      </c>
      <c r="M94" t="str">
        <f>IF(OR(ISBLANK('!0'!M98),ISERROR('!0'!M98)),"",'!0'!M98)</f>
        <v/>
      </c>
      <c r="N94" t="str">
        <f>IF(OR(ISBLANK('!0'!N98),ISERROR('!0'!N98)),"",'!0'!N98)</f>
        <v/>
      </c>
      <c r="O94" t="str">
        <f>IF(OR(ISBLANK('!0'!O98),ISERROR('!0'!O98)),"",'!0'!O98)</f>
        <v/>
      </c>
      <c r="P94" t="str">
        <f>IF(OR(ISBLANK('!0'!P98),ISERROR('!0'!P98)),"",'!0'!P98)</f>
        <v/>
      </c>
      <c r="Q94" t="str">
        <f>IF(OR(ISBLANK('!0'!Q98),ISERROR('!0'!Q98)),"",'!0'!Q98)</f>
        <v/>
      </c>
      <c r="R94" t="str">
        <f>IF(OR(ISBLANK('!0'!R98),ISERROR('!0'!R98)),"",'!0'!R98)</f>
        <v/>
      </c>
      <c r="S94" t="str">
        <f>IF(OR(ISBLANK('!0'!S98),ISERROR('!0'!S98)),"",'!0'!S98)</f>
        <v/>
      </c>
      <c r="T94" t="str">
        <f>IF(OR(ISBLANK('!0'!T98),ISERROR('!0'!T98)),"",'!0'!T98)</f>
        <v/>
      </c>
      <c r="U94" t="str">
        <f>IF(OR(ISBLANK('!0'!U96),ISERROR('!0'!U96)),"",'!0'!U96)</f>
        <v/>
      </c>
      <c r="V94" t="str">
        <f>IF(OR(ISBLANK('!0'!V96),ISERROR('!0'!V96)),"",'!0'!V96)</f>
        <v/>
      </c>
      <c r="W94" t="str">
        <f>IF(OR(ISBLANK('!0'!W96),ISERROR('!0'!W96)),"",'!0'!W96)</f>
        <v/>
      </c>
      <c r="X94" t="str">
        <f>IF(OR(ISBLANK('!0'!X96),ISERROR('!0'!X96)),"",'!0'!X96)</f>
        <v/>
      </c>
      <c r="Y94" t="str">
        <f>IF(OR(ISBLANK('!0'!Y96),ISERROR('!0'!Y96)),"",'!0'!Y96)</f>
        <v/>
      </c>
      <c r="Z94" t="str">
        <f>IF(OR(ISBLANK('!0'!Z96),ISERROR('!0'!Z96)),"",'!0'!Z96)</f>
        <v/>
      </c>
      <c r="AA94" t="str">
        <f>IF(OR(ISBLANK('!0'!AA96),ISERROR('!0'!AA96)),"",'!0'!AA96)</f>
        <v/>
      </c>
      <c r="AB94" t="str">
        <f>IF(OR(ISBLANK('!0'!AB96),ISERROR('!0'!AB96)),"",'!0'!AB96)</f>
        <v/>
      </c>
      <c r="AC94" t="str">
        <f>IF(OR(ISBLANK('!0'!AI96),ISERROR('!0'!AI96)),"",'!0'!AI96)</f>
        <v/>
      </c>
      <c r="AD94" t="str">
        <f>IF(OR(ISBLANK('!0'!AJ96),ISERROR('!0'!AJ96)),"",'!0'!AJ96)</f>
        <v/>
      </c>
      <c r="AE94" t="str">
        <f>IF(OR(ISBLANK('!0'!AK96),ISERROR('!0'!AK96)),"",'!0'!AK96)</f>
        <v/>
      </c>
      <c r="AF94" t="str">
        <f>IF(OR(ISBLANK('!0'!AL96),ISERROR('!0'!AL96)),"",'!0'!AL96)</f>
        <v/>
      </c>
      <c r="AG94" t="str">
        <f>IF(OR(ISBLANK('!0'!AM96),ISERROR('!0'!AM96)),"",'!0'!AM96)</f>
        <v/>
      </c>
      <c r="AH94" t="str">
        <f>IF(OR(ISBLANK('!0'!AN96),ISERROR('!0'!AN96)),"",'!0'!AN96)</f>
        <v/>
      </c>
      <c r="AI94" t="str">
        <f>IF(OR(ISBLANK('!0'!AO96),ISERROR('!0'!AO96)),"",'!0'!AO96)</f>
        <v/>
      </c>
      <c r="AJ94" t="str">
        <f>IF(OR(ISBLANK('!0'!AP96),ISERROR('!0'!AP96)),"",'!0'!AP96)</f>
        <v/>
      </c>
      <c r="AK94" t="str">
        <f>IF(OR(ISBLANK('!0'!AQ96),ISERROR('!0'!AQ96)),"",'!0'!AQ96)</f>
        <v/>
      </c>
      <c r="AL94" t="str">
        <f>IF(OR(ISBLANK('!0'!AR96),ISERROR('!0'!AR96)),"",'!0'!AR96)</f>
        <v/>
      </c>
      <c r="AM94" t="str">
        <f>IF(OR(ISBLANK('!0'!AS96),ISERROR('!0'!AS96)),"",'!0'!AS96)</f>
        <v/>
      </c>
      <c r="AN94" t="str">
        <f>IF(OR(ISBLANK('!0'!AT96),ISERROR('!0'!AT96)),"",'!0'!AT96)</f>
        <v/>
      </c>
      <c r="AO94" t="str">
        <f>IF(OR(ISBLANK('!0'!AU96),ISERROR('!0'!AU96)),"",'!0'!AU96)</f>
        <v/>
      </c>
      <c r="AP94" t="str">
        <f>IF(OR(ISBLANK('!0'!AV96),ISERROR('!0'!AV96)),"",'!0'!AV96)</f>
        <v/>
      </c>
      <c r="AQ94" t="str">
        <f>IF(OR(ISBLANK('!0'!AW96),ISERROR('!0'!AW96)),"",'!0'!AW96)</f>
        <v/>
      </c>
      <c r="AR94" t="str">
        <f>IF(OR(ISBLANK('!0'!AX96),ISERROR('!0'!AX96)),"",'!0'!AX96)</f>
        <v/>
      </c>
      <c r="AS94" t="str">
        <f>IF(OR(ISBLANK('!0'!AY96),ISERROR('!0'!AY96)),"",'!0'!AY96)</f>
        <v/>
      </c>
      <c r="AT94" t="str">
        <f>IF(OR(ISBLANK('!0'!AZ96),ISERROR('!0'!AZ96)),"",'!0'!AZ96)</f>
        <v/>
      </c>
      <c r="AU94" t="str">
        <f>IF(OR(ISBLANK('!0'!BA96),ISERROR('!0'!BA96)),"",'!0'!BA96)</f>
        <v/>
      </c>
      <c r="AV94" t="str">
        <f>IF(OR(ISBLANK('!0'!BB96),ISERROR('!0'!BB96)),"",'!0'!BB96)</f>
        <v/>
      </c>
      <c r="AW94" t="str">
        <f>IF(OR(ISBLANK('!0'!BC96),ISERROR('!0'!BC96)),"",'!0'!BC96)</f>
        <v/>
      </c>
      <c r="AX94" t="str">
        <f>IF(OR(ISBLANK('!0'!BD96),ISERROR('!0'!BD96)),"",'!0'!BD96)</f>
        <v/>
      </c>
      <c r="AY94" t="str">
        <f>IF(OR(ISBLANK('!0'!BE96),ISERROR('!0'!BE96)),"",'!0'!BE96)</f>
        <v/>
      </c>
      <c r="AZ94" t="str">
        <f>IF(OR(ISBLANK('!0'!BF96),ISERROR('!0'!BF96)),"",'!0'!BF96)</f>
        <v/>
      </c>
      <c r="BA94" t="str">
        <f>IF(OR(ISBLANK('!0'!BG96),ISERROR('!0'!BG96)),"",'!0'!BG96)</f>
        <v/>
      </c>
      <c r="BB94" t="str">
        <f>IF(OR(ISBLANK('!0'!BH96),ISERROR('!0'!BH96)),"",'!0'!BH96)</f>
        <v/>
      </c>
      <c r="BC94" t="str">
        <f>IF(OR(ISBLANK('!0'!BI96),ISERROR('!0'!BI96)),"",'!0'!BI96)</f>
        <v/>
      </c>
    </row>
    <row r="95" spans="1:55" ht="12.75" customHeight="1" x14ac:dyDescent="0.2">
      <c r="A95" t="str">
        <f>IF(OR(ISBLANK('!0'!A97),ISERROR('!0'!A97)),"",'!0'!A97)</f>
        <v/>
      </c>
      <c r="B95" t="str">
        <f>IF(OR(ISBLANK('!0'!B97),ISERROR('!0'!B97)),"",'!0'!B97)</f>
        <v/>
      </c>
      <c r="C95" s="208">
        <f>IF(OR(ISBLANK('!0'!C96),ISERROR('!0'!C96)),"",'!0'!C96)</f>
        <v>73</v>
      </c>
      <c r="D95" s="325"/>
      <c r="E95" s="325"/>
      <c r="F95" t="str">
        <f>IF(OR(ISBLANK('!0'!F97),ISERROR('!0'!F97)),"",'!0'!F97)</f>
        <v/>
      </c>
      <c r="G95" t="str">
        <f>IF(OR(ISBLANK('!0'!G97),ISERROR('!0'!G97)),"",'!0'!G97)</f>
        <v/>
      </c>
      <c r="H95" t="str">
        <f>IF(OR(ISBLANK('!0'!H97),ISERROR('!0'!H97)),"",'!0'!H97)</f>
        <v/>
      </c>
      <c r="I95" s="4" t="str">
        <f>IF(OR(ISBLANK('!0'!I97),ISERROR('!0'!I97)),"",'!0'!I97)</f>
        <v/>
      </c>
      <c r="J95" t="str">
        <f>IF(OR(ISBLANK('!0'!J99),ISERROR('!0'!J99)),"",'!0'!J99)</f>
        <v/>
      </c>
      <c r="K95" s="59" t="str">
        <f>IF(OR(ISBLANK('!0'!K99),ISERROR('!0'!K99)),"",'!0'!K99)</f>
        <v/>
      </c>
      <c r="L95" t="str">
        <f>IF(OR(ISBLANK('!0'!L99),ISERROR('!0'!L99)),"",'!0'!L99)</f>
        <v/>
      </c>
      <c r="M95" t="str">
        <f>IF(OR(ISBLANK('!0'!M99),ISERROR('!0'!M99)),"",'!0'!M99)</f>
        <v/>
      </c>
      <c r="N95" t="str">
        <f>IF(OR(ISBLANK('!0'!N99),ISERROR('!0'!N99)),"",'!0'!N99)</f>
        <v/>
      </c>
      <c r="O95" t="str">
        <f>IF(OR(ISBLANK('!0'!O99),ISERROR('!0'!O99)),"",'!0'!O99)</f>
        <v/>
      </c>
      <c r="P95" t="str">
        <f>IF(OR(ISBLANK('!0'!P99),ISERROR('!0'!P99)),"",'!0'!P99)</f>
        <v/>
      </c>
      <c r="Q95" t="str">
        <f>IF(OR(ISBLANK('!0'!Q99),ISERROR('!0'!Q99)),"",'!0'!Q99)</f>
        <v/>
      </c>
      <c r="R95" t="str">
        <f>IF(OR(ISBLANK('!0'!R99),ISERROR('!0'!R99)),"",'!0'!R99)</f>
        <v/>
      </c>
      <c r="S95" t="str">
        <f>IF(OR(ISBLANK('!0'!S99),ISERROR('!0'!S99)),"",'!0'!S99)</f>
        <v/>
      </c>
      <c r="T95" t="str">
        <f>IF(OR(ISBLANK('!0'!T99),ISERROR('!0'!T99)),"",'!0'!T99)</f>
        <v/>
      </c>
      <c r="U95" t="str">
        <f>IF(OR(ISBLANK('!0'!U97),ISERROR('!0'!U97)),"",'!0'!U97)</f>
        <v/>
      </c>
      <c r="V95" t="str">
        <f>IF(OR(ISBLANK('!0'!V97),ISERROR('!0'!V97)),"",'!0'!V97)</f>
        <v/>
      </c>
      <c r="W95" t="str">
        <f>IF(OR(ISBLANK('!0'!W97),ISERROR('!0'!W97)),"",'!0'!W97)</f>
        <v/>
      </c>
      <c r="X95" t="str">
        <f>IF(OR(ISBLANK('!0'!X97),ISERROR('!0'!X97)),"",'!0'!X97)</f>
        <v/>
      </c>
      <c r="Y95" t="str">
        <f>IF(OR(ISBLANK('!0'!Y97),ISERROR('!0'!Y97)),"",'!0'!Y97)</f>
        <v/>
      </c>
      <c r="Z95" t="str">
        <f>IF(OR(ISBLANK('!0'!Z97),ISERROR('!0'!Z97)),"",'!0'!Z97)</f>
        <v/>
      </c>
      <c r="AA95" t="str">
        <f>IF(OR(ISBLANK('!0'!AA97),ISERROR('!0'!AA97)),"",'!0'!AA97)</f>
        <v/>
      </c>
      <c r="AB95" t="str">
        <f>IF(OR(ISBLANK('!0'!AB97),ISERROR('!0'!AB97)),"",'!0'!AB97)</f>
        <v/>
      </c>
      <c r="AC95" t="str">
        <f>IF(OR(ISBLANK('!0'!AI97),ISERROR('!0'!AI97)),"",'!0'!AI97)</f>
        <v/>
      </c>
      <c r="AD95" t="str">
        <f>IF(OR(ISBLANK('!0'!AJ97),ISERROR('!0'!AJ97)),"",'!0'!AJ97)</f>
        <v/>
      </c>
      <c r="AE95" t="str">
        <f>IF(OR(ISBLANK('!0'!AK97),ISERROR('!0'!AK97)),"",'!0'!AK97)</f>
        <v/>
      </c>
      <c r="AF95" t="str">
        <f>IF(OR(ISBLANK('!0'!AL97),ISERROR('!0'!AL97)),"",'!0'!AL97)</f>
        <v/>
      </c>
      <c r="AG95" t="str">
        <f>IF(OR(ISBLANK('!0'!AM97),ISERROR('!0'!AM97)),"",'!0'!AM97)</f>
        <v/>
      </c>
      <c r="AH95" t="str">
        <f>IF(OR(ISBLANK('!0'!AN97),ISERROR('!0'!AN97)),"",'!0'!AN97)</f>
        <v/>
      </c>
      <c r="AI95" t="str">
        <f>IF(OR(ISBLANK('!0'!AO97),ISERROR('!0'!AO97)),"",'!0'!AO97)</f>
        <v/>
      </c>
      <c r="AJ95" t="str">
        <f>IF(OR(ISBLANK('!0'!AP97),ISERROR('!0'!AP97)),"",'!0'!AP97)</f>
        <v/>
      </c>
      <c r="AK95" t="str">
        <f>IF(OR(ISBLANK('!0'!AQ97),ISERROR('!0'!AQ97)),"",'!0'!AQ97)</f>
        <v/>
      </c>
      <c r="AL95" t="str">
        <f>IF(OR(ISBLANK('!0'!AR97),ISERROR('!0'!AR97)),"",'!0'!AR97)</f>
        <v/>
      </c>
      <c r="AM95" t="str">
        <f>IF(OR(ISBLANK('!0'!AS97),ISERROR('!0'!AS97)),"",'!0'!AS97)</f>
        <v/>
      </c>
      <c r="AN95" t="str">
        <f>IF(OR(ISBLANK('!0'!AT97),ISERROR('!0'!AT97)),"",'!0'!AT97)</f>
        <v/>
      </c>
      <c r="AO95" t="str">
        <f>IF(OR(ISBLANK('!0'!AU97),ISERROR('!0'!AU97)),"",'!0'!AU97)</f>
        <v/>
      </c>
      <c r="AP95" t="str">
        <f>IF(OR(ISBLANK('!0'!AV97),ISERROR('!0'!AV97)),"",'!0'!AV97)</f>
        <v/>
      </c>
      <c r="AQ95" t="str">
        <f>IF(OR(ISBLANK('!0'!AW97),ISERROR('!0'!AW97)),"",'!0'!AW97)</f>
        <v/>
      </c>
      <c r="AR95" t="str">
        <f>IF(OR(ISBLANK('!0'!AX97),ISERROR('!0'!AX97)),"",'!0'!AX97)</f>
        <v/>
      </c>
      <c r="AS95" t="str">
        <f>IF(OR(ISBLANK('!0'!AY97),ISERROR('!0'!AY97)),"",'!0'!AY97)</f>
        <v/>
      </c>
      <c r="AT95" t="str">
        <f>IF(OR(ISBLANK('!0'!AZ97),ISERROR('!0'!AZ97)),"",'!0'!AZ97)</f>
        <v/>
      </c>
      <c r="AU95" t="str">
        <f>IF(OR(ISBLANK('!0'!BA97),ISERROR('!0'!BA97)),"",'!0'!BA97)</f>
        <v/>
      </c>
      <c r="AV95" t="str">
        <f>IF(OR(ISBLANK('!0'!BB97),ISERROR('!0'!BB97)),"",'!0'!BB97)</f>
        <v/>
      </c>
      <c r="AW95" t="str">
        <f>IF(OR(ISBLANK('!0'!BC97),ISERROR('!0'!BC97)),"",'!0'!BC97)</f>
        <v/>
      </c>
      <c r="AX95" t="str">
        <f>IF(OR(ISBLANK('!0'!BD97),ISERROR('!0'!BD97)),"",'!0'!BD97)</f>
        <v/>
      </c>
      <c r="AY95" t="str">
        <f>IF(OR(ISBLANK('!0'!BE97),ISERROR('!0'!BE97)),"",'!0'!BE97)</f>
        <v/>
      </c>
      <c r="AZ95" t="str">
        <f>IF(OR(ISBLANK('!0'!BF97),ISERROR('!0'!BF97)),"",'!0'!BF97)</f>
        <v/>
      </c>
      <c r="BA95" t="str">
        <f>IF(OR(ISBLANK('!0'!BG97),ISERROR('!0'!BG97)),"",'!0'!BG97)</f>
        <v/>
      </c>
      <c r="BB95" t="str">
        <f>IF(OR(ISBLANK('!0'!BH97),ISERROR('!0'!BH97)),"",'!0'!BH97)</f>
        <v/>
      </c>
      <c r="BC95" t="str">
        <f>IF(OR(ISBLANK('!0'!BI97),ISERROR('!0'!BI97)),"",'!0'!BI97)</f>
        <v/>
      </c>
    </row>
    <row r="96" spans="1:55" ht="12.75" customHeight="1" x14ac:dyDescent="0.2">
      <c r="A96" t="str">
        <f>IF(OR(ISBLANK('!0'!A98),ISERROR('!0'!A98)),"",'!0'!A98)</f>
        <v/>
      </c>
      <c r="B96" t="str">
        <f>IF(OR(ISBLANK('!0'!B98),ISERROR('!0'!B98)),"",'!0'!B98)</f>
        <v/>
      </c>
      <c r="C96" s="208">
        <f>IF(OR(ISBLANK('!0'!C97),ISERROR('!0'!C97)),"",'!0'!C97)</f>
        <v>74</v>
      </c>
      <c r="D96" s="325"/>
      <c r="E96" s="325"/>
      <c r="F96" t="str">
        <f>IF(OR(ISBLANK('!0'!F98),ISERROR('!0'!F98)),"",'!0'!F98)</f>
        <v/>
      </c>
      <c r="G96" t="str">
        <f>IF(OR(ISBLANK('!0'!G98),ISERROR('!0'!G98)),"",'!0'!G98)</f>
        <v/>
      </c>
      <c r="H96" t="str">
        <f>IF(OR(ISBLANK('!0'!H98),ISERROR('!0'!H98)),"",'!0'!H98)</f>
        <v/>
      </c>
      <c r="I96" s="4" t="str">
        <f>IF(OR(ISBLANK('!0'!I98),ISERROR('!0'!I98)),"",'!0'!I98)</f>
        <v/>
      </c>
      <c r="J96" t="str">
        <f>IF(OR(ISBLANK('!0'!J100),ISERROR('!0'!J100)),"",'!0'!J100)</f>
        <v/>
      </c>
      <c r="K96" s="59" t="str">
        <f>IF(OR(ISBLANK('!0'!K100),ISERROR('!0'!K100)),"",'!0'!K100)</f>
        <v/>
      </c>
      <c r="L96" t="str">
        <f>IF(OR(ISBLANK('!0'!L100),ISERROR('!0'!L100)),"",'!0'!L100)</f>
        <v/>
      </c>
      <c r="M96" t="str">
        <f>IF(OR(ISBLANK('!0'!M100),ISERROR('!0'!M100)),"",'!0'!M100)</f>
        <v/>
      </c>
      <c r="N96" t="str">
        <f>IF(OR(ISBLANK('!0'!N100),ISERROR('!0'!N100)),"",'!0'!N100)</f>
        <v/>
      </c>
      <c r="O96" t="str">
        <f>IF(OR(ISBLANK('!0'!O100),ISERROR('!0'!O100)),"",'!0'!O100)</f>
        <v/>
      </c>
      <c r="P96" t="str">
        <f>IF(OR(ISBLANK('!0'!P100),ISERROR('!0'!P100)),"",'!0'!P100)</f>
        <v/>
      </c>
      <c r="Q96" t="str">
        <f>IF(OR(ISBLANK('!0'!Q100),ISERROR('!0'!Q100)),"",'!0'!Q100)</f>
        <v/>
      </c>
      <c r="R96" t="str">
        <f>IF(OR(ISBLANK('!0'!R100),ISERROR('!0'!R100)),"",'!0'!R100)</f>
        <v/>
      </c>
      <c r="S96" t="str">
        <f>IF(OR(ISBLANK('!0'!S100),ISERROR('!0'!S100)),"",'!0'!S100)</f>
        <v/>
      </c>
      <c r="T96" t="str">
        <f>IF(OR(ISBLANK('!0'!T100),ISERROR('!0'!T100)),"",'!0'!T100)</f>
        <v/>
      </c>
      <c r="U96" t="str">
        <f>IF(OR(ISBLANK('!0'!U98),ISERROR('!0'!U98)),"",'!0'!U98)</f>
        <v/>
      </c>
      <c r="V96" t="str">
        <f>IF(OR(ISBLANK('!0'!V98),ISERROR('!0'!V98)),"",'!0'!V98)</f>
        <v/>
      </c>
      <c r="W96" t="str">
        <f>IF(OR(ISBLANK('!0'!W98),ISERROR('!0'!W98)),"",'!0'!W98)</f>
        <v/>
      </c>
      <c r="X96" t="str">
        <f>IF(OR(ISBLANK('!0'!X98),ISERROR('!0'!X98)),"",'!0'!X98)</f>
        <v/>
      </c>
      <c r="Y96" t="str">
        <f>IF(OR(ISBLANK('!0'!Y98),ISERROR('!0'!Y98)),"",'!0'!Y98)</f>
        <v/>
      </c>
      <c r="Z96" t="str">
        <f>IF(OR(ISBLANK('!0'!Z98),ISERROR('!0'!Z98)),"",'!0'!Z98)</f>
        <v/>
      </c>
      <c r="AA96" t="str">
        <f>IF(OR(ISBLANK('!0'!AA98),ISERROR('!0'!AA98)),"",'!0'!AA98)</f>
        <v/>
      </c>
      <c r="AB96" t="str">
        <f>IF(OR(ISBLANK('!0'!AB98),ISERROR('!0'!AB98)),"",'!0'!AB98)</f>
        <v/>
      </c>
      <c r="AC96" t="str">
        <f>IF(OR(ISBLANK('!0'!AI98),ISERROR('!0'!AI98)),"",'!0'!AI98)</f>
        <v/>
      </c>
      <c r="AD96" t="str">
        <f>IF(OR(ISBLANK('!0'!AJ98),ISERROR('!0'!AJ98)),"",'!0'!AJ98)</f>
        <v/>
      </c>
      <c r="AE96" t="str">
        <f>IF(OR(ISBLANK('!0'!AK98),ISERROR('!0'!AK98)),"",'!0'!AK98)</f>
        <v/>
      </c>
      <c r="AF96" t="str">
        <f>IF(OR(ISBLANK('!0'!AL98),ISERROR('!0'!AL98)),"",'!0'!AL98)</f>
        <v/>
      </c>
      <c r="AG96" t="str">
        <f>IF(OR(ISBLANK('!0'!AM98),ISERROR('!0'!AM98)),"",'!0'!AM98)</f>
        <v/>
      </c>
      <c r="AH96" t="str">
        <f>IF(OR(ISBLANK('!0'!AN98),ISERROR('!0'!AN98)),"",'!0'!AN98)</f>
        <v/>
      </c>
      <c r="AI96" t="str">
        <f>IF(OR(ISBLANK('!0'!AO98),ISERROR('!0'!AO98)),"",'!0'!AO98)</f>
        <v/>
      </c>
      <c r="AJ96" t="str">
        <f>IF(OR(ISBLANK('!0'!AP98),ISERROR('!0'!AP98)),"",'!0'!AP98)</f>
        <v/>
      </c>
      <c r="AK96" t="str">
        <f>IF(OR(ISBLANK('!0'!AQ98),ISERROR('!0'!AQ98)),"",'!0'!AQ98)</f>
        <v/>
      </c>
      <c r="AL96" t="str">
        <f>IF(OR(ISBLANK('!0'!AR98),ISERROR('!0'!AR98)),"",'!0'!AR98)</f>
        <v/>
      </c>
      <c r="AM96" t="str">
        <f>IF(OR(ISBLANK('!0'!AS98),ISERROR('!0'!AS98)),"",'!0'!AS98)</f>
        <v/>
      </c>
      <c r="AN96" t="str">
        <f>IF(OR(ISBLANK('!0'!AT98),ISERROR('!0'!AT98)),"",'!0'!AT98)</f>
        <v/>
      </c>
      <c r="AO96" t="str">
        <f>IF(OR(ISBLANK('!0'!AU98),ISERROR('!0'!AU98)),"",'!0'!AU98)</f>
        <v/>
      </c>
      <c r="AP96" t="str">
        <f>IF(OR(ISBLANK('!0'!AV98),ISERROR('!0'!AV98)),"",'!0'!AV98)</f>
        <v/>
      </c>
      <c r="AQ96" t="str">
        <f>IF(OR(ISBLANK('!0'!AW98),ISERROR('!0'!AW98)),"",'!0'!AW98)</f>
        <v/>
      </c>
      <c r="AR96" t="str">
        <f>IF(OR(ISBLANK('!0'!AX98),ISERROR('!0'!AX98)),"",'!0'!AX98)</f>
        <v/>
      </c>
      <c r="AS96" t="str">
        <f>IF(OR(ISBLANK('!0'!AY98),ISERROR('!0'!AY98)),"",'!0'!AY98)</f>
        <v/>
      </c>
      <c r="AT96" t="str">
        <f>IF(OR(ISBLANK('!0'!AZ98),ISERROR('!0'!AZ98)),"",'!0'!AZ98)</f>
        <v/>
      </c>
      <c r="AU96" t="str">
        <f>IF(OR(ISBLANK('!0'!BA98),ISERROR('!0'!BA98)),"",'!0'!BA98)</f>
        <v/>
      </c>
      <c r="AV96" t="str">
        <f>IF(OR(ISBLANK('!0'!BB98),ISERROR('!0'!BB98)),"",'!0'!BB98)</f>
        <v/>
      </c>
      <c r="AW96" t="str">
        <f>IF(OR(ISBLANK('!0'!BC98),ISERROR('!0'!BC98)),"",'!0'!BC98)</f>
        <v/>
      </c>
      <c r="AX96" t="str">
        <f>IF(OR(ISBLANK('!0'!BD98),ISERROR('!0'!BD98)),"",'!0'!BD98)</f>
        <v/>
      </c>
      <c r="AY96" t="str">
        <f>IF(OR(ISBLANK('!0'!BE98),ISERROR('!0'!BE98)),"",'!0'!BE98)</f>
        <v/>
      </c>
      <c r="AZ96" t="str">
        <f>IF(OR(ISBLANK('!0'!BF98),ISERROR('!0'!BF98)),"",'!0'!BF98)</f>
        <v/>
      </c>
      <c r="BA96" t="str">
        <f>IF(OR(ISBLANK('!0'!BG98),ISERROR('!0'!BG98)),"",'!0'!BG98)</f>
        <v/>
      </c>
      <c r="BB96" t="str">
        <f>IF(OR(ISBLANK('!0'!BH98),ISERROR('!0'!BH98)),"",'!0'!BH98)</f>
        <v/>
      </c>
      <c r="BC96" t="str">
        <f>IF(OR(ISBLANK('!0'!BI98),ISERROR('!0'!BI98)),"",'!0'!BI98)</f>
        <v/>
      </c>
    </row>
    <row r="97" spans="1:55" ht="12.75" customHeight="1" x14ac:dyDescent="0.2">
      <c r="A97" t="str">
        <f>IF(OR(ISBLANK('!0'!A99),ISERROR('!0'!A99)),"",'!0'!A99)</f>
        <v/>
      </c>
      <c r="B97" t="str">
        <f>IF(OR(ISBLANK('!0'!B99),ISERROR('!0'!B99)),"",'!0'!B99)</f>
        <v/>
      </c>
      <c r="C97" s="208">
        <f>IF(OR(ISBLANK('!0'!C98),ISERROR('!0'!C98)),"",'!0'!C98)</f>
        <v>75</v>
      </c>
      <c r="D97" s="325"/>
      <c r="E97" s="325"/>
      <c r="F97" t="str">
        <f>IF(OR(ISBLANK('!0'!F99),ISERROR('!0'!F99)),"",'!0'!F99)</f>
        <v/>
      </c>
      <c r="G97" t="str">
        <f>IF(OR(ISBLANK('!0'!G99),ISERROR('!0'!G99)),"",'!0'!G99)</f>
        <v/>
      </c>
      <c r="H97" t="str">
        <f>IF(OR(ISBLANK('!0'!H99),ISERROR('!0'!H99)),"",'!0'!H99)</f>
        <v/>
      </c>
      <c r="I97" s="4" t="str">
        <f>IF(OR(ISBLANK('!0'!I99),ISERROR('!0'!I99)),"",'!0'!I99)</f>
        <v/>
      </c>
      <c r="J97" t="str">
        <f>IF(OR(ISBLANK('!0'!J101),ISERROR('!0'!J101)),"",'!0'!J101)</f>
        <v/>
      </c>
      <c r="K97" s="59" t="str">
        <f>IF(OR(ISBLANK('!0'!K101),ISERROR('!0'!K101)),"",'!0'!K101)</f>
        <v/>
      </c>
      <c r="L97" t="str">
        <f>IF(OR(ISBLANK('!0'!L101),ISERROR('!0'!L101)),"",'!0'!L101)</f>
        <v/>
      </c>
      <c r="M97" t="str">
        <f>IF(OR(ISBLANK('!0'!M101),ISERROR('!0'!M101)),"",'!0'!M101)</f>
        <v/>
      </c>
      <c r="N97" t="str">
        <f>IF(OR(ISBLANK('!0'!N101),ISERROR('!0'!N101)),"",'!0'!N101)</f>
        <v/>
      </c>
      <c r="O97" t="str">
        <f>IF(OR(ISBLANK('!0'!O101),ISERROR('!0'!O101)),"",'!0'!O101)</f>
        <v/>
      </c>
      <c r="P97" t="str">
        <f>IF(OR(ISBLANK('!0'!P101),ISERROR('!0'!P101)),"",'!0'!P101)</f>
        <v/>
      </c>
      <c r="Q97" t="str">
        <f>IF(OR(ISBLANK('!0'!Q101),ISERROR('!0'!Q101)),"",'!0'!Q101)</f>
        <v/>
      </c>
      <c r="R97" t="str">
        <f>IF(OR(ISBLANK('!0'!R101),ISERROR('!0'!R101)),"",'!0'!R101)</f>
        <v/>
      </c>
      <c r="S97" t="str">
        <f>IF(OR(ISBLANK('!0'!S101),ISERROR('!0'!S101)),"",'!0'!S101)</f>
        <v/>
      </c>
      <c r="T97" t="str">
        <f>IF(OR(ISBLANK('!0'!T101),ISERROR('!0'!T101)),"",'!0'!T101)</f>
        <v/>
      </c>
      <c r="U97" t="str">
        <f>IF(OR(ISBLANK('!0'!U99),ISERROR('!0'!U99)),"",'!0'!U99)</f>
        <v/>
      </c>
      <c r="V97" t="str">
        <f>IF(OR(ISBLANK('!0'!V99),ISERROR('!0'!V99)),"",'!0'!V99)</f>
        <v/>
      </c>
      <c r="W97" t="str">
        <f>IF(OR(ISBLANK('!0'!W99),ISERROR('!0'!W99)),"",'!0'!W99)</f>
        <v/>
      </c>
      <c r="X97" t="str">
        <f>IF(OR(ISBLANK('!0'!X99),ISERROR('!0'!X99)),"",'!0'!X99)</f>
        <v/>
      </c>
      <c r="Y97" t="str">
        <f>IF(OR(ISBLANK('!0'!Y99),ISERROR('!0'!Y99)),"",'!0'!Y99)</f>
        <v/>
      </c>
      <c r="Z97" t="str">
        <f>IF(OR(ISBLANK('!0'!Z99),ISERROR('!0'!Z99)),"",'!0'!Z99)</f>
        <v/>
      </c>
      <c r="AA97" t="str">
        <f>IF(OR(ISBLANK('!0'!AA99),ISERROR('!0'!AA99)),"",'!0'!AA99)</f>
        <v/>
      </c>
      <c r="AB97" t="str">
        <f>IF(OR(ISBLANK('!0'!AB99),ISERROR('!0'!AB99)),"",'!0'!AB99)</f>
        <v/>
      </c>
      <c r="AC97" t="str">
        <f>IF(OR(ISBLANK('!0'!AI99),ISERROR('!0'!AI99)),"",'!0'!AI99)</f>
        <v/>
      </c>
      <c r="AD97" t="str">
        <f>IF(OR(ISBLANK('!0'!AJ99),ISERROR('!0'!AJ99)),"",'!0'!AJ99)</f>
        <v/>
      </c>
      <c r="AE97" t="str">
        <f>IF(OR(ISBLANK('!0'!AK99),ISERROR('!0'!AK99)),"",'!0'!AK99)</f>
        <v/>
      </c>
      <c r="AF97" t="str">
        <f>IF(OR(ISBLANK('!0'!AL99),ISERROR('!0'!AL99)),"",'!0'!AL99)</f>
        <v/>
      </c>
      <c r="AG97" t="str">
        <f>IF(OR(ISBLANK('!0'!AM99),ISERROR('!0'!AM99)),"",'!0'!AM99)</f>
        <v/>
      </c>
      <c r="AH97" t="str">
        <f>IF(OR(ISBLANK('!0'!AN99),ISERROR('!0'!AN99)),"",'!0'!AN99)</f>
        <v/>
      </c>
      <c r="AI97" t="str">
        <f>IF(OR(ISBLANK('!0'!AO99),ISERROR('!0'!AO99)),"",'!0'!AO99)</f>
        <v/>
      </c>
      <c r="AJ97" t="str">
        <f>IF(OR(ISBLANK('!0'!AP99),ISERROR('!0'!AP99)),"",'!0'!AP99)</f>
        <v/>
      </c>
      <c r="AK97" t="str">
        <f>IF(OR(ISBLANK('!0'!AQ99),ISERROR('!0'!AQ99)),"",'!0'!AQ99)</f>
        <v/>
      </c>
      <c r="AL97" t="str">
        <f>IF(OR(ISBLANK('!0'!AR99),ISERROR('!0'!AR99)),"",'!0'!AR99)</f>
        <v/>
      </c>
      <c r="AM97" t="str">
        <f>IF(OR(ISBLANK('!0'!AS99),ISERROR('!0'!AS99)),"",'!0'!AS99)</f>
        <v/>
      </c>
      <c r="AN97" t="str">
        <f>IF(OR(ISBLANK('!0'!AT99),ISERROR('!0'!AT99)),"",'!0'!AT99)</f>
        <v/>
      </c>
      <c r="AO97" t="str">
        <f>IF(OR(ISBLANK('!0'!AU99),ISERROR('!0'!AU99)),"",'!0'!AU99)</f>
        <v/>
      </c>
      <c r="AP97" t="str">
        <f>IF(OR(ISBLANK('!0'!AV99),ISERROR('!0'!AV99)),"",'!0'!AV99)</f>
        <v/>
      </c>
      <c r="AQ97" t="str">
        <f>IF(OR(ISBLANK('!0'!AW99),ISERROR('!0'!AW99)),"",'!0'!AW99)</f>
        <v/>
      </c>
      <c r="AR97" t="str">
        <f>IF(OR(ISBLANK('!0'!AX99),ISERROR('!0'!AX99)),"",'!0'!AX99)</f>
        <v/>
      </c>
      <c r="AS97" t="str">
        <f>IF(OR(ISBLANK('!0'!AY99),ISERROR('!0'!AY99)),"",'!0'!AY99)</f>
        <v/>
      </c>
      <c r="AT97" t="str">
        <f>IF(OR(ISBLANK('!0'!AZ99),ISERROR('!0'!AZ99)),"",'!0'!AZ99)</f>
        <v/>
      </c>
      <c r="AU97" t="str">
        <f>IF(OR(ISBLANK('!0'!BA99),ISERROR('!0'!BA99)),"",'!0'!BA99)</f>
        <v/>
      </c>
      <c r="AV97" t="str">
        <f>IF(OR(ISBLANK('!0'!BB99),ISERROR('!0'!BB99)),"",'!0'!BB99)</f>
        <v/>
      </c>
      <c r="AW97" t="str">
        <f>IF(OR(ISBLANK('!0'!BC99),ISERROR('!0'!BC99)),"",'!0'!BC99)</f>
        <v/>
      </c>
      <c r="AX97" t="str">
        <f>IF(OR(ISBLANK('!0'!BD99),ISERROR('!0'!BD99)),"",'!0'!BD99)</f>
        <v/>
      </c>
      <c r="AY97" t="str">
        <f>IF(OR(ISBLANK('!0'!BE99),ISERROR('!0'!BE99)),"",'!0'!BE99)</f>
        <v/>
      </c>
      <c r="AZ97" t="str">
        <f>IF(OR(ISBLANK('!0'!BF99),ISERROR('!0'!BF99)),"",'!0'!BF99)</f>
        <v/>
      </c>
      <c r="BA97" t="str">
        <f>IF(OR(ISBLANK('!0'!BG99),ISERROR('!0'!BG99)),"",'!0'!BG99)</f>
        <v/>
      </c>
      <c r="BB97" t="str">
        <f>IF(OR(ISBLANK('!0'!BH99),ISERROR('!0'!BH99)),"",'!0'!BH99)</f>
        <v/>
      </c>
      <c r="BC97" t="str">
        <f>IF(OR(ISBLANK('!0'!BI99),ISERROR('!0'!BI99)),"",'!0'!BI99)</f>
        <v/>
      </c>
    </row>
    <row r="98" spans="1:55" ht="12.75" customHeight="1" x14ac:dyDescent="0.2">
      <c r="A98" t="str">
        <f>IF(OR(ISBLANK('!0'!A100),ISERROR('!0'!A100)),"",'!0'!A100)</f>
        <v/>
      </c>
      <c r="B98" t="str">
        <f>IF(OR(ISBLANK('!0'!B100),ISERROR('!0'!B100)),"",'!0'!B100)</f>
        <v/>
      </c>
      <c r="C98" s="208">
        <f>IF(OR(ISBLANK('!0'!C99),ISERROR('!0'!C99)),"",'!0'!C99)</f>
        <v>76</v>
      </c>
      <c r="D98" s="325"/>
      <c r="E98" s="325"/>
      <c r="F98" t="str">
        <f>IF(OR(ISBLANK('!0'!F100),ISERROR('!0'!F100)),"",'!0'!F100)</f>
        <v/>
      </c>
      <c r="G98" t="str">
        <f>IF(OR(ISBLANK('!0'!G100),ISERROR('!0'!G100)),"",'!0'!G100)</f>
        <v/>
      </c>
      <c r="H98" t="str">
        <f>IF(OR(ISBLANK('!0'!H100),ISERROR('!0'!H100)),"",'!0'!H100)</f>
        <v/>
      </c>
      <c r="I98" s="4" t="str">
        <f>IF(OR(ISBLANK('!0'!I100),ISERROR('!0'!I100)),"",'!0'!I100)</f>
        <v/>
      </c>
      <c r="J98" t="str">
        <f>IF(OR(ISBLANK('!0'!J102),ISERROR('!0'!J102)),"",'!0'!J102)</f>
        <v/>
      </c>
      <c r="K98" s="59" t="str">
        <f>IF(OR(ISBLANK('!0'!K102),ISERROR('!0'!K102)),"",'!0'!K102)</f>
        <v/>
      </c>
      <c r="L98" t="str">
        <f>IF(OR(ISBLANK('!0'!L102),ISERROR('!0'!L102)),"",'!0'!L102)</f>
        <v/>
      </c>
      <c r="M98" t="str">
        <f>IF(OR(ISBLANK('!0'!M102),ISERROR('!0'!M102)),"",'!0'!M102)</f>
        <v/>
      </c>
      <c r="N98" t="str">
        <f>IF(OR(ISBLANK('!0'!N102),ISERROR('!0'!N102)),"",'!0'!N102)</f>
        <v/>
      </c>
      <c r="O98" t="str">
        <f>IF(OR(ISBLANK('!0'!O102),ISERROR('!0'!O102)),"",'!0'!O102)</f>
        <v/>
      </c>
      <c r="P98" t="str">
        <f>IF(OR(ISBLANK('!0'!P102),ISERROR('!0'!P102)),"",'!0'!P102)</f>
        <v/>
      </c>
      <c r="Q98" t="str">
        <f>IF(OR(ISBLANK('!0'!Q102),ISERROR('!0'!Q102)),"",'!0'!Q102)</f>
        <v/>
      </c>
      <c r="R98" t="str">
        <f>IF(OR(ISBLANK('!0'!R102),ISERROR('!0'!R102)),"",'!0'!R102)</f>
        <v/>
      </c>
      <c r="S98" t="str">
        <f>IF(OR(ISBLANK('!0'!S102),ISERROR('!0'!S102)),"",'!0'!S102)</f>
        <v/>
      </c>
      <c r="T98" t="str">
        <f>IF(OR(ISBLANK('!0'!T102),ISERROR('!0'!T102)),"",'!0'!T102)</f>
        <v/>
      </c>
      <c r="U98" t="str">
        <f>IF(OR(ISBLANK('!0'!U100),ISERROR('!0'!U100)),"",'!0'!U100)</f>
        <v/>
      </c>
      <c r="V98" t="str">
        <f>IF(OR(ISBLANK('!0'!V100),ISERROR('!0'!V100)),"",'!0'!V100)</f>
        <v/>
      </c>
      <c r="W98" t="str">
        <f>IF(OR(ISBLANK('!0'!W100),ISERROR('!0'!W100)),"",'!0'!W100)</f>
        <v/>
      </c>
      <c r="X98" t="str">
        <f>IF(OR(ISBLANK('!0'!X100),ISERROR('!0'!X100)),"",'!0'!X100)</f>
        <v/>
      </c>
      <c r="Y98" t="str">
        <f>IF(OR(ISBLANK('!0'!Y100),ISERROR('!0'!Y100)),"",'!0'!Y100)</f>
        <v/>
      </c>
      <c r="Z98" t="str">
        <f>IF(OR(ISBLANK('!0'!Z100),ISERROR('!0'!Z100)),"",'!0'!Z100)</f>
        <v/>
      </c>
      <c r="AA98" t="str">
        <f>IF(OR(ISBLANK('!0'!AA100),ISERROR('!0'!AA100)),"",'!0'!AA100)</f>
        <v/>
      </c>
      <c r="AB98" t="str">
        <f>IF(OR(ISBLANK('!0'!AB100),ISERROR('!0'!AB100)),"",'!0'!AB100)</f>
        <v/>
      </c>
      <c r="AC98" t="str">
        <f>IF(OR(ISBLANK('!0'!AI100),ISERROR('!0'!AI100)),"",'!0'!AI100)</f>
        <v/>
      </c>
      <c r="AD98" t="str">
        <f>IF(OR(ISBLANK('!0'!AJ100),ISERROR('!0'!AJ100)),"",'!0'!AJ100)</f>
        <v/>
      </c>
      <c r="AE98" t="str">
        <f>IF(OR(ISBLANK('!0'!AK100),ISERROR('!0'!AK100)),"",'!0'!AK100)</f>
        <v/>
      </c>
      <c r="AF98" t="str">
        <f>IF(OR(ISBLANK('!0'!AL100),ISERROR('!0'!AL100)),"",'!0'!AL100)</f>
        <v/>
      </c>
      <c r="AG98" t="str">
        <f>IF(OR(ISBLANK('!0'!AM100),ISERROR('!0'!AM100)),"",'!0'!AM100)</f>
        <v/>
      </c>
      <c r="AH98" t="str">
        <f>IF(OR(ISBLANK('!0'!AN100),ISERROR('!0'!AN100)),"",'!0'!AN100)</f>
        <v/>
      </c>
      <c r="AI98" t="str">
        <f>IF(OR(ISBLANK('!0'!AO100),ISERROR('!0'!AO100)),"",'!0'!AO100)</f>
        <v/>
      </c>
      <c r="AJ98" t="str">
        <f>IF(OR(ISBLANK('!0'!AP100),ISERROR('!0'!AP100)),"",'!0'!AP100)</f>
        <v/>
      </c>
      <c r="AK98" t="str">
        <f>IF(OR(ISBLANK('!0'!AQ100),ISERROR('!0'!AQ100)),"",'!0'!AQ100)</f>
        <v/>
      </c>
      <c r="AL98" t="str">
        <f>IF(OR(ISBLANK('!0'!AR100),ISERROR('!0'!AR100)),"",'!0'!AR100)</f>
        <v/>
      </c>
      <c r="AM98" t="str">
        <f>IF(OR(ISBLANK('!0'!AS100),ISERROR('!0'!AS100)),"",'!0'!AS100)</f>
        <v/>
      </c>
      <c r="AN98" t="str">
        <f>IF(OR(ISBLANK('!0'!AT100),ISERROR('!0'!AT100)),"",'!0'!AT100)</f>
        <v/>
      </c>
      <c r="AO98" t="str">
        <f>IF(OR(ISBLANK('!0'!AU100),ISERROR('!0'!AU100)),"",'!0'!AU100)</f>
        <v/>
      </c>
      <c r="AP98" t="str">
        <f>IF(OR(ISBLANK('!0'!AV100),ISERROR('!0'!AV100)),"",'!0'!AV100)</f>
        <v/>
      </c>
      <c r="AQ98" t="str">
        <f>IF(OR(ISBLANK('!0'!AW100),ISERROR('!0'!AW100)),"",'!0'!AW100)</f>
        <v/>
      </c>
      <c r="AR98" t="str">
        <f>IF(OR(ISBLANK('!0'!AX100),ISERROR('!0'!AX100)),"",'!0'!AX100)</f>
        <v/>
      </c>
      <c r="AS98" t="str">
        <f>IF(OR(ISBLANK('!0'!AY100),ISERROR('!0'!AY100)),"",'!0'!AY100)</f>
        <v/>
      </c>
      <c r="AT98" t="str">
        <f>IF(OR(ISBLANK('!0'!AZ100),ISERROR('!0'!AZ100)),"",'!0'!AZ100)</f>
        <v/>
      </c>
      <c r="AU98" t="str">
        <f>IF(OR(ISBLANK('!0'!BA100),ISERROR('!0'!BA100)),"",'!0'!BA100)</f>
        <v/>
      </c>
      <c r="AV98" t="str">
        <f>IF(OR(ISBLANK('!0'!BB100),ISERROR('!0'!BB100)),"",'!0'!BB100)</f>
        <v/>
      </c>
      <c r="AW98" t="str">
        <f>IF(OR(ISBLANK('!0'!BC100),ISERROR('!0'!BC100)),"",'!0'!BC100)</f>
        <v/>
      </c>
      <c r="AX98" t="str">
        <f>IF(OR(ISBLANK('!0'!BD100),ISERROR('!0'!BD100)),"",'!0'!BD100)</f>
        <v/>
      </c>
      <c r="AY98" t="str">
        <f>IF(OR(ISBLANK('!0'!BE100),ISERROR('!0'!BE100)),"",'!0'!BE100)</f>
        <v/>
      </c>
      <c r="AZ98" t="str">
        <f>IF(OR(ISBLANK('!0'!BF100),ISERROR('!0'!BF100)),"",'!0'!BF100)</f>
        <v/>
      </c>
      <c r="BA98" t="str">
        <f>IF(OR(ISBLANK('!0'!BG100),ISERROR('!0'!BG100)),"",'!0'!BG100)</f>
        <v/>
      </c>
      <c r="BB98" t="str">
        <f>IF(OR(ISBLANK('!0'!BH100),ISERROR('!0'!BH100)),"",'!0'!BH100)</f>
        <v/>
      </c>
      <c r="BC98" t="str">
        <f>IF(OR(ISBLANK('!0'!BI100),ISERROR('!0'!BI100)),"",'!0'!BI100)</f>
        <v/>
      </c>
    </row>
    <row r="99" spans="1:55" ht="12.75" customHeight="1" x14ac:dyDescent="0.2">
      <c r="A99" t="str">
        <f>IF(OR(ISBLANK('!0'!A101),ISERROR('!0'!A101)),"",'!0'!A101)</f>
        <v/>
      </c>
      <c r="B99" t="str">
        <f>IF(OR(ISBLANK('!0'!B101),ISERROR('!0'!B101)),"",'!0'!B101)</f>
        <v/>
      </c>
      <c r="C99" s="208">
        <f>IF(OR(ISBLANK('!0'!C100),ISERROR('!0'!C100)),"",'!0'!C100)</f>
        <v>77</v>
      </c>
      <c r="D99" s="325"/>
      <c r="E99" s="325"/>
      <c r="F99" t="str">
        <f>IF(OR(ISBLANK('!0'!F101),ISERROR('!0'!F101)),"",'!0'!F101)</f>
        <v/>
      </c>
      <c r="G99" t="str">
        <f>IF(OR(ISBLANK('!0'!G101),ISERROR('!0'!G101)),"",'!0'!G101)</f>
        <v/>
      </c>
      <c r="H99" t="str">
        <f>IF(OR(ISBLANK('!0'!H101),ISERROR('!0'!H101)),"",'!0'!H101)</f>
        <v/>
      </c>
      <c r="I99" s="4" t="str">
        <f>IF(OR(ISBLANK('!0'!I101),ISERROR('!0'!I101)),"",'!0'!I101)</f>
        <v/>
      </c>
      <c r="J99" t="str">
        <f>IF(OR(ISBLANK('!0'!J103),ISERROR('!0'!J103)),"",'!0'!J103)</f>
        <v/>
      </c>
      <c r="K99" s="59" t="str">
        <f>IF(OR(ISBLANK('!0'!K103),ISERROR('!0'!K103)),"",'!0'!K103)</f>
        <v/>
      </c>
      <c r="L99" t="str">
        <f>IF(OR(ISBLANK('!0'!L103),ISERROR('!0'!L103)),"",'!0'!L103)</f>
        <v/>
      </c>
      <c r="M99" t="str">
        <f>IF(OR(ISBLANK('!0'!M103),ISERROR('!0'!M103)),"",'!0'!M103)</f>
        <v/>
      </c>
      <c r="N99" t="str">
        <f>IF(OR(ISBLANK('!0'!N103),ISERROR('!0'!N103)),"",'!0'!N103)</f>
        <v/>
      </c>
      <c r="O99" t="str">
        <f>IF(OR(ISBLANK('!0'!O103),ISERROR('!0'!O103)),"",'!0'!O103)</f>
        <v/>
      </c>
      <c r="P99" t="str">
        <f>IF(OR(ISBLANK('!0'!P103),ISERROR('!0'!P103)),"",'!0'!P103)</f>
        <v/>
      </c>
      <c r="Q99" t="str">
        <f>IF(OR(ISBLANK('!0'!Q103),ISERROR('!0'!Q103)),"",'!0'!Q103)</f>
        <v/>
      </c>
      <c r="R99" t="str">
        <f>IF(OR(ISBLANK('!0'!R103),ISERROR('!0'!R103)),"",'!0'!R103)</f>
        <v/>
      </c>
      <c r="S99" t="str">
        <f>IF(OR(ISBLANK('!0'!S103),ISERROR('!0'!S103)),"",'!0'!S103)</f>
        <v/>
      </c>
      <c r="T99" t="str">
        <f>IF(OR(ISBLANK('!0'!T103),ISERROR('!0'!T103)),"",'!0'!T103)</f>
        <v/>
      </c>
      <c r="U99" t="str">
        <f>IF(OR(ISBLANK('!0'!U101),ISERROR('!0'!U101)),"",'!0'!U101)</f>
        <v/>
      </c>
      <c r="V99" t="str">
        <f>IF(OR(ISBLANK('!0'!V101),ISERROR('!0'!V101)),"",'!0'!V101)</f>
        <v/>
      </c>
      <c r="W99" t="str">
        <f>IF(OR(ISBLANK('!0'!W101),ISERROR('!0'!W101)),"",'!0'!W101)</f>
        <v/>
      </c>
      <c r="X99" t="str">
        <f>IF(OR(ISBLANK('!0'!X101),ISERROR('!0'!X101)),"",'!0'!X101)</f>
        <v/>
      </c>
      <c r="Y99" t="str">
        <f>IF(OR(ISBLANK('!0'!Y101),ISERROR('!0'!Y101)),"",'!0'!Y101)</f>
        <v/>
      </c>
      <c r="Z99" t="str">
        <f>IF(OR(ISBLANK('!0'!Z101),ISERROR('!0'!Z101)),"",'!0'!Z101)</f>
        <v/>
      </c>
      <c r="AA99" t="str">
        <f>IF(OR(ISBLANK('!0'!AA101),ISERROR('!0'!AA101)),"",'!0'!AA101)</f>
        <v/>
      </c>
      <c r="AB99" t="str">
        <f>IF(OR(ISBLANK('!0'!AB101),ISERROR('!0'!AB101)),"",'!0'!AB101)</f>
        <v/>
      </c>
      <c r="AC99" t="str">
        <f>IF(OR(ISBLANK('!0'!AI101),ISERROR('!0'!AI101)),"",'!0'!AI101)</f>
        <v/>
      </c>
      <c r="AD99" t="str">
        <f>IF(OR(ISBLANK('!0'!AJ101),ISERROR('!0'!AJ101)),"",'!0'!AJ101)</f>
        <v/>
      </c>
      <c r="AE99" t="str">
        <f>IF(OR(ISBLANK('!0'!AK101),ISERROR('!0'!AK101)),"",'!0'!AK101)</f>
        <v/>
      </c>
      <c r="AF99" t="str">
        <f>IF(OR(ISBLANK('!0'!AL101),ISERROR('!0'!AL101)),"",'!0'!AL101)</f>
        <v/>
      </c>
      <c r="AG99" t="str">
        <f>IF(OR(ISBLANK('!0'!AM101),ISERROR('!0'!AM101)),"",'!0'!AM101)</f>
        <v/>
      </c>
      <c r="AH99" t="str">
        <f>IF(OR(ISBLANK('!0'!AN101),ISERROR('!0'!AN101)),"",'!0'!AN101)</f>
        <v/>
      </c>
      <c r="AI99" t="str">
        <f>IF(OR(ISBLANK('!0'!AO101),ISERROR('!0'!AO101)),"",'!0'!AO101)</f>
        <v/>
      </c>
      <c r="AJ99" t="str">
        <f>IF(OR(ISBLANK('!0'!AP101),ISERROR('!0'!AP101)),"",'!0'!AP101)</f>
        <v/>
      </c>
      <c r="AK99" t="str">
        <f>IF(OR(ISBLANK('!0'!AQ101),ISERROR('!0'!AQ101)),"",'!0'!AQ101)</f>
        <v/>
      </c>
      <c r="AL99" t="str">
        <f>IF(OR(ISBLANK('!0'!AR101),ISERROR('!0'!AR101)),"",'!0'!AR101)</f>
        <v/>
      </c>
      <c r="AM99" t="str">
        <f>IF(OR(ISBLANK('!0'!AS101),ISERROR('!0'!AS101)),"",'!0'!AS101)</f>
        <v/>
      </c>
      <c r="AN99" t="str">
        <f>IF(OR(ISBLANK('!0'!AT101),ISERROR('!0'!AT101)),"",'!0'!AT101)</f>
        <v/>
      </c>
      <c r="AO99" t="str">
        <f>IF(OR(ISBLANK('!0'!AU101),ISERROR('!0'!AU101)),"",'!0'!AU101)</f>
        <v/>
      </c>
      <c r="AP99" t="str">
        <f>IF(OR(ISBLANK('!0'!AV101),ISERROR('!0'!AV101)),"",'!0'!AV101)</f>
        <v/>
      </c>
      <c r="AQ99" t="str">
        <f>IF(OR(ISBLANK('!0'!AW101),ISERROR('!0'!AW101)),"",'!0'!AW101)</f>
        <v/>
      </c>
      <c r="AR99" t="str">
        <f>IF(OR(ISBLANK('!0'!AX101),ISERROR('!0'!AX101)),"",'!0'!AX101)</f>
        <v/>
      </c>
      <c r="AS99" t="str">
        <f>IF(OR(ISBLANK('!0'!AY101),ISERROR('!0'!AY101)),"",'!0'!AY101)</f>
        <v/>
      </c>
      <c r="AT99" t="str">
        <f>IF(OR(ISBLANK('!0'!AZ101),ISERROR('!0'!AZ101)),"",'!0'!AZ101)</f>
        <v/>
      </c>
      <c r="AU99" t="str">
        <f>IF(OR(ISBLANK('!0'!BA101),ISERROR('!0'!BA101)),"",'!0'!BA101)</f>
        <v/>
      </c>
      <c r="AV99" t="str">
        <f>IF(OR(ISBLANK('!0'!BB101),ISERROR('!0'!BB101)),"",'!0'!BB101)</f>
        <v/>
      </c>
      <c r="AW99" t="str">
        <f>IF(OR(ISBLANK('!0'!BC101),ISERROR('!0'!BC101)),"",'!0'!BC101)</f>
        <v/>
      </c>
      <c r="AX99" t="str">
        <f>IF(OR(ISBLANK('!0'!BD101),ISERROR('!0'!BD101)),"",'!0'!BD101)</f>
        <v/>
      </c>
      <c r="AY99" t="str">
        <f>IF(OR(ISBLANK('!0'!BE101),ISERROR('!0'!BE101)),"",'!0'!BE101)</f>
        <v/>
      </c>
      <c r="AZ99" t="str">
        <f>IF(OR(ISBLANK('!0'!BF101),ISERROR('!0'!BF101)),"",'!0'!BF101)</f>
        <v/>
      </c>
      <c r="BA99" t="str">
        <f>IF(OR(ISBLANK('!0'!BG101),ISERROR('!0'!BG101)),"",'!0'!BG101)</f>
        <v/>
      </c>
      <c r="BB99" t="str">
        <f>IF(OR(ISBLANK('!0'!BH101),ISERROR('!0'!BH101)),"",'!0'!BH101)</f>
        <v/>
      </c>
      <c r="BC99" t="str">
        <f>IF(OR(ISBLANK('!0'!BI101),ISERROR('!0'!BI101)),"",'!0'!BI101)</f>
        <v/>
      </c>
    </row>
    <row r="100" spans="1:55" ht="12.75" customHeight="1" x14ac:dyDescent="0.2">
      <c r="A100" t="str">
        <f>IF(OR(ISBLANK('!0'!A102),ISERROR('!0'!A102)),"",'!0'!A102)</f>
        <v/>
      </c>
      <c r="B100" t="str">
        <f>IF(OR(ISBLANK('!0'!B102),ISERROR('!0'!B102)),"",'!0'!B102)</f>
        <v/>
      </c>
      <c r="C100" s="208">
        <f>IF(OR(ISBLANK('!0'!C101),ISERROR('!0'!C101)),"",'!0'!C101)</f>
        <v>78</v>
      </c>
      <c r="D100" s="325"/>
      <c r="E100" s="325"/>
      <c r="F100" t="str">
        <f>IF(OR(ISBLANK('!0'!F102),ISERROR('!0'!F102)),"",'!0'!F102)</f>
        <v/>
      </c>
      <c r="G100" t="str">
        <f>IF(OR(ISBLANK('!0'!G102),ISERROR('!0'!G102)),"",'!0'!G102)</f>
        <v/>
      </c>
      <c r="H100" t="str">
        <f>IF(OR(ISBLANK('!0'!H102),ISERROR('!0'!H102)),"",'!0'!H102)</f>
        <v/>
      </c>
      <c r="I100" s="4" t="str">
        <f>IF(OR(ISBLANK('!0'!I102),ISERROR('!0'!I102)),"",'!0'!I102)</f>
        <v/>
      </c>
      <c r="J100" t="str">
        <f>IF(OR(ISBLANK('!0'!J104),ISERROR('!0'!J104)),"",'!0'!J104)</f>
        <v/>
      </c>
      <c r="K100" s="59" t="str">
        <f>IF(OR(ISBLANK('!0'!K104),ISERROR('!0'!K104)),"",'!0'!K104)</f>
        <v/>
      </c>
      <c r="L100" t="str">
        <f>IF(OR(ISBLANK('!0'!L104),ISERROR('!0'!L104)),"",'!0'!L104)</f>
        <v/>
      </c>
      <c r="M100" t="str">
        <f>IF(OR(ISBLANK('!0'!M104),ISERROR('!0'!M104)),"",'!0'!M104)</f>
        <v/>
      </c>
      <c r="N100" t="str">
        <f>IF(OR(ISBLANK('!0'!N104),ISERROR('!0'!N104)),"",'!0'!N104)</f>
        <v/>
      </c>
      <c r="O100" t="str">
        <f>IF(OR(ISBLANK('!0'!O104),ISERROR('!0'!O104)),"",'!0'!O104)</f>
        <v/>
      </c>
      <c r="P100" t="str">
        <f>IF(OR(ISBLANK('!0'!P104),ISERROR('!0'!P104)),"",'!0'!P104)</f>
        <v/>
      </c>
      <c r="Q100" t="str">
        <f>IF(OR(ISBLANK('!0'!Q104),ISERROR('!0'!Q104)),"",'!0'!Q104)</f>
        <v/>
      </c>
      <c r="R100" t="str">
        <f>IF(OR(ISBLANK('!0'!R104),ISERROR('!0'!R104)),"",'!0'!R104)</f>
        <v/>
      </c>
      <c r="S100" t="str">
        <f>IF(OR(ISBLANK('!0'!S104),ISERROR('!0'!S104)),"",'!0'!S104)</f>
        <v/>
      </c>
      <c r="T100" t="str">
        <f>IF(OR(ISBLANK('!0'!T104),ISERROR('!0'!T104)),"",'!0'!T104)</f>
        <v/>
      </c>
      <c r="U100" t="str">
        <f>IF(OR(ISBLANK('!0'!U102),ISERROR('!0'!U102)),"",'!0'!U102)</f>
        <v/>
      </c>
      <c r="V100" t="str">
        <f>IF(OR(ISBLANK('!0'!V102),ISERROR('!0'!V102)),"",'!0'!V102)</f>
        <v/>
      </c>
      <c r="W100" t="str">
        <f>IF(OR(ISBLANK('!0'!W102),ISERROR('!0'!W102)),"",'!0'!W102)</f>
        <v/>
      </c>
      <c r="X100" t="str">
        <f>IF(OR(ISBLANK('!0'!X102),ISERROR('!0'!X102)),"",'!0'!X102)</f>
        <v/>
      </c>
      <c r="Y100" t="str">
        <f>IF(OR(ISBLANK('!0'!Y102),ISERROR('!0'!Y102)),"",'!0'!Y102)</f>
        <v/>
      </c>
      <c r="Z100" t="str">
        <f>IF(OR(ISBLANK('!0'!Z102),ISERROR('!0'!Z102)),"",'!0'!Z102)</f>
        <v/>
      </c>
      <c r="AA100" t="str">
        <f>IF(OR(ISBLANK('!0'!AA102),ISERROR('!0'!AA102)),"",'!0'!AA102)</f>
        <v/>
      </c>
      <c r="AB100" t="str">
        <f>IF(OR(ISBLANK('!0'!AB102),ISERROR('!0'!AB102)),"",'!0'!AB102)</f>
        <v/>
      </c>
      <c r="AC100" t="str">
        <f>IF(OR(ISBLANK('!0'!AI102),ISERROR('!0'!AI102)),"",'!0'!AI102)</f>
        <v/>
      </c>
      <c r="AD100" t="str">
        <f>IF(OR(ISBLANK('!0'!AJ102),ISERROR('!0'!AJ102)),"",'!0'!AJ102)</f>
        <v/>
      </c>
      <c r="AE100" t="str">
        <f>IF(OR(ISBLANK('!0'!AK102),ISERROR('!0'!AK102)),"",'!0'!AK102)</f>
        <v/>
      </c>
      <c r="AF100" t="str">
        <f>IF(OR(ISBLANK('!0'!AL102),ISERROR('!0'!AL102)),"",'!0'!AL102)</f>
        <v/>
      </c>
      <c r="AG100" t="str">
        <f>IF(OR(ISBLANK('!0'!AM102),ISERROR('!0'!AM102)),"",'!0'!AM102)</f>
        <v/>
      </c>
      <c r="AH100" t="str">
        <f>IF(OR(ISBLANK('!0'!AN102),ISERROR('!0'!AN102)),"",'!0'!AN102)</f>
        <v/>
      </c>
      <c r="AI100" t="str">
        <f>IF(OR(ISBLANK('!0'!AO102),ISERROR('!0'!AO102)),"",'!0'!AO102)</f>
        <v/>
      </c>
      <c r="AJ100" t="str">
        <f>IF(OR(ISBLANK('!0'!AP102),ISERROR('!0'!AP102)),"",'!0'!AP102)</f>
        <v/>
      </c>
      <c r="AK100" t="str">
        <f>IF(OR(ISBLANK('!0'!AQ102),ISERROR('!0'!AQ102)),"",'!0'!AQ102)</f>
        <v/>
      </c>
      <c r="AL100" t="str">
        <f>IF(OR(ISBLANK('!0'!AR102),ISERROR('!0'!AR102)),"",'!0'!AR102)</f>
        <v/>
      </c>
      <c r="AM100" t="str">
        <f>IF(OR(ISBLANK('!0'!AS102),ISERROR('!0'!AS102)),"",'!0'!AS102)</f>
        <v/>
      </c>
      <c r="AN100" t="str">
        <f>IF(OR(ISBLANK('!0'!AT102),ISERROR('!0'!AT102)),"",'!0'!AT102)</f>
        <v/>
      </c>
      <c r="AO100" t="str">
        <f>IF(OR(ISBLANK('!0'!AU102),ISERROR('!0'!AU102)),"",'!0'!AU102)</f>
        <v/>
      </c>
      <c r="AP100" t="str">
        <f>IF(OR(ISBLANK('!0'!AV102),ISERROR('!0'!AV102)),"",'!0'!AV102)</f>
        <v/>
      </c>
      <c r="AQ100" t="str">
        <f>IF(OR(ISBLANK('!0'!AW102),ISERROR('!0'!AW102)),"",'!0'!AW102)</f>
        <v/>
      </c>
      <c r="AR100" t="str">
        <f>IF(OR(ISBLANK('!0'!AX102),ISERROR('!0'!AX102)),"",'!0'!AX102)</f>
        <v/>
      </c>
      <c r="AS100" t="str">
        <f>IF(OR(ISBLANK('!0'!AY102),ISERROR('!0'!AY102)),"",'!0'!AY102)</f>
        <v/>
      </c>
      <c r="AT100" t="str">
        <f>IF(OR(ISBLANK('!0'!AZ102),ISERROR('!0'!AZ102)),"",'!0'!AZ102)</f>
        <v/>
      </c>
      <c r="AU100" t="str">
        <f>IF(OR(ISBLANK('!0'!BA102),ISERROR('!0'!BA102)),"",'!0'!BA102)</f>
        <v/>
      </c>
      <c r="AV100" t="str">
        <f>IF(OR(ISBLANK('!0'!BB102),ISERROR('!0'!BB102)),"",'!0'!BB102)</f>
        <v/>
      </c>
      <c r="AW100" t="str">
        <f>IF(OR(ISBLANK('!0'!BC102),ISERROR('!0'!BC102)),"",'!0'!BC102)</f>
        <v/>
      </c>
      <c r="AX100" t="str">
        <f>IF(OR(ISBLANK('!0'!BD102),ISERROR('!0'!BD102)),"",'!0'!BD102)</f>
        <v/>
      </c>
      <c r="AY100" t="str">
        <f>IF(OR(ISBLANK('!0'!BE102),ISERROR('!0'!BE102)),"",'!0'!BE102)</f>
        <v/>
      </c>
      <c r="AZ100" t="str">
        <f>IF(OR(ISBLANK('!0'!BF102),ISERROR('!0'!BF102)),"",'!0'!BF102)</f>
        <v/>
      </c>
      <c r="BA100" t="str">
        <f>IF(OR(ISBLANK('!0'!BG102),ISERROR('!0'!BG102)),"",'!0'!BG102)</f>
        <v/>
      </c>
      <c r="BB100" t="str">
        <f>IF(OR(ISBLANK('!0'!BH102),ISERROR('!0'!BH102)),"",'!0'!BH102)</f>
        <v/>
      </c>
      <c r="BC100" t="str">
        <f>IF(OR(ISBLANK('!0'!BI102),ISERROR('!0'!BI102)),"",'!0'!BI102)</f>
        <v/>
      </c>
    </row>
    <row r="101" spans="1:55" ht="12.75" customHeight="1" x14ac:dyDescent="0.2">
      <c r="A101" t="str">
        <f>IF(OR(ISBLANK('!0'!A103),ISERROR('!0'!A103)),"",'!0'!A103)</f>
        <v/>
      </c>
      <c r="B101" t="str">
        <f>IF(OR(ISBLANK('!0'!B103),ISERROR('!0'!B103)),"",'!0'!B103)</f>
        <v/>
      </c>
      <c r="C101" s="208">
        <f>IF(OR(ISBLANK('!0'!C102),ISERROR('!0'!C102)),"",'!0'!C102)</f>
        <v>79</v>
      </c>
      <c r="D101" s="325"/>
      <c r="E101" s="325"/>
      <c r="F101" t="str">
        <f>IF(OR(ISBLANK('!0'!F103),ISERROR('!0'!F103)),"",'!0'!F103)</f>
        <v/>
      </c>
      <c r="G101" t="str">
        <f>IF(OR(ISBLANK('!0'!G103),ISERROR('!0'!G103)),"",'!0'!G103)</f>
        <v/>
      </c>
      <c r="H101" t="str">
        <f>IF(OR(ISBLANK('!0'!H103),ISERROR('!0'!H103)),"",'!0'!H103)</f>
        <v/>
      </c>
      <c r="I101" s="4" t="str">
        <f>IF(OR(ISBLANK('!0'!I103),ISERROR('!0'!I103)),"",'!0'!I103)</f>
        <v/>
      </c>
      <c r="J101" t="str">
        <f>IF(OR(ISBLANK('!0'!J105),ISERROR('!0'!J105)),"",'!0'!J105)</f>
        <v/>
      </c>
      <c r="K101" s="59" t="str">
        <f>IF(OR(ISBLANK('!0'!K105),ISERROR('!0'!K105)),"",'!0'!K105)</f>
        <v/>
      </c>
      <c r="L101" t="str">
        <f>IF(OR(ISBLANK('!0'!L105),ISERROR('!0'!L105)),"",'!0'!L105)</f>
        <v/>
      </c>
      <c r="M101" t="str">
        <f>IF(OR(ISBLANK('!0'!M105),ISERROR('!0'!M105)),"",'!0'!M105)</f>
        <v/>
      </c>
      <c r="N101" t="str">
        <f>IF(OR(ISBLANK('!0'!N105),ISERROR('!0'!N105)),"",'!0'!N105)</f>
        <v/>
      </c>
      <c r="O101" t="str">
        <f>IF(OR(ISBLANK('!0'!O105),ISERROR('!0'!O105)),"",'!0'!O105)</f>
        <v/>
      </c>
      <c r="P101" t="str">
        <f>IF(OR(ISBLANK('!0'!P105),ISERROR('!0'!P105)),"",'!0'!P105)</f>
        <v/>
      </c>
      <c r="Q101" t="str">
        <f>IF(OR(ISBLANK('!0'!Q105),ISERROR('!0'!Q105)),"",'!0'!Q105)</f>
        <v/>
      </c>
      <c r="R101" t="str">
        <f>IF(OR(ISBLANK('!0'!R105),ISERROR('!0'!R105)),"",'!0'!R105)</f>
        <v/>
      </c>
      <c r="S101" t="str">
        <f>IF(OR(ISBLANK('!0'!S105),ISERROR('!0'!S105)),"",'!0'!S105)</f>
        <v/>
      </c>
      <c r="T101" t="str">
        <f>IF(OR(ISBLANK('!0'!T105),ISERROR('!0'!T105)),"",'!0'!T105)</f>
        <v/>
      </c>
      <c r="U101" t="str">
        <f>IF(OR(ISBLANK('!0'!U103),ISERROR('!0'!U103)),"",'!0'!U103)</f>
        <v/>
      </c>
      <c r="V101" t="str">
        <f>IF(OR(ISBLANK('!0'!V103),ISERROR('!0'!V103)),"",'!0'!V103)</f>
        <v/>
      </c>
      <c r="W101" t="str">
        <f>IF(OR(ISBLANK('!0'!W103),ISERROR('!0'!W103)),"",'!0'!W103)</f>
        <v/>
      </c>
      <c r="X101" t="str">
        <f>IF(OR(ISBLANK('!0'!X103),ISERROR('!0'!X103)),"",'!0'!X103)</f>
        <v/>
      </c>
      <c r="Y101" t="str">
        <f>IF(OR(ISBLANK('!0'!Y103),ISERROR('!0'!Y103)),"",'!0'!Y103)</f>
        <v/>
      </c>
      <c r="Z101" t="str">
        <f>IF(OR(ISBLANK('!0'!Z103),ISERROR('!0'!Z103)),"",'!0'!Z103)</f>
        <v/>
      </c>
      <c r="AA101" t="str">
        <f>IF(OR(ISBLANK('!0'!AA103),ISERROR('!0'!AA103)),"",'!0'!AA103)</f>
        <v/>
      </c>
      <c r="AB101" t="str">
        <f>IF(OR(ISBLANK('!0'!AB103),ISERROR('!0'!AB103)),"",'!0'!AB103)</f>
        <v/>
      </c>
      <c r="AC101" t="str">
        <f>IF(OR(ISBLANK('!0'!AI103),ISERROR('!0'!AI103)),"",'!0'!AI103)</f>
        <v/>
      </c>
      <c r="AD101" t="str">
        <f>IF(OR(ISBLANK('!0'!AJ103),ISERROR('!0'!AJ103)),"",'!0'!AJ103)</f>
        <v/>
      </c>
      <c r="AE101" t="str">
        <f>IF(OR(ISBLANK('!0'!AK103),ISERROR('!0'!AK103)),"",'!0'!AK103)</f>
        <v/>
      </c>
      <c r="AF101" t="str">
        <f>IF(OR(ISBLANK('!0'!AL103),ISERROR('!0'!AL103)),"",'!0'!AL103)</f>
        <v/>
      </c>
      <c r="AG101" t="str">
        <f>IF(OR(ISBLANK('!0'!AM103),ISERROR('!0'!AM103)),"",'!0'!AM103)</f>
        <v/>
      </c>
      <c r="AH101" t="str">
        <f>IF(OR(ISBLANK('!0'!AN103),ISERROR('!0'!AN103)),"",'!0'!AN103)</f>
        <v/>
      </c>
      <c r="AI101" t="str">
        <f>IF(OR(ISBLANK('!0'!AO103),ISERROR('!0'!AO103)),"",'!0'!AO103)</f>
        <v/>
      </c>
      <c r="AJ101" t="str">
        <f>IF(OR(ISBLANK('!0'!AP103),ISERROR('!0'!AP103)),"",'!0'!AP103)</f>
        <v/>
      </c>
      <c r="AK101" t="str">
        <f>IF(OR(ISBLANK('!0'!AQ103),ISERROR('!0'!AQ103)),"",'!0'!AQ103)</f>
        <v/>
      </c>
      <c r="AL101" t="str">
        <f>IF(OR(ISBLANK('!0'!AR103),ISERROR('!0'!AR103)),"",'!0'!AR103)</f>
        <v/>
      </c>
      <c r="AM101" t="str">
        <f>IF(OR(ISBLANK('!0'!AS103),ISERROR('!0'!AS103)),"",'!0'!AS103)</f>
        <v/>
      </c>
      <c r="AN101" t="str">
        <f>IF(OR(ISBLANK('!0'!AT103),ISERROR('!0'!AT103)),"",'!0'!AT103)</f>
        <v/>
      </c>
      <c r="AO101" t="str">
        <f>IF(OR(ISBLANK('!0'!AU103),ISERROR('!0'!AU103)),"",'!0'!AU103)</f>
        <v/>
      </c>
      <c r="AP101" t="str">
        <f>IF(OR(ISBLANK('!0'!AV103),ISERROR('!0'!AV103)),"",'!0'!AV103)</f>
        <v/>
      </c>
      <c r="AQ101" t="str">
        <f>IF(OR(ISBLANK('!0'!AW103),ISERROR('!0'!AW103)),"",'!0'!AW103)</f>
        <v/>
      </c>
      <c r="AR101" t="str">
        <f>IF(OR(ISBLANK('!0'!AX103),ISERROR('!0'!AX103)),"",'!0'!AX103)</f>
        <v/>
      </c>
      <c r="AS101" t="str">
        <f>IF(OR(ISBLANK('!0'!AY103),ISERROR('!0'!AY103)),"",'!0'!AY103)</f>
        <v/>
      </c>
      <c r="AT101" t="str">
        <f>IF(OR(ISBLANK('!0'!AZ103),ISERROR('!0'!AZ103)),"",'!0'!AZ103)</f>
        <v/>
      </c>
      <c r="AU101" t="str">
        <f>IF(OR(ISBLANK('!0'!BA103),ISERROR('!0'!BA103)),"",'!0'!BA103)</f>
        <v/>
      </c>
      <c r="AV101" t="str">
        <f>IF(OR(ISBLANK('!0'!BB103),ISERROR('!0'!BB103)),"",'!0'!BB103)</f>
        <v/>
      </c>
      <c r="AW101" t="str">
        <f>IF(OR(ISBLANK('!0'!BC103),ISERROR('!0'!BC103)),"",'!0'!BC103)</f>
        <v/>
      </c>
      <c r="AX101" t="str">
        <f>IF(OR(ISBLANK('!0'!BD103),ISERROR('!0'!BD103)),"",'!0'!BD103)</f>
        <v/>
      </c>
      <c r="AY101" t="str">
        <f>IF(OR(ISBLANK('!0'!BE103),ISERROR('!0'!BE103)),"",'!0'!BE103)</f>
        <v/>
      </c>
      <c r="AZ101" t="str">
        <f>IF(OR(ISBLANK('!0'!BF103),ISERROR('!0'!BF103)),"",'!0'!BF103)</f>
        <v/>
      </c>
      <c r="BA101" t="str">
        <f>IF(OR(ISBLANK('!0'!BG103),ISERROR('!0'!BG103)),"",'!0'!BG103)</f>
        <v/>
      </c>
      <c r="BB101" t="str">
        <f>IF(OR(ISBLANK('!0'!BH103),ISERROR('!0'!BH103)),"",'!0'!BH103)</f>
        <v/>
      </c>
      <c r="BC101" t="str">
        <f>IF(OR(ISBLANK('!0'!BI103),ISERROR('!0'!BI103)),"",'!0'!BI103)</f>
        <v/>
      </c>
    </row>
    <row r="102" spans="1:55" ht="12.75" customHeight="1" x14ac:dyDescent="0.2">
      <c r="A102" t="str">
        <f>IF(OR(ISBLANK('!0'!A104),ISERROR('!0'!A104)),"",'!0'!A104)</f>
        <v/>
      </c>
      <c r="B102" t="str">
        <f>IF(OR(ISBLANK('!0'!B104),ISERROR('!0'!B104)),"",'!0'!B104)</f>
        <v/>
      </c>
      <c r="C102" s="208">
        <f>IF(OR(ISBLANK('!0'!C103),ISERROR('!0'!C103)),"",'!0'!C103)</f>
        <v>80</v>
      </c>
      <c r="D102" s="325"/>
      <c r="E102" s="325"/>
      <c r="F102" t="str">
        <f>IF(OR(ISBLANK('!0'!F104),ISERROR('!0'!F104)),"",'!0'!F104)</f>
        <v/>
      </c>
      <c r="G102" t="str">
        <f>IF(OR(ISBLANK('!0'!G104),ISERROR('!0'!G104)),"",'!0'!G104)</f>
        <v/>
      </c>
      <c r="H102" t="str">
        <f>IF(OR(ISBLANK('!0'!H104),ISERROR('!0'!H104)),"",'!0'!H104)</f>
        <v/>
      </c>
      <c r="I102" s="4" t="str">
        <f>IF(OR(ISBLANK('!0'!I104),ISERROR('!0'!I104)),"",'!0'!I104)</f>
        <v/>
      </c>
      <c r="J102" t="str">
        <f>IF(OR(ISBLANK('!0'!J106),ISERROR('!0'!J106)),"",'!0'!J106)</f>
        <v/>
      </c>
      <c r="K102" s="59" t="str">
        <f>IF(OR(ISBLANK('!0'!K106),ISERROR('!0'!K106)),"",'!0'!K106)</f>
        <v/>
      </c>
      <c r="L102" t="str">
        <f>IF(OR(ISBLANK('!0'!L106),ISERROR('!0'!L106)),"",'!0'!L106)</f>
        <v/>
      </c>
      <c r="M102" t="str">
        <f>IF(OR(ISBLANK('!0'!M106),ISERROR('!0'!M106)),"",'!0'!M106)</f>
        <v/>
      </c>
      <c r="N102" t="str">
        <f>IF(OR(ISBLANK('!0'!N106),ISERROR('!0'!N106)),"",'!0'!N106)</f>
        <v/>
      </c>
      <c r="O102" t="str">
        <f>IF(OR(ISBLANK('!0'!O106),ISERROR('!0'!O106)),"",'!0'!O106)</f>
        <v/>
      </c>
      <c r="P102" t="str">
        <f>IF(OR(ISBLANK('!0'!P106),ISERROR('!0'!P106)),"",'!0'!P106)</f>
        <v/>
      </c>
      <c r="Q102" t="str">
        <f>IF(OR(ISBLANK('!0'!Q106),ISERROR('!0'!Q106)),"",'!0'!Q106)</f>
        <v/>
      </c>
      <c r="R102" t="str">
        <f>IF(OR(ISBLANK('!0'!R106),ISERROR('!0'!R106)),"",'!0'!R106)</f>
        <v/>
      </c>
      <c r="S102" t="str">
        <f>IF(OR(ISBLANK('!0'!S106),ISERROR('!0'!S106)),"",'!0'!S106)</f>
        <v/>
      </c>
      <c r="T102" t="str">
        <f>IF(OR(ISBLANK('!0'!T106),ISERROR('!0'!T106)),"",'!0'!T106)</f>
        <v/>
      </c>
      <c r="U102" t="str">
        <f>IF(OR(ISBLANK('!0'!U104),ISERROR('!0'!U104)),"",'!0'!U104)</f>
        <v/>
      </c>
      <c r="V102" t="str">
        <f>IF(OR(ISBLANK('!0'!V104),ISERROR('!0'!V104)),"",'!0'!V104)</f>
        <v/>
      </c>
      <c r="W102" t="str">
        <f>IF(OR(ISBLANK('!0'!W104),ISERROR('!0'!W104)),"",'!0'!W104)</f>
        <v/>
      </c>
      <c r="X102" t="str">
        <f>IF(OR(ISBLANK('!0'!X104),ISERROR('!0'!X104)),"",'!0'!X104)</f>
        <v/>
      </c>
      <c r="Y102" t="str">
        <f>IF(OR(ISBLANK('!0'!Y104),ISERROR('!0'!Y104)),"",'!0'!Y104)</f>
        <v/>
      </c>
      <c r="Z102" t="str">
        <f>IF(OR(ISBLANK('!0'!Z104),ISERROR('!0'!Z104)),"",'!0'!Z104)</f>
        <v/>
      </c>
      <c r="AA102" t="str">
        <f>IF(OR(ISBLANK('!0'!AA104),ISERROR('!0'!AA104)),"",'!0'!AA104)</f>
        <v/>
      </c>
      <c r="AB102" t="str">
        <f>IF(OR(ISBLANK('!0'!AB104),ISERROR('!0'!AB104)),"",'!0'!AB104)</f>
        <v/>
      </c>
      <c r="AC102" t="str">
        <f>IF(OR(ISBLANK('!0'!AI104),ISERROR('!0'!AI104)),"",'!0'!AI104)</f>
        <v/>
      </c>
      <c r="AD102" t="str">
        <f>IF(OR(ISBLANK('!0'!AJ104),ISERROR('!0'!AJ104)),"",'!0'!AJ104)</f>
        <v/>
      </c>
      <c r="AE102" t="str">
        <f>IF(OR(ISBLANK('!0'!AK104),ISERROR('!0'!AK104)),"",'!0'!AK104)</f>
        <v/>
      </c>
      <c r="AF102" t="str">
        <f>IF(OR(ISBLANK('!0'!AL104),ISERROR('!0'!AL104)),"",'!0'!AL104)</f>
        <v/>
      </c>
      <c r="AG102" t="str">
        <f>IF(OR(ISBLANK('!0'!AM104),ISERROR('!0'!AM104)),"",'!0'!AM104)</f>
        <v/>
      </c>
      <c r="AH102" t="str">
        <f>IF(OR(ISBLANK('!0'!AN104),ISERROR('!0'!AN104)),"",'!0'!AN104)</f>
        <v/>
      </c>
      <c r="AI102" t="str">
        <f>IF(OR(ISBLANK('!0'!AO104),ISERROR('!0'!AO104)),"",'!0'!AO104)</f>
        <v/>
      </c>
      <c r="AJ102" t="str">
        <f>IF(OR(ISBLANK('!0'!AP104),ISERROR('!0'!AP104)),"",'!0'!AP104)</f>
        <v/>
      </c>
      <c r="AK102" t="str">
        <f>IF(OR(ISBLANK('!0'!AQ104),ISERROR('!0'!AQ104)),"",'!0'!AQ104)</f>
        <v/>
      </c>
      <c r="AL102" t="str">
        <f>IF(OR(ISBLANK('!0'!AR104),ISERROR('!0'!AR104)),"",'!0'!AR104)</f>
        <v/>
      </c>
      <c r="AM102" t="str">
        <f>IF(OR(ISBLANK('!0'!AS104),ISERROR('!0'!AS104)),"",'!0'!AS104)</f>
        <v/>
      </c>
      <c r="AN102" t="str">
        <f>IF(OR(ISBLANK('!0'!AT104),ISERROR('!0'!AT104)),"",'!0'!AT104)</f>
        <v/>
      </c>
      <c r="AO102" t="str">
        <f>IF(OR(ISBLANK('!0'!AU104),ISERROR('!0'!AU104)),"",'!0'!AU104)</f>
        <v/>
      </c>
      <c r="AP102" t="str">
        <f>IF(OR(ISBLANK('!0'!AV104),ISERROR('!0'!AV104)),"",'!0'!AV104)</f>
        <v/>
      </c>
      <c r="AQ102" t="str">
        <f>IF(OR(ISBLANK('!0'!AW104),ISERROR('!0'!AW104)),"",'!0'!AW104)</f>
        <v/>
      </c>
      <c r="AR102" t="str">
        <f>IF(OR(ISBLANK('!0'!AX104),ISERROR('!0'!AX104)),"",'!0'!AX104)</f>
        <v/>
      </c>
      <c r="AS102" t="str">
        <f>IF(OR(ISBLANK('!0'!AY104),ISERROR('!0'!AY104)),"",'!0'!AY104)</f>
        <v/>
      </c>
      <c r="AT102" t="str">
        <f>IF(OR(ISBLANK('!0'!AZ104),ISERROR('!0'!AZ104)),"",'!0'!AZ104)</f>
        <v/>
      </c>
      <c r="AU102" t="str">
        <f>IF(OR(ISBLANK('!0'!BA104),ISERROR('!0'!BA104)),"",'!0'!BA104)</f>
        <v/>
      </c>
      <c r="AV102" t="str">
        <f>IF(OR(ISBLANK('!0'!BB104),ISERROR('!0'!BB104)),"",'!0'!BB104)</f>
        <v/>
      </c>
      <c r="AW102" t="str">
        <f>IF(OR(ISBLANK('!0'!BC104),ISERROR('!0'!BC104)),"",'!0'!BC104)</f>
        <v/>
      </c>
      <c r="AX102" t="str">
        <f>IF(OR(ISBLANK('!0'!BD104),ISERROR('!0'!BD104)),"",'!0'!BD104)</f>
        <v/>
      </c>
      <c r="AY102" t="str">
        <f>IF(OR(ISBLANK('!0'!BE104),ISERROR('!0'!BE104)),"",'!0'!BE104)</f>
        <v/>
      </c>
      <c r="AZ102" t="str">
        <f>IF(OR(ISBLANK('!0'!BF104),ISERROR('!0'!BF104)),"",'!0'!BF104)</f>
        <v/>
      </c>
      <c r="BA102" t="str">
        <f>IF(OR(ISBLANK('!0'!BG104),ISERROR('!0'!BG104)),"",'!0'!BG104)</f>
        <v/>
      </c>
      <c r="BB102" t="str">
        <f>IF(OR(ISBLANK('!0'!BH104),ISERROR('!0'!BH104)),"",'!0'!BH104)</f>
        <v/>
      </c>
      <c r="BC102" t="str">
        <f>IF(OR(ISBLANK('!0'!BI104),ISERROR('!0'!BI104)),"",'!0'!BI104)</f>
        <v/>
      </c>
    </row>
    <row r="103" spans="1:55" ht="12.75" customHeight="1" x14ac:dyDescent="0.2">
      <c r="A103" t="str">
        <f>IF(OR(ISBLANK('!0'!A105),ISERROR('!0'!A105)),"",'!0'!A105)</f>
        <v/>
      </c>
      <c r="B103" t="str">
        <f>IF(OR(ISBLANK('!0'!B105),ISERROR('!0'!B105)),"",'!0'!B105)</f>
        <v/>
      </c>
      <c r="C103" s="208">
        <f>IF(OR(ISBLANK('!0'!C104),ISERROR('!0'!C104)),"",'!0'!C104)</f>
        <v>81</v>
      </c>
      <c r="D103" s="325"/>
      <c r="E103" s="325"/>
      <c r="F103" t="str">
        <f>IF(OR(ISBLANK('!0'!F105),ISERROR('!0'!F105)),"",'!0'!F105)</f>
        <v/>
      </c>
      <c r="G103" t="str">
        <f>IF(OR(ISBLANK('!0'!G105),ISERROR('!0'!G105)),"",'!0'!G105)</f>
        <v/>
      </c>
      <c r="H103" t="str">
        <f>IF(OR(ISBLANK('!0'!H105),ISERROR('!0'!H105)),"",'!0'!H105)</f>
        <v/>
      </c>
      <c r="I103" s="4" t="str">
        <f>IF(OR(ISBLANK('!0'!I105),ISERROR('!0'!I105)),"",'!0'!I105)</f>
        <v/>
      </c>
      <c r="J103" t="str">
        <f>IF(OR(ISBLANK('!0'!J107),ISERROR('!0'!J107)),"",'!0'!J107)</f>
        <v/>
      </c>
      <c r="K103" s="59" t="str">
        <f>IF(OR(ISBLANK('!0'!K107),ISERROR('!0'!K107)),"",'!0'!K107)</f>
        <v/>
      </c>
      <c r="L103" t="str">
        <f>IF(OR(ISBLANK('!0'!L107),ISERROR('!0'!L107)),"",'!0'!L107)</f>
        <v/>
      </c>
      <c r="M103" t="str">
        <f>IF(OR(ISBLANK('!0'!M107),ISERROR('!0'!M107)),"",'!0'!M107)</f>
        <v/>
      </c>
      <c r="N103" t="str">
        <f>IF(OR(ISBLANK('!0'!N107),ISERROR('!0'!N107)),"",'!0'!N107)</f>
        <v/>
      </c>
      <c r="O103" t="str">
        <f>IF(OR(ISBLANK('!0'!O107),ISERROR('!0'!O107)),"",'!0'!O107)</f>
        <v/>
      </c>
      <c r="P103" t="str">
        <f>IF(OR(ISBLANK('!0'!P107),ISERROR('!0'!P107)),"",'!0'!P107)</f>
        <v/>
      </c>
      <c r="Q103" t="str">
        <f>IF(OR(ISBLANK('!0'!Q107),ISERROR('!0'!Q107)),"",'!0'!Q107)</f>
        <v/>
      </c>
      <c r="R103" t="str">
        <f>IF(OR(ISBLANK('!0'!R107),ISERROR('!0'!R107)),"",'!0'!R107)</f>
        <v/>
      </c>
      <c r="S103" t="str">
        <f>IF(OR(ISBLANK('!0'!S107),ISERROR('!0'!S107)),"",'!0'!S107)</f>
        <v/>
      </c>
      <c r="T103" t="str">
        <f>IF(OR(ISBLANK('!0'!T107),ISERROR('!0'!T107)),"",'!0'!T107)</f>
        <v/>
      </c>
      <c r="U103" t="str">
        <f>IF(OR(ISBLANK('!0'!U105),ISERROR('!0'!U105)),"",'!0'!U105)</f>
        <v/>
      </c>
      <c r="V103" t="str">
        <f>IF(OR(ISBLANK('!0'!V105),ISERROR('!0'!V105)),"",'!0'!V105)</f>
        <v/>
      </c>
      <c r="W103" t="str">
        <f>IF(OR(ISBLANK('!0'!W105),ISERROR('!0'!W105)),"",'!0'!W105)</f>
        <v/>
      </c>
      <c r="X103" t="str">
        <f>IF(OR(ISBLANK('!0'!X105),ISERROR('!0'!X105)),"",'!0'!X105)</f>
        <v/>
      </c>
      <c r="Y103" t="str">
        <f>IF(OR(ISBLANK('!0'!Y105),ISERROR('!0'!Y105)),"",'!0'!Y105)</f>
        <v/>
      </c>
      <c r="Z103" t="str">
        <f>IF(OR(ISBLANK('!0'!Z105),ISERROR('!0'!Z105)),"",'!0'!Z105)</f>
        <v/>
      </c>
      <c r="AA103" t="str">
        <f>IF(OR(ISBLANK('!0'!AA105),ISERROR('!0'!AA105)),"",'!0'!AA105)</f>
        <v/>
      </c>
      <c r="AB103" t="str">
        <f>IF(OR(ISBLANK('!0'!AB105),ISERROR('!0'!AB105)),"",'!0'!AB105)</f>
        <v/>
      </c>
      <c r="AC103" t="str">
        <f>IF(OR(ISBLANK('!0'!AI105),ISERROR('!0'!AI105)),"",'!0'!AI105)</f>
        <v/>
      </c>
      <c r="AD103" t="str">
        <f>IF(OR(ISBLANK('!0'!AJ105),ISERROR('!0'!AJ105)),"",'!0'!AJ105)</f>
        <v/>
      </c>
      <c r="AE103" t="str">
        <f>IF(OR(ISBLANK('!0'!AK105),ISERROR('!0'!AK105)),"",'!0'!AK105)</f>
        <v/>
      </c>
      <c r="AF103" t="str">
        <f>IF(OR(ISBLANK('!0'!AL105),ISERROR('!0'!AL105)),"",'!0'!AL105)</f>
        <v/>
      </c>
      <c r="AG103" t="str">
        <f>IF(OR(ISBLANK('!0'!AM105),ISERROR('!0'!AM105)),"",'!0'!AM105)</f>
        <v/>
      </c>
      <c r="AH103" t="str">
        <f>IF(OR(ISBLANK('!0'!AN105),ISERROR('!0'!AN105)),"",'!0'!AN105)</f>
        <v/>
      </c>
      <c r="AI103" t="str">
        <f>IF(OR(ISBLANK('!0'!AO105),ISERROR('!0'!AO105)),"",'!0'!AO105)</f>
        <v/>
      </c>
      <c r="AJ103" t="str">
        <f>IF(OR(ISBLANK('!0'!AP105),ISERROR('!0'!AP105)),"",'!0'!AP105)</f>
        <v/>
      </c>
      <c r="AK103" t="str">
        <f>IF(OR(ISBLANK('!0'!AQ105),ISERROR('!0'!AQ105)),"",'!0'!AQ105)</f>
        <v/>
      </c>
      <c r="AL103" t="str">
        <f>IF(OR(ISBLANK('!0'!AR105),ISERROR('!0'!AR105)),"",'!0'!AR105)</f>
        <v/>
      </c>
      <c r="AM103" t="str">
        <f>IF(OR(ISBLANK('!0'!AS105),ISERROR('!0'!AS105)),"",'!0'!AS105)</f>
        <v/>
      </c>
      <c r="AN103" t="str">
        <f>IF(OR(ISBLANK('!0'!AT105),ISERROR('!0'!AT105)),"",'!0'!AT105)</f>
        <v/>
      </c>
      <c r="AO103" t="str">
        <f>IF(OR(ISBLANK('!0'!AU105),ISERROR('!0'!AU105)),"",'!0'!AU105)</f>
        <v/>
      </c>
      <c r="AP103" t="str">
        <f>IF(OR(ISBLANK('!0'!AV105),ISERROR('!0'!AV105)),"",'!0'!AV105)</f>
        <v/>
      </c>
      <c r="AQ103" t="str">
        <f>IF(OR(ISBLANK('!0'!AW105),ISERROR('!0'!AW105)),"",'!0'!AW105)</f>
        <v/>
      </c>
      <c r="AR103" t="str">
        <f>IF(OR(ISBLANK('!0'!AX105),ISERROR('!0'!AX105)),"",'!0'!AX105)</f>
        <v/>
      </c>
      <c r="AS103" t="str">
        <f>IF(OR(ISBLANK('!0'!AY105),ISERROR('!0'!AY105)),"",'!0'!AY105)</f>
        <v/>
      </c>
      <c r="AT103" t="str">
        <f>IF(OR(ISBLANK('!0'!AZ105),ISERROR('!0'!AZ105)),"",'!0'!AZ105)</f>
        <v/>
      </c>
      <c r="AU103" t="str">
        <f>IF(OR(ISBLANK('!0'!BA105),ISERROR('!0'!BA105)),"",'!0'!BA105)</f>
        <v/>
      </c>
      <c r="AV103" t="str">
        <f>IF(OR(ISBLANK('!0'!BB105),ISERROR('!0'!BB105)),"",'!0'!BB105)</f>
        <v/>
      </c>
      <c r="AW103" t="str">
        <f>IF(OR(ISBLANK('!0'!BC105),ISERROR('!0'!BC105)),"",'!0'!BC105)</f>
        <v/>
      </c>
      <c r="AX103" t="str">
        <f>IF(OR(ISBLANK('!0'!BD105),ISERROR('!0'!BD105)),"",'!0'!BD105)</f>
        <v/>
      </c>
      <c r="AY103" t="str">
        <f>IF(OR(ISBLANK('!0'!BE105),ISERROR('!0'!BE105)),"",'!0'!BE105)</f>
        <v/>
      </c>
      <c r="AZ103" t="str">
        <f>IF(OR(ISBLANK('!0'!BF105),ISERROR('!0'!BF105)),"",'!0'!BF105)</f>
        <v/>
      </c>
      <c r="BA103" t="str">
        <f>IF(OR(ISBLANK('!0'!BG105),ISERROR('!0'!BG105)),"",'!0'!BG105)</f>
        <v/>
      </c>
      <c r="BB103" t="str">
        <f>IF(OR(ISBLANK('!0'!BH105),ISERROR('!0'!BH105)),"",'!0'!BH105)</f>
        <v/>
      </c>
      <c r="BC103" t="str">
        <f>IF(OR(ISBLANK('!0'!BI105),ISERROR('!0'!BI105)),"",'!0'!BI105)</f>
        <v/>
      </c>
    </row>
    <row r="104" spans="1:55" ht="12.75" customHeight="1" x14ac:dyDescent="0.2">
      <c r="A104" t="str">
        <f>IF(OR(ISBLANK('!0'!A106),ISERROR('!0'!A106)),"",'!0'!A106)</f>
        <v/>
      </c>
      <c r="B104" t="str">
        <f>IF(OR(ISBLANK('!0'!B106),ISERROR('!0'!B106)),"",'!0'!B106)</f>
        <v/>
      </c>
      <c r="C104" s="208">
        <f>IF(OR(ISBLANK('!0'!C105),ISERROR('!0'!C105)),"",'!0'!C105)</f>
        <v>82</v>
      </c>
      <c r="D104" s="325"/>
      <c r="E104" s="325"/>
      <c r="F104" t="str">
        <f>IF(OR(ISBLANK('!0'!F106),ISERROR('!0'!F106)),"",'!0'!F106)</f>
        <v/>
      </c>
      <c r="G104" t="str">
        <f>IF(OR(ISBLANK('!0'!G106),ISERROR('!0'!G106)),"",'!0'!G106)</f>
        <v/>
      </c>
      <c r="H104" t="str">
        <f>IF(OR(ISBLANK('!0'!H106),ISERROR('!0'!H106)),"",'!0'!H106)</f>
        <v/>
      </c>
      <c r="I104" s="4" t="str">
        <f>IF(OR(ISBLANK('!0'!I106),ISERROR('!0'!I106)),"",'!0'!I106)</f>
        <v/>
      </c>
      <c r="J104" t="str">
        <f>IF(OR(ISBLANK('!0'!J108),ISERROR('!0'!J108)),"",'!0'!J108)</f>
        <v/>
      </c>
      <c r="K104" s="59" t="str">
        <f>IF(OR(ISBLANK('!0'!K108),ISERROR('!0'!K108)),"",'!0'!K108)</f>
        <v/>
      </c>
      <c r="L104" t="str">
        <f>IF(OR(ISBLANK('!0'!L108),ISERROR('!0'!L108)),"",'!0'!L108)</f>
        <v/>
      </c>
      <c r="M104" t="str">
        <f>IF(OR(ISBLANK('!0'!M108),ISERROR('!0'!M108)),"",'!0'!M108)</f>
        <v/>
      </c>
      <c r="N104" t="str">
        <f>IF(OR(ISBLANK('!0'!N108),ISERROR('!0'!N108)),"",'!0'!N108)</f>
        <v/>
      </c>
      <c r="O104" t="str">
        <f>IF(OR(ISBLANK('!0'!O108),ISERROR('!0'!O108)),"",'!0'!O108)</f>
        <v/>
      </c>
      <c r="P104" t="str">
        <f>IF(OR(ISBLANK('!0'!P108),ISERROR('!0'!P108)),"",'!0'!P108)</f>
        <v/>
      </c>
      <c r="Q104" t="str">
        <f>IF(OR(ISBLANK('!0'!Q108),ISERROR('!0'!Q108)),"",'!0'!Q108)</f>
        <v/>
      </c>
      <c r="R104" t="str">
        <f>IF(OR(ISBLANK('!0'!R108),ISERROR('!0'!R108)),"",'!0'!R108)</f>
        <v/>
      </c>
      <c r="S104" t="str">
        <f>IF(OR(ISBLANK('!0'!S108),ISERROR('!0'!S108)),"",'!0'!S108)</f>
        <v/>
      </c>
      <c r="T104" t="str">
        <f>IF(OR(ISBLANK('!0'!T108),ISERROR('!0'!T108)),"",'!0'!T108)</f>
        <v/>
      </c>
      <c r="U104" t="str">
        <f>IF(OR(ISBLANK('!0'!U106),ISERROR('!0'!U106)),"",'!0'!U106)</f>
        <v/>
      </c>
      <c r="V104" t="str">
        <f>IF(OR(ISBLANK('!0'!V106),ISERROR('!0'!V106)),"",'!0'!V106)</f>
        <v/>
      </c>
      <c r="W104" t="str">
        <f>IF(OR(ISBLANK('!0'!W106),ISERROR('!0'!W106)),"",'!0'!W106)</f>
        <v/>
      </c>
      <c r="X104" t="str">
        <f>IF(OR(ISBLANK('!0'!X106),ISERROR('!0'!X106)),"",'!0'!X106)</f>
        <v/>
      </c>
      <c r="Y104" t="str">
        <f>IF(OR(ISBLANK('!0'!Y106),ISERROR('!0'!Y106)),"",'!0'!Y106)</f>
        <v/>
      </c>
      <c r="Z104" t="str">
        <f>IF(OR(ISBLANK('!0'!Z106),ISERROR('!0'!Z106)),"",'!0'!Z106)</f>
        <v/>
      </c>
      <c r="AA104" t="str">
        <f>IF(OR(ISBLANK('!0'!AA106),ISERROR('!0'!AA106)),"",'!0'!AA106)</f>
        <v/>
      </c>
      <c r="AB104" t="str">
        <f>IF(OR(ISBLANK('!0'!AB106),ISERROR('!0'!AB106)),"",'!0'!AB106)</f>
        <v/>
      </c>
      <c r="AC104" t="str">
        <f>IF(OR(ISBLANK('!0'!AI106),ISERROR('!0'!AI106)),"",'!0'!AI106)</f>
        <v/>
      </c>
      <c r="AD104" t="str">
        <f>IF(OR(ISBLANK('!0'!AJ106),ISERROR('!0'!AJ106)),"",'!0'!AJ106)</f>
        <v/>
      </c>
      <c r="AE104" t="str">
        <f>IF(OR(ISBLANK('!0'!AK106),ISERROR('!0'!AK106)),"",'!0'!AK106)</f>
        <v/>
      </c>
      <c r="AF104" t="str">
        <f>IF(OR(ISBLANK('!0'!AL106),ISERROR('!0'!AL106)),"",'!0'!AL106)</f>
        <v/>
      </c>
      <c r="AG104" t="str">
        <f>IF(OR(ISBLANK('!0'!AM106),ISERROR('!0'!AM106)),"",'!0'!AM106)</f>
        <v/>
      </c>
      <c r="AH104" t="str">
        <f>IF(OR(ISBLANK('!0'!AN106),ISERROR('!0'!AN106)),"",'!0'!AN106)</f>
        <v/>
      </c>
      <c r="AI104" t="str">
        <f>IF(OR(ISBLANK('!0'!AO106),ISERROR('!0'!AO106)),"",'!0'!AO106)</f>
        <v/>
      </c>
      <c r="AJ104" t="str">
        <f>IF(OR(ISBLANK('!0'!AP106),ISERROR('!0'!AP106)),"",'!0'!AP106)</f>
        <v/>
      </c>
      <c r="AK104" t="str">
        <f>IF(OR(ISBLANK('!0'!AQ106),ISERROR('!0'!AQ106)),"",'!0'!AQ106)</f>
        <v/>
      </c>
      <c r="AL104" t="str">
        <f>IF(OR(ISBLANK('!0'!AR106),ISERROR('!0'!AR106)),"",'!0'!AR106)</f>
        <v/>
      </c>
      <c r="AM104" t="str">
        <f>IF(OR(ISBLANK('!0'!AS106),ISERROR('!0'!AS106)),"",'!0'!AS106)</f>
        <v/>
      </c>
      <c r="AN104" t="str">
        <f>IF(OR(ISBLANK('!0'!AT106),ISERROR('!0'!AT106)),"",'!0'!AT106)</f>
        <v/>
      </c>
      <c r="AO104" t="str">
        <f>IF(OR(ISBLANK('!0'!AU106),ISERROR('!0'!AU106)),"",'!0'!AU106)</f>
        <v/>
      </c>
      <c r="AP104" t="str">
        <f>IF(OR(ISBLANK('!0'!AV106),ISERROR('!0'!AV106)),"",'!0'!AV106)</f>
        <v/>
      </c>
      <c r="AQ104" t="str">
        <f>IF(OR(ISBLANK('!0'!AW106),ISERROR('!0'!AW106)),"",'!0'!AW106)</f>
        <v/>
      </c>
      <c r="AR104" t="str">
        <f>IF(OR(ISBLANK('!0'!AX106),ISERROR('!0'!AX106)),"",'!0'!AX106)</f>
        <v/>
      </c>
      <c r="AS104" t="str">
        <f>IF(OR(ISBLANK('!0'!AY106),ISERROR('!0'!AY106)),"",'!0'!AY106)</f>
        <v/>
      </c>
      <c r="AT104" t="str">
        <f>IF(OR(ISBLANK('!0'!AZ106),ISERROR('!0'!AZ106)),"",'!0'!AZ106)</f>
        <v/>
      </c>
      <c r="AU104" t="str">
        <f>IF(OR(ISBLANK('!0'!BA106),ISERROR('!0'!BA106)),"",'!0'!BA106)</f>
        <v/>
      </c>
      <c r="AV104" t="str">
        <f>IF(OR(ISBLANK('!0'!BB106),ISERROR('!0'!BB106)),"",'!0'!BB106)</f>
        <v/>
      </c>
      <c r="AW104" t="str">
        <f>IF(OR(ISBLANK('!0'!BC106),ISERROR('!0'!BC106)),"",'!0'!BC106)</f>
        <v/>
      </c>
      <c r="AX104" t="str">
        <f>IF(OR(ISBLANK('!0'!BD106),ISERROR('!0'!BD106)),"",'!0'!BD106)</f>
        <v/>
      </c>
      <c r="AY104" t="str">
        <f>IF(OR(ISBLANK('!0'!BE106),ISERROR('!0'!BE106)),"",'!0'!BE106)</f>
        <v/>
      </c>
      <c r="AZ104" t="str">
        <f>IF(OR(ISBLANK('!0'!BF106),ISERROR('!0'!BF106)),"",'!0'!BF106)</f>
        <v/>
      </c>
      <c r="BA104" t="str">
        <f>IF(OR(ISBLANK('!0'!BG106),ISERROR('!0'!BG106)),"",'!0'!BG106)</f>
        <v/>
      </c>
      <c r="BB104" t="str">
        <f>IF(OR(ISBLANK('!0'!BH106),ISERROR('!0'!BH106)),"",'!0'!BH106)</f>
        <v/>
      </c>
      <c r="BC104" t="str">
        <f>IF(OR(ISBLANK('!0'!BI106),ISERROR('!0'!BI106)),"",'!0'!BI106)</f>
        <v/>
      </c>
    </row>
    <row r="105" spans="1:55" ht="12.75" customHeight="1" x14ac:dyDescent="0.2">
      <c r="A105" t="str">
        <f>IF(OR(ISBLANK('!0'!A107),ISERROR('!0'!A107)),"",'!0'!A107)</f>
        <v/>
      </c>
      <c r="B105" t="str">
        <f>IF(OR(ISBLANK('!0'!B107),ISERROR('!0'!B107)),"",'!0'!B107)</f>
        <v/>
      </c>
      <c r="C105" s="208">
        <f>IF(OR(ISBLANK('!0'!C106),ISERROR('!0'!C106)),"",'!0'!C106)</f>
        <v>83</v>
      </c>
      <c r="D105" s="325"/>
      <c r="E105" s="325"/>
      <c r="F105" t="str">
        <f>IF(OR(ISBLANK('!0'!F107),ISERROR('!0'!F107)),"",'!0'!F107)</f>
        <v/>
      </c>
      <c r="G105" t="str">
        <f>IF(OR(ISBLANK('!0'!G107),ISERROR('!0'!G107)),"",'!0'!G107)</f>
        <v/>
      </c>
      <c r="H105" t="str">
        <f>IF(OR(ISBLANK('!0'!H107),ISERROR('!0'!H107)),"",'!0'!H107)</f>
        <v/>
      </c>
      <c r="I105" s="4" t="str">
        <f>IF(OR(ISBLANK('!0'!I107),ISERROR('!0'!I107)),"",'!0'!I107)</f>
        <v/>
      </c>
      <c r="J105" t="str">
        <f>IF(OR(ISBLANK('!0'!J109),ISERROR('!0'!J109)),"",'!0'!J109)</f>
        <v/>
      </c>
      <c r="K105" s="59" t="str">
        <f>IF(OR(ISBLANK('!0'!K109),ISERROR('!0'!K109)),"",'!0'!K109)</f>
        <v/>
      </c>
      <c r="L105" t="str">
        <f>IF(OR(ISBLANK('!0'!L109),ISERROR('!0'!L109)),"",'!0'!L109)</f>
        <v/>
      </c>
      <c r="M105" t="str">
        <f>IF(OR(ISBLANK('!0'!M109),ISERROR('!0'!M109)),"",'!0'!M109)</f>
        <v/>
      </c>
      <c r="N105" t="str">
        <f>IF(OR(ISBLANK('!0'!N109),ISERROR('!0'!N109)),"",'!0'!N109)</f>
        <v/>
      </c>
      <c r="O105" t="str">
        <f>IF(OR(ISBLANK('!0'!O109),ISERROR('!0'!O109)),"",'!0'!O109)</f>
        <v/>
      </c>
      <c r="P105" t="str">
        <f>IF(OR(ISBLANK('!0'!P109),ISERROR('!0'!P109)),"",'!0'!P109)</f>
        <v/>
      </c>
      <c r="Q105" t="str">
        <f>IF(OR(ISBLANK('!0'!Q109),ISERROR('!0'!Q109)),"",'!0'!Q109)</f>
        <v/>
      </c>
      <c r="R105" t="str">
        <f>IF(OR(ISBLANK('!0'!R109),ISERROR('!0'!R109)),"",'!0'!R109)</f>
        <v/>
      </c>
      <c r="S105" t="str">
        <f>IF(OR(ISBLANK('!0'!S109),ISERROR('!0'!S109)),"",'!0'!S109)</f>
        <v/>
      </c>
      <c r="T105" t="str">
        <f>IF(OR(ISBLANK('!0'!T109),ISERROR('!0'!T109)),"",'!0'!T109)</f>
        <v/>
      </c>
      <c r="U105" t="str">
        <f>IF(OR(ISBLANK('!0'!U107),ISERROR('!0'!U107)),"",'!0'!U107)</f>
        <v/>
      </c>
      <c r="V105" t="str">
        <f>IF(OR(ISBLANK('!0'!V107),ISERROR('!0'!V107)),"",'!0'!V107)</f>
        <v/>
      </c>
      <c r="W105" t="str">
        <f>IF(OR(ISBLANK('!0'!W107),ISERROR('!0'!W107)),"",'!0'!W107)</f>
        <v/>
      </c>
      <c r="X105" t="str">
        <f>IF(OR(ISBLANK('!0'!X107),ISERROR('!0'!X107)),"",'!0'!X107)</f>
        <v/>
      </c>
      <c r="Y105" t="str">
        <f>IF(OR(ISBLANK('!0'!Y107),ISERROR('!0'!Y107)),"",'!0'!Y107)</f>
        <v/>
      </c>
      <c r="Z105" t="str">
        <f>IF(OR(ISBLANK('!0'!Z107),ISERROR('!0'!Z107)),"",'!0'!Z107)</f>
        <v/>
      </c>
      <c r="AA105" t="str">
        <f>IF(OR(ISBLANK('!0'!AA107),ISERROR('!0'!AA107)),"",'!0'!AA107)</f>
        <v/>
      </c>
      <c r="AB105" t="str">
        <f>IF(OR(ISBLANK('!0'!AB107),ISERROR('!0'!AB107)),"",'!0'!AB107)</f>
        <v/>
      </c>
      <c r="AC105" t="str">
        <f>IF(OR(ISBLANK('!0'!AI107),ISERROR('!0'!AI107)),"",'!0'!AI107)</f>
        <v/>
      </c>
      <c r="AD105" t="str">
        <f>IF(OR(ISBLANK('!0'!AJ107),ISERROR('!0'!AJ107)),"",'!0'!AJ107)</f>
        <v/>
      </c>
      <c r="AE105" t="str">
        <f>IF(OR(ISBLANK('!0'!AK107),ISERROR('!0'!AK107)),"",'!0'!AK107)</f>
        <v/>
      </c>
      <c r="AF105" t="str">
        <f>IF(OR(ISBLANK('!0'!AL107),ISERROR('!0'!AL107)),"",'!0'!AL107)</f>
        <v/>
      </c>
      <c r="AG105" t="str">
        <f>IF(OR(ISBLANK('!0'!AM107),ISERROR('!0'!AM107)),"",'!0'!AM107)</f>
        <v/>
      </c>
      <c r="AH105" t="str">
        <f>IF(OR(ISBLANK('!0'!AN107),ISERROR('!0'!AN107)),"",'!0'!AN107)</f>
        <v/>
      </c>
      <c r="AI105" t="str">
        <f>IF(OR(ISBLANK('!0'!AO107),ISERROR('!0'!AO107)),"",'!0'!AO107)</f>
        <v/>
      </c>
      <c r="AJ105" t="str">
        <f>IF(OR(ISBLANK('!0'!AP107),ISERROR('!0'!AP107)),"",'!0'!AP107)</f>
        <v/>
      </c>
      <c r="AK105" t="str">
        <f>IF(OR(ISBLANK('!0'!AQ107),ISERROR('!0'!AQ107)),"",'!0'!AQ107)</f>
        <v/>
      </c>
      <c r="AL105" t="str">
        <f>IF(OR(ISBLANK('!0'!AR107),ISERROR('!0'!AR107)),"",'!0'!AR107)</f>
        <v/>
      </c>
      <c r="AM105" t="str">
        <f>IF(OR(ISBLANK('!0'!AS107),ISERROR('!0'!AS107)),"",'!0'!AS107)</f>
        <v/>
      </c>
      <c r="AN105" t="str">
        <f>IF(OR(ISBLANK('!0'!AT107),ISERROR('!0'!AT107)),"",'!0'!AT107)</f>
        <v/>
      </c>
      <c r="AO105" t="str">
        <f>IF(OR(ISBLANK('!0'!AU107),ISERROR('!0'!AU107)),"",'!0'!AU107)</f>
        <v/>
      </c>
      <c r="AP105" t="str">
        <f>IF(OR(ISBLANK('!0'!AV107),ISERROR('!0'!AV107)),"",'!0'!AV107)</f>
        <v/>
      </c>
      <c r="AQ105" t="str">
        <f>IF(OR(ISBLANK('!0'!AW107),ISERROR('!0'!AW107)),"",'!0'!AW107)</f>
        <v/>
      </c>
      <c r="AR105" t="str">
        <f>IF(OR(ISBLANK('!0'!AX107),ISERROR('!0'!AX107)),"",'!0'!AX107)</f>
        <v/>
      </c>
      <c r="AS105" t="str">
        <f>IF(OR(ISBLANK('!0'!AY107),ISERROR('!0'!AY107)),"",'!0'!AY107)</f>
        <v/>
      </c>
      <c r="AT105" t="str">
        <f>IF(OR(ISBLANK('!0'!AZ107),ISERROR('!0'!AZ107)),"",'!0'!AZ107)</f>
        <v/>
      </c>
      <c r="AU105" t="str">
        <f>IF(OR(ISBLANK('!0'!BA107),ISERROR('!0'!BA107)),"",'!0'!BA107)</f>
        <v/>
      </c>
      <c r="AV105" t="str">
        <f>IF(OR(ISBLANK('!0'!BB107),ISERROR('!0'!BB107)),"",'!0'!BB107)</f>
        <v/>
      </c>
      <c r="AW105" t="str">
        <f>IF(OR(ISBLANK('!0'!BC107),ISERROR('!0'!BC107)),"",'!0'!BC107)</f>
        <v/>
      </c>
      <c r="AX105" t="str">
        <f>IF(OR(ISBLANK('!0'!BD107),ISERROR('!0'!BD107)),"",'!0'!BD107)</f>
        <v/>
      </c>
      <c r="AY105" t="str">
        <f>IF(OR(ISBLANK('!0'!BE107),ISERROR('!0'!BE107)),"",'!0'!BE107)</f>
        <v/>
      </c>
      <c r="AZ105" t="str">
        <f>IF(OR(ISBLANK('!0'!BF107),ISERROR('!0'!BF107)),"",'!0'!BF107)</f>
        <v/>
      </c>
      <c r="BA105" t="str">
        <f>IF(OR(ISBLANK('!0'!BG107),ISERROR('!0'!BG107)),"",'!0'!BG107)</f>
        <v/>
      </c>
      <c r="BB105" t="str">
        <f>IF(OR(ISBLANK('!0'!BH107),ISERROR('!0'!BH107)),"",'!0'!BH107)</f>
        <v/>
      </c>
      <c r="BC105" t="str">
        <f>IF(OR(ISBLANK('!0'!BI107),ISERROR('!0'!BI107)),"",'!0'!BI107)</f>
        <v/>
      </c>
    </row>
    <row r="106" spans="1:55" ht="12.75" customHeight="1" x14ac:dyDescent="0.2">
      <c r="A106" t="str">
        <f>IF(OR(ISBLANK('!0'!A108),ISERROR('!0'!A108)),"",'!0'!A108)</f>
        <v/>
      </c>
      <c r="B106" t="str">
        <f>IF(OR(ISBLANK('!0'!B108),ISERROR('!0'!B108)),"",'!0'!B108)</f>
        <v/>
      </c>
      <c r="C106" s="208">
        <f>IF(OR(ISBLANK('!0'!C107),ISERROR('!0'!C107)),"",'!0'!C107)</f>
        <v>84</v>
      </c>
      <c r="D106" s="325"/>
      <c r="E106" s="325"/>
      <c r="F106" t="str">
        <f>IF(OR(ISBLANK('!0'!F108),ISERROR('!0'!F108)),"",'!0'!F108)</f>
        <v/>
      </c>
      <c r="G106" t="str">
        <f>IF(OR(ISBLANK('!0'!G108),ISERROR('!0'!G108)),"",'!0'!G108)</f>
        <v/>
      </c>
      <c r="H106" t="str">
        <f>IF(OR(ISBLANK('!0'!H108),ISERROR('!0'!H108)),"",'!0'!H108)</f>
        <v/>
      </c>
      <c r="I106" s="4" t="str">
        <f>IF(OR(ISBLANK('!0'!I108),ISERROR('!0'!I108)),"",'!0'!I108)</f>
        <v/>
      </c>
      <c r="J106" t="str">
        <f>IF(OR(ISBLANK('!0'!J110),ISERROR('!0'!J110)),"",'!0'!J110)</f>
        <v/>
      </c>
      <c r="K106" s="59" t="str">
        <f>IF(OR(ISBLANK('!0'!K110),ISERROR('!0'!K110)),"",'!0'!K110)</f>
        <v/>
      </c>
      <c r="L106" t="str">
        <f>IF(OR(ISBLANK('!0'!L110),ISERROR('!0'!L110)),"",'!0'!L110)</f>
        <v/>
      </c>
      <c r="M106" t="str">
        <f>IF(OR(ISBLANK('!0'!M110),ISERROR('!0'!M110)),"",'!0'!M110)</f>
        <v/>
      </c>
      <c r="N106" t="str">
        <f>IF(OR(ISBLANK('!0'!N110),ISERROR('!0'!N110)),"",'!0'!N110)</f>
        <v/>
      </c>
      <c r="O106" t="str">
        <f>IF(OR(ISBLANK('!0'!O110),ISERROR('!0'!O110)),"",'!0'!O110)</f>
        <v/>
      </c>
      <c r="P106" t="str">
        <f>IF(OR(ISBLANK('!0'!P110),ISERROR('!0'!P110)),"",'!0'!P110)</f>
        <v/>
      </c>
      <c r="Q106" t="str">
        <f>IF(OR(ISBLANK('!0'!Q110),ISERROR('!0'!Q110)),"",'!0'!Q110)</f>
        <v/>
      </c>
      <c r="R106" t="str">
        <f>IF(OR(ISBLANK('!0'!R110),ISERROR('!0'!R110)),"",'!0'!R110)</f>
        <v/>
      </c>
      <c r="S106" t="str">
        <f>IF(OR(ISBLANK('!0'!S110),ISERROR('!0'!S110)),"",'!0'!S110)</f>
        <v/>
      </c>
      <c r="T106" t="str">
        <f>IF(OR(ISBLANK('!0'!T110),ISERROR('!0'!T110)),"",'!0'!T110)</f>
        <v/>
      </c>
      <c r="U106" t="str">
        <f>IF(OR(ISBLANK('!0'!U108),ISERROR('!0'!U108)),"",'!0'!U108)</f>
        <v/>
      </c>
      <c r="V106" t="str">
        <f>IF(OR(ISBLANK('!0'!V108),ISERROR('!0'!V108)),"",'!0'!V108)</f>
        <v/>
      </c>
      <c r="W106" t="str">
        <f>IF(OR(ISBLANK('!0'!W108),ISERROR('!0'!W108)),"",'!0'!W108)</f>
        <v/>
      </c>
      <c r="X106" t="str">
        <f>IF(OR(ISBLANK('!0'!X108),ISERROR('!0'!X108)),"",'!0'!X108)</f>
        <v/>
      </c>
      <c r="Y106" t="str">
        <f>IF(OR(ISBLANK('!0'!Y108),ISERROR('!0'!Y108)),"",'!0'!Y108)</f>
        <v/>
      </c>
      <c r="Z106" t="str">
        <f>IF(OR(ISBLANK('!0'!Z108),ISERROR('!0'!Z108)),"",'!0'!Z108)</f>
        <v/>
      </c>
      <c r="AA106" t="str">
        <f>IF(OR(ISBLANK('!0'!AA108),ISERROR('!0'!AA108)),"",'!0'!AA108)</f>
        <v/>
      </c>
      <c r="AB106" t="str">
        <f>IF(OR(ISBLANK('!0'!AB108),ISERROR('!0'!AB108)),"",'!0'!AB108)</f>
        <v/>
      </c>
      <c r="AC106" t="str">
        <f>IF(OR(ISBLANK('!0'!AI108),ISERROR('!0'!AI108)),"",'!0'!AI108)</f>
        <v/>
      </c>
      <c r="AD106" t="str">
        <f>IF(OR(ISBLANK('!0'!AJ108),ISERROR('!0'!AJ108)),"",'!0'!AJ108)</f>
        <v/>
      </c>
      <c r="AE106" t="str">
        <f>IF(OR(ISBLANK('!0'!AK108),ISERROR('!0'!AK108)),"",'!0'!AK108)</f>
        <v/>
      </c>
      <c r="AF106" t="str">
        <f>IF(OR(ISBLANK('!0'!AL108),ISERROR('!0'!AL108)),"",'!0'!AL108)</f>
        <v/>
      </c>
      <c r="AG106" t="str">
        <f>IF(OR(ISBLANK('!0'!AM108),ISERROR('!0'!AM108)),"",'!0'!AM108)</f>
        <v/>
      </c>
      <c r="AH106" t="str">
        <f>IF(OR(ISBLANK('!0'!AN108),ISERROR('!0'!AN108)),"",'!0'!AN108)</f>
        <v/>
      </c>
      <c r="AI106" t="str">
        <f>IF(OR(ISBLANK('!0'!AO108),ISERROR('!0'!AO108)),"",'!0'!AO108)</f>
        <v/>
      </c>
      <c r="AJ106" t="str">
        <f>IF(OR(ISBLANK('!0'!AP108),ISERROR('!0'!AP108)),"",'!0'!AP108)</f>
        <v/>
      </c>
      <c r="AK106" t="str">
        <f>IF(OR(ISBLANK('!0'!AQ108),ISERROR('!0'!AQ108)),"",'!0'!AQ108)</f>
        <v/>
      </c>
      <c r="AL106" t="str">
        <f>IF(OR(ISBLANK('!0'!AR108),ISERROR('!0'!AR108)),"",'!0'!AR108)</f>
        <v/>
      </c>
      <c r="AM106" t="str">
        <f>IF(OR(ISBLANK('!0'!AS108),ISERROR('!0'!AS108)),"",'!0'!AS108)</f>
        <v/>
      </c>
      <c r="AN106" t="str">
        <f>IF(OR(ISBLANK('!0'!AT108),ISERROR('!0'!AT108)),"",'!0'!AT108)</f>
        <v/>
      </c>
      <c r="AO106" t="str">
        <f>IF(OR(ISBLANK('!0'!AU108),ISERROR('!0'!AU108)),"",'!0'!AU108)</f>
        <v/>
      </c>
      <c r="AP106" t="str">
        <f>IF(OR(ISBLANK('!0'!AV108),ISERROR('!0'!AV108)),"",'!0'!AV108)</f>
        <v/>
      </c>
      <c r="AQ106" t="str">
        <f>IF(OR(ISBLANK('!0'!AW108),ISERROR('!0'!AW108)),"",'!0'!AW108)</f>
        <v/>
      </c>
      <c r="AR106" t="str">
        <f>IF(OR(ISBLANK('!0'!AX108),ISERROR('!0'!AX108)),"",'!0'!AX108)</f>
        <v/>
      </c>
      <c r="AS106" t="str">
        <f>IF(OR(ISBLANK('!0'!AY108),ISERROR('!0'!AY108)),"",'!0'!AY108)</f>
        <v/>
      </c>
      <c r="AT106" t="str">
        <f>IF(OR(ISBLANK('!0'!AZ108),ISERROR('!0'!AZ108)),"",'!0'!AZ108)</f>
        <v/>
      </c>
      <c r="AU106" t="str">
        <f>IF(OR(ISBLANK('!0'!BA108),ISERROR('!0'!BA108)),"",'!0'!BA108)</f>
        <v/>
      </c>
      <c r="AV106" t="str">
        <f>IF(OR(ISBLANK('!0'!BB108),ISERROR('!0'!BB108)),"",'!0'!BB108)</f>
        <v/>
      </c>
      <c r="AW106" t="str">
        <f>IF(OR(ISBLANK('!0'!BC108),ISERROR('!0'!BC108)),"",'!0'!BC108)</f>
        <v/>
      </c>
      <c r="AX106" t="str">
        <f>IF(OR(ISBLANK('!0'!BD108),ISERROR('!0'!BD108)),"",'!0'!BD108)</f>
        <v/>
      </c>
      <c r="AY106" t="str">
        <f>IF(OR(ISBLANK('!0'!BE108),ISERROR('!0'!BE108)),"",'!0'!BE108)</f>
        <v/>
      </c>
      <c r="AZ106" t="str">
        <f>IF(OR(ISBLANK('!0'!BF108),ISERROR('!0'!BF108)),"",'!0'!BF108)</f>
        <v/>
      </c>
      <c r="BA106" t="str">
        <f>IF(OR(ISBLANK('!0'!BG108),ISERROR('!0'!BG108)),"",'!0'!BG108)</f>
        <v/>
      </c>
      <c r="BB106" t="str">
        <f>IF(OR(ISBLANK('!0'!BH108),ISERROR('!0'!BH108)),"",'!0'!BH108)</f>
        <v/>
      </c>
      <c r="BC106" t="str">
        <f>IF(OR(ISBLANK('!0'!BI108),ISERROR('!0'!BI108)),"",'!0'!BI108)</f>
        <v/>
      </c>
    </row>
    <row r="107" spans="1:55" ht="12.75" customHeight="1" x14ac:dyDescent="0.2">
      <c r="A107" t="str">
        <f>IF(OR(ISBLANK('!0'!A109),ISERROR('!0'!A109)),"",'!0'!A109)</f>
        <v/>
      </c>
      <c r="B107" t="str">
        <f>IF(OR(ISBLANK('!0'!B109),ISERROR('!0'!B109)),"",'!0'!B109)</f>
        <v/>
      </c>
      <c r="C107" s="208">
        <f>IF(OR(ISBLANK('!0'!C108),ISERROR('!0'!C108)),"",'!0'!C108)</f>
        <v>85</v>
      </c>
      <c r="D107" s="325"/>
      <c r="E107" s="325"/>
      <c r="F107" t="str">
        <f>IF(OR(ISBLANK('!0'!F109),ISERROR('!0'!F109)),"",'!0'!F109)</f>
        <v/>
      </c>
      <c r="G107" t="str">
        <f>IF(OR(ISBLANK('!0'!G109),ISERROR('!0'!G109)),"",'!0'!G109)</f>
        <v/>
      </c>
      <c r="H107" t="str">
        <f>IF(OR(ISBLANK('!0'!H109),ISERROR('!0'!H109)),"",'!0'!H109)</f>
        <v/>
      </c>
      <c r="I107" s="4" t="str">
        <f>IF(OR(ISBLANK('!0'!I109),ISERROR('!0'!I109)),"",'!0'!I109)</f>
        <v/>
      </c>
      <c r="J107" t="str">
        <f>IF(OR(ISBLANK('!0'!J111),ISERROR('!0'!J111)),"",'!0'!J111)</f>
        <v/>
      </c>
      <c r="K107" s="59" t="str">
        <f>IF(OR(ISBLANK('!0'!K111),ISERROR('!0'!K111)),"",'!0'!K111)</f>
        <v/>
      </c>
      <c r="L107" t="str">
        <f>IF(OR(ISBLANK('!0'!L111),ISERROR('!0'!L111)),"",'!0'!L111)</f>
        <v/>
      </c>
      <c r="M107" t="str">
        <f>IF(OR(ISBLANK('!0'!M111),ISERROR('!0'!M111)),"",'!0'!M111)</f>
        <v/>
      </c>
      <c r="N107" t="str">
        <f>IF(OR(ISBLANK('!0'!N111),ISERROR('!0'!N111)),"",'!0'!N111)</f>
        <v/>
      </c>
      <c r="O107" t="str">
        <f>IF(OR(ISBLANK('!0'!O111),ISERROR('!0'!O111)),"",'!0'!O111)</f>
        <v/>
      </c>
      <c r="P107" t="str">
        <f>IF(OR(ISBLANK('!0'!P111),ISERROR('!0'!P111)),"",'!0'!P111)</f>
        <v/>
      </c>
      <c r="Q107" t="str">
        <f>IF(OR(ISBLANK('!0'!Q111),ISERROR('!0'!Q111)),"",'!0'!Q111)</f>
        <v/>
      </c>
      <c r="R107" t="str">
        <f>IF(OR(ISBLANK('!0'!R111),ISERROR('!0'!R111)),"",'!0'!R111)</f>
        <v/>
      </c>
      <c r="S107" t="str">
        <f>IF(OR(ISBLANK('!0'!S111),ISERROR('!0'!S111)),"",'!0'!S111)</f>
        <v/>
      </c>
      <c r="T107" t="str">
        <f>IF(OR(ISBLANK('!0'!T111),ISERROR('!0'!T111)),"",'!0'!T111)</f>
        <v/>
      </c>
      <c r="U107" t="str">
        <f>IF(OR(ISBLANK('!0'!U109),ISERROR('!0'!U109)),"",'!0'!U109)</f>
        <v/>
      </c>
      <c r="V107" t="str">
        <f>IF(OR(ISBLANK('!0'!V109),ISERROR('!0'!V109)),"",'!0'!V109)</f>
        <v/>
      </c>
      <c r="W107" t="str">
        <f>IF(OR(ISBLANK('!0'!W109),ISERROR('!0'!W109)),"",'!0'!W109)</f>
        <v/>
      </c>
      <c r="X107" t="str">
        <f>IF(OR(ISBLANK('!0'!X109),ISERROR('!0'!X109)),"",'!0'!X109)</f>
        <v/>
      </c>
      <c r="Y107" t="str">
        <f>IF(OR(ISBLANK('!0'!Y109),ISERROR('!0'!Y109)),"",'!0'!Y109)</f>
        <v/>
      </c>
      <c r="Z107" t="str">
        <f>IF(OR(ISBLANK('!0'!Z109),ISERROR('!0'!Z109)),"",'!0'!Z109)</f>
        <v/>
      </c>
      <c r="AA107" t="str">
        <f>IF(OR(ISBLANK('!0'!AA109),ISERROR('!0'!AA109)),"",'!0'!AA109)</f>
        <v/>
      </c>
      <c r="AB107" t="str">
        <f>IF(OR(ISBLANK('!0'!AB109),ISERROR('!0'!AB109)),"",'!0'!AB109)</f>
        <v/>
      </c>
      <c r="AC107" t="str">
        <f>IF(OR(ISBLANK('!0'!AI109),ISERROR('!0'!AI109)),"",'!0'!AI109)</f>
        <v/>
      </c>
      <c r="AD107" t="str">
        <f>IF(OR(ISBLANK('!0'!AJ109),ISERROR('!0'!AJ109)),"",'!0'!AJ109)</f>
        <v/>
      </c>
      <c r="AE107" t="str">
        <f>IF(OR(ISBLANK('!0'!AK109),ISERROR('!0'!AK109)),"",'!0'!AK109)</f>
        <v/>
      </c>
      <c r="AF107" t="str">
        <f>IF(OR(ISBLANK('!0'!AL109),ISERROR('!0'!AL109)),"",'!0'!AL109)</f>
        <v/>
      </c>
      <c r="AG107" t="str">
        <f>IF(OR(ISBLANK('!0'!AM109),ISERROR('!0'!AM109)),"",'!0'!AM109)</f>
        <v/>
      </c>
      <c r="AH107" t="str">
        <f>IF(OR(ISBLANK('!0'!AN109),ISERROR('!0'!AN109)),"",'!0'!AN109)</f>
        <v/>
      </c>
      <c r="AI107" t="str">
        <f>IF(OR(ISBLANK('!0'!AO109),ISERROR('!0'!AO109)),"",'!0'!AO109)</f>
        <v/>
      </c>
      <c r="AJ107" t="str">
        <f>IF(OR(ISBLANK('!0'!AP109),ISERROR('!0'!AP109)),"",'!0'!AP109)</f>
        <v/>
      </c>
      <c r="AK107" t="str">
        <f>IF(OR(ISBLANK('!0'!AQ109),ISERROR('!0'!AQ109)),"",'!0'!AQ109)</f>
        <v/>
      </c>
      <c r="AL107" t="str">
        <f>IF(OR(ISBLANK('!0'!AR109),ISERROR('!0'!AR109)),"",'!0'!AR109)</f>
        <v/>
      </c>
      <c r="AM107" t="str">
        <f>IF(OR(ISBLANK('!0'!AS109),ISERROR('!0'!AS109)),"",'!0'!AS109)</f>
        <v/>
      </c>
      <c r="AN107" t="str">
        <f>IF(OR(ISBLANK('!0'!AT109),ISERROR('!0'!AT109)),"",'!0'!AT109)</f>
        <v/>
      </c>
      <c r="AO107" t="str">
        <f>IF(OR(ISBLANK('!0'!AU109),ISERROR('!0'!AU109)),"",'!0'!AU109)</f>
        <v/>
      </c>
      <c r="AP107" t="str">
        <f>IF(OR(ISBLANK('!0'!AV109),ISERROR('!0'!AV109)),"",'!0'!AV109)</f>
        <v/>
      </c>
      <c r="AQ107" t="str">
        <f>IF(OR(ISBLANK('!0'!AW109),ISERROR('!0'!AW109)),"",'!0'!AW109)</f>
        <v/>
      </c>
      <c r="AR107" t="str">
        <f>IF(OR(ISBLANK('!0'!AX109),ISERROR('!0'!AX109)),"",'!0'!AX109)</f>
        <v/>
      </c>
      <c r="AS107" t="str">
        <f>IF(OR(ISBLANK('!0'!AY109),ISERROR('!0'!AY109)),"",'!0'!AY109)</f>
        <v/>
      </c>
      <c r="AT107" t="str">
        <f>IF(OR(ISBLANK('!0'!AZ109),ISERROR('!0'!AZ109)),"",'!0'!AZ109)</f>
        <v/>
      </c>
      <c r="AU107" t="str">
        <f>IF(OR(ISBLANK('!0'!BA109),ISERROR('!0'!BA109)),"",'!0'!BA109)</f>
        <v/>
      </c>
      <c r="AV107" t="str">
        <f>IF(OR(ISBLANK('!0'!BB109),ISERROR('!0'!BB109)),"",'!0'!BB109)</f>
        <v/>
      </c>
      <c r="AW107" t="str">
        <f>IF(OR(ISBLANK('!0'!BC109),ISERROR('!0'!BC109)),"",'!0'!BC109)</f>
        <v/>
      </c>
      <c r="AX107" t="str">
        <f>IF(OR(ISBLANK('!0'!BD109),ISERROR('!0'!BD109)),"",'!0'!BD109)</f>
        <v/>
      </c>
      <c r="AY107" t="str">
        <f>IF(OR(ISBLANK('!0'!BE109),ISERROR('!0'!BE109)),"",'!0'!BE109)</f>
        <v/>
      </c>
      <c r="AZ107" t="str">
        <f>IF(OR(ISBLANK('!0'!BF109),ISERROR('!0'!BF109)),"",'!0'!BF109)</f>
        <v/>
      </c>
      <c r="BA107" t="str">
        <f>IF(OR(ISBLANK('!0'!BG109),ISERROR('!0'!BG109)),"",'!0'!BG109)</f>
        <v/>
      </c>
      <c r="BB107" t="str">
        <f>IF(OR(ISBLANK('!0'!BH109),ISERROR('!0'!BH109)),"",'!0'!BH109)</f>
        <v/>
      </c>
      <c r="BC107" t="str">
        <f>IF(OR(ISBLANK('!0'!BI109),ISERROR('!0'!BI109)),"",'!0'!BI109)</f>
        <v/>
      </c>
    </row>
    <row r="108" spans="1:55" ht="12.75" customHeight="1" x14ac:dyDescent="0.2">
      <c r="A108" t="str">
        <f>IF(OR(ISBLANK('!0'!A110),ISERROR('!0'!A110)),"",'!0'!A110)</f>
        <v/>
      </c>
      <c r="B108" t="str">
        <f>IF(OR(ISBLANK('!0'!B110),ISERROR('!0'!B110)),"",'!0'!B110)</f>
        <v/>
      </c>
      <c r="C108" s="208">
        <f>IF(OR(ISBLANK('!0'!C109),ISERROR('!0'!C109)),"",'!0'!C109)</f>
        <v>86</v>
      </c>
      <c r="D108" s="325"/>
      <c r="E108" s="325"/>
      <c r="F108" t="str">
        <f>IF(OR(ISBLANK('!0'!F110),ISERROR('!0'!F110)),"",'!0'!F110)</f>
        <v/>
      </c>
      <c r="G108" t="str">
        <f>IF(OR(ISBLANK('!0'!G110),ISERROR('!0'!G110)),"",'!0'!G110)</f>
        <v/>
      </c>
      <c r="H108" t="str">
        <f>IF(OR(ISBLANK('!0'!H110),ISERROR('!0'!H110)),"",'!0'!H110)</f>
        <v/>
      </c>
      <c r="I108" s="4" t="str">
        <f>IF(OR(ISBLANK('!0'!I110),ISERROR('!0'!I110)),"",'!0'!I110)</f>
        <v/>
      </c>
      <c r="J108" t="str">
        <f>IF(OR(ISBLANK('!0'!J112),ISERROR('!0'!J112)),"",'!0'!J112)</f>
        <v/>
      </c>
      <c r="K108" s="59" t="str">
        <f>IF(OR(ISBLANK('!0'!K112),ISERROR('!0'!K112)),"",'!0'!K112)</f>
        <v/>
      </c>
      <c r="L108" t="str">
        <f>IF(OR(ISBLANK('!0'!L112),ISERROR('!0'!L112)),"",'!0'!L112)</f>
        <v/>
      </c>
      <c r="M108" t="str">
        <f>IF(OR(ISBLANK('!0'!M112),ISERROR('!0'!M112)),"",'!0'!M112)</f>
        <v/>
      </c>
      <c r="N108" t="str">
        <f>IF(OR(ISBLANK('!0'!N112),ISERROR('!0'!N112)),"",'!0'!N112)</f>
        <v/>
      </c>
      <c r="O108" t="str">
        <f>IF(OR(ISBLANK('!0'!O112),ISERROR('!0'!O112)),"",'!0'!O112)</f>
        <v/>
      </c>
      <c r="P108" t="str">
        <f>IF(OR(ISBLANK('!0'!P112),ISERROR('!0'!P112)),"",'!0'!P112)</f>
        <v/>
      </c>
      <c r="Q108" t="str">
        <f>IF(OR(ISBLANK('!0'!Q112),ISERROR('!0'!Q112)),"",'!0'!Q112)</f>
        <v/>
      </c>
      <c r="R108" t="str">
        <f>IF(OR(ISBLANK('!0'!R112),ISERROR('!0'!R112)),"",'!0'!R112)</f>
        <v/>
      </c>
      <c r="S108" t="str">
        <f>IF(OR(ISBLANK('!0'!S112),ISERROR('!0'!S112)),"",'!0'!S112)</f>
        <v/>
      </c>
      <c r="T108" t="str">
        <f>IF(OR(ISBLANK('!0'!T112),ISERROR('!0'!T112)),"",'!0'!T112)</f>
        <v/>
      </c>
      <c r="U108" t="str">
        <f>IF(OR(ISBLANK('!0'!U110),ISERROR('!0'!U110)),"",'!0'!U110)</f>
        <v/>
      </c>
      <c r="V108" t="str">
        <f>IF(OR(ISBLANK('!0'!V110),ISERROR('!0'!V110)),"",'!0'!V110)</f>
        <v/>
      </c>
      <c r="W108" t="str">
        <f>IF(OR(ISBLANK('!0'!W110),ISERROR('!0'!W110)),"",'!0'!W110)</f>
        <v/>
      </c>
      <c r="X108" t="str">
        <f>IF(OR(ISBLANK('!0'!X110),ISERROR('!0'!X110)),"",'!0'!X110)</f>
        <v/>
      </c>
      <c r="Y108" t="str">
        <f>IF(OR(ISBLANK('!0'!Y110),ISERROR('!0'!Y110)),"",'!0'!Y110)</f>
        <v/>
      </c>
      <c r="Z108" t="str">
        <f>IF(OR(ISBLANK('!0'!Z110),ISERROR('!0'!Z110)),"",'!0'!Z110)</f>
        <v/>
      </c>
      <c r="AA108" t="str">
        <f>IF(OR(ISBLANK('!0'!AA110),ISERROR('!0'!AA110)),"",'!0'!AA110)</f>
        <v/>
      </c>
      <c r="AB108" t="str">
        <f>IF(OR(ISBLANK('!0'!AB110),ISERROR('!0'!AB110)),"",'!0'!AB110)</f>
        <v/>
      </c>
      <c r="AC108" t="str">
        <f>IF(OR(ISBLANK('!0'!AI110),ISERROR('!0'!AI110)),"",'!0'!AI110)</f>
        <v/>
      </c>
      <c r="AD108" t="str">
        <f>IF(OR(ISBLANK('!0'!AJ110),ISERROR('!0'!AJ110)),"",'!0'!AJ110)</f>
        <v/>
      </c>
      <c r="AE108" t="str">
        <f>IF(OR(ISBLANK('!0'!AK110),ISERROR('!0'!AK110)),"",'!0'!AK110)</f>
        <v/>
      </c>
      <c r="AF108" t="str">
        <f>IF(OR(ISBLANK('!0'!AL110),ISERROR('!0'!AL110)),"",'!0'!AL110)</f>
        <v/>
      </c>
      <c r="AG108" t="str">
        <f>IF(OR(ISBLANK('!0'!AM110),ISERROR('!0'!AM110)),"",'!0'!AM110)</f>
        <v/>
      </c>
      <c r="AH108" t="str">
        <f>IF(OR(ISBLANK('!0'!AN110),ISERROR('!0'!AN110)),"",'!0'!AN110)</f>
        <v/>
      </c>
      <c r="AI108" t="str">
        <f>IF(OR(ISBLANK('!0'!AO110),ISERROR('!0'!AO110)),"",'!0'!AO110)</f>
        <v/>
      </c>
      <c r="AJ108" t="str">
        <f>IF(OR(ISBLANK('!0'!AP110),ISERROR('!0'!AP110)),"",'!0'!AP110)</f>
        <v/>
      </c>
      <c r="AK108" t="str">
        <f>IF(OR(ISBLANK('!0'!AQ110),ISERROR('!0'!AQ110)),"",'!0'!AQ110)</f>
        <v/>
      </c>
      <c r="AL108" t="str">
        <f>IF(OR(ISBLANK('!0'!AR110),ISERROR('!0'!AR110)),"",'!0'!AR110)</f>
        <v/>
      </c>
      <c r="AM108" t="str">
        <f>IF(OR(ISBLANK('!0'!AS110),ISERROR('!0'!AS110)),"",'!0'!AS110)</f>
        <v/>
      </c>
      <c r="AN108" t="str">
        <f>IF(OR(ISBLANK('!0'!AT110),ISERROR('!0'!AT110)),"",'!0'!AT110)</f>
        <v/>
      </c>
      <c r="AO108" t="str">
        <f>IF(OR(ISBLANK('!0'!AU110),ISERROR('!0'!AU110)),"",'!0'!AU110)</f>
        <v/>
      </c>
      <c r="AP108" t="str">
        <f>IF(OR(ISBLANK('!0'!AV110),ISERROR('!0'!AV110)),"",'!0'!AV110)</f>
        <v/>
      </c>
      <c r="AQ108" t="str">
        <f>IF(OR(ISBLANK('!0'!AW110),ISERROR('!0'!AW110)),"",'!0'!AW110)</f>
        <v/>
      </c>
      <c r="AR108" t="str">
        <f>IF(OR(ISBLANK('!0'!AX110),ISERROR('!0'!AX110)),"",'!0'!AX110)</f>
        <v/>
      </c>
      <c r="AS108" t="str">
        <f>IF(OR(ISBLANK('!0'!AY110),ISERROR('!0'!AY110)),"",'!0'!AY110)</f>
        <v/>
      </c>
      <c r="AT108" t="str">
        <f>IF(OR(ISBLANK('!0'!AZ110),ISERROR('!0'!AZ110)),"",'!0'!AZ110)</f>
        <v/>
      </c>
      <c r="AU108" t="str">
        <f>IF(OR(ISBLANK('!0'!BA110),ISERROR('!0'!BA110)),"",'!0'!BA110)</f>
        <v/>
      </c>
      <c r="AV108" t="str">
        <f>IF(OR(ISBLANK('!0'!BB110),ISERROR('!0'!BB110)),"",'!0'!BB110)</f>
        <v/>
      </c>
      <c r="AW108" t="str">
        <f>IF(OR(ISBLANK('!0'!BC110),ISERROR('!0'!BC110)),"",'!0'!BC110)</f>
        <v/>
      </c>
      <c r="AX108" t="str">
        <f>IF(OR(ISBLANK('!0'!BD110),ISERROR('!0'!BD110)),"",'!0'!BD110)</f>
        <v/>
      </c>
      <c r="AY108" t="str">
        <f>IF(OR(ISBLANK('!0'!BE110),ISERROR('!0'!BE110)),"",'!0'!BE110)</f>
        <v/>
      </c>
      <c r="AZ108" t="str">
        <f>IF(OR(ISBLANK('!0'!BF110),ISERROR('!0'!BF110)),"",'!0'!BF110)</f>
        <v/>
      </c>
      <c r="BA108" t="str">
        <f>IF(OR(ISBLANK('!0'!BG110),ISERROR('!0'!BG110)),"",'!0'!BG110)</f>
        <v/>
      </c>
      <c r="BB108" t="str">
        <f>IF(OR(ISBLANK('!0'!BH110),ISERROR('!0'!BH110)),"",'!0'!BH110)</f>
        <v/>
      </c>
      <c r="BC108" t="str">
        <f>IF(OR(ISBLANK('!0'!BI110),ISERROR('!0'!BI110)),"",'!0'!BI110)</f>
        <v/>
      </c>
    </row>
    <row r="109" spans="1:55" ht="12.75" customHeight="1" x14ac:dyDescent="0.2">
      <c r="A109" t="str">
        <f>IF(OR(ISBLANK('!0'!A111),ISERROR('!0'!A111)),"",'!0'!A111)</f>
        <v/>
      </c>
      <c r="B109" t="str">
        <f>IF(OR(ISBLANK('!0'!B111),ISERROR('!0'!B111)),"",'!0'!B111)</f>
        <v/>
      </c>
      <c r="C109" s="208">
        <f>IF(OR(ISBLANK('!0'!C110),ISERROR('!0'!C110)),"",'!0'!C110)</f>
        <v>87</v>
      </c>
      <c r="D109" s="325"/>
      <c r="E109" s="325"/>
      <c r="F109" t="str">
        <f>IF(OR(ISBLANK('!0'!F111),ISERROR('!0'!F111)),"",'!0'!F111)</f>
        <v/>
      </c>
      <c r="G109" t="str">
        <f>IF(OR(ISBLANK('!0'!G111),ISERROR('!0'!G111)),"",'!0'!G111)</f>
        <v/>
      </c>
      <c r="H109" t="str">
        <f>IF(OR(ISBLANK('!0'!H111),ISERROR('!0'!H111)),"",'!0'!H111)</f>
        <v/>
      </c>
      <c r="I109" s="4" t="str">
        <f>IF(OR(ISBLANK('!0'!I111),ISERROR('!0'!I111)),"",'!0'!I111)</f>
        <v/>
      </c>
      <c r="J109" t="str">
        <f>IF(OR(ISBLANK('!0'!J113),ISERROR('!0'!J113)),"",'!0'!J113)</f>
        <v/>
      </c>
      <c r="K109" s="59" t="str">
        <f>IF(OR(ISBLANK('!0'!K113),ISERROR('!0'!K113)),"",'!0'!K113)</f>
        <v/>
      </c>
      <c r="L109" t="str">
        <f>IF(OR(ISBLANK('!0'!L113),ISERROR('!0'!L113)),"",'!0'!L113)</f>
        <v/>
      </c>
      <c r="M109" t="str">
        <f>IF(OR(ISBLANK('!0'!M113),ISERROR('!0'!M113)),"",'!0'!M113)</f>
        <v/>
      </c>
      <c r="N109" t="str">
        <f>IF(OR(ISBLANK('!0'!N113),ISERROR('!0'!N113)),"",'!0'!N113)</f>
        <v/>
      </c>
      <c r="O109" t="str">
        <f>IF(OR(ISBLANK('!0'!O113),ISERROR('!0'!O113)),"",'!0'!O113)</f>
        <v/>
      </c>
      <c r="P109" t="str">
        <f>IF(OR(ISBLANK('!0'!P113),ISERROR('!0'!P113)),"",'!0'!P113)</f>
        <v/>
      </c>
      <c r="Q109" t="str">
        <f>IF(OR(ISBLANK('!0'!Q113),ISERROR('!0'!Q113)),"",'!0'!Q113)</f>
        <v/>
      </c>
      <c r="R109" t="str">
        <f>IF(OR(ISBLANK('!0'!R113),ISERROR('!0'!R113)),"",'!0'!R113)</f>
        <v/>
      </c>
      <c r="S109" t="str">
        <f>IF(OR(ISBLANK('!0'!S113),ISERROR('!0'!S113)),"",'!0'!S113)</f>
        <v/>
      </c>
      <c r="T109" t="str">
        <f>IF(OR(ISBLANK('!0'!T113),ISERROR('!0'!T113)),"",'!0'!T113)</f>
        <v/>
      </c>
      <c r="U109" t="str">
        <f>IF(OR(ISBLANK('!0'!U111),ISERROR('!0'!U111)),"",'!0'!U111)</f>
        <v/>
      </c>
      <c r="V109" t="str">
        <f>IF(OR(ISBLANK('!0'!V111),ISERROR('!0'!V111)),"",'!0'!V111)</f>
        <v/>
      </c>
      <c r="W109" t="str">
        <f>IF(OR(ISBLANK('!0'!W111),ISERROR('!0'!W111)),"",'!0'!W111)</f>
        <v/>
      </c>
      <c r="X109" t="str">
        <f>IF(OR(ISBLANK('!0'!X111),ISERROR('!0'!X111)),"",'!0'!X111)</f>
        <v/>
      </c>
      <c r="Y109" t="str">
        <f>IF(OR(ISBLANK('!0'!Y111),ISERROR('!0'!Y111)),"",'!0'!Y111)</f>
        <v/>
      </c>
      <c r="Z109" t="str">
        <f>IF(OR(ISBLANK('!0'!Z111),ISERROR('!0'!Z111)),"",'!0'!Z111)</f>
        <v/>
      </c>
      <c r="AA109" t="str">
        <f>IF(OR(ISBLANK('!0'!AA111),ISERROR('!0'!AA111)),"",'!0'!AA111)</f>
        <v/>
      </c>
      <c r="AB109" t="str">
        <f>IF(OR(ISBLANK('!0'!AB111),ISERROR('!0'!AB111)),"",'!0'!AB111)</f>
        <v/>
      </c>
      <c r="AC109" t="str">
        <f>IF(OR(ISBLANK('!0'!AI111),ISERROR('!0'!AI111)),"",'!0'!AI111)</f>
        <v/>
      </c>
      <c r="AD109" t="str">
        <f>IF(OR(ISBLANK('!0'!AJ111),ISERROR('!0'!AJ111)),"",'!0'!AJ111)</f>
        <v/>
      </c>
      <c r="AE109" t="str">
        <f>IF(OR(ISBLANK('!0'!AK111),ISERROR('!0'!AK111)),"",'!0'!AK111)</f>
        <v/>
      </c>
      <c r="AF109" t="str">
        <f>IF(OR(ISBLANK('!0'!AL111),ISERROR('!0'!AL111)),"",'!0'!AL111)</f>
        <v/>
      </c>
      <c r="AG109" t="str">
        <f>IF(OR(ISBLANK('!0'!AM111),ISERROR('!0'!AM111)),"",'!0'!AM111)</f>
        <v/>
      </c>
      <c r="AH109" t="str">
        <f>IF(OR(ISBLANK('!0'!AN111),ISERROR('!0'!AN111)),"",'!0'!AN111)</f>
        <v/>
      </c>
      <c r="AI109" t="str">
        <f>IF(OR(ISBLANK('!0'!AO111),ISERROR('!0'!AO111)),"",'!0'!AO111)</f>
        <v/>
      </c>
      <c r="AJ109" t="str">
        <f>IF(OR(ISBLANK('!0'!AP111),ISERROR('!0'!AP111)),"",'!0'!AP111)</f>
        <v/>
      </c>
      <c r="AK109" t="str">
        <f>IF(OR(ISBLANK('!0'!AQ111),ISERROR('!0'!AQ111)),"",'!0'!AQ111)</f>
        <v/>
      </c>
      <c r="AL109" t="str">
        <f>IF(OR(ISBLANK('!0'!AR111),ISERROR('!0'!AR111)),"",'!0'!AR111)</f>
        <v/>
      </c>
      <c r="AM109" t="str">
        <f>IF(OR(ISBLANK('!0'!AS111),ISERROR('!0'!AS111)),"",'!0'!AS111)</f>
        <v/>
      </c>
      <c r="AN109" t="str">
        <f>IF(OR(ISBLANK('!0'!AT111),ISERROR('!0'!AT111)),"",'!0'!AT111)</f>
        <v/>
      </c>
      <c r="AO109" t="str">
        <f>IF(OR(ISBLANK('!0'!AU111),ISERROR('!0'!AU111)),"",'!0'!AU111)</f>
        <v/>
      </c>
      <c r="AP109" t="str">
        <f>IF(OR(ISBLANK('!0'!AV111),ISERROR('!0'!AV111)),"",'!0'!AV111)</f>
        <v/>
      </c>
      <c r="AQ109" t="str">
        <f>IF(OR(ISBLANK('!0'!AW111),ISERROR('!0'!AW111)),"",'!0'!AW111)</f>
        <v/>
      </c>
      <c r="AR109" t="str">
        <f>IF(OR(ISBLANK('!0'!AX111),ISERROR('!0'!AX111)),"",'!0'!AX111)</f>
        <v/>
      </c>
      <c r="AS109" t="str">
        <f>IF(OR(ISBLANK('!0'!AY111),ISERROR('!0'!AY111)),"",'!0'!AY111)</f>
        <v/>
      </c>
      <c r="AT109" t="str">
        <f>IF(OR(ISBLANK('!0'!AZ111),ISERROR('!0'!AZ111)),"",'!0'!AZ111)</f>
        <v/>
      </c>
      <c r="AU109" t="str">
        <f>IF(OR(ISBLANK('!0'!BA111),ISERROR('!0'!BA111)),"",'!0'!BA111)</f>
        <v/>
      </c>
      <c r="AV109" t="str">
        <f>IF(OR(ISBLANK('!0'!BB111),ISERROR('!0'!BB111)),"",'!0'!BB111)</f>
        <v/>
      </c>
      <c r="AW109" t="str">
        <f>IF(OR(ISBLANK('!0'!BC111),ISERROR('!0'!BC111)),"",'!0'!BC111)</f>
        <v/>
      </c>
      <c r="AX109" t="str">
        <f>IF(OR(ISBLANK('!0'!BD111),ISERROR('!0'!BD111)),"",'!0'!BD111)</f>
        <v/>
      </c>
      <c r="AY109" t="str">
        <f>IF(OR(ISBLANK('!0'!BE111),ISERROR('!0'!BE111)),"",'!0'!BE111)</f>
        <v/>
      </c>
      <c r="AZ109" t="str">
        <f>IF(OR(ISBLANK('!0'!BF111),ISERROR('!0'!BF111)),"",'!0'!BF111)</f>
        <v/>
      </c>
      <c r="BA109" t="str">
        <f>IF(OR(ISBLANK('!0'!BG111),ISERROR('!0'!BG111)),"",'!0'!BG111)</f>
        <v/>
      </c>
      <c r="BB109" t="str">
        <f>IF(OR(ISBLANK('!0'!BH111),ISERROR('!0'!BH111)),"",'!0'!BH111)</f>
        <v/>
      </c>
      <c r="BC109" t="str">
        <f>IF(OR(ISBLANK('!0'!BI111),ISERROR('!0'!BI111)),"",'!0'!BI111)</f>
        <v/>
      </c>
    </row>
    <row r="110" spans="1:55" ht="12.75" customHeight="1" x14ac:dyDescent="0.2">
      <c r="A110" t="str">
        <f>IF(OR(ISBLANK('!0'!A112),ISERROR('!0'!A112)),"",'!0'!A112)</f>
        <v/>
      </c>
      <c r="B110" t="str">
        <f>IF(OR(ISBLANK('!0'!B112),ISERROR('!0'!B112)),"",'!0'!B112)</f>
        <v/>
      </c>
      <c r="C110" s="208">
        <f>IF(OR(ISBLANK('!0'!C111),ISERROR('!0'!C111)),"",'!0'!C111)</f>
        <v>88</v>
      </c>
      <c r="D110" s="325"/>
      <c r="E110" s="325"/>
      <c r="F110" t="str">
        <f>IF(OR(ISBLANK('!0'!F112),ISERROR('!0'!F112)),"",'!0'!F112)</f>
        <v/>
      </c>
      <c r="G110" t="str">
        <f>IF(OR(ISBLANK('!0'!G112),ISERROR('!0'!G112)),"",'!0'!G112)</f>
        <v/>
      </c>
      <c r="H110" t="str">
        <f>IF(OR(ISBLANK('!0'!H112),ISERROR('!0'!H112)),"",'!0'!H112)</f>
        <v/>
      </c>
      <c r="I110" s="4" t="str">
        <f>IF(OR(ISBLANK('!0'!I112),ISERROR('!0'!I112)),"",'!0'!I112)</f>
        <v/>
      </c>
      <c r="J110" t="str">
        <f>IF(OR(ISBLANK('!0'!J114),ISERROR('!0'!J114)),"",'!0'!J114)</f>
        <v/>
      </c>
      <c r="K110" s="59" t="str">
        <f>IF(OR(ISBLANK('!0'!K114),ISERROR('!0'!K114)),"",'!0'!K114)</f>
        <v/>
      </c>
      <c r="L110" t="str">
        <f>IF(OR(ISBLANK('!0'!L114),ISERROR('!0'!L114)),"",'!0'!L114)</f>
        <v/>
      </c>
      <c r="M110" t="str">
        <f>IF(OR(ISBLANK('!0'!M114),ISERROR('!0'!M114)),"",'!0'!M114)</f>
        <v/>
      </c>
      <c r="N110" t="str">
        <f>IF(OR(ISBLANK('!0'!N114),ISERROR('!0'!N114)),"",'!0'!N114)</f>
        <v/>
      </c>
      <c r="O110" t="str">
        <f>IF(OR(ISBLANK('!0'!O114),ISERROR('!0'!O114)),"",'!0'!O114)</f>
        <v/>
      </c>
      <c r="P110" t="str">
        <f>IF(OR(ISBLANK('!0'!P114),ISERROR('!0'!P114)),"",'!0'!P114)</f>
        <v/>
      </c>
      <c r="Q110" t="str">
        <f>IF(OR(ISBLANK('!0'!Q114),ISERROR('!0'!Q114)),"",'!0'!Q114)</f>
        <v/>
      </c>
      <c r="R110" t="str">
        <f>IF(OR(ISBLANK('!0'!R114),ISERROR('!0'!R114)),"",'!0'!R114)</f>
        <v/>
      </c>
      <c r="S110" t="str">
        <f>IF(OR(ISBLANK('!0'!S114),ISERROR('!0'!S114)),"",'!0'!S114)</f>
        <v/>
      </c>
      <c r="T110" t="str">
        <f>IF(OR(ISBLANK('!0'!T114),ISERROR('!0'!T114)),"",'!0'!T114)</f>
        <v/>
      </c>
      <c r="U110" t="str">
        <f>IF(OR(ISBLANK('!0'!U112),ISERROR('!0'!U112)),"",'!0'!U112)</f>
        <v/>
      </c>
      <c r="V110" t="str">
        <f>IF(OR(ISBLANK('!0'!V112),ISERROR('!0'!V112)),"",'!0'!V112)</f>
        <v/>
      </c>
      <c r="W110" t="str">
        <f>IF(OR(ISBLANK('!0'!W112),ISERROR('!0'!W112)),"",'!0'!W112)</f>
        <v/>
      </c>
      <c r="X110" t="str">
        <f>IF(OR(ISBLANK('!0'!X112),ISERROR('!0'!X112)),"",'!0'!X112)</f>
        <v/>
      </c>
      <c r="Y110" t="str">
        <f>IF(OR(ISBLANK('!0'!Y112),ISERROR('!0'!Y112)),"",'!0'!Y112)</f>
        <v/>
      </c>
      <c r="Z110" t="str">
        <f>IF(OR(ISBLANK('!0'!Z112),ISERROR('!0'!Z112)),"",'!0'!Z112)</f>
        <v/>
      </c>
      <c r="AA110" t="str">
        <f>IF(OR(ISBLANK('!0'!AA112),ISERROR('!0'!AA112)),"",'!0'!AA112)</f>
        <v/>
      </c>
      <c r="AB110" t="str">
        <f>IF(OR(ISBLANK('!0'!AB112),ISERROR('!0'!AB112)),"",'!0'!AB112)</f>
        <v/>
      </c>
      <c r="AC110" t="str">
        <f>IF(OR(ISBLANK('!0'!AI112),ISERROR('!0'!AI112)),"",'!0'!AI112)</f>
        <v/>
      </c>
      <c r="AD110" t="str">
        <f>IF(OR(ISBLANK('!0'!AJ112),ISERROR('!0'!AJ112)),"",'!0'!AJ112)</f>
        <v/>
      </c>
      <c r="AE110" t="str">
        <f>IF(OR(ISBLANK('!0'!AK112),ISERROR('!0'!AK112)),"",'!0'!AK112)</f>
        <v/>
      </c>
      <c r="AF110" t="str">
        <f>IF(OR(ISBLANK('!0'!AL112),ISERROR('!0'!AL112)),"",'!0'!AL112)</f>
        <v/>
      </c>
      <c r="AG110" t="str">
        <f>IF(OR(ISBLANK('!0'!AM112),ISERROR('!0'!AM112)),"",'!0'!AM112)</f>
        <v/>
      </c>
      <c r="AH110" t="str">
        <f>IF(OR(ISBLANK('!0'!AN112),ISERROR('!0'!AN112)),"",'!0'!AN112)</f>
        <v/>
      </c>
      <c r="AI110" t="str">
        <f>IF(OR(ISBLANK('!0'!AO112),ISERROR('!0'!AO112)),"",'!0'!AO112)</f>
        <v/>
      </c>
      <c r="AJ110" t="str">
        <f>IF(OR(ISBLANK('!0'!AP112),ISERROR('!0'!AP112)),"",'!0'!AP112)</f>
        <v/>
      </c>
      <c r="AK110" t="str">
        <f>IF(OR(ISBLANK('!0'!AQ112),ISERROR('!0'!AQ112)),"",'!0'!AQ112)</f>
        <v/>
      </c>
      <c r="AL110" t="str">
        <f>IF(OR(ISBLANK('!0'!AR112),ISERROR('!0'!AR112)),"",'!0'!AR112)</f>
        <v/>
      </c>
      <c r="AM110" t="str">
        <f>IF(OR(ISBLANK('!0'!AS112),ISERROR('!0'!AS112)),"",'!0'!AS112)</f>
        <v/>
      </c>
      <c r="AN110" t="str">
        <f>IF(OR(ISBLANK('!0'!AT112),ISERROR('!0'!AT112)),"",'!0'!AT112)</f>
        <v/>
      </c>
      <c r="AO110" t="str">
        <f>IF(OR(ISBLANK('!0'!AU112),ISERROR('!0'!AU112)),"",'!0'!AU112)</f>
        <v/>
      </c>
      <c r="AP110" t="str">
        <f>IF(OR(ISBLANK('!0'!AV112),ISERROR('!0'!AV112)),"",'!0'!AV112)</f>
        <v/>
      </c>
      <c r="AQ110" t="str">
        <f>IF(OR(ISBLANK('!0'!AW112),ISERROR('!0'!AW112)),"",'!0'!AW112)</f>
        <v/>
      </c>
      <c r="AR110" t="str">
        <f>IF(OR(ISBLANK('!0'!AX112),ISERROR('!0'!AX112)),"",'!0'!AX112)</f>
        <v/>
      </c>
      <c r="AS110" t="str">
        <f>IF(OR(ISBLANK('!0'!AY112),ISERROR('!0'!AY112)),"",'!0'!AY112)</f>
        <v/>
      </c>
      <c r="AT110" t="str">
        <f>IF(OR(ISBLANK('!0'!AZ112),ISERROR('!0'!AZ112)),"",'!0'!AZ112)</f>
        <v/>
      </c>
      <c r="AU110" t="str">
        <f>IF(OR(ISBLANK('!0'!BA112),ISERROR('!0'!BA112)),"",'!0'!BA112)</f>
        <v/>
      </c>
      <c r="AV110" t="str">
        <f>IF(OR(ISBLANK('!0'!BB112),ISERROR('!0'!BB112)),"",'!0'!BB112)</f>
        <v/>
      </c>
      <c r="AW110" t="str">
        <f>IF(OR(ISBLANK('!0'!BC112),ISERROR('!0'!BC112)),"",'!0'!BC112)</f>
        <v/>
      </c>
      <c r="AX110" t="str">
        <f>IF(OR(ISBLANK('!0'!BD112),ISERROR('!0'!BD112)),"",'!0'!BD112)</f>
        <v/>
      </c>
      <c r="AY110" t="str">
        <f>IF(OR(ISBLANK('!0'!BE112),ISERROR('!0'!BE112)),"",'!0'!BE112)</f>
        <v/>
      </c>
      <c r="AZ110" t="str">
        <f>IF(OR(ISBLANK('!0'!BF112),ISERROR('!0'!BF112)),"",'!0'!BF112)</f>
        <v/>
      </c>
      <c r="BA110" t="str">
        <f>IF(OR(ISBLANK('!0'!BG112),ISERROR('!0'!BG112)),"",'!0'!BG112)</f>
        <v/>
      </c>
      <c r="BB110" t="str">
        <f>IF(OR(ISBLANK('!0'!BH112),ISERROR('!0'!BH112)),"",'!0'!BH112)</f>
        <v/>
      </c>
      <c r="BC110" t="str">
        <f>IF(OR(ISBLANK('!0'!BI112),ISERROR('!0'!BI112)),"",'!0'!BI112)</f>
        <v/>
      </c>
    </row>
    <row r="111" spans="1:55" ht="12.75" customHeight="1" x14ac:dyDescent="0.2">
      <c r="A111" t="str">
        <f>IF(OR(ISBLANK('!0'!A113),ISERROR('!0'!A113)),"",'!0'!A113)</f>
        <v/>
      </c>
      <c r="B111" t="str">
        <f>IF(OR(ISBLANK('!0'!B113),ISERROR('!0'!B113)),"",'!0'!B113)</f>
        <v/>
      </c>
      <c r="C111" s="208">
        <f>IF(OR(ISBLANK('!0'!C112),ISERROR('!0'!C112)),"",'!0'!C112)</f>
        <v>89</v>
      </c>
      <c r="D111" s="325"/>
      <c r="E111" s="325"/>
      <c r="F111" t="str">
        <f>IF(OR(ISBLANK('!0'!F113),ISERROR('!0'!F113)),"",'!0'!F113)</f>
        <v/>
      </c>
      <c r="G111" t="str">
        <f>IF(OR(ISBLANK('!0'!G113),ISERROR('!0'!G113)),"",'!0'!G113)</f>
        <v/>
      </c>
      <c r="H111" t="str">
        <f>IF(OR(ISBLANK('!0'!H113),ISERROR('!0'!H113)),"",'!0'!H113)</f>
        <v/>
      </c>
      <c r="I111" s="4" t="str">
        <f>IF(OR(ISBLANK('!0'!I113),ISERROR('!0'!I113)),"",'!0'!I113)</f>
        <v/>
      </c>
      <c r="J111" t="str">
        <f>IF(OR(ISBLANK('!0'!J115),ISERROR('!0'!J115)),"",'!0'!J115)</f>
        <v/>
      </c>
      <c r="K111" s="59" t="str">
        <f>IF(OR(ISBLANK('!0'!K115),ISERROR('!0'!K115)),"",'!0'!K115)</f>
        <v/>
      </c>
      <c r="L111" t="str">
        <f>IF(OR(ISBLANK('!0'!L115),ISERROR('!0'!L115)),"",'!0'!L115)</f>
        <v/>
      </c>
      <c r="M111" t="str">
        <f>IF(OR(ISBLANK('!0'!M115),ISERROR('!0'!M115)),"",'!0'!M115)</f>
        <v/>
      </c>
      <c r="N111" t="str">
        <f>IF(OR(ISBLANK('!0'!N115),ISERROR('!0'!N115)),"",'!0'!N115)</f>
        <v/>
      </c>
      <c r="O111" t="str">
        <f>IF(OR(ISBLANK('!0'!O115),ISERROR('!0'!O115)),"",'!0'!O115)</f>
        <v/>
      </c>
      <c r="P111" t="str">
        <f>IF(OR(ISBLANK('!0'!P115),ISERROR('!0'!P115)),"",'!0'!P115)</f>
        <v/>
      </c>
      <c r="Q111" t="str">
        <f>IF(OR(ISBLANK('!0'!Q115),ISERROR('!0'!Q115)),"",'!0'!Q115)</f>
        <v/>
      </c>
      <c r="R111" t="str">
        <f>IF(OR(ISBLANK('!0'!R115),ISERROR('!0'!R115)),"",'!0'!R115)</f>
        <v/>
      </c>
      <c r="S111" t="str">
        <f>IF(OR(ISBLANK('!0'!S115),ISERROR('!0'!S115)),"",'!0'!S115)</f>
        <v/>
      </c>
      <c r="T111" t="str">
        <f>IF(OR(ISBLANK('!0'!T115),ISERROR('!0'!T115)),"",'!0'!T115)</f>
        <v/>
      </c>
      <c r="U111" t="str">
        <f>IF(OR(ISBLANK('!0'!U113),ISERROR('!0'!U113)),"",'!0'!U113)</f>
        <v/>
      </c>
      <c r="V111" t="str">
        <f>IF(OR(ISBLANK('!0'!V113),ISERROR('!0'!V113)),"",'!0'!V113)</f>
        <v/>
      </c>
      <c r="W111" t="str">
        <f>IF(OR(ISBLANK('!0'!W113),ISERROR('!0'!W113)),"",'!0'!W113)</f>
        <v/>
      </c>
      <c r="X111" t="str">
        <f>IF(OR(ISBLANK('!0'!X113),ISERROR('!0'!X113)),"",'!0'!X113)</f>
        <v/>
      </c>
      <c r="Y111" t="str">
        <f>IF(OR(ISBLANK('!0'!Y113),ISERROR('!0'!Y113)),"",'!0'!Y113)</f>
        <v/>
      </c>
      <c r="Z111" t="str">
        <f>IF(OR(ISBLANK('!0'!Z113),ISERROR('!0'!Z113)),"",'!0'!Z113)</f>
        <v/>
      </c>
      <c r="AA111" t="str">
        <f>IF(OR(ISBLANK('!0'!AA113),ISERROR('!0'!AA113)),"",'!0'!AA113)</f>
        <v/>
      </c>
      <c r="AB111" t="str">
        <f>IF(OR(ISBLANK('!0'!AB113),ISERROR('!0'!AB113)),"",'!0'!AB113)</f>
        <v/>
      </c>
      <c r="AC111" t="str">
        <f>IF(OR(ISBLANK('!0'!AI113),ISERROR('!0'!AI113)),"",'!0'!AI113)</f>
        <v/>
      </c>
      <c r="AD111" t="str">
        <f>IF(OR(ISBLANK('!0'!AJ113),ISERROR('!0'!AJ113)),"",'!0'!AJ113)</f>
        <v/>
      </c>
      <c r="AE111" t="str">
        <f>IF(OR(ISBLANK('!0'!AK113),ISERROR('!0'!AK113)),"",'!0'!AK113)</f>
        <v/>
      </c>
      <c r="AF111" t="str">
        <f>IF(OR(ISBLANK('!0'!AL113),ISERROR('!0'!AL113)),"",'!0'!AL113)</f>
        <v/>
      </c>
      <c r="AG111" t="str">
        <f>IF(OR(ISBLANK('!0'!AM113),ISERROR('!0'!AM113)),"",'!0'!AM113)</f>
        <v/>
      </c>
      <c r="AH111" t="str">
        <f>IF(OR(ISBLANK('!0'!AN113),ISERROR('!0'!AN113)),"",'!0'!AN113)</f>
        <v/>
      </c>
      <c r="AI111" t="str">
        <f>IF(OR(ISBLANK('!0'!AO113),ISERROR('!0'!AO113)),"",'!0'!AO113)</f>
        <v/>
      </c>
      <c r="AJ111" t="str">
        <f>IF(OR(ISBLANK('!0'!AP113),ISERROR('!0'!AP113)),"",'!0'!AP113)</f>
        <v/>
      </c>
      <c r="AK111" t="str">
        <f>IF(OR(ISBLANK('!0'!AQ113),ISERROR('!0'!AQ113)),"",'!0'!AQ113)</f>
        <v/>
      </c>
      <c r="AL111" t="str">
        <f>IF(OR(ISBLANK('!0'!AR113),ISERROR('!0'!AR113)),"",'!0'!AR113)</f>
        <v/>
      </c>
      <c r="AM111" t="str">
        <f>IF(OR(ISBLANK('!0'!AS113),ISERROR('!0'!AS113)),"",'!0'!AS113)</f>
        <v/>
      </c>
      <c r="AN111" t="str">
        <f>IF(OR(ISBLANK('!0'!AT113),ISERROR('!0'!AT113)),"",'!0'!AT113)</f>
        <v/>
      </c>
      <c r="AO111" t="str">
        <f>IF(OR(ISBLANK('!0'!AU113),ISERROR('!0'!AU113)),"",'!0'!AU113)</f>
        <v/>
      </c>
      <c r="AP111" t="str">
        <f>IF(OR(ISBLANK('!0'!AV113),ISERROR('!0'!AV113)),"",'!0'!AV113)</f>
        <v/>
      </c>
      <c r="AQ111" t="str">
        <f>IF(OR(ISBLANK('!0'!AW113),ISERROR('!0'!AW113)),"",'!0'!AW113)</f>
        <v/>
      </c>
      <c r="AR111" t="str">
        <f>IF(OR(ISBLANK('!0'!AX113),ISERROR('!0'!AX113)),"",'!0'!AX113)</f>
        <v/>
      </c>
      <c r="AS111" t="str">
        <f>IF(OR(ISBLANK('!0'!AY113),ISERROR('!0'!AY113)),"",'!0'!AY113)</f>
        <v/>
      </c>
      <c r="AT111" t="str">
        <f>IF(OR(ISBLANK('!0'!AZ113),ISERROR('!0'!AZ113)),"",'!0'!AZ113)</f>
        <v/>
      </c>
      <c r="AU111" t="str">
        <f>IF(OR(ISBLANK('!0'!BA113),ISERROR('!0'!BA113)),"",'!0'!BA113)</f>
        <v/>
      </c>
      <c r="AV111" t="str">
        <f>IF(OR(ISBLANK('!0'!BB113),ISERROR('!0'!BB113)),"",'!0'!BB113)</f>
        <v/>
      </c>
      <c r="AW111" t="str">
        <f>IF(OR(ISBLANK('!0'!BC113),ISERROR('!0'!BC113)),"",'!0'!BC113)</f>
        <v/>
      </c>
      <c r="AX111" t="str">
        <f>IF(OR(ISBLANK('!0'!BD113),ISERROR('!0'!BD113)),"",'!0'!BD113)</f>
        <v/>
      </c>
      <c r="AY111" t="str">
        <f>IF(OR(ISBLANK('!0'!BE113),ISERROR('!0'!BE113)),"",'!0'!BE113)</f>
        <v/>
      </c>
      <c r="AZ111" t="str">
        <f>IF(OR(ISBLANK('!0'!BF113),ISERROR('!0'!BF113)),"",'!0'!BF113)</f>
        <v/>
      </c>
      <c r="BA111" t="str">
        <f>IF(OR(ISBLANK('!0'!BG113),ISERROR('!0'!BG113)),"",'!0'!BG113)</f>
        <v/>
      </c>
      <c r="BB111" t="str">
        <f>IF(OR(ISBLANK('!0'!BH113),ISERROR('!0'!BH113)),"",'!0'!BH113)</f>
        <v/>
      </c>
      <c r="BC111" t="str">
        <f>IF(OR(ISBLANK('!0'!BI113),ISERROR('!0'!BI113)),"",'!0'!BI113)</f>
        <v/>
      </c>
    </row>
    <row r="112" spans="1:55" ht="12.75" customHeight="1" x14ac:dyDescent="0.2">
      <c r="A112" t="str">
        <f>IF(OR(ISBLANK('!0'!A114),ISERROR('!0'!A114)),"",'!0'!A114)</f>
        <v/>
      </c>
      <c r="B112" t="str">
        <f>IF(OR(ISBLANK('!0'!B114),ISERROR('!0'!B114)),"",'!0'!B114)</f>
        <v/>
      </c>
      <c r="C112" s="208">
        <f>IF(OR(ISBLANK('!0'!C113),ISERROR('!0'!C113)),"",'!0'!C113)</f>
        <v>90</v>
      </c>
      <c r="D112" s="325"/>
      <c r="E112" s="325"/>
      <c r="F112" t="str">
        <f>IF(OR(ISBLANK('!0'!F114),ISERROR('!0'!F114)),"",'!0'!F114)</f>
        <v/>
      </c>
      <c r="G112" t="str">
        <f>IF(OR(ISBLANK('!0'!G114),ISERROR('!0'!G114)),"",'!0'!G114)</f>
        <v/>
      </c>
      <c r="H112" t="str">
        <f>IF(OR(ISBLANK('!0'!H114),ISERROR('!0'!H114)),"",'!0'!H114)</f>
        <v/>
      </c>
      <c r="I112" s="4" t="str">
        <f>IF(OR(ISBLANK('!0'!I114),ISERROR('!0'!I114)),"",'!0'!I114)</f>
        <v/>
      </c>
      <c r="J112" t="str">
        <f>IF(OR(ISBLANK('!0'!J116),ISERROR('!0'!J116)),"",'!0'!J116)</f>
        <v/>
      </c>
      <c r="K112" s="59" t="str">
        <f>IF(OR(ISBLANK('!0'!K116),ISERROR('!0'!K116)),"",'!0'!K116)</f>
        <v/>
      </c>
      <c r="L112" t="str">
        <f>IF(OR(ISBLANK('!0'!L116),ISERROR('!0'!L116)),"",'!0'!L116)</f>
        <v/>
      </c>
      <c r="M112" t="str">
        <f>IF(OR(ISBLANK('!0'!M116),ISERROR('!0'!M116)),"",'!0'!M116)</f>
        <v/>
      </c>
      <c r="N112" t="str">
        <f>IF(OR(ISBLANK('!0'!N116),ISERROR('!0'!N116)),"",'!0'!N116)</f>
        <v/>
      </c>
      <c r="O112" t="str">
        <f>IF(OR(ISBLANK('!0'!O116),ISERROR('!0'!O116)),"",'!0'!O116)</f>
        <v/>
      </c>
      <c r="P112" t="str">
        <f>IF(OR(ISBLANK('!0'!P116),ISERROR('!0'!P116)),"",'!0'!P116)</f>
        <v/>
      </c>
      <c r="Q112" t="str">
        <f>IF(OR(ISBLANK('!0'!Q116),ISERROR('!0'!Q116)),"",'!0'!Q116)</f>
        <v/>
      </c>
      <c r="R112" t="str">
        <f>IF(OR(ISBLANK('!0'!R116),ISERROR('!0'!R116)),"",'!0'!R116)</f>
        <v/>
      </c>
      <c r="S112" t="str">
        <f>IF(OR(ISBLANK('!0'!S116),ISERROR('!0'!S116)),"",'!0'!S116)</f>
        <v/>
      </c>
      <c r="T112" t="str">
        <f>IF(OR(ISBLANK('!0'!T116),ISERROR('!0'!T116)),"",'!0'!T116)</f>
        <v/>
      </c>
      <c r="U112" t="str">
        <f>IF(OR(ISBLANK('!0'!U114),ISERROR('!0'!U114)),"",'!0'!U114)</f>
        <v/>
      </c>
      <c r="V112" t="str">
        <f>IF(OR(ISBLANK('!0'!V114),ISERROR('!0'!V114)),"",'!0'!V114)</f>
        <v/>
      </c>
      <c r="W112" t="str">
        <f>IF(OR(ISBLANK('!0'!W114),ISERROR('!0'!W114)),"",'!0'!W114)</f>
        <v/>
      </c>
      <c r="X112" t="str">
        <f>IF(OR(ISBLANK('!0'!X114),ISERROR('!0'!X114)),"",'!0'!X114)</f>
        <v/>
      </c>
      <c r="Y112" t="str">
        <f>IF(OR(ISBLANK('!0'!Y114),ISERROR('!0'!Y114)),"",'!0'!Y114)</f>
        <v/>
      </c>
      <c r="Z112" t="str">
        <f>IF(OR(ISBLANK('!0'!Z114),ISERROR('!0'!Z114)),"",'!0'!Z114)</f>
        <v/>
      </c>
      <c r="AA112" t="str">
        <f>IF(OR(ISBLANK('!0'!AA114),ISERROR('!0'!AA114)),"",'!0'!AA114)</f>
        <v/>
      </c>
      <c r="AB112" t="str">
        <f>IF(OR(ISBLANK('!0'!AB114),ISERROR('!0'!AB114)),"",'!0'!AB114)</f>
        <v/>
      </c>
      <c r="AC112" t="str">
        <f>IF(OR(ISBLANK('!0'!AI114),ISERROR('!0'!AI114)),"",'!0'!AI114)</f>
        <v/>
      </c>
      <c r="AD112" t="str">
        <f>IF(OR(ISBLANK('!0'!AJ114),ISERROR('!0'!AJ114)),"",'!0'!AJ114)</f>
        <v/>
      </c>
      <c r="AE112" t="str">
        <f>IF(OR(ISBLANK('!0'!AK114),ISERROR('!0'!AK114)),"",'!0'!AK114)</f>
        <v/>
      </c>
      <c r="AF112" t="str">
        <f>IF(OR(ISBLANK('!0'!AL114),ISERROR('!0'!AL114)),"",'!0'!AL114)</f>
        <v/>
      </c>
      <c r="AG112" t="str">
        <f>IF(OR(ISBLANK('!0'!AM114),ISERROR('!0'!AM114)),"",'!0'!AM114)</f>
        <v/>
      </c>
      <c r="AH112" t="str">
        <f>IF(OR(ISBLANK('!0'!AN114),ISERROR('!0'!AN114)),"",'!0'!AN114)</f>
        <v/>
      </c>
      <c r="AI112" t="str">
        <f>IF(OR(ISBLANK('!0'!AO114),ISERROR('!0'!AO114)),"",'!0'!AO114)</f>
        <v/>
      </c>
      <c r="AJ112" t="str">
        <f>IF(OR(ISBLANK('!0'!AP114),ISERROR('!0'!AP114)),"",'!0'!AP114)</f>
        <v/>
      </c>
      <c r="AK112" t="str">
        <f>IF(OR(ISBLANK('!0'!AQ114),ISERROR('!0'!AQ114)),"",'!0'!AQ114)</f>
        <v/>
      </c>
      <c r="AL112" t="str">
        <f>IF(OR(ISBLANK('!0'!AR114),ISERROR('!0'!AR114)),"",'!0'!AR114)</f>
        <v/>
      </c>
      <c r="AM112" t="str">
        <f>IF(OR(ISBLANK('!0'!AS114),ISERROR('!0'!AS114)),"",'!0'!AS114)</f>
        <v/>
      </c>
      <c r="AN112" t="str">
        <f>IF(OR(ISBLANK('!0'!AT114),ISERROR('!0'!AT114)),"",'!0'!AT114)</f>
        <v/>
      </c>
      <c r="AO112" t="str">
        <f>IF(OR(ISBLANK('!0'!AU114),ISERROR('!0'!AU114)),"",'!0'!AU114)</f>
        <v/>
      </c>
      <c r="AP112" t="str">
        <f>IF(OR(ISBLANK('!0'!AV114),ISERROR('!0'!AV114)),"",'!0'!AV114)</f>
        <v/>
      </c>
      <c r="AQ112" t="str">
        <f>IF(OR(ISBLANK('!0'!AW114),ISERROR('!0'!AW114)),"",'!0'!AW114)</f>
        <v/>
      </c>
      <c r="AR112" t="str">
        <f>IF(OR(ISBLANK('!0'!AX114),ISERROR('!0'!AX114)),"",'!0'!AX114)</f>
        <v/>
      </c>
      <c r="AS112" t="str">
        <f>IF(OR(ISBLANK('!0'!AY114),ISERROR('!0'!AY114)),"",'!0'!AY114)</f>
        <v/>
      </c>
      <c r="AT112" t="str">
        <f>IF(OR(ISBLANK('!0'!AZ114),ISERROR('!0'!AZ114)),"",'!0'!AZ114)</f>
        <v/>
      </c>
      <c r="AU112" t="str">
        <f>IF(OR(ISBLANK('!0'!BA114),ISERROR('!0'!BA114)),"",'!0'!BA114)</f>
        <v/>
      </c>
      <c r="AV112" t="str">
        <f>IF(OR(ISBLANK('!0'!BB114),ISERROR('!0'!BB114)),"",'!0'!BB114)</f>
        <v/>
      </c>
      <c r="AW112" t="str">
        <f>IF(OR(ISBLANK('!0'!BC114),ISERROR('!0'!BC114)),"",'!0'!BC114)</f>
        <v/>
      </c>
      <c r="AX112" t="str">
        <f>IF(OR(ISBLANK('!0'!BD114),ISERROR('!0'!BD114)),"",'!0'!BD114)</f>
        <v/>
      </c>
      <c r="AY112" t="str">
        <f>IF(OR(ISBLANK('!0'!BE114),ISERROR('!0'!BE114)),"",'!0'!BE114)</f>
        <v/>
      </c>
      <c r="AZ112" t="str">
        <f>IF(OR(ISBLANK('!0'!BF114),ISERROR('!0'!BF114)),"",'!0'!BF114)</f>
        <v/>
      </c>
      <c r="BA112" t="str">
        <f>IF(OR(ISBLANK('!0'!BG114),ISERROR('!0'!BG114)),"",'!0'!BG114)</f>
        <v/>
      </c>
      <c r="BB112" t="str">
        <f>IF(OR(ISBLANK('!0'!BH114),ISERROR('!0'!BH114)),"",'!0'!BH114)</f>
        <v/>
      </c>
      <c r="BC112" t="str">
        <f>IF(OR(ISBLANK('!0'!BI114),ISERROR('!0'!BI114)),"",'!0'!BI114)</f>
        <v/>
      </c>
    </row>
    <row r="113" spans="1:55" ht="12.75" customHeight="1" x14ac:dyDescent="0.2">
      <c r="A113" t="str">
        <f>IF(OR(ISBLANK('!0'!A115),ISERROR('!0'!A115)),"",'!0'!A115)</f>
        <v/>
      </c>
      <c r="B113" t="str">
        <f>IF(OR(ISBLANK('!0'!B115),ISERROR('!0'!B115)),"",'!0'!B115)</f>
        <v/>
      </c>
      <c r="C113" s="208">
        <f>IF(OR(ISBLANK('!0'!C114),ISERROR('!0'!C114)),"",'!0'!C114)</f>
        <v>91</v>
      </c>
      <c r="D113" s="325"/>
      <c r="E113" s="325"/>
      <c r="F113" t="str">
        <f>IF(OR(ISBLANK('!0'!F115),ISERROR('!0'!F115)),"",'!0'!F115)</f>
        <v/>
      </c>
      <c r="G113" t="str">
        <f>IF(OR(ISBLANK('!0'!G115),ISERROR('!0'!G115)),"",'!0'!G115)</f>
        <v/>
      </c>
      <c r="H113" t="str">
        <f>IF(OR(ISBLANK('!0'!H115),ISERROR('!0'!H115)),"",'!0'!H115)</f>
        <v/>
      </c>
      <c r="I113" s="4" t="str">
        <f>IF(OR(ISBLANK('!0'!I115),ISERROR('!0'!I115)),"",'!0'!I115)</f>
        <v/>
      </c>
      <c r="J113" t="str">
        <f>IF(OR(ISBLANK('!0'!J117),ISERROR('!0'!J117)),"",'!0'!J117)</f>
        <v/>
      </c>
      <c r="K113" s="59" t="str">
        <f>IF(OR(ISBLANK('!0'!K117),ISERROR('!0'!K117)),"",'!0'!K117)</f>
        <v/>
      </c>
      <c r="L113" t="str">
        <f>IF(OR(ISBLANK('!0'!L117),ISERROR('!0'!L117)),"",'!0'!L117)</f>
        <v/>
      </c>
      <c r="M113" t="str">
        <f>IF(OR(ISBLANK('!0'!M117),ISERROR('!0'!M117)),"",'!0'!M117)</f>
        <v/>
      </c>
      <c r="N113" t="str">
        <f>IF(OR(ISBLANK('!0'!N117),ISERROR('!0'!N117)),"",'!0'!N117)</f>
        <v/>
      </c>
      <c r="O113" t="str">
        <f>IF(OR(ISBLANK('!0'!O117),ISERROR('!0'!O117)),"",'!0'!O117)</f>
        <v/>
      </c>
      <c r="P113" t="str">
        <f>IF(OR(ISBLANK('!0'!P117),ISERROR('!0'!P117)),"",'!0'!P117)</f>
        <v/>
      </c>
      <c r="Q113" t="str">
        <f>IF(OR(ISBLANK('!0'!Q117),ISERROR('!0'!Q117)),"",'!0'!Q117)</f>
        <v/>
      </c>
      <c r="R113" t="str">
        <f>IF(OR(ISBLANK('!0'!R117),ISERROR('!0'!R117)),"",'!0'!R117)</f>
        <v/>
      </c>
      <c r="S113" t="str">
        <f>IF(OR(ISBLANK('!0'!S117),ISERROR('!0'!S117)),"",'!0'!S117)</f>
        <v/>
      </c>
      <c r="T113" t="str">
        <f>IF(OR(ISBLANK('!0'!T117),ISERROR('!0'!T117)),"",'!0'!T117)</f>
        <v/>
      </c>
      <c r="U113" t="str">
        <f>IF(OR(ISBLANK('!0'!U115),ISERROR('!0'!U115)),"",'!0'!U115)</f>
        <v/>
      </c>
      <c r="V113" t="str">
        <f>IF(OR(ISBLANK('!0'!V115),ISERROR('!0'!V115)),"",'!0'!V115)</f>
        <v/>
      </c>
      <c r="W113" t="str">
        <f>IF(OR(ISBLANK('!0'!W115),ISERROR('!0'!W115)),"",'!0'!W115)</f>
        <v/>
      </c>
      <c r="X113" t="str">
        <f>IF(OR(ISBLANK('!0'!X115),ISERROR('!0'!X115)),"",'!0'!X115)</f>
        <v/>
      </c>
      <c r="Y113" t="str">
        <f>IF(OR(ISBLANK('!0'!Y115),ISERROR('!0'!Y115)),"",'!0'!Y115)</f>
        <v/>
      </c>
      <c r="Z113" t="str">
        <f>IF(OR(ISBLANK('!0'!Z115),ISERROR('!0'!Z115)),"",'!0'!Z115)</f>
        <v/>
      </c>
      <c r="AA113" t="str">
        <f>IF(OR(ISBLANK('!0'!AA115),ISERROR('!0'!AA115)),"",'!0'!AA115)</f>
        <v/>
      </c>
      <c r="AB113" t="str">
        <f>IF(OR(ISBLANK('!0'!AB115),ISERROR('!0'!AB115)),"",'!0'!AB115)</f>
        <v/>
      </c>
      <c r="AC113" t="str">
        <f>IF(OR(ISBLANK('!0'!AI115),ISERROR('!0'!AI115)),"",'!0'!AI115)</f>
        <v/>
      </c>
      <c r="AD113" t="str">
        <f>IF(OR(ISBLANK('!0'!AJ115),ISERROR('!0'!AJ115)),"",'!0'!AJ115)</f>
        <v/>
      </c>
      <c r="AE113" t="str">
        <f>IF(OR(ISBLANK('!0'!AK115),ISERROR('!0'!AK115)),"",'!0'!AK115)</f>
        <v/>
      </c>
      <c r="AF113" t="str">
        <f>IF(OR(ISBLANK('!0'!AL115),ISERROR('!0'!AL115)),"",'!0'!AL115)</f>
        <v/>
      </c>
      <c r="AG113" t="str">
        <f>IF(OR(ISBLANK('!0'!AM115),ISERROR('!0'!AM115)),"",'!0'!AM115)</f>
        <v/>
      </c>
      <c r="AH113" t="str">
        <f>IF(OR(ISBLANK('!0'!AN115),ISERROR('!0'!AN115)),"",'!0'!AN115)</f>
        <v/>
      </c>
      <c r="AI113" t="str">
        <f>IF(OR(ISBLANK('!0'!AO115),ISERROR('!0'!AO115)),"",'!0'!AO115)</f>
        <v/>
      </c>
      <c r="AJ113" t="str">
        <f>IF(OR(ISBLANK('!0'!AP115),ISERROR('!0'!AP115)),"",'!0'!AP115)</f>
        <v/>
      </c>
      <c r="AK113" t="str">
        <f>IF(OR(ISBLANK('!0'!AQ115),ISERROR('!0'!AQ115)),"",'!0'!AQ115)</f>
        <v/>
      </c>
      <c r="AL113" t="str">
        <f>IF(OR(ISBLANK('!0'!AR115),ISERROR('!0'!AR115)),"",'!0'!AR115)</f>
        <v/>
      </c>
      <c r="AM113" t="str">
        <f>IF(OR(ISBLANK('!0'!AS115),ISERROR('!0'!AS115)),"",'!0'!AS115)</f>
        <v/>
      </c>
      <c r="AN113" t="str">
        <f>IF(OR(ISBLANK('!0'!AT115),ISERROR('!0'!AT115)),"",'!0'!AT115)</f>
        <v/>
      </c>
      <c r="AO113" t="str">
        <f>IF(OR(ISBLANK('!0'!AU115),ISERROR('!0'!AU115)),"",'!0'!AU115)</f>
        <v/>
      </c>
      <c r="AP113" t="str">
        <f>IF(OR(ISBLANK('!0'!AV115),ISERROR('!0'!AV115)),"",'!0'!AV115)</f>
        <v/>
      </c>
      <c r="AQ113" t="str">
        <f>IF(OR(ISBLANK('!0'!AW115),ISERROR('!0'!AW115)),"",'!0'!AW115)</f>
        <v/>
      </c>
      <c r="AR113" t="str">
        <f>IF(OR(ISBLANK('!0'!AX115),ISERROR('!0'!AX115)),"",'!0'!AX115)</f>
        <v/>
      </c>
      <c r="AS113" t="str">
        <f>IF(OR(ISBLANK('!0'!AY115),ISERROR('!0'!AY115)),"",'!0'!AY115)</f>
        <v/>
      </c>
      <c r="AT113" t="str">
        <f>IF(OR(ISBLANK('!0'!AZ115),ISERROR('!0'!AZ115)),"",'!0'!AZ115)</f>
        <v/>
      </c>
      <c r="AU113" t="str">
        <f>IF(OR(ISBLANK('!0'!BA115),ISERROR('!0'!BA115)),"",'!0'!BA115)</f>
        <v/>
      </c>
      <c r="AV113" t="str">
        <f>IF(OR(ISBLANK('!0'!BB115),ISERROR('!0'!BB115)),"",'!0'!BB115)</f>
        <v/>
      </c>
      <c r="AW113" t="str">
        <f>IF(OR(ISBLANK('!0'!BC115),ISERROR('!0'!BC115)),"",'!0'!BC115)</f>
        <v/>
      </c>
      <c r="AX113" t="str">
        <f>IF(OR(ISBLANK('!0'!BD115),ISERROR('!0'!BD115)),"",'!0'!BD115)</f>
        <v/>
      </c>
      <c r="AY113" t="str">
        <f>IF(OR(ISBLANK('!0'!BE115),ISERROR('!0'!BE115)),"",'!0'!BE115)</f>
        <v/>
      </c>
      <c r="AZ113" t="str">
        <f>IF(OR(ISBLANK('!0'!BF115),ISERROR('!0'!BF115)),"",'!0'!BF115)</f>
        <v/>
      </c>
      <c r="BA113" t="str">
        <f>IF(OR(ISBLANK('!0'!BG115),ISERROR('!0'!BG115)),"",'!0'!BG115)</f>
        <v/>
      </c>
      <c r="BB113" t="str">
        <f>IF(OR(ISBLANK('!0'!BH115),ISERROR('!0'!BH115)),"",'!0'!BH115)</f>
        <v/>
      </c>
      <c r="BC113" t="str">
        <f>IF(OR(ISBLANK('!0'!BI115),ISERROR('!0'!BI115)),"",'!0'!BI115)</f>
        <v/>
      </c>
    </row>
    <row r="114" spans="1:55" ht="12.75" customHeight="1" x14ac:dyDescent="0.2">
      <c r="A114" t="str">
        <f>IF(OR(ISBLANK('!0'!A116),ISERROR('!0'!A116)),"",'!0'!A116)</f>
        <v/>
      </c>
      <c r="B114" t="str">
        <f>IF(OR(ISBLANK('!0'!B116),ISERROR('!0'!B116)),"",'!0'!B116)</f>
        <v/>
      </c>
      <c r="C114" s="208">
        <f>IF(OR(ISBLANK('!0'!C115),ISERROR('!0'!C115)),"",'!0'!C115)</f>
        <v>92</v>
      </c>
      <c r="D114" s="325"/>
      <c r="E114" s="325"/>
      <c r="F114" t="str">
        <f>IF(OR(ISBLANK('!0'!F116),ISERROR('!0'!F116)),"",'!0'!F116)</f>
        <v/>
      </c>
      <c r="G114" t="str">
        <f>IF(OR(ISBLANK('!0'!G116),ISERROR('!0'!G116)),"",'!0'!G116)</f>
        <v/>
      </c>
      <c r="H114" t="str">
        <f>IF(OR(ISBLANK('!0'!H116),ISERROR('!0'!H116)),"",'!0'!H116)</f>
        <v/>
      </c>
      <c r="I114" s="4" t="str">
        <f>IF(OR(ISBLANK('!0'!I116),ISERROR('!0'!I116)),"",'!0'!I116)</f>
        <v/>
      </c>
      <c r="J114" t="str">
        <f>IF(OR(ISBLANK('!0'!J118),ISERROR('!0'!J118)),"",'!0'!J118)</f>
        <v/>
      </c>
      <c r="K114" s="59" t="str">
        <f>IF(OR(ISBLANK('!0'!K118),ISERROR('!0'!K118)),"",'!0'!K118)</f>
        <v/>
      </c>
      <c r="L114" t="str">
        <f>IF(OR(ISBLANK('!0'!L118),ISERROR('!0'!L118)),"",'!0'!L118)</f>
        <v/>
      </c>
      <c r="M114" t="str">
        <f>IF(OR(ISBLANK('!0'!M118),ISERROR('!0'!M118)),"",'!0'!M118)</f>
        <v/>
      </c>
      <c r="N114" t="str">
        <f>IF(OR(ISBLANK('!0'!N118),ISERROR('!0'!N118)),"",'!0'!N118)</f>
        <v/>
      </c>
      <c r="O114" t="str">
        <f>IF(OR(ISBLANK('!0'!O118),ISERROR('!0'!O118)),"",'!0'!O118)</f>
        <v/>
      </c>
      <c r="P114" t="str">
        <f>IF(OR(ISBLANK('!0'!P118),ISERROR('!0'!P118)),"",'!0'!P118)</f>
        <v/>
      </c>
      <c r="Q114" t="str">
        <f>IF(OR(ISBLANK('!0'!Q118),ISERROR('!0'!Q118)),"",'!0'!Q118)</f>
        <v/>
      </c>
      <c r="R114" t="str">
        <f>IF(OR(ISBLANK('!0'!R118),ISERROR('!0'!R118)),"",'!0'!R118)</f>
        <v/>
      </c>
      <c r="S114" t="str">
        <f>IF(OR(ISBLANK('!0'!S118),ISERROR('!0'!S118)),"",'!0'!S118)</f>
        <v/>
      </c>
      <c r="T114" t="str">
        <f>IF(OR(ISBLANK('!0'!T118),ISERROR('!0'!T118)),"",'!0'!T118)</f>
        <v/>
      </c>
      <c r="U114" t="str">
        <f>IF(OR(ISBLANK('!0'!U116),ISERROR('!0'!U116)),"",'!0'!U116)</f>
        <v/>
      </c>
      <c r="V114" t="str">
        <f>IF(OR(ISBLANK('!0'!V116),ISERROR('!0'!V116)),"",'!0'!V116)</f>
        <v/>
      </c>
      <c r="W114" t="str">
        <f>IF(OR(ISBLANK('!0'!W116),ISERROR('!0'!W116)),"",'!0'!W116)</f>
        <v/>
      </c>
      <c r="X114" t="str">
        <f>IF(OR(ISBLANK('!0'!X116),ISERROR('!0'!X116)),"",'!0'!X116)</f>
        <v/>
      </c>
      <c r="Y114" t="str">
        <f>IF(OR(ISBLANK('!0'!Y116),ISERROR('!0'!Y116)),"",'!0'!Y116)</f>
        <v/>
      </c>
      <c r="Z114" t="str">
        <f>IF(OR(ISBLANK('!0'!Z116),ISERROR('!0'!Z116)),"",'!0'!Z116)</f>
        <v/>
      </c>
      <c r="AA114" t="str">
        <f>IF(OR(ISBLANK('!0'!AA116),ISERROR('!0'!AA116)),"",'!0'!AA116)</f>
        <v/>
      </c>
      <c r="AB114" t="str">
        <f>IF(OR(ISBLANK('!0'!AB116),ISERROR('!0'!AB116)),"",'!0'!AB116)</f>
        <v/>
      </c>
      <c r="AC114" t="str">
        <f>IF(OR(ISBLANK('!0'!AI116),ISERROR('!0'!AI116)),"",'!0'!AI116)</f>
        <v/>
      </c>
      <c r="AD114" t="str">
        <f>IF(OR(ISBLANK('!0'!AJ116),ISERROR('!0'!AJ116)),"",'!0'!AJ116)</f>
        <v/>
      </c>
      <c r="AE114" t="str">
        <f>IF(OR(ISBLANK('!0'!AK116),ISERROR('!0'!AK116)),"",'!0'!AK116)</f>
        <v/>
      </c>
      <c r="AF114" t="str">
        <f>IF(OR(ISBLANK('!0'!AL116),ISERROR('!0'!AL116)),"",'!0'!AL116)</f>
        <v/>
      </c>
      <c r="AG114" t="str">
        <f>IF(OR(ISBLANK('!0'!AM116),ISERROR('!0'!AM116)),"",'!0'!AM116)</f>
        <v/>
      </c>
      <c r="AH114" t="str">
        <f>IF(OR(ISBLANK('!0'!AN116),ISERROR('!0'!AN116)),"",'!0'!AN116)</f>
        <v/>
      </c>
      <c r="AI114" t="str">
        <f>IF(OR(ISBLANK('!0'!AO116),ISERROR('!0'!AO116)),"",'!0'!AO116)</f>
        <v/>
      </c>
      <c r="AJ114" t="str">
        <f>IF(OR(ISBLANK('!0'!AP116),ISERROR('!0'!AP116)),"",'!0'!AP116)</f>
        <v/>
      </c>
      <c r="AK114" t="str">
        <f>IF(OR(ISBLANK('!0'!AQ116),ISERROR('!0'!AQ116)),"",'!0'!AQ116)</f>
        <v/>
      </c>
      <c r="AL114" t="str">
        <f>IF(OR(ISBLANK('!0'!AR116),ISERROR('!0'!AR116)),"",'!0'!AR116)</f>
        <v/>
      </c>
      <c r="AM114" t="str">
        <f>IF(OR(ISBLANK('!0'!AS116),ISERROR('!0'!AS116)),"",'!0'!AS116)</f>
        <v/>
      </c>
      <c r="AN114" t="str">
        <f>IF(OR(ISBLANK('!0'!AT116),ISERROR('!0'!AT116)),"",'!0'!AT116)</f>
        <v/>
      </c>
      <c r="AO114" t="str">
        <f>IF(OR(ISBLANK('!0'!AU116),ISERROR('!0'!AU116)),"",'!0'!AU116)</f>
        <v/>
      </c>
      <c r="AP114" t="str">
        <f>IF(OR(ISBLANK('!0'!AV116),ISERROR('!0'!AV116)),"",'!0'!AV116)</f>
        <v/>
      </c>
      <c r="AQ114" t="str">
        <f>IF(OR(ISBLANK('!0'!AW116),ISERROR('!0'!AW116)),"",'!0'!AW116)</f>
        <v/>
      </c>
      <c r="AR114" t="str">
        <f>IF(OR(ISBLANK('!0'!AX116),ISERROR('!0'!AX116)),"",'!0'!AX116)</f>
        <v/>
      </c>
      <c r="AS114" t="str">
        <f>IF(OR(ISBLANK('!0'!AY116),ISERROR('!0'!AY116)),"",'!0'!AY116)</f>
        <v/>
      </c>
      <c r="AT114" t="str">
        <f>IF(OR(ISBLANK('!0'!AZ116),ISERROR('!0'!AZ116)),"",'!0'!AZ116)</f>
        <v/>
      </c>
      <c r="AU114" t="str">
        <f>IF(OR(ISBLANK('!0'!BA116),ISERROR('!0'!BA116)),"",'!0'!BA116)</f>
        <v/>
      </c>
      <c r="AV114" t="str">
        <f>IF(OR(ISBLANK('!0'!BB116),ISERROR('!0'!BB116)),"",'!0'!BB116)</f>
        <v/>
      </c>
      <c r="AW114" t="str">
        <f>IF(OR(ISBLANK('!0'!BC116),ISERROR('!0'!BC116)),"",'!0'!BC116)</f>
        <v/>
      </c>
      <c r="AX114" t="str">
        <f>IF(OR(ISBLANK('!0'!BD116),ISERROR('!0'!BD116)),"",'!0'!BD116)</f>
        <v/>
      </c>
      <c r="AY114" t="str">
        <f>IF(OR(ISBLANK('!0'!BE116),ISERROR('!0'!BE116)),"",'!0'!BE116)</f>
        <v/>
      </c>
      <c r="AZ114" t="str">
        <f>IF(OR(ISBLANK('!0'!BF116),ISERROR('!0'!BF116)),"",'!0'!BF116)</f>
        <v/>
      </c>
      <c r="BA114" t="str">
        <f>IF(OR(ISBLANK('!0'!BG116),ISERROR('!0'!BG116)),"",'!0'!BG116)</f>
        <v/>
      </c>
      <c r="BB114" t="str">
        <f>IF(OR(ISBLANK('!0'!BH116),ISERROR('!0'!BH116)),"",'!0'!BH116)</f>
        <v/>
      </c>
      <c r="BC114" t="str">
        <f>IF(OR(ISBLANK('!0'!BI116),ISERROR('!0'!BI116)),"",'!0'!BI116)</f>
        <v/>
      </c>
    </row>
    <row r="115" spans="1:55" ht="12.75" customHeight="1" x14ac:dyDescent="0.2">
      <c r="A115" t="str">
        <f>IF(OR(ISBLANK('!0'!A117),ISERROR('!0'!A117)),"",'!0'!A117)</f>
        <v/>
      </c>
      <c r="B115" t="str">
        <f>IF(OR(ISBLANK('!0'!B117),ISERROR('!0'!B117)),"",'!0'!B117)</f>
        <v/>
      </c>
      <c r="C115" s="208">
        <f>IF(OR(ISBLANK('!0'!C116),ISERROR('!0'!C116)),"",'!0'!C116)</f>
        <v>93</v>
      </c>
      <c r="D115" s="325"/>
      <c r="E115" s="325"/>
      <c r="F115" t="str">
        <f>IF(OR(ISBLANK('!0'!F117),ISERROR('!0'!F117)),"",'!0'!F117)</f>
        <v/>
      </c>
      <c r="G115" t="str">
        <f>IF(OR(ISBLANK('!0'!G117),ISERROR('!0'!G117)),"",'!0'!G117)</f>
        <v/>
      </c>
      <c r="H115" t="str">
        <f>IF(OR(ISBLANK('!0'!H117),ISERROR('!0'!H117)),"",'!0'!H117)</f>
        <v/>
      </c>
      <c r="I115" s="4" t="str">
        <f>IF(OR(ISBLANK('!0'!I117),ISERROR('!0'!I117)),"",'!0'!I117)</f>
        <v/>
      </c>
      <c r="J115" t="str">
        <f>IF(OR(ISBLANK('!0'!J119),ISERROR('!0'!J119)),"",'!0'!J119)</f>
        <v/>
      </c>
      <c r="K115" s="59" t="str">
        <f>IF(OR(ISBLANK('!0'!K119),ISERROR('!0'!K119)),"",'!0'!K119)</f>
        <v/>
      </c>
      <c r="L115" t="str">
        <f>IF(OR(ISBLANK('!0'!L119),ISERROR('!0'!L119)),"",'!0'!L119)</f>
        <v/>
      </c>
      <c r="M115" t="str">
        <f>IF(OR(ISBLANK('!0'!M119),ISERROR('!0'!M119)),"",'!0'!M119)</f>
        <v/>
      </c>
      <c r="N115" t="str">
        <f>IF(OR(ISBLANK('!0'!N119),ISERROR('!0'!N119)),"",'!0'!N119)</f>
        <v/>
      </c>
      <c r="O115" t="str">
        <f>IF(OR(ISBLANK('!0'!O119),ISERROR('!0'!O119)),"",'!0'!O119)</f>
        <v/>
      </c>
      <c r="P115" t="str">
        <f>IF(OR(ISBLANK('!0'!P119),ISERROR('!0'!P119)),"",'!0'!P119)</f>
        <v/>
      </c>
      <c r="Q115" t="str">
        <f>IF(OR(ISBLANK('!0'!Q119),ISERROR('!0'!Q119)),"",'!0'!Q119)</f>
        <v/>
      </c>
      <c r="R115" t="str">
        <f>IF(OR(ISBLANK('!0'!R119),ISERROR('!0'!R119)),"",'!0'!R119)</f>
        <v/>
      </c>
      <c r="S115" t="str">
        <f>IF(OR(ISBLANK('!0'!S119),ISERROR('!0'!S119)),"",'!0'!S119)</f>
        <v/>
      </c>
      <c r="T115" t="str">
        <f>IF(OR(ISBLANK('!0'!T119),ISERROR('!0'!T119)),"",'!0'!T119)</f>
        <v/>
      </c>
      <c r="U115" t="str">
        <f>IF(OR(ISBLANK('!0'!U117),ISERROR('!0'!U117)),"",'!0'!U117)</f>
        <v/>
      </c>
      <c r="V115" t="str">
        <f>IF(OR(ISBLANK('!0'!V117),ISERROR('!0'!V117)),"",'!0'!V117)</f>
        <v/>
      </c>
      <c r="W115" t="str">
        <f>IF(OR(ISBLANK('!0'!W117),ISERROR('!0'!W117)),"",'!0'!W117)</f>
        <v/>
      </c>
      <c r="X115" t="str">
        <f>IF(OR(ISBLANK('!0'!X117),ISERROR('!0'!X117)),"",'!0'!X117)</f>
        <v/>
      </c>
      <c r="Y115" t="str">
        <f>IF(OR(ISBLANK('!0'!Y117),ISERROR('!0'!Y117)),"",'!0'!Y117)</f>
        <v/>
      </c>
      <c r="Z115" t="str">
        <f>IF(OR(ISBLANK('!0'!Z117),ISERROR('!0'!Z117)),"",'!0'!Z117)</f>
        <v/>
      </c>
      <c r="AA115" t="str">
        <f>IF(OR(ISBLANK('!0'!AA117),ISERROR('!0'!AA117)),"",'!0'!AA117)</f>
        <v/>
      </c>
      <c r="AB115" t="str">
        <f>IF(OR(ISBLANK('!0'!AB117),ISERROR('!0'!AB117)),"",'!0'!AB117)</f>
        <v/>
      </c>
      <c r="AC115" t="str">
        <f>IF(OR(ISBLANK('!0'!AI117),ISERROR('!0'!AI117)),"",'!0'!AI117)</f>
        <v/>
      </c>
      <c r="AD115" t="str">
        <f>IF(OR(ISBLANK('!0'!AJ117),ISERROR('!0'!AJ117)),"",'!0'!AJ117)</f>
        <v/>
      </c>
      <c r="AE115" t="str">
        <f>IF(OR(ISBLANK('!0'!AK117),ISERROR('!0'!AK117)),"",'!0'!AK117)</f>
        <v/>
      </c>
      <c r="AF115" t="str">
        <f>IF(OR(ISBLANK('!0'!AL117),ISERROR('!0'!AL117)),"",'!0'!AL117)</f>
        <v/>
      </c>
      <c r="AG115" t="str">
        <f>IF(OR(ISBLANK('!0'!AM117),ISERROR('!0'!AM117)),"",'!0'!AM117)</f>
        <v/>
      </c>
      <c r="AH115" t="str">
        <f>IF(OR(ISBLANK('!0'!AN117),ISERROR('!0'!AN117)),"",'!0'!AN117)</f>
        <v/>
      </c>
      <c r="AI115" t="str">
        <f>IF(OR(ISBLANK('!0'!AO117),ISERROR('!0'!AO117)),"",'!0'!AO117)</f>
        <v/>
      </c>
      <c r="AJ115" t="str">
        <f>IF(OR(ISBLANK('!0'!AP117),ISERROR('!0'!AP117)),"",'!0'!AP117)</f>
        <v/>
      </c>
      <c r="AK115" t="str">
        <f>IF(OR(ISBLANK('!0'!AQ117),ISERROR('!0'!AQ117)),"",'!0'!AQ117)</f>
        <v/>
      </c>
      <c r="AL115" t="str">
        <f>IF(OR(ISBLANK('!0'!AR117),ISERROR('!0'!AR117)),"",'!0'!AR117)</f>
        <v/>
      </c>
      <c r="AM115" t="str">
        <f>IF(OR(ISBLANK('!0'!AS117),ISERROR('!0'!AS117)),"",'!0'!AS117)</f>
        <v/>
      </c>
      <c r="AN115" t="str">
        <f>IF(OR(ISBLANK('!0'!AT117),ISERROR('!0'!AT117)),"",'!0'!AT117)</f>
        <v/>
      </c>
      <c r="AO115" t="str">
        <f>IF(OR(ISBLANK('!0'!AU117),ISERROR('!0'!AU117)),"",'!0'!AU117)</f>
        <v/>
      </c>
      <c r="AP115" t="str">
        <f>IF(OR(ISBLANK('!0'!AV117),ISERROR('!0'!AV117)),"",'!0'!AV117)</f>
        <v/>
      </c>
      <c r="AQ115" t="str">
        <f>IF(OR(ISBLANK('!0'!AW117),ISERROR('!0'!AW117)),"",'!0'!AW117)</f>
        <v/>
      </c>
      <c r="AR115" t="str">
        <f>IF(OR(ISBLANK('!0'!AX117),ISERROR('!0'!AX117)),"",'!0'!AX117)</f>
        <v/>
      </c>
      <c r="AS115" t="str">
        <f>IF(OR(ISBLANK('!0'!AY117),ISERROR('!0'!AY117)),"",'!0'!AY117)</f>
        <v/>
      </c>
      <c r="AT115" t="str">
        <f>IF(OR(ISBLANK('!0'!AZ117),ISERROR('!0'!AZ117)),"",'!0'!AZ117)</f>
        <v/>
      </c>
      <c r="AU115" t="str">
        <f>IF(OR(ISBLANK('!0'!BA117),ISERROR('!0'!BA117)),"",'!0'!BA117)</f>
        <v/>
      </c>
      <c r="AV115" t="str">
        <f>IF(OR(ISBLANK('!0'!BB117),ISERROR('!0'!BB117)),"",'!0'!BB117)</f>
        <v/>
      </c>
      <c r="AW115" t="str">
        <f>IF(OR(ISBLANK('!0'!BC117),ISERROR('!0'!BC117)),"",'!0'!BC117)</f>
        <v/>
      </c>
      <c r="AX115" t="str">
        <f>IF(OR(ISBLANK('!0'!BD117),ISERROR('!0'!BD117)),"",'!0'!BD117)</f>
        <v/>
      </c>
      <c r="AY115" t="str">
        <f>IF(OR(ISBLANK('!0'!BE117),ISERROR('!0'!BE117)),"",'!0'!BE117)</f>
        <v/>
      </c>
      <c r="AZ115" t="str">
        <f>IF(OR(ISBLANK('!0'!BF117),ISERROR('!0'!BF117)),"",'!0'!BF117)</f>
        <v/>
      </c>
      <c r="BA115" t="str">
        <f>IF(OR(ISBLANK('!0'!BG117),ISERROR('!0'!BG117)),"",'!0'!BG117)</f>
        <v/>
      </c>
      <c r="BB115" t="str">
        <f>IF(OR(ISBLANK('!0'!BH117),ISERROR('!0'!BH117)),"",'!0'!BH117)</f>
        <v/>
      </c>
      <c r="BC115" t="str">
        <f>IF(OR(ISBLANK('!0'!BI117),ISERROR('!0'!BI117)),"",'!0'!BI117)</f>
        <v/>
      </c>
    </row>
    <row r="116" spans="1:55" ht="12.75" customHeight="1" x14ac:dyDescent="0.2">
      <c r="A116" t="str">
        <f>IF(OR(ISBLANK('!0'!A118),ISERROR('!0'!A118)),"",'!0'!A118)</f>
        <v/>
      </c>
      <c r="B116" t="str">
        <f>IF(OR(ISBLANK('!0'!B118),ISERROR('!0'!B118)),"",'!0'!B118)</f>
        <v/>
      </c>
      <c r="C116" s="208">
        <f>IF(OR(ISBLANK('!0'!C117),ISERROR('!0'!C117)),"",'!0'!C117)</f>
        <v>94</v>
      </c>
      <c r="D116" s="325"/>
      <c r="E116" s="325"/>
      <c r="F116" t="str">
        <f>IF(OR(ISBLANK('!0'!F118),ISERROR('!0'!F118)),"",'!0'!F118)</f>
        <v/>
      </c>
      <c r="G116" t="str">
        <f>IF(OR(ISBLANK('!0'!G118),ISERROR('!0'!G118)),"",'!0'!G118)</f>
        <v/>
      </c>
      <c r="H116" t="str">
        <f>IF(OR(ISBLANK('!0'!H118),ISERROR('!0'!H118)),"",'!0'!H118)</f>
        <v/>
      </c>
      <c r="I116" s="4" t="str">
        <f>IF(OR(ISBLANK('!0'!I118),ISERROR('!0'!I118)),"",'!0'!I118)</f>
        <v/>
      </c>
      <c r="J116" t="str">
        <f>IF(OR(ISBLANK('!0'!J120),ISERROR('!0'!J120)),"",'!0'!J120)</f>
        <v/>
      </c>
      <c r="K116" s="59" t="str">
        <f>IF(OR(ISBLANK('!0'!K120),ISERROR('!0'!K120)),"",'!0'!K120)</f>
        <v/>
      </c>
      <c r="L116" t="str">
        <f>IF(OR(ISBLANK('!0'!L120),ISERROR('!0'!L120)),"",'!0'!L120)</f>
        <v/>
      </c>
      <c r="M116" t="str">
        <f>IF(OR(ISBLANK('!0'!M120),ISERROR('!0'!M120)),"",'!0'!M120)</f>
        <v/>
      </c>
      <c r="N116" t="str">
        <f>IF(OR(ISBLANK('!0'!N120),ISERROR('!0'!N120)),"",'!0'!N120)</f>
        <v/>
      </c>
      <c r="O116" t="str">
        <f>IF(OR(ISBLANK('!0'!O120),ISERROR('!0'!O120)),"",'!0'!O120)</f>
        <v/>
      </c>
      <c r="P116" t="str">
        <f>IF(OR(ISBLANK('!0'!P120),ISERROR('!0'!P120)),"",'!0'!P120)</f>
        <v/>
      </c>
      <c r="Q116" t="str">
        <f>IF(OR(ISBLANK('!0'!Q120),ISERROR('!0'!Q120)),"",'!0'!Q120)</f>
        <v/>
      </c>
      <c r="R116" t="str">
        <f>IF(OR(ISBLANK('!0'!R120),ISERROR('!0'!R120)),"",'!0'!R120)</f>
        <v/>
      </c>
      <c r="S116" t="str">
        <f>IF(OR(ISBLANK('!0'!S120),ISERROR('!0'!S120)),"",'!0'!S120)</f>
        <v/>
      </c>
      <c r="T116" t="str">
        <f>IF(OR(ISBLANK('!0'!T120),ISERROR('!0'!T120)),"",'!0'!T120)</f>
        <v/>
      </c>
      <c r="U116" t="str">
        <f>IF(OR(ISBLANK('!0'!U118),ISERROR('!0'!U118)),"",'!0'!U118)</f>
        <v/>
      </c>
      <c r="V116" t="str">
        <f>IF(OR(ISBLANK('!0'!V118),ISERROR('!0'!V118)),"",'!0'!V118)</f>
        <v/>
      </c>
      <c r="W116" t="str">
        <f>IF(OR(ISBLANK('!0'!W118),ISERROR('!0'!W118)),"",'!0'!W118)</f>
        <v/>
      </c>
      <c r="X116" t="str">
        <f>IF(OR(ISBLANK('!0'!X118),ISERROR('!0'!X118)),"",'!0'!X118)</f>
        <v/>
      </c>
      <c r="Y116" t="str">
        <f>IF(OR(ISBLANK('!0'!Y118),ISERROR('!0'!Y118)),"",'!0'!Y118)</f>
        <v/>
      </c>
      <c r="Z116" t="str">
        <f>IF(OR(ISBLANK('!0'!Z118),ISERROR('!0'!Z118)),"",'!0'!Z118)</f>
        <v/>
      </c>
      <c r="AA116" t="str">
        <f>IF(OR(ISBLANK('!0'!AA118),ISERROR('!0'!AA118)),"",'!0'!AA118)</f>
        <v/>
      </c>
      <c r="AB116" t="str">
        <f>IF(OR(ISBLANK('!0'!AB118),ISERROR('!0'!AB118)),"",'!0'!AB118)</f>
        <v/>
      </c>
      <c r="AC116" t="str">
        <f>IF(OR(ISBLANK('!0'!AI118),ISERROR('!0'!AI118)),"",'!0'!AI118)</f>
        <v/>
      </c>
      <c r="AD116" t="str">
        <f>IF(OR(ISBLANK('!0'!AJ118),ISERROR('!0'!AJ118)),"",'!0'!AJ118)</f>
        <v/>
      </c>
      <c r="AE116" t="str">
        <f>IF(OR(ISBLANK('!0'!AK118),ISERROR('!0'!AK118)),"",'!0'!AK118)</f>
        <v/>
      </c>
      <c r="AF116" t="str">
        <f>IF(OR(ISBLANK('!0'!AL118),ISERROR('!0'!AL118)),"",'!0'!AL118)</f>
        <v/>
      </c>
      <c r="AG116" t="str">
        <f>IF(OR(ISBLANK('!0'!AM118),ISERROR('!0'!AM118)),"",'!0'!AM118)</f>
        <v/>
      </c>
      <c r="AH116" t="str">
        <f>IF(OR(ISBLANK('!0'!AN118),ISERROR('!0'!AN118)),"",'!0'!AN118)</f>
        <v/>
      </c>
      <c r="AI116" t="str">
        <f>IF(OR(ISBLANK('!0'!AO118),ISERROR('!0'!AO118)),"",'!0'!AO118)</f>
        <v/>
      </c>
      <c r="AJ116" t="str">
        <f>IF(OR(ISBLANK('!0'!AP118),ISERROR('!0'!AP118)),"",'!0'!AP118)</f>
        <v/>
      </c>
      <c r="AK116" t="str">
        <f>IF(OR(ISBLANK('!0'!AQ118),ISERROR('!0'!AQ118)),"",'!0'!AQ118)</f>
        <v/>
      </c>
      <c r="AL116" t="str">
        <f>IF(OR(ISBLANK('!0'!AR118),ISERROR('!0'!AR118)),"",'!0'!AR118)</f>
        <v/>
      </c>
      <c r="AM116" t="str">
        <f>IF(OR(ISBLANK('!0'!AS118),ISERROR('!0'!AS118)),"",'!0'!AS118)</f>
        <v/>
      </c>
      <c r="AN116" t="str">
        <f>IF(OR(ISBLANK('!0'!AT118),ISERROR('!0'!AT118)),"",'!0'!AT118)</f>
        <v/>
      </c>
      <c r="AO116" t="str">
        <f>IF(OR(ISBLANK('!0'!AU118),ISERROR('!0'!AU118)),"",'!0'!AU118)</f>
        <v/>
      </c>
      <c r="AP116" t="str">
        <f>IF(OR(ISBLANK('!0'!AV118),ISERROR('!0'!AV118)),"",'!0'!AV118)</f>
        <v/>
      </c>
      <c r="AQ116" t="str">
        <f>IF(OR(ISBLANK('!0'!AW118),ISERROR('!0'!AW118)),"",'!0'!AW118)</f>
        <v/>
      </c>
      <c r="AR116" t="str">
        <f>IF(OR(ISBLANK('!0'!AX118),ISERROR('!0'!AX118)),"",'!0'!AX118)</f>
        <v/>
      </c>
      <c r="AS116" t="str">
        <f>IF(OR(ISBLANK('!0'!AY118),ISERROR('!0'!AY118)),"",'!0'!AY118)</f>
        <v/>
      </c>
      <c r="AT116" t="str">
        <f>IF(OR(ISBLANK('!0'!AZ118),ISERROR('!0'!AZ118)),"",'!0'!AZ118)</f>
        <v/>
      </c>
      <c r="AU116" t="str">
        <f>IF(OR(ISBLANK('!0'!BA118),ISERROR('!0'!BA118)),"",'!0'!BA118)</f>
        <v/>
      </c>
      <c r="AV116" t="str">
        <f>IF(OR(ISBLANK('!0'!BB118),ISERROR('!0'!BB118)),"",'!0'!BB118)</f>
        <v/>
      </c>
      <c r="AW116" t="str">
        <f>IF(OR(ISBLANK('!0'!BC118),ISERROR('!0'!BC118)),"",'!0'!BC118)</f>
        <v/>
      </c>
      <c r="AX116" t="str">
        <f>IF(OR(ISBLANK('!0'!BD118),ISERROR('!0'!BD118)),"",'!0'!BD118)</f>
        <v/>
      </c>
      <c r="AY116" t="str">
        <f>IF(OR(ISBLANK('!0'!BE118),ISERROR('!0'!BE118)),"",'!0'!BE118)</f>
        <v/>
      </c>
      <c r="AZ116" t="str">
        <f>IF(OR(ISBLANK('!0'!BF118),ISERROR('!0'!BF118)),"",'!0'!BF118)</f>
        <v/>
      </c>
      <c r="BA116" t="str">
        <f>IF(OR(ISBLANK('!0'!BG118),ISERROR('!0'!BG118)),"",'!0'!BG118)</f>
        <v/>
      </c>
      <c r="BB116" t="str">
        <f>IF(OR(ISBLANK('!0'!BH118),ISERROR('!0'!BH118)),"",'!0'!BH118)</f>
        <v/>
      </c>
      <c r="BC116" t="str">
        <f>IF(OR(ISBLANK('!0'!BI118),ISERROR('!0'!BI118)),"",'!0'!BI118)</f>
        <v/>
      </c>
    </row>
    <row r="117" spans="1:55" ht="12.75" customHeight="1" x14ac:dyDescent="0.2">
      <c r="A117" t="str">
        <f>IF(OR(ISBLANK('!0'!A119),ISERROR('!0'!A119)),"",'!0'!A119)</f>
        <v/>
      </c>
      <c r="B117" t="str">
        <f>IF(OR(ISBLANK('!0'!B119),ISERROR('!0'!B119)),"",'!0'!B119)</f>
        <v/>
      </c>
      <c r="C117" s="208">
        <f>IF(OR(ISBLANK('!0'!C118),ISERROR('!0'!C118)),"",'!0'!C118)</f>
        <v>95</v>
      </c>
      <c r="D117" s="325"/>
      <c r="E117" s="325"/>
      <c r="F117" t="str">
        <f>IF(OR(ISBLANK('!0'!F119),ISERROR('!0'!F119)),"",'!0'!F119)</f>
        <v/>
      </c>
      <c r="G117" t="str">
        <f>IF(OR(ISBLANK('!0'!G119),ISERROR('!0'!G119)),"",'!0'!G119)</f>
        <v/>
      </c>
      <c r="H117" t="str">
        <f>IF(OR(ISBLANK('!0'!H119),ISERROR('!0'!H119)),"",'!0'!H119)</f>
        <v/>
      </c>
      <c r="I117" s="4" t="str">
        <f>IF(OR(ISBLANK('!0'!I119),ISERROR('!0'!I119)),"",'!0'!I119)</f>
        <v/>
      </c>
      <c r="J117" t="str">
        <f>IF(OR(ISBLANK('!0'!J121),ISERROR('!0'!J121)),"",'!0'!J121)</f>
        <v/>
      </c>
      <c r="K117" s="59" t="str">
        <f>IF(OR(ISBLANK('!0'!K121),ISERROR('!0'!K121)),"",'!0'!K121)</f>
        <v/>
      </c>
      <c r="L117" t="str">
        <f>IF(OR(ISBLANK('!0'!L121),ISERROR('!0'!L121)),"",'!0'!L121)</f>
        <v/>
      </c>
      <c r="M117" t="str">
        <f>IF(OR(ISBLANK('!0'!M121),ISERROR('!0'!M121)),"",'!0'!M121)</f>
        <v/>
      </c>
      <c r="N117" t="str">
        <f>IF(OR(ISBLANK('!0'!N121),ISERROR('!0'!N121)),"",'!0'!N121)</f>
        <v/>
      </c>
      <c r="O117" t="str">
        <f>IF(OR(ISBLANK('!0'!O121),ISERROR('!0'!O121)),"",'!0'!O121)</f>
        <v/>
      </c>
      <c r="P117" t="str">
        <f>IF(OR(ISBLANK('!0'!P121),ISERROR('!0'!P121)),"",'!0'!P121)</f>
        <v/>
      </c>
      <c r="Q117" t="str">
        <f>IF(OR(ISBLANK('!0'!Q121),ISERROR('!0'!Q121)),"",'!0'!Q121)</f>
        <v/>
      </c>
      <c r="R117" t="str">
        <f>IF(OR(ISBLANK('!0'!R121),ISERROR('!0'!R121)),"",'!0'!R121)</f>
        <v/>
      </c>
      <c r="S117" t="str">
        <f>IF(OR(ISBLANK('!0'!S121),ISERROR('!0'!S121)),"",'!0'!S121)</f>
        <v/>
      </c>
      <c r="T117" t="str">
        <f>IF(OR(ISBLANK('!0'!T121),ISERROR('!0'!T121)),"",'!0'!T121)</f>
        <v/>
      </c>
      <c r="U117" t="str">
        <f>IF(OR(ISBLANK('!0'!U119),ISERROR('!0'!U119)),"",'!0'!U119)</f>
        <v/>
      </c>
      <c r="V117" t="str">
        <f>IF(OR(ISBLANK('!0'!V119),ISERROR('!0'!V119)),"",'!0'!V119)</f>
        <v/>
      </c>
      <c r="W117" t="str">
        <f>IF(OR(ISBLANK('!0'!W119),ISERROR('!0'!W119)),"",'!0'!W119)</f>
        <v/>
      </c>
      <c r="X117" t="str">
        <f>IF(OR(ISBLANK('!0'!X119),ISERROR('!0'!X119)),"",'!0'!X119)</f>
        <v/>
      </c>
      <c r="Y117" t="str">
        <f>IF(OR(ISBLANK('!0'!Y119),ISERROR('!0'!Y119)),"",'!0'!Y119)</f>
        <v/>
      </c>
      <c r="Z117" t="str">
        <f>IF(OR(ISBLANK('!0'!Z119),ISERROR('!0'!Z119)),"",'!0'!Z119)</f>
        <v/>
      </c>
      <c r="AA117" t="str">
        <f>IF(OR(ISBLANK('!0'!AA119),ISERROR('!0'!AA119)),"",'!0'!AA119)</f>
        <v/>
      </c>
      <c r="AB117" t="str">
        <f>IF(OR(ISBLANK('!0'!AB119),ISERROR('!0'!AB119)),"",'!0'!AB119)</f>
        <v/>
      </c>
      <c r="AC117" t="str">
        <f>IF(OR(ISBLANK('!0'!AI119),ISERROR('!0'!AI119)),"",'!0'!AI119)</f>
        <v/>
      </c>
      <c r="AD117" t="str">
        <f>IF(OR(ISBLANK('!0'!AJ119),ISERROR('!0'!AJ119)),"",'!0'!AJ119)</f>
        <v/>
      </c>
      <c r="AE117" t="str">
        <f>IF(OR(ISBLANK('!0'!AK119),ISERROR('!0'!AK119)),"",'!0'!AK119)</f>
        <v/>
      </c>
      <c r="AF117" t="str">
        <f>IF(OR(ISBLANK('!0'!AL119),ISERROR('!0'!AL119)),"",'!0'!AL119)</f>
        <v/>
      </c>
      <c r="AG117" t="str">
        <f>IF(OR(ISBLANK('!0'!AM119),ISERROR('!0'!AM119)),"",'!0'!AM119)</f>
        <v/>
      </c>
      <c r="AH117" t="str">
        <f>IF(OR(ISBLANK('!0'!AN119),ISERROR('!0'!AN119)),"",'!0'!AN119)</f>
        <v/>
      </c>
      <c r="AI117" t="str">
        <f>IF(OR(ISBLANK('!0'!AO119),ISERROR('!0'!AO119)),"",'!0'!AO119)</f>
        <v/>
      </c>
      <c r="AJ117" t="str">
        <f>IF(OR(ISBLANK('!0'!AP119),ISERROR('!0'!AP119)),"",'!0'!AP119)</f>
        <v/>
      </c>
      <c r="AK117" t="str">
        <f>IF(OR(ISBLANK('!0'!AQ119),ISERROR('!0'!AQ119)),"",'!0'!AQ119)</f>
        <v/>
      </c>
      <c r="AL117" t="str">
        <f>IF(OR(ISBLANK('!0'!AR119),ISERROR('!0'!AR119)),"",'!0'!AR119)</f>
        <v/>
      </c>
      <c r="AM117" t="str">
        <f>IF(OR(ISBLANK('!0'!AS119),ISERROR('!0'!AS119)),"",'!0'!AS119)</f>
        <v/>
      </c>
      <c r="AN117" t="str">
        <f>IF(OR(ISBLANK('!0'!AT119),ISERROR('!0'!AT119)),"",'!0'!AT119)</f>
        <v/>
      </c>
      <c r="AO117" t="str">
        <f>IF(OR(ISBLANK('!0'!AU119),ISERROR('!0'!AU119)),"",'!0'!AU119)</f>
        <v/>
      </c>
      <c r="AP117" t="str">
        <f>IF(OR(ISBLANK('!0'!AV119),ISERROR('!0'!AV119)),"",'!0'!AV119)</f>
        <v/>
      </c>
      <c r="AQ117" t="str">
        <f>IF(OR(ISBLANK('!0'!AW119),ISERROR('!0'!AW119)),"",'!0'!AW119)</f>
        <v/>
      </c>
      <c r="AR117" t="str">
        <f>IF(OR(ISBLANK('!0'!AX119),ISERROR('!0'!AX119)),"",'!0'!AX119)</f>
        <v/>
      </c>
      <c r="AS117" t="str">
        <f>IF(OR(ISBLANK('!0'!AY119),ISERROR('!0'!AY119)),"",'!0'!AY119)</f>
        <v/>
      </c>
      <c r="AT117" t="str">
        <f>IF(OR(ISBLANK('!0'!AZ119),ISERROR('!0'!AZ119)),"",'!0'!AZ119)</f>
        <v/>
      </c>
      <c r="AU117" t="str">
        <f>IF(OR(ISBLANK('!0'!BA119),ISERROR('!0'!BA119)),"",'!0'!BA119)</f>
        <v/>
      </c>
      <c r="AV117" t="str">
        <f>IF(OR(ISBLANK('!0'!BB119),ISERROR('!0'!BB119)),"",'!0'!BB119)</f>
        <v/>
      </c>
      <c r="AW117" t="str">
        <f>IF(OR(ISBLANK('!0'!BC119),ISERROR('!0'!BC119)),"",'!0'!BC119)</f>
        <v/>
      </c>
      <c r="AX117" t="str">
        <f>IF(OR(ISBLANK('!0'!BD119),ISERROR('!0'!BD119)),"",'!0'!BD119)</f>
        <v/>
      </c>
      <c r="AY117" t="str">
        <f>IF(OR(ISBLANK('!0'!BE119),ISERROR('!0'!BE119)),"",'!0'!BE119)</f>
        <v/>
      </c>
      <c r="AZ117" t="str">
        <f>IF(OR(ISBLANK('!0'!BF119),ISERROR('!0'!BF119)),"",'!0'!BF119)</f>
        <v/>
      </c>
      <c r="BA117" t="str">
        <f>IF(OR(ISBLANK('!0'!BG119),ISERROR('!0'!BG119)),"",'!0'!BG119)</f>
        <v/>
      </c>
      <c r="BB117" t="str">
        <f>IF(OR(ISBLANK('!0'!BH119),ISERROR('!0'!BH119)),"",'!0'!BH119)</f>
        <v/>
      </c>
      <c r="BC117" t="str">
        <f>IF(OR(ISBLANK('!0'!BI119),ISERROR('!0'!BI119)),"",'!0'!BI119)</f>
        <v/>
      </c>
    </row>
    <row r="118" spans="1:55" ht="12.75" customHeight="1" x14ac:dyDescent="0.2">
      <c r="A118" t="str">
        <f>IF(OR(ISBLANK('!0'!A120),ISERROR('!0'!A120)),"",'!0'!A120)</f>
        <v/>
      </c>
      <c r="B118" t="str">
        <f>IF(OR(ISBLANK('!0'!B120),ISERROR('!0'!B120)),"",'!0'!B120)</f>
        <v/>
      </c>
      <c r="C118" s="208">
        <f>IF(OR(ISBLANK('!0'!C119),ISERROR('!0'!C119)),"",'!0'!C119)</f>
        <v>96</v>
      </c>
      <c r="D118" s="325"/>
      <c r="E118" s="325"/>
      <c r="F118" t="str">
        <f>IF(OR(ISBLANK('!0'!F120),ISERROR('!0'!F120)),"",'!0'!F120)</f>
        <v/>
      </c>
      <c r="G118" t="str">
        <f>IF(OR(ISBLANK('!0'!G120),ISERROR('!0'!G120)),"",'!0'!G120)</f>
        <v/>
      </c>
      <c r="H118" t="str">
        <f>IF(OR(ISBLANK('!0'!H120),ISERROR('!0'!H120)),"",'!0'!H120)</f>
        <v/>
      </c>
      <c r="I118" s="4" t="str">
        <f>IF(OR(ISBLANK('!0'!I120),ISERROR('!0'!I120)),"",'!0'!I120)</f>
        <v/>
      </c>
      <c r="J118" t="str">
        <f>IF(OR(ISBLANK('!0'!J122),ISERROR('!0'!J122)),"",'!0'!J122)</f>
        <v/>
      </c>
      <c r="K118" s="59" t="str">
        <f>IF(OR(ISBLANK('!0'!K122),ISERROR('!0'!K122)),"",'!0'!K122)</f>
        <v/>
      </c>
      <c r="L118" t="str">
        <f>IF(OR(ISBLANK('!0'!L122),ISERROR('!0'!L122)),"",'!0'!L122)</f>
        <v/>
      </c>
      <c r="M118" t="str">
        <f>IF(OR(ISBLANK('!0'!M122),ISERROR('!0'!M122)),"",'!0'!M122)</f>
        <v/>
      </c>
      <c r="N118" t="str">
        <f>IF(OR(ISBLANK('!0'!N122),ISERROR('!0'!N122)),"",'!0'!N122)</f>
        <v/>
      </c>
      <c r="O118" t="str">
        <f>IF(OR(ISBLANK('!0'!O122),ISERROR('!0'!O122)),"",'!0'!O122)</f>
        <v/>
      </c>
      <c r="P118" t="str">
        <f>IF(OR(ISBLANK('!0'!P122),ISERROR('!0'!P122)),"",'!0'!P122)</f>
        <v/>
      </c>
      <c r="Q118" t="str">
        <f>IF(OR(ISBLANK('!0'!Q122),ISERROR('!0'!Q122)),"",'!0'!Q122)</f>
        <v/>
      </c>
      <c r="R118" t="str">
        <f>IF(OR(ISBLANK('!0'!R122),ISERROR('!0'!R122)),"",'!0'!R122)</f>
        <v/>
      </c>
      <c r="S118" t="str">
        <f>IF(OR(ISBLANK('!0'!S122),ISERROR('!0'!S122)),"",'!0'!S122)</f>
        <v/>
      </c>
      <c r="T118" t="str">
        <f>IF(OR(ISBLANK('!0'!T122),ISERROR('!0'!T122)),"",'!0'!T122)</f>
        <v/>
      </c>
      <c r="U118" t="str">
        <f>IF(OR(ISBLANK('!0'!U120),ISERROR('!0'!U120)),"",'!0'!U120)</f>
        <v/>
      </c>
      <c r="V118" t="str">
        <f>IF(OR(ISBLANK('!0'!V120),ISERROR('!0'!V120)),"",'!0'!V120)</f>
        <v/>
      </c>
      <c r="W118" t="str">
        <f>IF(OR(ISBLANK('!0'!W120),ISERROR('!0'!W120)),"",'!0'!W120)</f>
        <v/>
      </c>
      <c r="X118" t="str">
        <f>IF(OR(ISBLANK('!0'!X120),ISERROR('!0'!X120)),"",'!0'!X120)</f>
        <v/>
      </c>
      <c r="Y118" t="str">
        <f>IF(OR(ISBLANK('!0'!Y120),ISERROR('!0'!Y120)),"",'!0'!Y120)</f>
        <v/>
      </c>
      <c r="Z118" t="str">
        <f>IF(OR(ISBLANK('!0'!Z120),ISERROR('!0'!Z120)),"",'!0'!Z120)</f>
        <v/>
      </c>
      <c r="AA118" t="str">
        <f>IF(OR(ISBLANK('!0'!AA120),ISERROR('!0'!AA120)),"",'!0'!AA120)</f>
        <v/>
      </c>
      <c r="AB118" t="str">
        <f>IF(OR(ISBLANK('!0'!AB120),ISERROR('!0'!AB120)),"",'!0'!AB120)</f>
        <v/>
      </c>
      <c r="AC118" t="str">
        <f>IF(OR(ISBLANK('!0'!AI120),ISERROR('!0'!AI120)),"",'!0'!AI120)</f>
        <v/>
      </c>
      <c r="AD118" t="str">
        <f>IF(OR(ISBLANK('!0'!AJ120),ISERROR('!0'!AJ120)),"",'!0'!AJ120)</f>
        <v/>
      </c>
      <c r="AE118" t="str">
        <f>IF(OR(ISBLANK('!0'!AK120),ISERROR('!0'!AK120)),"",'!0'!AK120)</f>
        <v/>
      </c>
      <c r="AF118" t="str">
        <f>IF(OR(ISBLANK('!0'!AL120),ISERROR('!0'!AL120)),"",'!0'!AL120)</f>
        <v/>
      </c>
      <c r="AG118" t="str">
        <f>IF(OR(ISBLANK('!0'!AM120),ISERROR('!0'!AM120)),"",'!0'!AM120)</f>
        <v/>
      </c>
      <c r="AH118" t="str">
        <f>IF(OR(ISBLANK('!0'!AN120),ISERROR('!0'!AN120)),"",'!0'!AN120)</f>
        <v/>
      </c>
      <c r="AI118" t="str">
        <f>IF(OR(ISBLANK('!0'!AO120),ISERROR('!0'!AO120)),"",'!0'!AO120)</f>
        <v/>
      </c>
      <c r="AJ118" t="str">
        <f>IF(OR(ISBLANK('!0'!AP120),ISERROR('!0'!AP120)),"",'!0'!AP120)</f>
        <v/>
      </c>
      <c r="AK118" t="str">
        <f>IF(OR(ISBLANK('!0'!AQ120),ISERROR('!0'!AQ120)),"",'!0'!AQ120)</f>
        <v/>
      </c>
      <c r="AL118" t="str">
        <f>IF(OR(ISBLANK('!0'!AR120),ISERROR('!0'!AR120)),"",'!0'!AR120)</f>
        <v/>
      </c>
      <c r="AM118" t="str">
        <f>IF(OR(ISBLANK('!0'!AS120),ISERROR('!0'!AS120)),"",'!0'!AS120)</f>
        <v/>
      </c>
      <c r="AN118" t="str">
        <f>IF(OR(ISBLANK('!0'!AT120),ISERROR('!0'!AT120)),"",'!0'!AT120)</f>
        <v/>
      </c>
      <c r="AO118" t="str">
        <f>IF(OR(ISBLANK('!0'!AU120),ISERROR('!0'!AU120)),"",'!0'!AU120)</f>
        <v/>
      </c>
      <c r="AP118" t="str">
        <f>IF(OR(ISBLANK('!0'!AV120),ISERROR('!0'!AV120)),"",'!0'!AV120)</f>
        <v/>
      </c>
      <c r="AQ118" t="str">
        <f>IF(OR(ISBLANK('!0'!AW120),ISERROR('!0'!AW120)),"",'!0'!AW120)</f>
        <v/>
      </c>
      <c r="AR118" t="str">
        <f>IF(OR(ISBLANK('!0'!AX120),ISERROR('!0'!AX120)),"",'!0'!AX120)</f>
        <v/>
      </c>
      <c r="AS118" t="str">
        <f>IF(OR(ISBLANK('!0'!AY120),ISERROR('!0'!AY120)),"",'!0'!AY120)</f>
        <v/>
      </c>
      <c r="AT118" t="str">
        <f>IF(OR(ISBLANK('!0'!AZ120),ISERROR('!0'!AZ120)),"",'!0'!AZ120)</f>
        <v/>
      </c>
      <c r="AU118" t="str">
        <f>IF(OR(ISBLANK('!0'!BA120),ISERROR('!0'!BA120)),"",'!0'!BA120)</f>
        <v/>
      </c>
      <c r="AV118" t="str">
        <f>IF(OR(ISBLANK('!0'!BB120),ISERROR('!0'!BB120)),"",'!0'!BB120)</f>
        <v/>
      </c>
      <c r="AW118" t="str">
        <f>IF(OR(ISBLANK('!0'!BC120),ISERROR('!0'!BC120)),"",'!0'!BC120)</f>
        <v/>
      </c>
      <c r="AX118" t="str">
        <f>IF(OR(ISBLANK('!0'!BD120),ISERROR('!0'!BD120)),"",'!0'!BD120)</f>
        <v/>
      </c>
      <c r="AY118" t="str">
        <f>IF(OR(ISBLANK('!0'!BE120),ISERROR('!0'!BE120)),"",'!0'!BE120)</f>
        <v/>
      </c>
      <c r="AZ118" t="str">
        <f>IF(OR(ISBLANK('!0'!BF120),ISERROR('!0'!BF120)),"",'!0'!BF120)</f>
        <v/>
      </c>
      <c r="BA118" t="str">
        <f>IF(OR(ISBLANK('!0'!BG120),ISERROR('!0'!BG120)),"",'!0'!BG120)</f>
        <v/>
      </c>
      <c r="BB118" t="str">
        <f>IF(OR(ISBLANK('!0'!BH120),ISERROR('!0'!BH120)),"",'!0'!BH120)</f>
        <v/>
      </c>
      <c r="BC118" t="str">
        <f>IF(OR(ISBLANK('!0'!BI120),ISERROR('!0'!BI120)),"",'!0'!BI120)</f>
        <v/>
      </c>
    </row>
    <row r="119" spans="1:55" ht="12.75" customHeight="1" x14ac:dyDescent="0.2">
      <c r="A119" t="str">
        <f>IF(OR(ISBLANK('!0'!A121),ISERROR('!0'!A121)),"",'!0'!A121)</f>
        <v/>
      </c>
      <c r="B119" t="str">
        <f>IF(OR(ISBLANK('!0'!B121),ISERROR('!0'!B121)),"",'!0'!B121)</f>
        <v/>
      </c>
      <c r="C119" s="208">
        <f>IF(OR(ISBLANK('!0'!C120),ISERROR('!0'!C120)),"",'!0'!C120)</f>
        <v>97</v>
      </c>
      <c r="D119" s="325"/>
      <c r="E119" s="325"/>
      <c r="F119" t="str">
        <f>IF(OR(ISBLANK('!0'!F121),ISERROR('!0'!F121)),"",'!0'!F121)</f>
        <v/>
      </c>
      <c r="G119" t="str">
        <f>IF(OR(ISBLANK('!0'!G121),ISERROR('!0'!G121)),"",'!0'!G121)</f>
        <v/>
      </c>
      <c r="H119" t="str">
        <f>IF(OR(ISBLANK('!0'!H121),ISERROR('!0'!H121)),"",'!0'!H121)</f>
        <v/>
      </c>
      <c r="I119" s="4" t="str">
        <f>IF(OR(ISBLANK('!0'!I121),ISERROR('!0'!I121)),"",'!0'!I121)</f>
        <v/>
      </c>
      <c r="J119" t="str">
        <f>IF(OR(ISBLANK('!0'!J123),ISERROR('!0'!J123)),"",'!0'!J123)</f>
        <v/>
      </c>
      <c r="K119" s="59" t="str">
        <f>IF(OR(ISBLANK('!0'!K123),ISERROR('!0'!K123)),"",'!0'!K123)</f>
        <v/>
      </c>
      <c r="L119" t="str">
        <f>IF(OR(ISBLANK('!0'!L123),ISERROR('!0'!L123)),"",'!0'!L123)</f>
        <v/>
      </c>
      <c r="M119" t="str">
        <f>IF(OR(ISBLANK('!0'!M123),ISERROR('!0'!M123)),"",'!0'!M123)</f>
        <v/>
      </c>
      <c r="N119" t="str">
        <f>IF(OR(ISBLANK('!0'!N123),ISERROR('!0'!N123)),"",'!0'!N123)</f>
        <v/>
      </c>
      <c r="O119" t="str">
        <f>IF(OR(ISBLANK('!0'!O123),ISERROR('!0'!O123)),"",'!0'!O123)</f>
        <v/>
      </c>
      <c r="P119" t="str">
        <f>IF(OR(ISBLANK('!0'!P123),ISERROR('!0'!P123)),"",'!0'!P123)</f>
        <v/>
      </c>
      <c r="Q119" t="str">
        <f>IF(OR(ISBLANK('!0'!Q123),ISERROR('!0'!Q123)),"",'!0'!Q123)</f>
        <v/>
      </c>
      <c r="R119" t="str">
        <f>IF(OR(ISBLANK('!0'!R123),ISERROR('!0'!R123)),"",'!0'!R123)</f>
        <v/>
      </c>
      <c r="S119" t="str">
        <f>IF(OR(ISBLANK('!0'!S123),ISERROR('!0'!S123)),"",'!0'!S123)</f>
        <v/>
      </c>
      <c r="T119" t="str">
        <f>IF(OR(ISBLANK('!0'!T123),ISERROR('!0'!T123)),"",'!0'!T123)</f>
        <v/>
      </c>
      <c r="U119" t="str">
        <f>IF(OR(ISBLANK('!0'!U121),ISERROR('!0'!U121)),"",'!0'!U121)</f>
        <v/>
      </c>
      <c r="V119" t="str">
        <f>IF(OR(ISBLANK('!0'!V121),ISERROR('!0'!V121)),"",'!0'!V121)</f>
        <v/>
      </c>
      <c r="W119" t="str">
        <f>IF(OR(ISBLANK('!0'!W121),ISERROR('!0'!W121)),"",'!0'!W121)</f>
        <v/>
      </c>
      <c r="X119" t="str">
        <f>IF(OR(ISBLANK('!0'!X121),ISERROR('!0'!X121)),"",'!0'!X121)</f>
        <v/>
      </c>
      <c r="Y119" t="str">
        <f>IF(OR(ISBLANK('!0'!Y121),ISERROR('!0'!Y121)),"",'!0'!Y121)</f>
        <v/>
      </c>
      <c r="Z119" t="str">
        <f>IF(OR(ISBLANK('!0'!Z121),ISERROR('!0'!Z121)),"",'!0'!Z121)</f>
        <v/>
      </c>
      <c r="AA119" t="str">
        <f>IF(OR(ISBLANK('!0'!AA121),ISERROR('!0'!AA121)),"",'!0'!AA121)</f>
        <v/>
      </c>
      <c r="AB119" t="str">
        <f>IF(OR(ISBLANK('!0'!AB121),ISERROR('!0'!AB121)),"",'!0'!AB121)</f>
        <v/>
      </c>
      <c r="AC119" t="str">
        <f>IF(OR(ISBLANK('!0'!AI121),ISERROR('!0'!AI121)),"",'!0'!AI121)</f>
        <v/>
      </c>
      <c r="AD119" t="str">
        <f>IF(OR(ISBLANK('!0'!AJ121),ISERROR('!0'!AJ121)),"",'!0'!AJ121)</f>
        <v/>
      </c>
      <c r="AE119" t="str">
        <f>IF(OR(ISBLANK('!0'!AK121),ISERROR('!0'!AK121)),"",'!0'!AK121)</f>
        <v/>
      </c>
      <c r="AF119" t="str">
        <f>IF(OR(ISBLANK('!0'!AL121),ISERROR('!0'!AL121)),"",'!0'!AL121)</f>
        <v/>
      </c>
      <c r="AG119" t="str">
        <f>IF(OR(ISBLANK('!0'!AM121),ISERROR('!0'!AM121)),"",'!0'!AM121)</f>
        <v/>
      </c>
      <c r="AH119" t="str">
        <f>IF(OR(ISBLANK('!0'!AN121),ISERROR('!0'!AN121)),"",'!0'!AN121)</f>
        <v/>
      </c>
      <c r="AI119" t="str">
        <f>IF(OR(ISBLANK('!0'!AO121),ISERROR('!0'!AO121)),"",'!0'!AO121)</f>
        <v/>
      </c>
      <c r="AJ119" t="str">
        <f>IF(OR(ISBLANK('!0'!AP121),ISERROR('!0'!AP121)),"",'!0'!AP121)</f>
        <v/>
      </c>
      <c r="AK119" t="str">
        <f>IF(OR(ISBLANK('!0'!AQ121),ISERROR('!0'!AQ121)),"",'!0'!AQ121)</f>
        <v/>
      </c>
      <c r="AL119" t="str">
        <f>IF(OR(ISBLANK('!0'!AR121),ISERROR('!0'!AR121)),"",'!0'!AR121)</f>
        <v/>
      </c>
      <c r="AM119" t="str">
        <f>IF(OR(ISBLANK('!0'!AS121),ISERROR('!0'!AS121)),"",'!0'!AS121)</f>
        <v/>
      </c>
      <c r="AN119" t="str">
        <f>IF(OR(ISBLANK('!0'!AT121),ISERROR('!0'!AT121)),"",'!0'!AT121)</f>
        <v/>
      </c>
      <c r="AO119" t="str">
        <f>IF(OR(ISBLANK('!0'!AU121),ISERROR('!0'!AU121)),"",'!0'!AU121)</f>
        <v/>
      </c>
      <c r="AP119" t="str">
        <f>IF(OR(ISBLANK('!0'!AV121),ISERROR('!0'!AV121)),"",'!0'!AV121)</f>
        <v/>
      </c>
      <c r="AQ119" t="str">
        <f>IF(OR(ISBLANK('!0'!AW121),ISERROR('!0'!AW121)),"",'!0'!AW121)</f>
        <v/>
      </c>
      <c r="AR119" t="str">
        <f>IF(OR(ISBLANK('!0'!AX121),ISERROR('!0'!AX121)),"",'!0'!AX121)</f>
        <v/>
      </c>
      <c r="AS119" t="str">
        <f>IF(OR(ISBLANK('!0'!AY121),ISERROR('!0'!AY121)),"",'!0'!AY121)</f>
        <v/>
      </c>
      <c r="AT119" t="str">
        <f>IF(OR(ISBLANK('!0'!AZ121),ISERROR('!0'!AZ121)),"",'!0'!AZ121)</f>
        <v/>
      </c>
      <c r="AU119" t="str">
        <f>IF(OR(ISBLANK('!0'!BA121),ISERROR('!0'!BA121)),"",'!0'!BA121)</f>
        <v/>
      </c>
      <c r="AV119" t="str">
        <f>IF(OR(ISBLANK('!0'!BB121),ISERROR('!0'!BB121)),"",'!0'!BB121)</f>
        <v/>
      </c>
      <c r="AW119" t="str">
        <f>IF(OR(ISBLANK('!0'!BC121),ISERROR('!0'!BC121)),"",'!0'!BC121)</f>
        <v/>
      </c>
      <c r="AX119" t="str">
        <f>IF(OR(ISBLANK('!0'!BD121),ISERROR('!0'!BD121)),"",'!0'!BD121)</f>
        <v/>
      </c>
      <c r="AY119" t="str">
        <f>IF(OR(ISBLANK('!0'!BE121),ISERROR('!0'!BE121)),"",'!0'!BE121)</f>
        <v/>
      </c>
      <c r="AZ119" t="str">
        <f>IF(OR(ISBLANK('!0'!BF121),ISERROR('!0'!BF121)),"",'!0'!BF121)</f>
        <v/>
      </c>
      <c r="BA119" t="str">
        <f>IF(OR(ISBLANK('!0'!BG121),ISERROR('!0'!BG121)),"",'!0'!BG121)</f>
        <v/>
      </c>
      <c r="BB119" t="str">
        <f>IF(OR(ISBLANK('!0'!BH121),ISERROR('!0'!BH121)),"",'!0'!BH121)</f>
        <v/>
      </c>
      <c r="BC119" t="str">
        <f>IF(OR(ISBLANK('!0'!BI121),ISERROR('!0'!BI121)),"",'!0'!BI121)</f>
        <v/>
      </c>
    </row>
    <row r="120" spans="1:55" ht="12.75" customHeight="1" x14ac:dyDescent="0.2">
      <c r="A120" t="str">
        <f>IF(OR(ISBLANK('!0'!A122),ISERROR('!0'!A122)),"",'!0'!A122)</f>
        <v/>
      </c>
      <c r="B120" t="str">
        <f>IF(OR(ISBLANK('!0'!B122),ISERROR('!0'!B122)),"",'!0'!B122)</f>
        <v/>
      </c>
      <c r="C120" s="208">
        <f>IF(OR(ISBLANK('!0'!C121),ISERROR('!0'!C121)),"",'!0'!C121)</f>
        <v>98</v>
      </c>
      <c r="D120" s="325"/>
      <c r="E120" s="325"/>
      <c r="F120" t="str">
        <f>IF(OR(ISBLANK('!0'!F122),ISERROR('!0'!F122)),"",'!0'!F122)</f>
        <v/>
      </c>
      <c r="G120" t="str">
        <f>IF(OR(ISBLANK('!0'!G122),ISERROR('!0'!G122)),"",'!0'!G122)</f>
        <v/>
      </c>
      <c r="H120" t="str">
        <f>IF(OR(ISBLANK('!0'!H122),ISERROR('!0'!H122)),"",'!0'!H122)</f>
        <v/>
      </c>
      <c r="I120" s="4" t="str">
        <f>IF(OR(ISBLANK('!0'!I122),ISERROR('!0'!I122)),"",'!0'!I122)</f>
        <v/>
      </c>
      <c r="J120" t="str">
        <f>IF(OR(ISBLANK('!0'!J124),ISERROR('!0'!J124)),"",'!0'!J124)</f>
        <v/>
      </c>
      <c r="K120" s="59" t="str">
        <f>IF(OR(ISBLANK('!0'!K124),ISERROR('!0'!K124)),"",'!0'!K124)</f>
        <v/>
      </c>
      <c r="L120" t="str">
        <f>IF(OR(ISBLANK('!0'!L124),ISERROR('!0'!L124)),"",'!0'!L124)</f>
        <v/>
      </c>
      <c r="M120" t="str">
        <f>IF(OR(ISBLANK('!0'!M124),ISERROR('!0'!M124)),"",'!0'!M124)</f>
        <v/>
      </c>
      <c r="N120" t="str">
        <f>IF(OR(ISBLANK('!0'!N124),ISERROR('!0'!N124)),"",'!0'!N124)</f>
        <v/>
      </c>
      <c r="O120" t="str">
        <f>IF(OR(ISBLANK('!0'!O124),ISERROR('!0'!O124)),"",'!0'!O124)</f>
        <v/>
      </c>
      <c r="P120" t="str">
        <f>IF(OR(ISBLANK('!0'!P124),ISERROR('!0'!P124)),"",'!0'!P124)</f>
        <v/>
      </c>
      <c r="Q120" t="str">
        <f>IF(OR(ISBLANK('!0'!Q124),ISERROR('!0'!Q124)),"",'!0'!Q124)</f>
        <v/>
      </c>
      <c r="R120" t="str">
        <f>IF(OR(ISBLANK('!0'!R124),ISERROR('!0'!R124)),"",'!0'!R124)</f>
        <v/>
      </c>
      <c r="S120" t="str">
        <f>IF(OR(ISBLANK('!0'!S124),ISERROR('!0'!S124)),"",'!0'!S124)</f>
        <v/>
      </c>
      <c r="T120" t="str">
        <f>IF(OR(ISBLANK('!0'!T124),ISERROR('!0'!T124)),"",'!0'!T124)</f>
        <v/>
      </c>
      <c r="U120" t="str">
        <f>IF(OR(ISBLANK('!0'!U122),ISERROR('!0'!U122)),"",'!0'!U122)</f>
        <v/>
      </c>
      <c r="V120" t="str">
        <f>IF(OR(ISBLANK('!0'!V122),ISERROR('!0'!V122)),"",'!0'!V122)</f>
        <v/>
      </c>
      <c r="W120" t="str">
        <f>IF(OR(ISBLANK('!0'!W122),ISERROR('!0'!W122)),"",'!0'!W122)</f>
        <v/>
      </c>
      <c r="X120" t="str">
        <f>IF(OR(ISBLANK('!0'!X122),ISERROR('!0'!X122)),"",'!0'!X122)</f>
        <v/>
      </c>
      <c r="Y120" t="str">
        <f>IF(OR(ISBLANK('!0'!Y122),ISERROR('!0'!Y122)),"",'!0'!Y122)</f>
        <v/>
      </c>
      <c r="Z120" t="str">
        <f>IF(OR(ISBLANK('!0'!Z122),ISERROR('!0'!Z122)),"",'!0'!Z122)</f>
        <v/>
      </c>
      <c r="AA120" t="str">
        <f>IF(OR(ISBLANK('!0'!AA122),ISERROR('!0'!AA122)),"",'!0'!AA122)</f>
        <v/>
      </c>
      <c r="AB120" t="str">
        <f>IF(OR(ISBLANK('!0'!AB122),ISERROR('!0'!AB122)),"",'!0'!AB122)</f>
        <v/>
      </c>
      <c r="AC120" t="str">
        <f>IF(OR(ISBLANK('!0'!AI122),ISERROR('!0'!AI122)),"",'!0'!AI122)</f>
        <v/>
      </c>
      <c r="AD120" t="str">
        <f>IF(OR(ISBLANK('!0'!AJ122),ISERROR('!0'!AJ122)),"",'!0'!AJ122)</f>
        <v/>
      </c>
      <c r="AE120" t="str">
        <f>IF(OR(ISBLANK('!0'!AK122),ISERROR('!0'!AK122)),"",'!0'!AK122)</f>
        <v/>
      </c>
      <c r="AF120" t="str">
        <f>IF(OR(ISBLANK('!0'!AL122),ISERROR('!0'!AL122)),"",'!0'!AL122)</f>
        <v/>
      </c>
      <c r="AG120" t="str">
        <f>IF(OR(ISBLANK('!0'!AM122),ISERROR('!0'!AM122)),"",'!0'!AM122)</f>
        <v/>
      </c>
      <c r="AH120" t="str">
        <f>IF(OR(ISBLANK('!0'!AN122),ISERROR('!0'!AN122)),"",'!0'!AN122)</f>
        <v/>
      </c>
      <c r="AI120" t="str">
        <f>IF(OR(ISBLANK('!0'!AO122),ISERROR('!0'!AO122)),"",'!0'!AO122)</f>
        <v/>
      </c>
      <c r="AJ120" t="str">
        <f>IF(OR(ISBLANK('!0'!AP122),ISERROR('!0'!AP122)),"",'!0'!AP122)</f>
        <v/>
      </c>
      <c r="AK120" t="str">
        <f>IF(OR(ISBLANK('!0'!AQ122),ISERROR('!0'!AQ122)),"",'!0'!AQ122)</f>
        <v/>
      </c>
      <c r="AL120" t="str">
        <f>IF(OR(ISBLANK('!0'!AR122),ISERROR('!0'!AR122)),"",'!0'!AR122)</f>
        <v/>
      </c>
      <c r="AM120" t="str">
        <f>IF(OR(ISBLANK('!0'!AS122),ISERROR('!0'!AS122)),"",'!0'!AS122)</f>
        <v/>
      </c>
      <c r="AN120" t="str">
        <f>IF(OR(ISBLANK('!0'!AT122),ISERROR('!0'!AT122)),"",'!0'!AT122)</f>
        <v/>
      </c>
      <c r="AO120" t="str">
        <f>IF(OR(ISBLANK('!0'!AU122),ISERROR('!0'!AU122)),"",'!0'!AU122)</f>
        <v/>
      </c>
      <c r="AP120" t="str">
        <f>IF(OR(ISBLANK('!0'!AV122),ISERROR('!0'!AV122)),"",'!0'!AV122)</f>
        <v/>
      </c>
      <c r="AQ120" t="str">
        <f>IF(OR(ISBLANK('!0'!AW122),ISERROR('!0'!AW122)),"",'!0'!AW122)</f>
        <v/>
      </c>
      <c r="AR120" t="str">
        <f>IF(OR(ISBLANK('!0'!AX122),ISERROR('!0'!AX122)),"",'!0'!AX122)</f>
        <v/>
      </c>
      <c r="AS120" t="str">
        <f>IF(OR(ISBLANK('!0'!AY122),ISERROR('!0'!AY122)),"",'!0'!AY122)</f>
        <v/>
      </c>
      <c r="AT120" t="str">
        <f>IF(OR(ISBLANK('!0'!AZ122),ISERROR('!0'!AZ122)),"",'!0'!AZ122)</f>
        <v/>
      </c>
      <c r="AU120" t="str">
        <f>IF(OR(ISBLANK('!0'!BA122),ISERROR('!0'!BA122)),"",'!0'!BA122)</f>
        <v/>
      </c>
      <c r="AV120" t="str">
        <f>IF(OR(ISBLANK('!0'!BB122),ISERROR('!0'!BB122)),"",'!0'!BB122)</f>
        <v/>
      </c>
      <c r="AW120" t="str">
        <f>IF(OR(ISBLANK('!0'!BC122),ISERROR('!0'!BC122)),"",'!0'!BC122)</f>
        <v/>
      </c>
      <c r="AX120" t="str">
        <f>IF(OR(ISBLANK('!0'!BD122),ISERROR('!0'!BD122)),"",'!0'!BD122)</f>
        <v/>
      </c>
      <c r="AY120" t="str">
        <f>IF(OR(ISBLANK('!0'!BE122),ISERROR('!0'!BE122)),"",'!0'!BE122)</f>
        <v/>
      </c>
      <c r="AZ120" t="str">
        <f>IF(OR(ISBLANK('!0'!BF122),ISERROR('!0'!BF122)),"",'!0'!BF122)</f>
        <v/>
      </c>
      <c r="BA120" t="str">
        <f>IF(OR(ISBLANK('!0'!BG122),ISERROR('!0'!BG122)),"",'!0'!BG122)</f>
        <v/>
      </c>
      <c r="BB120" t="str">
        <f>IF(OR(ISBLANK('!0'!BH122),ISERROR('!0'!BH122)),"",'!0'!BH122)</f>
        <v/>
      </c>
      <c r="BC120" t="str">
        <f>IF(OR(ISBLANK('!0'!BI122),ISERROR('!0'!BI122)),"",'!0'!BI122)</f>
        <v/>
      </c>
    </row>
    <row r="121" spans="1:55" ht="12.75" customHeight="1" x14ac:dyDescent="0.2">
      <c r="A121" t="str">
        <f>IF(OR(ISBLANK('!0'!A123),ISERROR('!0'!A123)),"",'!0'!A123)</f>
        <v/>
      </c>
      <c r="B121" t="str">
        <f>IF(OR(ISBLANK('!0'!B123),ISERROR('!0'!B123)),"",'!0'!B123)</f>
        <v/>
      </c>
      <c r="C121" s="208">
        <f>IF(OR(ISBLANK('!0'!C122),ISERROR('!0'!C122)),"",'!0'!C122)</f>
        <v>99</v>
      </c>
      <c r="D121" s="325"/>
      <c r="E121" s="325"/>
      <c r="F121" t="str">
        <f>IF(OR(ISBLANK('!0'!F123),ISERROR('!0'!F123)),"",'!0'!F123)</f>
        <v/>
      </c>
      <c r="G121" t="str">
        <f>IF(OR(ISBLANK('!0'!G123),ISERROR('!0'!G123)),"",'!0'!G123)</f>
        <v/>
      </c>
      <c r="H121" t="str">
        <f>IF(OR(ISBLANK('!0'!H123),ISERROR('!0'!H123)),"",'!0'!H123)</f>
        <v/>
      </c>
      <c r="I121" s="4" t="str">
        <f>IF(OR(ISBLANK('!0'!I123),ISERROR('!0'!I123)),"",'!0'!I123)</f>
        <v/>
      </c>
      <c r="J121" t="str">
        <f>IF(OR(ISBLANK('!0'!J125),ISERROR('!0'!J125)),"",'!0'!J125)</f>
        <v/>
      </c>
      <c r="K121" s="59" t="str">
        <f>IF(OR(ISBLANK('!0'!K125),ISERROR('!0'!K125)),"",'!0'!K125)</f>
        <v/>
      </c>
      <c r="L121" t="str">
        <f>IF(OR(ISBLANK('!0'!L125),ISERROR('!0'!L125)),"",'!0'!L125)</f>
        <v/>
      </c>
      <c r="M121" t="str">
        <f>IF(OR(ISBLANK('!0'!M125),ISERROR('!0'!M125)),"",'!0'!M125)</f>
        <v/>
      </c>
      <c r="N121" t="str">
        <f>IF(OR(ISBLANK('!0'!N125),ISERROR('!0'!N125)),"",'!0'!N125)</f>
        <v/>
      </c>
      <c r="O121" t="str">
        <f>IF(OR(ISBLANK('!0'!O125),ISERROR('!0'!O125)),"",'!0'!O125)</f>
        <v/>
      </c>
      <c r="P121" t="str">
        <f>IF(OR(ISBLANK('!0'!P125),ISERROR('!0'!P125)),"",'!0'!P125)</f>
        <v/>
      </c>
      <c r="Q121" t="str">
        <f>IF(OR(ISBLANK('!0'!Q125),ISERROR('!0'!Q125)),"",'!0'!Q125)</f>
        <v/>
      </c>
      <c r="R121" t="str">
        <f>IF(OR(ISBLANK('!0'!R125),ISERROR('!0'!R125)),"",'!0'!R125)</f>
        <v/>
      </c>
      <c r="S121" t="str">
        <f>IF(OR(ISBLANK('!0'!S125),ISERROR('!0'!S125)),"",'!0'!S125)</f>
        <v/>
      </c>
      <c r="T121" t="str">
        <f>IF(OR(ISBLANK('!0'!T125),ISERROR('!0'!T125)),"",'!0'!T125)</f>
        <v/>
      </c>
      <c r="U121" t="str">
        <f>IF(OR(ISBLANK('!0'!U123),ISERROR('!0'!U123)),"",'!0'!U123)</f>
        <v/>
      </c>
      <c r="V121" t="str">
        <f>IF(OR(ISBLANK('!0'!V123),ISERROR('!0'!V123)),"",'!0'!V123)</f>
        <v/>
      </c>
      <c r="W121" t="str">
        <f>IF(OR(ISBLANK('!0'!W123),ISERROR('!0'!W123)),"",'!0'!W123)</f>
        <v/>
      </c>
      <c r="X121" t="str">
        <f>IF(OR(ISBLANK('!0'!X123),ISERROR('!0'!X123)),"",'!0'!X123)</f>
        <v/>
      </c>
      <c r="Y121" t="str">
        <f>IF(OR(ISBLANK('!0'!Y123),ISERROR('!0'!Y123)),"",'!0'!Y123)</f>
        <v/>
      </c>
      <c r="Z121" t="str">
        <f>IF(OR(ISBLANK('!0'!Z123),ISERROR('!0'!Z123)),"",'!0'!Z123)</f>
        <v/>
      </c>
      <c r="AA121" t="str">
        <f>IF(OR(ISBLANK('!0'!AA123),ISERROR('!0'!AA123)),"",'!0'!AA123)</f>
        <v/>
      </c>
      <c r="AB121" t="str">
        <f>IF(OR(ISBLANK('!0'!AB123),ISERROR('!0'!AB123)),"",'!0'!AB123)</f>
        <v/>
      </c>
      <c r="AC121" t="str">
        <f>IF(OR(ISBLANK('!0'!AI123),ISERROR('!0'!AI123)),"",'!0'!AI123)</f>
        <v/>
      </c>
      <c r="AD121" t="str">
        <f>IF(OR(ISBLANK('!0'!AJ123),ISERROR('!0'!AJ123)),"",'!0'!AJ123)</f>
        <v/>
      </c>
      <c r="AE121" t="str">
        <f>IF(OR(ISBLANK('!0'!AK123),ISERROR('!0'!AK123)),"",'!0'!AK123)</f>
        <v/>
      </c>
      <c r="AF121" t="str">
        <f>IF(OR(ISBLANK('!0'!AL123),ISERROR('!0'!AL123)),"",'!0'!AL123)</f>
        <v/>
      </c>
      <c r="AG121" t="str">
        <f>IF(OR(ISBLANK('!0'!AM123),ISERROR('!0'!AM123)),"",'!0'!AM123)</f>
        <v/>
      </c>
      <c r="AH121" t="str">
        <f>IF(OR(ISBLANK('!0'!AN123),ISERROR('!0'!AN123)),"",'!0'!AN123)</f>
        <v/>
      </c>
      <c r="AI121" t="str">
        <f>IF(OR(ISBLANK('!0'!AO123),ISERROR('!0'!AO123)),"",'!0'!AO123)</f>
        <v/>
      </c>
      <c r="AJ121" t="str">
        <f>IF(OR(ISBLANK('!0'!AP123),ISERROR('!0'!AP123)),"",'!0'!AP123)</f>
        <v/>
      </c>
      <c r="AK121" t="str">
        <f>IF(OR(ISBLANK('!0'!AQ123),ISERROR('!0'!AQ123)),"",'!0'!AQ123)</f>
        <v/>
      </c>
      <c r="AL121" t="str">
        <f>IF(OR(ISBLANK('!0'!AR123),ISERROR('!0'!AR123)),"",'!0'!AR123)</f>
        <v/>
      </c>
      <c r="AM121" t="str">
        <f>IF(OR(ISBLANK('!0'!AS123),ISERROR('!0'!AS123)),"",'!0'!AS123)</f>
        <v/>
      </c>
      <c r="AN121" t="str">
        <f>IF(OR(ISBLANK('!0'!AT123),ISERROR('!0'!AT123)),"",'!0'!AT123)</f>
        <v/>
      </c>
      <c r="AO121" t="str">
        <f>IF(OR(ISBLANK('!0'!AU123),ISERROR('!0'!AU123)),"",'!0'!AU123)</f>
        <v/>
      </c>
      <c r="AP121" t="str">
        <f>IF(OR(ISBLANK('!0'!AV123),ISERROR('!0'!AV123)),"",'!0'!AV123)</f>
        <v/>
      </c>
      <c r="AQ121" t="str">
        <f>IF(OR(ISBLANK('!0'!AW123),ISERROR('!0'!AW123)),"",'!0'!AW123)</f>
        <v/>
      </c>
      <c r="AR121" t="str">
        <f>IF(OR(ISBLANK('!0'!AX123),ISERROR('!0'!AX123)),"",'!0'!AX123)</f>
        <v/>
      </c>
      <c r="AS121" t="str">
        <f>IF(OR(ISBLANK('!0'!AY123),ISERROR('!0'!AY123)),"",'!0'!AY123)</f>
        <v/>
      </c>
      <c r="AT121" t="str">
        <f>IF(OR(ISBLANK('!0'!AZ123),ISERROR('!0'!AZ123)),"",'!0'!AZ123)</f>
        <v/>
      </c>
      <c r="AU121" t="str">
        <f>IF(OR(ISBLANK('!0'!BA123),ISERROR('!0'!BA123)),"",'!0'!BA123)</f>
        <v/>
      </c>
      <c r="AV121" t="str">
        <f>IF(OR(ISBLANK('!0'!BB123),ISERROR('!0'!BB123)),"",'!0'!BB123)</f>
        <v/>
      </c>
      <c r="AW121" t="str">
        <f>IF(OR(ISBLANK('!0'!BC123),ISERROR('!0'!BC123)),"",'!0'!BC123)</f>
        <v/>
      </c>
      <c r="AX121" t="str">
        <f>IF(OR(ISBLANK('!0'!BD123),ISERROR('!0'!BD123)),"",'!0'!BD123)</f>
        <v/>
      </c>
      <c r="AY121" t="str">
        <f>IF(OR(ISBLANK('!0'!BE123),ISERROR('!0'!BE123)),"",'!0'!BE123)</f>
        <v/>
      </c>
      <c r="AZ121" t="str">
        <f>IF(OR(ISBLANK('!0'!BF123),ISERROR('!0'!BF123)),"",'!0'!BF123)</f>
        <v/>
      </c>
      <c r="BA121" t="str">
        <f>IF(OR(ISBLANK('!0'!BG123),ISERROR('!0'!BG123)),"",'!0'!BG123)</f>
        <v/>
      </c>
      <c r="BB121" t="str">
        <f>IF(OR(ISBLANK('!0'!BH123),ISERROR('!0'!BH123)),"",'!0'!BH123)</f>
        <v/>
      </c>
      <c r="BC121" t="str">
        <f>IF(OR(ISBLANK('!0'!BI123),ISERROR('!0'!BI123)),"",'!0'!BI123)</f>
        <v/>
      </c>
    </row>
    <row r="122" spans="1:55" ht="12.75" customHeight="1" x14ac:dyDescent="0.2">
      <c r="A122" t="str">
        <f>IF(OR(ISBLANK('!0'!A124),ISERROR('!0'!A124)),"",'!0'!A124)</f>
        <v/>
      </c>
      <c r="B122" t="str">
        <f>IF(OR(ISBLANK('!0'!B124),ISERROR('!0'!B124)),"",'!0'!B124)</f>
        <v/>
      </c>
      <c r="C122" s="208">
        <f>IF(OR(ISBLANK('!0'!C123),ISERROR('!0'!C123)),"",'!0'!C123)</f>
        <v>100</v>
      </c>
      <c r="D122" s="325"/>
      <c r="E122" s="325"/>
      <c r="F122" t="str">
        <f>IF(OR(ISBLANK('!0'!F124),ISERROR('!0'!F124)),"",'!0'!F124)</f>
        <v/>
      </c>
      <c r="G122" t="str">
        <f>IF(OR(ISBLANK('!0'!G124),ISERROR('!0'!G124)),"",'!0'!G124)</f>
        <v/>
      </c>
      <c r="H122" t="str">
        <f>IF(OR(ISBLANK('!0'!H124),ISERROR('!0'!H124)),"",'!0'!H124)</f>
        <v/>
      </c>
      <c r="I122" s="4" t="str">
        <f>IF(OR(ISBLANK('!0'!I124),ISERROR('!0'!I124)),"",'!0'!I124)</f>
        <v/>
      </c>
      <c r="J122" t="str">
        <f>IF(OR(ISBLANK('!0'!J126),ISERROR('!0'!J126)),"",'!0'!J126)</f>
        <v/>
      </c>
      <c r="K122" s="59" t="str">
        <f>IF(OR(ISBLANK('!0'!K126),ISERROR('!0'!K126)),"",'!0'!K126)</f>
        <v/>
      </c>
      <c r="L122" t="str">
        <f>IF(OR(ISBLANK('!0'!L126),ISERROR('!0'!L126)),"",'!0'!L126)</f>
        <v/>
      </c>
      <c r="M122" t="str">
        <f>IF(OR(ISBLANK('!0'!M126),ISERROR('!0'!M126)),"",'!0'!M126)</f>
        <v/>
      </c>
      <c r="N122" t="str">
        <f>IF(OR(ISBLANK('!0'!N126),ISERROR('!0'!N126)),"",'!0'!N126)</f>
        <v/>
      </c>
      <c r="O122" t="str">
        <f>IF(OR(ISBLANK('!0'!O126),ISERROR('!0'!O126)),"",'!0'!O126)</f>
        <v/>
      </c>
      <c r="P122" t="str">
        <f>IF(OR(ISBLANK('!0'!P126),ISERROR('!0'!P126)),"",'!0'!P126)</f>
        <v/>
      </c>
      <c r="Q122" t="str">
        <f>IF(OR(ISBLANK('!0'!Q126),ISERROR('!0'!Q126)),"",'!0'!Q126)</f>
        <v/>
      </c>
      <c r="R122" t="str">
        <f>IF(OR(ISBLANK('!0'!R126),ISERROR('!0'!R126)),"",'!0'!R126)</f>
        <v/>
      </c>
      <c r="S122" t="str">
        <f>IF(OR(ISBLANK('!0'!S126),ISERROR('!0'!S126)),"",'!0'!S126)</f>
        <v/>
      </c>
      <c r="T122" t="str">
        <f>IF(OR(ISBLANK('!0'!T126),ISERROR('!0'!T126)),"",'!0'!T126)</f>
        <v/>
      </c>
      <c r="U122" t="str">
        <f>IF(OR(ISBLANK('!0'!U124),ISERROR('!0'!U124)),"",'!0'!U124)</f>
        <v/>
      </c>
      <c r="V122" t="str">
        <f>IF(OR(ISBLANK('!0'!V124),ISERROR('!0'!V124)),"",'!0'!V124)</f>
        <v/>
      </c>
      <c r="W122" t="str">
        <f>IF(OR(ISBLANK('!0'!W124),ISERROR('!0'!W124)),"",'!0'!W124)</f>
        <v/>
      </c>
      <c r="X122" t="str">
        <f>IF(OR(ISBLANK('!0'!X124),ISERROR('!0'!X124)),"",'!0'!X124)</f>
        <v/>
      </c>
      <c r="Y122" t="str">
        <f>IF(OR(ISBLANK('!0'!Y124),ISERROR('!0'!Y124)),"",'!0'!Y124)</f>
        <v/>
      </c>
      <c r="Z122" t="str">
        <f>IF(OR(ISBLANK('!0'!Z124),ISERROR('!0'!Z124)),"",'!0'!Z124)</f>
        <v/>
      </c>
      <c r="AA122" t="str">
        <f>IF(OR(ISBLANK('!0'!AA124),ISERROR('!0'!AA124)),"",'!0'!AA124)</f>
        <v/>
      </c>
      <c r="AB122" t="str">
        <f>IF(OR(ISBLANK('!0'!AB124),ISERROR('!0'!AB124)),"",'!0'!AB124)</f>
        <v/>
      </c>
      <c r="AC122" t="str">
        <f>IF(OR(ISBLANK('!0'!AI124),ISERROR('!0'!AI124)),"",'!0'!AI124)</f>
        <v/>
      </c>
      <c r="AD122" t="str">
        <f>IF(OR(ISBLANK('!0'!AJ124),ISERROR('!0'!AJ124)),"",'!0'!AJ124)</f>
        <v/>
      </c>
      <c r="AE122" t="str">
        <f>IF(OR(ISBLANK('!0'!AK124),ISERROR('!0'!AK124)),"",'!0'!AK124)</f>
        <v/>
      </c>
      <c r="AF122" t="str">
        <f>IF(OR(ISBLANK('!0'!AL124),ISERROR('!0'!AL124)),"",'!0'!AL124)</f>
        <v/>
      </c>
      <c r="AG122" t="str">
        <f>IF(OR(ISBLANK('!0'!AM124),ISERROR('!0'!AM124)),"",'!0'!AM124)</f>
        <v/>
      </c>
      <c r="AH122" t="str">
        <f>IF(OR(ISBLANK('!0'!AN124),ISERROR('!0'!AN124)),"",'!0'!AN124)</f>
        <v/>
      </c>
      <c r="AI122" t="str">
        <f>IF(OR(ISBLANK('!0'!AO124),ISERROR('!0'!AO124)),"",'!0'!AO124)</f>
        <v/>
      </c>
      <c r="AJ122" t="str">
        <f>IF(OR(ISBLANK('!0'!AP124),ISERROR('!0'!AP124)),"",'!0'!AP124)</f>
        <v/>
      </c>
      <c r="AK122" t="str">
        <f>IF(OR(ISBLANK('!0'!AQ124),ISERROR('!0'!AQ124)),"",'!0'!AQ124)</f>
        <v/>
      </c>
      <c r="AL122" t="str">
        <f>IF(OR(ISBLANK('!0'!AR124),ISERROR('!0'!AR124)),"",'!0'!AR124)</f>
        <v/>
      </c>
      <c r="AM122" t="str">
        <f>IF(OR(ISBLANK('!0'!AS124),ISERROR('!0'!AS124)),"",'!0'!AS124)</f>
        <v/>
      </c>
      <c r="AN122" t="str">
        <f>IF(OR(ISBLANK('!0'!AT124),ISERROR('!0'!AT124)),"",'!0'!AT124)</f>
        <v/>
      </c>
      <c r="AO122" t="str">
        <f>IF(OR(ISBLANK('!0'!AU124),ISERROR('!0'!AU124)),"",'!0'!AU124)</f>
        <v/>
      </c>
      <c r="AP122" t="str">
        <f>IF(OR(ISBLANK('!0'!AV124),ISERROR('!0'!AV124)),"",'!0'!AV124)</f>
        <v/>
      </c>
      <c r="AQ122" t="str">
        <f>IF(OR(ISBLANK('!0'!AW124),ISERROR('!0'!AW124)),"",'!0'!AW124)</f>
        <v/>
      </c>
      <c r="AR122" t="str">
        <f>IF(OR(ISBLANK('!0'!AX124),ISERROR('!0'!AX124)),"",'!0'!AX124)</f>
        <v/>
      </c>
      <c r="AS122" t="str">
        <f>IF(OR(ISBLANK('!0'!AY124),ISERROR('!0'!AY124)),"",'!0'!AY124)</f>
        <v/>
      </c>
      <c r="AT122" t="str">
        <f>IF(OR(ISBLANK('!0'!AZ124),ISERROR('!0'!AZ124)),"",'!0'!AZ124)</f>
        <v/>
      </c>
      <c r="AU122" t="str">
        <f>IF(OR(ISBLANK('!0'!BA124),ISERROR('!0'!BA124)),"",'!0'!BA124)</f>
        <v/>
      </c>
      <c r="AV122" t="str">
        <f>IF(OR(ISBLANK('!0'!BB124),ISERROR('!0'!BB124)),"",'!0'!BB124)</f>
        <v/>
      </c>
      <c r="AW122" t="str">
        <f>IF(OR(ISBLANK('!0'!BC124),ISERROR('!0'!BC124)),"",'!0'!BC124)</f>
        <v/>
      </c>
      <c r="AX122" t="str">
        <f>IF(OR(ISBLANK('!0'!BD124),ISERROR('!0'!BD124)),"",'!0'!BD124)</f>
        <v/>
      </c>
      <c r="AY122" t="str">
        <f>IF(OR(ISBLANK('!0'!BE124),ISERROR('!0'!BE124)),"",'!0'!BE124)</f>
        <v/>
      </c>
      <c r="AZ122" t="str">
        <f>IF(OR(ISBLANK('!0'!BF124),ISERROR('!0'!BF124)),"",'!0'!BF124)</f>
        <v/>
      </c>
      <c r="BA122" t="str">
        <f>IF(OR(ISBLANK('!0'!BG124),ISERROR('!0'!BG124)),"",'!0'!BG124)</f>
        <v/>
      </c>
      <c r="BB122" t="str">
        <f>IF(OR(ISBLANK('!0'!BH124),ISERROR('!0'!BH124)),"",'!0'!BH124)</f>
        <v/>
      </c>
      <c r="BC122" t="str">
        <f>IF(OR(ISBLANK('!0'!BI124),ISERROR('!0'!BI124)),"",'!0'!BI124)</f>
        <v/>
      </c>
    </row>
    <row r="123" spans="1:55" ht="12.75" customHeight="1" x14ac:dyDescent="0.2">
      <c r="A123" t="str">
        <f>IF(OR(ISBLANK('!0'!A125),ISERROR('!0'!A125)),"",'!0'!A125)</f>
        <v/>
      </c>
      <c r="B123" t="str">
        <f>IF(OR(ISBLANK('!0'!B125),ISERROR('!0'!B125)),"",'!0'!B125)</f>
        <v/>
      </c>
      <c r="C123" s="208">
        <f>IF(OR(ISBLANK('!0'!C124),ISERROR('!0'!C124)),"",'!0'!C124)</f>
        <v>101</v>
      </c>
      <c r="D123" s="325"/>
      <c r="E123" s="325"/>
      <c r="F123" t="str">
        <f>IF(OR(ISBLANK('!0'!F125),ISERROR('!0'!F125)),"",'!0'!F125)</f>
        <v/>
      </c>
      <c r="G123" t="str">
        <f>IF(OR(ISBLANK('!0'!G125),ISERROR('!0'!G125)),"",'!0'!G125)</f>
        <v/>
      </c>
      <c r="H123" t="str">
        <f>IF(OR(ISBLANK('!0'!H125),ISERROR('!0'!H125)),"",'!0'!H125)</f>
        <v/>
      </c>
      <c r="I123" s="4" t="str">
        <f>IF(OR(ISBLANK('!0'!I125),ISERROR('!0'!I125)),"",'!0'!I125)</f>
        <v/>
      </c>
      <c r="J123" t="str">
        <f>IF(OR(ISBLANK('!0'!J127),ISERROR('!0'!J127)),"",'!0'!J127)</f>
        <v/>
      </c>
      <c r="K123" s="59" t="str">
        <f>IF(OR(ISBLANK('!0'!K127),ISERROR('!0'!K127)),"",'!0'!K127)</f>
        <v/>
      </c>
      <c r="L123" t="str">
        <f>IF(OR(ISBLANK('!0'!L127),ISERROR('!0'!L127)),"",'!0'!L127)</f>
        <v/>
      </c>
      <c r="M123" t="str">
        <f>IF(OR(ISBLANK('!0'!M127),ISERROR('!0'!M127)),"",'!0'!M127)</f>
        <v/>
      </c>
      <c r="N123" t="str">
        <f>IF(OR(ISBLANK('!0'!N127),ISERROR('!0'!N127)),"",'!0'!N127)</f>
        <v/>
      </c>
      <c r="O123" t="str">
        <f>IF(OR(ISBLANK('!0'!O127),ISERROR('!0'!O127)),"",'!0'!O127)</f>
        <v/>
      </c>
      <c r="P123" t="str">
        <f>IF(OR(ISBLANK('!0'!P127),ISERROR('!0'!P127)),"",'!0'!P127)</f>
        <v/>
      </c>
      <c r="Q123" t="str">
        <f>IF(OR(ISBLANK('!0'!Q127),ISERROR('!0'!Q127)),"",'!0'!Q127)</f>
        <v/>
      </c>
      <c r="R123" t="str">
        <f>IF(OR(ISBLANK('!0'!R127),ISERROR('!0'!R127)),"",'!0'!R127)</f>
        <v/>
      </c>
      <c r="S123" t="str">
        <f>IF(OR(ISBLANK('!0'!S127),ISERROR('!0'!S127)),"",'!0'!S127)</f>
        <v/>
      </c>
      <c r="T123" t="str">
        <f>IF(OR(ISBLANK('!0'!T127),ISERROR('!0'!T127)),"",'!0'!T127)</f>
        <v/>
      </c>
      <c r="U123" t="str">
        <f>IF(OR(ISBLANK('!0'!U125),ISERROR('!0'!U125)),"",'!0'!U125)</f>
        <v/>
      </c>
      <c r="V123" t="str">
        <f>IF(OR(ISBLANK('!0'!V125),ISERROR('!0'!V125)),"",'!0'!V125)</f>
        <v/>
      </c>
      <c r="W123" t="str">
        <f>IF(OR(ISBLANK('!0'!W125),ISERROR('!0'!W125)),"",'!0'!W125)</f>
        <v/>
      </c>
      <c r="X123" t="str">
        <f>IF(OR(ISBLANK('!0'!X125),ISERROR('!0'!X125)),"",'!0'!X125)</f>
        <v/>
      </c>
      <c r="Y123" t="str">
        <f>IF(OR(ISBLANK('!0'!Y125),ISERROR('!0'!Y125)),"",'!0'!Y125)</f>
        <v/>
      </c>
      <c r="Z123" t="str">
        <f>IF(OR(ISBLANK('!0'!Z125),ISERROR('!0'!Z125)),"",'!0'!Z125)</f>
        <v/>
      </c>
      <c r="AA123" t="str">
        <f>IF(OR(ISBLANK('!0'!AA125),ISERROR('!0'!AA125)),"",'!0'!AA125)</f>
        <v/>
      </c>
      <c r="AB123" t="str">
        <f>IF(OR(ISBLANK('!0'!AB125),ISERROR('!0'!AB125)),"",'!0'!AB125)</f>
        <v/>
      </c>
      <c r="AC123" t="str">
        <f>IF(OR(ISBLANK('!0'!AI125),ISERROR('!0'!AI125)),"",'!0'!AI125)</f>
        <v/>
      </c>
      <c r="AD123" t="str">
        <f>IF(OR(ISBLANK('!0'!AJ125),ISERROR('!0'!AJ125)),"",'!0'!AJ125)</f>
        <v/>
      </c>
      <c r="AE123" t="str">
        <f>IF(OR(ISBLANK('!0'!AK125),ISERROR('!0'!AK125)),"",'!0'!AK125)</f>
        <v/>
      </c>
      <c r="AF123" t="str">
        <f>IF(OR(ISBLANK('!0'!AL125),ISERROR('!0'!AL125)),"",'!0'!AL125)</f>
        <v/>
      </c>
      <c r="AG123" t="str">
        <f>IF(OR(ISBLANK('!0'!AM125),ISERROR('!0'!AM125)),"",'!0'!AM125)</f>
        <v/>
      </c>
      <c r="AH123" t="str">
        <f>IF(OR(ISBLANK('!0'!AN125),ISERROR('!0'!AN125)),"",'!0'!AN125)</f>
        <v/>
      </c>
      <c r="AI123" t="str">
        <f>IF(OR(ISBLANK('!0'!AO125),ISERROR('!0'!AO125)),"",'!0'!AO125)</f>
        <v/>
      </c>
      <c r="AJ123" t="str">
        <f>IF(OR(ISBLANK('!0'!AP125),ISERROR('!0'!AP125)),"",'!0'!AP125)</f>
        <v/>
      </c>
      <c r="AK123" t="str">
        <f>IF(OR(ISBLANK('!0'!AQ125),ISERROR('!0'!AQ125)),"",'!0'!AQ125)</f>
        <v/>
      </c>
      <c r="AL123" t="str">
        <f>IF(OR(ISBLANK('!0'!AR125),ISERROR('!0'!AR125)),"",'!0'!AR125)</f>
        <v/>
      </c>
      <c r="AM123" t="str">
        <f>IF(OR(ISBLANK('!0'!AS125),ISERROR('!0'!AS125)),"",'!0'!AS125)</f>
        <v/>
      </c>
      <c r="AN123" t="str">
        <f>IF(OR(ISBLANK('!0'!AT125),ISERROR('!0'!AT125)),"",'!0'!AT125)</f>
        <v/>
      </c>
      <c r="AO123" t="str">
        <f>IF(OR(ISBLANK('!0'!AU125),ISERROR('!0'!AU125)),"",'!0'!AU125)</f>
        <v/>
      </c>
      <c r="AP123" t="str">
        <f>IF(OR(ISBLANK('!0'!AV125),ISERROR('!0'!AV125)),"",'!0'!AV125)</f>
        <v/>
      </c>
      <c r="AQ123" t="str">
        <f>IF(OR(ISBLANK('!0'!AW125),ISERROR('!0'!AW125)),"",'!0'!AW125)</f>
        <v/>
      </c>
      <c r="AR123" t="str">
        <f>IF(OR(ISBLANK('!0'!AX125),ISERROR('!0'!AX125)),"",'!0'!AX125)</f>
        <v/>
      </c>
      <c r="AS123" t="str">
        <f>IF(OR(ISBLANK('!0'!AY125),ISERROR('!0'!AY125)),"",'!0'!AY125)</f>
        <v/>
      </c>
      <c r="AT123" t="str">
        <f>IF(OR(ISBLANK('!0'!AZ125),ISERROR('!0'!AZ125)),"",'!0'!AZ125)</f>
        <v/>
      </c>
      <c r="AU123" t="str">
        <f>IF(OR(ISBLANK('!0'!BA125),ISERROR('!0'!BA125)),"",'!0'!BA125)</f>
        <v/>
      </c>
      <c r="AV123" t="str">
        <f>IF(OR(ISBLANK('!0'!BB125),ISERROR('!0'!BB125)),"",'!0'!BB125)</f>
        <v/>
      </c>
      <c r="AW123" t="str">
        <f>IF(OR(ISBLANK('!0'!BC125),ISERROR('!0'!BC125)),"",'!0'!BC125)</f>
        <v/>
      </c>
      <c r="AX123" t="str">
        <f>IF(OR(ISBLANK('!0'!BD125),ISERROR('!0'!BD125)),"",'!0'!BD125)</f>
        <v/>
      </c>
      <c r="AY123" t="str">
        <f>IF(OR(ISBLANK('!0'!BE125),ISERROR('!0'!BE125)),"",'!0'!BE125)</f>
        <v/>
      </c>
      <c r="AZ123" t="str">
        <f>IF(OR(ISBLANK('!0'!BF125),ISERROR('!0'!BF125)),"",'!0'!BF125)</f>
        <v/>
      </c>
      <c r="BA123" t="str">
        <f>IF(OR(ISBLANK('!0'!BG125),ISERROR('!0'!BG125)),"",'!0'!BG125)</f>
        <v/>
      </c>
      <c r="BB123" t="str">
        <f>IF(OR(ISBLANK('!0'!BH125),ISERROR('!0'!BH125)),"",'!0'!BH125)</f>
        <v/>
      </c>
      <c r="BC123" t="str">
        <f>IF(OR(ISBLANK('!0'!BI125),ISERROR('!0'!BI125)),"",'!0'!BI125)</f>
        <v/>
      </c>
    </row>
    <row r="124" spans="1:55" ht="12.75" customHeight="1" x14ac:dyDescent="0.2">
      <c r="A124" t="str">
        <f>IF(OR(ISBLANK('!0'!A126),ISERROR('!0'!A126)),"",'!0'!A126)</f>
        <v/>
      </c>
      <c r="B124" t="str">
        <f>IF(OR(ISBLANK('!0'!B126),ISERROR('!0'!B126)),"",'!0'!B126)</f>
        <v/>
      </c>
      <c r="C124" s="208">
        <f>IF(OR(ISBLANK('!0'!C125),ISERROR('!0'!C125)),"",'!0'!C125)</f>
        <v>102</v>
      </c>
      <c r="D124" s="325"/>
      <c r="E124" s="325"/>
      <c r="F124" t="str">
        <f>IF(OR(ISBLANK('!0'!F126),ISERROR('!0'!F126)),"",'!0'!F126)</f>
        <v/>
      </c>
      <c r="G124" t="str">
        <f>IF(OR(ISBLANK('!0'!G126),ISERROR('!0'!G126)),"",'!0'!G126)</f>
        <v/>
      </c>
      <c r="H124" t="str">
        <f>IF(OR(ISBLANK('!0'!H126),ISERROR('!0'!H126)),"",'!0'!H126)</f>
        <v/>
      </c>
      <c r="I124" s="4" t="str">
        <f>IF(OR(ISBLANK('!0'!I126),ISERROR('!0'!I126)),"",'!0'!I126)</f>
        <v/>
      </c>
      <c r="J124" t="str">
        <f>IF(OR(ISBLANK('!0'!J128),ISERROR('!0'!J128)),"",'!0'!J128)</f>
        <v/>
      </c>
      <c r="K124" s="59" t="str">
        <f>IF(OR(ISBLANK('!0'!K128),ISERROR('!0'!K128)),"",'!0'!K128)</f>
        <v/>
      </c>
      <c r="L124" t="str">
        <f>IF(OR(ISBLANK('!0'!L128),ISERROR('!0'!L128)),"",'!0'!L128)</f>
        <v/>
      </c>
      <c r="M124" t="str">
        <f>IF(OR(ISBLANK('!0'!M128),ISERROR('!0'!M128)),"",'!0'!M128)</f>
        <v/>
      </c>
      <c r="N124" t="str">
        <f>IF(OR(ISBLANK('!0'!N128),ISERROR('!0'!N128)),"",'!0'!N128)</f>
        <v/>
      </c>
      <c r="O124" t="str">
        <f>IF(OR(ISBLANK('!0'!O128),ISERROR('!0'!O128)),"",'!0'!O128)</f>
        <v/>
      </c>
      <c r="P124" t="str">
        <f>IF(OR(ISBLANK('!0'!P128),ISERROR('!0'!P128)),"",'!0'!P128)</f>
        <v/>
      </c>
      <c r="Q124" t="str">
        <f>IF(OR(ISBLANK('!0'!Q128),ISERROR('!0'!Q128)),"",'!0'!Q128)</f>
        <v/>
      </c>
      <c r="R124" t="str">
        <f>IF(OR(ISBLANK('!0'!R128),ISERROR('!0'!R128)),"",'!0'!R128)</f>
        <v/>
      </c>
      <c r="S124" t="str">
        <f>IF(OR(ISBLANK('!0'!S128),ISERROR('!0'!S128)),"",'!0'!S128)</f>
        <v/>
      </c>
      <c r="T124" t="str">
        <f>IF(OR(ISBLANK('!0'!T128),ISERROR('!0'!T128)),"",'!0'!T128)</f>
        <v/>
      </c>
      <c r="U124" t="str">
        <f>IF(OR(ISBLANK('!0'!U126),ISERROR('!0'!U126)),"",'!0'!U126)</f>
        <v/>
      </c>
      <c r="V124" t="str">
        <f>IF(OR(ISBLANK('!0'!V126),ISERROR('!0'!V126)),"",'!0'!V126)</f>
        <v/>
      </c>
      <c r="W124" t="str">
        <f>IF(OR(ISBLANK('!0'!W126),ISERROR('!0'!W126)),"",'!0'!W126)</f>
        <v/>
      </c>
      <c r="X124" t="str">
        <f>IF(OR(ISBLANK('!0'!X126),ISERROR('!0'!X126)),"",'!0'!X126)</f>
        <v/>
      </c>
      <c r="Y124" t="str">
        <f>IF(OR(ISBLANK('!0'!Y126),ISERROR('!0'!Y126)),"",'!0'!Y126)</f>
        <v/>
      </c>
      <c r="Z124" t="str">
        <f>IF(OR(ISBLANK('!0'!Z126),ISERROR('!0'!Z126)),"",'!0'!Z126)</f>
        <v/>
      </c>
      <c r="AA124" t="str">
        <f>IF(OR(ISBLANK('!0'!AA126),ISERROR('!0'!AA126)),"",'!0'!AA126)</f>
        <v/>
      </c>
      <c r="AB124" t="str">
        <f>IF(OR(ISBLANK('!0'!AB126),ISERROR('!0'!AB126)),"",'!0'!AB126)</f>
        <v/>
      </c>
      <c r="AC124" t="str">
        <f>IF(OR(ISBLANK('!0'!AI126),ISERROR('!0'!AI126)),"",'!0'!AI126)</f>
        <v/>
      </c>
      <c r="AD124" t="str">
        <f>IF(OR(ISBLANK('!0'!AJ126),ISERROR('!0'!AJ126)),"",'!0'!AJ126)</f>
        <v/>
      </c>
      <c r="AE124" t="str">
        <f>IF(OR(ISBLANK('!0'!AK126),ISERROR('!0'!AK126)),"",'!0'!AK126)</f>
        <v/>
      </c>
      <c r="AF124" t="str">
        <f>IF(OR(ISBLANK('!0'!AL126),ISERROR('!0'!AL126)),"",'!0'!AL126)</f>
        <v/>
      </c>
      <c r="AG124" t="str">
        <f>IF(OR(ISBLANK('!0'!AM126),ISERROR('!0'!AM126)),"",'!0'!AM126)</f>
        <v/>
      </c>
      <c r="AH124" t="str">
        <f>IF(OR(ISBLANK('!0'!AN126),ISERROR('!0'!AN126)),"",'!0'!AN126)</f>
        <v/>
      </c>
      <c r="AI124" t="str">
        <f>IF(OR(ISBLANK('!0'!AO126),ISERROR('!0'!AO126)),"",'!0'!AO126)</f>
        <v/>
      </c>
      <c r="AJ124" t="str">
        <f>IF(OR(ISBLANK('!0'!AP126),ISERROR('!0'!AP126)),"",'!0'!AP126)</f>
        <v/>
      </c>
      <c r="AK124" t="str">
        <f>IF(OR(ISBLANK('!0'!AQ126),ISERROR('!0'!AQ126)),"",'!0'!AQ126)</f>
        <v/>
      </c>
      <c r="AL124" t="str">
        <f>IF(OR(ISBLANK('!0'!AR126),ISERROR('!0'!AR126)),"",'!0'!AR126)</f>
        <v/>
      </c>
      <c r="AM124" t="str">
        <f>IF(OR(ISBLANK('!0'!AS126),ISERROR('!0'!AS126)),"",'!0'!AS126)</f>
        <v/>
      </c>
      <c r="AN124" t="str">
        <f>IF(OR(ISBLANK('!0'!AT126),ISERROR('!0'!AT126)),"",'!0'!AT126)</f>
        <v/>
      </c>
      <c r="AO124" t="str">
        <f>IF(OR(ISBLANK('!0'!AU126),ISERROR('!0'!AU126)),"",'!0'!AU126)</f>
        <v/>
      </c>
      <c r="AP124" t="str">
        <f>IF(OR(ISBLANK('!0'!AV126),ISERROR('!0'!AV126)),"",'!0'!AV126)</f>
        <v/>
      </c>
      <c r="AQ124" t="str">
        <f>IF(OR(ISBLANK('!0'!AW126),ISERROR('!0'!AW126)),"",'!0'!AW126)</f>
        <v/>
      </c>
      <c r="AR124" t="str">
        <f>IF(OR(ISBLANK('!0'!AX126),ISERROR('!0'!AX126)),"",'!0'!AX126)</f>
        <v/>
      </c>
      <c r="AS124" t="str">
        <f>IF(OR(ISBLANK('!0'!AY126),ISERROR('!0'!AY126)),"",'!0'!AY126)</f>
        <v/>
      </c>
      <c r="AT124" t="str">
        <f>IF(OR(ISBLANK('!0'!AZ126),ISERROR('!0'!AZ126)),"",'!0'!AZ126)</f>
        <v/>
      </c>
      <c r="AU124" t="str">
        <f>IF(OR(ISBLANK('!0'!BA126),ISERROR('!0'!BA126)),"",'!0'!BA126)</f>
        <v/>
      </c>
      <c r="AV124" t="str">
        <f>IF(OR(ISBLANK('!0'!BB126),ISERROR('!0'!BB126)),"",'!0'!BB126)</f>
        <v/>
      </c>
      <c r="AW124" t="str">
        <f>IF(OR(ISBLANK('!0'!BC126),ISERROR('!0'!BC126)),"",'!0'!BC126)</f>
        <v/>
      </c>
      <c r="AX124" t="str">
        <f>IF(OR(ISBLANK('!0'!BD126),ISERROR('!0'!BD126)),"",'!0'!BD126)</f>
        <v/>
      </c>
      <c r="AY124" t="str">
        <f>IF(OR(ISBLANK('!0'!BE126),ISERROR('!0'!BE126)),"",'!0'!BE126)</f>
        <v/>
      </c>
      <c r="AZ124" t="str">
        <f>IF(OR(ISBLANK('!0'!BF126),ISERROR('!0'!BF126)),"",'!0'!BF126)</f>
        <v/>
      </c>
      <c r="BA124" t="str">
        <f>IF(OR(ISBLANK('!0'!BG126),ISERROR('!0'!BG126)),"",'!0'!BG126)</f>
        <v/>
      </c>
      <c r="BB124" t="str">
        <f>IF(OR(ISBLANK('!0'!BH126),ISERROR('!0'!BH126)),"",'!0'!BH126)</f>
        <v/>
      </c>
      <c r="BC124" t="str">
        <f>IF(OR(ISBLANK('!0'!BI126),ISERROR('!0'!BI126)),"",'!0'!BI126)</f>
        <v/>
      </c>
    </row>
    <row r="125" spans="1:55" ht="12.75" customHeight="1" x14ac:dyDescent="0.2">
      <c r="A125" t="str">
        <f>IF(OR(ISBLANK('!0'!A127),ISERROR('!0'!A127)),"",'!0'!A127)</f>
        <v/>
      </c>
      <c r="B125" t="str">
        <f>IF(OR(ISBLANK('!0'!B127),ISERROR('!0'!B127)),"",'!0'!B127)</f>
        <v/>
      </c>
      <c r="C125" s="208">
        <f>IF(OR(ISBLANK('!0'!C126),ISERROR('!0'!C126)),"",'!0'!C126)</f>
        <v>103</v>
      </c>
      <c r="D125" s="325"/>
      <c r="E125" s="325"/>
      <c r="F125" t="str">
        <f>IF(OR(ISBLANK('!0'!F127),ISERROR('!0'!F127)),"",'!0'!F127)</f>
        <v/>
      </c>
      <c r="G125" t="str">
        <f>IF(OR(ISBLANK('!0'!G127),ISERROR('!0'!G127)),"",'!0'!G127)</f>
        <v/>
      </c>
      <c r="H125" t="str">
        <f>IF(OR(ISBLANK('!0'!H127),ISERROR('!0'!H127)),"",'!0'!H127)</f>
        <v/>
      </c>
      <c r="I125" s="4" t="str">
        <f>IF(OR(ISBLANK('!0'!I127),ISERROR('!0'!I127)),"",'!0'!I127)</f>
        <v/>
      </c>
      <c r="J125" t="str">
        <f>IF(OR(ISBLANK('!0'!J129),ISERROR('!0'!J129)),"",'!0'!J129)</f>
        <v/>
      </c>
      <c r="K125" s="59" t="str">
        <f>IF(OR(ISBLANK('!0'!K129),ISERROR('!0'!K129)),"",'!0'!K129)</f>
        <v/>
      </c>
      <c r="L125" t="str">
        <f>IF(OR(ISBLANK('!0'!L129),ISERROR('!0'!L129)),"",'!0'!L129)</f>
        <v/>
      </c>
      <c r="M125" t="str">
        <f>IF(OR(ISBLANK('!0'!M129),ISERROR('!0'!M129)),"",'!0'!M129)</f>
        <v/>
      </c>
      <c r="N125" t="str">
        <f>IF(OR(ISBLANK('!0'!N129),ISERROR('!0'!N129)),"",'!0'!N129)</f>
        <v/>
      </c>
      <c r="O125" t="str">
        <f>IF(OR(ISBLANK('!0'!O129),ISERROR('!0'!O129)),"",'!0'!O129)</f>
        <v/>
      </c>
      <c r="P125" t="str">
        <f>IF(OR(ISBLANK('!0'!P129),ISERROR('!0'!P129)),"",'!0'!P129)</f>
        <v/>
      </c>
      <c r="Q125" t="str">
        <f>IF(OR(ISBLANK('!0'!Q129),ISERROR('!0'!Q129)),"",'!0'!Q129)</f>
        <v/>
      </c>
      <c r="R125" t="str">
        <f>IF(OR(ISBLANK('!0'!R129),ISERROR('!0'!R129)),"",'!0'!R129)</f>
        <v/>
      </c>
      <c r="S125" t="str">
        <f>IF(OR(ISBLANK('!0'!S129),ISERROR('!0'!S129)),"",'!0'!S129)</f>
        <v/>
      </c>
      <c r="T125" t="str">
        <f>IF(OR(ISBLANK('!0'!T129),ISERROR('!0'!T129)),"",'!0'!T129)</f>
        <v/>
      </c>
      <c r="U125" t="str">
        <f>IF(OR(ISBLANK('!0'!U127),ISERROR('!0'!U127)),"",'!0'!U127)</f>
        <v/>
      </c>
      <c r="V125" t="str">
        <f>IF(OR(ISBLANK('!0'!V127),ISERROR('!0'!V127)),"",'!0'!V127)</f>
        <v/>
      </c>
      <c r="W125" t="str">
        <f>IF(OR(ISBLANK('!0'!W127),ISERROR('!0'!W127)),"",'!0'!W127)</f>
        <v/>
      </c>
      <c r="X125" t="str">
        <f>IF(OR(ISBLANK('!0'!X127),ISERROR('!0'!X127)),"",'!0'!X127)</f>
        <v/>
      </c>
      <c r="Y125" t="str">
        <f>IF(OR(ISBLANK('!0'!Y127),ISERROR('!0'!Y127)),"",'!0'!Y127)</f>
        <v/>
      </c>
      <c r="Z125" t="str">
        <f>IF(OR(ISBLANK('!0'!Z127),ISERROR('!0'!Z127)),"",'!0'!Z127)</f>
        <v/>
      </c>
      <c r="AA125" t="str">
        <f>IF(OR(ISBLANK('!0'!AA127),ISERROR('!0'!AA127)),"",'!0'!AA127)</f>
        <v/>
      </c>
      <c r="AB125" t="str">
        <f>IF(OR(ISBLANK('!0'!AB127),ISERROR('!0'!AB127)),"",'!0'!AB127)</f>
        <v/>
      </c>
      <c r="AC125" t="str">
        <f>IF(OR(ISBLANK('!0'!AI127),ISERROR('!0'!AI127)),"",'!0'!AI127)</f>
        <v/>
      </c>
      <c r="AD125" t="str">
        <f>IF(OR(ISBLANK('!0'!AJ127),ISERROR('!0'!AJ127)),"",'!0'!AJ127)</f>
        <v/>
      </c>
      <c r="AE125" t="str">
        <f>IF(OR(ISBLANK('!0'!AK127),ISERROR('!0'!AK127)),"",'!0'!AK127)</f>
        <v/>
      </c>
      <c r="AF125" t="str">
        <f>IF(OR(ISBLANK('!0'!AL127),ISERROR('!0'!AL127)),"",'!0'!AL127)</f>
        <v/>
      </c>
      <c r="AG125" t="str">
        <f>IF(OR(ISBLANK('!0'!AM127),ISERROR('!0'!AM127)),"",'!0'!AM127)</f>
        <v/>
      </c>
      <c r="AH125" t="str">
        <f>IF(OR(ISBLANK('!0'!AN127),ISERROR('!0'!AN127)),"",'!0'!AN127)</f>
        <v/>
      </c>
      <c r="AI125" t="str">
        <f>IF(OR(ISBLANK('!0'!AO127),ISERROR('!0'!AO127)),"",'!0'!AO127)</f>
        <v/>
      </c>
      <c r="AJ125" t="str">
        <f>IF(OR(ISBLANK('!0'!AP127),ISERROR('!0'!AP127)),"",'!0'!AP127)</f>
        <v/>
      </c>
      <c r="AK125" t="str">
        <f>IF(OR(ISBLANK('!0'!AQ127),ISERROR('!0'!AQ127)),"",'!0'!AQ127)</f>
        <v/>
      </c>
      <c r="AL125" t="str">
        <f>IF(OR(ISBLANK('!0'!AR127),ISERROR('!0'!AR127)),"",'!0'!AR127)</f>
        <v/>
      </c>
      <c r="AM125" t="str">
        <f>IF(OR(ISBLANK('!0'!AS127),ISERROR('!0'!AS127)),"",'!0'!AS127)</f>
        <v/>
      </c>
      <c r="AN125" t="str">
        <f>IF(OR(ISBLANK('!0'!AT127),ISERROR('!0'!AT127)),"",'!0'!AT127)</f>
        <v/>
      </c>
      <c r="AO125" t="str">
        <f>IF(OR(ISBLANK('!0'!AU127),ISERROR('!0'!AU127)),"",'!0'!AU127)</f>
        <v/>
      </c>
      <c r="AP125" t="str">
        <f>IF(OR(ISBLANK('!0'!AV127),ISERROR('!0'!AV127)),"",'!0'!AV127)</f>
        <v/>
      </c>
      <c r="AQ125" t="str">
        <f>IF(OR(ISBLANK('!0'!AW127),ISERROR('!0'!AW127)),"",'!0'!AW127)</f>
        <v/>
      </c>
      <c r="AR125" t="str">
        <f>IF(OR(ISBLANK('!0'!AX127),ISERROR('!0'!AX127)),"",'!0'!AX127)</f>
        <v/>
      </c>
      <c r="AS125" t="str">
        <f>IF(OR(ISBLANK('!0'!AY127),ISERROR('!0'!AY127)),"",'!0'!AY127)</f>
        <v/>
      </c>
      <c r="AT125" t="str">
        <f>IF(OR(ISBLANK('!0'!AZ127),ISERROR('!0'!AZ127)),"",'!0'!AZ127)</f>
        <v/>
      </c>
      <c r="AU125" t="str">
        <f>IF(OR(ISBLANK('!0'!BA127),ISERROR('!0'!BA127)),"",'!0'!BA127)</f>
        <v/>
      </c>
      <c r="AV125" t="str">
        <f>IF(OR(ISBLANK('!0'!BB127),ISERROR('!0'!BB127)),"",'!0'!BB127)</f>
        <v/>
      </c>
      <c r="AW125" t="str">
        <f>IF(OR(ISBLANK('!0'!BC127),ISERROR('!0'!BC127)),"",'!0'!BC127)</f>
        <v/>
      </c>
      <c r="AX125" t="str">
        <f>IF(OR(ISBLANK('!0'!BD127),ISERROR('!0'!BD127)),"",'!0'!BD127)</f>
        <v/>
      </c>
      <c r="AY125" t="str">
        <f>IF(OR(ISBLANK('!0'!BE127),ISERROR('!0'!BE127)),"",'!0'!BE127)</f>
        <v/>
      </c>
      <c r="AZ125" t="str">
        <f>IF(OR(ISBLANK('!0'!BF127),ISERROR('!0'!BF127)),"",'!0'!BF127)</f>
        <v/>
      </c>
      <c r="BA125" t="str">
        <f>IF(OR(ISBLANK('!0'!BG127),ISERROR('!0'!BG127)),"",'!0'!BG127)</f>
        <v/>
      </c>
      <c r="BB125" t="str">
        <f>IF(OR(ISBLANK('!0'!BH127),ISERROR('!0'!BH127)),"",'!0'!BH127)</f>
        <v/>
      </c>
      <c r="BC125" t="str">
        <f>IF(OR(ISBLANK('!0'!BI127),ISERROR('!0'!BI127)),"",'!0'!BI127)</f>
        <v/>
      </c>
    </row>
    <row r="126" spans="1:55" ht="12.75" customHeight="1" x14ac:dyDescent="0.2">
      <c r="A126" t="str">
        <f>IF(OR(ISBLANK('!0'!A128),ISERROR('!0'!A128)),"",'!0'!A128)</f>
        <v/>
      </c>
      <c r="B126" t="str">
        <f>IF(OR(ISBLANK('!0'!B128),ISERROR('!0'!B128)),"",'!0'!B128)</f>
        <v/>
      </c>
      <c r="C126" s="208">
        <f>IF(OR(ISBLANK('!0'!C127),ISERROR('!0'!C127)),"",'!0'!C127)</f>
        <v>104</v>
      </c>
      <c r="D126" s="325"/>
      <c r="E126" s="325"/>
      <c r="F126" t="str">
        <f>IF(OR(ISBLANK('!0'!F128),ISERROR('!0'!F128)),"",'!0'!F128)</f>
        <v/>
      </c>
      <c r="G126" t="str">
        <f>IF(OR(ISBLANK('!0'!G128),ISERROR('!0'!G128)),"",'!0'!G128)</f>
        <v/>
      </c>
      <c r="H126" t="str">
        <f>IF(OR(ISBLANK('!0'!H128),ISERROR('!0'!H128)),"",'!0'!H128)</f>
        <v/>
      </c>
      <c r="I126" s="4" t="str">
        <f>IF(OR(ISBLANK('!0'!I128),ISERROR('!0'!I128)),"",'!0'!I128)</f>
        <v/>
      </c>
      <c r="J126" t="str">
        <f>IF(OR(ISBLANK('!0'!J130),ISERROR('!0'!J130)),"",'!0'!J130)</f>
        <v/>
      </c>
      <c r="K126" s="59" t="str">
        <f>IF(OR(ISBLANK('!0'!K130),ISERROR('!0'!K130)),"",'!0'!K130)</f>
        <v/>
      </c>
      <c r="L126" t="str">
        <f>IF(OR(ISBLANK('!0'!L130),ISERROR('!0'!L130)),"",'!0'!L130)</f>
        <v/>
      </c>
      <c r="M126" t="str">
        <f>IF(OR(ISBLANK('!0'!M130),ISERROR('!0'!M130)),"",'!0'!M130)</f>
        <v/>
      </c>
      <c r="N126" t="str">
        <f>IF(OR(ISBLANK('!0'!N130),ISERROR('!0'!N130)),"",'!0'!N130)</f>
        <v/>
      </c>
      <c r="O126" t="str">
        <f>IF(OR(ISBLANK('!0'!O130),ISERROR('!0'!O130)),"",'!0'!O130)</f>
        <v/>
      </c>
      <c r="P126" t="str">
        <f>IF(OR(ISBLANK('!0'!P130),ISERROR('!0'!P130)),"",'!0'!P130)</f>
        <v/>
      </c>
      <c r="Q126" t="str">
        <f>IF(OR(ISBLANK('!0'!Q130),ISERROR('!0'!Q130)),"",'!0'!Q130)</f>
        <v/>
      </c>
      <c r="R126" t="str">
        <f>IF(OR(ISBLANK('!0'!R130),ISERROR('!0'!R130)),"",'!0'!R130)</f>
        <v/>
      </c>
      <c r="S126" t="str">
        <f>IF(OR(ISBLANK('!0'!S130),ISERROR('!0'!S130)),"",'!0'!S130)</f>
        <v/>
      </c>
      <c r="T126" t="str">
        <f>IF(OR(ISBLANK('!0'!T130),ISERROR('!0'!T130)),"",'!0'!T130)</f>
        <v/>
      </c>
      <c r="U126" t="str">
        <f>IF(OR(ISBLANK('!0'!U128),ISERROR('!0'!U128)),"",'!0'!U128)</f>
        <v/>
      </c>
      <c r="V126" t="str">
        <f>IF(OR(ISBLANK('!0'!V128),ISERROR('!0'!V128)),"",'!0'!V128)</f>
        <v/>
      </c>
      <c r="W126" t="str">
        <f>IF(OR(ISBLANK('!0'!W128),ISERROR('!0'!W128)),"",'!0'!W128)</f>
        <v/>
      </c>
      <c r="X126" t="str">
        <f>IF(OR(ISBLANK('!0'!X128),ISERROR('!0'!X128)),"",'!0'!X128)</f>
        <v/>
      </c>
      <c r="Y126" t="str">
        <f>IF(OR(ISBLANK('!0'!Y128),ISERROR('!0'!Y128)),"",'!0'!Y128)</f>
        <v/>
      </c>
      <c r="Z126" t="str">
        <f>IF(OR(ISBLANK('!0'!Z128),ISERROR('!0'!Z128)),"",'!0'!Z128)</f>
        <v/>
      </c>
      <c r="AA126" t="str">
        <f>IF(OR(ISBLANK('!0'!AA128),ISERROR('!0'!AA128)),"",'!0'!AA128)</f>
        <v/>
      </c>
      <c r="AB126" t="str">
        <f>IF(OR(ISBLANK('!0'!AB128),ISERROR('!0'!AB128)),"",'!0'!AB128)</f>
        <v/>
      </c>
      <c r="AC126" t="str">
        <f>IF(OR(ISBLANK('!0'!AI128),ISERROR('!0'!AI128)),"",'!0'!AI128)</f>
        <v/>
      </c>
      <c r="AD126" t="str">
        <f>IF(OR(ISBLANK('!0'!AJ128),ISERROR('!0'!AJ128)),"",'!0'!AJ128)</f>
        <v/>
      </c>
      <c r="AE126" t="str">
        <f>IF(OR(ISBLANK('!0'!AK128),ISERROR('!0'!AK128)),"",'!0'!AK128)</f>
        <v/>
      </c>
      <c r="AF126" t="str">
        <f>IF(OR(ISBLANK('!0'!AL128),ISERROR('!0'!AL128)),"",'!0'!AL128)</f>
        <v/>
      </c>
      <c r="AG126" t="str">
        <f>IF(OR(ISBLANK('!0'!AM128),ISERROR('!0'!AM128)),"",'!0'!AM128)</f>
        <v/>
      </c>
      <c r="AH126" t="str">
        <f>IF(OR(ISBLANK('!0'!AN128),ISERROR('!0'!AN128)),"",'!0'!AN128)</f>
        <v/>
      </c>
      <c r="AI126" t="str">
        <f>IF(OR(ISBLANK('!0'!AO128),ISERROR('!0'!AO128)),"",'!0'!AO128)</f>
        <v/>
      </c>
      <c r="AJ126" t="str">
        <f>IF(OR(ISBLANK('!0'!AP128),ISERROR('!0'!AP128)),"",'!0'!AP128)</f>
        <v/>
      </c>
      <c r="AK126" t="str">
        <f>IF(OR(ISBLANK('!0'!AQ128),ISERROR('!0'!AQ128)),"",'!0'!AQ128)</f>
        <v/>
      </c>
      <c r="AL126" t="str">
        <f>IF(OR(ISBLANK('!0'!AR128),ISERROR('!0'!AR128)),"",'!0'!AR128)</f>
        <v/>
      </c>
      <c r="AM126" t="str">
        <f>IF(OR(ISBLANK('!0'!AS128),ISERROR('!0'!AS128)),"",'!0'!AS128)</f>
        <v/>
      </c>
      <c r="AN126" t="str">
        <f>IF(OR(ISBLANK('!0'!AT128),ISERROR('!0'!AT128)),"",'!0'!AT128)</f>
        <v/>
      </c>
      <c r="AO126" t="str">
        <f>IF(OR(ISBLANK('!0'!AU128),ISERROR('!0'!AU128)),"",'!0'!AU128)</f>
        <v/>
      </c>
      <c r="AP126" t="str">
        <f>IF(OR(ISBLANK('!0'!AV128),ISERROR('!0'!AV128)),"",'!0'!AV128)</f>
        <v/>
      </c>
      <c r="AQ126" t="str">
        <f>IF(OR(ISBLANK('!0'!AW128),ISERROR('!0'!AW128)),"",'!0'!AW128)</f>
        <v/>
      </c>
      <c r="AR126" t="str">
        <f>IF(OR(ISBLANK('!0'!AX128),ISERROR('!0'!AX128)),"",'!0'!AX128)</f>
        <v/>
      </c>
      <c r="AS126" t="str">
        <f>IF(OR(ISBLANK('!0'!AY128),ISERROR('!0'!AY128)),"",'!0'!AY128)</f>
        <v/>
      </c>
      <c r="AT126" t="str">
        <f>IF(OR(ISBLANK('!0'!AZ128),ISERROR('!0'!AZ128)),"",'!0'!AZ128)</f>
        <v/>
      </c>
      <c r="AU126" t="str">
        <f>IF(OR(ISBLANK('!0'!BA128),ISERROR('!0'!BA128)),"",'!0'!BA128)</f>
        <v/>
      </c>
      <c r="AV126" t="str">
        <f>IF(OR(ISBLANK('!0'!BB128),ISERROR('!0'!BB128)),"",'!0'!BB128)</f>
        <v/>
      </c>
      <c r="AW126" t="str">
        <f>IF(OR(ISBLANK('!0'!BC128),ISERROR('!0'!BC128)),"",'!0'!BC128)</f>
        <v/>
      </c>
      <c r="AX126" t="str">
        <f>IF(OR(ISBLANK('!0'!BD128),ISERROR('!0'!BD128)),"",'!0'!BD128)</f>
        <v/>
      </c>
      <c r="AY126" t="str">
        <f>IF(OR(ISBLANK('!0'!BE128),ISERROR('!0'!BE128)),"",'!0'!BE128)</f>
        <v/>
      </c>
      <c r="AZ126" t="str">
        <f>IF(OR(ISBLANK('!0'!BF128),ISERROR('!0'!BF128)),"",'!0'!BF128)</f>
        <v/>
      </c>
      <c r="BA126" t="str">
        <f>IF(OR(ISBLANK('!0'!BG128),ISERROR('!0'!BG128)),"",'!0'!BG128)</f>
        <v/>
      </c>
      <c r="BB126" t="str">
        <f>IF(OR(ISBLANK('!0'!BH128),ISERROR('!0'!BH128)),"",'!0'!BH128)</f>
        <v/>
      </c>
      <c r="BC126" t="str">
        <f>IF(OR(ISBLANK('!0'!BI128),ISERROR('!0'!BI128)),"",'!0'!BI128)</f>
        <v/>
      </c>
    </row>
    <row r="127" spans="1:55" ht="12.75" customHeight="1" x14ac:dyDescent="0.2">
      <c r="A127" t="str">
        <f>IF(OR(ISBLANK('!0'!A129),ISERROR('!0'!A129)),"",'!0'!A129)</f>
        <v/>
      </c>
      <c r="B127" t="str">
        <f>IF(OR(ISBLANK('!0'!B129),ISERROR('!0'!B129)),"",'!0'!B129)</f>
        <v/>
      </c>
      <c r="C127" s="208">
        <f>IF(OR(ISBLANK('!0'!C128),ISERROR('!0'!C128)),"",'!0'!C128)</f>
        <v>105</v>
      </c>
      <c r="D127" s="325"/>
      <c r="E127" s="325"/>
      <c r="F127" t="str">
        <f>IF(OR(ISBLANK('!0'!F129),ISERROR('!0'!F129)),"",'!0'!F129)</f>
        <v/>
      </c>
      <c r="G127" t="str">
        <f>IF(OR(ISBLANK('!0'!G129),ISERROR('!0'!G129)),"",'!0'!G129)</f>
        <v/>
      </c>
      <c r="H127" t="str">
        <f>IF(OR(ISBLANK('!0'!H129),ISERROR('!0'!H129)),"",'!0'!H129)</f>
        <v/>
      </c>
      <c r="I127" s="4" t="str">
        <f>IF(OR(ISBLANK('!0'!I129),ISERROR('!0'!I129)),"",'!0'!I129)</f>
        <v/>
      </c>
      <c r="J127" t="str">
        <f>IF(OR(ISBLANK('!0'!J131),ISERROR('!0'!J131)),"",'!0'!J131)</f>
        <v/>
      </c>
      <c r="K127" s="59" t="str">
        <f>IF(OR(ISBLANK('!0'!K131),ISERROR('!0'!K131)),"",'!0'!K131)</f>
        <v/>
      </c>
      <c r="L127" t="str">
        <f>IF(OR(ISBLANK('!0'!L131),ISERROR('!0'!L131)),"",'!0'!L131)</f>
        <v/>
      </c>
      <c r="M127" t="str">
        <f>IF(OR(ISBLANK('!0'!M131),ISERROR('!0'!M131)),"",'!0'!M131)</f>
        <v/>
      </c>
      <c r="N127" t="str">
        <f>IF(OR(ISBLANK('!0'!N131),ISERROR('!0'!N131)),"",'!0'!N131)</f>
        <v/>
      </c>
      <c r="O127" t="str">
        <f>IF(OR(ISBLANK('!0'!O131),ISERROR('!0'!O131)),"",'!0'!O131)</f>
        <v/>
      </c>
      <c r="P127" t="str">
        <f>IF(OR(ISBLANK('!0'!P131),ISERROR('!0'!P131)),"",'!0'!P131)</f>
        <v/>
      </c>
      <c r="Q127" t="str">
        <f>IF(OR(ISBLANK('!0'!Q131),ISERROR('!0'!Q131)),"",'!0'!Q131)</f>
        <v/>
      </c>
      <c r="R127" t="str">
        <f>IF(OR(ISBLANK('!0'!R131),ISERROR('!0'!R131)),"",'!0'!R131)</f>
        <v/>
      </c>
      <c r="S127" t="str">
        <f>IF(OR(ISBLANK('!0'!S131),ISERROR('!0'!S131)),"",'!0'!S131)</f>
        <v/>
      </c>
      <c r="T127" t="str">
        <f>IF(OR(ISBLANK('!0'!T131),ISERROR('!0'!T131)),"",'!0'!T131)</f>
        <v/>
      </c>
      <c r="U127" t="str">
        <f>IF(OR(ISBLANK('!0'!U129),ISERROR('!0'!U129)),"",'!0'!U129)</f>
        <v/>
      </c>
      <c r="V127" t="str">
        <f>IF(OR(ISBLANK('!0'!V129),ISERROR('!0'!V129)),"",'!0'!V129)</f>
        <v/>
      </c>
      <c r="W127" t="str">
        <f>IF(OR(ISBLANK('!0'!W129),ISERROR('!0'!W129)),"",'!0'!W129)</f>
        <v/>
      </c>
      <c r="X127" t="str">
        <f>IF(OR(ISBLANK('!0'!X129),ISERROR('!0'!X129)),"",'!0'!X129)</f>
        <v/>
      </c>
      <c r="Y127" t="str">
        <f>IF(OR(ISBLANK('!0'!Y129),ISERROR('!0'!Y129)),"",'!0'!Y129)</f>
        <v/>
      </c>
      <c r="Z127" t="str">
        <f>IF(OR(ISBLANK('!0'!Z129),ISERROR('!0'!Z129)),"",'!0'!Z129)</f>
        <v/>
      </c>
      <c r="AA127" t="str">
        <f>IF(OR(ISBLANK('!0'!AA129),ISERROR('!0'!AA129)),"",'!0'!AA129)</f>
        <v/>
      </c>
      <c r="AB127" t="str">
        <f>IF(OR(ISBLANK('!0'!AB129),ISERROR('!0'!AB129)),"",'!0'!AB129)</f>
        <v/>
      </c>
      <c r="AC127" t="str">
        <f>IF(OR(ISBLANK('!0'!AI129),ISERROR('!0'!AI129)),"",'!0'!AI129)</f>
        <v/>
      </c>
      <c r="AD127" t="str">
        <f>IF(OR(ISBLANK('!0'!AJ129),ISERROR('!0'!AJ129)),"",'!0'!AJ129)</f>
        <v/>
      </c>
      <c r="AE127" t="str">
        <f>IF(OR(ISBLANK('!0'!AK129),ISERROR('!0'!AK129)),"",'!0'!AK129)</f>
        <v/>
      </c>
      <c r="AF127" t="str">
        <f>IF(OR(ISBLANK('!0'!AL129),ISERROR('!0'!AL129)),"",'!0'!AL129)</f>
        <v/>
      </c>
      <c r="AG127" t="str">
        <f>IF(OR(ISBLANK('!0'!AM129),ISERROR('!0'!AM129)),"",'!0'!AM129)</f>
        <v/>
      </c>
      <c r="AH127" t="str">
        <f>IF(OR(ISBLANK('!0'!AN129),ISERROR('!0'!AN129)),"",'!0'!AN129)</f>
        <v/>
      </c>
      <c r="AI127" t="str">
        <f>IF(OR(ISBLANK('!0'!AO129),ISERROR('!0'!AO129)),"",'!0'!AO129)</f>
        <v/>
      </c>
      <c r="AJ127" t="str">
        <f>IF(OR(ISBLANK('!0'!AP129),ISERROR('!0'!AP129)),"",'!0'!AP129)</f>
        <v/>
      </c>
      <c r="AK127" t="str">
        <f>IF(OR(ISBLANK('!0'!AQ129),ISERROR('!0'!AQ129)),"",'!0'!AQ129)</f>
        <v/>
      </c>
      <c r="AL127" t="str">
        <f>IF(OR(ISBLANK('!0'!AR129),ISERROR('!0'!AR129)),"",'!0'!AR129)</f>
        <v/>
      </c>
      <c r="AM127" t="str">
        <f>IF(OR(ISBLANK('!0'!AS129),ISERROR('!0'!AS129)),"",'!0'!AS129)</f>
        <v/>
      </c>
      <c r="AN127" t="str">
        <f>IF(OR(ISBLANK('!0'!AT129),ISERROR('!0'!AT129)),"",'!0'!AT129)</f>
        <v/>
      </c>
      <c r="AO127" t="str">
        <f>IF(OR(ISBLANK('!0'!AU129),ISERROR('!0'!AU129)),"",'!0'!AU129)</f>
        <v/>
      </c>
      <c r="AP127" t="str">
        <f>IF(OR(ISBLANK('!0'!AV129),ISERROR('!0'!AV129)),"",'!0'!AV129)</f>
        <v/>
      </c>
      <c r="AQ127" t="str">
        <f>IF(OR(ISBLANK('!0'!AW129),ISERROR('!0'!AW129)),"",'!0'!AW129)</f>
        <v/>
      </c>
      <c r="AR127" t="str">
        <f>IF(OR(ISBLANK('!0'!AX129),ISERROR('!0'!AX129)),"",'!0'!AX129)</f>
        <v/>
      </c>
      <c r="AS127" t="str">
        <f>IF(OR(ISBLANK('!0'!AY129),ISERROR('!0'!AY129)),"",'!0'!AY129)</f>
        <v/>
      </c>
      <c r="AT127" t="str">
        <f>IF(OR(ISBLANK('!0'!AZ129),ISERROR('!0'!AZ129)),"",'!0'!AZ129)</f>
        <v/>
      </c>
      <c r="AU127" t="str">
        <f>IF(OR(ISBLANK('!0'!BA129),ISERROR('!0'!BA129)),"",'!0'!BA129)</f>
        <v/>
      </c>
      <c r="AV127" t="str">
        <f>IF(OR(ISBLANK('!0'!BB129),ISERROR('!0'!BB129)),"",'!0'!BB129)</f>
        <v/>
      </c>
      <c r="AW127" t="str">
        <f>IF(OR(ISBLANK('!0'!BC129),ISERROR('!0'!BC129)),"",'!0'!BC129)</f>
        <v/>
      </c>
      <c r="AX127" t="str">
        <f>IF(OR(ISBLANK('!0'!BD129),ISERROR('!0'!BD129)),"",'!0'!BD129)</f>
        <v/>
      </c>
      <c r="AY127" t="str">
        <f>IF(OR(ISBLANK('!0'!BE129),ISERROR('!0'!BE129)),"",'!0'!BE129)</f>
        <v/>
      </c>
      <c r="AZ127" t="str">
        <f>IF(OR(ISBLANK('!0'!BF129),ISERROR('!0'!BF129)),"",'!0'!BF129)</f>
        <v/>
      </c>
      <c r="BA127" t="str">
        <f>IF(OR(ISBLANK('!0'!BG129),ISERROR('!0'!BG129)),"",'!0'!BG129)</f>
        <v/>
      </c>
      <c r="BB127" t="str">
        <f>IF(OR(ISBLANK('!0'!BH129),ISERROR('!0'!BH129)),"",'!0'!BH129)</f>
        <v/>
      </c>
      <c r="BC127" t="str">
        <f>IF(OR(ISBLANK('!0'!BI129),ISERROR('!0'!BI129)),"",'!0'!BI129)</f>
        <v/>
      </c>
    </row>
    <row r="128" spans="1:55" ht="12.75" customHeight="1" x14ac:dyDescent="0.2">
      <c r="A128" t="str">
        <f>IF(OR(ISBLANK('!0'!A130),ISERROR('!0'!A130)),"",'!0'!A130)</f>
        <v/>
      </c>
      <c r="B128" t="str">
        <f>IF(OR(ISBLANK('!0'!B130),ISERROR('!0'!B130)),"",'!0'!B130)</f>
        <v/>
      </c>
      <c r="C128" s="208">
        <f>IF(OR(ISBLANK('!0'!C129),ISERROR('!0'!C129)),"",'!0'!C129)</f>
        <v>106</v>
      </c>
      <c r="D128" s="325"/>
      <c r="E128" s="325"/>
      <c r="F128" t="str">
        <f>IF(OR(ISBLANK('!0'!F130),ISERROR('!0'!F130)),"",'!0'!F130)</f>
        <v/>
      </c>
      <c r="G128" t="str">
        <f>IF(OR(ISBLANK('!0'!G130),ISERROR('!0'!G130)),"",'!0'!G130)</f>
        <v/>
      </c>
      <c r="H128" t="str">
        <f>IF(OR(ISBLANK('!0'!H130),ISERROR('!0'!H130)),"",'!0'!H130)</f>
        <v/>
      </c>
      <c r="I128" s="4" t="str">
        <f>IF(OR(ISBLANK('!0'!I130),ISERROR('!0'!I130)),"",'!0'!I130)</f>
        <v/>
      </c>
      <c r="J128" t="str">
        <f>IF(OR(ISBLANK('!0'!J132),ISERROR('!0'!J132)),"",'!0'!J132)</f>
        <v/>
      </c>
      <c r="K128" s="59" t="str">
        <f>IF(OR(ISBLANK('!0'!K132),ISERROR('!0'!K132)),"",'!0'!K132)</f>
        <v/>
      </c>
      <c r="L128" t="str">
        <f>IF(OR(ISBLANK('!0'!L132),ISERROR('!0'!L132)),"",'!0'!L132)</f>
        <v/>
      </c>
      <c r="M128" t="str">
        <f>IF(OR(ISBLANK('!0'!M132),ISERROR('!0'!M132)),"",'!0'!M132)</f>
        <v/>
      </c>
      <c r="N128" t="str">
        <f>IF(OR(ISBLANK('!0'!N132),ISERROR('!0'!N132)),"",'!0'!N132)</f>
        <v/>
      </c>
      <c r="O128" t="str">
        <f>IF(OR(ISBLANK('!0'!O132),ISERROR('!0'!O132)),"",'!0'!O132)</f>
        <v/>
      </c>
      <c r="P128" t="str">
        <f>IF(OR(ISBLANK('!0'!P132),ISERROR('!0'!P132)),"",'!0'!P132)</f>
        <v/>
      </c>
      <c r="Q128" t="str">
        <f>IF(OR(ISBLANK('!0'!Q132),ISERROR('!0'!Q132)),"",'!0'!Q132)</f>
        <v/>
      </c>
      <c r="R128" t="str">
        <f>IF(OR(ISBLANK('!0'!R132),ISERROR('!0'!R132)),"",'!0'!R132)</f>
        <v/>
      </c>
      <c r="S128" t="str">
        <f>IF(OR(ISBLANK('!0'!S132),ISERROR('!0'!S132)),"",'!0'!S132)</f>
        <v/>
      </c>
      <c r="T128" t="str">
        <f>IF(OR(ISBLANK('!0'!T132),ISERROR('!0'!T132)),"",'!0'!T132)</f>
        <v/>
      </c>
      <c r="U128" t="str">
        <f>IF(OR(ISBLANK('!0'!U130),ISERROR('!0'!U130)),"",'!0'!U130)</f>
        <v/>
      </c>
      <c r="V128" t="str">
        <f>IF(OR(ISBLANK('!0'!V130),ISERROR('!0'!V130)),"",'!0'!V130)</f>
        <v/>
      </c>
      <c r="W128" t="str">
        <f>IF(OR(ISBLANK('!0'!W130),ISERROR('!0'!W130)),"",'!0'!W130)</f>
        <v/>
      </c>
      <c r="X128" t="str">
        <f>IF(OR(ISBLANK('!0'!X130),ISERROR('!0'!X130)),"",'!0'!X130)</f>
        <v/>
      </c>
      <c r="Y128" t="str">
        <f>IF(OR(ISBLANK('!0'!Y130),ISERROR('!0'!Y130)),"",'!0'!Y130)</f>
        <v/>
      </c>
      <c r="Z128" t="str">
        <f>IF(OR(ISBLANK('!0'!Z130),ISERROR('!0'!Z130)),"",'!0'!Z130)</f>
        <v/>
      </c>
      <c r="AA128" t="str">
        <f>IF(OR(ISBLANK('!0'!AA130),ISERROR('!0'!AA130)),"",'!0'!AA130)</f>
        <v/>
      </c>
      <c r="AB128" t="str">
        <f>IF(OR(ISBLANK('!0'!AB130),ISERROR('!0'!AB130)),"",'!0'!AB130)</f>
        <v/>
      </c>
      <c r="AC128" t="str">
        <f>IF(OR(ISBLANK('!0'!AI130),ISERROR('!0'!AI130)),"",'!0'!AI130)</f>
        <v/>
      </c>
      <c r="AD128" t="str">
        <f>IF(OR(ISBLANK('!0'!AJ130),ISERROR('!0'!AJ130)),"",'!0'!AJ130)</f>
        <v/>
      </c>
      <c r="AE128" t="str">
        <f>IF(OR(ISBLANK('!0'!AK130),ISERROR('!0'!AK130)),"",'!0'!AK130)</f>
        <v/>
      </c>
      <c r="AF128" t="str">
        <f>IF(OR(ISBLANK('!0'!AL130),ISERROR('!0'!AL130)),"",'!0'!AL130)</f>
        <v/>
      </c>
      <c r="AG128" t="str">
        <f>IF(OR(ISBLANK('!0'!AM130),ISERROR('!0'!AM130)),"",'!0'!AM130)</f>
        <v/>
      </c>
      <c r="AH128" t="str">
        <f>IF(OR(ISBLANK('!0'!AN130),ISERROR('!0'!AN130)),"",'!0'!AN130)</f>
        <v/>
      </c>
      <c r="AI128" t="str">
        <f>IF(OR(ISBLANK('!0'!AO130),ISERROR('!0'!AO130)),"",'!0'!AO130)</f>
        <v/>
      </c>
      <c r="AJ128" t="str">
        <f>IF(OR(ISBLANK('!0'!AP130),ISERROR('!0'!AP130)),"",'!0'!AP130)</f>
        <v/>
      </c>
      <c r="AK128" t="str">
        <f>IF(OR(ISBLANK('!0'!AQ130),ISERROR('!0'!AQ130)),"",'!0'!AQ130)</f>
        <v/>
      </c>
      <c r="AL128" t="str">
        <f>IF(OR(ISBLANK('!0'!AR130),ISERROR('!0'!AR130)),"",'!0'!AR130)</f>
        <v/>
      </c>
      <c r="AM128" t="str">
        <f>IF(OR(ISBLANK('!0'!AS130),ISERROR('!0'!AS130)),"",'!0'!AS130)</f>
        <v/>
      </c>
      <c r="AN128" t="str">
        <f>IF(OR(ISBLANK('!0'!AT130),ISERROR('!0'!AT130)),"",'!0'!AT130)</f>
        <v/>
      </c>
      <c r="AO128" t="str">
        <f>IF(OR(ISBLANK('!0'!AU130),ISERROR('!0'!AU130)),"",'!0'!AU130)</f>
        <v/>
      </c>
      <c r="AP128" t="str">
        <f>IF(OR(ISBLANK('!0'!AV130),ISERROR('!0'!AV130)),"",'!0'!AV130)</f>
        <v/>
      </c>
      <c r="AQ128" t="str">
        <f>IF(OR(ISBLANK('!0'!AW130),ISERROR('!0'!AW130)),"",'!0'!AW130)</f>
        <v/>
      </c>
      <c r="AR128" t="str">
        <f>IF(OR(ISBLANK('!0'!AX130),ISERROR('!0'!AX130)),"",'!0'!AX130)</f>
        <v/>
      </c>
      <c r="AS128" t="str">
        <f>IF(OR(ISBLANK('!0'!AY130),ISERROR('!0'!AY130)),"",'!0'!AY130)</f>
        <v/>
      </c>
      <c r="AT128" t="str">
        <f>IF(OR(ISBLANK('!0'!AZ130),ISERROR('!0'!AZ130)),"",'!0'!AZ130)</f>
        <v/>
      </c>
      <c r="AU128" t="str">
        <f>IF(OR(ISBLANK('!0'!BA130),ISERROR('!0'!BA130)),"",'!0'!BA130)</f>
        <v/>
      </c>
      <c r="AV128" t="str">
        <f>IF(OR(ISBLANK('!0'!BB130),ISERROR('!0'!BB130)),"",'!0'!BB130)</f>
        <v/>
      </c>
      <c r="AW128" t="str">
        <f>IF(OR(ISBLANK('!0'!BC130),ISERROR('!0'!BC130)),"",'!0'!BC130)</f>
        <v/>
      </c>
      <c r="AX128" t="str">
        <f>IF(OR(ISBLANK('!0'!BD130),ISERROR('!0'!BD130)),"",'!0'!BD130)</f>
        <v/>
      </c>
      <c r="AY128" t="str">
        <f>IF(OR(ISBLANK('!0'!BE130),ISERROR('!0'!BE130)),"",'!0'!BE130)</f>
        <v/>
      </c>
      <c r="AZ128" t="str">
        <f>IF(OR(ISBLANK('!0'!BF130),ISERROR('!0'!BF130)),"",'!0'!BF130)</f>
        <v/>
      </c>
      <c r="BA128" t="str">
        <f>IF(OR(ISBLANK('!0'!BG130),ISERROR('!0'!BG130)),"",'!0'!BG130)</f>
        <v/>
      </c>
      <c r="BB128" t="str">
        <f>IF(OR(ISBLANK('!0'!BH130),ISERROR('!0'!BH130)),"",'!0'!BH130)</f>
        <v/>
      </c>
      <c r="BC128" t="str">
        <f>IF(OR(ISBLANK('!0'!BI130),ISERROR('!0'!BI130)),"",'!0'!BI130)</f>
        <v/>
      </c>
    </row>
    <row r="129" spans="1:55" ht="12.75" customHeight="1" x14ac:dyDescent="0.2">
      <c r="A129" t="str">
        <f>IF(OR(ISBLANK('!0'!A131),ISERROR('!0'!A131)),"",'!0'!A131)</f>
        <v/>
      </c>
      <c r="B129" t="str">
        <f>IF(OR(ISBLANK('!0'!B131),ISERROR('!0'!B131)),"",'!0'!B131)</f>
        <v/>
      </c>
      <c r="C129" s="208">
        <f>IF(OR(ISBLANK('!0'!C130),ISERROR('!0'!C130)),"",'!0'!C130)</f>
        <v>107</v>
      </c>
      <c r="D129" s="325"/>
      <c r="E129" s="325"/>
      <c r="F129" t="str">
        <f>IF(OR(ISBLANK('!0'!F131),ISERROR('!0'!F131)),"",'!0'!F131)</f>
        <v/>
      </c>
      <c r="G129" t="str">
        <f>IF(OR(ISBLANK('!0'!G131),ISERROR('!0'!G131)),"",'!0'!G131)</f>
        <v/>
      </c>
      <c r="H129" t="str">
        <f>IF(OR(ISBLANK('!0'!H131),ISERROR('!0'!H131)),"",'!0'!H131)</f>
        <v/>
      </c>
      <c r="I129" s="4" t="str">
        <f>IF(OR(ISBLANK('!0'!I131),ISERROR('!0'!I131)),"",'!0'!I131)</f>
        <v/>
      </c>
      <c r="J129" t="str">
        <f>IF(OR(ISBLANK('!0'!J133),ISERROR('!0'!J133)),"",'!0'!J133)</f>
        <v/>
      </c>
      <c r="K129" s="59" t="str">
        <f>IF(OR(ISBLANK('!0'!K133),ISERROR('!0'!K133)),"",'!0'!K133)</f>
        <v/>
      </c>
      <c r="L129" t="str">
        <f>IF(OR(ISBLANK('!0'!L133),ISERROR('!0'!L133)),"",'!0'!L133)</f>
        <v/>
      </c>
      <c r="M129" t="str">
        <f>IF(OR(ISBLANK('!0'!M133),ISERROR('!0'!M133)),"",'!0'!M133)</f>
        <v/>
      </c>
      <c r="N129" t="str">
        <f>IF(OR(ISBLANK('!0'!N133),ISERROR('!0'!N133)),"",'!0'!N133)</f>
        <v/>
      </c>
      <c r="O129" t="str">
        <f>IF(OR(ISBLANK('!0'!O133),ISERROR('!0'!O133)),"",'!0'!O133)</f>
        <v/>
      </c>
      <c r="P129" t="str">
        <f>IF(OR(ISBLANK('!0'!P133),ISERROR('!0'!P133)),"",'!0'!P133)</f>
        <v/>
      </c>
      <c r="Q129" t="str">
        <f>IF(OR(ISBLANK('!0'!Q133),ISERROR('!0'!Q133)),"",'!0'!Q133)</f>
        <v/>
      </c>
      <c r="R129" t="str">
        <f>IF(OR(ISBLANK('!0'!R133),ISERROR('!0'!R133)),"",'!0'!R133)</f>
        <v/>
      </c>
      <c r="S129" t="str">
        <f>IF(OR(ISBLANK('!0'!S133),ISERROR('!0'!S133)),"",'!0'!S133)</f>
        <v/>
      </c>
      <c r="T129" t="str">
        <f>IF(OR(ISBLANK('!0'!T133),ISERROR('!0'!T133)),"",'!0'!T133)</f>
        <v/>
      </c>
      <c r="U129" t="str">
        <f>IF(OR(ISBLANK('!0'!U131),ISERROR('!0'!U131)),"",'!0'!U131)</f>
        <v/>
      </c>
      <c r="V129" t="str">
        <f>IF(OR(ISBLANK('!0'!V131),ISERROR('!0'!V131)),"",'!0'!V131)</f>
        <v/>
      </c>
      <c r="W129" t="str">
        <f>IF(OR(ISBLANK('!0'!W131),ISERROR('!0'!W131)),"",'!0'!W131)</f>
        <v/>
      </c>
      <c r="X129" t="str">
        <f>IF(OR(ISBLANK('!0'!X131),ISERROR('!0'!X131)),"",'!0'!X131)</f>
        <v/>
      </c>
      <c r="Y129" t="str">
        <f>IF(OR(ISBLANK('!0'!Y131),ISERROR('!0'!Y131)),"",'!0'!Y131)</f>
        <v/>
      </c>
      <c r="Z129" t="str">
        <f>IF(OR(ISBLANK('!0'!Z131),ISERROR('!0'!Z131)),"",'!0'!Z131)</f>
        <v/>
      </c>
      <c r="AA129" t="str">
        <f>IF(OR(ISBLANK('!0'!AA131),ISERROR('!0'!AA131)),"",'!0'!AA131)</f>
        <v/>
      </c>
      <c r="AB129" t="str">
        <f>IF(OR(ISBLANK('!0'!AB131),ISERROR('!0'!AB131)),"",'!0'!AB131)</f>
        <v/>
      </c>
      <c r="AC129" t="str">
        <f>IF(OR(ISBLANK('!0'!AI131),ISERROR('!0'!AI131)),"",'!0'!AI131)</f>
        <v/>
      </c>
      <c r="AD129" t="str">
        <f>IF(OR(ISBLANK('!0'!AJ131),ISERROR('!0'!AJ131)),"",'!0'!AJ131)</f>
        <v/>
      </c>
      <c r="AE129" t="str">
        <f>IF(OR(ISBLANK('!0'!AK131),ISERROR('!0'!AK131)),"",'!0'!AK131)</f>
        <v/>
      </c>
      <c r="AF129" t="str">
        <f>IF(OR(ISBLANK('!0'!AL131),ISERROR('!0'!AL131)),"",'!0'!AL131)</f>
        <v/>
      </c>
      <c r="AG129" t="str">
        <f>IF(OR(ISBLANK('!0'!AM131),ISERROR('!0'!AM131)),"",'!0'!AM131)</f>
        <v/>
      </c>
      <c r="AH129" t="str">
        <f>IF(OR(ISBLANK('!0'!AN131),ISERROR('!0'!AN131)),"",'!0'!AN131)</f>
        <v/>
      </c>
      <c r="AI129" t="str">
        <f>IF(OR(ISBLANK('!0'!AO131),ISERROR('!0'!AO131)),"",'!0'!AO131)</f>
        <v/>
      </c>
      <c r="AJ129" t="str">
        <f>IF(OR(ISBLANK('!0'!AP131),ISERROR('!0'!AP131)),"",'!0'!AP131)</f>
        <v/>
      </c>
      <c r="AK129" t="str">
        <f>IF(OR(ISBLANK('!0'!AQ131),ISERROR('!0'!AQ131)),"",'!0'!AQ131)</f>
        <v/>
      </c>
      <c r="AL129" t="str">
        <f>IF(OR(ISBLANK('!0'!AR131),ISERROR('!0'!AR131)),"",'!0'!AR131)</f>
        <v/>
      </c>
      <c r="AM129" t="str">
        <f>IF(OR(ISBLANK('!0'!AS131),ISERROR('!0'!AS131)),"",'!0'!AS131)</f>
        <v/>
      </c>
      <c r="AN129" t="str">
        <f>IF(OR(ISBLANK('!0'!AT131),ISERROR('!0'!AT131)),"",'!0'!AT131)</f>
        <v/>
      </c>
      <c r="AO129" t="str">
        <f>IF(OR(ISBLANK('!0'!AU131),ISERROR('!0'!AU131)),"",'!0'!AU131)</f>
        <v/>
      </c>
      <c r="AP129" t="str">
        <f>IF(OR(ISBLANK('!0'!AV131),ISERROR('!0'!AV131)),"",'!0'!AV131)</f>
        <v/>
      </c>
      <c r="AQ129" t="str">
        <f>IF(OR(ISBLANK('!0'!AW131),ISERROR('!0'!AW131)),"",'!0'!AW131)</f>
        <v/>
      </c>
      <c r="AR129" t="str">
        <f>IF(OR(ISBLANK('!0'!AX131),ISERROR('!0'!AX131)),"",'!0'!AX131)</f>
        <v/>
      </c>
      <c r="AS129" t="str">
        <f>IF(OR(ISBLANK('!0'!AY131),ISERROR('!0'!AY131)),"",'!0'!AY131)</f>
        <v/>
      </c>
      <c r="AT129" t="str">
        <f>IF(OR(ISBLANK('!0'!AZ131),ISERROR('!0'!AZ131)),"",'!0'!AZ131)</f>
        <v/>
      </c>
      <c r="AU129" t="str">
        <f>IF(OR(ISBLANK('!0'!BA131),ISERROR('!0'!BA131)),"",'!0'!BA131)</f>
        <v/>
      </c>
      <c r="AV129" t="str">
        <f>IF(OR(ISBLANK('!0'!BB131),ISERROR('!0'!BB131)),"",'!0'!BB131)</f>
        <v/>
      </c>
      <c r="AW129" t="str">
        <f>IF(OR(ISBLANK('!0'!BC131),ISERROR('!0'!BC131)),"",'!0'!BC131)</f>
        <v/>
      </c>
      <c r="AX129" t="str">
        <f>IF(OR(ISBLANK('!0'!BD131),ISERROR('!0'!BD131)),"",'!0'!BD131)</f>
        <v/>
      </c>
      <c r="AY129" t="str">
        <f>IF(OR(ISBLANK('!0'!BE131),ISERROR('!0'!BE131)),"",'!0'!BE131)</f>
        <v/>
      </c>
      <c r="AZ129" t="str">
        <f>IF(OR(ISBLANK('!0'!BF131),ISERROR('!0'!BF131)),"",'!0'!BF131)</f>
        <v/>
      </c>
      <c r="BA129" t="str">
        <f>IF(OR(ISBLANK('!0'!BG131),ISERROR('!0'!BG131)),"",'!0'!BG131)</f>
        <v/>
      </c>
      <c r="BB129" t="str">
        <f>IF(OR(ISBLANK('!0'!BH131),ISERROR('!0'!BH131)),"",'!0'!BH131)</f>
        <v/>
      </c>
      <c r="BC129" t="str">
        <f>IF(OR(ISBLANK('!0'!BI131),ISERROR('!0'!BI131)),"",'!0'!BI131)</f>
        <v/>
      </c>
    </row>
    <row r="130" spans="1:55" ht="12.75" customHeight="1" x14ac:dyDescent="0.2">
      <c r="A130" t="str">
        <f>IF(OR(ISBLANK('!0'!A132),ISERROR('!0'!A132)),"",'!0'!A132)</f>
        <v/>
      </c>
      <c r="B130" t="str">
        <f>IF(OR(ISBLANK('!0'!B132),ISERROR('!0'!B132)),"",'!0'!B132)</f>
        <v/>
      </c>
      <c r="C130" s="208">
        <f>IF(OR(ISBLANK('!0'!C131),ISERROR('!0'!C131)),"",'!0'!C131)</f>
        <v>108</v>
      </c>
      <c r="D130" s="325"/>
      <c r="E130" s="325"/>
      <c r="F130" t="str">
        <f>IF(OR(ISBLANK('!0'!F132),ISERROR('!0'!F132)),"",'!0'!F132)</f>
        <v/>
      </c>
      <c r="G130" t="str">
        <f>IF(OR(ISBLANK('!0'!G132),ISERROR('!0'!G132)),"",'!0'!G132)</f>
        <v/>
      </c>
      <c r="H130" t="str">
        <f>IF(OR(ISBLANK('!0'!H132),ISERROR('!0'!H132)),"",'!0'!H132)</f>
        <v/>
      </c>
      <c r="I130" s="4" t="str">
        <f>IF(OR(ISBLANK('!0'!I132),ISERROR('!0'!I132)),"",'!0'!I132)</f>
        <v/>
      </c>
      <c r="J130" t="str">
        <f>IF(OR(ISBLANK('!0'!J134),ISERROR('!0'!J134)),"",'!0'!J134)</f>
        <v/>
      </c>
      <c r="K130" s="59" t="str">
        <f>IF(OR(ISBLANK('!0'!K134),ISERROR('!0'!K134)),"",'!0'!K134)</f>
        <v/>
      </c>
      <c r="L130" t="str">
        <f>IF(OR(ISBLANK('!0'!L134),ISERROR('!0'!L134)),"",'!0'!L134)</f>
        <v/>
      </c>
      <c r="M130" t="str">
        <f>IF(OR(ISBLANK('!0'!M134),ISERROR('!0'!M134)),"",'!0'!M134)</f>
        <v/>
      </c>
      <c r="N130" t="str">
        <f>IF(OR(ISBLANK('!0'!N134),ISERROR('!0'!N134)),"",'!0'!N134)</f>
        <v/>
      </c>
      <c r="O130" t="str">
        <f>IF(OR(ISBLANK('!0'!O134),ISERROR('!0'!O134)),"",'!0'!O134)</f>
        <v/>
      </c>
      <c r="P130" t="str">
        <f>IF(OR(ISBLANK('!0'!P134),ISERROR('!0'!P134)),"",'!0'!P134)</f>
        <v/>
      </c>
      <c r="Q130" t="str">
        <f>IF(OR(ISBLANK('!0'!Q134),ISERROR('!0'!Q134)),"",'!0'!Q134)</f>
        <v/>
      </c>
      <c r="R130" t="str">
        <f>IF(OR(ISBLANK('!0'!R134),ISERROR('!0'!R134)),"",'!0'!R134)</f>
        <v/>
      </c>
      <c r="S130" t="str">
        <f>IF(OR(ISBLANK('!0'!S134),ISERROR('!0'!S134)),"",'!0'!S134)</f>
        <v/>
      </c>
      <c r="T130" t="str">
        <f>IF(OR(ISBLANK('!0'!T134),ISERROR('!0'!T134)),"",'!0'!T134)</f>
        <v/>
      </c>
      <c r="U130" t="str">
        <f>IF(OR(ISBLANK('!0'!U132),ISERROR('!0'!U132)),"",'!0'!U132)</f>
        <v/>
      </c>
      <c r="V130" t="str">
        <f>IF(OR(ISBLANK('!0'!V132),ISERROR('!0'!V132)),"",'!0'!V132)</f>
        <v/>
      </c>
      <c r="W130" t="str">
        <f>IF(OR(ISBLANK('!0'!W132),ISERROR('!0'!W132)),"",'!0'!W132)</f>
        <v/>
      </c>
      <c r="X130" t="str">
        <f>IF(OR(ISBLANK('!0'!X132),ISERROR('!0'!X132)),"",'!0'!X132)</f>
        <v/>
      </c>
      <c r="Y130" t="str">
        <f>IF(OR(ISBLANK('!0'!Y132),ISERROR('!0'!Y132)),"",'!0'!Y132)</f>
        <v/>
      </c>
      <c r="Z130" t="str">
        <f>IF(OR(ISBLANK('!0'!Z132),ISERROR('!0'!Z132)),"",'!0'!Z132)</f>
        <v/>
      </c>
      <c r="AA130" t="str">
        <f>IF(OR(ISBLANK('!0'!AA132),ISERROR('!0'!AA132)),"",'!0'!AA132)</f>
        <v/>
      </c>
      <c r="AB130" t="str">
        <f>IF(OR(ISBLANK('!0'!AB132),ISERROR('!0'!AB132)),"",'!0'!AB132)</f>
        <v/>
      </c>
      <c r="AC130" t="str">
        <f>IF(OR(ISBLANK('!0'!AI132),ISERROR('!0'!AI132)),"",'!0'!AI132)</f>
        <v/>
      </c>
      <c r="AD130" t="str">
        <f>IF(OR(ISBLANK('!0'!AJ132),ISERROR('!0'!AJ132)),"",'!0'!AJ132)</f>
        <v/>
      </c>
      <c r="AE130" t="str">
        <f>IF(OR(ISBLANK('!0'!AK132),ISERROR('!0'!AK132)),"",'!0'!AK132)</f>
        <v/>
      </c>
      <c r="AF130" t="str">
        <f>IF(OR(ISBLANK('!0'!AL132),ISERROR('!0'!AL132)),"",'!0'!AL132)</f>
        <v/>
      </c>
      <c r="AG130" t="str">
        <f>IF(OR(ISBLANK('!0'!AM132),ISERROR('!0'!AM132)),"",'!0'!AM132)</f>
        <v/>
      </c>
      <c r="AH130" t="str">
        <f>IF(OR(ISBLANK('!0'!AN132),ISERROR('!0'!AN132)),"",'!0'!AN132)</f>
        <v/>
      </c>
      <c r="AI130" t="str">
        <f>IF(OR(ISBLANK('!0'!AO132),ISERROR('!0'!AO132)),"",'!0'!AO132)</f>
        <v/>
      </c>
      <c r="AJ130" t="str">
        <f>IF(OR(ISBLANK('!0'!AP132),ISERROR('!0'!AP132)),"",'!0'!AP132)</f>
        <v/>
      </c>
      <c r="AK130" t="str">
        <f>IF(OR(ISBLANK('!0'!AQ132),ISERROR('!0'!AQ132)),"",'!0'!AQ132)</f>
        <v/>
      </c>
      <c r="AL130" t="str">
        <f>IF(OR(ISBLANK('!0'!AR132),ISERROR('!0'!AR132)),"",'!0'!AR132)</f>
        <v/>
      </c>
      <c r="AM130" t="str">
        <f>IF(OR(ISBLANK('!0'!AS132),ISERROR('!0'!AS132)),"",'!0'!AS132)</f>
        <v/>
      </c>
      <c r="AN130" t="str">
        <f>IF(OR(ISBLANK('!0'!AT132),ISERROR('!0'!AT132)),"",'!0'!AT132)</f>
        <v/>
      </c>
      <c r="AO130" t="str">
        <f>IF(OR(ISBLANK('!0'!AU132),ISERROR('!0'!AU132)),"",'!0'!AU132)</f>
        <v/>
      </c>
      <c r="AP130" t="str">
        <f>IF(OR(ISBLANK('!0'!AV132),ISERROR('!0'!AV132)),"",'!0'!AV132)</f>
        <v/>
      </c>
      <c r="AQ130" t="str">
        <f>IF(OR(ISBLANK('!0'!AW132),ISERROR('!0'!AW132)),"",'!0'!AW132)</f>
        <v/>
      </c>
      <c r="AR130" t="str">
        <f>IF(OR(ISBLANK('!0'!AX132),ISERROR('!0'!AX132)),"",'!0'!AX132)</f>
        <v/>
      </c>
      <c r="AS130" t="str">
        <f>IF(OR(ISBLANK('!0'!AY132),ISERROR('!0'!AY132)),"",'!0'!AY132)</f>
        <v/>
      </c>
      <c r="AT130" t="str">
        <f>IF(OR(ISBLANK('!0'!AZ132),ISERROR('!0'!AZ132)),"",'!0'!AZ132)</f>
        <v/>
      </c>
      <c r="AU130" t="str">
        <f>IF(OR(ISBLANK('!0'!BA132),ISERROR('!0'!BA132)),"",'!0'!BA132)</f>
        <v/>
      </c>
      <c r="AV130" t="str">
        <f>IF(OR(ISBLANK('!0'!BB132),ISERROR('!0'!BB132)),"",'!0'!BB132)</f>
        <v/>
      </c>
      <c r="AW130" t="str">
        <f>IF(OR(ISBLANK('!0'!BC132),ISERROR('!0'!BC132)),"",'!0'!BC132)</f>
        <v/>
      </c>
      <c r="AX130" t="str">
        <f>IF(OR(ISBLANK('!0'!BD132),ISERROR('!0'!BD132)),"",'!0'!BD132)</f>
        <v/>
      </c>
      <c r="AY130" t="str">
        <f>IF(OR(ISBLANK('!0'!BE132),ISERROR('!0'!BE132)),"",'!0'!BE132)</f>
        <v/>
      </c>
      <c r="AZ130" t="str">
        <f>IF(OR(ISBLANK('!0'!BF132),ISERROR('!0'!BF132)),"",'!0'!BF132)</f>
        <v/>
      </c>
      <c r="BA130" t="str">
        <f>IF(OR(ISBLANK('!0'!BG132),ISERROR('!0'!BG132)),"",'!0'!BG132)</f>
        <v/>
      </c>
      <c r="BB130" t="str">
        <f>IF(OR(ISBLANK('!0'!BH132),ISERROR('!0'!BH132)),"",'!0'!BH132)</f>
        <v/>
      </c>
      <c r="BC130" t="str">
        <f>IF(OR(ISBLANK('!0'!BI132),ISERROR('!0'!BI132)),"",'!0'!BI132)</f>
        <v/>
      </c>
    </row>
    <row r="131" spans="1:55" ht="12.75" customHeight="1" x14ac:dyDescent="0.2">
      <c r="A131" t="str">
        <f>IF(OR(ISBLANK('!0'!A133),ISERROR('!0'!A133)),"",'!0'!A133)</f>
        <v/>
      </c>
      <c r="B131" t="str">
        <f>IF(OR(ISBLANK('!0'!B133),ISERROR('!0'!B133)),"",'!0'!B133)</f>
        <v/>
      </c>
      <c r="C131" s="208">
        <f>IF(OR(ISBLANK('!0'!C132),ISERROR('!0'!C132)),"",'!0'!C132)</f>
        <v>109</v>
      </c>
      <c r="D131" s="325"/>
      <c r="E131" s="325"/>
      <c r="F131" t="str">
        <f>IF(OR(ISBLANK('!0'!F133),ISERROR('!0'!F133)),"",'!0'!F133)</f>
        <v/>
      </c>
      <c r="G131" t="str">
        <f>IF(OR(ISBLANK('!0'!G133),ISERROR('!0'!G133)),"",'!0'!G133)</f>
        <v/>
      </c>
      <c r="H131" t="str">
        <f>IF(OR(ISBLANK('!0'!H133),ISERROR('!0'!H133)),"",'!0'!H133)</f>
        <v/>
      </c>
      <c r="I131" s="4" t="str">
        <f>IF(OR(ISBLANK('!0'!I133),ISERROR('!0'!I133)),"",'!0'!I133)</f>
        <v/>
      </c>
      <c r="J131" t="str">
        <f>IF(OR(ISBLANK('!0'!J135),ISERROR('!0'!J135)),"",'!0'!J135)</f>
        <v/>
      </c>
      <c r="K131" s="59" t="str">
        <f>IF(OR(ISBLANK('!0'!K135),ISERROR('!0'!K135)),"",'!0'!K135)</f>
        <v/>
      </c>
      <c r="L131" t="str">
        <f>IF(OR(ISBLANK('!0'!L135),ISERROR('!0'!L135)),"",'!0'!L135)</f>
        <v/>
      </c>
      <c r="M131" t="str">
        <f>IF(OR(ISBLANK('!0'!M135),ISERROR('!0'!M135)),"",'!0'!M135)</f>
        <v/>
      </c>
      <c r="N131" t="str">
        <f>IF(OR(ISBLANK('!0'!N135),ISERROR('!0'!N135)),"",'!0'!N135)</f>
        <v/>
      </c>
      <c r="O131" t="str">
        <f>IF(OR(ISBLANK('!0'!O135),ISERROR('!0'!O135)),"",'!0'!O135)</f>
        <v/>
      </c>
      <c r="P131" t="str">
        <f>IF(OR(ISBLANK('!0'!P135),ISERROR('!0'!P135)),"",'!0'!P135)</f>
        <v/>
      </c>
      <c r="Q131" t="str">
        <f>IF(OR(ISBLANK('!0'!Q135),ISERROR('!0'!Q135)),"",'!0'!Q135)</f>
        <v/>
      </c>
      <c r="R131" t="str">
        <f>IF(OR(ISBLANK('!0'!R135),ISERROR('!0'!R135)),"",'!0'!R135)</f>
        <v/>
      </c>
      <c r="S131" t="str">
        <f>IF(OR(ISBLANK('!0'!S135),ISERROR('!0'!S135)),"",'!0'!S135)</f>
        <v/>
      </c>
      <c r="T131" t="str">
        <f>IF(OR(ISBLANK('!0'!T135),ISERROR('!0'!T135)),"",'!0'!T135)</f>
        <v/>
      </c>
      <c r="U131" t="str">
        <f>IF(OR(ISBLANK('!0'!U133),ISERROR('!0'!U133)),"",'!0'!U133)</f>
        <v/>
      </c>
      <c r="V131" t="str">
        <f>IF(OR(ISBLANK('!0'!V133),ISERROR('!0'!V133)),"",'!0'!V133)</f>
        <v/>
      </c>
      <c r="W131" t="str">
        <f>IF(OR(ISBLANK('!0'!W133),ISERROR('!0'!W133)),"",'!0'!W133)</f>
        <v/>
      </c>
      <c r="X131" t="str">
        <f>IF(OR(ISBLANK('!0'!X133),ISERROR('!0'!X133)),"",'!0'!X133)</f>
        <v/>
      </c>
      <c r="Y131" t="str">
        <f>IF(OR(ISBLANK('!0'!Y133),ISERROR('!0'!Y133)),"",'!0'!Y133)</f>
        <v/>
      </c>
      <c r="Z131" t="str">
        <f>IF(OR(ISBLANK('!0'!Z133),ISERROR('!0'!Z133)),"",'!0'!Z133)</f>
        <v/>
      </c>
      <c r="AA131" t="str">
        <f>IF(OR(ISBLANK('!0'!AA133),ISERROR('!0'!AA133)),"",'!0'!AA133)</f>
        <v/>
      </c>
      <c r="AB131" t="str">
        <f>IF(OR(ISBLANK('!0'!AB133),ISERROR('!0'!AB133)),"",'!0'!AB133)</f>
        <v/>
      </c>
      <c r="AC131" t="str">
        <f>IF(OR(ISBLANK('!0'!AI133),ISERROR('!0'!AI133)),"",'!0'!AI133)</f>
        <v/>
      </c>
      <c r="AD131" t="str">
        <f>IF(OR(ISBLANK('!0'!AJ133),ISERROR('!0'!AJ133)),"",'!0'!AJ133)</f>
        <v/>
      </c>
      <c r="AE131" t="str">
        <f>IF(OR(ISBLANK('!0'!AK133),ISERROR('!0'!AK133)),"",'!0'!AK133)</f>
        <v/>
      </c>
      <c r="AF131" t="str">
        <f>IF(OR(ISBLANK('!0'!AL133),ISERROR('!0'!AL133)),"",'!0'!AL133)</f>
        <v/>
      </c>
      <c r="AG131" t="str">
        <f>IF(OR(ISBLANK('!0'!AM133),ISERROR('!0'!AM133)),"",'!0'!AM133)</f>
        <v/>
      </c>
      <c r="AH131" t="str">
        <f>IF(OR(ISBLANK('!0'!AN133),ISERROR('!0'!AN133)),"",'!0'!AN133)</f>
        <v/>
      </c>
      <c r="AI131" t="str">
        <f>IF(OR(ISBLANK('!0'!AO133),ISERROR('!0'!AO133)),"",'!0'!AO133)</f>
        <v/>
      </c>
      <c r="AJ131" t="str">
        <f>IF(OR(ISBLANK('!0'!AP133),ISERROR('!0'!AP133)),"",'!0'!AP133)</f>
        <v/>
      </c>
      <c r="AK131" t="str">
        <f>IF(OR(ISBLANK('!0'!AQ133),ISERROR('!0'!AQ133)),"",'!0'!AQ133)</f>
        <v/>
      </c>
      <c r="AL131" t="str">
        <f>IF(OR(ISBLANK('!0'!AR133),ISERROR('!0'!AR133)),"",'!0'!AR133)</f>
        <v/>
      </c>
      <c r="AM131" t="str">
        <f>IF(OR(ISBLANK('!0'!AS133),ISERROR('!0'!AS133)),"",'!0'!AS133)</f>
        <v/>
      </c>
      <c r="AN131" t="str">
        <f>IF(OR(ISBLANK('!0'!AT133),ISERROR('!0'!AT133)),"",'!0'!AT133)</f>
        <v/>
      </c>
      <c r="AO131" t="str">
        <f>IF(OR(ISBLANK('!0'!AU133),ISERROR('!0'!AU133)),"",'!0'!AU133)</f>
        <v/>
      </c>
      <c r="AP131" t="str">
        <f>IF(OR(ISBLANK('!0'!AV133),ISERROR('!0'!AV133)),"",'!0'!AV133)</f>
        <v/>
      </c>
      <c r="AQ131" t="str">
        <f>IF(OR(ISBLANK('!0'!AW133),ISERROR('!0'!AW133)),"",'!0'!AW133)</f>
        <v/>
      </c>
      <c r="AR131" t="str">
        <f>IF(OR(ISBLANK('!0'!AX133),ISERROR('!0'!AX133)),"",'!0'!AX133)</f>
        <v/>
      </c>
      <c r="AS131" t="str">
        <f>IF(OR(ISBLANK('!0'!AY133),ISERROR('!0'!AY133)),"",'!0'!AY133)</f>
        <v/>
      </c>
      <c r="AT131" t="str">
        <f>IF(OR(ISBLANK('!0'!AZ133),ISERROR('!0'!AZ133)),"",'!0'!AZ133)</f>
        <v/>
      </c>
      <c r="AU131" t="str">
        <f>IF(OR(ISBLANK('!0'!BA133),ISERROR('!0'!BA133)),"",'!0'!BA133)</f>
        <v/>
      </c>
      <c r="AV131" t="str">
        <f>IF(OR(ISBLANK('!0'!BB133),ISERROR('!0'!BB133)),"",'!0'!BB133)</f>
        <v/>
      </c>
      <c r="AW131" t="str">
        <f>IF(OR(ISBLANK('!0'!BC133),ISERROR('!0'!BC133)),"",'!0'!BC133)</f>
        <v/>
      </c>
      <c r="AX131" t="str">
        <f>IF(OR(ISBLANK('!0'!BD133),ISERROR('!0'!BD133)),"",'!0'!BD133)</f>
        <v/>
      </c>
      <c r="AY131" t="str">
        <f>IF(OR(ISBLANK('!0'!BE133),ISERROR('!0'!BE133)),"",'!0'!BE133)</f>
        <v/>
      </c>
      <c r="AZ131" t="str">
        <f>IF(OR(ISBLANK('!0'!BF133),ISERROR('!0'!BF133)),"",'!0'!BF133)</f>
        <v/>
      </c>
      <c r="BA131" t="str">
        <f>IF(OR(ISBLANK('!0'!BG133),ISERROR('!0'!BG133)),"",'!0'!BG133)</f>
        <v/>
      </c>
      <c r="BB131" t="str">
        <f>IF(OR(ISBLANK('!0'!BH133),ISERROR('!0'!BH133)),"",'!0'!BH133)</f>
        <v/>
      </c>
      <c r="BC131" t="str">
        <f>IF(OR(ISBLANK('!0'!BI133),ISERROR('!0'!BI133)),"",'!0'!BI133)</f>
        <v/>
      </c>
    </row>
    <row r="132" spans="1:55" ht="12.75" customHeight="1" x14ac:dyDescent="0.2">
      <c r="A132" t="str">
        <f>IF(OR(ISBLANK('!0'!A134),ISERROR('!0'!A134)),"",'!0'!A134)</f>
        <v/>
      </c>
      <c r="B132" t="str">
        <f>IF(OR(ISBLANK('!0'!B134),ISERROR('!0'!B134)),"",'!0'!B134)</f>
        <v/>
      </c>
      <c r="C132" s="208">
        <f>IF(OR(ISBLANK('!0'!C133),ISERROR('!0'!C133)),"",'!0'!C133)</f>
        <v>110</v>
      </c>
      <c r="D132" s="325"/>
      <c r="E132" s="325"/>
      <c r="F132" t="str">
        <f>IF(OR(ISBLANK('!0'!F134),ISERROR('!0'!F134)),"",'!0'!F134)</f>
        <v/>
      </c>
      <c r="G132" t="str">
        <f>IF(OR(ISBLANK('!0'!G134),ISERROR('!0'!G134)),"",'!0'!G134)</f>
        <v/>
      </c>
      <c r="H132" t="str">
        <f>IF(OR(ISBLANK('!0'!H134),ISERROR('!0'!H134)),"",'!0'!H134)</f>
        <v/>
      </c>
      <c r="I132" s="4" t="str">
        <f>IF(OR(ISBLANK('!0'!I134),ISERROR('!0'!I134)),"",'!0'!I134)</f>
        <v/>
      </c>
      <c r="J132" t="str">
        <f>IF(OR(ISBLANK('!0'!J136),ISERROR('!0'!J136)),"",'!0'!J136)</f>
        <v/>
      </c>
      <c r="K132" s="59" t="str">
        <f>IF(OR(ISBLANK('!0'!K136),ISERROR('!0'!K136)),"",'!0'!K136)</f>
        <v/>
      </c>
      <c r="L132" t="str">
        <f>IF(OR(ISBLANK('!0'!L136),ISERROR('!0'!L136)),"",'!0'!L136)</f>
        <v/>
      </c>
      <c r="M132" t="str">
        <f>IF(OR(ISBLANK('!0'!M136),ISERROR('!0'!M136)),"",'!0'!M136)</f>
        <v/>
      </c>
      <c r="N132" t="str">
        <f>IF(OR(ISBLANK('!0'!N136),ISERROR('!0'!N136)),"",'!0'!N136)</f>
        <v/>
      </c>
      <c r="O132" t="str">
        <f>IF(OR(ISBLANK('!0'!O136),ISERROR('!0'!O136)),"",'!0'!O136)</f>
        <v/>
      </c>
      <c r="P132" t="str">
        <f>IF(OR(ISBLANK('!0'!P136),ISERROR('!0'!P136)),"",'!0'!P136)</f>
        <v/>
      </c>
      <c r="Q132" t="str">
        <f>IF(OR(ISBLANK('!0'!Q136),ISERROR('!0'!Q136)),"",'!0'!Q136)</f>
        <v/>
      </c>
      <c r="R132" t="str">
        <f>IF(OR(ISBLANK('!0'!R136),ISERROR('!0'!R136)),"",'!0'!R136)</f>
        <v/>
      </c>
      <c r="S132" t="str">
        <f>IF(OR(ISBLANK('!0'!S136),ISERROR('!0'!S136)),"",'!0'!S136)</f>
        <v/>
      </c>
      <c r="T132" t="str">
        <f>IF(OR(ISBLANK('!0'!T136),ISERROR('!0'!T136)),"",'!0'!T136)</f>
        <v/>
      </c>
      <c r="U132" t="str">
        <f>IF(OR(ISBLANK('!0'!U134),ISERROR('!0'!U134)),"",'!0'!U134)</f>
        <v/>
      </c>
      <c r="V132" t="str">
        <f>IF(OR(ISBLANK('!0'!V134),ISERROR('!0'!V134)),"",'!0'!V134)</f>
        <v/>
      </c>
      <c r="W132" t="str">
        <f>IF(OR(ISBLANK('!0'!W134),ISERROR('!0'!W134)),"",'!0'!W134)</f>
        <v/>
      </c>
      <c r="X132" t="str">
        <f>IF(OR(ISBLANK('!0'!X134),ISERROR('!0'!X134)),"",'!0'!X134)</f>
        <v/>
      </c>
      <c r="Y132" t="str">
        <f>IF(OR(ISBLANK('!0'!Y134),ISERROR('!0'!Y134)),"",'!0'!Y134)</f>
        <v/>
      </c>
      <c r="Z132" t="str">
        <f>IF(OR(ISBLANK('!0'!Z134),ISERROR('!0'!Z134)),"",'!0'!Z134)</f>
        <v/>
      </c>
      <c r="AA132" t="str">
        <f>IF(OR(ISBLANK('!0'!AA134),ISERROR('!0'!AA134)),"",'!0'!AA134)</f>
        <v/>
      </c>
      <c r="AB132" t="str">
        <f>IF(OR(ISBLANK('!0'!AB134),ISERROR('!0'!AB134)),"",'!0'!AB134)</f>
        <v/>
      </c>
      <c r="AC132" t="str">
        <f>IF(OR(ISBLANK('!0'!AI134),ISERROR('!0'!AI134)),"",'!0'!AI134)</f>
        <v/>
      </c>
      <c r="AD132" t="str">
        <f>IF(OR(ISBLANK('!0'!AJ134),ISERROR('!0'!AJ134)),"",'!0'!AJ134)</f>
        <v/>
      </c>
      <c r="AE132" t="str">
        <f>IF(OR(ISBLANK('!0'!AK134),ISERROR('!0'!AK134)),"",'!0'!AK134)</f>
        <v/>
      </c>
      <c r="AF132" t="str">
        <f>IF(OR(ISBLANK('!0'!AL134),ISERROR('!0'!AL134)),"",'!0'!AL134)</f>
        <v/>
      </c>
      <c r="AG132" t="str">
        <f>IF(OR(ISBLANK('!0'!AM134),ISERROR('!0'!AM134)),"",'!0'!AM134)</f>
        <v/>
      </c>
      <c r="AH132" t="str">
        <f>IF(OR(ISBLANK('!0'!AN134),ISERROR('!0'!AN134)),"",'!0'!AN134)</f>
        <v/>
      </c>
      <c r="AI132" t="str">
        <f>IF(OR(ISBLANK('!0'!AO134),ISERROR('!0'!AO134)),"",'!0'!AO134)</f>
        <v/>
      </c>
      <c r="AJ132" t="str">
        <f>IF(OR(ISBLANK('!0'!AP134),ISERROR('!0'!AP134)),"",'!0'!AP134)</f>
        <v/>
      </c>
      <c r="AK132" t="str">
        <f>IF(OR(ISBLANK('!0'!AQ134),ISERROR('!0'!AQ134)),"",'!0'!AQ134)</f>
        <v/>
      </c>
      <c r="AL132" t="str">
        <f>IF(OR(ISBLANK('!0'!AR134),ISERROR('!0'!AR134)),"",'!0'!AR134)</f>
        <v/>
      </c>
      <c r="AM132" t="str">
        <f>IF(OR(ISBLANK('!0'!AS134),ISERROR('!0'!AS134)),"",'!0'!AS134)</f>
        <v/>
      </c>
      <c r="AN132" t="str">
        <f>IF(OR(ISBLANK('!0'!AT134),ISERROR('!0'!AT134)),"",'!0'!AT134)</f>
        <v/>
      </c>
      <c r="AO132" t="str">
        <f>IF(OR(ISBLANK('!0'!AU134),ISERROR('!0'!AU134)),"",'!0'!AU134)</f>
        <v/>
      </c>
      <c r="AP132" t="str">
        <f>IF(OR(ISBLANK('!0'!AV134),ISERROR('!0'!AV134)),"",'!0'!AV134)</f>
        <v/>
      </c>
      <c r="AQ132" t="str">
        <f>IF(OR(ISBLANK('!0'!AW134),ISERROR('!0'!AW134)),"",'!0'!AW134)</f>
        <v/>
      </c>
      <c r="AR132" t="str">
        <f>IF(OR(ISBLANK('!0'!AX134),ISERROR('!0'!AX134)),"",'!0'!AX134)</f>
        <v/>
      </c>
      <c r="AS132" t="str">
        <f>IF(OR(ISBLANK('!0'!AY134),ISERROR('!0'!AY134)),"",'!0'!AY134)</f>
        <v/>
      </c>
      <c r="AT132" t="str">
        <f>IF(OR(ISBLANK('!0'!AZ134),ISERROR('!0'!AZ134)),"",'!0'!AZ134)</f>
        <v/>
      </c>
      <c r="AU132" t="str">
        <f>IF(OR(ISBLANK('!0'!BA134),ISERROR('!0'!BA134)),"",'!0'!BA134)</f>
        <v/>
      </c>
      <c r="AV132" t="str">
        <f>IF(OR(ISBLANK('!0'!BB134),ISERROR('!0'!BB134)),"",'!0'!BB134)</f>
        <v/>
      </c>
      <c r="AW132" t="str">
        <f>IF(OR(ISBLANK('!0'!BC134),ISERROR('!0'!BC134)),"",'!0'!BC134)</f>
        <v/>
      </c>
      <c r="AX132" t="str">
        <f>IF(OR(ISBLANK('!0'!BD134),ISERROR('!0'!BD134)),"",'!0'!BD134)</f>
        <v/>
      </c>
      <c r="AY132" t="str">
        <f>IF(OR(ISBLANK('!0'!BE134),ISERROR('!0'!BE134)),"",'!0'!BE134)</f>
        <v/>
      </c>
      <c r="AZ132" t="str">
        <f>IF(OR(ISBLANK('!0'!BF134),ISERROR('!0'!BF134)),"",'!0'!BF134)</f>
        <v/>
      </c>
      <c r="BA132" t="str">
        <f>IF(OR(ISBLANK('!0'!BG134),ISERROR('!0'!BG134)),"",'!0'!BG134)</f>
        <v/>
      </c>
      <c r="BB132" t="str">
        <f>IF(OR(ISBLANK('!0'!BH134),ISERROR('!0'!BH134)),"",'!0'!BH134)</f>
        <v/>
      </c>
      <c r="BC132" t="str">
        <f>IF(OR(ISBLANK('!0'!BI134),ISERROR('!0'!BI134)),"",'!0'!BI134)</f>
        <v/>
      </c>
    </row>
    <row r="133" spans="1:55" ht="12.75" customHeight="1" x14ac:dyDescent="0.2">
      <c r="A133" t="str">
        <f>IF(OR(ISBLANK('!0'!A135),ISERROR('!0'!A135)),"",'!0'!A135)</f>
        <v/>
      </c>
      <c r="B133" t="str">
        <f>IF(OR(ISBLANK('!0'!B135),ISERROR('!0'!B135)),"",'!0'!B135)</f>
        <v/>
      </c>
      <c r="C133" s="208">
        <f>IF(OR(ISBLANK('!0'!C134),ISERROR('!0'!C134)),"",'!0'!C134)</f>
        <v>111</v>
      </c>
      <c r="D133" s="325"/>
      <c r="E133" s="325"/>
      <c r="F133" t="str">
        <f>IF(OR(ISBLANK('!0'!F135),ISERROR('!0'!F135)),"",'!0'!F135)</f>
        <v/>
      </c>
      <c r="G133" t="str">
        <f>IF(OR(ISBLANK('!0'!G135),ISERROR('!0'!G135)),"",'!0'!G135)</f>
        <v/>
      </c>
      <c r="H133" t="str">
        <f>IF(OR(ISBLANK('!0'!H135),ISERROR('!0'!H135)),"",'!0'!H135)</f>
        <v/>
      </c>
      <c r="I133" s="4" t="str">
        <f>IF(OR(ISBLANK('!0'!I135),ISERROR('!0'!I135)),"",'!0'!I135)</f>
        <v/>
      </c>
      <c r="J133" t="str">
        <f>IF(OR(ISBLANK('!0'!J137),ISERROR('!0'!J137)),"",'!0'!J137)</f>
        <v/>
      </c>
      <c r="K133" s="59" t="str">
        <f>IF(OR(ISBLANK('!0'!K137),ISERROR('!0'!K137)),"",'!0'!K137)</f>
        <v/>
      </c>
      <c r="L133" t="str">
        <f>IF(OR(ISBLANK('!0'!L137),ISERROR('!0'!L137)),"",'!0'!L137)</f>
        <v/>
      </c>
      <c r="M133" t="str">
        <f>IF(OR(ISBLANK('!0'!M137),ISERROR('!0'!M137)),"",'!0'!M137)</f>
        <v/>
      </c>
      <c r="N133" t="str">
        <f>IF(OR(ISBLANK('!0'!N137),ISERROR('!0'!N137)),"",'!0'!N137)</f>
        <v/>
      </c>
      <c r="O133" t="str">
        <f>IF(OR(ISBLANK('!0'!O137),ISERROR('!0'!O137)),"",'!0'!O137)</f>
        <v/>
      </c>
      <c r="P133" t="str">
        <f>IF(OR(ISBLANK('!0'!P137),ISERROR('!0'!P137)),"",'!0'!P137)</f>
        <v/>
      </c>
      <c r="Q133" t="str">
        <f>IF(OR(ISBLANK('!0'!Q137),ISERROR('!0'!Q137)),"",'!0'!Q137)</f>
        <v/>
      </c>
      <c r="R133" t="str">
        <f>IF(OR(ISBLANK('!0'!R137),ISERROR('!0'!R137)),"",'!0'!R137)</f>
        <v/>
      </c>
      <c r="S133" t="str">
        <f>IF(OR(ISBLANK('!0'!S137),ISERROR('!0'!S137)),"",'!0'!S137)</f>
        <v/>
      </c>
      <c r="T133" t="str">
        <f>IF(OR(ISBLANK('!0'!T137),ISERROR('!0'!T137)),"",'!0'!T137)</f>
        <v/>
      </c>
      <c r="U133" t="str">
        <f>IF(OR(ISBLANK('!0'!U135),ISERROR('!0'!U135)),"",'!0'!U135)</f>
        <v/>
      </c>
      <c r="V133" t="str">
        <f>IF(OR(ISBLANK('!0'!V135),ISERROR('!0'!V135)),"",'!0'!V135)</f>
        <v/>
      </c>
      <c r="W133" t="str">
        <f>IF(OR(ISBLANK('!0'!W135),ISERROR('!0'!W135)),"",'!0'!W135)</f>
        <v/>
      </c>
      <c r="X133" t="str">
        <f>IF(OR(ISBLANK('!0'!X135),ISERROR('!0'!X135)),"",'!0'!X135)</f>
        <v/>
      </c>
      <c r="Y133" t="str">
        <f>IF(OR(ISBLANK('!0'!Y135),ISERROR('!0'!Y135)),"",'!0'!Y135)</f>
        <v/>
      </c>
      <c r="Z133" t="str">
        <f>IF(OR(ISBLANK('!0'!Z135),ISERROR('!0'!Z135)),"",'!0'!Z135)</f>
        <v/>
      </c>
      <c r="AA133" t="str">
        <f>IF(OR(ISBLANK('!0'!AA135),ISERROR('!0'!AA135)),"",'!0'!AA135)</f>
        <v/>
      </c>
      <c r="AB133" t="str">
        <f>IF(OR(ISBLANK('!0'!AB135),ISERROR('!0'!AB135)),"",'!0'!AB135)</f>
        <v/>
      </c>
      <c r="AC133" t="str">
        <f>IF(OR(ISBLANK('!0'!AI135),ISERROR('!0'!AI135)),"",'!0'!AI135)</f>
        <v/>
      </c>
      <c r="AD133" t="str">
        <f>IF(OR(ISBLANK('!0'!AJ135),ISERROR('!0'!AJ135)),"",'!0'!AJ135)</f>
        <v/>
      </c>
      <c r="AE133" t="str">
        <f>IF(OR(ISBLANK('!0'!AK135),ISERROR('!0'!AK135)),"",'!0'!AK135)</f>
        <v/>
      </c>
      <c r="AF133" t="str">
        <f>IF(OR(ISBLANK('!0'!AL135),ISERROR('!0'!AL135)),"",'!0'!AL135)</f>
        <v/>
      </c>
      <c r="AG133" t="str">
        <f>IF(OR(ISBLANK('!0'!AM135),ISERROR('!0'!AM135)),"",'!0'!AM135)</f>
        <v/>
      </c>
      <c r="AH133" t="str">
        <f>IF(OR(ISBLANK('!0'!AN135),ISERROR('!0'!AN135)),"",'!0'!AN135)</f>
        <v/>
      </c>
      <c r="AI133" t="str">
        <f>IF(OR(ISBLANK('!0'!AO135),ISERROR('!0'!AO135)),"",'!0'!AO135)</f>
        <v/>
      </c>
      <c r="AJ133" t="str">
        <f>IF(OR(ISBLANK('!0'!AP135),ISERROR('!0'!AP135)),"",'!0'!AP135)</f>
        <v/>
      </c>
      <c r="AK133" t="str">
        <f>IF(OR(ISBLANK('!0'!AQ135),ISERROR('!0'!AQ135)),"",'!0'!AQ135)</f>
        <v/>
      </c>
      <c r="AL133" t="str">
        <f>IF(OR(ISBLANK('!0'!AR135),ISERROR('!0'!AR135)),"",'!0'!AR135)</f>
        <v/>
      </c>
      <c r="AM133" t="str">
        <f>IF(OR(ISBLANK('!0'!AS135),ISERROR('!0'!AS135)),"",'!0'!AS135)</f>
        <v/>
      </c>
      <c r="AN133" t="str">
        <f>IF(OR(ISBLANK('!0'!AT135),ISERROR('!0'!AT135)),"",'!0'!AT135)</f>
        <v/>
      </c>
      <c r="AO133" t="str">
        <f>IF(OR(ISBLANK('!0'!AU135),ISERROR('!0'!AU135)),"",'!0'!AU135)</f>
        <v/>
      </c>
      <c r="AP133" t="str">
        <f>IF(OR(ISBLANK('!0'!AV135),ISERROR('!0'!AV135)),"",'!0'!AV135)</f>
        <v/>
      </c>
      <c r="AQ133" t="str">
        <f>IF(OR(ISBLANK('!0'!AW135),ISERROR('!0'!AW135)),"",'!0'!AW135)</f>
        <v/>
      </c>
      <c r="AR133" t="str">
        <f>IF(OR(ISBLANK('!0'!AX135),ISERROR('!0'!AX135)),"",'!0'!AX135)</f>
        <v/>
      </c>
      <c r="AS133" t="str">
        <f>IF(OR(ISBLANK('!0'!AY135),ISERROR('!0'!AY135)),"",'!0'!AY135)</f>
        <v/>
      </c>
      <c r="AT133" t="str">
        <f>IF(OR(ISBLANK('!0'!AZ135),ISERROR('!0'!AZ135)),"",'!0'!AZ135)</f>
        <v/>
      </c>
      <c r="AU133" t="str">
        <f>IF(OR(ISBLANK('!0'!BA135),ISERROR('!0'!BA135)),"",'!0'!BA135)</f>
        <v/>
      </c>
      <c r="AV133" t="str">
        <f>IF(OR(ISBLANK('!0'!BB135),ISERROR('!0'!BB135)),"",'!0'!BB135)</f>
        <v/>
      </c>
      <c r="AW133" t="str">
        <f>IF(OR(ISBLANK('!0'!BC135),ISERROR('!0'!BC135)),"",'!0'!BC135)</f>
        <v/>
      </c>
      <c r="AX133" t="str">
        <f>IF(OR(ISBLANK('!0'!BD135),ISERROR('!0'!BD135)),"",'!0'!BD135)</f>
        <v/>
      </c>
      <c r="AY133" t="str">
        <f>IF(OR(ISBLANK('!0'!BE135),ISERROR('!0'!BE135)),"",'!0'!BE135)</f>
        <v/>
      </c>
      <c r="AZ133" t="str">
        <f>IF(OR(ISBLANK('!0'!BF135),ISERROR('!0'!BF135)),"",'!0'!BF135)</f>
        <v/>
      </c>
      <c r="BA133" t="str">
        <f>IF(OR(ISBLANK('!0'!BG135),ISERROR('!0'!BG135)),"",'!0'!BG135)</f>
        <v/>
      </c>
      <c r="BB133" t="str">
        <f>IF(OR(ISBLANK('!0'!BH135),ISERROR('!0'!BH135)),"",'!0'!BH135)</f>
        <v/>
      </c>
      <c r="BC133" t="str">
        <f>IF(OR(ISBLANK('!0'!BI135),ISERROR('!0'!BI135)),"",'!0'!BI135)</f>
        <v/>
      </c>
    </row>
    <row r="134" spans="1:55" ht="12.75" customHeight="1" x14ac:dyDescent="0.2">
      <c r="A134" t="str">
        <f>IF(OR(ISBLANK('!0'!A136),ISERROR('!0'!A136)),"",'!0'!A136)</f>
        <v/>
      </c>
      <c r="B134" t="str">
        <f>IF(OR(ISBLANK('!0'!B136),ISERROR('!0'!B136)),"",'!0'!B136)</f>
        <v/>
      </c>
      <c r="C134" s="208">
        <f>IF(OR(ISBLANK('!0'!C135),ISERROR('!0'!C135)),"",'!0'!C135)</f>
        <v>112</v>
      </c>
      <c r="D134" s="325"/>
      <c r="E134" s="325"/>
      <c r="F134" t="str">
        <f>IF(OR(ISBLANK('!0'!F136),ISERROR('!0'!F136)),"",'!0'!F136)</f>
        <v/>
      </c>
      <c r="G134" t="str">
        <f>IF(OR(ISBLANK('!0'!G136),ISERROR('!0'!G136)),"",'!0'!G136)</f>
        <v/>
      </c>
      <c r="H134" t="str">
        <f>IF(OR(ISBLANK('!0'!H136),ISERROR('!0'!H136)),"",'!0'!H136)</f>
        <v/>
      </c>
      <c r="I134" s="4" t="str">
        <f>IF(OR(ISBLANK('!0'!I136),ISERROR('!0'!I136)),"",'!0'!I136)</f>
        <v/>
      </c>
      <c r="J134" t="str">
        <f>IF(OR(ISBLANK('!0'!J138),ISERROR('!0'!J138)),"",'!0'!J138)</f>
        <v/>
      </c>
      <c r="K134" s="59" t="str">
        <f>IF(OR(ISBLANK('!0'!K138),ISERROR('!0'!K138)),"",'!0'!K138)</f>
        <v/>
      </c>
      <c r="L134" t="str">
        <f>IF(OR(ISBLANK('!0'!L138),ISERROR('!0'!L138)),"",'!0'!L138)</f>
        <v/>
      </c>
      <c r="M134" t="str">
        <f>IF(OR(ISBLANK('!0'!M138),ISERROR('!0'!M138)),"",'!0'!M138)</f>
        <v/>
      </c>
      <c r="N134" t="str">
        <f>IF(OR(ISBLANK('!0'!N138),ISERROR('!0'!N138)),"",'!0'!N138)</f>
        <v/>
      </c>
      <c r="O134" t="str">
        <f>IF(OR(ISBLANK('!0'!O138),ISERROR('!0'!O138)),"",'!0'!O138)</f>
        <v/>
      </c>
      <c r="P134" t="str">
        <f>IF(OR(ISBLANK('!0'!P138),ISERROR('!0'!P138)),"",'!0'!P138)</f>
        <v/>
      </c>
      <c r="Q134" t="str">
        <f>IF(OR(ISBLANK('!0'!Q138),ISERROR('!0'!Q138)),"",'!0'!Q138)</f>
        <v/>
      </c>
      <c r="R134" t="str">
        <f>IF(OR(ISBLANK('!0'!R138),ISERROR('!0'!R138)),"",'!0'!R138)</f>
        <v/>
      </c>
      <c r="S134" t="str">
        <f>IF(OR(ISBLANK('!0'!S138),ISERROR('!0'!S138)),"",'!0'!S138)</f>
        <v/>
      </c>
      <c r="T134" t="str">
        <f>IF(OR(ISBLANK('!0'!T138),ISERROR('!0'!T138)),"",'!0'!T138)</f>
        <v/>
      </c>
      <c r="U134" t="str">
        <f>IF(OR(ISBLANK('!0'!U136),ISERROR('!0'!U136)),"",'!0'!U136)</f>
        <v/>
      </c>
      <c r="V134" t="str">
        <f>IF(OR(ISBLANK('!0'!V136),ISERROR('!0'!V136)),"",'!0'!V136)</f>
        <v/>
      </c>
      <c r="W134" t="str">
        <f>IF(OR(ISBLANK('!0'!W136),ISERROR('!0'!W136)),"",'!0'!W136)</f>
        <v/>
      </c>
      <c r="X134" t="str">
        <f>IF(OR(ISBLANK('!0'!X136),ISERROR('!0'!X136)),"",'!0'!X136)</f>
        <v/>
      </c>
      <c r="Y134" t="str">
        <f>IF(OR(ISBLANK('!0'!Y136),ISERROR('!0'!Y136)),"",'!0'!Y136)</f>
        <v/>
      </c>
      <c r="Z134" t="str">
        <f>IF(OR(ISBLANK('!0'!Z136),ISERROR('!0'!Z136)),"",'!0'!Z136)</f>
        <v/>
      </c>
      <c r="AA134" t="str">
        <f>IF(OR(ISBLANK('!0'!AA136),ISERROR('!0'!AA136)),"",'!0'!AA136)</f>
        <v/>
      </c>
      <c r="AB134" t="str">
        <f>IF(OR(ISBLANK('!0'!AB136),ISERROR('!0'!AB136)),"",'!0'!AB136)</f>
        <v/>
      </c>
      <c r="AC134" t="str">
        <f>IF(OR(ISBLANK('!0'!AI136),ISERROR('!0'!AI136)),"",'!0'!AI136)</f>
        <v/>
      </c>
      <c r="AD134" t="str">
        <f>IF(OR(ISBLANK('!0'!AJ136),ISERROR('!0'!AJ136)),"",'!0'!AJ136)</f>
        <v/>
      </c>
      <c r="AE134" t="str">
        <f>IF(OR(ISBLANK('!0'!AK136),ISERROR('!0'!AK136)),"",'!0'!AK136)</f>
        <v/>
      </c>
      <c r="AF134" t="str">
        <f>IF(OR(ISBLANK('!0'!AL136),ISERROR('!0'!AL136)),"",'!0'!AL136)</f>
        <v/>
      </c>
      <c r="AG134" t="str">
        <f>IF(OR(ISBLANK('!0'!AM136),ISERROR('!0'!AM136)),"",'!0'!AM136)</f>
        <v/>
      </c>
      <c r="AH134" t="str">
        <f>IF(OR(ISBLANK('!0'!AN136),ISERROR('!0'!AN136)),"",'!0'!AN136)</f>
        <v/>
      </c>
      <c r="AI134" t="str">
        <f>IF(OR(ISBLANK('!0'!AO136),ISERROR('!0'!AO136)),"",'!0'!AO136)</f>
        <v/>
      </c>
      <c r="AJ134" t="str">
        <f>IF(OR(ISBLANK('!0'!AP136),ISERROR('!0'!AP136)),"",'!0'!AP136)</f>
        <v/>
      </c>
      <c r="AK134" t="str">
        <f>IF(OR(ISBLANK('!0'!AQ136),ISERROR('!0'!AQ136)),"",'!0'!AQ136)</f>
        <v/>
      </c>
      <c r="AL134" t="str">
        <f>IF(OR(ISBLANK('!0'!AR136),ISERROR('!0'!AR136)),"",'!0'!AR136)</f>
        <v/>
      </c>
      <c r="AM134" t="str">
        <f>IF(OR(ISBLANK('!0'!AS136),ISERROR('!0'!AS136)),"",'!0'!AS136)</f>
        <v/>
      </c>
      <c r="AN134" t="str">
        <f>IF(OR(ISBLANK('!0'!AT136),ISERROR('!0'!AT136)),"",'!0'!AT136)</f>
        <v/>
      </c>
      <c r="AO134" t="str">
        <f>IF(OR(ISBLANK('!0'!AU136),ISERROR('!0'!AU136)),"",'!0'!AU136)</f>
        <v/>
      </c>
      <c r="AP134" t="str">
        <f>IF(OR(ISBLANK('!0'!AV136),ISERROR('!0'!AV136)),"",'!0'!AV136)</f>
        <v/>
      </c>
      <c r="AQ134" t="str">
        <f>IF(OR(ISBLANK('!0'!AW136),ISERROR('!0'!AW136)),"",'!0'!AW136)</f>
        <v/>
      </c>
      <c r="AR134" t="str">
        <f>IF(OR(ISBLANK('!0'!AX136),ISERROR('!0'!AX136)),"",'!0'!AX136)</f>
        <v/>
      </c>
      <c r="AS134" t="str">
        <f>IF(OR(ISBLANK('!0'!AY136),ISERROR('!0'!AY136)),"",'!0'!AY136)</f>
        <v/>
      </c>
      <c r="AT134" t="str">
        <f>IF(OR(ISBLANK('!0'!AZ136),ISERROR('!0'!AZ136)),"",'!0'!AZ136)</f>
        <v/>
      </c>
      <c r="AU134" t="str">
        <f>IF(OR(ISBLANK('!0'!BA136),ISERROR('!0'!BA136)),"",'!0'!BA136)</f>
        <v/>
      </c>
      <c r="AV134" t="str">
        <f>IF(OR(ISBLANK('!0'!BB136),ISERROR('!0'!BB136)),"",'!0'!BB136)</f>
        <v/>
      </c>
      <c r="AW134" t="str">
        <f>IF(OR(ISBLANK('!0'!BC136),ISERROR('!0'!BC136)),"",'!0'!BC136)</f>
        <v/>
      </c>
      <c r="AX134" t="str">
        <f>IF(OR(ISBLANK('!0'!BD136),ISERROR('!0'!BD136)),"",'!0'!BD136)</f>
        <v/>
      </c>
      <c r="AY134" t="str">
        <f>IF(OR(ISBLANK('!0'!BE136),ISERROR('!0'!BE136)),"",'!0'!BE136)</f>
        <v/>
      </c>
      <c r="AZ134" t="str">
        <f>IF(OR(ISBLANK('!0'!BF136),ISERROR('!0'!BF136)),"",'!0'!BF136)</f>
        <v/>
      </c>
      <c r="BA134" t="str">
        <f>IF(OR(ISBLANK('!0'!BG136),ISERROR('!0'!BG136)),"",'!0'!BG136)</f>
        <v/>
      </c>
      <c r="BB134" t="str">
        <f>IF(OR(ISBLANK('!0'!BH136),ISERROR('!0'!BH136)),"",'!0'!BH136)</f>
        <v/>
      </c>
      <c r="BC134" t="str">
        <f>IF(OR(ISBLANK('!0'!BI136),ISERROR('!0'!BI136)),"",'!0'!BI136)</f>
        <v/>
      </c>
    </row>
    <row r="135" spans="1:55" ht="12.75" customHeight="1" x14ac:dyDescent="0.2">
      <c r="A135" t="str">
        <f>IF(OR(ISBLANK('!0'!A137),ISERROR('!0'!A137)),"",'!0'!A137)</f>
        <v/>
      </c>
      <c r="B135" t="str">
        <f>IF(OR(ISBLANK('!0'!B137),ISERROR('!0'!B137)),"",'!0'!B137)</f>
        <v/>
      </c>
      <c r="C135" s="208">
        <f>IF(OR(ISBLANK('!0'!C136),ISERROR('!0'!C136)),"",'!0'!C136)</f>
        <v>113</v>
      </c>
      <c r="D135" s="325"/>
      <c r="E135" s="325"/>
      <c r="F135" t="str">
        <f>IF(OR(ISBLANK('!0'!F137),ISERROR('!0'!F137)),"",'!0'!F137)</f>
        <v/>
      </c>
      <c r="G135" t="str">
        <f>IF(OR(ISBLANK('!0'!G137),ISERROR('!0'!G137)),"",'!0'!G137)</f>
        <v/>
      </c>
      <c r="H135" t="str">
        <f>IF(OR(ISBLANK('!0'!H137),ISERROR('!0'!H137)),"",'!0'!H137)</f>
        <v/>
      </c>
      <c r="I135" s="4" t="str">
        <f>IF(OR(ISBLANK('!0'!I137),ISERROR('!0'!I137)),"",'!0'!I137)</f>
        <v/>
      </c>
      <c r="J135" t="str">
        <f>IF(OR(ISBLANK('!0'!J139),ISERROR('!0'!J139)),"",'!0'!J139)</f>
        <v/>
      </c>
      <c r="K135" s="59" t="str">
        <f>IF(OR(ISBLANK('!0'!K139),ISERROR('!0'!K139)),"",'!0'!K139)</f>
        <v/>
      </c>
      <c r="L135" t="str">
        <f>IF(OR(ISBLANK('!0'!L139),ISERROR('!0'!L139)),"",'!0'!L139)</f>
        <v/>
      </c>
      <c r="M135" t="str">
        <f>IF(OR(ISBLANK('!0'!M139),ISERROR('!0'!M139)),"",'!0'!M139)</f>
        <v/>
      </c>
      <c r="N135" t="str">
        <f>IF(OR(ISBLANK('!0'!N139),ISERROR('!0'!N139)),"",'!0'!N139)</f>
        <v/>
      </c>
      <c r="O135" t="str">
        <f>IF(OR(ISBLANK('!0'!O139),ISERROR('!0'!O139)),"",'!0'!O139)</f>
        <v/>
      </c>
      <c r="P135" t="str">
        <f>IF(OR(ISBLANK('!0'!P139),ISERROR('!0'!P139)),"",'!0'!P139)</f>
        <v/>
      </c>
      <c r="Q135" t="str">
        <f>IF(OR(ISBLANK('!0'!Q139),ISERROR('!0'!Q139)),"",'!0'!Q139)</f>
        <v/>
      </c>
      <c r="R135" t="str">
        <f>IF(OR(ISBLANK('!0'!R139),ISERROR('!0'!R139)),"",'!0'!R139)</f>
        <v/>
      </c>
      <c r="S135" t="str">
        <f>IF(OR(ISBLANK('!0'!S139),ISERROR('!0'!S139)),"",'!0'!S139)</f>
        <v/>
      </c>
      <c r="T135" t="str">
        <f>IF(OR(ISBLANK('!0'!T139),ISERROR('!0'!T139)),"",'!0'!T139)</f>
        <v/>
      </c>
      <c r="U135" t="str">
        <f>IF(OR(ISBLANK('!0'!U137),ISERROR('!0'!U137)),"",'!0'!U137)</f>
        <v/>
      </c>
      <c r="V135" t="str">
        <f>IF(OR(ISBLANK('!0'!V137),ISERROR('!0'!V137)),"",'!0'!V137)</f>
        <v/>
      </c>
      <c r="W135" t="str">
        <f>IF(OR(ISBLANK('!0'!W137),ISERROR('!0'!W137)),"",'!0'!W137)</f>
        <v/>
      </c>
      <c r="X135" t="str">
        <f>IF(OR(ISBLANK('!0'!X137),ISERROR('!0'!X137)),"",'!0'!X137)</f>
        <v/>
      </c>
      <c r="Y135" t="str">
        <f>IF(OR(ISBLANK('!0'!Y137),ISERROR('!0'!Y137)),"",'!0'!Y137)</f>
        <v/>
      </c>
      <c r="Z135" t="str">
        <f>IF(OR(ISBLANK('!0'!Z137),ISERROR('!0'!Z137)),"",'!0'!Z137)</f>
        <v/>
      </c>
      <c r="AA135" t="str">
        <f>IF(OR(ISBLANK('!0'!AA137),ISERROR('!0'!AA137)),"",'!0'!AA137)</f>
        <v/>
      </c>
      <c r="AB135" t="str">
        <f>IF(OR(ISBLANK('!0'!AB137),ISERROR('!0'!AB137)),"",'!0'!AB137)</f>
        <v/>
      </c>
      <c r="AC135" t="str">
        <f>IF(OR(ISBLANK('!0'!AI137),ISERROR('!0'!AI137)),"",'!0'!AI137)</f>
        <v/>
      </c>
      <c r="AD135" t="str">
        <f>IF(OR(ISBLANK('!0'!AJ137),ISERROR('!0'!AJ137)),"",'!0'!AJ137)</f>
        <v/>
      </c>
      <c r="AE135" t="str">
        <f>IF(OR(ISBLANK('!0'!AK137),ISERROR('!0'!AK137)),"",'!0'!AK137)</f>
        <v/>
      </c>
      <c r="AF135" t="str">
        <f>IF(OR(ISBLANK('!0'!AL137),ISERROR('!0'!AL137)),"",'!0'!AL137)</f>
        <v/>
      </c>
      <c r="AG135" t="str">
        <f>IF(OR(ISBLANK('!0'!AM137),ISERROR('!0'!AM137)),"",'!0'!AM137)</f>
        <v/>
      </c>
      <c r="AH135" t="str">
        <f>IF(OR(ISBLANK('!0'!AN137),ISERROR('!0'!AN137)),"",'!0'!AN137)</f>
        <v/>
      </c>
      <c r="AI135" t="str">
        <f>IF(OR(ISBLANK('!0'!AO137),ISERROR('!0'!AO137)),"",'!0'!AO137)</f>
        <v/>
      </c>
      <c r="AJ135" t="str">
        <f>IF(OR(ISBLANK('!0'!AP137),ISERROR('!0'!AP137)),"",'!0'!AP137)</f>
        <v/>
      </c>
      <c r="AK135" t="str">
        <f>IF(OR(ISBLANK('!0'!AQ137),ISERROR('!0'!AQ137)),"",'!0'!AQ137)</f>
        <v/>
      </c>
      <c r="AL135" t="str">
        <f>IF(OR(ISBLANK('!0'!AR137),ISERROR('!0'!AR137)),"",'!0'!AR137)</f>
        <v/>
      </c>
      <c r="AM135" t="str">
        <f>IF(OR(ISBLANK('!0'!AS137),ISERROR('!0'!AS137)),"",'!0'!AS137)</f>
        <v/>
      </c>
      <c r="AN135" t="str">
        <f>IF(OR(ISBLANK('!0'!AT137),ISERROR('!0'!AT137)),"",'!0'!AT137)</f>
        <v/>
      </c>
      <c r="AO135" t="str">
        <f>IF(OR(ISBLANK('!0'!AU137),ISERROR('!0'!AU137)),"",'!0'!AU137)</f>
        <v/>
      </c>
      <c r="AP135" t="str">
        <f>IF(OR(ISBLANK('!0'!AV137),ISERROR('!0'!AV137)),"",'!0'!AV137)</f>
        <v/>
      </c>
      <c r="AQ135" t="str">
        <f>IF(OR(ISBLANK('!0'!AW137),ISERROR('!0'!AW137)),"",'!0'!AW137)</f>
        <v/>
      </c>
      <c r="AR135" t="str">
        <f>IF(OR(ISBLANK('!0'!AX137),ISERROR('!0'!AX137)),"",'!0'!AX137)</f>
        <v/>
      </c>
      <c r="AS135" t="str">
        <f>IF(OR(ISBLANK('!0'!AY137),ISERROR('!0'!AY137)),"",'!0'!AY137)</f>
        <v/>
      </c>
      <c r="AT135" t="str">
        <f>IF(OR(ISBLANK('!0'!AZ137),ISERROR('!0'!AZ137)),"",'!0'!AZ137)</f>
        <v/>
      </c>
      <c r="AU135" t="str">
        <f>IF(OR(ISBLANK('!0'!BA137),ISERROR('!0'!BA137)),"",'!0'!BA137)</f>
        <v/>
      </c>
      <c r="AV135" t="str">
        <f>IF(OR(ISBLANK('!0'!BB137),ISERROR('!0'!BB137)),"",'!0'!BB137)</f>
        <v/>
      </c>
      <c r="AW135" t="str">
        <f>IF(OR(ISBLANK('!0'!BC137),ISERROR('!0'!BC137)),"",'!0'!BC137)</f>
        <v/>
      </c>
      <c r="AX135" t="str">
        <f>IF(OR(ISBLANK('!0'!BD137),ISERROR('!0'!BD137)),"",'!0'!BD137)</f>
        <v/>
      </c>
      <c r="AY135" t="str">
        <f>IF(OR(ISBLANK('!0'!BE137),ISERROR('!0'!BE137)),"",'!0'!BE137)</f>
        <v/>
      </c>
      <c r="AZ135" t="str">
        <f>IF(OR(ISBLANK('!0'!BF137),ISERROR('!0'!BF137)),"",'!0'!BF137)</f>
        <v/>
      </c>
      <c r="BA135" t="str">
        <f>IF(OR(ISBLANK('!0'!BG137),ISERROR('!0'!BG137)),"",'!0'!BG137)</f>
        <v/>
      </c>
      <c r="BB135" t="str">
        <f>IF(OR(ISBLANK('!0'!BH137),ISERROR('!0'!BH137)),"",'!0'!BH137)</f>
        <v/>
      </c>
      <c r="BC135" t="str">
        <f>IF(OR(ISBLANK('!0'!BI137),ISERROR('!0'!BI137)),"",'!0'!BI137)</f>
        <v/>
      </c>
    </row>
    <row r="136" spans="1:55" ht="12.75" customHeight="1" x14ac:dyDescent="0.2">
      <c r="A136" t="str">
        <f>IF(OR(ISBLANK('!0'!A138),ISERROR('!0'!A138)),"",'!0'!A138)</f>
        <v/>
      </c>
      <c r="B136" t="str">
        <f>IF(OR(ISBLANK('!0'!B138),ISERROR('!0'!B138)),"",'!0'!B138)</f>
        <v/>
      </c>
      <c r="C136" s="208">
        <f>IF(OR(ISBLANK('!0'!C137),ISERROR('!0'!C137)),"",'!0'!C137)</f>
        <v>114</v>
      </c>
      <c r="D136" s="325"/>
      <c r="E136" s="325"/>
      <c r="F136" t="str">
        <f>IF(OR(ISBLANK('!0'!F138),ISERROR('!0'!F138)),"",'!0'!F138)</f>
        <v/>
      </c>
      <c r="G136" t="str">
        <f>IF(OR(ISBLANK('!0'!G138),ISERROR('!0'!G138)),"",'!0'!G138)</f>
        <v/>
      </c>
      <c r="H136" t="str">
        <f>IF(OR(ISBLANK('!0'!H138),ISERROR('!0'!H138)),"",'!0'!H138)</f>
        <v/>
      </c>
      <c r="I136" s="4" t="str">
        <f>IF(OR(ISBLANK('!0'!I138),ISERROR('!0'!I138)),"",'!0'!I138)</f>
        <v/>
      </c>
      <c r="J136" t="str">
        <f>IF(OR(ISBLANK('!0'!J140),ISERROR('!0'!J140)),"",'!0'!J140)</f>
        <v/>
      </c>
      <c r="K136" s="59" t="str">
        <f>IF(OR(ISBLANK('!0'!K140),ISERROR('!0'!K140)),"",'!0'!K140)</f>
        <v/>
      </c>
      <c r="L136" t="str">
        <f>IF(OR(ISBLANK('!0'!L140),ISERROR('!0'!L140)),"",'!0'!L140)</f>
        <v/>
      </c>
      <c r="M136" t="str">
        <f>IF(OR(ISBLANK('!0'!M140),ISERROR('!0'!M140)),"",'!0'!M140)</f>
        <v/>
      </c>
      <c r="N136" t="str">
        <f>IF(OR(ISBLANK('!0'!N140),ISERROR('!0'!N140)),"",'!0'!N140)</f>
        <v/>
      </c>
      <c r="O136" t="str">
        <f>IF(OR(ISBLANK('!0'!O140),ISERROR('!0'!O140)),"",'!0'!O140)</f>
        <v/>
      </c>
      <c r="P136" t="str">
        <f>IF(OR(ISBLANK('!0'!P140),ISERROR('!0'!P140)),"",'!0'!P140)</f>
        <v/>
      </c>
      <c r="Q136" t="str">
        <f>IF(OR(ISBLANK('!0'!Q140),ISERROR('!0'!Q140)),"",'!0'!Q140)</f>
        <v/>
      </c>
      <c r="R136" t="str">
        <f>IF(OR(ISBLANK('!0'!R140),ISERROR('!0'!R140)),"",'!0'!R140)</f>
        <v/>
      </c>
      <c r="S136" t="str">
        <f>IF(OR(ISBLANK('!0'!S140),ISERROR('!0'!S140)),"",'!0'!S140)</f>
        <v/>
      </c>
      <c r="T136" t="str">
        <f>IF(OR(ISBLANK('!0'!T140),ISERROR('!0'!T140)),"",'!0'!T140)</f>
        <v/>
      </c>
      <c r="U136" t="str">
        <f>IF(OR(ISBLANK('!0'!U138),ISERROR('!0'!U138)),"",'!0'!U138)</f>
        <v/>
      </c>
      <c r="V136" t="str">
        <f>IF(OR(ISBLANK('!0'!V138),ISERROR('!0'!V138)),"",'!0'!V138)</f>
        <v/>
      </c>
      <c r="W136" t="str">
        <f>IF(OR(ISBLANK('!0'!W138),ISERROR('!0'!W138)),"",'!0'!W138)</f>
        <v/>
      </c>
      <c r="X136" t="str">
        <f>IF(OR(ISBLANK('!0'!X138),ISERROR('!0'!X138)),"",'!0'!X138)</f>
        <v/>
      </c>
      <c r="Y136" t="str">
        <f>IF(OR(ISBLANK('!0'!Y138),ISERROR('!0'!Y138)),"",'!0'!Y138)</f>
        <v/>
      </c>
      <c r="Z136" t="str">
        <f>IF(OR(ISBLANK('!0'!Z138),ISERROR('!0'!Z138)),"",'!0'!Z138)</f>
        <v/>
      </c>
      <c r="AA136" t="str">
        <f>IF(OR(ISBLANK('!0'!AA138),ISERROR('!0'!AA138)),"",'!0'!AA138)</f>
        <v/>
      </c>
      <c r="AB136" t="str">
        <f>IF(OR(ISBLANK('!0'!AB138),ISERROR('!0'!AB138)),"",'!0'!AB138)</f>
        <v/>
      </c>
      <c r="AC136" t="str">
        <f>IF(OR(ISBLANK('!0'!AI138),ISERROR('!0'!AI138)),"",'!0'!AI138)</f>
        <v/>
      </c>
      <c r="AD136" t="str">
        <f>IF(OR(ISBLANK('!0'!AJ138),ISERROR('!0'!AJ138)),"",'!0'!AJ138)</f>
        <v/>
      </c>
      <c r="AE136" t="str">
        <f>IF(OR(ISBLANK('!0'!AK138),ISERROR('!0'!AK138)),"",'!0'!AK138)</f>
        <v/>
      </c>
      <c r="AF136" t="str">
        <f>IF(OR(ISBLANK('!0'!AL138),ISERROR('!0'!AL138)),"",'!0'!AL138)</f>
        <v/>
      </c>
      <c r="AG136" t="str">
        <f>IF(OR(ISBLANK('!0'!AM138),ISERROR('!0'!AM138)),"",'!0'!AM138)</f>
        <v/>
      </c>
      <c r="AH136" t="str">
        <f>IF(OR(ISBLANK('!0'!AN138),ISERROR('!0'!AN138)),"",'!0'!AN138)</f>
        <v/>
      </c>
      <c r="AI136" t="str">
        <f>IF(OR(ISBLANK('!0'!AO138),ISERROR('!0'!AO138)),"",'!0'!AO138)</f>
        <v/>
      </c>
      <c r="AJ136" t="str">
        <f>IF(OR(ISBLANK('!0'!AP138),ISERROR('!0'!AP138)),"",'!0'!AP138)</f>
        <v/>
      </c>
      <c r="AK136" t="str">
        <f>IF(OR(ISBLANK('!0'!AQ138),ISERROR('!0'!AQ138)),"",'!0'!AQ138)</f>
        <v/>
      </c>
      <c r="AL136" t="str">
        <f>IF(OR(ISBLANK('!0'!AR138),ISERROR('!0'!AR138)),"",'!0'!AR138)</f>
        <v/>
      </c>
      <c r="AM136" t="str">
        <f>IF(OR(ISBLANK('!0'!AS138),ISERROR('!0'!AS138)),"",'!0'!AS138)</f>
        <v/>
      </c>
      <c r="AN136" t="str">
        <f>IF(OR(ISBLANK('!0'!AT138),ISERROR('!0'!AT138)),"",'!0'!AT138)</f>
        <v/>
      </c>
      <c r="AO136" t="str">
        <f>IF(OR(ISBLANK('!0'!AU138),ISERROR('!0'!AU138)),"",'!0'!AU138)</f>
        <v/>
      </c>
      <c r="AP136" t="str">
        <f>IF(OR(ISBLANK('!0'!AV138),ISERROR('!0'!AV138)),"",'!0'!AV138)</f>
        <v/>
      </c>
      <c r="AQ136" t="str">
        <f>IF(OR(ISBLANK('!0'!AW138),ISERROR('!0'!AW138)),"",'!0'!AW138)</f>
        <v/>
      </c>
      <c r="AR136" t="str">
        <f>IF(OR(ISBLANK('!0'!AX138),ISERROR('!0'!AX138)),"",'!0'!AX138)</f>
        <v/>
      </c>
      <c r="AS136" t="str">
        <f>IF(OR(ISBLANK('!0'!AY138),ISERROR('!0'!AY138)),"",'!0'!AY138)</f>
        <v/>
      </c>
      <c r="AT136" t="str">
        <f>IF(OR(ISBLANK('!0'!AZ138),ISERROR('!0'!AZ138)),"",'!0'!AZ138)</f>
        <v/>
      </c>
      <c r="AU136" t="str">
        <f>IF(OR(ISBLANK('!0'!BA138),ISERROR('!0'!BA138)),"",'!0'!BA138)</f>
        <v/>
      </c>
      <c r="AV136" t="str">
        <f>IF(OR(ISBLANK('!0'!BB138),ISERROR('!0'!BB138)),"",'!0'!BB138)</f>
        <v/>
      </c>
      <c r="AW136" t="str">
        <f>IF(OR(ISBLANK('!0'!BC138),ISERROR('!0'!BC138)),"",'!0'!BC138)</f>
        <v/>
      </c>
      <c r="AX136" t="str">
        <f>IF(OR(ISBLANK('!0'!BD138),ISERROR('!0'!BD138)),"",'!0'!BD138)</f>
        <v/>
      </c>
      <c r="AY136" t="str">
        <f>IF(OR(ISBLANK('!0'!BE138),ISERROR('!0'!BE138)),"",'!0'!BE138)</f>
        <v/>
      </c>
      <c r="AZ136" t="str">
        <f>IF(OR(ISBLANK('!0'!BF138),ISERROR('!0'!BF138)),"",'!0'!BF138)</f>
        <v/>
      </c>
      <c r="BA136" t="str">
        <f>IF(OR(ISBLANK('!0'!BG138),ISERROR('!0'!BG138)),"",'!0'!BG138)</f>
        <v/>
      </c>
      <c r="BB136" t="str">
        <f>IF(OR(ISBLANK('!0'!BH138),ISERROR('!0'!BH138)),"",'!0'!BH138)</f>
        <v/>
      </c>
      <c r="BC136" t="str">
        <f>IF(OR(ISBLANK('!0'!BI138),ISERROR('!0'!BI138)),"",'!0'!BI138)</f>
        <v/>
      </c>
    </row>
    <row r="137" spans="1:55" ht="12.75" customHeight="1" x14ac:dyDescent="0.2">
      <c r="A137" t="str">
        <f>IF(OR(ISBLANK('!0'!A139),ISERROR('!0'!A139)),"",'!0'!A139)</f>
        <v/>
      </c>
      <c r="B137" t="str">
        <f>IF(OR(ISBLANK('!0'!B139),ISERROR('!0'!B139)),"",'!0'!B139)</f>
        <v/>
      </c>
      <c r="C137" s="208">
        <f>IF(OR(ISBLANK('!0'!C138),ISERROR('!0'!C138)),"",'!0'!C138)</f>
        <v>115</v>
      </c>
      <c r="D137" s="325"/>
      <c r="E137" s="325"/>
      <c r="F137" t="str">
        <f>IF(OR(ISBLANK('!0'!F139),ISERROR('!0'!F139)),"",'!0'!F139)</f>
        <v/>
      </c>
      <c r="G137" t="str">
        <f>IF(OR(ISBLANK('!0'!G139),ISERROR('!0'!G139)),"",'!0'!G139)</f>
        <v/>
      </c>
      <c r="H137" t="str">
        <f>IF(OR(ISBLANK('!0'!H139),ISERROR('!0'!H139)),"",'!0'!H139)</f>
        <v/>
      </c>
      <c r="I137" s="4" t="str">
        <f>IF(OR(ISBLANK('!0'!I139),ISERROR('!0'!I139)),"",'!0'!I139)</f>
        <v/>
      </c>
      <c r="J137" t="str">
        <f>IF(OR(ISBLANK('!0'!J141),ISERROR('!0'!J141)),"",'!0'!J141)</f>
        <v/>
      </c>
      <c r="K137" s="59" t="str">
        <f>IF(OR(ISBLANK('!0'!K141),ISERROR('!0'!K141)),"",'!0'!K141)</f>
        <v/>
      </c>
      <c r="L137" t="str">
        <f>IF(OR(ISBLANK('!0'!L141),ISERROR('!0'!L141)),"",'!0'!L141)</f>
        <v/>
      </c>
      <c r="M137" t="str">
        <f>IF(OR(ISBLANK('!0'!M141),ISERROR('!0'!M141)),"",'!0'!M141)</f>
        <v/>
      </c>
      <c r="N137" t="str">
        <f>IF(OR(ISBLANK('!0'!N141),ISERROR('!0'!N141)),"",'!0'!N141)</f>
        <v/>
      </c>
      <c r="O137" t="str">
        <f>IF(OR(ISBLANK('!0'!O141),ISERROR('!0'!O141)),"",'!0'!O141)</f>
        <v/>
      </c>
      <c r="P137" t="str">
        <f>IF(OR(ISBLANK('!0'!P141),ISERROR('!0'!P141)),"",'!0'!P141)</f>
        <v/>
      </c>
      <c r="Q137" t="str">
        <f>IF(OR(ISBLANK('!0'!Q141),ISERROR('!0'!Q141)),"",'!0'!Q141)</f>
        <v/>
      </c>
      <c r="R137" t="str">
        <f>IF(OR(ISBLANK('!0'!R141),ISERROR('!0'!R141)),"",'!0'!R141)</f>
        <v/>
      </c>
      <c r="S137" t="str">
        <f>IF(OR(ISBLANK('!0'!S141),ISERROR('!0'!S141)),"",'!0'!S141)</f>
        <v/>
      </c>
      <c r="T137" t="str">
        <f>IF(OR(ISBLANK('!0'!T141),ISERROR('!0'!T141)),"",'!0'!T141)</f>
        <v/>
      </c>
      <c r="U137" t="str">
        <f>IF(OR(ISBLANK('!0'!U139),ISERROR('!0'!U139)),"",'!0'!U139)</f>
        <v/>
      </c>
      <c r="V137" t="str">
        <f>IF(OR(ISBLANK('!0'!V139),ISERROR('!0'!V139)),"",'!0'!V139)</f>
        <v/>
      </c>
      <c r="W137" t="str">
        <f>IF(OR(ISBLANK('!0'!W139),ISERROR('!0'!W139)),"",'!0'!W139)</f>
        <v/>
      </c>
      <c r="X137" t="str">
        <f>IF(OR(ISBLANK('!0'!X139),ISERROR('!0'!X139)),"",'!0'!X139)</f>
        <v/>
      </c>
      <c r="Y137" t="str">
        <f>IF(OR(ISBLANK('!0'!Y139),ISERROR('!0'!Y139)),"",'!0'!Y139)</f>
        <v/>
      </c>
      <c r="Z137" t="str">
        <f>IF(OR(ISBLANK('!0'!Z139),ISERROR('!0'!Z139)),"",'!0'!Z139)</f>
        <v/>
      </c>
      <c r="AA137" t="str">
        <f>IF(OR(ISBLANK('!0'!AA139),ISERROR('!0'!AA139)),"",'!0'!AA139)</f>
        <v/>
      </c>
      <c r="AB137" t="str">
        <f>IF(OR(ISBLANK('!0'!AB139),ISERROR('!0'!AB139)),"",'!0'!AB139)</f>
        <v/>
      </c>
      <c r="AC137" t="str">
        <f>IF(OR(ISBLANK('!0'!AI139),ISERROR('!0'!AI139)),"",'!0'!AI139)</f>
        <v/>
      </c>
      <c r="AD137" t="str">
        <f>IF(OR(ISBLANK('!0'!AJ139),ISERROR('!0'!AJ139)),"",'!0'!AJ139)</f>
        <v/>
      </c>
      <c r="AE137" t="str">
        <f>IF(OR(ISBLANK('!0'!AK139),ISERROR('!0'!AK139)),"",'!0'!AK139)</f>
        <v/>
      </c>
      <c r="AF137" t="str">
        <f>IF(OR(ISBLANK('!0'!AL139),ISERROR('!0'!AL139)),"",'!0'!AL139)</f>
        <v/>
      </c>
      <c r="AG137" t="str">
        <f>IF(OR(ISBLANK('!0'!AM139),ISERROR('!0'!AM139)),"",'!0'!AM139)</f>
        <v/>
      </c>
      <c r="AH137" t="str">
        <f>IF(OR(ISBLANK('!0'!AN139),ISERROR('!0'!AN139)),"",'!0'!AN139)</f>
        <v/>
      </c>
      <c r="AI137" t="str">
        <f>IF(OR(ISBLANK('!0'!AO139),ISERROR('!0'!AO139)),"",'!0'!AO139)</f>
        <v/>
      </c>
      <c r="AJ137" t="str">
        <f>IF(OR(ISBLANK('!0'!AP139),ISERROR('!0'!AP139)),"",'!0'!AP139)</f>
        <v/>
      </c>
      <c r="AK137" t="str">
        <f>IF(OR(ISBLANK('!0'!AQ139),ISERROR('!0'!AQ139)),"",'!0'!AQ139)</f>
        <v/>
      </c>
      <c r="AL137" t="str">
        <f>IF(OR(ISBLANK('!0'!AR139),ISERROR('!0'!AR139)),"",'!0'!AR139)</f>
        <v/>
      </c>
      <c r="AM137" t="str">
        <f>IF(OR(ISBLANK('!0'!AS139),ISERROR('!0'!AS139)),"",'!0'!AS139)</f>
        <v/>
      </c>
      <c r="AN137" t="str">
        <f>IF(OR(ISBLANK('!0'!AT139),ISERROR('!0'!AT139)),"",'!0'!AT139)</f>
        <v/>
      </c>
      <c r="AO137" t="str">
        <f>IF(OR(ISBLANK('!0'!AU139),ISERROR('!0'!AU139)),"",'!0'!AU139)</f>
        <v/>
      </c>
      <c r="AP137" t="str">
        <f>IF(OR(ISBLANK('!0'!AV139),ISERROR('!0'!AV139)),"",'!0'!AV139)</f>
        <v/>
      </c>
      <c r="AQ137" t="str">
        <f>IF(OR(ISBLANK('!0'!AW139),ISERROR('!0'!AW139)),"",'!0'!AW139)</f>
        <v/>
      </c>
      <c r="AR137" t="str">
        <f>IF(OR(ISBLANK('!0'!AX139),ISERROR('!0'!AX139)),"",'!0'!AX139)</f>
        <v/>
      </c>
      <c r="AS137" t="str">
        <f>IF(OR(ISBLANK('!0'!AY139),ISERROR('!0'!AY139)),"",'!0'!AY139)</f>
        <v/>
      </c>
      <c r="AT137" t="str">
        <f>IF(OR(ISBLANK('!0'!AZ139),ISERROR('!0'!AZ139)),"",'!0'!AZ139)</f>
        <v/>
      </c>
      <c r="AU137" t="str">
        <f>IF(OR(ISBLANK('!0'!BA139),ISERROR('!0'!BA139)),"",'!0'!BA139)</f>
        <v/>
      </c>
      <c r="AV137" t="str">
        <f>IF(OR(ISBLANK('!0'!BB139),ISERROR('!0'!BB139)),"",'!0'!BB139)</f>
        <v/>
      </c>
      <c r="AW137" t="str">
        <f>IF(OR(ISBLANK('!0'!BC139),ISERROR('!0'!BC139)),"",'!0'!BC139)</f>
        <v/>
      </c>
      <c r="AX137" t="str">
        <f>IF(OR(ISBLANK('!0'!BD139),ISERROR('!0'!BD139)),"",'!0'!BD139)</f>
        <v/>
      </c>
      <c r="AY137" t="str">
        <f>IF(OR(ISBLANK('!0'!BE139),ISERROR('!0'!BE139)),"",'!0'!BE139)</f>
        <v/>
      </c>
      <c r="AZ137" t="str">
        <f>IF(OR(ISBLANK('!0'!BF139),ISERROR('!0'!BF139)),"",'!0'!BF139)</f>
        <v/>
      </c>
      <c r="BA137" t="str">
        <f>IF(OR(ISBLANK('!0'!BG139),ISERROR('!0'!BG139)),"",'!0'!BG139)</f>
        <v/>
      </c>
      <c r="BB137" t="str">
        <f>IF(OR(ISBLANK('!0'!BH139),ISERROR('!0'!BH139)),"",'!0'!BH139)</f>
        <v/>
      </c>
      <c r="BC137" t="str">
        <f>IF(OR(ISBLANK('!0'!BI139),ISERROR('!0'!BI139)),"",'!0'!BI139)</f>
        <v/>
      </c>
    </row>
    <row r="138" spans="1:55" ht="12.75" customHeight="1" x14ac:dyDescent="0.2">
      <c r="A138" t="str">
        <f>IF(OR(ISBLANK('!0'!A140),ISERROR('!0'!A140)),"",'!0'!A140)</f>
        <v/>
      </c>
      <c r="B138" t="str">
        <f>IF(OR(ISBLANK('!0'!B140),ISERROR('!0'!B140)),"",'!0'!B140)</f>
        <v/>
      </c>
      <c r="C138" s="208">
        <f>IF(OR(ISBLANK('!0'!C139),ISERROR('!0'!C139)),"",'!0'!C139)</f>
        <v>116</v>
      </c>
      <c r="D138" s="325"/>
      <c r="E138" s="325"/>
      <c r="F138" t="str">
        <f>IF(OR(ISBLANK('!0'!F140),ISERROR('!0'!F140)),"",'!0'!F140)</f>
        <v/>
      </c>
      <c r="G138" t="str">
        <f>IF(OR(ISBLANK('!0'!G140),ISERROR('!0'!G140)),"",'!0'!G140)</f>
        <v/>
      </c>
      <c r="H138" t="str">
        <f>IF(OR(ISBLANK('!0'!H140),ISERROR('!0'!H140)),"",'!0'!H140)</f>
        <v/>
      </c>
      <c r="I138" s="4" t="str">
        <f>IF(OR(ISBLANK('!0'!I140),ISERROR('!0'!I140)),"",'!0'!I140)</f>
        <v/>
      </c>
      <c r="J138" t="str">
        <f>IF(OR(ISBLANK('!0'!J142),ISERROR('!0'!J142)),"",'!0'!J142)</f>
        <v/>
      </c>
      <c r="K138" s="59" t="str">
        <f>IF(OR(ISBLANK('!0'!K142),ISERROR('!0'!K142)),"",'!0'!K142)</f>
        <v/>
      </c>
      <c r="L138" t="str">
        <f>IF(OR(ISBLANK('!0'!L142),ISERROR('!0'!L142)),"",'!0'!L142)</f>
        <v/>
      </c>
      <c r="M138" t="str">
        <f>IF(OR(ISBLANK('!0'!M142),ISERROR('!0'!M142)),"",'!0'!M142)</f>
        <v/>
      </c>
      <c r="N138" t="str">
        <f>IF(OR(ISBLANK('!0'!N142),ISERROR('!0'!N142)),"",'!0'!N142)</f>
        <v/>
      </c>
      <c r="O138" t="str">
        <f>IF(OR(ISBLANK('!0'!O142),ISERROR('!0'!O142)),"",'!0'!O142)</f>
        <v/>
      </c>
      <c r="P138" t="str">
        <f>IF(OR(ISBLANK('!0'!P142),ISERROR('!0'!P142)),"",'!0'!P142)</f>
        <v/>
      </c>
      <c r="Q138" t="str">
        <f>IF(OR(ISBLANK('!0'!Q142),ISERROR('!0'!Q142)),"",'!0'!Q142)</f>
        <v/>
      </c>
      <c r="R138" t="str">
        <f>IF(OR(ISBLANK('!0'!R142),ISERROR('!0'!R142)),"",'!0'!R142)</f>
        <v/>
      </c>
      <c r="S138" t="str">
        <f>IF(OR(ISBLANK('!0'!S142),ISERROR('!0'!S142)),"",'!0'!S142)</f>
        <v/>
      </c>
      <c r="T138" t="str">
        <f>IF(OR(ISBLANK('!0'!T142),ISERROR('!0'!T142)),"",'!0'!T142)</f>
        <v/>
      </c>
      <c r="U138" t="str">
        <f>IF(OR(ISBLANK('!0'!U140),ISERROR('!0'!U140)),"",'!0'!U140)</f>
        <v/>
      </c>
      <c r="V138" t="str">
        <f>IF(OR(ISBLANK('!0'!V140),ISERROR('!0'!V140)),"",'!0'!V140)</f>
        <v/>
      </c>
      <c r="W138" t="str">
        <f>IF(OR(ISBLANK('!0'!W140),ISERROR('!0'!W140)),"",'!0'!W140)</f>
        <v/>
      </c>
      <c r="X138" t="str">
        <f>IF(OR(ISBLANK('!0'!X140),ISERROR('!0'!X140)),"",'!0'!X140)</f>
        <v/>
      </c>
      <c r="Y138" t="str">
        <f>IF(OR(ISBLANK('!0'!Y140),ISERROR('!0'!Y140)),"",'!0'!Y140)</f>
        <v/>
      </c>
      <c r="Z138" t="str">
        <f>IF(OR(ISBLANK('!0'!Z140),ISERROR('!0'!Z140)),"",'!0'!Z140)</f>
        <v/>
      </c>
      <c r="AA138" t="str">
        <f>IF(OR(ISBLANK('!0'!AA140),ISERROR('!0'!AA140)),"",'!0'!AA140)</f>
        <v/>
      </c>
      <c r="AB138" t="str">
        <f>IF(OR(ISBLANK('!0'!AB140),ISERROR('!0'!AB140)),"",'!0'!AB140)</f>
        <v/>
      </c>
      <c r="AC138" t="str">
        <f>IF(OR(ISBLANK('!0'!AI140),ISERROR('!0'!AI140)),"",'!0'!AI140)</f>
        <v/>
      </c>
      <c r="AD138" t="str">
        <f>IF(OR(ISBLANK('!0'!AJ140),ISERROR('!0'!AJ140)),"",'!0'!AJ140)</f>
        <v/>
      </c>
      <c r="AE138" t="str">
        <f>IF(OR(ISBLANK('!0'!AK140),ISERROR('!0'!AK140)),"",'!0'!AK140)</f>
        <v/>
      </c>
      <c r="AF138" t="str">
        <f>IF(OR(ISBLANK('!0'!AL140),ISERROR('!0'!AL140)),"",'!0'!AL140)</f>
        <v/>
      </c>
      <c r="AG138" t="str">
        <f>IF(OR(ISBLANK('!0'!AM140),ISERROR('!0'!AM140)),"",'!0'!AM140)</f>
        <v/>
      </c>
      <c r="AH138" t="str">
        <f>IF(OR(ISBLANK('!0'!AN140),ISERROR('!0'!AN140)),"",'!0'!AN140)</f>
        <v/>
      </c>
      <c r="AI138" t="str">
        <f>IF(OR(ISBLANK('!0'!AO140),ISERROR('!0'!AO140)),"",'!0'!AO140)</f>
        <v/>
      </c>
      <c r="AJ138" t="str">
        <f>IF(OR(ISBLANK('!0'!AP140),ISERROR('!0'!AP140)),"",'!0'!AP140)</f>
        <v/>
      </c>
      <c r="AK138" t="str">
        <f>IF(OR(ISBLANK('!0'!AQ140),ISERROR('!0'!AQ140)),"",'!0'!AQ140)</f>
        <v/>
      </c>
      <c r="AL138" t="str">
        <f>IF(OR(ISBLANK('!0'!AR140),ISERROR('!0'!AR140)),"",'!0'!AR140)</f>
        <v/>
      </c>
      <c r="AM138" t="str">
        <f>IF(OR(ISBLANK('!0'!AS140),ISERROR('!0'!AS140)),"",'!0'!AS140)</f>
        <v/>
      </c>
      <c r="AN138" t="str">
        <f>IF(OR(ISBLANK('!0'!AT140),ISERROR('!0'!AT140)),"",'!0'!AT140)</f>
        <v/>
      </c>
      <c r="AO138" t="str">
        <f>IF(OR(ISBLANK('!0'!AU140),ISERROR('!0'!AU140)),"",'!0'!AU140)</f>
        <v/>
      </c>
      <c r="AP138" t="str">
        <f>IF(OR(ISBLANK('!0'!AV140),ISERROR('!0'!AV140)),"",'!0'!AV140)</f>
        <v/>
      </c>
      <c r="AQ138" t="str">
        <f>IF(OR(ISBLANK('!0'!AW140),ISERROR('!0'!AW140)),"",'!0'!AW140)</f>
        <v/>
      </c>
      <c r="AR138" t="str">
        <f>IF(OR(ISBLANK('!0'!AX140),ISERROR('!0'!AX140)),"",'!0'!AX140)</f>
        <v/>
      </c>
      <c r="AS138" t="str">
        <f>IF(OR(ISBLANK('!0'!AY140),ISERROR('!0'!AY140)),"",'!0'!AY140)</f>
        <v/>
      </c>
      <c r="AT138" t="str">
        <f>IF(OR(ISBLANK('!0'!AZ140),ISERROR('!0'!AZ140)),"",'!0'!AZ140)</f>
        <v/>
      </c>
      <c r="AU138" t="str">
        <f>IF(OR(ISBLANK('!0'!BA140),ISERROR('!0'!BA140)),"",'!0'!BA140)</f>
        <v/>
      </c>
      <c r="AV138" t="str">
        <f>IF(OR(ISBLANK('!0'!BB140),ISERROR('!0'!BB140)),"",'!0'!BB140)</f>
        <v/>
      </c>
      <c r="AW138" t="str">
        <f>IF(OR(ISBLANK('!0'!BC140),ISERROR('!0'!BC140)),"",'!0'!BC140)</f>
        <v/>
      </c>
      <c r="AX138" t="str">
        <f>IF(OR(ISBLANK('!0'!BD140),ISERROR('!0'!BD140)),"",'!0'!BD140)</f>
        <v/>
      </c>
      <c r="AY138" t="str">
        <f>IF(OR(ISBLANK('!0'!BE140),ISERROR('!0'!BE140)),"",'!0'!BE140)</f>
        <v/>
      </c>
      <c r="AZ138" t="str">
        <f>IF(OR(ISBLANK('!0'!BF140),ISERROR('!0'!BF140)),"",'!0'!BF140)</f>
        <v/>
      </c>
      <c r="BA138" t="str">
        <f>IF(OR(ISBLANK('!0'!BG140),ISERROR('!0'!BG140)),"",'!0'!BG140)</f>
        <v/>
      </c>
      <c r="BB138" t="str">
        <f>IF(OR(ISBLANK('!0'!BH140),ISERROR('!0'!BH140)),"",'!0'!BH140)</f>
        <v/>
      </c>
      <c r="BC138" t="str">
        <f>IF(OR(ISBLANK('!0'!BI140),ISERROR('!0'!BI140)),"",'!0'!BI140)</f>
        <v/>
      </c>
    </row>
    <row r="139" spans="1:55" ht="12.75" customHeight="1" x14ac:dyDescent="0.2">
      <c r="A139" t="str">
        <f>IF(OR(ISBLANK('!0'!A141),ISERROR('!0'!A141)),"",'!0'!A141)</f>
        <v/>
      </c>
      <c r="B139" t="str">
        <f>IF(OR(ISBLANK('!0'!B141),ISERROR('!0'!B141)),"",'!0'!B141)</f>
        <v/>
      </c>
      <c r="C139" s="208">
        <f>IF(OR(ISBLANK('!0'!C140),ISERROR('!0'!C140)),"",'!0'!C140)</f>
        <v>117</v>
      </c>
      <c r="D139" s="325"/>
      <c r="E139" s="325"/>
      <c r="F139" t="str">
        <f>IF(OR(ISBLANK('!0'!F141),ISERROR('!0'!F141)),"",'!0'!F141)</f>
        <v/>
      </c>
      <c r="G139" t="str">
        <f>IF(OR(ISBLANK('!0'!G141),ISERROR('!0'!G141)),"",'!0'!G141)</f>
        <v/>
      </c>
      <c r="H139" t="str">
        <f>IF(OR(ISBLANK('!0'!H141),ISERROR('!0'!H141)),"",'!0'!H141)</f>
        <v/>
      </c>
      <c r="I139" s="4" t="str">
        <f>IF(OR(ISBLANK('!0'!I141),ISERROR('!0'!I141)),"",'!0'!I141)</f>
        <v/>
      </c>
      <c r="J139" t="str">
        <f>IF(OR(ISBLANK('!0'!J143),ISERROR('!0'!J143)),"",'!0'!J143)</f>
        <v/>
      </c>
      <c r="K139" s="59" t="str">
        <f>IF(OR(ISBLANK('!0'!K143),ISERROR('!0'!K143)),"",'!0'!K143)</f>
        <v/>
      </c>
      <c r="L139" t="str">
        <f>IF(OR(ISBLANK('!0'!L143),ISERROR('!0'!L143)),"",'!0'!L143)</f>
        <v/>
      </c>
      <c r="M139" t="str">
        <f>IF(OR(ISBLANK('!0'!M143),ISERROR('!0'!M143)),"",'!0'!M143)</f>
        <v/>
      </c>
      <c r="N139" t="str">
        <f>IF(OR(ISBLANK('!0'!N143),ISERROR('!0'!N143)),"",'!0'!N143)</f>
        <v/>
      </c>
      <c r="O139" t="str">
        <f>IF(OR(ISBLANK('!0'!O143),ISERROR('!0'!O143)),"",'!0'!O143)</f>
        <v/>
      </c>
      <c r="P139" t="str">
        <f>IF(OR(ISBLANK('!0'!P143),ISERROR('!0'!P143)),"",'!0'!P143)</f>
        <v/>
      </c>
      <c r="Q139" t="str">
        <f>IF(OR(ISBLANK('!0'!Q143),ISERROR('!0'!Q143)),"",'!0'!Q143)</f>
        <v/>
      </c>
      <c r="R139" t="str">
        <f>IF(OR(ISBLANK('!0'!R143),ISERROR('!0'!R143)),"",'!0'!R143)</f>
        <v/>
      </c>
      <c r="S139" t="str">
        <f>IF(OR(ISBLANK('!0'!S143),ISERROR('!0'!S143)),"",'!0'!S143)</f>
        <v/>
      </c>
      <c r="T139" t="str">
        <f>IF(OR(ISBLANK('!0'!T143),ISERROR('!0'!T143)),"",'!0'!T143)</f>
        <v/>
      </c>
      <c r="U139" t="str">
        <f>IF(OR(ISBLANK('!0'!U141),ISERROR('!0'!U141)),"",'!0'!U141)</f>
        <v/>
      </c>
      <c r="V139" t="str">
        <f>IF(OR(ISBLANK('!0'!V141),ISERROR('!0'!V141)),"",'!0'!V141)</f>
        <v/>
      </c>
      <c r="W139" t="str">
        <f>IF(OR(ISBLANK('!0'!W141),ISERROR('!0'!W141)),"",'!0'!W141)</f>
        <v/>
      </c>
      <c r="X139" t="str">
        <f>IF(OR(ISBLANK('!0'!X141),ISERROR('!0'!X141)),"",'!0'!X141)</f>
        <v/>
      </c>
      <c r="Y139" t="str">
        <f>IF(OR(ISBLANK('!0'!Y141),ISERROR('!0'!Y141)),"",'!0'!Y141)</f>
        <v/>
      </c>
      <c r="Z139" t="str">
        <f>IF(OR(ISBLANK('!0'!Z141),ISERROR('!0'!Z141)),"",'!0'!Z141)</f>
        <v/>
      </c>
      <c r="AA139" t="str">
        <f>IF(OR(ISBLANK('!0'!AA141),ISERROR('!0'!AA141)),"",'!0'!AA141)</f>
        <v/>
      </c>
      <c r="AB139" t="str">
        <f>IF(OR(ISBLANK('!0'!AB141),ISERROR('!0'!AB141)),"",'!0'!AB141)</f>
        <v/>
      </c>
      <c r="AC139" t="str">
        <f>IF(OR(ISBLANK('!0'!AI141),ISERROR('!0'!AI141)),"",'!0'!AI141)</f>
        <v/>
      </c>
      <c r="AD139" t="str">
        <f>IF(OR(ISBLANK('!0'!AJ141),ISERROR('!0'!AJ141)),"",'!0'!AJ141)</f>
        <v/>
      </c>
      <c r="AE139" t="str">
        <f>IF(OR(ISBLANK('!0'!AK141),ISERROR('!0'!AK141)),"",'!0'!AK141)</f>
        <v/>
      </c>
      <c r="AF139" t="str">
        <f>IF(OR(ISBLANK('!0'!AL141),ISERROR('!0'!AL141)),"",'!0'!AL141)</f>
        <v/>
      </c>
      <c r="AG139" t="str">
        <f>IF(OR(ISBLANK('!0'!AM141),ISERROR('!0'!AM141)),"",'!0'!AM141)</f>
        <v/>
      </c>
      <c r="AH139" t="str">
        <f>IF(OR(ISBLANK('!0'!AN141),ISERROR('!0'!AN141)),"",'!0'!AN141)</f>
        <v/>
      </c>
      <c r="AI139" t="str">
        <f>IF(OR(ISBLANK('!0'!AO141),ISERROR('!0'!AO141)),"",'!0'!AO141)</f>
        <v/>
      </c>
      <c r="AJ139" t="str">
        <f>IF(OR(ISBLANK('!0'!AP141),ISERROR('!0'!AP141)),"",'!0'!AP141)</f>
        <v/>
      </c>
      <c r="AK139" t="str">
        <f>IF(OR(ISBLANK('!0'!AQ141),ISERROR('!0'!AQ141)),"",'!0'!AQ141)</f>
        <v/>
      </c>
      <c r="AL139" t="str">
        <f>IF(OR(ISBLANK('!0'!AR141),ISERROR('!0'!AR141)),"",'!0'!AR141)</f>
        <v/>
      </c>
      <c r="AM139" t="str">
        <f>IF(OR(ISBLANK('!0'!AS141),ISERROR('!0'!AS141)),"",'!0'!AS141)</f>
        <v/>
      </c>
      <c r="AN139" t="str">
        <f>IF(OR(ISBLANK('!0'!AT141),ISERROR('!0'!AT141)),"",'!0'!AT141)</f>
        <v/>
      </c>
      <c r="AO139" t="str">
        <f>IF(OR(ISBLANK('!0'!AU141),ISERROR('!0'!AU141)),"",'!0'!AU141)</f>
        <v/>
      </c>
      <c r="AP139" t="str">
        <f>IF(OR(ISBLANK('!0'!AV141),ISERROR('!0'!AV141)),"",'!0'!AV141)</f>
        <v/>
      </c>
      <c r="AQ139" t="str">
        <f>IF(OR(ISBLANK('!0'!AW141),ISERROR('!0'!AW141)),"",'!0'!AW141)</f>
        <v/>
      </c>
      <c r="AR139" t="str">
        <f>IF(OR(ISBLANK('!0'!AX141),ISERROR('!0'!AX141)),"",'!0'!AX141)</f>
        <v/>
      </c>
      <c r="AS139" t="str">
        <f>IF(OR(ISBLANK('!0'!AY141),ISERROR('!0'!AY141)),"",'!0'!AY141)</f>
        <v/>
      </c>
      <c r="AT139" t="str">
        <f>IF(OR(ISBLANK('!0'!AZ141),ISERROR('!0'!AZ141)),"",'!0'!AZ141)</f>
        <v/>
      </c>
      <c r="AU139" t="str">
        <f>IF(OR(ISBLANK('!0'!BA141),ISERROR('!0'!BA141)),"",'!0'!BA141)</f>
        <v/>
      </c>
      <c r="AV139" t="str">
        <f>IF(OR(ISBLANK('!0'!BB141),ISERROR('!0'!BB141)),"",'!0'!BB141)</f>
        <v/>
      </c>
      <c r="AW139" t="str">
        <f>IF(OR(ISBLANK('!0'!BC141),ISERROR('!0'!BC141)),"",'!0'!BC141)</f>
        <v/>
      </c>
      <c r="AX139" t="str">
        <f>IF(OR(ISBLANK('!0'!BD141),ISERROR('!0'!BD141)),"",'!0'!BD141)</f>
        <v/>
      </c>
      <c r="AY139" t="str">
        <f>IF(OR(ISBLANK('!0'!BE141),ISERROR('!0'!BE141)),"",'!0'!BE141)</f>
        <v/>
      </c>
      <c r="AZ139" t="str">
        <f>IF(OR(ISBLANK('!0'!BF141),ISERROR('!0'!BF141)),"",'!0'!BF141)</f>
        <v/>
      </c>
      <c r="BA139" t="str">
        <f>IF(OR(ISBLANK('!0'!BG141),ISERROR('!0'!BG141)),"",'!0'!BG141)</f>
        <v/>
      </c>
      <c r="BB139" t="str">
        <f>IF(OR(ISBLANK('!0'!BH141),ISERROR('!0'!BH141)),"",'!0'!BH141)</f>
        <v/>
      </c>
      <c r="BC139" t="str">
        <f>IF(OR(ISBLANK('!0'!BI141),ISERROR('!0'!BI141)),"",'!0'!BI141)</f>
        <v/>
      </c>
    </row>
    <row r="140" spans="1:55" ht="12.75" customHeight="1" x14ac:dyDescent="0.2">
      <c r="A140" t="str">
        <f>IF(OR(ISBLANK('!0'!A142),ISERROR('!0'!A142)),"",'!0'!A142)</f>
        <v/>
      </c>
      <c r="B140" t="str">
        <f>IF(OR(ISBLANK('!0'!B142),ISERROR('!0'!B142)),"",'!0'!B142)</f>
        <v/>
      </c>
      <c r="C140" s="208">
        <f>IF(OR(ISBLANK('!0'!C141),ISERROR('!0'!C141)),"",'!0'!C141)</f>
        <v>118</v>
      </c>
      <c r="D140" s="325"/>
      <c r="E140" s="325"/>
      <c r="F140" t="str">
        <f>IF(OR(ISBLANK('!0'!F142),ISERROR('!0'!F142)),"",'!0'!F142)</f>
        <v/>
      </c>
      <c r="G140" t="str">
        <f>IF(OR(ISBLANK('!0'!G142),ISERROR('!0'!G142)),"",'!0'!G142)</f>
        <v/>
      </c>
      <c r="H140" t="str">
        <f>IF(OR(ISBLANK('!0'!H142),ISERROR('!0'!H142)),"",'!0'!H142)</f>
        <v/>
      </c>
      <c r="I140" s="4" t="str">
        <f>IF(OR(ISBLANK('!0'!I142),ISERROR('!0'!I142)),"",'!0'!I142)</f>
        <v/>
      </c>
      <c r="J140" t="str">
        <f>IF(OR(ISBLANK('!0'!J144),ISERROR('!0'!J144)),"",'!0'!J144)</f>
        <v/>
      </c>
      <c r="K140" s="59" t="str">
        <f>IF(OR(ISBLANK('!0'!K144),ISERROR('!0'!K144)),"",'!0'!K144)</f>
        <v/>
      </c>
      <c r="L140" t="str">
        <f>IF(OR(ISBLANK('!0'!L144),ISERROR('!0'!L144)),"",'!0'!L144)</f>
        <v/>
      </c>
      <c r="M140" t="str">
        <f>IF(OR(ISBLANK('!0'!M144),ISERROR('!0'!M144)),"",'!0'!M144)</f>
        <v/>
      </c>
      <c r="N140" t="str">
        <f>IF(OR(ISBLANK('!0'!N144),ISERROR('!0'!N144)),"",'!0'!N144)</f>
        <v/>
      </c>
      <c r="O140" t="str">
        <f>IF(OR(ISBLANK('!0'!O144),ISERROR('!0'!O144)),"",'!0'!O144)</f>
        <v/>
      </c>
      <c r="P140" t="str">
        <f>IF(OR(ISBLANK('!0'!P144),ISERROR('!0'!P144)),"",'!0'!P144)</f>
        <v/>
      </c>
      <c r="Q140" t="str">
        <f>IF(OR(ISBLANK('!0'!Q144),ISERROR('!0'!Q144)),"",'!0'!Q144)</f>
        <v/>
      </c>
      <c r="R140" t="str">
        <f>IF(OR(ISBLANK('!0'!R144),ISERROR('!0'!R144)),"",'!0'!R144)</f>
        <v/>
      </c>
      <c r="S140" t="str">
        <f>IF(OR(ISBLANK('!0'!S144),ISERROR('!0'!S144)),"",'!0'!S144)</f>
        <v/>
      </c>
      <c r="T140" t="str">
        <f>IF(OR(ISBLANK('!0'!T144),ISERROR('!0'!T144)),"",'!0'!T144)</f>
        <v/>
      </c>
      <c r="U140" t="str">
        <f>IF(OR(ISBLANK('!0'!U142),ISERROR('!0'!U142)),"",'!0'!U142)</f>
        <v/>
      </c>
      <c r="V140" t="str">
        <f>IF(OR(ISBLANK('!0'!V142),ISERROR('!0'!V142)),"",'!0'!V142)</f>
        <v/>
      </c>
      <c r="W140" t="str">
        <f>IF(OR(ISBLANK('!0'!W142),ISERROR('!0'!W142)),"",'!0'!W142)</f>
        <v/>
      </c>
      <c r="X140" t="str">
        <f>IF(OR(ISBLANK('!0'!X142),ISERROR('!0'!X142)),"",'!0'!X142)</f>
        <v/>
      </c>
      <c r="Y140" t="str">
        <f>IF(OR(ISBLANK('!0'!Y142),ISERROR('!0'!Y142)),"",'!0'!Y142)</f>
        <v/>
      </c>
      <c r="Z140" t="str">
        <f>IF(OR(ISBLANK('!0'!Z142),ISERROR('!0'!Z142)),"",'!0'!Z142)</f>
        <v/>
      </c>
      <c r="AA140" t="str">
        <f>IF(OR(ISBLANK('!0'!AA142),ISERROR('!0'!AA142)),"",'!0'!AA142)</f>
        <v/>
      </c>
      <c r="AB140" t="str">
        <f>IF(OR(ISBLANK('!0'!AB142),ISERROR('!0'!AB142)),"",'!0'!AB142)</f>
        <v/>
      </c>
      <c r="AC140" t="str">
        <f>IF(OR(ISBLANK('!0'!AI142),ISERROR('!0'!AI142)),"",'!0'!AI142)</f>
        <v/>
      </c>
      <c r="AD140" t="str">
        <f>IF(OR(ISBLANK('!0'!AJ142),ISERROR('!0'!AJ142)),"",'!0'!AJ142)</f>
        <v/>
      </c>
      <c r="AE140" t="str">
        <f>IF(OR(ISBLANK('!0'!AK142),ISERROR('!0'!AK142)),"",'!0'!AK142)</f>
        <v/>
      </c>
      <c r="AF140" t="str">
        <f>IF(OR(ISBLANK('!0'!AL142),ISERROR('!0'!AL142)),"",'!0'!AL142)</f>
        <v/>
      </c>
      <c r="AG140" t="str">
        <f>IF(OR(ISBLANK('!0'!AM142),ISERROR('!0'!AM142)),"",'!0'!AM142)</f>
        <v/>
      </c>
      <c r="AH140" t="str">
        <f>IF(OR(ISBLANK('!0'!AN142),ISERROR('!0'!AN142)),"",'!0'!AN142)</f>
        <v/>
      </c>
      <c r="AI140" t="str">
        <f>IF(OR(ISBLANK('!0'!AO142),ISERROR('!0'!AO142)),"",'!0'!AO142)</f>
        <v/>
      </c>
      <c r="AJ140" t="str">
        <f>IF(OR(ISBLANK('!0'!AP142),ISERROR('!0'!AP142)),"",'!0'!AP142)</f>
        <v/>
      </c>
      <c r="AK140" t="str">
        <f>IF(OR(ISBLANK('!0'!AQ142),ISERROR('!0'!AQ142)),"",'!0'!AQ142)</f>
        <v/>
      </c>
      <c r="AL140" t="str">
        <f>IF(OR(ISBLANK('!0'!AR142),ISERROR('!0'!AR142)),"",'!0'!AR142)</f>
        <v/>
      </c>
      <c r="AM140" t="str">
        <f>IF(OR(ISBLANK('!0'!AS142),ISERROR('!0'!AS142)),"",'!0'!AS142)</f>
        <v/>
      </c>
      <c r="AN140" t="str">
        <f>IF(OR(ISBLANK('!0'!AT142),ISERROR('!0'!AT142)),"",'!0'!AT142)</f>
        <v/>
      </c>
      <c r="AO140" t="str">
        <f>IF(OR(ISBLANK('!0'!AU142),ISERROR('!0'!AU142)),"",'!0'!AU142)</f>
        <v/>
      </c>
      <c r="AP140" t="str">
        <f>IF(OR(ISBLANK('!0'!AV142),ISERROR('!0'!AV142)),"",'!0'!AV142)</f>
        <v/>
      </c>
      <c r="AQ140" t="str">
        <f>IF(OR(ISBLANK('!0'!AW142),ISERROR('!0'!AW142)),"",'!0'!AW142)</f>
        <v/>
      </c>
      <c r="AR140" t="str">
        <f>IF(OR(ISBLANK('!0'!AX142),ISERROR('!0'!AX142)),"",'!0'!AX142)</f>
        <v/>
      </c>
      <c r="AS140" t="str">
        <f>IF(OR(ISBLANK('!0'!AY142),ISERROR('!0'!AY142)),"",'!0'!AY142)</f>
        <v/>
      </c>
      <c r="AT140" t="str">
        <f>IF(OR(ISBLANK('!0'!AZ142),ISERROR('!0'!AZ142)),"",'!0'!AZ142)</f>
        <v/>
      </c>
      <c r="AU140" t="str">
        <f>IF(OR(ISBLANK('!0'!BA142),ISERROR('!0'!BA142)),"",'!0'!BA142)</f>
        <v/>
      </c>
      <c r="AV140" t="str">
        <f>IF(OR(ISBLANK('!0'!BB142),ISERROR('!0'!BB142)),"",'!0'!BB142)</f>
        <v/>
      </c>
      <c r="AW140" t="str">
        <f>IF(OR(ISBLANK('!0'!BC142),ISERROR('!0'!BC142)),"",'!0'!BC142)</f>
        <v/>
      </c>
      <c r="AX140" t="str">
        <f>IF(OR(ISBLANK('!0'!BD142),ISERROR('!0'!BD142)),"",'!0'!BD142)</f>
        <v/>
      </c>
      <c r="AY140" t="str">
        <f>IF(OR(ISBLANK('!0'!BE142),ISERROR('!0'!BE142)),"",'!0'!BE142)</f>
        <v/>
      </c>
      <c r="AZ140" t="str">
        <f>IF(OR(ISBLANK('!0'!BF142),ISERROR('!0'!BF142)),"",'!0'!BF142)</f>
        <v/>
      </c>
      <c r="BA140" t="str">
        <f>IF(OR(ISBLANK('!0'!BG142),ISERROR('!0'!BG142)),"",'!0'!BG142)</f>
        <v/>
      </c>
      <c r="BB140" t="str">
        <f>IF(OR(ISBLANK('!0'!BH142),ISERROR('!0'!BH142)),"",'!0'!BH142)</f>
        <v/>
      </c>
      <c r="BC140" t="str">
        <f>IF(OR(ISBLANK('!0'!BI142),ISERROR('!0'!BI142)),"",'!0'!BI142)</f>
        <v/>
      </c>
    </row>
    <row r="141" spans="1:55" ht="12.75" customHeight="1" x14ac:dyDescent="0.2">
      <c r="A141" t="str">
        <f>IF(OR(ISBLANK('!0'!A143),ISERROR('!0'!A143)),"",'!0'!A143)</f>
        <v/>
      </c>
      <c r="B141" t="str">
        <f>IF(OR(ISBLANK('!0'!B143),ISERROR('!0'!B143)),"",'!0'!B143)</f>
        <v/>
      </c>
      <c r="C141" s="208">
        <f>IF(OR(ISBLANK('!0'!C142),ISERROR('!0'!C142)),"",'!0'!C142)</f>
        <v>119</v>
      </c>
      <c r="D141" s="325"/>
      <c r="E141" s="325"/>
      <c r="F141" t="str">
        <f>IF(OR(ISBLANK('!0'!F143),ISERROR('!0'!F143)),"",'!0'!F143)</f>
        <v/>
      </c>
      <c r="G141" t="str">
        <f>IF(OR(ISBLANK('!0'!G143),ISERROR('!0'!G143)),"",'!0'!G143)</f>
        <v/>
      </c>
      <c r="H141" t="str">
        <f>IF(OR(ISBLANK('!0'!H143),ISERROR('!0'!H143)),"",'!0'!H143)</f>
        <v/>
      </c>
      <c r="I141" s="4" t="str">
        <f>IF(OR(ISBLANK('!0'!I143),ISERROR('!0'!I143)),"",'!0'!I143)</f>
        <v/>
      </c>
      <c r="J141" t="str">
        <f>IF(OR(ISBLANK('!0'!J145),ISERROR('!0'!J145)),"",'!0'!J145)</f>
        <v/>
      </c>
      <c r="K141" s="59" t="str">
        <f>IF(OR(ISBLANK('!0'!K145),ISERROR('!0'!K145)),"",'!0'!K145)</f>
        <v/>
      </c>
      <c r="L141" t="str">
        <f>IF(OR(ISBLANK('!0'!L145),ISERROR('!0'!L145)),"",'!0'!L145)</f>
        <v/>
      </c>
      <c r="M141" t="str">
        <f>IF(OR(ISBLANK('!0'!M145),ISERROR('!0'!M145)),"",'!0'!M145)</f>
        <v/>
      </c>
      <c r="N141" t="str">
        <f>IF(OR(ISBLANK('!0'!N145),ISERROR('!0'!N145)),"",'!0'!N145)</f>
        <v/>
      </c>
      <c r="O141" t="str">
        <f>IF(OR(ISBLANK('!0'!O145),ISERROR('!0'!O145)),"",'!0'!O145)</f>
        <v/>
      </c>
      <c r="P141" t="str">
        <f>IF(OR(ISBLANK('!0'!P145),ISERROR('!0'!P145)),"",'!0'!P145)</f>
        <v/>
      </c>
      <c r="Q141" t="str">
        <f>IF(OR(ISBLANK('!0'!Q145),ISERROR('!0'!Q145)),"",'!0'!Q145)</f>
        <v/>
      </c>
      <c r="R141" t="str">
        <f>IF(OR(ISBLANK('!0'!R145),ISERROR('!0'!R145)),"",'!0'!R145)</f>
        <v/>
      </c>
      <c r="S141" t="str">
        <f>IF(OR(ISBLANK('!0'!S145),ISERROR('!0'!S145)),"",'!0'!S145)</f>
        <v/>
      </c>
      <c r="T141" t="str">
        <f>IF(OR(ISBLANK('!0'!T145),ISERROR('!0'!T145)),"",'!0'!T145)</f>
        <v/>
      </c>
      <c r="U141" t="str">
        <f>IF(OR(ISBLANK('!0'!U143),ISERROR('!0'!U143)),"",'!0'!U143)</f>
        <v/>
      </c>
      <c r="V141" t="str">
        <f>IF(OR(ISBLANK('!0'!V143),ISERROR('!0'!V143)),"",'!0'!V143)</f>
        <v/>
      </c>
      <c r="W141" t="str">
        <f>IF(OR(ISBLANK('!0'!W143),ISERROR('!0'!W143)),"",'!0'!W143)</f>
        <v/>
      </c>
      <c r="X141" t="str">
        <f>IF(OR(ISBLANK('!0'!X143),ISERROR('!0'!X143)),"",'!0'!X143)</f>
        <v/>
      </c>
      <c r="Y141" t="str">
        <f>IF(OR(ISBLANK('!0'!Y143),ISERROR('!0'!Y143)),"",'!0'!Y143)</f>
        <v/>
      </c>
      <c r="Z141" t="str">
        <f>IF(OR(ISBLANK('!0'!Z143),ISERROR('!0'!Z143)),"",'!0'!Z143)</f>
        <v/>
      </c>
      <c r="AA141" t="str">
        <f>IF(OR(ISBLANK('!0'!AA143),ISERROR('!0'!AA143)),"",'!0'!AA143)</f>
        <v/>
      </c>
      <c r="AB141" t="str">
        <f>IF(OR(ISBLANK('!0'!AB143),ISERROR('!0'!AB143)),"",'!0'!AB143)</f>
        <v/>
      </c>
      <c r="AC141" t="str">
        <f>IF(OR(ISBLANK('!0'!AI143),ISERROR('!0'!AI143)),"",'!0'!AI143)</f>
        <v/>
      </c>
      <c r="AD141" t="str">
        <f>IF(OR(ISBLANK('!0'!AJ143),ISERROR('!0'!AJ143)),"",'!0'!AJ143)</f>
        <v/>
      </c>
      <c r="AE141" t="str">
        <f>IF(OR(ISBLANK('!0'!AK143),ISERROR('!0'!AK143)),"",'!0'!AK143)</f>
        <v/>
      </c>
      <c r="AF141" t="str">
        <f>IF(OR(ISBLANK('!0'!AL143),ISERROR('!0'!AL143)),"",'!0'!AL143)</f>
        <v/>
      </c>
      <c r="AG141" t="str">
        <f>IF(OR(ISBLANK('!0'!AM143),ISERROR('!0'!AM143)),"",'!0'!AM143)</f>
        <v/>
      </c>
      <c r="AH141" t="str">
        <f>IF(OR(ISBLANK('!0'!AN143),ISERROR('!0'!AN143)),"",'!0'!AN143)</f>
        <v/>
      </c>
      <c r="AI141" t="str">
        <f>IF(OR(ISBLANK('!0'!AO143),ISERROR('!0'!AO143)),"",'!0'!AO143)</f>
        <v/>
      </c>
      <c r="AJ141" t="str">
        <f>IF(OR(ISBLANK('!0'!AP143),ISERROR('!0'!AP143)),"",'!0'!AP143)</f>
        <v/>
      </c>
      <c r="AK141" t="str">
        <f>IF(OR(ISBLANK('!0'!AQ143),ISERROR('!0'!AQ143)),"",'!0'!AQ143)</f>
        <v/>
      </c>
      <c r="AL141" t="str">
        <f>IF(OR(ISBLANK('!0'!AR143),ISERROR('!0'!AR143)),"",'!0'!AR143)</f>
        <v/>
      </c>
      <c r="AM141" t="str">
        <f>IF(OR(ISBLANK('!0'!AS143),ISERROR('!0'!AS143)),"",'!0'!AS143)</f>
        <v/>
      </c>
      <c r="AN141" t="str">
        <f>IF(OR(ISBLANK('!0'!AT143),ISERROR('!0'!AT143)),"",'!0'!AT143)</f>
        <v/>
      </c>
      <c r="AO141" t="str">
        <f>IF(OR(ISBLANK('!0'!AU143),ISERROR('!0'!AU143)),"",'!0'!AU143)</f>
        <v/>
      </c>
      <c r="AP141" t="str">
        <f>IF(OR(ISBLANK('!0'!AV143),ISERROR('!0'!AV143)),"",'!0'!AV143)</f>
        <v/>
      </c>
      <c r="AQ141" t="str">
        <f>IF(OR(ISBLANK('!0'!AW143),ISERROR('!0'!AW143)),"",'!0'!AW143)</f>
        <v/>
      </c>
      <c r="AR141" t="str">
        <f>IF(OR(ISBLANK('!0'!AX143),ISERROR('!0'!AX143)),"",'!0'!AX143)</f>
        <v/>
      </c>
      <c r="AS141" t="str">
        <f>IF(OR(ISBLANK('!0'!AY143),ISERROR('!0'!AY143)),"",'!0'!AY143)</f>
        <v/>
      </c>
      <c r="AT141" t="str">
        <f>IF(OR(ISBLANK('!0'!AZ143),ISERROR('!0'!AZ143)),"",'!0'!AZ143)</f>
        <v/>
      </c>
      <c r="AU141" t="str">
        <f>IF(OR(ISBLANK('!0'!BA143),ISERROR('!0'!BA143)),"",'!0'!BA143)</f>
        <v/>
      </c>
      <c r="AV141" t="str">
        <f>IF(OR(ISBLANK('!0'!BB143),ISERROR('!0'!BB143)),"",'!0'!BB143)</f>
        <v/>
      </c>
      <c r="AW141" t="str">
        <f>IF(OR(ISBLANK('!0'!BC143),ISERROR('!0'!BC143)),"",'!0'!BC143)</f>
        <v/>
      </c>
      <c r="AX141" t="str">
        <f>IF(OR(ISBLANK('!0'!BD143),ISERROR('!0'!BD143)),"",'!0'!BD143)</f>
        <v/>
      </c>
      <c r="AY141" t="str">
        <f>IF(OR(ISBLANK('!0'!BE143),ISERROR('!0'!BE143)),"",'!0'!BE143)</f>
        <v/>
      </c>
      <c r="AZ141" t="str">
        <f>IF(OR(ISBLANK('!0'!BF143),ISERROR('!0'!BF143)),"",'!0'!BF143)</f>
        <v/>
      </c>
      <c r="BA141" t="str">
        <f>IF(OR(ISBLANK('!0'!BG143),ISERROR('!0'!BG143)),"",'!0'!BG143)</f>
        <v/>
      </c>
      <c r="BB141" t="str">
        <f>IF(OR(ISBLANK('!0'!BH143),ISERROR('!0'!BH143)),"",'!0'!BH143)</f>
        <v/>
      </c>
      <c r="BC141" t="str">
        <f>IF(OR(ISBLANK('!0'!BI143),ISERROR('!0'!BI143)),"",'!0'!BI143)</f>
        <v/>
      </c>
    </row>
    <row r="142" spans="1:55" ht="12.75" customHeight="1" x14ac:dyDescent="0.2">
      <c r="A142" t="str">
        <f>IF(OR(ISBLANK('!0'!A144),ISERROR('!0'!A144)),"",'!0'!A144)</f>
        <v/>
      </c>
      <c r="B142" t="str">
        <f>IF(OR(ISBLANK('!0'!B144),ISERROR('!0'!B144)),"",'!0'!B144)</f>
        <v/>
      </c>
      <c r="C142" s="208">
        <f>IF(OR(ISBLANK('!0'!C143),ISERROR('!0'!C143)),"",'!0'!C143)</f>
        <v>120</v>
      </c>
      <c r="D142" s="325"/>
      <c r="E142" s="325"/>
      <c r="F142" t="str">
        <f>IF(OR(ISBLANK('!0'!F144),ISERROR('!0'!F144)),"",'!0'!F144)</f>
        <v/>
      </c>
      <c r="G142" t="str">
        <f>IF(OR(ISBLANK('!0'!G144),ISERROR('!0'!G144)),"",'!0'!G144)</f>
        <v/>
      </c>
      <c r="H142" t="str">
        <f>IF(OR(ISBLANK('!0'!H144),ISERROR('!0'!H144)),"",'!0'!H144)</f>
        <v/>
      </c>
      <c r="I142" s="4" t="str">
        <f>IF(OR(ISBLANK('!0'!I144),ISERROR('!0'!I144)),"",'!0'!I144)</f>
        <v/>
      </c>
      <c r="J142" t="str">
        <f>IF(OR(ISBLANK('!0'!J146),ISERROR('!0'!J146)),"",'!0'!J146)</f>
        <v/>
      </c>
      <c r="K142" s="59" t="str">
        <f>IF(OR(ISBLANK('!0'!K146),ISERROR('!0'!K146)),"",'!0'!K146)</f>
        <v/>
      </c>
      <c r="L142" t="str">
        <f>IF(OR(ISBLANK('!0'!L146),ISERROR('!0'!L146)),"",'!0'!L146)</f>
        <v/>
      </c>
      <c r="M142" t="str">
        <f>IF(OR(ISBLANK('!0'!M146),ISERROR('!0'!M146)),"",'!0'!M146)</f>
        <v/>
      </c>
      <c r="N142" t="str">
        <f>IF(OR(ISBLANK('!0'!N146),ISERROR('!0'!N146)),"",'!0'!N146)</f>
        <v/>
      </c>
      <c r="O142" t="str">
        <f>IF(OR(ISBLANK('!0'!O146),ISERROR('!0'!O146)),"",'!0'!O146)</f>
        <v/>
      </c>
      <c r="P142" t="str">
        <f>IF(OR(ISBLANK('!0'!P146),ISERROR('!0'!P146)),"",'!0'!P146)</f>
        <v/>
      </c>
      <c r="Q142" t="str">
        <f>IF(OR(ISBLANK('!0'!Q146),ISERROR('!0'!Q146)),"",'!0'!Q146)</f>
        <v/>
      </c>
      <c r="R142" t="str">
        <f>IF(OR(ISBLANK('!0'!R146),ISERROR('!0'!R146)),"",'!0'!R146)</f>
        <v/>
      </c>
      <c r="S142" t="str">
        <f>IF(OR(ISBLANK('!0'!S146),ISERROR('!0'!S146)),"",'!0'!S146)</f>
        <v/>
      </c>
      <c r="T142" t="str">
        <f>IF(OR(ISBLANK('!0'!T146),ISERROR('!0'!T146)),"",'!0'!T146)</f>
        <v/>
      </c>
      <c r="U142" t="str">
        <f>IF(OR(ISBLANK('!0'!U144),ISERROR('!0'!U144)),"",'!0'!U144)</f>
        <v/>
      </c>
      <c r="V142" t="str">
        <f>IF(OR(ISBLANK('!0'!V144),ISERROR('!0'!V144)),"",'!0'!V144)</f>
        <v/>
      </c>
      <c r="W142" t="str">
        <f>IF(OR(ISBLANK('!0'!W144),ISERROR('!0'!W144)),"",'!0'!W144)</f>
        <v/>
      </c>
      <c r="X142" t="str">
        <f>IF(OR(ISBLANK('!0'!X144),ISERROR('!0'!X144)),"",'!0'!X144)</f>
        <v/>
      </c>
      <c r="Y142" t="str">
        <f>IF(OR(ISBLANK('!0'!Y144),ISERROR('!0'!Y144)),"",'!0'!Y144)</f>
        <v/>
      </c>
      <c r="Z142" t="str">
        <f>IF(OR(ISBLANK('!0'!Z144),ISERROR('!0'!Z144)),"",'!0'!Z144)</f>
        <v/>
      </c>
      <c r="AA142" t="str">
        <f>IF(OR(ISBLANK('!0'!AA144),ISERROR('!0'!AA144)),"",'!0'!AA144)</f>
        <v/>
      </c>
      <c r="AB142" t="str">
        <f>IF(OR(ISBLANK('!0'!AB144),ISERROR('!0'!AB144)),"",'!0'!AB144)</f>
        <v/>
      </c>
      <c r="AC142" t="str">
        <f>IF(OR(ISBLANK('!0'!AI144),ISERROR('!0'!AI144)),"",'!0'!AI144)</f>
        <v/>
      </c>
      <c r="AD142" t="str">
        <f>IF(OR(ISBLANK('!0'!AJ144),ISERROR('!0'!AJ144)),"",'!0'!AJ144)</f>
        <v/>
      </c>
      <c r="AE142" t="str">
        <f>IF(OR(ISBLANK('!0'!AK144),ISERROR('!0'!AK144)),"",'!0'!AK144)</f>
        <v/>
      </c>
      <c r="AF142" t="str">
        <f>IF(OR(ISBLANK('!0'!AL144),ISERROR('!0'!AL144)),"",'!0'!AL144)</f>
        <v/>
      </c>
      <c r="AG142" t="str">
        <f>IF(OR(ISBLANK('!0'!AM144),ISERROR('!0'!AM144)),"",'!0'!AM144)</f>
        <v/>
      </c>
      <c r="AH142" t="str">
        <f>IF(OR(ISBLANK('!0'!AN144),ISERROR('!0'!AN144)),"",'!0'!AN144)</f>
        <v/>
      </c>
      <c r="AI142" t="str">
        <f>IF(OR(ISBLANK('!0'!AO144),ISERROR('!0'!AO144)),"",'!0'!AO144)</f>
        <v/>
      </c>
      <c r="AJ142" t="str">
        <f>IF(OR(ISBLANK('!0'!AP144),ISERROR('!0'!AP144)),"",'!0'!AP144)</f>
        <v/>
      </c>
      <c r="AK142" t="str">
        <f>IF(OR(ISBLANK('!0'!AQ144),ISERROR('!0'!AQ144)),"",'!0'!AQ144)</f>
        <v/>
      </c>
      <c r="AL142" t="str">
        <f>IF(OR(ISBLANK('!0'!AR144),ISERROR('!0'!AR144)),"",'!0'!AR144)</f>
        <v/>
      </c>
      <c r="AM142" t="str">
        <f>IF(OR(ISBLANK('!0'!AS144),ISERROR('!0'!AS144)),"",'!0'!AS144)</f>
        <v/>
      </c>
      <c r="AN142" t="str">
        <f>IF(OR(ISBLANK('!0'!AT144),ISERROR('!0'!AT144)),"",'!0'!AT144)</f>
        <v/>
      </c>
      <c r="AO142" t="str">
        <f>IF(OR(ISBLANK('!0'!AU144),ISERROR('!0'!AU144)),"",'!0'!AU144)</f>
        <v/>
      </c>
      <c r="AP142" t="str">
        <f>IF(OR(ISBLANK('!0'!AV144),ISERROR('!0'!AV144)),"",'!0'!AV144)</f>
        <v/>
      </c>
      <c r="AQ142" t="str">
        <f>IF(OR(ISBLANK('!0'!AW144),ISERROR('!0'!AW144)),"",'!0'!AW144)</f>
        <v/>
      </c>
      <c r="AR142" t="str">
        <f>IF(OR(ISBLANK('!0'!AX144),ISERROR('!0'!AX144)),"",'!0'!AX144)</f>
        <v/>
      </c>
      <c r="AS142" t="str">
        <f>IF(OR(ISBLANK('!0'!AY144),ISERROR('!0'!AY144)),"",'!0'!AY144)</f>
        <v/>
      </c>
      <c r="AT142" t="str">
        <f>IF(OR(ISBLANK('!0'!AZ144),ISERROR('!0'!AZ144)),"",'!0'!AZ144)</f>
        <v/>
      </c>
      <c r="AU142" t="str">
        <f>IF(OR(ISBLANK('!0'!BA144),ISERROR('!0'!BA144)),"",'!0'!BA144)</f>
        <v/>
      </c>
      <c r="AV142" t="str">
        <f>IF(OR(ISBLANK('!0'!BB144),ISERROR('!0'!BB144)),"",'!0'!BB144)</f>
        <v/>
      </c>
      <c r="AW142" t="str">
        <f>IF(OR(ISBLANK('!0'!BC144),ISERROR('!0'!BC144)),"",'!0'!BC144)</f>
        <v/>
      </c>
      <c r="AX142" t="str">
        <f>IF(OR(ISBLANK('!0'!BD144),ISERROR('!0'!BD144)),"",'!0'!BD144)</f>
        <v/>
      </c>
      <c r="AY142" t="str">
        <f>IF(OR(ISBLANK('!0'!BE144),ISERROR('!0'!BE144)),"",'!0'!BE144)</f>
        <v/>
      </c>
      <c r="AZ142" t="str">
        <f>IF(OR(ISBLANK('!0'!BF144),ISERROR('!0'!BF144)),"",'!0'!BF144)</f>
        <v/>
      </c>
      <c r="BA142" t="str">
        <f>IF(OR(ISBLANK('!0'!BG144),ISERROR('!0'!BG144)),"",'!0'!BG144)</f>
        <v/>
      </c>
      <c r="BB142" t="str">
        <f>IF(OR(ISBLANK('!0'!BH144),ISERROR('!0'!BH144)),"",'!0'!BH144)</f>
        <v/>
      </c>
      <c r="BC142" t="str">
        <f>IF(OR(ISBLANK('!0'!BI144),ISERROR('!0'!BI144)),"",'!0'!BI144)</f>
        <v/>
      </c>
    </row>
    <row r="143" spans="1:55" ht="12.75" customHeight="1" x14ac:dyDescent="0.2">
      <c r="A143" t="str">
        <f>IF(OR(ISBLANK('!0'!A145),ISERROR('!0'!A145)),"",'!0'!A145)</f>
        <v/>
      </c>
      <c r="B143" t="str">
        <f>IF(OR(ISBLANK('!0'!B145),ISERROR('!0'!B145)),"",'!0'!B145)</f>
        <v/>
      </c>
      <c r="C143" s="208">
        <f>IF(OR(ISBLANK('!0'!C144),ISERROR('!0'!C144)),"",'!0'!C144)</f>
        <v>121</v>
      </c>
      <c r="D143" s="325"/>
      <c r="E143" s="325"/>
      <c r="F143" t="str">
        <f>IF(OR(ISBLANK('!0'!F145),ISERROR('!0'!F145)),"",'!0'!F145)</f>
        <v/>
      </c>
      <c r="G143" t="str">
        <f>IF(OR(ISBLANK('!0'!G145),ISERROR('!0'!G145)),"",'!0'!G145)</f>
        <v/>
      </c>
      <c r="H143" t="str">
        <f>IF(OR(ISBLANK('!0'!H145),ISERROR('!0'!H145)),"",'!0'!H145)</f>
        <v/>
      </c>
      <c r="I143" s="4" t="str">
        <f>IF(OR(ISBLANK('!0'!I145),ISERROR('!0'!I145)),"",'!0'!I145)</f>
        <v/>
      </c>
      <c r="J143" t="str">
        <f>IF(OR(ISBLANK('!0'!J147),ISERROR('!0'!J147)),"",'!0'!J147)</f>
        <v/>
      </c>
      <c r="K143" s="59" t="str">
        <f>IF(OR(ISBLANK('!0'!K147),ISERROR('!0'!K147)),"",'!0'!K147)</f>
        <v/>
      </c>
      <c r="L143" t="str">
        <f>IF(OR(ISBLANK('!0'!L147),ISERROR('!0'!L147)),"",'!0'!L147)</f>
        <v/>
      </c>
      <c r="M143" t="str">
        <f>IF(OR(ISBLANK('!0'!M147),ISERROR('!0'!M147)),"",'!0'!M147)</f>
        <v/>
      </c>
      <c r="N143" t="str">
        <f>IF(OR(ISBLANK('!0'!N147),ISERROR('!0'!N147)),"",'!0'!N147)</f>
        <v/>
      </c>
      <c r="O143" t="str">
        <f>IF(OR(ISBLANK('!0'!O147),ISERROR('!0'!O147)),"",'!0'!O147)</f>
        <v/>
      </c>
      <c r="P143" t="str">
        <f>IF(OR(ISBLANK('!0'!P147),ISERROR('!0'!P147)),"",'!0'!P147)</f>
        <v/>
      </c>
      <c r="Q143" t="str">
        <f>IF(OR(ISBLANK('!0'!Q147),ISERROR('!0'!Q147)),"",'!0'!Q147)</f>
        <v/>
      </c>
      <c r="R143" t="str">
        <f>IF(OR(ISBLANK('!0'!R147),ISERROR('!0'!R147)),"",'!0'!R147)</f>
        <v/>
      </c>
      <c r="S143" t="str">
        <f>IF(OR(ISBLANK('!0'!S147),ISERROR('!0'!S147)),"",'!0'!S147)</f>
        <v/>
      </c>
      <c r="T143" t="str">
        <f>IF(OR(ISBLANK('!0'!T147),ISERROR('!0'!T147)),"",'!0'!T147)</f>
        <v/>
      </c>
      <c r="U143" t="str">
        <f>IF(OR(ISBLANK('!0'!U145),ISERROR('!0'!U145)),"",'!0'!U145)</f>
        <v/>
      </c>
      <c r="V143" t="str">
        <f>IF(OR(ISBLANK('!0'!V145),ISERROR('!0'!V145)),"",'!0'!V145)</f>
        <v/>
      </c>
      <c r="W143" t="str">
        <f>IF(OR(ISBLANK('!0'!W145),ISERROR('!0'!W145)),"",'!0'!W145)</f>
        <v/>
      </c>
      <c r="X143" t="str">
        <f>IF(OR(ISBLANK('!0'!X145),ISERROR('!0'!X145)),"",'!0'!X145)</f>
        <v/>
      </c>
      <c r="Y143" t="str">
        <f>IF(OR(ISBLANK('!0'!Y145),ISERROR('!0'!Y145)),"",'!0'!Y145)</f>
        <v/>
      </c>
      <c r="Z143" t="str">
        <f>IF(OR(ISBLANK('!0'!Z145),ISERROR('!0'!Z145)),"",'!0'!Z145)</f>
        <v/>
      </c>
      <c r="AA143" t="str">
        <f>IF(OR(ISBLANK('!0'!AA145),ISERROR('!0'!AA145)),"",'!0'!AA145)</f>
        <v/>
      </c>
      <c r="AB143" t="str">
        <f>IF(OR(ISBLANK('!0'!AB145),ISERROR('!0'!AB145)),"",'!0'!AB145)</f>
        <v/>
      </c>
      <c r="AC143" t="str">
        <f>IF(OR(ISBLANK('!0'!AI145),ISERROR('!0'!AI145)),"",'!0'!AI145)</f>
        <v/>
      </c>
      <c r="AD143" t="str">
        <f>IF(OR(ISBLANK('!0'!AJ145),ISERROR('!0'!AJ145)),"",'!0'!AJ145)</f>
        <v/>
      </c>
      <c r="AE143" t="str">
        <f>IF(OR(ISBLANK('!0'!AK145),ISERROR('!0'!AK145)),"",'!0'!AK145)</f>
        <v/>
      </c>
      <c r="AF143" t="str">
        <f>IF(OR(ISBLANK('!0'!AL145),ISERROR('!0'!AL145)),"",'!0'!AL145)</f>
        <v/>
      </c>
      <c r="AG143" t="str">
        <f>IF(OR(ISBLANK('!0'!AM145),ISERROR('!0'!AM145)),"",'!0'!AM145)</f>
        <v/>
      </c>
      <c r="AH143" t="str">
        <f>IF(OR(ISBLANK('!0'!AN145),ISERROR('!0'!AN145)),"",'!0'!AN145)</f>
        <v/>
      </c>
      <c r="AI143" t="str">
        <f>IF(OR(ISBLANK('!0'!AO145),ISERROR('!0'!AO145)),"",'!0'!AO145)</f>
        <v/>
      </c>
      <c r="AJ143" t="str">
        <f>IF(OR(ISBLANK('!0'!AP145),ISERROR('!0'!AP145)),"",'!0'!AP145)</f>
        <v/>
      </c>
      <c r="AK143" t="str">
        <f>IF(OR(ISBLANK('!0'!AQ145),ISERROR('!0'!AQ145)),"",'!0'!AQ145)</f>
        <v/>
      </c>
      <c r="AL143" t="str">
        <f>IF(OR(ISBLANK('!0'!AR145),ISERROR('!0'!AR145)),"",'!0'!AR145)</f>
        <v/>
      </c>
      <c r="AM143" t="str">
        <f>IF(OR(ISBLANK('!0'!AS145),ISERROR('!0'!AS145)),"",'!0'!AS145)</f>
        <v/>
      </c>
      <c r="AN143" t="str">
        <f>IF(OR(ISBLANK('!0'!AT145),ISERROR('!0'!AT145)),"",'!0'!AT145)</f>
        <v/>
      </c>
      <c r="AO143" t="str">
        <f>IF(OR(ISBLANK('!0'!AU145),ISERROR('!0'!AU145)),"",'!0'!AU145)</f>
        <v/>
      </c>
      <c r="AP143" t="str">
        <f>IF(OR(ISBLANK('!0'!AV145),ISERROR('!0'!AV145)),"",'!0'!AV145)</f>
        <v/>
      </c>
      <c r="AQ143" t="str">
        <f>IF(OR(ISBLANK('!0'!AW145),ISERROR('!0'!AW145)),"",'!0'!AW145)</f>
        <v/>
      </c>
      <c r="AR143" t="str">
        <f>IF(OR(ISBLANK('!0'!AX145),ISERROR('!0'!AX145)),"",'!0'!AX145)</f>
        <v/>
      </c>
      <c r="AS143" t="str">
        <f>IF(OR(ISBLANK('!0'!AY145),ISERROR('!0'!AY145)),"",'!0'!AY145)</f>
        <v/>
      </c>
      <c r="AT143" t="str">
        <f>IF(OR(ISBLANK('!0'!AZ145),ISERROR('!0'!AZ145)),"",'!0'!AZ145)</f>
        <v/>
      </c>
      <c r="AU143" t="str">
        <f>IF(OR(ISBLANK('!0'!BA145),ISERROR('!0'!BA145)),"",'!0'!BA145)</f>
        <v/>
      </c>
      <c r="AV143" t="str">
        <f>IF(OR(ISBLANK('!0'!BB145),ISERROR('!0'!BB145)),"",'!0'!BB145)</f>
        <v/>
      </c>
      <c r="AW143" t="str">
        <f>IF(OR(ISBLANK('!0'!BC145),ISERROR('!0'!BC145)),"",'!0'!BC145)</f>
        <v/>
      </c>
      <c r="AX143" t="str">
        <f>IF(OR(ISBLANK('!0'!BD145),ISERROR('!0'!BD145)),"",'!0'!BD145)</f>
        <v/>
      </c>
      <c r="AY143" t="str">
        <f>IF(OR(ISBLANK('!0'!BE145),ISERROR('!0'!BE145)),"",'!0'!BE145)</f>
        <v/>
      </c>
      <c r="AZ143" t="str">
        <f>IF(OR(ISBLANK('!0'!BF145),ISERROR('!0'!BF145)),"",'!0'!BF145)</f>
        <v/>
      </c>
      <c r="BA143" t="str">
        <f>IF(OR(ISBLANK('!0'!BG145),ISERROR('!0'!BG145)),"",'!0'!BG145)</f>
        <v/>
      </c>
      <c r="BB143" t="str">
        <f>IF(OR(ISBLANK('!0'!BH145),ISERROR('!0'!BH145)),"",'!0'!BH145)</f>
        <v/>
      </c>
      <c r="BC143" t="str">
        <f>IF(OR(ISBLANK('!0'!BI145),ISERROR('!0'!BI145)),"",'!0'!BI145)</f>
        <v/>
      </c>
    </row>
    <row r="144" spans="1:55" ht="12.75" customHeight="1" x14ac:dyDescent="0.2">
      <c r="A144" t="str">
        <f>IF(OR(ISBLANK('!0'!A146),ISERROR('!0'!A146)),"",'!0'!A146)</f>
        <v/>
      </c>
      <c r="B144" t="str">
        <f>IF(OR(ISBLANK('!0'!B146),ISERROR('!0'!B146)),"",'!0'!B146)</f>
        <v/>
      </c>
      <c r="C144" s="208">
        <f>IF(OR(ISBLANK('!0'!C145),ISERROR('!0'!C145)),"",'!0'!C145)</f>
        <v>122</v>
      </c>
      <c r="D144" s="325"/>
      <c r="E144" s="325"/>
      <c r="F144" t="str">
        <f>IF(OR(ISBLANK('!0'!F146),ISERROR('!0'!F146)),"",'!0'!F146)</f>
        <v/>
      </c>
      <c r="G144" t="str">
        <f>IF(OR(ISBLANK('!0'!G146),ISERROR('!0'!G146)),"",'!0'!G146)</f>
        <v/>
      </c>
      <c r="H144" t="str">
        <f>IF(OR(ISBLANK('!0'!H146),ISERROR('!0'!H146)),"",'!0'!H146)</f>
        <v/>
      </c>
      <c r="I144" s="4" t="str">
        <f>IF(OR(ISBLANK('!0'!I146),ISERROR('!0'!I146)),"",'!0'!I146)</f>
        <v/>
      </c>
      <c r="J144" t="str">
        <f>IF(OR(ISBLANK('!0'!J148),ISERROR('!0'!J148)),"",'!0'!J148)</f>
        <v/>
      </c>
      <c r="K144" s="59" t="str">
        <f>IF(OR(ISBLANK('!0'!K148),ISERROR('!0'!K148)),"",'!0'!K148)</f>
        <v/>
      </c>
      <c r="L144" t="str">
        <f>IF(OR(ISBLANK('!0'!L148),ISERROR('!0'!L148)),"",'!0'!L148)</f>
        <v/>
      </c>
      <c r="M144" t="str">
        <f>IF(OR(ISBLANK('!0'!M148),ISERROR('!0'!M148)),"",'!0'!M148)</f>
        <v/>
      </c>
      <c r="N144" t="str">
        <f>IF(OR(ISBLANK('!0'!N148),ISERROR('!0'!N148)),"",'!0'!N148)</f>
        <v/>
      </c>
      <c r="O144" t="str">
        <f>IF(OR(ISBLANK('!0'!O148),ISERROR('!0'!O148)),"",'!0'!O148)</f>
        <v/>
      </c>
      <c r="P144" t="str">
        <f>IF(OR(ISBLANK('!0'!P148),ISERROR('!0'!P148)),"",'!0'!P148)</f>
        <v/>
      </c>
      <c r="Q144" t="str">
        <f>IF(OR(ISBLANK('!0'!Q148),ISERROR('!0'!Q148)),"",'!0'!Q148)</f>
        <v/>
      </c>
      <c r="R144" t="str">
        <f>IF(OR(ISBLANK('!0'!R148),ISERROR('!0'!R148)),"",'!0'!R148)</f>
        <v/>
      </c>
      <c r="S144" t="str">
        <f>IF(OR(ISBLANK('!0'!S148),ISERROR('!0'!S148)),"",'!0'!S148)</f>
        <v/>
      </c>
      <c r="T144" t="str">
        <f>IF(OR(ISBLANK('!0'!T148),ISERROR('!0'!T148)),"",'!0'!T148)</f>
        <v/>
      </c>
      <c r="U144" t="str">
        <f>IF(OR(ISBLANK('!0'!U146),ISERROR('!0'!U146)),"",'!0'!U146)</f>
        <v/>
      </c>
      <c r="V144" t="str">
        <f>IF(OR(ISBLANK('!0'!V146),ISERROR('!0'!V146)),"",'!0'!V146)</f>
        <v/>
      </c>
      <c r="W144" t="str">
        <f>IF(OR(ISBLANK('!0'!W146),ISERROR('!0'!W146)),"",'!0'!W146)</f>
        <v/>
      </c>
      <c r="X144" t="str">
        <f>IF(OR(ISBLANK('!0'!X146),ISERROR('!0'!X146)),"",'!0'!X146)</f>
        <v/>
      </c>
      <c r="Y144" t="str">
        <f>IF(OR(ISBLANK('!0'!Y146),ISERROR('!0'!Y146)),"",'!0'!Y146)</f>
        <v/>
      </c>
      <c r="Z144" t="str">
        <f>IF(OR(ISBLANK('!0'!Z146),ISERROR('!0'!Z146)),"",'!0'!Z146)</f>
        <v/>
      </c>
      <c r="AA144" t="str">
        <f>IF(OR(ISBLANK('!0'!AA146),ISERROR('!0'!AA146)),"",'!0'!AA146)</f>
        <v/>
      </c>
      <c r="AB144" t="str">
        <f>IF(OR(ISBLANK('!0'!AB146),ISERROR('!0'!AB146)),"",'!0'!AB146)</f>
        <v/>
      </c>
      <c r="AC144" t="str">
        <f>IF(OR(ISBLANK('!0'!AI146),ISERROR('!0'!AI146)),"",'!0'!AI146)</f>
        <v/>
      </c>
      <c r="AD144" t="str">
        <f>IF(OR(ISBLANK('!0'!AJ146),ISERROR('!0'!AJ146)),"",'!0'!AJ146)</f>
        <v/>
      </c>
      <c r="AE144" t="str">
        <f>IF(OR(ISBLANK('!0'!AK146),ISERROR('!0'!AK146)),"",'!0'!AK146)</f>
        <v/>
      </c>
      <c r="AF144" t="str">
        <f>IF(OR(ISBLANK('!0'!AL146),ISERROR('!0'!AL146)),"",'!0'!AL146)</f>
        <v/>
      </c>
      <c r="AG144" t="str">
        <f>IF(OR(ISBLANK('!0'!AM146),ISERROR('!0'!AM146)),"",'!0'!AM146)</f>
        <v/>
      </c>
      <c r="AH144" t="str">
        <f>IF(OR(ISBLANK('!0'!AN146),ISERROR('!0'!AN146)),"",'!0'!AN146)</f>
        <v/>
      </c>
      <c r="AI144" t="str">
        <f>IF(OR(ISBLANK('!0'!AO146),ISERROR('!0'!AO146)),"",'!0'!AO146)</f>
        <v/>
      </c>
      <c r="AJ144" t="str">
        <f>IF(OR(ISBLANK('!0'!AP146),ISERROR('!0'!AP146)),"",'!0'!AP146)</f>
        <v/>
      </c>
      <c r="AK144" t="str">
        <f>IF(OR(ISBLANK('!0'!AQ146),ISERROR('!0'!AQ146)),"",'!0'!AQ146)</f>
        <v/>
      </c>
      <c r="AL144" t="str">
        <f>IF(OR(ISBLANK('!0'!AR146),ISERROR('!0'!AR146)),"",'!0'!AR146)</f>
        <v/>
      </c>
      <c r="AM144" t="str">
        <f>IF(OR(ISBLANK('!0'!AS146),ISERROR('!0'!AS146)),"",'!0'!AS146)</f>
        <v/>
      </c>
      <c r="AN144" t="str">
        <f>IF(OR(ISBLANK('!0'!AT146),ISERROR('!0'!AT146)),"",'!0'!AT146)</f>
        <v/>
      </c>
      <c r="AO144" t="str">
        <f>IF(OR(ISBLANK('!0'!AU146),ISERROR('!0'!AU146)),"",'!0'!AU146)</f>
        <v/>
      </c>
      <c r="AP144" t="str">
        <f>IF(OR(ISBLANK('!0'!AV146),ISERROR('!0'!AV146)),"",'!0'!AV146)</f>
        <v/>
      </c>
      <c r="AQ144" t="str">
        <f>IF(OR(ISBLANK('!0'!AW146),ISERROR('!0'!AW146)),"",'!0'!AW146)</f>
        <v/>
      </c>
      <c r="AR144" t="str">
        <f>IF(OR(ISBLANK('!0'!AX146),ISERROR('!0'!AX146)),"",'!0'!AX146)</f>
        <v/>
      </c>
      <c r="AS144" t="str">
        <f>IF(OR(ISBLANK('!0'!AY146),ISERROR('!0'!AY146)),"",'!0'!AY146)</f>
        <v/>
      </c>
      <c r="AT144" t="str">
        <f>IF(OR(ISBLANK('!0'!AZ146),ISERROR('!0'!AZ146)),"",'!0'!AZ146)</f>
        <v/>
      </c>
      <c r="AU144" t="str">
        <f>IF(OR(ISBLANK('!0'!BA146),ISERROR('!0'!BA146)),"",'!0'!BA146)</f>
        <v/>
      </c>
      <c r="AV144" t="str">
        <f>IF(OR(ISBLANK('!0'!BB146),ISERROR('!0'!BB146)),"",'!0'!BB146)</f>
        <v/>
      </c>
      <c r="AW144" t="str">
        <f>IF(OR(ISBLANK('!0'!BC146),ISERROR('!0'!BC146)),"",'!0'!BC146)</f>
        <v/>
      </c>
      <c r="AX144" t="str">
        <f>IF(OR(ISBLANK('!0'!BD146),ISERROR('!0'!BD146)),"",'!0'!BD146)</f>
        <v/>
      </c>
      <c r="AY144" t="str">
        <f>IF(OR(ISBLANK('!0'!BE146),ISERROR('!0'!BE146)),"",'!0'!BE146)</f>
        <v/>
      </c>
      <c r="AZ144" t="str">
        <f>IF(OR(ISBLANK('!0'!BF146),ISERROR('!0'!BF146)),"",'!0'!BF146)</f>
        <v/>
      </c>
      <c r="BA144" t="str">
        <f>IF(OR(ISBLANK('!0'!BG146),ISERROR('!0'!BG146)),"",'!0'!BG146)</f>
        <v/>
      </c>
      <c r="BB144" t="str">
        <f>IF(OR(ISBLANK('!0'!BH146),ISERROR('!0'!BH146)),"",'!0'!BH146)</f>
        <v/>
      </c>
      <c r="BC144" t="str">
        <f>IF(OR(ISBLANK('!0'!BI146),ISERROR('!0'!BI146)),"",'!0'!BI146)</f>
        <v/>
      </c>
    </row>
    <row r="145" spans="1:55" ht="12.75" customHeight="1" x14ac:dyDescent="0.2">
      <c r="A145" t="str">
        <f>IF(OR(ISBLANK('!0'!A147),ISERROR('!0'!A147)),"",'!0'!A147)</f>
        <v/>
      </c>
      <c r="B145" t="str">
        <f>IF(OR(ISBLANK('!0'!B147),ISERROR('!0'!B147)),"",'!0'!B147)</f>
        <v/>
      </c>
      <c r="C145" s="208">
        <f>IF(OR(ISBLANK('!0'!C146),ISERROR('!0'!C146)),"",'!0'!C146)</f>
        <v>123</v>
      </c>
      <c r="D145" s="325"/>
      <c r="E145" s="325"/>
      <c r="F145" t="str">
        <f>IF(OR(ISBLANK('!0'!F147),ISERROR('!0'!F147)),"",'!0'!F147)</f>
        <v/>
      </c>
      <c r="G145" t="str">
        <f>IF(OR(ISBLANK('!0'!G147),ISERROR('!0'!G147)),"",'!0'!G147)</f>
        <v/>
      </c>
      <c r="H145" t="str">
        <f>IF(OR(ISBLANK('!0'!H147),ISERROR('!0'!H147)),"",'!0'!H147)</f>
        <v/>
      </c>
      <c r="I145" s="4" t="str">
        <f>IF(OR(ISBLANK('!0'!I147),ISERROR('!0'!I147)),"",'!0'!I147)</f>
        <v/>
      </c>
      <c r="J145" t="str">
        <f>IF(OR(ISBLANK('!0'!J149),ISERROR('!0'!J149)),"",'!0'!J149)</f>
        <v/>
      </c>
      <c r="K145" s="59" t="str">
        <f>IF(OR(ISBLANK('!0'!K149),ISERROR('!0'!K149)),"",'!0'!K149)</f>
        <v/>
      </c>
      <c r="L145" t="str">
        <f>IF(OR(ISBLANK('!0'!L149),ISERROR('!0'!L149)),"",'!0'!L149)</f>
        <v/>
      </c>
      <c r="M145" t="str">
        <f>IF(OR(ISBLANK('!0'!M149),ISERROR('!0'!M149)),"",'!0'!M149)</f>
        <v/>
      </c>
      <c r="N145" t="str">
        <f>IF(OR(ISBLANK('!0'!N149),ISERROR('!0'!N149)),"",'!0'!N149)</f>
        <v/>
      </c>
      <c r="O145" t="str">
        <f>IF(OR(ISBLANK('!0'!O149),ISERROR('!0'!O149)),"",'!0'!O149)</f>
        <v/>
      </c>
      <c r="P145" t="str">
        <f>IF(OR(ISBLANK('!0'!P149),ISERROR('!0'!P149)),"",'!0'!P149)</f>
        <v/>
      </c>
      <c r="Q145" t="str">
        <f>IF(OR(ISBLANK('!0'!Q149),ISERROR('!0'!Q149)),"",'!0'!Q149)</f>
        <v/>
      </c>
      <c r="R145" t="str">
        <f>IF(OR(ISBLANK('!0'!R149),ISERROR('!0'!R149)),"",'!0'!R149)</f>
        <v/>
      </c>
      <c r="S145" t="str">
        <f>IF(OR(ISBLANK('!0'!S149),ISERROR('!0'!S149)),"",'!0'!S149)</f>
        <v/>
      </c>
      <c r="T145" t="str">
        <f>IF(OR(ISBLANK('!0'!T149),ISERROR('!0'!T149)),"",'!0'!T149)</f>
        <v/>
      </c>
      <c r="U145" t="str">
        <f>IF(OR(ISBLANK('!0'!U147),ISERROR('!0'!U147)),"",'!0'!U147)</f>
        <v/>
      </c>
      <c r="V145" t="str">
        <f>IF(OR(ISBLANK('!0'!V147),ISERROR('!0'!V147)),"",'!0'!V147)</f>
        <v/>
      </c>
      <c r="W145" t="str">
        <f>IF(OR(ISBLANK('!0'!W147),ISERROR('!0'!W147)),"",'!0'!W147)</f>
        <v/>
      </c>
      <c r="X145" t="str">
        <f>IF(OR(ISBLANK('!0'!X147),ISERROR('!0'!X147)),"",'!0'!X147)</f>
        <v/>
      </c>
      <c r="Y145" t="str">
        <f>IF(OR(ISBLANK('!0'!Y147),ISERROR('!0'!Y147)),"",'!0'!Y147)</f>
        <v/>
      </c>
      <c r="Z145" t="str">
        <f>IF(OR(ISBLANK('!0'!Z147),ISERROR('!0'!Z147)),"",'!0'!Z147)</f>
        <v/>
      </c>
      <c r="AA145" t="str">
        <f>IF(OR(ISBLANK('!0'!AA147),ISERROR('!0'!AA147)),"",'!0'!AA147)</f>
        <v/>
      </c>
      <c r="AB145" t="str">
        <f>IF(OR(ISBLANK('!0'!AB147),ISERROR('!0'!AB147)),"",'!0'!AB147)</f>
        <v/>
      </c>
      <c r="AC145" t="str">
        <f>IF(OR(ISBLANK('!0'!AI147),ISERROR('!0'!AI147)),"",'!0'!AI147)</f>
        <v/>
      </c>
      <c r="AD145" t="str">
        <f>IF(OR(ISBLANK('!0'!AJ147),ISERROR('!0'!AJ147)),"",'!0'!AJ147)</f>
        <v/>
      </c>
      <c r="AE145" t="str">
        <f>IF(OR(ISBLANK('!0'!AK147),ISERROR('!0'!AK147)),"",'!0'!AK147)</f>
        <v/>
      </c>
      <c r="AF145" t="str">
        <f>IF(OR(ISBLANK('!0'!AL147),ISERROR('!0'!AL147)),"",'!0'!AL147)</f>
        <v/>
      </c>
      <c r="AG145" t="str">
        <f>IF(OR(ISBLANK('!0'!AM147),ISERROR('!0'!AM147)),"",'!0'!AM147)</f>
        <v/>
      </c>
      <c r="AH145" t="str">
        <f>IF(OR(ISBLANK('!0'!AN147),ISERROR('!0'!AN147)),"",'!0'!AN147)</f>
        <v/>
      </c>
      <c r="AI145" t="str">
        <f>IF(OR(ISBLANK('!0'!AO147),ISERROR('!0'!AO147)),"",'!0'!AO147)</f>
        <v/>
      </c>
      <c r="AJ145" t="str">
        <f>IF(OR(ISBLANK('!0'!AP147),ISERROR('!0'!AP147)),"",'!0'!AP147)</f>
        <v/>
      </c>
      <c r="AK145" t="str">
        <f>IF(OR(ISBLANK('!0'!AQ147),ISERROR('!0'!AQ147)),"",'!0'!AQ147)</f>
        <v/>
      </c>
      <c r="AL145" t="str">
        <f>IF(OR(ISBLANK('!0'!AR147),ISERROR('!0'!AR147)),"",'!0'!AR147)</f>
        <v/>
      </c>
      <c r="AM145" t="str">
        <f>IF(OR(ISBLANK('!0'!AS147),ISERROR('!0'!AS147)),"",'!0'!AS147)</f>
        <v/>
      </c>
      <c r="AN145" t="str">
        <f>IF(OR(ISBLANK('!0'!AT147),ISERROR('!0'!AT147)),"",'!0'!AT147)</f>
        <v/>
      </c>
      <c r="AO145" t="str">
        <f>IF(OR(ISBLANK('!0'!AU147),ISERROR('!0'!AU147)),"",'!0'!AU147)</f>
        <v/>
      </c>
      <c r="AP145" t="str">
        <f>IF(OR(ISBLANK('!0'!AV147),ISERROR('!0'!AV147)),"",'!0'!AV147)</f>
        <v/>
      </c>
      <c r="AQ145" t="str">
        <f>IF(OR(ISBLANK('!0'!AW147),ISERROR('!0'!AW147)),"",'!0'!AW147)</f>
        <v/>
      </c>
      <c r="AR145" t="str">
        <f>IF(OR(ISBLANK('!0'!AX147),ISERROR('!0'!AX147)),"",'!0'!AX147)</f>
        <v/>
      </c>
      <c r="AS145" t="str">
        <f>IF(OR(ISBLANK('!0'!AY147),ISERROR('!0'!AY147)),"",'!0'!AY147)</f>
        <v/>
      </c>
      <c r="AT145" t="str">
        <f>IF(OR(ISBLANK('!0'!AZ147),ISERROR('!0'!AZ147)),"",'!0'!AZ147)</f>
        <v/>
      </c>
      <c r="AU145" t="str">
        <f>IF(OR(ISBLANK('!0'!BA147),ISERROR('!0'!BA147)),"",'!0'!BA147)</f>
        <v/>
      </c>
      <c r="AV145" t="str">
        <f>IF(OR(ISBLANK('!0'!BB147),ISERROR('!0'!BB147)),"",'!0'!BB147)</f>
        <v/>
      </c>
      <c r="AW145" t="str">
        <f>IF(OR(ISBLANK('!0'!BC147),ISERROR('!0'!BC147)),"",'!0'!BC147)</f>
        <v/>
      </c>
      <c r="AX145" t="str">
        <f>IF(OR(ISBLANK('!0'!BD147),ISERROR('!0'!BD147)),"",'!0'!BD147)</f>
        <v/>
      </c>
      <c r="AY145" t="str">
        <f>IF(OR(ISBLANK('!0'!BE147),ISERROR('!0'!BE147)),"",'!0'!BE147)</f>
        <v/>
      </c>
      <c r="AZ145" t="str">
        <f>IF(OR(ISBLANK('!0'!BF147),ISERROR('!0'!BF147)),"",'!0'!BF147)</f>
        <v/>
      </c>
      <c r="BA145" t="str">
        <f>IF(OR(ISBLANK('!0'!BG147),ISERROR('!0'!BG147)),"",'!0'!BG147)</f>
        <v/>
      </c>
      <c r="BB145" t="str">
        <f>IF(OR(ISBLANK('!0'!BH147),ISERROR('!0'!BH147)),"",'!0'!BH147)</f>
        <v/>
      </c>
      <c r="BC145" t="str">
        <f>IF(OR(ISBLANK('!0'!BI147),ISERROR('!0'!BI147)),"",'!0'!BI147)</f>
        <v/>
      </c>
    </row>
    <row r="146" spans="1:55" ht="12.75" customHeight="1" x14ac:dyDescent="0.2">
      <c r="A146" t="str">
        <f>IF(OR(ISBLANK('!0'!A148),ISERROR('!0'!A148)),"",'!0'!A148)</f>
        <v/>
      </c>
      <c r="B146" t="str">
        <f>IF(OR(ISBLANK('!0'!B148),ISERROR('!0'!B148)),"",'!0'!B148)</f>
        <v/>
      </c>
      <c r="C146" s="208">
        <f>IF(OR(ISBLANK('!0'!C147),ISERROR('!0'!C147)),"",'!0'!C147)</f>
        <v>124</v>
      </c>
      <c r="D146" s="325"/>
      <c r="E146" s="325"/>
      <c r="F146" t="str">
        <f>IF(OR(ISBLANK('!0'!F148),ISERROR('!0'!F148)),"",'!0'!F148)</f>
        <v/>
      </c>
      <c r="G146" t="str">
        <f>IF(OR(ISBLANK('!0'!G148),ISERROR('!0'!G148)),"",'!0'!G148)</f>
        <v/>
      </c>
      <c r="H146" t="str">
        <f>IF(OR(ISBLANK('!0'!H148),ISERROR('!0'!H148)),"",'!0'!H148)</f>
        <v/>
      </c>
      <c r="I146" s="4" t="str">
        <f>IF(OR(ISBLANK('!0'!I148),ISERROR('!0'!I148)),"",'!0'!I148)</f>
        <v/>
      </c>
      <c r="J146" t="str">
        <f>IF(OR(ISBLANK('!0'!J150),ISERROR('!0'!J150)),"",'!0'!J150)</f>
        <v/>
      </c>
      <c r="K146" s="59" t="str">
        <f>IF(OR(ISBLANK('!0'!K150),ISERROR('!0'!K150)),"",'!0'!K150)</f>
        <v/>
      </c>
      <c r="L146" t="str">
        <f>IF(OR(ISBLANK('!0'!L150),ISERROR('!0'!L150)),"",'!0'!L150)</f>
        <v/>
      </c>
      <c r="M146" t="str">
        <f>IF(OR(ISBLANK('!0'!M150),ISERROR('!0'!M150)),"",'!0'!M150)</f>
        <v/>
      </c>
      <c r="N146" t="str">
        <f>IF(OR(ISBLANK('!0'!N150),ISERROR('!0'!N150)),"",'!0'!N150)</f>
        <v/>
      </c>
      <c r="O146" t="str">
        <f>IF(OR(ISBLANK('!0'!O150),ISERROR('!0'!O150)),"",'!0'!O150)</f>
        <v/>
      </c>
      <c r="P146" t="str">
        <f>IF(OR(ISBLANK('!0'!P150),ISERROR('!0'!P150)),"",'!0'!P150)</f>
        <v/>
      </c>
      <c r="Q146" t="str">
        <f>IF(OR(ISBLANK('!0'!Q150),ISERROR('!0'!Q150)),"",'!0'!Q150)</f>
        <v/>
      </c>
      <c r="R146" t="str">
        <f>IF(OR(ISBLANK('!0'!R150),ISERROR('!0'!R150)),"",'!0'!R150)</f>
        <v/>
      </c>
      <c r="S146" t="str">
        <f>IF(OR(ISBLANK('!0'!S150),ISERROR('!0'!S150)),"",'!0'!S150)</f>
        <v/>
      </c>
      <c r="T146" t="str">
        <f>IF(OR(ISBLANK('!0'!T150),ISERROR('!0'!T150)),"",'!0'!T150)</f>
        <v/>
      </c>
      <c r="U146" t="str">
        <f>IF(OR(ISBLANK('!0'!U148),ISERROR('!0'!U148)),"",'!0'!U148)</f>
        <v/>
      </c>
      <c r="V146" t="str">
        <f>IF(OR(ISBLANK('!0'!V148),ISERROR('!0'!V148)),"",'!0'!V148)</f>
        <v/>
      </c>
      <c r="W146" t="str">
        <f>IF(OR(ISBLANK('!0'!W148),ISERROR('!0'!W148)),"",'!0'!W148)</f>
        <v/>
      </c>
      <c r="X146" t="str">
        <f>IF(OR(ISBLANK('!0'!X148),ISERROR('!0'!X148)),"",'!0'!X148)</f>
        <v/>
      </c>
      <c r="Y146" t="str">
        <f>IF(OR(ISBLANK('!0'!Y148),ISERROR('!0'!Y148)),"",'!0'!Y148)</f>
        <v/>
      </c>
      <c r="Z146" t="str">
        <f>IF(OR(ISBLANK('!0'!Z148),ISERROR('!0'!Z148)),"",'!0'!Z148)</f>
        <v/>
      </c>
      <c r="AA146" t="str">
        <f>IF(OR(ISBLANK('!0'!AA148),ISERROR('!0'!AA148)),"",'!0'!AA148)</f>
        <v/>
      </c>
      <c r="AB146" t="str">
        <f>IF(OR(ISBLANK('!0'!AB148),ISERROR('!0'!AB148)),"",'!0'!AB148)</f>
        <v/>
      </c>
      <c r="AC146" t="str">
        <f>IF(OR(ISBLANK('!0'!AI148),ISERROR('!0'!AI148)),"",'!0'!AI148)</f>
        <v/>
      </c>
      <c r="AD146" t="str">
        <f>IF(OR(ISBLANK('!0'!AJ148),ISERROR('!0'!AJ148)),"",'!0'!AJ148)</f>
        <v/>
      </c>
      <c r="AE146" t="str">
        <f>IF(OR(ISBLANK('!0'!AK148),ISERROR('!0'!AK148)),"",'!0'!AK148)</f>
        <v/>
      </c>
      <c r="AF146" t="str">
        <f>IF(OR(ISBLANK('!0'!AL148),ISERROR('!0'!AL148)),"",'!0'!AL148)</f>
        <v/>
      </c>
      <c r="AG146" t="str">
        <f>IF(OR(ISBLANK('!0'!AM148),ISERROR('!0'!AM148)),"",'!0'!AM148)</f>
        <v/>
      </c>
      <c r="AH146" t="str">
        <f>IF(OR(ISBLANK('!0'!AN148),ISERROR('!0'!AN148)),"",'!0'!AN148)</f>
        <v/>
      </c>
      <c r="AI146" t="str">
        <f>IF(OR(ISBLANK('!0'!AO148),ISERROR('!0'!AO148)),"",'!0'!AO148)</f>
        <v/>
      </c>
      <c r="AJ146" t="str">
        <f>IF(OR(ISBLANK('!0'!AP148),ISERROR('!0'!AP148)),"",'!0'!AP148)</f>
        <v/>
      </c>
      <c r="AK146" t="str">
        <f>IF(OR(ISBLANK('!0'!AQ148),ISERROR('!0'!AQ148)),"",'!0'!AQ148)</f>
        <v/>
      </c>
      <c r="AL146" t="str">
        <f>IF(OR(ISBLANK('!0'!AR148),ISERROR('!0'!AR148)),"",'!0'!AR148)</f>
        <v/>
      </c>
      <c r="AM146" t="str">
        <f>IF(OR(ISBLANK('!0'!AS148),ISERROR('!0'!AS148)),"",'!0'!AS148)</f>
        <v/>
      </c>
      <c r="AN146" t="str">
        <f>IF(OR(ISBLANK('!0'!AT148),ISERROR('!0'!AT148)),"",'!0'!AT148)</f>
        <v/>
      </c>
      <c r="AO146" t="str">
        <f>IF(OR(ISBLANK('!0'!AU148),ISERROR('!0'!AU148)),"",'!0'!AU148)</f>
        <v/>
      </c>
      <c r="AP146" t="str">
        <f>IF(OR(ISBLANK('!0'!AV148),ISERROR('!0'!AV148)),"",'!0'!AV148)</f>
        <v/>
      </c>
      <c r="AQ146" t="str">
        <f>IF(OR(ISBLANK('!0'!AW148),ISERROR('!0'!AW148)),"",'!0'!AW148)</f>
        <v/>
      </c>
      <c r="AR146" t="str">
        <f>IF(OR(ISBLANK('!0'!AX148),ISERROR('!0'!AX148)),"",'!0'!AX148)</f>
        <v/>
      </c>
      <c r="AS146" t="str">
        <f>IF(OR(ISBLANK('!0'!AY148),ISERROR('!0'!AY148)),"",'!0'!AY148)</f>
        <v/>
      </c>
      <c r="AT146" t="str">
        <f>IF(OR(ISBLANK('!0'!AZ148),ISERROR('!0'!AZ148)),"",'!0'!AZ148)</f>
        <v/>
      </c>
      <c r="AU146" t="str">
        <f>IF(OR(ISBLANK('!0'!BA148),ISERROR('!0'!BA148)),"",'!0'!BA148)</f>
        <v/>
      </c>
      <c r="AV146" t="str">
        <f>IF(OR(ISBLANK('!0'!BB148),ISERROR('!0'!BB148)),"",'!0'!BB148)</f>
        <v/>
      </c>
      <c r="AW146" t="str">
        <f>IF(OR(ISBLANK('!0'!BC148),ISERROR('!0'!BC148)),"",'!0'!BC148)</f>
        <v/>
      </c>
      <c r="AX146" t="str">
        <f>IF(OR(ISBLANK('!0'!BD148),ISERROR('!0'!BD148)),"",'!0'!BD148)</f>
        <v/>
      </c>
      <c r="AY146" t="str">
        <f>IF(OR(ISBLANK('!0'!BE148),ISERROR('!0'!BE148)),"",'!0'!BE148)</f>
        <v/>
      </c>
      <c r="AZ146" t="str">
        <f>IF(OR(ISBLANK('!0'!BF148),ISERROR('!0'!BF148)),"",'!0'!BF148)</f>
        <v/>
      </c>
      <c r="BA146" t="str">
        <f>IF(OR(ISBLANK('!0'!BG148),ISERROR('!0'!BG148)),"",'!0'!BG148)</f>
        <v/>
      </c>
      <c r="BB146" t="str">
        <f>IF(OR(ISBLANK('!0'!BH148),ISERROR('!0'!BH148)),"",'!0'!BH148)</f>
        <v/>
      </c>
      <c r="BC146" t="str">
        <f>IF(OR(ISBLANK('!0'!BI148),ISERROR('!0'!BI148)),"",'!0'!BI148)</f>
        <v/>
      </c>
    </row>
    <row r="147" spans="1:55" ht="12.75" customHeight="1" x14ac:dyDescent="0.2">
      <c r="A147" t="str">
        <f>IF(OR(ISBLANK('!0'!A149),ISERROR('!0'!A149)),"",'!0'!A149)</f>
        <v/>
      </c>
      <c r="B147" t="str">
        <f>IF(OR(ISBLANK('!0'!B149),ISERROR('!0'!B149)),"",'!0'!B149)</f>
        <v/>
      </c>
      <c r="C147" s="208">
        <f>IF(OR(ISBLANK('!0'!C148),ISERROR('!0'!C148)),"",'!0'!C148)</f>
        <v>125</v>
      </c>
      <c r="D147" s="325"/>
      <c r="E147" s="325"/>
      <c r="F147" t="str">
        <f>IF(OR(ISBLANK('!0'!F149),ISERROR('!0'!F149)),"",'!0'!F149)</f>
        <v/>
      </c>
      <c r="G147" t="str">
        <f>IF(OR(ISBLANK('!0'!G149),ISERROR('!0'!G149)),"",'!0'!G149)</f>
        <v/>
      </c>
      <c r="H147" t="str">
        <f>IF(OR(ISBLANK('!0'!H149),ISERROR('!0'!H149)),"",'!0'!H149)</f>
        <v/>
      </c>
      <c r="I147" s="4" t="str">
        <f>IF(OR(ISBLANK('!0'!I149),ISERROR('!0'!I149)),"",'!0'!I149)</f>
        <v/>
      </c>
      <c r="J147" t="str">
        <f>IF(OR(ISBLANK('!0'!J151),ISERROR('!0'!J151)),"",'!0'!J151)</f>
        <v/>
      </c>
      <c r="K147" s="59" t="str">
        <f>IF(OR(ISBLANK('!0'!K151),ISERROR('!0'!K151)),"",'!0'!K151)</f>
        <v/>
      </c>
      <c r="L147" t="str">
        <f>IF(OR(ISBLANK('!0'!L151),ISERROR('!0'!L151)),"",'!0'!L151)</f>
        <v/>
      </c>
      <c r="M147" t="str">
        <f>IF(OR(ISBLANK('!0'!M151),ISERROR('!0'!M151)),"",'!0'!M151)</f>
        <v/>
      </c>
      <c r="N147" t="str">
        <f>IF(OR(ISBLANK('!0'!N151),ISERROR('!0'!N151)),"",'!0'!N151)</f>
        <v/>
      </c>
      <c r="O147" t="str">
        <f>IF(OR(ISBLANK('!0'!O151),ISERROR('!0'!O151)),"",'!0'!O151)</f>
        <v/>
      </c>
      <c r="P147" t="str">
        <f>IF(OR(ISBLANK('!0'!P151),ISERROR('!0'!P151)),"",'!0'!P151)</f>
        <v/>
      </c>
      <c r="Q147" t="str">
        <f>IF(OR(ISBLANK('!0'!Q151),ISERROR('!0'!Q151)),"",'!0'!Q151)</f>
        <v/>
      </c>
      <c r="R147" t="str">
        <f>IF(OR(ISBLANK('!0'!R151),ISERROR('!0'!R151)),"",'!0'!R151)</f>
        <v/>
      </c>
      <c r="S147" t="str">
        <f>IF(OR(ISBLANK('!0'!S151),ISERROR('!0'!S151)),"",'!0'!S151)</f>
        <v/>
      </c>
      <c r="T147" t="str">
        <f>IF(OR(ISBLANK('!0'!T151),ISERROR('!0'!T151)),"",'!0'!T151)</f>
        <v/>
      </c>
      <c r="U147" t="str">
        <f>IF(OR(ISBLANK('!0'!U149),ISERROR('!0'!U149)),"",'!0'!U149)</f>
        <v/>
      </c>
      <c r="V147" t="str">
        <f>IF(OR(ISBLANK('!0'!V149),ISERROR('!0'!V149)),"",'!0'!V149)</f>
        <v/>
      </c>
      <c r="W147" t="str">
        <f>IF(OR(ISBLANK('!0'!W149),ISERROR('!0'!W149)),"",'!0'!W149)</f>
        <v/>
      </c>
      <c r="X147" t="str">
        <f>IF(OR(ISBLANK('!0'!X149),ISERROR('!0'!X149)),"",'!0'!X149)</f>
        <v/>
      </c>
      <c r="Y147" t="str">
        <f>IF(OR(ISBLANK('!0'!Y149),ISERROR('!0'!Y149)),"",'!0'!Y149)</f>
        <v/>
      </c>
      <c r="Z147" t="str">
        <f>IF(OR(ISBLANK('!0'!Z149),ISERROR('!0'!Z149)),"",'!0'!Z149)</f>
        <v/>
      </c>
      <c r="AA147" t="str">
        <f>IF(OR(ISBLANK('!0'!AA149),ISERROR('!0'!AA149)),"",'!0'!AA149)</f>
        <v/>
      </c>
      <c r="AB147" t="str">
        <f>IF(OR(ISBLANK('!0'!AB149),ISERROR('!0'!AB149)),"",'!0'!AB149)</f>
        <v/>
      </c>
      <c r="AC147" t="str">
        <f>IF(OR(ISBLANK('!0'!AI149),ISERROR('!0'!AI149)),"",'!0'!AI149)</f>
        <v/>
      </c>
      <c r="AD147" t="str">
        <f>IF(OR(ISBLANK('!0'!AJ149),ISERROR('!0'!AJ149)),"",'!0'!AJ149)</f>
        <v/>
      </c>
      <c r="AE147" t="str">
        <f>IF(OR(ISBLANK('!0'!AK149),ISERROR('!0'!AK149)),"",'!0'!AK149)</f>
        <v/>
      </c>
      <c r="AF147" t="str">
        <f>IF(OR(ISBLANK('!0'!AL149),ISERROR('!0'!AL149)),"",'!0'!AL149)</f>
        <v/>
      </c>
      <c r="AG147" t="str">
        <f>IF(OR(ISBLANK('!0'!AM149),ISERROR('!0'!AM149)),"",'!0'!AM149)</f>
        <v/>
      </c>
      <c r="AH147" t="str">
        <f>IF(OR(ISBLANK('!0'!AN149),ISERROR('!0'!AN149)),"",'!0'!AN149)</f>
        <v/>
      </c>
      <c r="AI147" t="str">
        <f>IF(OR(ISBLANK('!0'!AO149),ISERROR('!0'!AO149)),"",'!0'!AO149)</f>
        <v/>
      </c>
      <c r="AJ147" t="str">
        <f>IF(OR(ISBLANK('!0'!AP149),ISERROR('!0'!AP149)),"",'!0'!AP149)</f>
        <v/>
      </c>
      <c r="AK147" t="str">
        <f>IF(OR(ISBLANK('!0'!AQ149),ISERROR('!0'!AQ149)),"",'!0'!AQ149)</f>
        <v/>
      </c>
      <c r="AL147" t="str">
        <f>IF(OR(ISBLANK('!0'!AR149),ISERROR('!0'!AR149)),"",'!0'!AR149)</f>
        <v/>
      </c>
      <c r="AM147" t="str">
        <f>IF(OR(ISBLANK('!0'!AS149),ISERROR('!0'!AS149)),"",'!0'!AS149)</f>
        <v/>
      </c>
      <c r="AN147" t="str">
        <f>IF(OR(ISBLANK('!0'!AT149),ISERROR('!0'!AT149)),"",'!0'!AT149)</f>
        <v/>
      </c>
      <c r="AO147" t="str">
        <f>IF(OR(ISBLANK('!0'!AU149),ISERROR('!0'!AU149)),"",'!0'!AU149)</f>
        <v/>
      </c>
      <c r="AP147" t="str">
        <f>IF(OR(ISBLANK('!0'!AV149),ISERROR('!0'!AV149)),"",'!0'!AV149)</f>
        <v/>
      </c>
      <c r="AQ147" t="str">
        <f>IF(OR(ISBLANK('!0'!AW149),ISERROR('!0'!AW149)),"",'!0'!AW149)</f>
        <v/>
      </c>
      <c r="AR147" t="str">
        <f>IF(OR(ISBLANK('!0'!AX149),ISERROR('!0'!AX149)),"",'!0'!AX149)</f>
        <v/>
      </c>
      <c r="AS147" t="str">
        <f>IF(OR(ISBLANK('!0'!AY149),ISERROR('!0'!AY149)),"",'!0'!AY149)</f>
        <v/>
      </c>
      <c r="AT147" t="str">
        <f>IF(OR(ISBLANK('!0'!AZ149),ISERROR('!0'!AZ149)),"",'!0'!AZ149)</f>
        <v/>
      </c>
      <c r="AU147" t="str">
        <f>IF(OR(ISBLANK('!0'!BA149),ISERROR('!0'!BA149)),"",'!0'!BA149)</f>
        <v/>
      </c>
      <c r="AV147" t="str">
        <f>IF(OR(ISBLANK('!0'!BB149),ISERROR('!0'!BB149)),"",'!0'!BB149)</f>
        <v/>
      </c>
      <c r="AW147" t="str">
        <f>IF(OR(ISBLANK('!0'!BC149),ISERROR('!0'!BC149)),"",'!0'!BC149)</f>
        <v/>
      </c>
      <c r="AX147" t="str">
        <f>IF(OR(ISBLANK('!0'!BD149),ISERROR('!0'!BD149)),"",'!0'!BD149)</f>
        <v/>
      </c>
      <c r="AY147" t="str">
        <f>IF(OR(ISBLANK('!0'!BE149),ISERROR('!0'!BE149)),"",'!0'!BE149)</f>
        <v/>
      </c>
      <c r="AZ147" t="str">
        <f>IF(OR(ISBLANK('!0'!BF149),ISERROR('!0'!BF149)),"",'!0'!BF149)</f>
        <v/>
      </c>
      <c r="BA147" t="str">
        <f>IF(OR(ISBLANK('!0'!BG149),ISERROR('!0'!BG149)),"",'!0'!BG149)</f>
        <v/>
      </c>
      <c r="BB147" t="str">
        <f>IF(OR(ISBLANK('!0'!BH149),ISERROR('!0'!BH149)),"",'!0'!BH149)</f>
        <v/>
      </c>
      <c r="BC147" t="str">
        <f>IF(OR(ISBLANK('!0'!BI149),ISERROR('!0'!BI149)),"",'!0'!BI149)</f>
        <v/>
      </c>
    </row>
    <row r="148" spans="1:55" ht="12.75" customHeight="1" x14ac:dyDescent="0.2">
      <c r="A148" t="str">
        <f>IF(OR(ISBLANK('!0'!A150),ISERROR('!0'!A150)),"",'!0'!A150)</f>
        <v/>
      </c>
      <c r="B148" t="str">
        <f>IF(OR(ISBLANK('!0'!B150),ISERROR('!0'!B150)),"",'!0'!B150)</f>
        <v/>
      </c>
      <c r="C148" s="208">
        <f>IF(OR(ISBLANK('!0'!C149),ISERROR('!0'!C149)),"",'!0'!C149)</f>
        <v>126</v>
      </c>
      <c r="D148" s="325"/>
      <c r="E148" s="325"/>
      <c r="F148" t="str">
        <f>IF(OR(ISBLANK('!0'!F150),ISERROR('!0'!F150)),"",'!0'!F150)</f>
        <v/>
      </c>
      <c r="G148" t="str">
        <f>IF(OR(ISBLANK('!0'!G150),ISERROR('!0'!G150)),"",'!0'!G150)</f>
        <v/>
      </c>
      <c r="H148" t="str">
        <f>IF(OR(ISBLANK('!0'!H150),ISERROR('!0'!H150)),"",'!0'!H150)</f>
        <v/>
      </c>
      <c r="I148" s="4" t="str">
        <f>IF(OR(ISBLANK('!0'!I150),ISERROR('!0'!I150)),"",'!0'!I150)</f>
        <v/>
      </c>
      <c r="J148" t="str">
        <f>IF(OR(ISBLANK('!0'!J152),ISERROR('!0'!J152)),"",'!0'!J152)</f>
        <v/>
      </c>
      <c r="K148" s="59" t="str">
        <f>IF(OR(ISBLANK('!0'!K152),ISERROR('!0'!K152)),"",'!0'!K152)</f>
        <v/>
      </c>
      <c r="L148" t="str">
        <f>IF(OR(ISBLANK('!0'!L152),ISERROR('!0'!L152)),"",'!0'!L152)</f>
        <v/>
      </c>
      <c r="M148" t="str">
        <f>IF(OR(ISBLANK('!0'!M152),ISERROR('!0'!M152)),"",'!0'!M152)</f>
        <v/>
      </c>
      <c r="N148" t="str">
        <f>IF(OR(ISBLANK('!0'!N152),ISERROR('!0'!N152)),"",'!0'!N152)</f>
        <v/>
      </c>
      <c r="O148" t="str">
        <f>IF(OR(ISBLANK('!0'!O152),ISERROR('!0'!O152)),"",'!0'!O152)</f>
        <v/>
      </c>
      <c r="P148" t="str">
        <f>IF(OR(ISBLANK('!0'!P152),ISERROR('!0'!P152)),"",'!0'!P152)</f>
        <v/>
      </c>
      <c r="Q148" t="str">
        <f>IF(OR(ISBLANK('!0'!Q152),ISERROR('!0'!Q152)),"",'!0'!Q152)</f>
        <v/>
      </c>
      <c r="R148" t="str">
        <f>IF(OR(ISBLANK('!0'!R152),ISERROR('!0'!R152)),"",'!0'!R152)</f>
        <v/>
      </c>
      <c r="S148" t="str">
        <f>IF(OR(ISBLANK('!0'!S152),ISERROR('!0'!S152)),"",'!0'!S152)</f>
        <v/>
      </c>
      <c r="T148" t="str">
        <f>IF(OR(ISBLANK('!0'!T152),ISERROR('!0'!T152)),"",'!0'!T152)</f>
        <v/>
      </c>
      <c r="U148" t="str">
        <f>IF(OR(ISBLANK('!0'!U150),ISERROR('!0'!U150)),"",'!0'!U150)</f>
        <v/>
      </c>
      <c r="V148" t="str">
        <f>IF(OR(ISBLANK('!0'!V150),ISERROR('!0'!V150)),"",'!0'!V150)</f>
        <v/>
      </c>
      <c r="W148" t="str">
        <f>IF(OR(ISBLANK('!0'!W150),ISERROR('!0'!W150)),"",'!0'!W150)</f>
        <v/>
      </c>
      <c r="X148" t="str">
        <f>IF(OR(ISBLANK('!0'!X150),ISERROR('!0'!X150)),"",'!0'!X150)</f>
        <v/>
      </c>
      <c r="Y148" t="str">
        <f>IF(OR(ISBLANK('!0'!Y150),ISERROR('!0'!Y150)),"",'!0'!Y150)</f>
        <v/>
      </c>
      <c r="Z148" t="str">
        <f>IF(OR(ISBLANK('!0'!Z150),ISERROR('!0'!Z150)),"",'!0'!Z150)</f>
        <v/>
      </c>
      <c r="AA148" t="str">
        <f>IF(OR(ISBLANK('!0'!AA150),ISERROR('!0'!AA150)),"",'!0'!AA150)</f>
        <v/>
      </c>
      <c r="AB148" t="str">
        <f>IF(OR(ISBLANK('!0'!AB150),ISERROR('!0'!AB150)),"",'!0'!AB150)</f>
        <v/>
      </c>
      <c r="AC148" t="str">
        <f>IF(OR(ISBLANK('!0'!AI150),ISERROR('!0'!AI150)),"",'!0'!AI150)</f>
        <v/>
      </c>
      <c r="AD148" t="str">
        <f>IF(OR(ISBLANK('!0'!AJ150),ISERROR('!0'!AJ150)),"",'!0'!AJ150)</f>
        <v/>
      </c>
      <c r="AE148" t="str">
        <f>IF(OR(ISBLANK('!0'!AK150),ISERROR('!0'!AK150)),"",'!0'!AK150)</f>
        <v/>
      </c>
      <c r="AF148" t="str">
        <f>IF(OR(ISBLANK('!0'!AL150),ISERROR('!0'!AL150)),"",'!0'!AL150)</f>
        <v/>
      </c>
      <c r="AG148" t="str">
        <f>IF(OR(ISBLANK('!0'!AM150),ISERROR('!0'!AM150)),"",'!0'!AM150)</f>
        <v/>
      </c>
      <c r="AH148" t="str">
        <f>IF(OR(ISBLANK('!0'!AN150),ISERROR('!0'!AN150)),"",'!0'!AN150)</f>
        <v/>
      </c>
      <c r="AI148" t="str">
        <f>IF(OR(ISBLANK('!0'!AO150),ISERROR('!0'!AO150)),"",'!0'!AO150)</f>
        <v/>
      </c>
      <c r="AJ148" t="str">
        <f>IF(OR(ISBLANK('!0'!AP150),ISERROR('!0'!AP150)),"",'!0'!AP150)</f>
        <v/>
      </c>
      <c r="AK148" t="str">
        <f>IF(OR(ISBLANK('!0'!AQ150),ISERROR('!0'!AQ150)),"",'!0'!AQ150)</f>
        <v/>
      </c>
      <c r="AL148" t="str">
        <f>IF(OR(ISBLANK('!0'!AR150),ISERROR('!0'!AR150)),"",'!0'!AR150)</f>
        <v/>
      </c>
      <c r="AM148" t="str">
        <f>IF(OR(ISBLANK('!0'!AS150),ISERROR('!0'!AS150)),"",'!0'!AS150)</f>
        <v/>
      </c>
      <c r="AN148" t="str">
        <f>IF(OR(ISBLANK('!0'!AT150),ISERROR('!0'!AT150)),"",'!0'!AT150)</f>
        <v/>
      </c>
      <c r="AO148" t="str">
        <f>IF(OR(ISBLANK('!0'!AU150),ISERROR('!0'!AU150)),"",'!0'!AU150)</f>
        <v/>
      </c>
      <c r="AP148" t="str">
        <f>IF(OR(ISBLANK('!0'!AV150),ISERROR('!0'!AV150)),"",'!0'!AV150)</f>
        <v/>
      </c>
      <c r="AQ148" t="str">
        <f>IF(OR(ISBLANK('!0'!AW150),ISERROR('!0'!AW150)),"",'!0'!AW150)</f>
        <v/>
      </c>
      <c r="AR148" t="str">
        <f>IF(OR(ISBLANK('!0'!AX150),ISERROR('!0'!AX150)),"",'!0'!AX150)</f>
        <v/>
      </c>
      <c r="AS148" t="str">
        <f>IF(OR(ISBLANK('!0'!AY150),ISERROR('!0'!AY150)),"",'!0'!AY150)</f>
        <v/>
      </c>
      <c r="AT148" t="str">
        <f>IF(OR(ISBLANK('!0'!AZ150),ISERROR('!0'!AZ150)),"",'!0'!AZ150)</f>
        <v/>
      </c>
      <c r="AU148" t="str">
        <f>IF(OR(ISBLANK('!0'!BA150),ISERROR('!0'!BA150)),"",'!0'!BA150)</f>
        <v/>
      </c>
      <c r="AV148" t="str">
        <f>IF(OR(ISBLANK('!0'!BB150),ISERROR('!0'!BB150)),"",'!0'!BB150)</f>
        <v/>
      </c>
      <c r="AW148" t="str">
        <f>IF(OR(ISBLANK('!0'!BC150),ISERROR('!0'!BC150)),"",'!0'!BC150)</f>
        <v/>
      </c>
      <c r="AX148" t="str">
        <f>IF(OR(ISBLANK('!0'!BD150),ISERROR('!0'!BD150)),"",'!0'!BD150)</f>
        <v/>
      </c>
      <c r="AY148" t="str">
        <f>IF(OR(ISBLANK('!0'!BE150),ISERROR('!0'!BE150)),"",'!0'!BE150)</f>
        <v/>
      </c>
      <c r="AZ148" t="str">
        <f>IF(OR(ISBLANK('!0'!BF150),ISERROR('!0'!BF150)),"",'!0'!BF150)</f>
        <v/>
      </c>
      <c r="BA148" t="str">
        <f>IF(OR(ISBLANK('!0'!BG150),ISERROR('!0'!BG150)),"",'!0'!BG150)</f>
        <v/>
      </c>
      <c r="BB148" t="str">
        <f>IF(OR(ISBLANK('!0'!BH150),ISERROR('!0'!BH150)),"",'!0'!BH150)</f>
        <v/>
      </c>
      <c r="BC148" t="str">
        <f>IF(OR(ISBLANK('!0'!BI150),ISERROR('!0'!BI150)),"",'!0'!BI150)</f>
        <v/>
      </c>
    </row>
    <row r="149" spans="1:55" ht="12.75" customHeight="1" x14ac:dyDescent="0.2">
      <c r="A149" t="str">
        <f>IF(OR(ISBLANK('!0'!A151),ISERROR('!0'!A151)),"",'!0'!A151)</f>
        <v/>
      </c>
      <c r="B149" t="str">
        <f>IF(OR(ISBLANK('!0'!B151),ISERROR('!0'!B151)),"",'!0'!B151)</f>
        <v/>
      </c>
      <c r="C149" s="208">
        <f>IF(OR(ISBLANK('!0'!C150),ISERROR('!0'!C150)),"",'!0'!C150)</f>
        <v>127</v>
      </c>
      <c r="D149" s="325"/>
      <c r="E149" s="325"/>
      <c r="F149" t="str">
        <f>IF(OR(ISBLANK('!0'!F151),ISERROR('!0'!F151)),"",'!0'!F151)</f>
        <v/>
      </c>
      <c r="G149" t="str">
        <f>IF(OR(ISBLANK('!0'!G151),ISERROR('!0'!G151)),"",'!0'!G151)</f>
        <v/>
      </c>
      <c r="H149" t="str">
        <f>IF(OR(ISBLANK('!0'!H151),ISERROR('!0'!H151)),"",'!0'!H151)</f>
        <v/>
      </c>
      <c r="I149" s="4" t="str">
        <f>IF(OR(ISBLANK('!0'!I151),ISERROR('!0'!I151)),"",'!0'!I151)</f>
        <v/>
      </c>
      <c r="J149" t="str">
        <f>IF(OR(ISBLANK('!0'!J153),ISERROR('!0'!J153)),"",'!0'!J153)</f>
        <v/>
      </c>
      <c r="K149" s="59" t="str">
        <f>IF(OR(ISBLANK('!0'!K153),ISERROR('!0'!K153)),"",'!0'!K153)</f>
        <v/>
      </c>
      <c r="L149" t="str">
        <f>IF(OR(ISBLANK('!0'!L153),ISERROR('!0'!L153)),"",'!0'!L153)</f>
        <v/>
      </c>
      <c r="M149" t="str">
        <f>IF(OR(ISBLANK('!0'!M153),ISERROR('!0'!M153)),"",'!0'!M153)</f>
        <v/>
      </c>
      <c r="N149" t="str">
        <f>IF(OR(ISBLANK('!0'!N153),ISERROR('!0'!N153)),"",'!0'!N153)</f>
        <v/>
      </c>
      <c r="O149" t="str">
        <f>IF(OR(ISBLANK('!0'!O153),ISERROR('!0'!O153)),"",'!0'!O153)</f>
        <v/>
      </c>
      <c r="P149" t="str">
        <f>IF(OR(ISBLANK('!0'!P153),ISERROR('!0'!P153)),"",'!0'!P153)</f>
        <v/>
      </c>
      <c r="Q149" t="str">
        <f>IF(OR(ISBLANK('!0'!Q153),ISERROR('!0'!Q153)),"",'!0'!Q153)</f>
        <v/>
      </c>
      <c r="R149" t="str">
        <f>IF(OR(ISBLANK('!0'!R153),ISERROR('!0'!R153)),"",'!0'!R153)</f>
        <v/>
      </c>
      <c r="S149" t="str">
        <f>IF(OR(ISBLANK('!0'!S153),ISERROR('!0'!S153)),"",'!0'!S153)</f>
        <v/>
      </c>
      <c r="T149" t="str">
        <f>IF(OR(ISBLANK('!0'!T153),ISERROR('!0'!T153)),"",'!0'!T153)</f>
        <v/>
      </c>
      <c r="U149" t="str">
        <f>IF(OR(ISBLANK('!0'!U151),ISERROR('!0'!U151)),"",'!0'!U151)</f>
        <v/>
      </c>
      <c r="V149" t="str">
        <f>IF(OR(ISBLANK('!0'!V151),ISERROR('!0'!V151)),"",'!0'!V151)</f>
        <v/>
      </c>
      <c r="W149" t="str">
        <f>IF(OR(ISBLANK('!0'!W151),ISERROR('!0'!W151)),"",'!0'!W151)</f>
        <v/>
      </c>
      <c r="X149" t="str">
        <f>IF(OR(ISBLANK('!0'!X151),ISERROR('!0'!X151)),"",'!0'!X151)</f>
        <v/>
      </c>
      <c r="Y149" t="str">
        <f>IF(OR(ISBLANK('!0'!Y151),ISERROR('!0'!Y151)),"",'!0'!Y151)</f>
        <v/>
      </c>
      <c r="Z149" t="str">
        <f>IF(OR(ISBLANK('!0'!Z151),ISERROR('!0'!Z151)),"",'!0'!Z151)</f>
        <v/>
      </c>
      <c r="AA149" t="str">
        <f>IF(OR(ISBLANK('!0'!AA151),ISERROR('!0'!AA151)),"",'!0'!AA151)</f>
        <v/>
      </c>
      <c r="AB149" t="str">
        <f>IF(OR(ISBLANK('!0'!AB151),ISERROR('!0'!AB151)),"",'!0'!AB151)</f>
        <v/>
      </c>
      <c r="AC149" t="str">
        <f>IF(OR(ISBLANK('!0'!AI151),ISERROR('!0'!AI151)),"",'!0'!AI151)</f>
        <v/>
      </c>
      <c r="AD149" t="str">
        <f>IF(OR(ISBLANK('!0'!AJ151),ISERROR('!0'!AJ151)),"",'!0'!AJ151)</f>
        <v/>
      </c>
      <c r="AE149" t="str">
        <f>IF(OR(ISBLANK('!0'!AK151),ISERROR('!0'!AK151)),"",'!0'!AK151)</f>
        <v/>
      </c>
      <c r="AF149" t="str">
        <f>IF(OR(ISBLANK('!0'!AL151),ISERROR('!0'!AL151)),"",'!0'!AL151)</f>
        <v/>
      </c>
      <c r="AG149" t="str">
        <f>IF(OR(ISBLANK('!0'!AM151),ISERROR('!0'!AM151)),"",'!0'!AM151)</f>
        <v/>
      </c>
      <c r="AH149" t="str">
        <f>IF(OR(ISBLANK('!0'!AN151),ISERROR('!0'!AN151)),"",'!0'!AN151)</f>
        <v/>
      </c>
      <c r="AI149" t="str">
        <f>IF(OR(ISBLANK('!0'!AO151),ISERROR('!0'!AO151)),"",'!0'!AO151)</f>
        <v/>
      </c>
      <c r="AJ149" t="str">
        <f>IF(OR(ISBLANK('!0'!AP151),ISERROR('!0'!AP151)),"",'!0'!AP151)</f>
        <v/>
      </c>
      <c r="AK149" t="str">
        <f>IF(OR(ISBLANK('!0'!AQ151),ISERROR('!0'!AQ151)),"",'!0'!AQ151)</f>
        <v/>
      </c>
      <c r="AL149" t="str">
        <f>IF(OR(ISBLANK('!0'!AR151),ISERROR('!0'!AR151)),"",'!0'!AR151)</f>
        <v/>
      </c>
      <c r="AM149" t="str">
        <f>IF(OR(ISBLANK('!0'!AS151),ISERROR('!0'!AS151)),"",'!0'!AS151)</f>
        <v/>
      </c>
      <c r="AN149" t="str">
        <f>IF(OR(ISBLANK('!0'!AT151),ISERROR('!0'!AT151)),"",'!0'!AT151)</f>
        <v/>
      </c>
      <c r="AO149" t="str">
        <f>IF(OR(ISBLANK('!0'!AU151),ISERROR('!0'!AU151)),"",'!0'!AU151)</f>
        <v/>
      </c>
      <c r="AP149" t="str">
        <f>IF(OR(ISBLANK('!0'!AV151),ISERROR('!0'!AV151)),"",'!0'!AV151)</f>
        <v/>
      </c>
      <c r="AQ149" t="str">
        <f>IF(OR(ISBLANK('!0'!AW151),ISERROR('!0'!AW151)),"",'!0'!AW151)</f>
        <v/>
      </c>
      <c r="AR149" t="str">
        <f>IF(OR(ISBLANK('!0'!AX151),ISERROR('!0'!AX151)),"",'!0'!AX151)</f>
        <v/>
      </c>
      <c r="AS149" t="str">
        <f>IF(OR(ISBLANK('!0'!AY151),ISERROR('!0'!AY151)),"",'!0'!AY151)</f>
        <v/>
      </c>
      <c r="AT149" t="str">
        <f>IF(OR(ISBLANK('!0'!AZ151),ISERROR('!0'!AZ151)),"",'!0'!AZ151)</f>
        <v/>
      </c>
      <c r="AU149" t="str">
        <f>IF(OR(ISBLANK('!0'!BA151),ISERROR('!0'!BA151)),"",'!0'!BA151)</f>
        <v/>
      </c>
      <c r="AV149" t="str">
        <f>IF(OR(ISBLANK('!0'!BB151),ISERROR('!0'!BB151)),"",'!0'!BB151)</f>
        <v/>
      </c>
      <c r="AW149" t="str">
        <f>IF(OR(ISBLANK('!0'!BC151),ISERROR('!0'!BC151)),"",'!0'!BC151)</f>
        <v/>
      </c>
      <c r="AX149" t="str">
        <f>IF(OR(ISBLANK('!0'!BD151),ISERROR('!0'!BD151)),"",'!0'!BD151)</f>
        <v/>
      </c>
      <c r="AY149" t="str">
        <f>IF(OR(ISBLANK('!0'!BE151),ISERROR('!0'!BE151)),"",'!0'!BE151)</f>
        <v/>
      </c>
      <c r="AZ149" t="str">
        <f>IF(OR(ISBLANK('!0'!BF151),ISERROR('!0'!BF151)),"",'!0'!BF151)</f>
        <v/>
      </c>
      <c r="BA149" t="str">
        <f>IF(OR(ISBLANK('!0'!BG151),ISERROR('!0'!BG151)),"",'!0'!BG151)</f>
        <v/>
      </c>
      <c r="BB149" t="str">
        <f>IF(OR(ISBLANK('!0'!BH151),ISERROR('!0'!BH151)),"",'!0'!BH151)</f>
        <v/>
      </c>
      <c r="BC149" t="str">
        <f>IF(OR(ISBLANK('!0'!BI151),ISERROR('!0'!BI151)),"",'!0'!BI151)</f>
        <v/>
      </c>
    </row>
    <row r="150" spans="1:55" ht="12.75" customHeight="1" x14ac:dyDescent="0.2">
      <c r="A150" t="str">
        <f>IF(OR(ISBLANK('!0'!A152),ISERROR('!0'!A152)),"",'!0'!A152)</f>
        <v/>
      </c>
      <c r="B150" t="str">
        <f>IF(OR(ISBLANK('!0'!B152),ISERROR('!0'!B152)),"",'!0'!B152)</f>
        <v/>
      </c>
      <c r="C150" s="208">
        <f>IF(OR(ISBLANK('!0'!C151),ISERROR('!0'!C151)),"",'!0'!C151)</f>
        <v>128</v>
      </c>
      <c r="D150" s="325"/>
      <c r="E150" s="325"/>
      <c r="F150" t="str">
        <f>IF(OR(ISBLANK('!0'!F152),ISERROR('!0'!F152)),"",'!0'!F152)</f>
        <v/>
      </c>
      <c r="G150" t="str">
        <f>IF(OR(ISBLANK('!0'!G152),ISERROR('!0'!G152)),"",'!0'!G152)</f>
        <v/>
      </c>
      <c r="H150" t="str">
        <f>IF(OR(ISBLANK('!0'!H152),ISERROR('!0'!H152)),"",'!0'!H152)</f>
        <v/>
      </c>
      <c r="I150" s="4" t="str">
        <f>IF(OR(ISBLANK('!0'!I152),ISERROR('!0'!I152)),"",'!0'!I152)</f>
        <v/>
      </c>
      <c r="J150" t="str">
        <f>IF(OR(ISBLANK('!0'!J154),ISERROR('!0'!J154)),"",'!0'!J154)</f>
        <v/>
      </c>
      <c r="K150" s="59" t="str">
        <f>IF(OR(ISBLANK('!0'!K154),ISERROR('!0'!K154)),"",'!0'!K154)</f>
        <v/>
      </c>
      <c r="L150" t="str">
        <f>IF(OR(ISBLANK('!0'!L154),ISERROR('!0'!L154)),"",'!0'!L154)</f>
        <v/>
      </c>
      <c r="M150" t="str">
        <f>IF(OR(ISBLANK('!0'!M154),ISERROR('!0'!M154)),"",'!0'!M154)</f>
        <v/>
      </c>
      <c r="N150" t="str">
        <f>IF(OR(ISBLANK('!0'!N154),ISERROR('!0'!N154)),"",'!0'!N154)</f>
        <v/>
      </c>
      <c r="O150" t="str">
        <f>IF(OR(ISBLANK('!0'!O154),ISERROR('!0'!O154)),"",'!0'!O154)</f>
        <v/>
      </c>
      <c r="P150" t="str">
        <f>IF(OR(ISBLANK('!0'!P154),ISERROR('!0'!P154)),"",'!0'!P154)</f>
        <v/>
      </c>
      <c r="Q150" t="str">
        <f>IF(OR(ISBLANK('!0'!Q154),ISERROR('!0'!Q154)),"",'!0'!Q154)</f>
        <v/>
      </c>
      <c r="R150" t="str">
        <f>IF(OR(ISBLANK('!0'!R154),ISERROR('!0'!R154)),"",'!0'!R154)</f>
        <v/>
      </c>
      <c r="S150" t="str">
        <f>IF(OR(ISBLANK('!0'!S154),ISERROR('!0'!S154)),"",'!0'!S154)</f>
        <v/>
      </c>
      <c r="T150" t="str">
        <f>IF(OR(ISBLANK('!0'!T154),ISERROR('!0'!T154)),"",'!0'!T154)</f>
        <v/>
      </c>
      <c r="U150" t="str">
        <f>IF(OR(ISBLANK('!0'!U152),ISERROR('!0'!U152)),"",'!0'!U152)</f>
        <v/>
      </c>
      <c r="V150" t="str">
        <f>IF(OR(ISBLANK('!0'!V152),ISERROR('!0'!V152)),"",'!0'!V152)</f>
        <v/>
      </c>
      <c r="W150" t="str">
        <f>IF(OR(ISBLANK('!0'!W152),ISERROR('!0'!W152)),"",'!0'!W152)</f>
        <v/>
      </c>
      <c r="X150" t="str">
        <f>IF(OR(ISBLANK('!0'!X152),ISERROR('!0'!X152)),"",'!0'!X152)</f>
        <v/>
      </c>
      <c r="Y150" t="str">
        <f>IF(OR(ISBLANK('!0'!Y152),ISERROR('!0'!Y152)),"",'!0'!Y152)</f>
        <v/>
      </c>
      <c r="Z150" t="str">
        <f>IF(OR(ISBLANK('!0'!Z152),ISERROR('!0'!Z152)),"",'!0'!Z152)</f>
        <v/>
      </c>
      <c r="AA150" t="str">
        <f>IF(OR(ISBLANK('!0'!AA152),ISERROR('!0'!AA152)),"",'!0'!AA152)</f>
        <v/>
      </c>
      <c r="AB150" t="str">
        <f>IF(OR(ISBLANK('!0'!AB152),ISERROR('!0'!AB152)),"",'!0'!AB152)</f>
        <v/>
      </c>
      <c r="AC150" t="str">
        <f>IF(OR(ISBLANK('!0'!AI152),ISERROR('!0'!AI152)),"",'!0'!AI152)</f>
        <v/>
      </c>
      <c r="AD150" t="str">
        <f>IF(OR(ISBLANK('!0'!AJ152),ISERROR('!0'!AJ152)),"",'!0'!AJ152)</f>
        <v/>
      </c>
      <c r="AE150" t="str">
        <f>IF(OR(ISBLANK('!0'!AK152),ISERROR('!0'!AK152)),"",'!0'!AK152)</f>
        <v/>
      </c>
      <c r="AF150" t="str">
        <f>IF(OR(ISBLANK('!0'!AL152),ISERROR('!0'!AL152)),"",'!0'!AL152)</f>
        <v/>
      </c>
      <c r="AG150" t="str">
        <f>IF(OR(ISBLANK('!0'!AM152),ISERROR('!0'!AM152)),"",'!0'!AM152)</f>
        <v/>
      </c>
      <c r="AH150" t="str">
        <f>IF(OR(ISBLANK('!0'!AN152),ISERROR('!0'!AN152)),"",'!0'!AN152)</f>
        <v/>
      </c>
      <c r="AI150" t="str">
        <f>IF(OR(ISBLANK('!0'!AO152),ISERROR('!0'!AO152)),"",'!0'!AO152)</f>
        <v/>
      </c>
      <c r="AJ150" t="str">
        <f>IF(OR(ISBLANK('!0'!AP152),ISERROR('!0'!AP152)),"",'!0'!AP152)</f>
        <v/>
      </c>
      <c r="AK150" t="str">
        <f>IF(OR(ISBLANK('!0'!AQ152),ISERROR('!0'!AQ152)),"",'!0'!AQ152)</f>
        <v/>
      </c>
      <c r="AL150" t="str">
        <f>IF(OR(ISBLANK('!0'!AR152),ISERROR('!0'!AR152)),"",'!0'!AR152)</f>
        <v/>
      </c>
      <c r="AM150" t="str">
        <f>IF(OR(ISBLANK('!0'!AS152),ISERROR('!0'!AS152)),"",'!0'!AS152)</f>
        <v/>
      </c>
      <c r="AN150" t="str">
        <f>IF(OR(ISBLANK('!0'!AT152),ISERROR('!0'!AT152)),"",'!0'!AT152)</f>
        <v/>
      </c>
      <c r="AO150" t="str">
        <f>IF(OR(ISBLANK('!0'!AU152),ISERROR('!0'!AU152)),"",'!0'!AU152)</f>
        <v/>
      </c>
      <c r="AP150" t="str">
        <f>IF(OR(ISBLANK('!0'!AV152),ISERROR('!0'!AV152)),"",'!0'!AV152)</f>
        <v/>
      </c>
      <c r="AQ150" t="str">
        <f>IF(OR(ISBLANK('!0'!AW152),ISERROR('!0'!AW152)),"",'!0'!AW152)</f>
        <v/>
      </c>
      <c r="AR150" t="str">
        <f>IF(OR(ISBLANK('!0'!AX152),ISERROR('!0'!AX152)),"",'!0'!AX152)</f>
        <v/>
      </c>
      <c r="AS150" t="str">
        <f>IF(OR(ISBLANK('!0'!AY152),ISERROR('!0'!AY152)),"",'!0'!AY152)</f>
        <v/>
      </c>
      <c r="AT150" t="str">
        <f>IF(OR(ISBLANK('!0'!AZ152),ISERROR('!0'!AZ152)),"",'!0'!AZ152)</f>
        <v/>
      </c>
      <c r="AU150" t="str">
        <f>IF(OR(ISBLANK('!0'!BA152),ISERROR('!0'!BA152)),"",'!0'!BA152)</f>
        <v/>
      </c>
      <c r="AV150" t="str">
        <f>IF(OR(ISBLANK('!0'!BB152),ISERROR('!0'!BB152)),"",'!0'!BB152)</f>
        <v/>
      </c>
      <c r="AW150" t="str">
        <f>IF(OR(ISBLANK('!0'!BC152),ISERROR('!0'!BC152)),"",'!0'!BC152)</f>
        <v/>
      </c>
      <c r="AX150" t="str">
        <f>IF(OR(ISBLANK('!0'!BD152),ISERROR('!0'!BD152)),"",'!0'!BD152)</f>
        <v/>
      </c>
      <c r="AY150" t="str">
        <f>IF(OR(ISBLANK('!0'!BE152),ISERROR('!0'!BE152)),"",'!0'!BE152)</f>
        <v/>
      </c>
      <c r="AZ150" t="str">
        <f>IF(OR(ISBLANK('!0'!BF152),ISERROR('!0'!BF152)),"",'!0'!BF152)</f>
        <v/>
      </c>
      <c r="BA150" t="str">
        <f>IF(OR(ISBLANK('!0'!BG152),ISERROR('!0'!BG152)),"",'!0'!BG152)</f>
        <v/>
      </c>
      <c r="BB150" t="str">
        <f>IF(OR(ISBLANK('!0'!BH152),ISERROR('!0'!BH152)),"",'!0'!BH152)</f>
        <v/>
      </c>
      <c r="BC150" t="str">
        <f>IF(OR(ISBLANK('!0'!BI152),ISERROR('!0'!BI152)),"",'!0'!BI152)</f>
        <v/>
      </c>
    </row>
    <row r="151" spans="1:55" ht="12.75" customHeight="1" x14ac:dyDescent="0.2">
      <c r="A151" t="str">
        <f>IF(OR(ISBLANK('!0'!A153),ISERROR('!0'!A153)),"",'!0'!A153)</f>
        <v/>
      </c>
      <c r="B151" t="str">
        <f>IF(OR(ISBLANK('!0'!B153),ISERROR('!0'!B153)),"",'!0'!B153)</f>
        <v/>
      </c>
      <c r="C151" s="208">
        <f>IF(OR(ISBLANK('!0'!C152),ISERROR('!0'!C152)),"",'!0'!C152)</f>
        <v>129</v>
      </c>
      <c r="D151" s="325"/>
      <c r="E151" s="325"/>
      <c r="F151" t="str">
        <f>IF(OR(ISBLANK('!0'!F153),ISERROR('!0'!F153)),"",'!0'!F153)</f>
        <v/>
      </c>
      <c r="G151" t="str">
        <f>IF(OR(ISBLANK('!0'!G153),ISERROR('!0'!G153)),"",'!0'!G153)</f>
        <v/>
      </c>
      <c r="H151" t="str">
        <f>IF(OR(ISBLANK('!0'!H153),ISERROR('!0'!H153)),"",'!0'!H153)</f>
        <v/>
      </c>
      <c r="I151" s="4" t="str">
        <f>IF(OR(ISBLANK('!0'!I153),ISERROR('!0'!I153)),"",'!0'!I153)</f>
        <v/>
      </c>
      <c r="J151" t="str">
        <f>IF(OR(ISBLANK('!0'!J155),ISERROR('!0'!J155)),"",'!0'!J155)</f>
        <v/>
      </c>
      <c r="K151" s="59" t="str">
        <f>IF(OR(ISBLANK('!0'!K155),ISERROR('!0'!K155)),"",'!0'!K155)</f>
        <v/>
      </c>
      <c r="L151" t="str">
        <f>IF(OR(ISBLANK('!0'!L155),ISERROR('!0'!L155)),"",'!0'!L155)</f>
        <v/>
      </c>
      <c r="M151" t="str">
        <f>IF(OR(ISBLANK('!0'!M155),ISERROR('!0'!M155)),"",'!0'!M155)</f>
        <v/>
      </c>
      <c r="N151" t="str">
        <f>IF(OR(ISBLANK('!0'!N155),ISERROR('!0'!N155)),"",'!0'!N155)</f>
        <v/>
      </c>
      <c r="O151" t="str">
        <f>IF(OR(ISBLANK('!0'!O155),ISERROR('!0'!O155)),"",'!0'!O155)</f>
        <v/>
      </c>
      <c r="P151" t="str">
        <f>IF(OR(ISBLANK('!0'!P155),ISERROR('!0'!P155)),"",'!0'!P155)</f>
        <v/>
      </c>
      <c r="Q151" t="str">
        <f>IF(OR(ISBLANK('!0'!Q155),ISERROR('!0'!Q155)),"",'!0'!Q155)</f>
        <v/>
      </c>
      <c r="R151" t="str">
        <f>IF(OR(ISBLANK('!0'!R155),ISERROR('!0'!R155)),"",'!0'!R155)</f>
        <v/>
      </c>
      <c r="S151" t="str">
        <f>IF(OR(ISBLANK('!0'!S155),ISERROR('!0'!S155)),"",'!0'!S155)</f>
        <v/>
      </c>
      <c r="T151" t="str">
        <f>IF(OR(ISBLANK('!0'!T155),ISERROR('!0'!T155)),"",'!0'!T155)</f>
        <v/>
      </c>
      <c r="U151" t="str">
        <f>IF(OR(ISBLANK('!0'!U153),ISERROR('!0'!U153)),"",'!0'!U153)</f>
        <v/>
      </c>
      <c r="V151" t="str">
        <f>IF(OR(ISBLANK('!0'!V153),ISERROR('!0'!V153)),"",'!0'!V153)</f>
        <v/>
      </c>
      <c r="W151" t="str">
        <f>IF(OR(ISBLANK('!0'!W153),ISERROR('!0'!W153)),"",'!0'!W153)</f>
        <v/>
      </c>
      <c r="X151" t="str">
        <f>IF(OR(ISBLANK('!0'!X153),ISERROR('!0'!X153)),"",'!0'!X153)</f>
        <v/>
      </c>
      <c r="Y151" t="str">
        <f>IF(OR(ISBLANK('!0'!Y153),ISERROR('!0'!Y153)),"",'!0'!Y153)</f>
        <v/>
      </c>
      <c r="Z151" t="str">
        <f>IF(OR(ISBLANK('!0'!Z153),ISERROR('!0'!Z153)),"",'!0'!Z153)</f>
        <v/>
      </c>
      <c r="AA151" t="str">
        <f>IF(OR(ISBLANK('!0'!AA153),ISERROR('!0'!AA153)),"",'!0'!AA153)</f>
        <v/>
      </c>
      <c r="AB151" t="str">
        <f>IF(OR(ISBLANK('!0'!AB153),ISERROR('!0'!AB153)),"",'!0'!AB153)</f>
        <v/>
      </c>
      <c r="AC151" t="str">
        <f>IF(OR(ISBLANK('!0'!AI153),ISERROR('!0'!AI153)),"",'!0'!AI153)</f>
        <v/>
      </c>
      <c r="AD151" t="str">
        <f>IF(OR(ISBLANK('!0'!AJ153),ISERROR('!0'!AJ153)),"",'!0'!AJ153)</f>
        <v/>
      </c>
      <c r="AE151" t="str">
        <f>IF(OR(ISBLANK('!0'!AK153),ISERROR('!0'!AK153)),"",'!0'!AK153)</f>
        <v/>
      </c>
      <c r="AF151" t="str">
        <f>IF(OR(ISBLANK('!0'!AL153),ISERROR('!0'!AL153)),"",'!0'!AL153)</f>
        <v/>
      </c>
      <c r="AG151" t="str">
        <f>IF(OR(ISBLANK('!0'!AM153),ISERROR('!0'!AM153)),"",'!0'!AM153)</f>
        <v/>
      </c>
      <c r="AH151" t="str">
        <f>IF(OR(ISBLANK('!0'!AN153),ISERROR('!0'!AN153)),"",'!0'!AN153)</f>
        <v/>
      </c>
      <c r="AI151" t="str">
        <f>IF(OR(ISBLANK('!0'!AO153),ISERROR('!0'!AO153)),"",'!0'!AO153)</f>
        <v/>
      </c>
      <c r="AJ151" t="str">
        <f>IF(OR(ISBLANK('!0'!AP153),ISERROR('!0'!AP153)),"",'!0'!AP153)</f>
        <v/>
      </c>
      <c r="AK151" t="str">
        <f>IF(OR(ISBLANK('!0'!AQ153),ISERROR('!0'!AQ153)),"",'!0'!AQ153)</f>
        <v/>
      </c>
      <c r="AL151" t="str">
        <f>IF(OR(ISBLANK('!0'!AR153),ISERROR('!0'!AR153)),"",'!0'!AR153)</f>
        <v/>
      </c>
      <c r="AM151" t="str">
        <f>IF(OR(ISBLANK('!0'!AS153),ISERROR('!0'!AS153)),"",'!0'!AS153)</f>
        <v/>
      </c>
      <c r="AN151" t="str">
        <f>IF(OR(ISBLANK('!0'!AT153),ISERROR('!0'!AT153)),"",'!0'!AT153)</f>
        <v/>
      </c>
      <c r="AO151" t="str">
        <f>IF(OR(ISBLANK('!0'!AU153),ISERROR('!0'!AU153)),"",'!0'!AU153)</f>
        <v/>
      </c>
      <c r="AP151" t="str">
        <f>IF(OR(ISBLANK('!0'!AV153),ISERROR('!0'!AV153)),"",'!0'!AV153)</f>
        <v/>
      </c>
      <c r="AQ151" t="str">
        <f>IF(OR(ISBLANK('!0'!AW153),ISERROR('!0'!AW153)),"",'!0'!AW153)</f>
        <v/>
      </c>
      <c r="AR151" t="str">
        <f>IF(OR(ISBLANK('!0'!AX153),ISERROR('!0'!AX153)),"",'!0'!AX153)</f>
        <v/>
      </c>
      <c r="AS151" t="str">
        <f>IF(OR(ISBLANK('!0'!AY153),ISERROR('!0'!AY153)),"",'!0'!AY153)</f>
        <v/>
      </c>
      <c r="AT151" t="str">
        <f>IF(OR(ISBLANK('!0'!AZ153),ISERROR('!0'!AZ153)),"",'!0'!AZ153)</f>
        <v/>
      </c>
      <c r="AU151" t="str">
        <f>IF(OR(ISBLANK('!0'!BA153),ISERROR('!0'!BA153)),"",'!0'!BA153)</f>
        <v/>
      </c>
      <c r="AV151" t="str">
        <f>IF(OR(ISBLANK('!0'!BB153),ISERROR('!0'!BB153)),"",'!0'!BB153)</f>
        <v/>
      </c>
      <c r="AW151" t="str">
        <f>IF(OR(ISBLANK('!0'!BC153),ISERROR('!0'!BC153)),"",'!0'!BC153)</f>
        <v/>
      </c>
      <c r="AX151" t="str">
        <f>IF(OR(ISBLANK('!0'!BD153),ISERROR('!0'!BD153)),"",'!0'!BD153)</f>
        <v/>
      </c>
      <c r="AY151" t="str">
        <f>IF(OR(ISBLANK('!0'!BE153),ISERROR('!0'!BE153)),"",'!0'!BE153)</f>
        <v/>
      </c>
      <c r="AZ151" t="str">
        <f>IF(OR(ISBLANK('!0'!BF153),ISERROR('!0'!BF153)),"",'!0'!BF153)</f>
        <v/>
      </c>
      <c r="BA151" t="str">
        <f>IF(OR(ISBLANK('!0'!BG153),ISERROR('!0'!BG153)),"",'!0'!BG153)</f>
        <v/>
      </c>
      <c r="BB151" t="str">
        <f>IF(OR(ISBLANK('!0'!BH153),ISERROR('!0'!BH153)),"",'!0'!BH153)</f>
        <v/>
      </c>
      <c r="BC151" t="str">
        <f>IF(OR(ISBLANK('!0'!BI153),ISERROR('!0'!BI153)),"",'!0'!BI153)</f>
        <v/>
      </c>
    </row>
    <row r="152" spans="1:55" ht="12.75" customHeight="1" x14ac:dyDescent="0.2">
      <c r="A152" t="str">
        <f>IF(OR(ISBLANK('!0'!A154),ISERROR('!0'!A154)),"",'!0'!A154)</f>
        <v/>
      </c>
      <c r="B152" t="str">
        <f>IF(OR(ISBLANK('!0'!B154),ISERROR('!0'!B154)),"",'!0'!B154)</f>
        <v/>
      </c>
      <c r="C152" s="208">
        <f>IF(OR(ISBLANK('!0'!C153),ISERROR('!0'!C153)),"",'!0'!C153)</f>
        <v>130</v>
      </c>
      <c r="D152" s="325"/>
      <c r="E152" s="325"/>
      <c r="F152" t="str">
        <f>IF(OR(ISBLANK('!0'!F154),ISERROR('!0'!F154)),"",'!0'!F154)</f>
        <v/>
      </c>
      <c r="G152" t="str">
        <f>IF(OR(ISBLANK('!0'!G154),ISERROR('!0'!G154)),"",'!0'!G154)</f>
        <v/>
      </c>
      <c r="H152" t="str">
        <f>IF(OR(ISBLANK('!0'!H154),ISERROR('!0'!H154)),"",'!0'!H154)</f>
        <v/>
      </c>
      <c r="I152" s="4" t="str">
        <f>IF(OR(ISBLANK('!0'!I154),ISERROR('!0'!I154)),"",'!0'!I154)</f>
        <v/>
      </c>
      <c r="J152" t="str">
        <f>IF(OR(ISBLANK('!0'!J156),ISERROR('!0'!J156)),"",'!0'!J156)</f>
        <v/>
      </c>
      <c r="K152" s="59" t="str">
        <f>IF(OR(ISBLANK('!0'!K156),ISERROR('!0'!K156)),"",'!0'!K156)</f>
        <v/>
      </c>
      <c r="L152" t="str">
        <f>IF(OR(ISBLANK('!0'!L156),ISERROR('!0'!L156)),"",'!0'!L156)</f>
        <v/>
      </c>
      <c r="M152" t="str">
        <f>IF(OR(ISBLANK('!0'!M156),ISERROR('!0'!M156)),"",'!0'!M156)</f>
        <v/>
      </c>
      <c r="N152" t="str">
        <f>IF(OR(ISBLANK('!0'!N156),ISERROR('!0'!N156)),"",'!0'!N156)</f>
        <v/>
      </c>
      <c r="O152" t="str">
        <f>IF(OR(ISBLANK('!0'!O156),ISERROR('!0'!O156)),"",'!0'!O156)</f>
        <v/>
      </c>
      <c r="P152" t="str">
        <f>IF(OR(ISBLANK('!0'!P156),ISERROR('!0'!P156)),"",'!0'!P156)</f>
        <v/>
      </c>
      <c r="Q152" t="str">
        <f>IF(OR(ISBLANK('!0'!Q156),ISERROR('!0'!Q156)),"",'!0'!Q156)</f>
        <v/>
      </c>
      <c r="R152" t="str">
        <f>IF(OR(ISBLANK('!0'!R156),ISERROR('!0'!R156)),"",'!0'!R156)</f>
        <v/>
      </c>
      <c r="S152" t="str">
        <f>IF(OR(ISBLANK('!0'!S156),ISERROR('!0'!S156)),"",'!0'!S156)</f>
        <v/>
      </c>
      <c r="T152" t="str">
        <f>IF(OR(ISBLANK('!0'!T156),ISERROR('!0'!T156)),"",'!0'!T156)</f>
        <v/>
      </c>
      <c r="U152" t="str">
        <f>IF(OR(ISBLANK('!0'!U154),ISERROR('!0'!U154)),"",'!0'!U154)</f>
        <v/>
      </c>
      <c r="V152" t="str">
        <f>IF(OR(ISBLANK('!0'!V154),ISERROR('!0'!V154)),"",'!0'!V154)</f>
        <v/>
      </c>
      <c r="W152" t="str">
        <f>IF(OR(ISBLANK('!0'!W154),ISERROR('!0'!W154)),"",'!0'!W154)</f>
        <v/>
      </c>
      <c r="X152" t="str">
        <f>IF(OR(ISBLANK('!0'!X154),ISERROR('!0'!X154)),"",'!0'!X154)</f>
        <v/>
      </c>
      <c r="Y152" t="str">
        <f>IF(OR(ISBLANK('!0'!Y154),ISERROR('!0'!Y154)),"",'!0'!Y154)</f>
        <v/>
      </c>
      <c r="Z152" t="str">
        <f>IF(OR(ISBLANK('!0'!Z154),ISERROR('!0'!Z154)),"",'!0'!Z154)</f>
        <v/>
      </c>
      <c r="AA152" t="str">
        <f>IF(OR(ISBLANK('!0'!AA154),ISERROR('!0'!AA154)),"",'!0'!AA154)</f>
        <v/>
      </c>
      <c r="AB152" t="str">
        <f>IF(OR(ISBLANK('!0'!AB154),ISERROR('!0'!AB154)),"",'!0'!AB154)</f>
        <v/>
      </c>
      <c r="AC152" t="str">
        <f>IF(OR(ISBLANK('!0'!AI154),ISERROR('!0'!AI154)),"",'!0'!AI154)</f>
        <v/>
      </c>
      <c r="AD152" t="str">
        <f>IF(OR(ISBLANK('!0'!AJ154),ISERROR('!0'!AJ154)),"",'!0'!AJ154)</f>
        <v/>
      </c>
      <c r="AE152" t="str">
        <f>IF(OR(ISBLANK('!0'!AK154),ISERROR('!0'!AK154)),"",'!0'!AK154)</f>
        <v/>
      </c>
      <c r="AF152" t="str">
        <f>IF(OR(ISBLANK('!0'!AL154),ISERROR('!0'!AL154)),"",'!0'!AL154)</f>
        <v/>
      </c>
      <c r="AG152" t="str">
        <f>IF(OR(ISBLANK('!0'!AM154),ISERROR('!0'!AM154)),"",'!0'!AM154)</f>
        <v/>
      </c>
      <c r="AH152" t="str">
        <f>IF(OR(ISBLANK('!0'!AN154),ISERROR('!0'!AN154)),"",'!0'!AN154)</f>
        <v/>
      </c>
      <c r="AI152" t="str">
        <f>IF(OR(ISBLANK('!0'!AO154),ISERROR('!0'!AO154)),"",'!0'!AO154)</f>
        <v/>
      </c>
      <c r="AJ152" t="str">
        <f>IF(OR(ISBLANK('!0'!AP154),ISERROR('!0'!AP154)),"",'!0'!AP154)</f>
        <v/>
      </c>
      <c r="AK152" t="str">
        <f>IF(OR(ISBLANK('!0'!AQ154),ISERROR('!0'!AQ154)),"",'!0'!AQ154)</f>
        <v/>
      </c>
      <c r="AL152" t="str">
        <f>IF(OR(ISBLANK('!0'!AR154),ISERROR('!0'!AR154)),"",'!0'!AR154)</f>
        <v/>
      </c>
      <c r="AM152" t="str">
        <f>IF(OR(ISBLANK('!0'!AS154),ISERROR('!0'!AS154)),"",'!0'!AS154)</f>
        <v/>
      </c>
      <c r="AN152" t="str">
        <f>IF(OR(ISBLANK('!0'!AT154),ISERROR('!0'!AT154)),"",'!0'!AT154)</f>
        <v/>
      </c>
      <c r="AO152" t="str">
        <f>IF(OR(ISBLANK('!0'!AU154),ISERROR('!0'!AU154)),"",'!0'!AU154)</f>
        <v/>
      </c>
      <c r="AP152" t="str">
        <f>IF(OR(ISBLANK('!0'!AV154),ISERROR('!0'!AV154)),"",'!0'!AV154)</f>
        <v/>
      </c>
      <c r="AQ152" t="str">
        <f>IF(OR(ISBLANK('!0'!AW154),ISERROR('!0'!AW154)),"",'!0'!AW154)</f>
        <v/>
      </c>
      <c r="AR152" t="str">
        <f>IF(OR(ISBLANK('!0'!AX154),ISERROR('!0'!AX154)),"",'!0'!AX154)</f>
        <v/>
      </c>
      <c r="AS152" t="str">
        <f>IF(OR(ISBLANK('!0'!AY154),ISERROR('!0'!AY154)),"",'!0'!AY154)</f>
        <v/>
      </c>
      <c r="AT152" t="str">
        <f>IF(OR(ISBLANK('!0'!AZ154),ISERROR('!0'!AZ154)),"",'!0'!AZ154)</f>
        <v/>
      </c>
      <c r="AU152" t="str">
        <f>IF(OR(ISBLANK('!0'!BA154),ISERROR('!0'!BA154)),"",'!0'!BA154)</f>
        <v/>
      </c>
      <c r="AV152" t="str">
        <f>IF(OR(ISBLANK('!0'!BB154),ISERROR('!0'!BB154)),"",'!0'!BB154)</f>
        <v/>
      </c>
      <c r="AW152" t="str">
        <f>IF(OR(ISBLANK('!0'!BC154),ISERROR('!0'!BC154)),"",'!0'!BC154)</f>
        <v/>
      </c>
      <c r="AX152" t="str">
        <f>IF(OR(ISBLANK('!0'!BD154),ISERROR('!0'!BD154)),"",'!0'!BD154)</f>
        <v/>
      </c>
      <c r="AY152" t="str">
        <f>IF(OR(ISBLANK('!0'!BE154),ISERROR('!0'!BE154)),"",'!0'!BE154)</f>
        <v/>
      </c>
      <c r="AZ152" t="str">
        <f>IF(OR(ISBLANK('!0'!BF154),ISERROR('!0'!BF154)),"",'!0'!BF154)</f>
        <v/>
      </c>
      <c r="BA152" t="str">
        <f>IF(OR(ISBLANK('!0'!BG154),ISERROR('!0'!BG154)),"",'!0'!BG154)</f>
        <v/>
      </c>
      <c r="BB152" t="str">
        <f>IF(OR(ISBLANK('!0'!BH154),ISERROR('!0'!BH154)),"",'!0'!BH154)</f>
        <v/>
      </c>
      <c r="BC152" t="str">
        <f>IF(OR(ISBLANK('!0'!BI154),ISERROR('!0'!BI154)),"",'!0'!BI154)</f>
        <v/>
      </c>
    </row>
    <row r="153" spans="1:55" ht="12.75" customHeight="1" x14ac:dyDescent="0.2">
      <c r="A153" t="str">
        <f>IF(OR(ISBLANK('!0'!A155),ISERROR('!0'!A155)),"",'!0'!A155)</f>
        <v/>
      </c>
      <c r="B153" t="str">
        <f>IF(OR(ISBLANK('!0'!B155),ISERROR('!0'!B155)),"",'!0'!B155)</f>
        <v/>
      </c>
      <c r="C153" s="208">
        <f>IF(OR(ISBLANK('!0'!C154),ISERROR('!0'!C154)),"",'!0'!C154)</f>
        <v>131</v>
      </c>
      <c r="D153" s="325"/>
      <c r="E153" s="325"/>
      <c r="F153" t="str">
        <f>IF(OR(ISBLANK('!0'!F155),ISERROR('!0'!F155)),"",'!0'!F155)</f>
        <v/>
      </c>
      <c r="G153" t="str">
        <f>IF(OR(ISBLANK('!0'!G155),ISERROR('!0'!G155)),"",'!0'!G155)</f>
        <v/>
      </c>
      <c r="H153" t="str">
        <f>IF(OR(ISBLANK('!0'!H155),ISERROR('!0'!H155)),"",'!0'!H155)</f>
        <v/>
      </c>
      <c r="I153" s="4" t="str">
        <f>IF(OR(ISBLANK('!0'!I155),ISERROR('!0'!I155)),"",'!0'!I155)</f>
        <v/>
      </c>
      <c r="J153" t="str">
        <f>IF(OR(ISBLANK('!0'!J157),ISERROR('!0'!J157)),"",'!0'!J157)</f>
        <v/>
      </c>
      <c r="K153" s="59" t="str">
        <f>IF(OR(ISBLANK('!0'!K157),ISERROR('!0'!K157)),"",'!0'!K157)</f>
        <v/>
      </c>
      <c r="L153" t="str">
        <f>IF(OR(ISBLANK('!0'!L157),ISERROR('!0'!L157)),"",'!0'!L157)</f>
        <v/>
      </c>
      <c r="M153" t="str">
        <f>IF(OR(ISBLANK('!0'!M157),ISERROR('!0'!M157)),"",'!0'!M157)</f>
        <v/>
      </c>
      <c r="N153" t="str">
        <f>IF(OR(ISBLANK('!0'!N157),ISERROR('!0'!N157)),"",'!0'!N157)</f>
        <v/>
      </c>
      <c r="O153" t="str">
        <f>IF(OR(ISBLANK('!0'!O157),ISERROR('!0'!O157)),"",'!0'!O157)</f>
        <v/>
      </c>
      <c r="P153" t="str">
        <f>IF(OR(ISBLANK('!0'!P157),ISERROR('!0'!P157)),"",'!0'!P157)</f>
        <v/>
      </c>
      <c r="Q153" t="str">
        <f>IF(OR(ISBLANK('!0'!Q157),ISERROR('!0'!Q157)),"",'!0'!Q157)</f>
        <v/>
      </c>
      <c r="R153" t="str">
        <f>IF(OR(ISBLANK('!0'!R157),ISERROR('!0'!R157)),"",'!0'!R157)</f>
        <v/>
      </c>
      <c r="S153" t="str">
        <f>IF(OR(ISBLANK('!0'!S157),ISERROR('!0'!S157)),"",'!0'!S157)</f>
        <v/>
      </c>
      <c r="T153" t="str">
        <f>IF(OR(ISBLANK('!0'!T157),ISERROR('!0'!T157)),"",'!0'!T157)</f>
        <v/>
      </c>
      <c r="U153" t="str">
        <f>IF(OR(ISBLANK('!0'!U155),ISERROR('!0'!U155)),"",'!0'!U155)</f>
        <v/>
      </c>
      <c r="V153" t="str">
        <f>IF(OR(ISBLANK('!0'!V155),ISERROR('!0'!V155)),"",'!0'!V155)</f>
        <v/>
      </c>
      <c r="W153" t="str">
        <f>IF(OR(ISBLANK('!0'!W155),ISERROR('!0'!W155)),"",'!0'!W155)</f>
        <v/>
      </c>
      <c r="X153" t="str">
        <f>IF(OR(ISBLANK('!0'!X155),ISERROR('!0'!X155)),"",'!0'!X155)</f>
        <v/>
      </c>
      <c r="Y153" t="str">
        <f>IF(OR(ISBLANK('!0'!Y155),ISERROR('!0'!Y155)),"",'!0'!Y155)</f>
        <v/>
      </c>
      <c r="Z153" t="str">
        <f>IF(OR(ISBLANK('!0'!Z155),ISERROR('!0'!Z155)),"",'!0'!Z155)</f>
        <v/>
      </c>
      <c r="AA153" t="str">
        <f>IF(OR(ISBLANK('!0'!AA155),ISERROR('!0'!AA155)),"",'!0'!AA155)</f>
        <v/>
      </c>
      <c r="AB153" t="str">
        <f>IF(OR(ISBLANK('!0'!AB155),ISERROR('!0'!AB155)),"",'!0'!AB155)</f>
        <v/>
      </c>
      <c r="AC153" t="str">
        <f>IF(OR(ISBLANK('!0'!AI155),ISERROR('!0'!AI155)),"",'!0'!AI155)</f>
        <v/>
      </c>
      <c r="AD153" t="str">
        <f>IF(OR(ISBLANK('!0'!AJ155),ISERROR('!0'!AJ155)),"",'!0'!AJ155)</f>
        <v/>
      </c>
      <c r="AE153" t="str">
        <f>IF(OR(ISBLANK('!0'!AK155),ISERROR('!0'!AK155)),"",'!0'!AK155)</f>
        <v/>
      </c>
      <c r="AF153" t="str">
        <f>IF(OR(ISBLANK('!0'!AL155),ISERROR('!0'!AL155)),"",'!0'!AL155)</f>
        <v/>
      </c>
      <c r="AG153" t="str">
        <f>IF(OR(ISBLANK('!0'!AM155),ISERROR('!0'!AM155)),"",'!0'!AM155)</f>
        <v/>
      </c>
      <c r="AH153" t="str">
        <f>IF(OR(ISBLANK('!0'!AN155),ISERROR('!0'!AN155)),"",'!0'!AN155)</f>
        <v/>
      </c>
      <c r="AI153" t="str">
        <f>IF(OR(ISBLANK('!0'!AO155),ISERROR('!0'!AO155)),"",'!0'!AO155)</f>
        <v/>
      </c>
      <c r="AJ153" t="str">
        <f>IF(OR(ISBLANK('!0'!AP155),ISERROR('!0'!AP155)),"",'!0'!AP155)</f>
        <v/>
      </c>
      <c r="AK153" t="str">
        <f>IF(OR(ISBLANK('!0'!AQ155),ISERROR('!0'!AQ155)),"",'!0'!AQ155)</f>
        <v/>
      </c>
      <c r="AL153" t="str">
        <f>IF(OR(ISBLANK('!0'!AR155),ISERROR('!0'!AR155)),"",'!0'!AR155)</f>
        <v/>
      </c>
      <c r="AM153" t="str">
        <f>IF(OR(ISBLANK('!0'!AS155),ISERROR('!0'!AS155)),"",'!0'!AS155)</f>
        <v/>
      </c>
      <c r="AN153" t="str">
        <f>IF(OR(ISBLANK('!0'!AT155),ISERROR('!0'!AT155)),"",'!0'!AT155)</f>
        <v/>
      </c>
      <c r="AO153" t="str">
        <f>IF(OR(ISBLANK('!0'!AU155),ISERROR('!0'!AU155)),"",'!0'!AU155)</f>
        <v/>
      </c>
      <c r="AP153" t="str">
        <f>IF(OR(ISBLANK('!0'!AV155),ISERROR('!0'!AV155)),"",'!0'!AV155)</f>
        <v/>
      </c>
      <c r="AQ153" t="str">
        <f>IF(OR(ISBLANK('!0'!AW155),ISERROR('!0'!AW155)),"",'!0'!AW155)</f>
        <v/>
      </c>
      <c r="AR153" t="str">
        <f>IF(OR(ISBLANK('!0'!AX155),ISERROR('!0'!AX155)),"",'!0'!AX155)</f>
        <v/>
      </c>
      <c r="AS153" t="str">
        <f>IF(OR(ISBLANK('!0'!AY155),ISERROR('!0'!AY155)),"",'!0'!AY155)</f>
        <v/>
      </c>
      <c r="AT153" t="str">
        <f>IF(OR(ISBLANK('!0'!AZ155),ISERROR('!0'!AZ155)),"",'!0'!AZ155)</f>
        <v/>
      </c>
      <c r="AU153" t="str">
        <f>IF(OR(ISBLANK('!0'!BA155),ISERROR('!0'!BA155)),"",'!0'!BA155)</f>
        <v/>
      </c>
      <c r="AV153" t="str">
        <f>IF(OR(ISBLANK('!0'!BB155),ISERROR('!0'!BB155)),"",'!0'!BB155)</f>
        <v/>
      </c>
      <c r="AW153" t="str">
        <f>IF(OR(ISBLANK('!0'!BC155),ISERROR('!0'!BC155)),"",'!0'!BC155)</f>
        <v/>
      </c>
      <c r="AX153" t="str">
        <f>IF(OR(ISBLANK('!0'!BD155),ISERROR('!0'!BD155)),"",'!0'!BD155)</f>
        <v/>
      </c>
      <c r="AY153" t="str">
        <f>IF(OR(ISBLANK('!0'!BE155),ISERROR('!0'!BE155)),"",'!0'!BE155)</f>
        <v/>
      </c>
      <c r="AZ153" t="str">
        <f>IF(OR(ISBLANK('!0'!BF155),ISERROR('!0'!BF155)),"",'!0'!BF155)</f>
        <v/>
      </c>
      <c r="BA153" t="str">
        <f>IF(OR(ISBLANK('!0'!BG155),ISERROR('!0'!BG155)),"",'!0'!BG155)</f>
        <v/>
      </c>
      <c r="BB153" t="str">
        <f>IF(OR(ISBLANK('!0'!BH155),ISERROR('!0'!BH155)),"",'!0'!BH155)</f>
        <v/>
      </c>
      <c r="BC153" t="str">
        <f>IF(OR(ISBLANK('!0'!BI155),ISERROR('!0'!BI155)),"",'!0'!BI155)</f>
        <v/>
      </c>
    </row>
    <row r="154" spans="1:55" ht="12.75" customHeight="1" x14ac:dyDescent="0.2">
      <c r="A154" t="str">
        <f>IF(OR(ISBLANK('!0'!A156),ISERROR('!0'!A156)),"",'!0'!A156)</f>
        <v/>
      </c>
      <c r="B154" t="str">
        <f>IF(OR(ISBLANK('!0'!B156),ISERROR('!0'!B156)),"",'!0'!B156)</f>
        <v/>
      </c>
      <c r="C154" s="208">
        <f>IF(OR(ISBLANK('!0'!C155),ISERROR('!0'!C155)),"",'!0'!C155)</f>
        <v>132</v>
      </c>
      <c r="D154" s="325"/>
      <c r="E154" s="325"/>
      <c r="F154" t="str">
        <f>IF(OR(ISBLANK('!0'!F156),ISERROR('!0'!F156)),"",'!0'!F156)</f>
        <v/>
      </c>
      <c r="G154" t="str">
        <f>IF(OR(ISBLANK('!0'!G156),ISERROR('!0'!G156)),"",'!0'!G156)</f>
        <v/>
      </c>
      <c r="H154" t="str">
        <f>IF(OR(ISBLANK('!0'!H156),ISERROR('!0'!H156)),"",'!0'!H156)</f>
        <v/>
      </c>
      <c r="I154" s="4" t="str">
        <f>IF(OR(ISBLANK('!0'!I156),ISERROR('!0'!I156)),"",'!0'!I156)</f>
        <v/>
      </c>
      <c r="J154" t="str">
        <f>IF(OR(ISBLANK('!0'!J158),ISERROR('!0'!J158)),"",'!0'!J158)</f>
        <v/>
      </c>
      <c r="K154" s="59" t="str">
        <f>IF(OR(ISBLANK('!0'!K158),ISERROR('!0'!K158)),"",'!0'!K158)</f>
        <v/>
      </c>
      <c r="L154" t="str">
        <f>IF(OR(ISBLANK('!0'!L158),ISERROR('!0'!L158)),"",'!0'!L158)</f>
        <v/>
      </c>
      <c r="M154" t="str">
        <f>IF(OR(ISBLANK('!0'!M158),ISERROR('!0'!M158)),"",'!0'!M158)</f>
        <v/>
      </c>
      <c r="N154" t="str">
        <f>IF(OR(ISBLANK('!0'!N158),ISERROR('!0'!N158)),"",'!0'!N158)</f>
        <v/>
      </c>
      <c r="O154" t="str">
        <f>IF(OR(ISBLANK('!0'!O158),ISERROR('!0'!O158)),"",'!0'!O158)</f>
        <v/>
      </c>
      <c r="P154" t="str">
        <f>IF(OR(ISBLANK('!0'!P158),ISERROR('!0'!P158)),"",'!0'!P158)</f>
        <v/>
      </c>
      <c r="Q154" t="str">
        <f>IF(OR(ISBLANK('!0'!Q158),ISERROR('!0'!Q158)),"",'!0'!Q158)</f>
        <v/>
      </c>
      <c r="R154" t="str">
        <f>IF(OR(ISBLANK('!0'!R158),ISERROR('!0'!R158)),"",'!0'!R158)</f>
        <v/>
      </c>
      <c r="S154" t="str">
        <f>IF(OR(ISBLANK('!0'!S158),ISERROR('!0'!S158)),"",'!0'!S158)</f>
        <v/>
      </c>
      <c r="T154" t="str">
        <f>IF(OR(ISBLANK('!0'!T158),ISERROR('!0'!T158)),"",'!0'!T158)</f>
        <v/>
      </c>
      <c r="U154" t="str">
        <f>IF(OR(ISBLANK('!0'!U156),ISERROR('!0'!U156)),"",'!0'!U156)</f>
        <v/>
      </c>
      <c r="V154" t="str">
        <f>IF(OR(ISBLANK('!0'!V156),ISERROR('!0'!V156)),"",'!0'!V156)</f>
        <v/>
      </c>
      <c r="W154" t="str">
        <f>IF(OR(ISBLANK('!0'!W156),ISERROR('!0'!W156)),"",'!0'!W156)</f>
        <v/>
      </c>
      <c r="X154" t="str">
        <f>IF(OR(ISBLANK('!0'!X156),ISERROR('!0'!X156)),"",'!0'!X156)</f>
        <v/>
      </c>
      <c r="Y154" t="str">
        <f>IF(OR(ISBLANK('!0'!Y156),ISERROR('!0'!Y156)),"",'!0'!Y156)</f>
        <v/>
      </c>
      <c r="Z154" t="str">
        <f>IF(OR(ISBLANK('!0'!Z156),ISERROR('!0'!Z156)),"",'!0'!Z156)</f>
        <v/>
      </c>
      <c r="AA154" t="str">
        <f>IF(OR(ISBLANK('!0'!AA156),ISERROR('!0'!AA156)),"",'!0'!AA156)</f>
        <v/>
      </c>
      <c r="AB154" t="str">
        <f>IF(OR(ISBLANK('!0'!AB156),ISERROR('!0'!AB156)),"",'!0'!AB156)</f>
        <v/>
      </c>
      <c r="AC154" t="str">
        <f>IF(OR(ISBLANK('!0'!AI156),ISERROR('!0'!AI156)),"",'!0'!AI156)</f>
        <v/>
      </c>
      <c r="AD154" t="str">
        <f>IF(OR(ISBLANK('!0'!AJ156),ISERROR('!0'!AJ156)),"",'!0'!AJ156)</f>
        <v/>
      </c>
      <c r="AE154" t="str">
        <f>IF(OR(ISBLANK('!0'!AK156),ISERROR('!0'!AK156)),"",'!0'!AK156)</f>
        <v/>
      </c>
      <c r="AF154" t="str">
        <f>IF(OR(ISBLANK('!0'!AL156),ISERROR('!0'!AL156)),"",'!0'!AL156)</f>
        <v/>
      </c>
      <c r="AG154" t="str">
        <f>IF(OR(ISBLANK('!0'!AM156),ISERROR('!0'!AM156)),"",'!0'!AM156)</f>
        <v/>
      </c>
      <c r="AH154" t="str">
        <f>IF(OR(ISBLANK('!0'!AN156),ISERROR('!0'!AN156)),"",'!0'!AN156)</f>
        <v/>
      </c>
      <c r="AI154" t="str">
        <f>IF(OR(ISBLANK('!0'!AO156),ISERROR('!0'!AO156)),"",'!0'!AO156)</f>
        <v/>
      </c>
      <c r="AJ154" t="str">
        <f>IF(OR(ISBLANK('!0'!AP156),ISERROR('!0'!AP156)),"",'!0'!AP156)</f>
        <v/>
      </c>
      <c r="AK154" t="str">
        <f>IF(OR(ISBLANK('!0'!AQ156),ISERROR('!0'!AQ156)),"",'!0'!AQ156)</f>
        <v/>
      </c>
      <c r="AL154" t="str">
        <f>IF(OR(ISBLANK('!0'!AR156),ISERROR('!0'!AR156)),"",'!0'!AR156)</f>
        <v/>
      </c>
      <c r="AM154" t="str">
        <f>IF(OR(ISBLANK('!0'!AS156),ISERROR('!0'!AS156)),"",'!0'!AS156)</f>
        <v/>
      </c>
      <c r="AN154" t="str">
        <f>IF(OR(ISBLANK('!0'!AT156),ISERROR('!0'!AT156)),"",'!0'!AT156)</f>
        <v/>
      </c>
      <c r="AO154" t="str">
        <f>IF(OR(ISBLANK('!0'!AU156),ISERROR('!0'!AU156)),"",'!0'!AU156)</f>
        <v/>
      </c>
      <c r="AP154" t="str">
        <f>IF(OR(ISBLANK('!0'!AV156),ISERROR('!0'!AV156)),"",'!0'!AV156)</f>
        <v/>
      </c>
      <c r="AQ154" t="str">
        <f>IF(OR(ISBLANK('!0'!AW156),ISERROR('!0'!AW156)),"",'!0'!AW156)</f>
        <v/>
      </c>
      <c r="AR154" t="str">
        <f>IF(OR(ISBLANK('!0'!AX156),ISERROR('!0'!AX156)),"",'!0'!AX156)</f>
        <v/>
      </c>
      <c r="AS154" t="str">
        <f>IF(OR(ISBLANK('!0'!AY156),ISERROR('!0'!AY156)),"",'!0'!AY156)</f>
        <v/>
      </c>
      <c r="AT154" t="str">
        <f>IF(OR(ISBLANK('!0'!AZ156),ISERROR('!0'!AZ156)),"",'!0'!AZ156)</f>
        <v/>
      </c>
      <c r="AU154" t="str">
        <f>IF(OR(ISBLANK('!0'!BA156),ISERROR('!0'!BA156)),"",'!0'!BA156)</f>
        <v/>
      </c>
      <c r="AV154" t="str">
        <f>IF(OR(ISBLANK('!0'!BB156),ISERROR('!0'!BB156)),"",'!0'!BB156)</f>
        <v/>
      </c>
      <c r="AW154" t="str">
        <f>IF(OR(ISBLANK('!0'!BC156),ISERROR('!0'!BC156)),"",'!0'!BC156)</f>
        <v/>
      </c>
      <c r="AX154" t="str">
        <f>IF(OR(ISBLANK('!0'!BD156),ISERROR('!0'!BD156)),"",'!0'!BD156)</f>
        <v/>
      </c>
      <c r="AY154" t="str">
        <f>IF(OR(ISBLANK('!0'!BE156),ISERROR('!0'!BE156)),"",'!0'!BE156)</f>
        <v/>
      </c>
      <c r="AZ154" t="str">
        <f>IF(OR(ISBLANK('!0'!BF156),ISERROR('!0'!BF156)),"",'!0'!BF156)</f>
        <v/>
      </c>
      <c r="BA154" t="str">
        <f>IF(OR(ISBLANK('!0'!BG156),ISERROR('!0'!BG156)),"",'!0'!BG156)</f>
        <v/>
      </c>
      <c r="BB154" t="str">
        <f>IF(OR(ISBLANK('!0'!BH156),ISERROR('!0'!BH156)),"",'!0'!BH156)</f>
        <v/>
      </c>
      <c r="BC154" t="str">
        <f>IF(OR(ISBLANK('!0'!BI156),ISERROR('!0'!BI156)),"",'!0'!BI156)</f>
        <v/>
      </c>
    </row>
    <row r="155" spans="1:55" ht="12.75" customHeight="1" x14ac:dyDescent="0.2">
      <c r="A155" t="str">
        <f>IF(OR(ISBLANK('!0'!A157),ISERROR('!0'!A157)),"",'!0'!A157)</f>
        <v/>
      </c>
      <c r="B155" t="str">
        <f>IF(OR(ISBLANK('!0'!B157),ISERROR('!0'!B157)),"",'!0'!B157)</f>
        <v/>
      </c>
      <c r="C155" s="208">
        <f>IF(OR(ISBLANK('!0'!C156),ISERROR('!0'!C156)),"",'!0'!C156)</f>
        <v>133</v>
      </c>
      <c r="D155" s="325"/>
      <c r="E155" s="325"/>
      <c r="F155" t="str">
        <f>IF(OR(ISBLANK('!0'!F157),ISERROR('!0'!F157)),"",'!0'!F157)</f>
        <v/>
      </c>
      <c r="G155" t="str">
        <f>IF(OR(ISBLANK('!0'!G157),ISERROR('!0'!G157)),"",'!0'!G157)</f>
        <v/>
      </c>
      <c r="H155" t="str">
        <f>IF(OR(ISBLANK('!0'!H157),ISERROR('!0'!H157)),"",'!0'!H157)</f>
        <v/>
      </c>
      <c r="I155" s="4" t="str">
        <f>IF(OR(ISBLANK('!0'!I157),ISERROR('!0'!I157)),"",'!0'!I157)</f>
        <v/>
      </c>
      <c r="J155" t="str">
        <f>IF(OR(ISBLANK('!0'!J159),ISERROR('!0'!J159)),"",'!0'!J159)</f>
        <v/>
      </c>
      <c r="K155" s="59" t="str">
        <f>IF(OR(ISBLANK('!0'!K159),ISERROR('!0'!K159)),"",'!0'!K159)</f>
        <v/>
      </c>
      <c r="L155" t="str">
        <f>IF(OR(ISBLANK('!0'!L159),ISERROR('!0'!L159)),"",'!0'!L159)</f>
        <v/>
      </c>
      <c r="M155" t="str">
        <f>IF(OR(ISBLANK('!0'!M159),ISERROR('!0'!M159)),"",'!0'!M159)</f>
        <v/>
      </c>
      <c r="N155" t="str">
        <f>IF(OR(ISBLANK('!0'!N159),ISERROR('!0'!N159)),"",'!0'!N159)</f>
        <v/>
      </c>
      <c r="O155" t="str">
        <f>IF(OR(ISBLANK('!0'!O159),ISERROR('!0'!O159)),"",'!0'!O159)</f>
        <v/>
      </c>
      <c r="P155" t="str">
        <f>IF(OR(ISBLANK('!0'!P159),ISERROR('!0'!P159)),"",'!0'!P159)</f>
        <v/>
      </c>
      <c r="Q155" t="str">
        <f>IF(OR(ISBLANK('!0'!Q159),ISERROR('!0'!Q159)),"",'!0'!Q159)</f>
        <v/>
      </c>
      <c r="R155" t="str">
        <f>IF(OR(ISBLANK('!0'!R159),ISERROR('!0'!R159)),"",'!0'!R159)</f>
        <v/>
      </c>
      <c r="S155" t="str">
        <f>IF(OR(ISBLANK('!0'!S159),ISERROR('!0'!S159)),"",'!0'!S159)</f>
        <v/>
      </c>
      <c r="T155" t="str">
        <f>IF(OR(ISBLANK('!0'!T159),ISERROR('!0'!T159)),"",'!0'!T159)</f>
        <v/>
      </c>
      <c r="U155" t="str">
        <f>IF(OR(ISBLANK('!0'!U157),ISERROR('!0'!U157)),"",'!0'!U157)</f>
        <v/>
      </c>
      <c r="V155" t="str">
        <f>IF(OR(ISBLANK('!0'!V157),ISERROR('!0'!V157)),"",'!0'!V157)</f>
        <v/>
      </c>
      <c r="W155" t="str">
        <f>IF(OR(ISBLANK('!0'!W157),ISERROR('!0'!W157)),"",'!0'!W157)</f>
        <v/>
      </c>
      <c r="X155" t="str">
        <f>IF(OR(ISBLANK('!0'!X157),ISERROR('!0'!X157)),"",'!0'!X157)</f>
        <v/>
      </c>
      <c r="Y155" t="str">
        <f>IF(OR(ISBLANK('!0'!Y157),ISERROR('!0'!Y157)),"",'!0'!Y157)</f>
        <v/>
      </c>
      <c r="Z155" t="str">
        <f>IF(OR(ISBLANK('!0'!Z157),ISERROR('!0'!Z157)),"",'!0'!Z157)</f>
        <v/>
      </c>
      <c r="AA155" t="str">
        <f>IF(OR(ISBLANK('!0'!AA157),ISERROR('!0'!AA157)),"",'!0'!AA157)</f>
        <v/>
      </c>
      <c r="AB155" t="str">
        <f>IF(OR(ISBLANK('!0'!AB157),ISERROR('!0'!AB157)),"",'!0'!AB157)</f>
        <v/>
      </c>
      <c r="AC155" t="str">
        <f>IF(OR(ISBLANK('!0'!AI157),ISERROR('!0'!AI157)),"",'!0'!AI157)</f>
        <v/>
      </c>
      <c r="AD155" t="str">
        <f>IF(OR(ISBLANK('!0'!AJ157),ISERROR('!0'!AJ157)),"",'!0'!AJ157)</f>
        <v/>
      </c>
      <c r="AE155" t="str">
        <f>IF(OR(ISBLANK('!0'!AK157),ISERROR('!0'!AK157)),"",'!0'!AK157)</f>
        <v/>
      </c>
      <c r="AF155" t="str">
        <f>IF(OR(ISBLANK('!0'!AL157),ISERROR('!0'!AL157)),"",'!0'!AL157)</f>
        <v/>
      </c>
      <c r="AG155" t="str">
        <f>IF(OR(ISBLANK('!0'!AM157),ISERROR('!0'!AM157)),"",'!0'!AM157)</f>
        <v/>
      </c>
      <c r="AH155" t="str">
        <f>IF(OR(ISBLANK('!0'!AN157),ISERROR('!0'!AN157)),"",'!0'!AN157)</f>
        <v/>
      </c>
      <c r="AI155" t="str">
        <f>IF(OR(ISBLANK('!0'!AO157),ISERROR('!0'!AO157)),"",'!0'!AO157)</f>
        <v/>
      </c>
      <c r="AJ155" t="str">
        <f>IF(OR(ISBLANK('!0'!AP157),ISERROR('!0'!AP157)),"",'!0'!AP157)</f>
        <v/>
      </c>
      <c r="AK155" t="str">
        <f>IF(OR(ISBLANK('!0'!AQ157),ISERROR('!0'!AQ157)),"",'!0'!AQ157)</f>
        <v/>
      </c>
      <c r="AL155" t="str">
        <f>IF(OR(ISBLANK('!0'!AR157),ISERROR('!0'!AR157)),"",'!0'!AR157)</f>
        <v/>
      </c>
      <c r="AM155" t="str">
        <f>IF(OR(ISBLANK('!0'!AS157),ISERROR('!0'!AS157)),"",'!0'!AS157)</f>
        <v/>
      </c>
      <c r="AN155" t="str">
        <f>IF(OR(ISBLANK('!0'!AT157),ISERROR('!0'!AT157)),"",'!0'!AT157)</f>
        <v/>
      </c>
      <c r="AO155" t="str">
        <f>IF(OR(ISBLANK('!0'!AU157),ISERROR('!0'!AU157)),"",'!0'!AU157)</f>
        <v/>
      </c>
      <c r="AP155" t="str">
        <f>IF(OR(ISBLANK('!0'!AV157),ISERROR('!0'!AV157)),"",'!0'!AV157)</f>
        <v/>
      </c>
      <c r="AQ155" t="str">
        <f>IF(OR(ISBLANK('!0'!AW157),ISERROR('!0'!AW157)),"",'!0'!AW157)</f>
        <v/>
      </c>
      <c r="AR155" t="str">
        <f>IF(OR(ISBLANK('!0'!AX157),ISERROR('!0'!AX157)),"",'!0'!AX157)</f>
        <v/>
      </c>
      <c r="AS155" t="str">
        <f>IF(OR(ISBLANK('!0'!AY157),ISERROR('!0'!AY157)),"",'!0'!AY157)</f>
        <v/>
      </c>
      <c r="AT155" t="str">
        <f>IF(OR(ISBLANK('!0'!AZ157),ISERROR('!0'!AZ157)),"",'!0'!AZ157)</f>
        <v/>
      </c>
      <c r="AU155" t="str">
        <f>IF(OR(ISBLANK('!0'!BA157),ISERROR('!0'!BA157)),"",'!0'!BA157)</f>
        <v/>
      </c>
      <c r="AV155" t="str">
        <f>IF(OR(ISBLANK('!0'!BB157),ISERROR('!0'!BB157)),"",'!0'!BB157)</f>
        <v/>
      </c>
      <c r="AW155" t="str">
        <f>IF(OR(ISBLANK('!0'!BC157),ISERROR('!0'!BC157)),"",'!0'!BC157)</f>
        <v/>
      </c>
      <c r="AX155" t="str">
        <f>IF(OR(ISBLANK('!0'!BD157),ISERROR('!0'!BD157)),"",'!0'!BD157)</f>
        <v/>
      </c>
      <c r="AY155" t="str">
        <f>IF(OR(ISBLANK('!0'!BE157),ISERROR('!0'!BE157)),"",'!0'!BE157)</f>
        <v/>
      </c>
      <c r="AZ155" t="str">
        <f>IF(OR(ISBLANK('!0'!BF157),ISERROR('!0'!BF157)),"",'!0'!BF157)</f>
        <v/>
      </c>
      <c r="BA155" t="str">
        <f>IF(OR(ISBLANK('!0'!BG157),ISERROR('!0'!BG157)),"",'!0'!BG157)</f>
        <v/>
      </c>
      <c r="BB155" t="str">
        <f>IF(OR(ISBLANK('!0'!BH157),ISERROR('!0'!BH157)),"",'!0'!BH157)</f>
        <v/>
      </c>
      <c r="BC155" t="str">
        <f>IF(OR(ISBLANK('!0'!BI157),ISERROR('!0'!BI157)),"",'!0'!BI157)</f>
        <v/>
      </c>
    </row>
    <row r="156" spans="1:55" ht="12.75" customHeight="1" x14ac:dyDescent="0.2">
      <c r="A156" t="str">
        <f>IF(OR(ISBLANK('!0'!A158),ISERROR('!0'!A158)),"",'!0'!A158)</f>
        <v/>
      </c>
      <c r="B156" t="str">
        <f>IF(OR(ISBLANK('!0'!B158),ISERROR('!0'!B158)),"",'!0'!B158)</f>
        <v/>
      </c>
      <c r="C156" s="208">
        <f>IF(OR(ISBLANK('!0'!C157),ISERROR('!0'!C157)),"",'!0'!C157)</f>
        <v>134</v>
      </c>
      <c r="D156" s="325"/>
      <c r="E156" s="325"/>
      <c r="F156" t="str">
        <f>IF(OR(ISBLANK('!0'!F158),ISERROR('!0'!F158)),"",'!0'!F158)</f>
        <v/>
      </c>
      <c r="G156" t="str">
        <f>IF(OR(ISBLANK('!0'!G158),ISERROR('!0'!G158)),"",'!0'!G158)</f>
        <v/>
      </c>
      <c r="H156" t="str">
        <f>IF(OR(ISBLANK('!0'!H158),ISERROR('!0'!H158)),"",'!0'!H158)</f>
        <v/>
      </c>
      <c r="I156" s="4" t="str">
        <f>IF(OR(ISBLANK('!0'!I158),ISERROR('!0'!I158)),"",'!0'!I158)</f>
        <v/>
      </c>
      <c r="J156" t="str">
        <f>IF(OR(ISBLANK('!0'!J160),ISERROR('!0'!J160)),"",'!0'!J160)</f>
        <v/>
      </c>
      <c r="K156" s="59" t="str">
        <f>IF(OR(ISBLANK('!0'!K160),ISERROR('!0'!K160)),"",'!0'!K160)</f>
        <v/>
      </c>
      <c r="L156" t="str">
        <f>IF(OR(ISBLANK('!0'!L160),ISERROR('!0'!L160)),"",'!0'!L160)</f>
        <v/>
      </c>
      <c r="M156" t="str">
        <f>IF(OR(ISBLANK('!0'!M160),ISERROR('!0'!M160)),"",'!0'!M160)</f>
        <v/>
      </c>
      <c r="N156" t="str">
        <f>IF(OR(ISBLANK('!0'!N160),ISERROR('!0'!N160)),"",'!0'!N160)</f>
        <v/>
      </c>
      <c r="O156" t="str">
        <f>IF(OR(ISBLANK('!0'!O160),ISERROR('!0'!O160)),"",'!0'!O160)</f>
        <v/>
      </c>
      <c r="P156" t="str">
        <f>IF(OR(ISBLANK('!0'!P160),ISERROR('!0'!P160)),"",'!0'!P160)</f>
        <v/>
      </c>
      <c r="Q156" t="str">
        <f>IF(OR(ISBLANK('!0'!Q160),ISERROR('!0'!Q160)),"",'!0'!Q160)</f>
        <v/>
      </c>
      <c r="R156" t="str">
        <f>IF(OR(ISBLANK('!0'!R160),ISERROR('!0'!R160)),"",'!0'!R160)</f>
        <v/>
      </c>
      <c r="S156" t="str">
        <f>IF(OR(ISBLANK('!0'!S160),ISERROR('!0'!S160)),"",'!0'!S160)</f>
        <v/>
      </c>
      <c r="T156" t="str">
        <f>IF(OR(ISBLANK('!0'!T160),ISERROR('!0'!T160)),"",'!0'!T160)</f>
        <v/>
      </c>
      <c r="U156" t="str">
        <f>IF(OR(ISBLANK('!0'!U158),ISERROR('!0'!U158)),"",'!0'!U158)</f>
        <v/>
      </c>
      <c r="V156" t="str">
        <f>IF(OR(ISBLANK('!0'!V158),ISERROR('!0'!V158)),"",'!0'!V158)</f>
        <v/>
      </c>
      <c r="W156" t="str">
        <f>IF(OR(ISBLANK('!0'!W158),ISERROR('!0'!W158)),"",'!0'!W158)</f>
        <v/>
      </c>
      <c r="X156" t="str">
        <f>IF(OR(ISBLANK('!0'!X158),ISERROR('!0'!X158)),"",'!0'!X158)</f>
        <v/>
      </c>
      <c r="Y156" t="str">
        <f>IF(OR(ISBLANK('!0'!Y158),ISERROR('!0'!Y158)),"",'!0'!Y158)</f>
        <v/>
      </c>
      <c r="Z156" t="str">
        <f>IF(OR(ISBLANK('!0'!Z158),ISERROR('!0'!Z158)),"",'!0'!Z158)</f>
        <v/>
      </c>
      <c r="AA156" t="str">
        <f>IF(OR(ISBLANK('!0'!AA158),ISERROR('!0'!AA158)),"",'!0'!AA158)</f>
        <v/>
      </c>
      <c r="AB156" t="str">
        <f>IF(OR(ISBLANK('!0'!AB158),ISERROR('!0'!AB158)),"",'!0'!AB158)</f>
        <v/>
      </c>
      <c r="AC156" t="str">
        <f>IF(OR(ISBLANK('!0'!AI158),ISERROR('!0'!AI158)),"",'!0'!AI158)</f>
        <v/>
      </c>
      <c r="AD156" t="str">
        <f>IF(OR(ISBLANK('!0'!AJ158),ISERROR('!0'!AJ158)),"",'!0'!AJ158)</f>
        <v/>
      </c>
      <c r="AE156" t="str">
        <f>IF(OR(ISBLANK('!0'!AK158),ISERROR('!0'!AK158)),"",'!0'!AK158)</f>
        <v/>
      </c>
      <c r="AF156" t="str">
        <f>IF(OR(ISBLANK('!0'!AL158),ISERROR('!0'!AL158)),"",'!0'!AL158)</f>
        <v/>
      </c>
      <c r="AG156" t="str">
        <f>IF(OR(ISBLANK('!0'!AM158),ISERROR('!0'!AM158)),"",'!0'!AM158)</f>
        <v/>
      </c>
      <c r="AH156" t="str">
        <f>IF(OR(ISBLANK('!0'!AN158),ISERROR('!0'!AN158)),"",'!0'!AN158)</f>
        <v/>
      </c>
      <c r="AI156" t="str">
        <f>IF(OR(ISBLANK('!0'!AO158),ISERROR('!0'!AO158)),"",'!0'!AO158)</f>
        <v/>
      </c>
      <c r="AJ156" t="str">
        <f>IF(OR(ISBLANK('!0'!AP158),ISERROR('!0'!AP158)),"",'!0'!AP158)</f>
        <v/>
      </c>
      <c r="AK156" t="str">
        <f>IF(OR(ISBLANK('!0'!AQ158),ISERROR('!0'!AQ158)),"",'!0'!AQ158)</f>
        <v/>
      </c>
      <c r="AL156" t="str">
        <f>IF(OR(ISBLANK('!0'!AR158),ISERROR('!0'!AR158)),"",'!0'!AR158)</f>
        <v/>
      </c>
      <c r="AM156" t="str">
        <f>IF(OR(ISBLANK('!0'!AS158),ISERROR('!0'!AS158)),"",'!0'!AS158)</f>
        <v/>
      </c>
      <c r="AN156" t="str">
        <f>IF(OR(ISBLANK('!0'!AT158),ISERROR('!0'!AT158)),"",'!0'!AT158)</f>
        <v/>
      </c>
      <c r="AO156" t="str">
        <f>IF(OR(ISBLANK('!0'!AU158),ISERROR('!0'!AU158)),"",'!0'!AU158)</f>
        <v/>
      </c>
      <c r="AP156" t="str">
        <f>IF(OR(ISBLANK('!0'!AV158),ISERROR('!0'!AV158)),"",'!0'!AV158)</f>
        <v/>
      </c>
      <c r="AQ156" t="str">
        <f>IF(OR(ISBLANK('!0'!AW158),ISERROR('!0'!AW158)),"",'!0'!AW158)</f>
        <v/>
      </c>
      <c r="AR156" t="str">
        <f>IF(OR(ISBLANK('!0'!AX158),ISERROR('!0'!AX158)),"",'!0'!AX158)</f>
        <v/>
      </c>
      <c r="AS156" t="str">
        <f>IF(OR(ISBLANK('!0'!AY158),ISERROR('!0'!AY158)),"",'!0'!AY158)</f>
        <v/>
      </c>
      <c r="AT156" t="str">
        <f>IF(OR(ISBLANK('!0'!AZ158),ISERROR('!0'!AZ158)),"",'!0'!AZ158)</f>
        <v/>
      </c>
      <c r="AU156" t="str">
        <f>IF(OR(ISBLANK('!0'!BA158),ISERROR('!0'!BA158)),"",'!0'!BA158)</f>
        <v/>
      </c>
      <c r="AV156" t="str">
        <f>IF(OR(ISBLANK('!0'!BB158),ISERROR('!0'!BB158)),"",'!0'!BB158)</f>
        <v/>
      </c>
      <c r="AW156" t="str">
        <f>IF(OR(ISBLANK('!0'!BC158),ISERROR('!0'!BC158)),"",'!0'!BC158)</f>
        <v/>
      </c>
      <c r="AX156" t="str">
        <f>IF(OR(ISBLANK('!0'!BD158),ISERROR('!0'!BD158)),"",'!0'!BD158)</f>
        <v/>
      </c>
      <c r="AY156" t="str">
        <f>IF(OR(ISBLANK('!0'!BE158),ISERROR('!0'!BE158)),"",'!0'!BE158)</f>
        <v/>
      </c>
      <c r="AZ156" t="str">
        <f>IF(OR(ISBLANK('!0'!BF158),ISERROR('!0'!BF158)),"",'!0'!BF158)</f>
        <v/>
      </c>
      <c r="BA156" t="str">
        <f>IF(OR(ISBLANK('!0'!BG158),ISERROR('!0'!BG158)),"",'!0'!BG158)</f>
        <v/>
      </c>
      <c r="BB156" t="str">
        <f>IF(OR(ISBLANK('!0'!BH158),ISERROR('!0'!BH158)),"",'!0'!BH158)</f>
        <v/>
      </c>
      <c r="BC156" t="str">
        <f>IF(OR(ISBLANK('!0'!BI158),ISERROR('!0'!BI158)),"",'!0'!BI158)</f>
        <v/>
      </c>
    </row>
    <row r="157" spans="1:55" ht="12.75" customHeight="1" x14ac:dyDescent="0.2">
      <c r="A157" t="str">
        <f>IF(OR(ISBLANK('!0'!A159),ISERROR('!0'!A159)),"",'!0'!A159)</f>
        <v/>
      </c>
      <c r="B157" t="str">
        <f>IF(OR(ISBLANK('!0'!B159),ISERROR('!0'!B159)),"",'!0'!B159)</f>
        <v/>
      </c>
      <c r="C157" s="208">
        <f>IF(OR(ISBLANK('!0'!C158),ISERROR('!0'!C158)),"",'!0'!C158)</f>
        <v>135</v>
      </c>
      <c r="D157" s="325"/>
      <c r="E157" s="325"/>
      <c r="F157" t="str">
        <f>IF(OR(ISBLANK('!0'!F159),ISERROR('!0'!F159)),"",'!0'!F159)</f>
        <v/>
      </c>
      <c r="G157" t="str">
        <f>IF(OR(ISBLANK('!0'!G159),ISERROR('!0'!G159)),"",'!0'!G159)</f>
        <v/>
      </c>
      <c r="H157" t="str">
        <f>IF(OR(ISBLANK('!0'!H159),ISERROR('!0'!H159)),"",'!0'!H159)</f>
        <v/>
      </c>
      <c r="I157" s="4" t="str">
        <f>IF(OR(ISBLANK('!0'!I159),ISERROR('!0'!I159)),"",'!0'!I159)</f>
        <v/>
      </c>
      <c r="J157" t="str">
        <f>IF(OR(ISBLANK('!0'!J161),ISERROR('!0'!J161)),"",'!0'!J161)</f>
        <v/>
      </c>
      <c r="K157" s="59" t="str">
        <f>IF(OR(ISBLANK('!0'!K161),ISERROR('!0'!K161)),"",'!0'!K161)</f>
        <v/>
      </c>
      <c r="L157" t="str">
        <f>IF(OR(ISBLANK('!0'!L161),ISERROR('!0'!L161)),"",'!0'!L161)</f>
        <v/>
      </c>
      <c r="M157" t="str">
        <f>IF(OR(ISBLANK('!0'!M161),ISERROR('!0'!M161)),"",'!0'!M161)</f>
        <v/>
      </c>
      <c r="N157" t="str">
        <f>IF(OR(ISBLANK('!0'!N161),ISERROR('!0'!N161)),"",'!0'!N161)</f>
        <v/>
      </c>
      <c r="O157" t="str">
        <f>IF(OR(ISBLANK('!0'!O161),ISERROR('!0'!O161)),"",'!0'!O161)</f>
        <v/>
      </c>
      <c r="P157" t="str">
        <f>IF(OR(ISBLANK('!0'!P161),ISERROR('!0'!P161)),"",'!0'!P161)</f>
        <v/>
      </c>
      <c r="Q157" t="str">
        <f>IF(OR(ISBLANK('!0'!Q161),ISERROR('!0'!Q161)),"",'!0'!Q161)</f>
        <v/>
      </c>
      <c r="R157" t="str">
        <f>IF(OR(ISBLANK('!0'!R161),ISERROR('!0'!R161)),"",'!0'!R161)</f>
        <v/>
      </c>
      <c r="S157" t="str">
        <f>IF(OR(ISBLANK('!0'!S161),ISERROR('!0'!S161)),"",'!0'!S161)</f>
        <v/>
      </c>
      <c r="T157" t="str">
        <f>IF(OR(ISBLANK('!0'!T161),ISERROR('!0'!T161)),"",'!0'!T161)</f>
        <v/>
      </c>
      <c r="U157" t="str">
        <f>IF(OR(ISBLANK('!0'!U159),ISERROR('!0'!U159)),"",'!0'!U159)</f>
        <v/>
      </c>
      <c r="V157" t="str">
        <f>IF(OR(ISBLANK('!0'!V159),ISERROR('!0'!V159)),"",'!0'!V159)</f>
        <v/>
      </c>
      <c r="W157" t="str">
        <f>IF(OR(ISBLANK('!0'!W159),ISERROR('!0'!W159)),"",'!0'!W159)</f>
        <v/>
      </c>
      <c r="X157" t="str">
        <f>IF(OR(ISBLANK('!0'!X159),ISERROR('!0'!X159)),"",'!0'!X159)</f>
        <v/>
      </c>
      <c r="Y157" t="str">
        <f>IF(OR(ISBLANK('!0'!Y159),ISERROR('!0'!Y159)),"",'!0'!Y159)</f>
        <v/>
      </c>
      <c r="Z157" t="str">
        <f>IF(OR(ISBLANK('!0'!Z159),ISERROR('!0'!Z159)),"",'!0'!Z159)</f>
        <v/>
      </c>
      <c r="AA157" t="str">
        <f>IF(OR(ISBLANK('!0'!AA159),ISERROR('!0'!AA159)),"",'!0'!AA159)</f>
        <v/>
      </c>
      <c r="AB157" t="str">
        <f>IF(OR(ISBLANK('!0'!AB159),ISERROR('!0'!AB159)),"",'!0'!AB159)</f>
        <v/>
      </c>
      <c r="AC157" t="str">
        <f>IF(OR(ISBLANK('!0'!AI159),ISERROR('!0'!AI159)),"",'!0'!AI159)</f>
        <v/>
      </c>
      <c r="AD157" t="str">
        <f>IF(OR(ISBLANK('!0'!AJ159),ISERROR('!0'!AJ159)),"",'!0'!AJ159)</f>
        <v/>
      </c>
      <c r="AE157" t="str">
        <f>IF(OR(ISBLANK('!0'!AK159),ISERROR('!0'!AK159)),"",'!0'!AK159)</f>
        <v/>
      </c>
      <c r="AF157" t="str">
        <f>IF(OR(ISBLANK('!0'!AL159),ISERROR('!0'!AL159)),"",'!0'!AL159)</f>
        <v/>
      </c>
      <c r="AG157" t="str">
        <f>IF(OR(ISBLANK('!0'!AM159),ISERROR('!0'!AM159)),"",'!0'!AM159)</f>
        <v/>
      </c>
      <c r="AH157" t="str">
        <f>IF(OR(ISBLANK('!0'!AN159),ISERROR('!0'!AN159)),"",'!0'!AN159)</f>
        <v/>
      </c>
      <c r="AI157" t="str">
        <f>IF(OR(ISBLANK('!0'!AO159),ISERROR('!0'!AO159)),"",'!0'!AO159)</f>
        <v/>
      </c>
      <c r="AJ157" t="str">
        <f>IF(OR(ISBLANK('!0'!AP159),ISERROR('!0'!AP159)),"",'!0'!AP159)</f>
        <v/>
      </c>
      <c r="AK157" t="str">
        <f>IF(OR(ISBLANK('!0'!AQ159),ISERROR('!0'!AQ159)),"",'!0'!AQ159)</f>
        <v/>
      </c>
      <c r="AL157" t="str">
        <f>IF(OR(ISBLANK('!0'!AR159),ISERROR('!0'!AR159)),"",'!0'!AR159)</f>
        <v/>
      </c>
      <c r="AM157" t="str">
        <f>IF(OR(ISBLANK('!0'!AS159),ISERROR('!0'!AS159)),"",'!0'!AS159)</f>
        <v/>
      </c>
      <c r="AN157" t="str">
        <f>IF(OR(ISBLANK('!0'!AT159),ISERROR('!0'!AT159)),"",'!0'!AT159)</f>
        <v/>
      </c>
      <c r="AO157" t="str">
        <f>IF(OR(ISBLANK('!0'!AU159),ISERROR('!0'!AU159)),"",'!0'!AU159)</f>
        <v/>
      </c>
      <c r="AP157" t="str">
        <f>IF(OR(ISBLANK('!0'!AV159),ISERROR('!0'!AV159)),"",'!0'!AV159)</f>
        <v/>
      </c>
      <c r="AQ157" t="str">
        <f>IF(OR(ISBLANK('!0'!AW159),ISERROR('!0'!AW159)),"",'!0'!AW159)</f>
        <v/>
      </c>
      <c r="AR157" t="str">
        <f>IF(OR(ISBLANK('!0'!AX159),ISERROR('!0'!AX159)),"",'!0'!AX159)</f>
        <v/>
      </c>
      <c r="AS157" t="str">
        <f>IF(OR(ISBLANK('!0'!AY159),ISERROR('!0'!AY159)),"",'!0'!AY159)</f>
        <v/>
      </c>
      <c r="AT157" t="str">
        <f>IF(OR(ISBLANK('!0'!AZ159),ISERROR('!0'!AZ159)),"",'!0'!AZ159)</f>
        <v/>
      </c>
      <c r="AU157" t="str">
        <f>IF(OR(ISBLANK('!0'!BA159),ISERROR('!0'!BA159)),"",'!0'!BA159)</f>
        <v/>
      </c>
      <c r="AV157" t="str">
        <f>IF(OR(ISBLANK('!0'!BB159),ISERROR('!0'!BB159)),"",'!0'!BB159)</f>
        <v/>
      </c>
      <c r="AW157" t="str">
        <f>IF(OR(ISBLANK('!0'!BC159),ISERROR('!0'!BC159)),"",'!0'!BC159)</f>
        <v/>
      </c>
      <c r="AX157" t="str">
        <f>IF(OR(ISBLANK('!0'!BD159),ISERROR('!0'!BD159)),"",'!0'!BD159)</f>
        <v/>
      </c>
      <c r="AY157" t="str">
        <f>IF(OR(ISBLANK('!0'!BE159),ISERROR('!0'!BE159)),"",'!0'!BE159)</f>
        <v/>
      </c>
      <c r="AZ157" t="str">
        <f>IF(OR(ISBLANK('!0'!BF159),ISERROR('!0'!BF159)),"",'!0'!BF159)</f>
        <v/>
      </c>
      <c r="BA157" t="str">
        <f>IF(OR(ISBLANK('!0'!BG159),ISERROR('!0'!BG159)),"",'!0'!BG159)</f>
        <v/>
      </c>
      <c r="BB157" t="str">
        <f>IF(OR(ISBLANK('!0'!BH159),ISERROR('!0'!BH159)),"",'!0'!BH159)</f>
        <v/>
      </c>
      <c r="BC157" t="str">
        <f>IF(OR(ISBLANK('!0'!BI159),ISERROR('!0'!BI159)),"",'!0'!BI159)</f>
        <v/>
      </c>
    </row>
    <row r="158" spans="1:55" ht="12.75" customHeight="1" x14ac:dyDescent="0.2">
      <c r="A158" t="str">
        <f>IF(OR(ISBLANK('!0'!A160),ISERROR('!0'!A160)),"",'!0'!A160)</f>
        <v/>
      </c>
      <c r="B158" t="str">
        <f>IF(OR(ISBLANK('!0'!B160),ISERROR('!0'!B160)),"",'!0'!B160)</f>
        <v/>
      </c>
      <c r="C158" s="208">
        <f>IF(OR(ISBLANK('!0'!C159),ISERROR('!0'!C159)),"",'!0'!C159)</f>
        <v>136</v>
      </c>
      <c r="D158" s="325"/>
      <c r="E158" s="325"/>
      <c r="F158" t="str">
        <f>IF(OR(ISBLANK('!0'!F160),ISERROR('!0'!F160)),"",'!0'!F160)</f>
        <v/>
      </c>
      <c r="G158" t="str">
        <f>IF(OR(ISBLANK('!0'!G160),ISERROR('!0'!G160)),"",'!0'!G160)</f>
        <v/>
      </c>
      <c r="H158" t="str">
        <f>IF(OR(ISBLANK('!0'!H160),ISERROR('!0'!H160)),"",'!0'!H160)</f>
        <v/>
      </c>
      <c r="I158" s="4" t="str">
        <f>IF(OR(ISBLANK('!0'!I160),ISERROR('!0'!I160)),"",'!0'!I160)</f>
        <v/>
      </c>
      <c r="J158" t="str">
        <f>IF(OR(ISBLANK('!0'!J162),ISERROR('!0'!J162)),"",'!0'!J162)</f>
        <v/>
      </c>
      <c r="K158" s="59" t="str">
        <f>IF(OR(ISBLANK('!0'!K162),ISERROR('!0'!K162)),"",'!0'!K162)</f>
        <v/>
      </c>
      <c r="L158" t="str">
        <f>IF(OR(ISBLANK('!0'!L162),ISERROR('!0'!L162)),"",'!0'!L162)</f>
        <v/>
      </c>
      <c r="M158" t="str">
        <f>IF(OR(ISBLANK('!0'!M162),ISERROR('!0'!M162)),"",'!0'!M162)</f>
        <v/>
      </c>
      <c r="N158" t="str">
        <f>IF(OR(ISBLANK('!0'!N162),ISERROR('!0'!N162)),"",'!0'!N162)</f>
        <v/>
      </c>
      <c r="O158" t="str">
        <f>IF(OR(ISBLANK('!0'!O162),ISERROR('!0'!O162)),"",'!0'!O162)</f>
        <v/>
      </c>
      <c r="P158" t="str">
        <f>IF(OR(ISBLANK('!0'!P162),ISERROR('!0'!P162)),"",'!0'!P162)</f>
        <v/>
      </c>
      <c r="Q158" t="str">
        <f>IF(OR(ISBLANK('!0'!Q162),ISERROR('!0'!Q162)),"",'!0'!Q162)</f>
        <v/>
      </c>
      <c r="R158" t="str">
        <f>IF(OR(ISBLANK('!0'!R162),ISERROR('!0'!R162)),"",'!0'!R162)</f>
        <v/>
      </c>
      <c r="S158" t="str">
        <f>IF(OR(ISBLANK('!0'!S162),ISERROR('!0'!S162)),"",'!0'!S162)</f>
        <v/>
      </c>
      <c r="T158" t="str">
        <f>IF(OR(ISBLANK('!0'!T162),ISERROR('!0'!T162)),"",'!0'!T162)</f>
        <v/>
      </c>
      <c r="U158" t="str">
        <f>IF(OR(ISBLANK('!0'!U160),ISERROR('!0'!U160)),"",'!0'!U160)</f>
        <v/>
      </c>
      <c r="V158" t="str">
        <f>IF(OR(ISBLANK('!0'!V160),ISERROR('!0'!V160)),"",'!0'!V160)</f>
        <v/>
      </c>
      <c r="W158" t="str">
        <f>IF(OR(ISBLANK('!0'!W160),ISERROR('!0'!W160)),"",'!0'!W160)</f>
        <v/>
      </c>
      <c r="X158" t="str">
        <f>IF(OR(ISBLANK('!0'!X160),ISERROR('!0'!X160)),"",'!0'!X160)</f>
        <v/>
      </c>
      <c r="Y158" t="str">
        <f>IF(OR(ISBLANK('!0'!Y160),ISERROR('!0'!Y160)),"",'!0'!Y160)</f>
        <v/>
      </c>
      <c r="Z158" t="str">
        <f>IF(OR(ISBLANK('!0'!Z160),ISERROR('!0'!Z160)),"",'!0'!Z160)</f>
        <v/>
      </c>
      <c r="AA158" t="str">
        <f>IF(OR(ISBLANK('!0'!AA160),ISERROR('!0'!AA160)),"",'!0'!AA160)</f>
        <v/>
      </c>
      <c r="AB158" t="str">
        <f>IF(OR(ISBLANK('!0'!AB160),ISERROR('!0'!AB160)),"",'!0'!AB160)</f>
        <v/>
      </c>
      <c r="AC158" t="str">
        <f>IF(OR(ISBLANK('!0'!AI160),ISERROR('!0'!AI160)),"",'!0'!AI160)</f>
        <v/>
      </c>
      <c r="AD158" t="str">
        <f>IF(OR(ISBLANK('!0'!AJ160),ISERROR('!0'!AJ160)),"",'!0'!AJ160)</f>
        <v/>
      </c>
      <c r="AE158" t="str">
        <f>IF(OR(ISBLANK('!0'!AK160),ISERROR('!0'!AK160)),"",'!0'!AK160)</f>
        <v/>
      </c>
      <c r="AF158" t="str">
        <f>IF(OR(ISBLANK('!0'!AL160),ISERROR('!0'!AL160)),"",'!0'!AL160)</f>
        <v/>
      </c>
      <c r="AG158" t="str">
        <f>IF(OR(ISBLANK('!0'!AM160),ISERROR('!0'!AM160)),"",'!0'!AM160)</f>
        <v/>
      </c>
      <c r="AH158" t="str">
        <f>IF(OR(ISBLANK('!0'!AN160),ISERROR('!0'!AN160)),"",'!0'!AN160)</f>
        <v/>
      </c>
      <c r="AI158" t="str">
        <f>IF(OR(ISBLANK('!0'!AO160),ISERROR('!0'!AO160)),"",'!0'!AO160)</f>
        <v/>
      </c>
      <c r="AJ158" t="str">
        <f>IF(OR(ISBLANK('!0'!AP160),ISERROR('!0'!AP160)),"",'!0'!AP160)</f>
        <v/>
      </c>
      <c r="AK158" t="str">
        <f>IF(OR(ISBLANK('!0'!AQ160),ISERROR('!0'!AQ160)),"",'!0'!AQ160)</f>
        <v/>
      </c>
      <c r="AL158" t="str">
        <f>IF(OR(ISBLANK('!0'!AR160),ISERROR('!0'!AR160)),"",'!0'!AR160)</f>
        <v/>
      </c>
      <c r="AM158" t="str">
        <f>IF(OR(ISBLANK('!0'!AS160),ISERROR('!0'!AS160)),"",'!0'!AS160)</f>
        <v/>
      </c>
      <c r="AN158" t="str">
        <f>IF(OR(ISBLANK('!0'!AT160),ISERROR('!0'!AT160)),"",'!0'!AT160)</f>
        <v/>
      </c>
      <c r="AO158" t="str">
        <f>IF(OR(ISBLANK('!0'!AU160),ISERROR('!0'!AU160)),"",'!0'!AU160)</f>
        <v/>
      </c>
      <c r="AP158" t="str">
        <f>IF(OR(ISBLANK('!0'!AV160),ISERROR('!0'!AV160)),"",'!0'!AV160)</f>
        <v/>
      </c>
      <c r="AQ158" t="str">
        <f>IF(OR(ISBLANK('!0'!AW160),ISERROR('!0'!AW160)),"",'!0'!AW160)</f>
        <v/>
      </c>
      <c r="AR158" t="str">
        <f>IF(OR(ISBLANK('!0'!AX160),ISERROR('!0'!AX160)),"",'!0'!AX160)</f>
        <v/>
      </c>
      <c r="AS158" t="str">
        <f>IF(OR(ISBLANK('!0'!AY160),ISERROR('!0'!AY160)),"",'!0'!AY160)</f>
        <v/>
      </c>
      <c r="AT158" t="str">
        <f>IF(OR(ISBLANK('!0'!AZ160),ISERROR('!0'!AZ160)),"",'!0'!AZ160)</f>
        <v/>
      </c>
      <c r="AU158" t="str">
        <f>IF(OR(ISBLANK('!0'!BA160),ISERROR('!0'!BA160)),"",'!0'!BA160)</f>
        <v/>
      </c>
      <c r="AV158" t="str">
        <f>IF(OR(ISBLANK('!0'!BB160),ISERROR('!0'!BB160)),"",'!0'!BB160)</f>
        <v/>
      </c>
      <c r="AW158" t="str">
        <f>IF(OR(ISBLANK('!0'!BC160),ISERROR('!0'!BC160)),"",'!0'!BC160)</f>
        <v/>
      </c>
      <c r="AX158" t="str">
        <f>IF(OR(ISBLANK('!0'!BD160),ISERROR('!0'!BD160)),"",'!0'!BD160)</f>
        <v/>
      </c>
      <c r="AY158" t="str">
        <f>IF(OR(ISBLANK('!0'!BE160),ISERROR('!0'!BE160)),"",'!0'!BE160)</f>
        <v/>
      </c>
      <c r="AZ158" t="str">
        <f>IF(OR(ISBLANK('!0'!BF160),ISERROR('!0'!BF160)),"",'!0'!BF160)</f>
        <v/>
      </c>
      <c r="BA158" t="str">
        <f>IF(OR(ISBLANK('!0'!BG160),ISERROR('!0'!BG160)),"",'!0'!BG160)</f>
        <v/>
      </c>
      <c r="BB158" t="str">
        <f>IF(OR(ISBLANK('!0'!BH160),ISERROR('!0'!BH160)),"",'!0'!BH160)</f>
        <v/>
      </c>
      <c r="BC158" t="str">
        <f>IF(OR(ISBLANK('!0'!BI160),ISERROR('!0'!BI160)),"",'!0'!BI160)</f>
        <v/>
      </c>
    </row>
    <row r="159" spans="1:55" ht="12.75" customHeight="1" x14ac:dyDescent="0.2">
      <c r="A159" t="str">
        <f>IF(OR(ISBLANK('!0'!A161),ISERROR('!0'!A161)),"",'!0'!A161)</f>
        <v/>
      </c>
      <c r="B159" t="str">
        <f>IF(OR(ISBLANK('!0'!B161),ISERROR('!0'!B161)),"",'!0'!B161)</f>
        <v/>
      </c>
      <c r="C159" s="208">
        <f>IF(OR(ISBLANK('!0'!C160),ISERROR('!0'!C160)),"",'!0'!C160)</f>
        <v>137</v>
      </c>
      <c r="D159" s="325"/>
      <c r="E159" s="325"/>
      <c r="F159" t="str">
        <f>IF(OR(ISBLANK('!0'!F161),ISERROR('!0'!F161)),"",'!0'!F161)</f>
        <v/>
      </c>
      <c r="G159" t="str">
        <f>IF(OR(ISBLANK('!0'!G161),ISERROR('!0'!G161)),"",'!0'!G161)</f>
        <v/>
      </c>
      <c r="H159" t="str">
        <f>IF(OR(ISBLANK('!0'!H161),ISERROR('!0'!H161)),"",'!0'!H161)</f>
        <v/>
      </c>
      <c r="I159" s="4" t="str">
        <f>IF(OR(ISBLANK('!0'!I161),ISERROR('!0'!I161)),"",'!0'!I161)</f>
        <v/>
      </c>
      <c r="J159" t="str">
        <f>IF(OR(ISBLANK('!0'!J163),ISERROR('!0'!J163)),"",'!0'!J163)</f>
        <v/>
      </c>
      <c r="K159" s="59" t="str">
        <f>IF(OR(ISBLANK('!0'!K163),ISERROR('!0'!K163)),"",'!0'!K163)</f>
        <v/>
      </c>
      <c r="L159" t="str">
        <f>IF(OR(ISBLANK('!0'!L163),ISERROR('!0'!L163)),"",'!0'!L163)</f>
        <v/>
      </c>
      <c r="M159" t="str">
        <f>IF(OR(ISBLANK('!0'!M163),ISERROR('!0'!M163)),"",'!0'!M163)</f>
        <v/>
      </c>
      <c r="N159" t="str">
        <f>IF(OR(ISBLANK('!0'!N163),ISERROR('!0'!N163)),"",'!0'!N163)</f>
        <v/>
      </c>
      <c r="O159" t="str">
        <f>IF(OR(ISBLANK('!0'!O163),ISERROR('!0'!O163)),"",'!0'!O163)</f>
        <v/>
      </c>
      <c r="P159" t="str">
        <f>IF(OR(ISBLANK('!0'!P163),ISERROR('!0'!P163)),"",'!0'!P163)</f>
        <v/>
      </c>
      <c r="Q159" t="str">
        <f>IF(OR(ISBLANK('!0'!Q163),ISERROR('!0'!Q163)),"",'!0'!Q163)</f>
        <v/>
      </c>
      <c r="R159" t="str">
        <f>IF(OR(ISBLANK('!0'!R163),ISERROR('!0'!R163)),"",'!0'!R163)</f>
        <v/>
      </c>
      <c r="S159" t="str">
        <f>IF(OR(ISBLANK('!0'!S163),ISERROR('!0'!S163)),"",'!0'!S163)</f>
        <v/>
      </c>
      <c r="T159" t="str">
        <f>IF(OR(ISBLANK('!0'!T163),ISERROR('!0'!T163)),"",'!0'!T163)</f>
        <v/>
      </c>
      <c r="U159" t="str">
        <f>IF(OR(ISBLANK('!0'!U161),ISERROR('!0'!U161)),"",'!0'!U161)</f>
        <v/>
      </c>
      <c r="V159" t="str">
        <f>IF(OR(ISBLANK('!0'!V161),ISERROR('!0'!V161)),"",'!0'!V161)</f>
        <v/>
      </c>
      <c r="W159" t="str">
        <f>IF(OR(ISBLANK('!0'!W161),ISERROR('!0'!W161)),"",'!0'!W161)</f>
        <v/>
      </c>
      <c r="X159" t="str">
        <f>IF(OR(ISBLANK('!0'!X161),ISERROR('!0'!X161)),"",'!0'!X161)</f>
        <v/>
      </c>
      <c r="Y159" t="str">
        <f>IF(OR(ISBLANK('!0'!Y161),ISERROR('!0'!Y161)),"",'!0'!Y161)</f>
        <v/>
      </c>
      <c r="Z159" t="str">
        <f>IF(OR(ISBLANK('!0'!Z161),ISERROR('!0'!Z161)),"",'!0'!Z161)</f>
        <v/>
      </c>
      <c r="AA159" t="str">
        <f>IF(OR(ISBLANK('!0'!AA161),ISERROR('!0'!AA161)),"",'!0'!AA161)</f>
        <v/>
      </c>
      <c r="AB159" t="str">
        <f>IF(OR(ISBLANK('!0'!AB161),ISERROR('!0'!AB161)),"",'!0'!AB161)</f>
        <v/>
      </c>
      <c r="AC159" t="str">
        <f>IF(OR(ISBLANK('!0'!AI161),ISERROR('!0'!AI161)),"",'!0'!AI161)</f>
        <v/>
      </c>
      <c r="AD159" t="str">
        <f>IF(OR(ISBLANK('!0'!AJ161),ISERROR('!0'!AJ161)),"",'!0'!AJ161)</f>
        <v/>
      </c>
      <c r="AE159" t="str">
        <f>IF(OR(ISBLANK('!0'!AK161),ISERROR('!0'!AK161)),"",'!0'!AK161)</f>
        <v/>
      </c>
      <c r="AF159" t="str">
        <f>IF(OR(ISBLANK('!0'!AL161),ISERROR('!0'!AL161)),"",'!0'!AL161)</f>
        <v/>
      </c>
      <c r="AG159" t="str">
        <f>IF(OR(ISBLANK('!0'!AM161),ISERROR('!0'!AM161)),"",'!0'!AM161)</f>
        <v/>
      </c>
      <c r="AH159" t="str">
        <f>IF(OR(ISBLANK('!0'!AN161),ISERROR('!0'!AN161)),"",'!0'!AN161)</f>
        <v/>
      </c>
      <c r="AI159" t="str">
        <f>IF(OR(ISBLANK('!0'!AO161),ISERROR('!0'!AO161)),"",'!0'!AO161)</f>
        <v/>
      </c>
      <c r="AJ159" t="str">
        <f>IF(OR(ISBLANK('!0'!AP161),ISERROR('!0'!AP161)),"",'!0'!AP161)</f>
        <v/>
      </c>
      <c r="AK159" t="str">
        <f>IF(OR(ISBLANK('!0'!AQ161),ISERROR('!0'!AQ161)),"",'!0'!AQ161)</f>
        <v/>
      </c>
      <c r="AL159" t="str">
        <f>IF(OR(ISBLANK('!0'!AR161),ISERROR('!0'!AR161)),"",'!0'!AR161)</f>
        <v/>
      </c>
      <c r="AM159" t="str">
        <f>IF(OR(ISBLANK('!0'!AS161),ISERROR('!0'!AS161)),"",'!0'!AS161)</f>
        <v/>
      </c>
      <c r="AN159" t="str">
        <f>IF(OR(ISBLANK('!0'!AT161),ISERROR('!0'!AT161)),"",'!0'!AT161)</f>
        <v/>
      </c>
      <c r="AO159" t="str">
        <f>IF(OR(ISBLANK('!0'!AU161),ISERROR('!0'!AU161)),"",'!0'!AU161)</f>
        <v/>
      </c>
      <c r="AP159" t="str">
        <f>IF(OR(ISBLANK('!0'!AV161),ISERROR('!0'!AV161)),"",'!0'!AV161)</f>
        <v/>
      </c>
      <c r="AQ159" t="str">
        <f>IF(OR(ISBLANK('!0'!AW161),ISERROR('!0'!AW161)),"",'!0'!AW161)</f>
        <v/>
      </c>
      <c r="AR159" t="str">
        <f>IF(OR(ISBLANK('!0'!AX161),ISERROR('!0'!AX161)),"",'!0'!AX161)</f>
        <v/>
      </c>
      <c r="AS159" t="str">
        <f>IF(OR(ISBLANK('!0'!AY161),ISERROR('!0'!AY161)),"",'!0'!AY161)</f>
        <v/>
      </c>
      <c r="AT159" t="str">
        <f>IF(OR(ISBLANK('!0'!AZ161),ISERROR('!0'!AZ161)),"",'!0'!AZ161)</f>
        <v/>
      </c>
      <c r="AU159" t="str">
        <f>IF(OR(ISBLANK('!0'!BA161),ISERROR('!0'!BA161)),"",'!0'!BA161)</f>
        <v/>
      </c>
      <c r="AV159" t="str">
        <f>IF(OR(ISBLANK('!0'!BB161),ISERROR('!0'!BB161)),"",'!0'!BB161)</f>
        <v/>
      </c>
      <c r="AW159" t="str">
        <f>IF(OR(ISBLANK('!0'!BC161),ISERROR('!0'!BC161)),"",'!0'!BC161)</f>
        <v/>
      </c>
      <c r="AX159" t="str">
        <f>IF(OR(ISBLANK('!0'!BD161),ISERROR('!0'!BD161)),"",'!0'!BD161)</f>
        <v/>
      </c>
      <c r="AY159" t="str">
        <f>IF(OR(ISBLANK('!0'!BE161),ISERROR('!0'!BE161)),"",'!0'!BE161)</f>
        <v/>
      </c>
      <c r="AZ159" t="str">
        <f>IF(OR(ISBLANK('!0'!BF161),ISERROR('!0'!BF161)),"",'!0'!BF161)</f>
        <v/>
      </c>
      <c r="BA159" t="str">
        <f>IF(OR(ISBLANK('!0'!BG161),ISERROR('!0'!BG161)),"",'!0'!BG161)</f>
        <v/>
      </c>
      <c r="BB159" t="str">
        <f>IF(OR(ISBLANK('!0'!BH161),ISERROR('!0'!BH161)),"",'!0'!BH161)</f>
        <v/>
      </c>
      <c r="BC159" t="str">
        <f>IF(OR(ISBLANK('!0'!BI161),ISERROR('!0'!BI161)),"",'!0'!BI161)</f>
        <v/>
      </c>
    </row>
    <row r="160" spans="1:55" ht="12.75" customHeight="1" x14ac:dyDescent="0.2">
      <c r="A160" t="str">
        <f>IF(OR(ISBLANK('!0'!A162),ISERROR('!0'!A162)),"",'!0'!A162)</f>
        <v/>
      </c>
      <c r="B160" t="str">
        <f>IF(OR(ISBLANK('!0'!B162),ISERROR('!0'!B162)),"",'!0'!B162)</f>
        <v/>
      </c>
      <c r="C160" s="208">
        <f>IF(OR(ISBLANK('!0'!C161),ISERROR('!0'!C161)),"",'!0'!C161)</f>
        <v>138</v>
      </c>
      <c r="D160" s="325"/>
      <c r="E160" s="325"/>
      <c r="F160" t="str">
        <f>IF(OR(ISBLANK('!0'!F162),ISERROR('!0'!F162)),"",'!0'!F162)</f>
        <v/>
      </c>
      <c r="G160" t="str">
        <f>IF(OR(ISBLANK('!0'!G162),ISERROR('!0'!G162)),"",'!0'!G162)</f>
        <v/>
      </c>
      <c r="H160" t="str">
        <f>IF(OR(ISBLANK('!0'!H162),ISERROR('!0'!H162)),"",'!0'!H162)</f>
        <v/>
      </c>
      <c r="I160" s="4" t="str">
        <f>IF(OR(ISBLANK('!0'!I162),ISERROR('!0'!I162)),"",'!0'!I162)</f>
        <v/>
      </c>
      <c r="J160" t="str">
        <f>IF(OR(ISBLANK('!0'!J164),ISERROR('!0'!J164)),"",'!0'!J164)</f>
        <v/>
      </c>
      <c r="K160" s="59" t="str">
        <f>IF(OR(ISBLANK('!0'!K164),ISERROR('!0'!K164)),"",'!0'!K164)</f>
        <v/>
      </c>
      <c r="L160" t="str">
        <f>IF(OR(ISBLANK('!0'!L164),ISERROR('!0'!L164)),"",'!0'!L164)</f>
        <v/>
      </c>
      <c r="M160" t="str">
        <f>IF(OR(ISBLANK('!0'!M164),ISERROR('!0'!M164)),"",'!0'!M164)</f>
        <v/>
      </c>
      <c r="N160" t="str">
        <f>IF(OR(ISBLANK('!0'!N164),ISERROR('!0'!N164)),"",'!0'!N164)</f>
        <v/>
      </c>
      <c r="O160" t="str">
        <f>IF(OR(ISBLANK('!0'!O164),ISERROR('!0'!O164)),"",'!0'!O164)</f>
        <v/>
      </c>
      <c r="P160" t="str">
        <f>IF(OR(ISBLANK('!0'!P164),ISERROR('!0'!P164)),"",'!0'!P164)</f>
        <v/>
      </c>
      <c r="Q160" t="str">
        <f>IF(OR(ISBLANK('!0'!Q164),ISERROR('!0'!Q164)),"",'!0'!Q164)</f>
        <v/>
      </c>
      <c r="R160" t="str">
        <f>IF(OR(ISBLANK('!0'!R164),ISERROR('!0'!R164)),"",'!0'!R164)</f>
        <v/>
      </c>
      <c r="S160" t="str">
        <f>IF(OR(ISBLANK('!0'!S164),ISERROR('!0'!S164)),"",'!0'!S164)</f>
        <v/>
      </c>
      <c r="T160" t="str">
        <f>IF(OR(ISBLANK('!0'!T164),ISERROR('!0'!T164)),"",'!0'!T164)</f>
        <v/>
      </c>
      <c r="U160" t="str">
        <f>IF(OR(ISBLANK('!0'!U162),ISERROR('!0'!U162)),"",'!0'!U162)</f>
        <v/>
      </c>
      <c r="V160" t="str">
        <f>IF(OR(ISBLANK('!0'!V162),ISERROR('!0'!V162)),"",'!0'!V162)</f>
        <v/>
      </c>
      <c r="W160" t="str">
        <f>IF(OR(ISBLANK('!0'!W162),ISERROR('!0'!W162)),"",'!0'!W162)</f>
        <v/>
      </c>
      <c r="X160" t="str">
        <f>IF(OR(ISBLANK('!0'!X162),ISERROR('!0'!X162)),"",'!0'!X162)</f>
        <v/>
      </c>
      <c r="Y160" t="str">
        <f>IF(OR(ISBLANK('!0'!Y162),ISERROR('!0'!Y162)),"",'!0'!Y162)</f>
        <v/>
      </c>
      <c r="Z160" t="str">
        <f>IF(OR(ISBLANK('!0'!Z162),ISERROR('!0'!Z162)),"",'!0'!Z162)</f>
        <v/>
      </c>
      <c r="AA160" t="str">
        <f>IF(OR(ISBLANK('!0'!AA162),ISERROR('!0'!AA162)),"",'!0'!AA162)</f>
        <v/>
      </c>
      <c r="AB160" t="str">
        <f>IF(OR(ISBLANK('!0'!AB162),ISERROR('!0'!AB162)),"",'!0'!AB162)</f>
        <v/>
      </c>
      <c r="AC160" t="str">
        <f>IF(OR(ISBLANK('!0'!AI162),ISERROR('!0'!AI162)),"",'!0'!AI162)</f>
        <v/>
      </c>
      <c r="AD160" t="str">
        <f>IF(OR(ISBLANK('!0'!AJ162),ISERROR('!0'!AJ162)),"",'!0'!AJ162)</f>
        <v/>
      </c>
      <c r="AE160" t="str">
        <f>IF(OR(ISBLANK('!0'!AK162),ISERROR('!0'!AK162)),"",'!0'!AK162)</f>
        <v/>
      </c>
      <c r="AF160" t="str">
        <f>IF(OR(ISBLANK('!0'!AL162),ISERROR('!0'!AL162)),"",'!0'!AL162)</f>
        <v/>
      </c>
      <c r="AG160" t="str">
        <f>IF(OR(ISBLANK('!0'!AM162),ISERROR('!0'!AM162)),"",'!0'!AM162)</f>
        <v/>
      </c>
      <c r="AH160" t="str">
        <f>IF(OR(ISBLANK('!0'!AN162),ISERROR('!0'!AN162)),"",'!0'!AN162)</f>
        <v/>
      </c>
      <c r="AI160" t="str">
        <f>IF(OR(ISBLANK('!0'!AO162),ISERROR('!0'!AO162)),"",'!0'!AO162)</f>
        <v/>
      </c>
      <c r="AJ160" t="str">
        <f>IF(OR(ISBLANK('!0'!AP162),ISERROR('!0'!AP162)),"",'!0'!AP162)</f>
        <v/>
      </c>
      <c r="AK160" t="str">
        <f>IF(OR(ISBLANK('!0'!AQ162),ISERROR('!0'!AQ162)),"",'!0'!AQ162)</f>
        <v/>
      </c>
      <c r="AL160" t="str">
        <f>IF(OR(ISBLANK('!0'!AR162),ISERROR('!0'!AR162)),"",'!0'!AR162)</f>
        <v/>
      </c>
      <c r="AM160" t="str">
        <f>IF(OR(ISBLANK('!0'!AS162),ISERROR('!0'!AS162)),"",'!0'!AS162)</f>
        <v/>
      </c>
      <c r="AN160" t="str">
        <f>IF(OR(ISBLANK('!0'!AT162),ISERROR('!0'!AT162)),"",'!0'!AT162)</f>
        <v/>
      </c>
      <c r="AO160" t="str">
        <f>IF(OR(ISBLANK('!0'!AU162),ISERROR('!0'!AU162)),"",'!0'!AU162)</f>
        <v/>
      </c>
      <c r="AP160" t="str">
        <f>IF(OR(ISBLANK('!0'!AV162),ISERROR('!0'!AV162)),"",'!0'!AV162)</f>
        <v/>
      </c>
      <c r="AQ160" t="str">
        <f>IF(OR(ISBLANK('!0'!AW162),ISERROR('!0'!AW162)),"",'!0'!AW162)</f>
        <v/>
      </c>
      <c r="AR160" t="str">
        <f>IF(OR(ISBLANK('!0'!AX162),ISERROR('!0'!AX162)),"",'!0'!AX162)</f>
        <v/>
      </c>
      <c r="AS160" t="str">
        <f>IF(OR(ISBLANK('!0'!AY162),ISERROR('!0'!AY162)),"",'!0'!AY162)</f>
        <v/>
      </c>
      <c r="AT160" t="str">
        <f>IF(OR(ISBLANK('!0'!AZ162),ISERROR('!0'!AZ162)),"",'!0'!AZ162)</f>
        <v/>
      </c>
      <c r="AU160" t="str">
        <f>IF(OR(ISBLANK('!0'!BA162),ISERROR('!0'!BA162)),"",'!0'!BA162)</f>
        <v/>
      </c>
      <c r="AV160" t="str">
        <f>IF(OR(ISBLANK('!0'!BB162),ISERROR('!0'!BB162)),"",'!0'!BB162)</f>
        <v/>
      </c>
      <c r="AW160" t="str">
        <f>IF(OR(ISBLANK('!0'!BC162),ISERROR('!0'!BC162)),"",'!0'!BC162)</f>
        <v/>
      </c>
      <c r="AX160" t="str">
        <f>IF(OR(ISBLANK('!0'!BD162),ISERROR('!0'!BD162)),"",'!0'!BD162)</f>
        <v/>
      </c>
      <c r="AY160" t="str">
        <f>IF(OR(ISBLANK('!0'!BE162),ISERROR('!0'!BE162)),"",'!0'!BE162)</f>
        <v/>
      </c>
      <c r="AZ160" t="str">
        <f>IF(OR(ISBLANK('!0'!BF162),ISERROR('!0'!BF162)),"",'!0'!BF162)</f>
        <v/>
      </c>
      <c r="BA160" t="str">
        <f>IF(OR(ISBLANK('!0'!BG162),ISERROR('!0'!BG162)),"",'!0'!BG162)</f>
        <v/>
      </c>
      <c r="BB160" t="str">
        <f>IF(OR(ISBLANK('!0'!BH162),ISERROR('!0'!BH162)),"",'!0'!BH162)</f>
        <v/>
      </c>
      <c r="BC160" t="str">
        <f>IF(OR(ISBLANK('!0'!BI162),ISERROR('!0'!BI162)),"",'!0'!BI162)</f>
        <v/>
      </c>
    </row>
    <row r="161" spans="1:55" ht="12.75" customHeight="1" x14ac:dyDescent="0.2">
      <c r="A161" t="str">
        <f>IF(OR(ISBLANK('!0'!A163),ISERROR('!0'!A163)),"",'!0'!A163)</f>
        <v/>
      </c>
      <c r="B161" t="str">
        <f>IF(OR(ISBLANK('!0'!B163),ISERROR('!0'!B163)),"",'!0'!B163)</f>
        <v/>
      </c>
      <c r="C161" s="208">
        <f>IF(OR(ISBLANK('!0'!C162),ISERROR('!0'!C162)),"",'!0'!C162)</f>
        <v>139</v>
      </c>
      <c r="D161" s="325"/>
      <c r="E161" s="325"/>
      <c r="F161" t="str">
        <f>IF(OR(ISBLANK('!0'!F163),ISERROR('!0'!F163)),"",'!0'!F163)</f>
        <v/>
      </c>
      <c r="G161" t="str">
        <f>IF(OR(ISBLANK('!0'!G163),ISERROR('!0'!G163)),"",'!0'!G163)</f>
        <v/>
      </c>
      <c r="H161" t="str">
        <f>IF(OR(ISBLANK('!0'!H163),ISERROR('!0'!H163)),"",'!0'!H163)</f>
        <v/>
      </c>
      <c r="I161" s="4" t="str">
        <f>IF(OR(ISBLANK('!0'!I163),ISERROR('!0'!I163)),"",'!0'!I163)</f>
        <v/>
      </c>
      <c r="J161" t="str">
        <f>IF(OR(ISBLANK('!0'!J165),ISERROR('!0'!J165)),"",'!0'!J165)</f>
        <v/>
      </c>
      <c r="K161" s="59" t="str">
        <f>IF(OR(ISBLANK('!0'!K165),ISERROR('!0'!K165)),"",'!0'!K165)</f>
        <v/>
      </c>
      <c r="L161" t="str">
        <f>IF(OR(ISBLANK('!0'!L165),ISERROR('!0'!L165)),"",'!0'!L165)</f>
        <v/>
      </c>
      <c r="M161" t="str">
        <f>IF(OR(ISBLANK('!0'!M165),ISERROR('!0'!M165)),"",'!0'!M165)</f>
        <v/>
      </c>
      <c r="N161" t="str">
        <f>IF(OR(ISBLANK('!0'!N165),ISERROR('!0'!N165)),"",'!0'!N165)</f>
        <v/>
      </c>
      <c r="O161" t="str">
        <f>IF(OR(ISBLANK('!0'!O165),ISERROR('!0'!O165)),"",'!0'!O165)</f>
        <v/>
      </c>
      <c r="P161" t="str">
        <f>IF(OR(ISBLANK('!0'!P165),ISERROR('!0'!P165)),"",'!0'!P165)</f>
        <v/>
      </c>
      <c r="Q161" t="str">
        <f>IF(OR(ISBLANK('!0'!Q165),ISERROR('!0'!Q165)),"",'!0'!Q165)</f>
        <v/>
      </c>
      <c r="R161" t="str">
        <f>IF(OR(ISBLANK('!0'!R165),ISERROR('!0'!R165)),"",'!0'!R165)</f>
        <v/>
      </c>
      <c r="S161" t="str">
        <f>IF(OR(ISBLANK('!0'!S165),ISERROR('!0'!S165)),"",'!0'!S165)</f>
        <v/>
      </c>
      <c r="T161" t="str">
        <f>IF(OR(ISBLANK('!0'!T165),ISERROR('!0'!T165)),"",'!0'!T165)</f>
        <v/>
      </c>
      <c r="U161" t="str">
        <f>IF(OR(ISBLANK('!0'!U163),ISERROR('!0'!U163)),"",'!0'!U163)</f>
        <v/>
      </c>
      <c r="V161" t="str">
        <f>IF(OR(ISBLANK('!0'!V163),ISERROR('!0'!V163)),"",'!0'!V163)</f>
        <v/>
      </c>
      <c r="W161" t="str">
        <f>IF(OR(ISBLANK('!0'!W163),ISERROR('!0'!W163)),"",'!0'!W163)</f>
        <v/>
      </c>
      <c r="X161" t="str">
        <f>IF(OR(ISBLANK('!0'!X163),ISERROR('!0'!X163)),"",'!0'!X163)</f>
        <v/>
      </c>
      <c r="Y161" t="str">
        <f>IF(OR(ISBLANK('!0'!Y163),ISERROR('!0'!Y163)),"",'!0'!Y163)</f>
        <v/>
      </c>
      <c r="Z161" t="str">
        <f>IF(OR(ISBLANK('!0'!Z163),ISERROR('!0'!Z163)),"",'!0'!Z163)</f>
        <v/>
      </c>
      <c r="AA161" t="str">
        <f>IF(OR(ISBLANK('!0'!AA163),ISERROR('!0'!AA163)),"",'!0'!AA163)</f>
        <v/>
      </c>
      <c r="AB161" t="str">
        <f>IF(OR(ISBLANK('!0'!AB163),ISERROR('!0'!AB163)),"",'!0'!AB163)</f>
        <v/>
      </c>
      <c r="AC161" t="str">
        <f>IF(OR(ISBLANK('!0'!AI163),ISERROR('!0'!AI163)),"",'!0'!AI163)</f>
        <v/>
      </c>
      <c r="AD161" t="str">
        <f>IF(OR(ISBLANK('!0'!AJ163),ISERROR('!0'!AJ163)),"",'!0'!AJ163)</f>
        <v/>
      </c>
      <c r="AE161" t="str">
        <f>IF(OR(ISBLANK('!0'!AK163),ISERROR('!0'!AK163)),"",'!0'!AK163)</f>
        <v/>
      </c>
      <c r="AF161" t="str">
        <f>IF(OR(ISBLANK('!0'!AL163),ISERROR('!0'!AL163)),"",'!0'!AL163)</f>
        <v/>
      </c>
      <c r="AG161" t="str">
        <f>IF(OR(ISBLANK('!0'!AM163),ISERROR('!0'!AM163)),"",'!0'!AM163)</f>
        <v/>
      </c>
      <c r="AH161" t="str">
        <f>IF(OR(ISBLANK('!0'!AN163),ISERROR('!0'!AN163)),"",'!0'!AN163)</f>
        <v/>
      </c>
      <c r="AI161" t="str">
        <f>IF(OR(ISBLANK('!0'!AO163),ISERROR('!0'!AO163)),"",'!0'!AO163)</f>
        <v/>
      </c>
      <c r="AJ161" t="str">
        <f>IF(OR(ISBLANK('!0'!AP163),ISERROR('!0'!AP163)),"",'!0'!AP163)</f>
        <v/>
      </c>
      <c r="AK161" t="str">
        <f>IF(OR(ISBLANK('!0'!AQ163),ISERROR('!0'!AQ163)),"",'!0'!AQ163)</f>
        <v/>
      </c>
      <c r="AL161" t="str">
        <f>IF(OR(ISBLANK('!0'!AR163),ISERROR('!0'!AR163)),"",'!0'!AR163)</f>
        <v/>
      </c>
      <c r="AM161" t="str">
        <f>IF(OR(ISBLANK('!0'!AS163),ISERROR('!0'!AS163)),"",'!0'!AS163)</f>
        <v/>
      </c>
      <c r="AN161" t="str">
        <f>IF(OR(ISBLANK('!0'!AT163),ISERROR('!0'!AT163)),"",'!0'!AT163)</f>
        <v/>
      </c>
      <c r="AO161" t="str">
        <f>IF(OR(ISBLANK('!0'!AU163),ISERROR('!0'!AU163)),"",'!0'!AU163)</f>
        <v/>
      </c>
      <c r="AP161" t="str">
        <f>IF(OR(ISBLANK('!0'!AV163),ISERROR('!0'!AV163)),"",'!0'!AV163)</f>
        <v/>
      </c>
      <c r="AQ161" t="str">
        <f>IF(OR(ISBLANK('!0'!AW163),ISERROR('!0'!AW163)),"",'!0'!AW163)</f>
        <v/>
      </c>
      <c r="AR161" t="str">
        <f>IF(OR(ISBLANK('!0'!AX163),ISERROR('!0'!AX163)),"",'!0'!AX163)</f>
        <v/>
      </c>
      <c r="AS161" t="str">
        <f>IF(OR(ISBLANK('!0'!AY163),ISERROR('!0'!AY163)),"",'!0'!AY163)</f>
        <v/>
      </c>
      <c r="AT161" t="str">
        <f>IF(OR(ISBLANK('!0'!AZ163),ISERROR('!0'!AZ163)),"",'!0'!AZ163)</f>
        <v/>
      </c>
      <c r="AU161" t="str">
        <f>IF(OR(ISBLANK('!0'!BA163),ISERROR('!0'!BA163)),"",'!0'!BA163)</f>
        <v/>
      </c>
      <c r="AV161" t="str">
        <f>IF(OR(ISBLANK('!0'!BB163),ISERROR('!0'!BB163)),"",'!0'!BB163)</f>
        <v/>
      </c>
      <c r="AW161" t="str">
        <f>IF(OR(ISBLANK('!0'!BC163),ISERROR('!0'!BC163)),"",'!0'!BC163)</f>
        <v/>
      </c>
      <c r="AX161" t="str">
        <f>IF(OR(ISBLANK('!0'!BD163),ISERROR('!0'!BD163)),"",'!0'!BD163)</f>
        <v/>
      </c>
      <c r="AY161" t="str">
        <f>IF(OR(ISBLANK('!0'!BE163),ISERROR('!0'!BE163)),"",'!0'!BE163)</f>
        <v/>
      </c>
      <c r="AZ161" t="str">
        <f>IF(OR(ISBLANK('!0'!BF163),ISERROR('!0'!BF163)),"",'!0'!BF163)</f>
        <v/>
      </c>
      <c r="BA161" t="str">
        <f>IF(OR(ISBLANK('!0'!BG163),ISERROR('!0'!BG163)),"",'!0'!BG163)</f>
        <v/>
      </c>
      <c r="BB161" t="str">
        <f>IF(OR(ISBLANK('!0'!BH163),ISERROR('!0'!BH163)),"",'!0'!BH163)</f>
        <v/>
      </c>
      <c r="BC161" t="str">
        <f>IF(OR(ISBLANK('!0'!BI163),ISERROR('!0'!BI163)),"",'!0'!BI163)</f>
        <v/>
      </c>
    </row>
    <row r="162" spans="1:55" ht="12.75" customHeight="1" x14ac:dyDescent="0.2">
      <c r="A162" t="str">
        <f>IF(OR(ISBLANK('!0'!A164),ISERROR('!0'!A164)),"",'!0'!A164)</f>
        <v/>
      </c>
      <c r="B162" t="str">
        <f>IF(OR(ISBLANK('!0'!B164),ISERROR('!0'!B164)),"",'!0'!B164)</f>
        <v/>
      </c>
      <c r="C162" s="208">
        <f>IF(OR(ISBLANK('!0'!C163),ISERROR('!0'!C163)),"",'!0'!C163)</f>
        <v>140</v>
      </c>
      <c r="D162" s="325"/>
      <c r="E162" s="325"/>
      <c r="F162" t="str">
        <f>IF(OR(ISBLANK('!0'!F164),ISERROR('!0'!F164)),"",'!0'!F164)</f>
        <v/>
      </c>
      <c r="G162" t="str">
        <f>IF(OR(ISBLANK('!0'!G164),ISERROR('!0'!G164)),"",'!0'!G164)</f>
        <v/>
      </c>
      <c r="H162" t="str">
        <f>IF(OR(ISBLANK('!0'!H164),ISERROR('!0'!H164)),"",'!0'!H164)</f>
        <v/>
      </c>
      <c r="I162" s="4" t="str">
        <f>IF(OR(ISBLANK('!0'!I164),ISERROR('!0'!I164)),"",'!0'!I164)</f>
        <v/>
      </c>
      <c r="J162" t="str">
        <f>IF(OR(ISBLANK('!0'!J166),ISERROR('!0'!J166)),"",'!0'!J166)</f>
        <v/>
      </c>
      <c r="K162" s="59" t="str">
        <f>IF(OR(ISBLANK('!0'!K166),ISERROR('!0'!K166)),"",'!0'!K166)</f>
        <v/>
      </c>
      <c r="L162" t="str">
        <f>IF(OR(ISBLANK('!0'!L166),ISERROR('!0'!L166)),"",'!0'!L166)</f>
        <v/>
      </c>
      <c r="M162" t="str">
        <f>IF(OR(ISBLANK('!0'!M166),ISERROR('!0'!M166)),"",'!0'!M166)</f>
        <v/>
      </c>
      <c r="N162" t="str">
        <f>IF(OR(ISBLANK('!0'!N166),ISERROR('!0'!N166)),"",'!0'!N166)</f>
        <v/>
      </c>
      <c r="O162" t="str">
        <f>IF(OR(ISBLANK('!0'!O166),ISERROR('!0'!O166)),"",'!0'!O166)</f>
        <v/>
      </c>
      <c r="P162" t="str">
        <f>IF(OR(ISBLANK('!0'!P166),ISERROR('!0'!P166)),"",'!0'!P166)</f>
        <v/>
      </c>
      <c r="Q162" t="str">
        <f>IF(OR(ISBLANK('!0'!Q166),ISERROR('!0'!Q166)),"",'!0'!Q166)</f>
        <v/>
      </c>
      <c r="R162" t="str">
        <f>IF(OR(ISBLANK('!0'!R166),ISERROR('!0'!R166)),"",'!0'!R166)</f>
        <v/>
      </c>
      <c r="S162" t="str">
        <f>IF(OR(ISBLANK('!0'!S166),ISERROR('!0'!S166)),"",'!0'!S166)</f>
        <v/>
      </c>
      <c r="T162" t="str">
        <f>IF(OR(ISBLANK('!0'!T166),ISERROR('!0'!T166)),"",'!0'!T166)</f>
        <v/>
      </c>
      <c r="U162" t="str">
        <f>IF(OR(ISBLANK('!0'!U164),ISERROR('!0'!U164)),"",'!0'!U164)</f>
        <v/>
      </c>
      <c r="V162" t="str">
        <f>IF(OR(ISBLANK('!0'!V164),ISERROR('!0'!V164)),"",'!0'!V164)</f>
        <v/>
      </c>
      <c r="W162" t="str">
        <f>IF(OR(ISBLANK('!0'!W164),ISERROR('!0'!W164)),"",'!0'!W164)</f>
        <v/>
      </c>
      <c r="X162" t="str">
        <f>IF(OR(ISBLANK('!0'!X164),ISERROR('!0'!X164)),"",'!0'!X164)</f>
        <v/>
      </c>
      <c r="Y162" t="str">
        <f>IF(OR(ISBLANK('!0'!Y164),ISERROR('!0'!Y164)),"",'!0'!Y164)</f>
        <v/>
      </c>
      <c r="Z162" t="str">
        <f>IF(OR(ISBLANK('!0'!Z164),ISERROR('!0'!Z164)),"",'!0'!Z164)</f>
        <v/>
      </c>
      <c r="AA162" t="str">
        <f>IF(OR(ISBLANK('!0'!AA164),ISERROR('!0'!AA164)),"",'!0'!AA164)</f>
        <v/>
      </c>
      <c r="AB162" t="str">
        <f>IF(OR(ISBLANK('!0'!AB164),ISERROR('!0'!AB164)),"",'!0'!AB164)</f>
        <v/>
      </c>
      <c r="AC162" t="str">
        <f>IF(OR(ISBLANK('!0'!AI164),ISERROR('!0'!AI164)),"",'!0'!AI164)</f>
        <v/>
      </c>
      <c r="AD162" t="str">
        <f>IF(OR(ISBLANK('!0'!AJ164),ISERROR('!0'!AJ164)),"",'!0'!AJ164)</f>
        <v/>
      </c>
      <c r="AE162" t="str">
        <f>IF(OR(ISBLANK('!0'!AK164),ISERROR('!0'!AK164)),"",'!0'!AK164)</f>
        <v/>
      </c>
      <c r="AF162" t="str">
        <f>IF(OR(ISBLANK('!0'!AL164),ISERROR('!0'!AL164)),"",'!0'!AL164)</f>
        <v/>
      </c>
      <c r="AG162" t="str">
        <f>IF(OR(ISBLANK('!0'!AM164),ISERROR('!0'!AM164)),"",'!0'!AM164)</f>
        <v/>
      </c>
      <c r="AH162" t="str">
        <f>IF(OR(ISBLANK('!0'!AN164),ISERROR('!0'!AN164)),"",'!0'!AN164)</f>
        <v/>
      </c>
      <c r="AI162" t="str">
        <f>IF(OR(ISBLANK('!0'!AO164),ISERROR('!0'!AO164)),"",'!0'!AO164)</f>
        <v/>
      </c>
      <c r="AJ162" t="str">
        <f>IF(OR(ISBLANK('!0'!AP164),ISERROR('!0'!AP164)),"",'!0'!AP164)</f>
        <v/>
      </c>
      <c r="AK162" t="str">
        <f>IF(OR(ISBLANK('!0'!AQ164),ISERROR('!0'!AQ164)),"",'!0'!AQ164)</f>
        <v/>
      </c>
      <c r="AL162" t="str">
        <f>IF(OR(ISBLANK('!0'!AR164),ISERROR('!0'!AR164)),"",'!0'!AR164)</f>
        <v/>
      </c>
      <c r="AM162" t="str">
        <f>IF(OR(ISBLANK('!0'!AS164),ISERROR('!0'!AS164)),"",'!0'!AS164)</f>
        <v/>
      </c>
      <c r="AN162" t="str">
        <f>IF(OR(ISBLANK('!0'!AT164),ISERROR('!0'!AT164)),"",'!0'!AT164)</f>
        <v/>
      </c>
      <c r="AO162" t="str">
        <f>IF(OR(ISBLANK('!0'!AU164),ISERROR('!0'!AU164)),"",'!0'!AU164)</f>
        <v/>
      </c>
      <c r="AP162" t="str">
        <f>IF(OR(ISBLANK('!0'!AV164),ISERROR('!0'!AV164)),"",'!0'!AV164)</f>
        <v/>
      </c>
      <c r="AQ162" t="str">
        <f>IF(OR(ISBLANK('!0'!AW164),ISERROR('!0'!AW164)),"",'!0'!AW164)</f>
        <v/>
      </c>
      <c r="AR162" t="str">
        <f>IF(OR(ISBLANK('!0'!AX164),ISERROR('!0'!AX164)),"",'!0'!AX164)</f>
        <v/>
      </c>
      <c r="AS162" t="str">
        <f>IF(OR(ISBLANK('!0'!AY164),ISERROR('!0'!AY164)),"",'!0'!AY164)</f>
        <v/>
      </c>
      <c r="AT162" t="str">
        <f>IF(OR(ISBLANK('!0'!AZ164),ISERROR('!0'!AZ164)),"",'!0'!AZ164)</f>
        <v/>
      </c>
      <c r="AU162" t="str">
        <f>IF(OR(ISBLANK('!0'!BA164),ISERROR('!0'!BA164)),"",'!0'!BA164)</f>
        <v/>
      </c>
      <c r="AV162" t="str">
        <f>IF(OR(ISBLANK('!0'!BB164),ISERROR('!0'!BB164)),"",'!0'!BB164)</f>
        <v/>
      </c>
      <c r="AW162" t="str">
        <f>IF(OR(ISBLANK('!0'!BC164),ISERROR('!0'!BC164)),"",'!0'!BC164)</f>
        <v/>
      </c>
      <c r="AX162" t="str">
        <f>IF(OR(ISBLANK('!0'!BD164),ISERROR('!0'!BD164)),"",'!0'!BD164)</f>
        <v/>
      </c>
      <c r="AY162" t="str">
        <f>IF(OR(ISBLANK('!0'!BE164),ISERROR('!0'!BE164)),"",'!0'!BE164)</f>
        <v/>
      </c>
      <c r="AZ162" t="str">
        <f>IF(OR(ISBLANK('!0'!BF164),ISERROR('!0'!BF164)),"",'!0'!BF164)</f>
        <v/>
      </c>
      <c r="BA162" t="str">
        <f>IF(OR(ISBLANK('!0'!BG164),ISERROR('!0'!BG164)),"",'!0'!BG164)</f>
        <v/>
      </c>
      <c r="BB162" t="str">
        <f>IF(OR(ISBLANK('!0'!BH164),ISERROR('!0'!BH164)),"",'!0'!BH164)</f>
        <v/>
      </c>
      <c r="BC162" t="str">
        <f>IF(OR(ISBLANK('!0'!BI164),ISERROR('!0'!BI164)),"",'!0'!BI164)</f>
        <v/>
      </c>
    </row>
    <row r="163" spans="1:55" ht="12.75" customHeight="1" x14ac:dyDescent="0.2">
      <c r="A163" t="str">
        <f>IF(OR(ISBLANK('!0'!A165),ISERROR('!0'!A165)),"",'!0'!A165)</f>
        <v/>
      </c>
      <c r="B163" t="str">
        <f>IF(OR(ISBLANK('!0'!B165),ISERROR('!0'!B165)),"",'!0'!B165)</f>
        <v/>
      </c>
      <c r="C163" s="208">
        <f>IF(OR(ISBLANK('!0'!C164),ISERROR('!0'!C164)),"",'!0'!C164)</f>
        <v>141</v>
      </c>
      <c r="D163" s="325"/>
      <c r="E163" s="325"/>
      <c r="F163" t="str">
        <f>IF(OR(ISBLANK('!0'!F165),ISERROR('!0'!F165)),"",'!0'!F165)</f>
        <v/>
      </c>
      <c r="G163" t="str">
        <f>IF(OR(ISBLANK('!0'!G165),ISERROR('!0'!G165)),"",'!0'!G165)</f>
        <v/>
      </c>
      <c r="H163" t="str">
        <f>IF(OR(ISBLANK('!0'!H165),ISERROR('!0'!H165)),"",'!0'!H165)</f>
        <v/>
      </c>
      <c r="I163" s="4" t="str">
        <f>IF(OR(ISBLANK('!0'!I165),ISERROR('!0'!I165)),"",'!0'!I165)</f>
        <v/>
      </c>
      <c r="J163" t="str">
        <f>IF(OR(ISBLANK('!0'!J167),ISERROR('!0'!J167)),"",'!0'!J167)</f>
        <v/>
      </c>
      <c r="K163" s="59" t="str">
        <f>IF(OR(ISBLANK('!0'!K167),ISERROR('!0'!K167)),"",'!0'!K167)</f>
        <v/>
      </c>
      <c r="L163" t="str">
        <f>IF(OR(ISBLANK('!0'!L167),ISERROR('!0'!L167)),"",'!0'!L167)</f>
        <v/>
      </c>
      <c r="M163" t="str">
        <f>IF(OR(ISBLANK('!0'!M167),ISERROR('!0'!M167)),"",'!0'!M167)</f>
        <v/>
      </c>
      <c r="N163" t="str">
        <f>IF(OR(ISBLANK('!0'!N167),ISERROR('!0'!N167)),"",'!0'!N167)</f>
        <v/>
      </c>
      <c r="O163" t="str">
        <f>IF(OR(ISBLANK('!0'!O167),ISERROR('!0'!O167)),"",'!0'!O167)</f>
        <v/>
      </c>
      <c r="P163" t="str">
        <f>IF(OR(ISBLANK('!0'!P167),ISERROR('!0'!P167)),"",'!0'!P167)</f>
        <v/>
      </c>
      <c r="Q163" t="str">
        <f>IF(OR(ISBLANK('!0'!Q167),ISERROR('!0'!Q167)),"",'!0'!Q167)</f>
        <v/>
      </c>
      <c r="R163" t="str">
        <f>IF(OR(ISBLANK('!0'!R167),ISERROR('!0'!R167)),"",'!0'!R167)</f>
        <v/>
      </c>
      <c r="S163" t="str">
        <f>IF(OR(ISBLANK('!0'!S167),ISERROR('!0'!S167)),"",'!0'!S167)</f>
        <v/>
      </c>
      <c r="T163" t="str">
        <f>IF(OR(ISBLANK('!0'!T167),ISERROR('!0'!T167)),"",'!0'!T167)</f>
        <v/>
      </c>
      <c r="U163" t="str">
        <f>IF(OR(ISBLANK('!0'!U165),ISERROR('!0'!U165)),"",'!0'!U165)</f>
        <v/>
      </c>
      <c r="V163" t="str">
        <f>IF(OR(ISBLANK('!0'!V165),ISERROR('!0'!V165)),"",'!0'!V165)</f>
        <v/>
      </c>
      <c r="W163" t="str">
        <f>IF(OR(ISBLANK('!0'!W165),ISERROR('!0'!W165)),"",'!0'!W165)</f>
        <v/>
      </c>
      <c r="X163" t="str">
        <f>IF(OR(ISBLANK('!0'!X165),ISERROR('!0'!X165)),"",'!0'!X165)</f>
        <v/>
      </c>
      <c r="Y163" t="str">
        <f>IF(OR(ISBLANK('!0'!Y165),ISERROR('!0'!Y165)),"",'!0'!Y165)</f>
        <v/>
      </c>
      <c r="Z163" t="str">
        <f>IF(OR(ISBLANK('!0'!Z165),ISERROR('!0'!Z165)),"",'!0'!Z165)</f>
        <v/>
      </c>
      <c r="AA163" t="str">
        <f>IF(OR(ISBLANK('!0'!AA165),ISERROR('!0'!AA165)),"",'!0'!AA165)</f>
        <v/>
      </c>
      <c r="AB163" t="str">
        <f>IF(OR(ISBLANK('!0'!AB165),ISERROR('!0'!AB165)),"",'!0'!AB165)</f>
        <v/>
      </c>
      <c r="AC163" t="str">
        <f>IF(OR(ISBLANK('!0'!AI165),ISERROR('!0'!AI165)),"",'!0'!AI165)</f>
        <v/>
      </c>
      <c r="AD163" t="str">
        <f>IF(OR(ISBLANK('!0'!AJ165),ISERROR('!0'!AJ165)),"",'!0'!AJ165)</f>
        <v/>
      </c>
      <c r="AE163" t="str">
        <f>IF(OR(ISBLANK('!0'!AK165),ISERROR('!0'!AK165)),"",'!0'!AK165)</f>
        <v/>
      </c>
      <c r="AF163" t="str">
        <f>IF(OR(ISBLANK('!0'!AL165),ISERROR('!0'!AL165)),"",'!0'!AL165)</f>
        <v/>
      </c>
      <c r="AG163" t="str">
        <f>IF(OR(ISBLANK('!0'!AM165),ISERROR('!0'!AM165)),"",'!0'!AM165)</f>
        <v/>
      </c>
      <c r="AH163" t="str">
        <f>IF(OR(ISBLANK('!0'!AN165),ISERROR('!0'!AN165)),"",'!0'!AN165)</f>
        <v/>
      </c>
      <c r="AI163" t="str">
        <f>IF(OR(ISBLANK('!0'!AO165),ISERROR('!0'!AO165)),"",'!0'!AO165)</f>
        <v/>
      </c>
      <c r="AJ163" t="str">
        <f>IF(OR(ISBLANK('!0'!AP165),ISERROR('!0'!AP165)),"",'!0'!AP165)</f>
        <v/>
      </c>
      <c r="AK163" t="str">
        <f>IF(OR(ISBLANK('!0'!AQ165),ISERROR('!0'!AQ165)),"",'!0'!AQ165)</f>
        <v/>
      </c>
      <c r="AL163" t="str">
        <f>IF(OR(ISBLANK('!0'!AR165),ISERROR('!0'!AR165)),"",'!0'!AR165)</f>
        <v/>
      </c>
      <c r="AM163" t="str">
        <f>IF(OR(ISBLANK('!0'!AS165),ISERROR('!0'!AS165)),"",'!0'!AS165)</f>
        <v/>
      </c>
      <c r="AN163" t="str">
        <f>IF(OR(ISBLANK('!0'!AT165),ISERROR('!0'!AT165)),"",'!0'!AT165)</f>
        <v/>
      </c>
      <c r="AO163" t="str">
        <f>IF(OR(ISBLANK('!0'!AU165),ISERROR('!0'!AU165)),"",'!0'!AU165)</f>
        <v/>
      </c>
      <c r="AP163" t="str">
        <f>IF(OR(ISBLANK('!0'!AV165),ISERROR('!0'!AV165)),"",'!0'!AV165)</f>
        <v/>
      </c>
      <c r="AQ163" t="str">
        <f>IF(OR(ISBLANK('!0'!AW165),ISERROR('!0'!AW165)),"",'!0'!AW165)</f>
        <v/>
      </c>
      <c r="AR163" t="str">
        <f>IF(OR(ISBLANK('!0'!AX165),ISERROR('!0'!AX165)),"",'!0'!AX165)</f>
        <v/>
      </c>
      <c r="AS163" t="str">
        <f>IF(OR(ISBLANK('!0'!AY165),ISERROR('!0'!AY165)),"",'!0'!AY165)</f>
        <v/>
      </c>
      <c r="AT163" t="str">
        <f>IF(OR(ISBLANK('!0'!AZ165),ISERROR('!0'!AZ165)),"",'!0'!AZ165)</f>
        <v/>
      </c>
      <c r="AU163" t="str">
        <f>IF(OR(ISBLANK('!0'!BA165),ISERROR('!0'!BA165)),"",'!0'!BA165)</f>
        <v/>
      </c>
      <c r="AV163" t="str">
        <f>IF(OR(ISBLANK('!0'!BB165),ISERROR('!0'!BB165)),"",'!0'!BB165)</f>
        <v/>
      </c>
      <c r="AW163" t="str">
        <f>IF(OR(ISBLANK('!0'!BC165),ISERROR('!0'!BC165)),"",'!0'!BC165)</f>
        <v/>
      </c>
      <c r="AX163" t="str">
        <f>IF(OR(ISBLANK('!0'!BD165),ISERROR('!0'!BD165)),"",'!0'!BD165)</f>
        <v/>
      </c>
      <c r="AY163" t="str">
        <f>IF(OR(ISBLANK('!0'!BE165),ISERROR('!0'!BE165)),"",'!0'!BE165)</f>
        <v/>
      </c>
      <c r="AZ163" t="str">
        <f>IF(OR(ISBLANK('!0'!BF165),ISERROR('!0'!BF165)),"",'!0'!BF165)</f>
        <v/>
      </c>
      <c r="BA163" t="str">
        <f>IF(OR(ISBLANK('!0'!BG165),ISERROR('!0'!BG165)),"",'!0'!BG165)</f>
        <v/>
      </c>
      <c r="BB163" t="str">
        <f>IF(OR(ISBLANK('!0'!BH165),ISERROR('!0'!BH165)),"",'!0'!BH165)</f>
        <v/>
      </c>
      <c r="BC163" t="str">
        <f>IF(OR(ISBLANK('!0'!BI165),ISERROR('!0'!BI165)),"",'!0'!BI165)</f>
        <v/>
      </c>
    </row>
    <row r="164" spans="1:55" ht="12.75" customHeight="1" x14ac:dyDescent="0.2">
      <c r="A164" t="str">
        <f>IF(OR(ISBLANK('!0'!A166),ISERROR('!0'!A166)),"",'!0'!A166)</f>
        <v/>
      </c>
      <c r="B164" t="str">
        <f>IF(OR(ISBLANK('!0'!B166),ISERROR('!0'!B166)),"",'!0'!B166)</f>
        <v/>
      </c>
      <c r="C164" s="208">
        <f>IF(OR(ISBLANK('!0'!C165),ISERROR('!0'!C165)),"",'!0'!C165)</f>
        <v>142</v>
      </c>
      <c r="D164" s="325"/>
      <c r="E164" s="325"/>
      <c r="F164" t="str">
        <f>IF(OR(ISBLANK('!0'!F166),ISERROR('!0'!F166)),"",'!0'!F166)</f>
        <v/>
      </c>
      <c r="G164" t="str">
        <f>IF(OR(ISBLANK('!0'!G166),ISERROR('!0'!G166)),"",'!0'!G166)</f>
        <v/>
      </c>
      <c r="H164" t="str">
        <f>IF(OR(ISBLANK('!0'!H166),ISERROR('!0'!H166)),"",'!0'!H166)</f>
        <v/>
      </c>
      <c r="I164" s="4" t="str">
        <f>IF(OR(ISBLANK('!0'!I166),ISERROR('!0'!I166)),"",'!0'!I166)</f>
        <v/>
      </c>
      <c r="J164" t="str">
        <f>IF(OR(ISBLANK('!0'!J168),ISERROR('!0'!J168)),"",'!0'!J168)</f>
        <v/>
      </c>
      <c r="K164" s="59" t="str">
        <f>IF(OR(ISBLANK('!0'!K168),ISERROR('!0'!K168)),"",'!0'!K168)</f>
        <v/>
      </c>
      <c r="L164" t="str">
        <f>IF(OR(ISBLANK('!0'!L168),ISERROR('!0'!L168)),"",'!0'!L168)</f>
        <v/>
      </c>
      <c r="M164" t="str">
        <f>IF(OR(ISBLANK('!0'!M168),ISERROR('!0'!M168)),"",'!0'!M168)</f>
        <v/>
      </c>
      <c r="N164" t="str">
        <f>IF(OR(ISBLANK('!0'!N168),ISERROR('!0'!N168)),"",'!0'!N168)</f>
        <v/>
      </c>
      <c r="O164" t="str">
        <f>IF(OR(ISBLANK('!0'!O168),ISERROR('!0'!O168)),"",'!0'!O168)</f>
        <v/>
      </c>
      <c r="P164" t="str">
        <f>IF(OR(ISBLANK('!0'!P168),ISERROR('!0'!P168)),"",'!0'!P168)</f>
        <v/>
      </c>
      <c r="Q164" t="str">
        <f>IF(OR(ISBLANK('!0'!Q168),ISERROR('!0'!Q168)),"",'!0'!Q168)</f>
        <v/>
      </c>
      <c r="R164" t="str">
        <f>IF(OR(ISBLANK('!0'!R168),ISERROR('!0'!R168)),"",'!0'!R168)</f>
        <v/>
      </c>
      <c r="S164" t="str">
        <f>IF(OR(ISBLANK('!0'!S168),ISERROR('!0'!S168)),"",'!0'!S168)</f>
        <v/>
      </c>
      <c r="T164" t="str">
        <f>IF(OR(ISBLANK('!0'!T168),ISERROR('!0'!T168)),"",'!0'!T168)</f>
        <v/>
      </c>
      <c r="U164" t="str">
        <f>IF(OR(ISBLANK('!0'!U166),ISERROR('!0'!U166)),"",'!0'!U166)</f>
        <v/>
      </c>
      <c r="V164" t="str">
        <f>IF(OR(ISBLANK('!0'!V166),ISERROR('!0'!V166)),"",'!0'!V166)</f>
        <v/>
      </c>
      <c r="W164" t="str">
        <f>IF(OR(ISBLANK('!0'!W166),ISERROR('!0'!W166)),"",'!0'!W166)</f>
        <v/>
      </c>
      <c r="X164" t="str">
        <f>IF(OR(ISBLANK('!0'!X166),ISERROR('!0'!X166)),"",'!0'!X166)</f>
        <v/>
      </c>
      <c r="Y164" t="str">
        <f>IF(OR(ISBLANK('!0'!Y166),ISERROR('!0'!Y166)),"",'!0'!Y166)</f>
        <v/>
      </c>
      <c r="Z164" t="str">
        <f>IF(OR(ISBLANK('!0'!Z166),ISERROR('!0'!Z166)),"",'!0'!Z166)</f>
        <v/>
      </c>
      <c r="AA164" t="str">
        <f>IF(OR(ISBLANK('!0'!AA166),ISERROR('!0'!AA166)),"",'!0'!AA166)</f>
        <v/>
      </c>
      <c r="AB164" t="str">
        <f>IF(OR(ISBLANK('!0'!AB166),ISERROR('!0'!AB166)),"",'!0'!AB166)</f>
        <v/>
      </c>
      <c r="AC164" t="str">
        <f>IF(OR(ISBLANK('!0'!AI166),ISERROR('!0'!AI166)),"",'!0'!AI166)</f>
        <v/>
      </c>
      <c r="AD164" t="str">
        <f>IF(OR(ISBLANK('!0'!AJ166),ISERROR('!0'!AJ166)),"",'!0'!AJ166)</f>
        <v/>
      </c>
      <c r="AE164" t="str">
        <f>IF(OR(ISBLANK('!0'!AK166),ISERROR('!0'!AK166)),"",'!0'!AK166)</f>
        <v/>
      </c>
      <c r="AF164" t="str">
        <f>IF(OR(ISBLANK('!0'!AL166),ISERROR('!0'!AL166)),"",'!0'!AL166)</f>
        <v/>
      </c>
      <c r="AG164" t="str">
        <f>IF(OR(ISBLANK('!0'!AM166),ISERROR('!0'!AM166)),"",'!0'!AM166)</f>
        <v/>
      </c>
      <c r="AH164" t="str">
        <f>IF(OR(ISBLANK('!0'!AN166),ISERROR('!0'!AN166)),"",'!0'!AN166)</f>
        <v/>
      </c>
      <c r="AI164" t="str">
        <f>IF(OR(ISBLANK('!0'!AO166),ISERROR('!0'!AO166)),"",'!0'!AO166)</f>
        <v/>
      </c>
      <c r="AJ164" t="str">
        <f>IF(OR(ISBLANK('!0'!AP166),ISERROR('!0'!AP166)),"",'!0'!AP166)</f>
        <v/>
      </c>
      <c r="AK164" t="str">
        <f>IF(OR(ISBLANK('!0'!AQ166),ISERROR('!0'!AQ166)),"",'!0'!AQ166)</f>
        <v/>
      </c>
      <c r="AL164" t="str">
        <f>IF(OR(ISBLANK('!0'!AR166),ISERROR('!0'!AR166)),"",'!0'!AR166)</f>
        <v/>
      </c>
      <c r="AM164" t="str">
        <f>IF(OR(ISBLANK('!0'!AS166),ISERROR('!0'!AS166)),"",'!0'!AS166)</f>
        <v/>
      </c>
      <c r="AN164" t="str">
        <f>IF(OR(ISBLANK('!0'!AT166),ISERROR('!0'!AT166)),"",'!0'!AT166)</f>
        <v/>
      </c>
      <c r="AO164" t="str">
        <f>IF(OR(ISBLANK('!0'!AU166),ISERROR('!0'!AU166)),"",'!0'!AU166)</f>
        <v/>
      </c>
      <c r="AP164" t="str">
        <f>IF(OR(ISBLANK('!0'!AV166),ISERROR('!0'!AV166)),"",'!0'!AV166)</f>
        <v/>
      </c>
      <c r="AQ164" t="str">
        <f>IF(OR(ISBLANK('!0'!AW166),ISERROR('!0'!AW166)),"",'!0'!AW166)</f>
        <v/>
      </c>
      <c r="AR164" t="str">
        <f>IF(OR(ISBLANK('!0'!AX166),ISERROR('!0'!AX166)),"",'!0'!AX166)</f>
        <v/>
      </c>
      <c r="AS164" t="str">
        <f>IF(OR(ISBLANK('!0'!AY166),ISERROR('!0'!AY166)),"",'!0'!AY166)</f>
        <v/>
      </c>
      <c r="AT164" t="str">
        <f>IF(OR(ISBLANK('!0'!AZ166),ISERROR('!0'!AZ166)),"",'!0'!AZ166)</f>
        <v/>
      </c>
      <c r="AU164" t="str">
        <f>IF(OR(ISBLANK('!0'!BA166),ISERROR('!0'!BA166)),"",'!0'!BA166)</f>
        <v/>
      </c>
      <c r="AV164" t="str">
        <f>IF(OR(ISBLANK('!0'!BB166),ISERROR('!0'!BB166)),"",'!0'!BB166)</f>
        <v/>
      </c>
      <c r="AW164" t="str">
        <f>IF(OR(ISBLANK('!0'!BC166),ISERROR('!0'!BC166)),"",'!0'!BC166)</f>
        <v/>
      </c>
      <c r="AX164" t="str">
        <f>IF(OR(ISBLANK('!0'!BD166),ISERROR('!0'!BD166)),"",'!0'!BD166)</f>
        <v/>
      </c>
      <c r="AY164" t="str">
        <f>IF(OR(ISBLANK('!0'!BE166),ISERROR('!0'!BE166)),"",'!0'!BE166)</f>
        <v/>
      </c>
      <c r="AZ164" t="str">
        <f>IF(OR(ISBLANK('!0'!BF166),ISERROR('!0'!BF166)),"",'!0'!BF166)</f>
        <v/>
      </c>
      <c r="BA164" t="str">
        <f>IF(OR(ISBLANK('!0'!BG166),ISERROR('!0'!BG166)),"",'!0'!BG166)</f>
        <v/>
      </c>
      <c r="BB164" t="str">
        <f>IF(OR(ISBLANK('!0'!BH166),ISERROR('!0'!BH166)),"",'!0'!BH166)</f>
        <v/>
      </c>
      <c r="BC164" t="str">
        <f>IF(OR(ISBLANK('!0'!BI166),ISERROR('!0'!BI166)),"",'!0'!BI166)</f>
        <v/>
      </c>
    </row>
    <row r="165" spans="1:55" ht="12.75" customHeight="1" x14ac:dyDescent="0.2">
      <c r="A165" t="str">
        <f>IF(OR(ISBLANK('!0'!A167),ISERROR('!0'!A167)),"",'!0'!A167)</f>
        <v/>
      </c>
      <c r="B165" t="str">
        <f>IF(OR(ISBLANK('!0'!B167),ISERROR('!0'!B167)),"",'!0'!B167)</f>
        <v/>
      </c>
      <c r="C165" s="208">
        <f>IF(OR(ISBLANK('!0'!C166),ISERROR('!0'!C166)),"",'!0'!C166)</f>
        <v>143</v>
      </c>
      <c r="D165" s="325"/>
      <c r="E165" s="325"/>
      <c r="F165" t="str">
        <f>IF(OR(ISBLANK('!0'!F167),ISERROR('!0'!F167)),"",'!0'!F167)</f>
        <v/>
      </c>
      <c r="G165" t="str">
        <f>IF(OR(ISBLANK('!0'!G167),ISERROR('!0'!G167)),"",'!0'!G167)</f>
        <v/>
      </c>
      <c r="H165" t="str">
        <f>IF(OR(ISBLANK('!0'!H167),ISERROR('!0'!H167)),"",'!0'!H167)</f>
        <v/>
      </c>
      <c r="I165" s="4" t="str">
        <f>IF(OR(ISBLANK('!0'!I167),ISERROR('!0'!I167)),"",'!0'!I167)</f>
        <v/>
      </c>
      <c r="J165" t="str">
        <f>IF(OR(ISBLANK('!0'!J169),ISERROR('!0'!J169)),"",'!0'!J169)</f>
        <v/>
      </c>
      <c r="K165" s="59" t="str">
        <f>IF(OR(ISBLANK('!0'!K169),ISERROR('!0'!K169)),"",'!0'!K169)</f>
        <v/>
      </c>
      <c r="L165" t="str">
        <f>IF(OR(ISBLANK('!0'!L169),ISERROR('!0'!L169)),"",'!0'!L169)</f>
        <v/>
      </c>
      <c r="M165" t="str">
        <f>IF(OR(ISBLANK('!0'!M169),ISERROR('!0'!M169)),"",'!0'!M169)</f>
        <v/>
      </c>
      <c r="N165" t="str">
        <f>IF(OR(ISBLANK('!0'!N169),ISERROR('!0'!N169)),"",'!0'!N169)</f>
        <v/>
      </c>
      <c r="O165" t="str">
        <f>IF(OR(ISBLANK('!0'!O169),ISERROR('!0'!O169)),"",'!0'!O169)</f>
        <v/>
      </c>
      <c r="P165" t="str">
        <f>IF(OR(ISBLANK('!0'!P169),ISERROR('!0'!P169)),"",'!0'!P169)</f>
        <v/>
      </c>
      <c r="Q165" t="str">
        <f>IF(OR(ISBLANK('!0'!Q169),ISERROR('!0'!Q169)),"",'!0'!Q169)</f>
        <v/>
      </c>
      <c r="R165" t="str">
        <f>IF(OR(ISBLANK('!0'!R169),ISERROR('!0'!R169)),"",'!0'!R169)</f>
        <v/>
      </c>
      <c r="S165" t="str">
        <f>IF(OR(ISBLANK('!0'!S169),ISERROR('!0'!S169)),"",'!0'!S169)</f>
        <v/>
      </c>
      <c r="T165" t="str">
        <f>IF(OR(ISBLANK('!0'!T169),ISERROR('!0'!T169)),"",'!0'!T169)</f>
        <v/>
      </c>
      <c r="U165" t="str">
        <f>IF(OR(ISBLANK('!0'!U167),ISERROR('!0'!U167)),"",'!0'!U167)</f>
        <v/>
      </c>
      <c r="V165" t="str">
        <f>IF(OR(ISBLANK('!0'!V167),ISERROR('!0'!V167)),"",'!0'!V167)</f>
        <v/>
      </c>
      <c r="W165" t="str">
        <f>IF(OR(ISBLANK('!0'!W167),ISERROR('!0'!W167)),"",'!0'!W167)</f>
        <v/>
      </c>
      <c r="X165" t="str">
        <f>IF(OR(ISBLANK('!0'!X167),ISERROR('!0'!X167)),"",'!0'!X167)</f>
        <v/>
      </c>
      <c r="Y165" t="str">
        <f>IF(OR(ISBLANK('!0'!Y167),ISERROR('!0'!Y167)),"",'!0'!Y167)</f>
        <v/>
      </c>
      <c r="Z165" t="str">
        <f>IF(OR(ISBLANK('!0'!Z167),ISERROR('!0'!Z167)),"",'!0'!Z167)</f>
        <v/>
      </c>
      <c r="AA165" t="str">
        <f>IF(OR(ISBLANK('!0'!AA167),ISERROR('!0'!AA167)),"",'!0'!AA167)</f>
        <v/>
      </c>
      <c r="AB165" t="str">
        <f>IF(OR(ISBLANK('!0'!AB167),ISERROR('!0'!AB167)),"",'!0'!AB167)</f>
        <v/>
      </c>
      <c r="AC165" t="str">
        <f>IF(OR(ISBLANK('!0'!AI167),ISERROR('!0'!AI167)),"",'!0'!AI167)</f>
        <v/>
      </c>
      <c r="AD165" t="str">
        <f>IF(OR(ISBLANK('!0'!AJ167),ISERROR('!0'!AJ167)),"",'!0'!AJ167)</f>
        <v/>
      </c>
      <c r="AE165" t="str">
        <f>IF(OR(ISBLANK('!0'!AK167),ISERROR('!0'!AK167)),"",'!0'!AK167)</f>
        <v/>
      </c>
      <c r="AF165" t="str">
        <f>IF(OR(ISBLANK('!0'!AL167),ISERROR('!0'!AL167)),"",'!0'!AL167)</f>
        <v/>
      </c>
      <c r="AG165" t="str">
        <f>IF(OR(ISBLANK('!0'!AM167),ISERROR('!0'!AM167)),"",'!0'!AM167)</f>
        <v/>
      </c>
      <c r="AH165" t="str">
        <f>IF(OR(ISBLANK('!0'!AN167),ISERROR('!0'!AN167)),"",'!0'!AN167)</f>
        <v/>
      </c>
      <c r="AI165" t="str">
        <f>IF(OR(ISBLANK('!0'!AO167),ISERROR('!0'!AO167)),"",'!0'!AO167)</f>
        <v/>
      </c>
      <c r="AJ165" t="str">
        <f>IF(OR(ISBLANK('!0'!AP167),ISERROR('!0'!AP167)),"",'!0'!AP167)</f>
        <v/>
      </c>
      <c r="AK165" t="str">
        <f>IF(OR(ISBLANK('!0'!AQ167),ISERROR('!0'!AQ167)),"",'!0'!AQ167)</f>
        <v/>
      </c>
      <c r="AL165" t="str">
        <f>IF(OR(ISBLANK('!0'!AR167),ISERROR('!0'!AR167)),"",'!0'!AR167)</f>
        <v/>
      </c>
      <c r="AM165" t="str">
        <f>IF(OR(ISBLANK('!0'!AS167),ISERROR('!0'!AS167)),"",'!0'!AS167)</f>
        <v/>
      </c>
      <c r="AN165" t="str">
        <f>IF(OR(ISBLANK('!0'!AT167),ISERROR('!0'!AT167)),"",'!0'!AT167)</f>
        <v/>
      </c>
      <c r="AO165" t="str">
        <f>IF(OR(ISBLANK('!0'!AU167),ISERROR('!0'!AU167)),"",'!0'!AU167)</f>
        <v/>
      </c>
      <c r="AP165" t="str">
        <f>IF(OR(ISBLANK('!0'!AV167),ISERROR('!0'!AV167)),"",'!0'!AV167)</f>
        <v/>
      </c>
      <c r="AQ165" t="str">
        <f>IF(OR(ISBLANK('!0'!AW167),ISERROR('!0'!AW167)),"",'!0'!AW167)</f>
        <v/>
      </c>
      <c r="AR165" t="str">
        <f>IF(OR(ISBLANK('!0'!AX167),ISERROR('!0'!AX167)),"",'!0'!AX167)</f>
        <v/>
      </c>
      <c r="AS165" t="str">
        <f>IF(OR(ISBLANK('!0'!AY167),ISERROR('!0'!AY167)),"",'!0'!AY167)</f>
        <v/>
      </c>
      <c r="AT165" t="str">
        <f>IF(OR(ISBLANK('!0'!AZ167),ISERROR('!0'!AZ167)),"",'!0'!AZ167)</f>
        <v/>
      </c>
      <c r="AU165" t="str">
        <f>IF(OR(ISBLANK('!0'!BA167),ISERROR('!0'!BA167)),"",'!0'!BA167)</f>
        <v/>
      </c>
      <c r="AV165" t="str">
        <f>IF(OR(ISBLANK('!0'!BB167),ISERROR('!0'!BB167)),"",'!0'!BB167)</f>
        <v/>
      </c>
      <c r="AW165" t="str">
        <f>IF(OR(ISBLANK('!0'!BC167),ISERROR('!0'!BC167)),"",'!0'!BC167)</f>
        <v/>
      </c>
      <c r="AX165" t="str">
        <f>IF(OR(ISBLANK('!0'!BD167),ISERROR('!0'!BD167)),"",'!0'!BD167)</f>
        <v/>
      </c>
      <c r="AY165" t="str">
        <f>IF(OR(ISBLANK('!0'!BE167),ISERROR('!0'!BE167)),"",'!0'!BE167)</f>
        <v/>
      </c>
      <c r="AZ165" t="str">
        <f>IF(OR(ISBLANK('!0'!BF167),ISERROR('!0'!BF167)),"",'!0'!BF167)</f>
        <v/>
      </c>
      <c r="BA165" t="str">
        <f>IF(OR(ISBLANK('!0'!BG167),ISERROR('!0'!BG167)),"",'!0'!BG167)</f>
        <v/>
      </c>
      <c r="BB165" t="str">
        <f>IF(OR(ISBLANK('!0'!BH167),ISERROR('!0'!BH167)),"",'!0'!BH167)</f>
        <v/>
      </c>
      <c r="BC165" t="str">
        <f>IF(OR(ISBLANK('!0'!BI167),ISERROR('!0'!BI167)),"",'!0'!BI167)</f>
        <v/>
      </c>
    </row>
    <row r="166" spans="1:55" ht="12.75" customHeight="1" x14ac:dyDescent="0.2">
      <c r="A166" t="str">
        <f>IF(OR(ISBLANK('!0'!A168),ISERROR('!0'!A168)),"",'!0'!A168)</f>
        <v/>
      </c>
      <c r="B166" t="str">
        <f>IF(OR(ISBLANK('!0'!B168),ISERROR('!0'!B168)),"",'!0'!B168)</f>
        <v/>
      </c>
      <c r="C166" s="208">
        <f>IF(OR(ISBLANK('!0'!C167),ISERROR('!0'!C167)),"",'!0'!C167)</f>
        <v>144</v>
      </c>
      <c r="D166" s="325"/>
      <c r="E166" s="325"/>
      <c r="F166" t="str">
        <f>IF(OR(ISBLANK('!0'!F168),ISERROR('!0'!F168)),"",'!0'!F168)</f>
        <v/>
      </c>
      <c r="G166" t="str">
        <f>IF(OR(ISBLANK('!0'!G168),ISERROR('!0'!G168)),"",'!0'!G168)</f>
        <v/>
      </c>
      <c r="H166" t="str">
        <f>IF(OR(ISBLANK('!0'!H168),ISERROR('!0'!H168)),"",'!0'!H168)</f>
        <v/>
      </c>
      <c r="I166" s="4" t="str">
        <f>IF(OR(ISBLANK('!0'!I168),ISERROR('!0'!I168)),"",'!0'!I168)</f>
        <v/>
      </c>
      <c r="J166" t="str">
        <f>IF(OR(ISBLANK('!0'!J170),ISERROR('!0'!J170)),"",'!0'!J170)</f>
        <v/>
      </c>
      <c r="K166" s="59" t="str">
        <f>IF(OR(ISBLANK('!0'!K170),ISERROR('!0'!K170)),"",'!0'!K170)</f>
        <v/>
      </c>
      <c r="L166" t="str">
        <f>IF(OR(ISBLANK('!0'!L170),ISERROR('!0'!L170)),"",'!0'!L170)</f>
        <v/>
      </c>
      <c r="M166" t="str">
        <f>IF(OR(ISBLANK('!0'!M170),ISERROR('!0'!M170)),"",'!0'!M170)</f>
        <v/>
      </c>
      <c r="N166" t="str">
        <f>IF(OR(ISBLANK('!0'!N170),ISERROR('!0'!N170)),"",'!0'!N170)</f>
        <v/>
      </c>
      <c r="O166" t="str">
        <f>IF(OR(ISBLANK('!0'!O170),ISERROR('!0'!O170)),"",'!0'!O170)</f>
        <v/>
      </c>
      <c r="P166" t="str">
        <f>IF(OR(ISBLANK('!0'!P170),ISERROR('!0'!P170)),"",'!0'!P170)</f>
        <v/>
      </c>
      <c r="Q166" t="str">
        <f>IF(OR(ISBLANK('!0'!Q170),ISERROR('!0'!Q170)),"",'!0'!Q170)</f>
        <v/>
      </c>
      <c r="R166" t="str">
        <f>IF(OR(ISBLANK('!0'!R170),ISERROR('!0'!R170)),"",'!0'!R170)</f>
        <v/>
      </c>
      <c r="S166" t="str">
        <f>IF(OR(ISBLANK('!0'!S170),ISERROR('!0'!S170)),"",'!0'!S170)</f>
        <v/>
      </c>
      <c r="T166" t="str">
        <f>IF(OR(ISBLANK('!0'!T170),ISERROR('!0'!T170)),"",'!0'!T170)</f>
        <v/>
      </c>
      <c r="U166" t="str">
        <f>IF(OR(ISBLANK('!0'!U168),ISERROR('!0'!U168)),"",'!0'!U168)</f>
        <v/>
      </c>
      <c r="V166" t="str">
        <f>IF(OR(ISBLANK('!0'!V168),ISERROR('!0'!V168)),"",'!0'!V168)</f>
        <v/>
      </c>
      <c r="W166" t="str">
        <f>IF(OR(ISBLANK('!0'!W168),ISERROR('!0'!W168)),"",'!0'!W168)</f>
        <v/>
      </c>
      <c r="X166" t="str">
        <f>IF(OR(ISBLANK('!0'!X168),ISERROR('!0'!X168)),"",'!0'!X168)</f>
        <v/>
      </c>
      <c r="Y166" t="str">
        <f>IF(OR(ISBLANK('!0'!Y168),ISERROR('!0'!Y168)),"",'!0'!Y168)</f>
        <v/>
      </c>
      <c r="Z166" t="str">
        <f>IF(OR(ISBLANK('!0'!Z168),ISERROR('!0'!Z168)),"",'!0'!Z168)</f>
        <v/>
      </c>
      <c r="AA166" t="str">
        <f>IF(OR(ISBLANK('!0'!AA168),ISERROR('!0'!AA168)),"",'!0'!AA168)</f>
        <v/>
      </c>
      <c r="AB166" t="str">
        <f>IF(OR(ISBLANK('!0'!AB168),ISERROR('!0'!AB168)),"",'!0'!AB168)</f>
        <v/>
      </c>
      <c r="AC166" t="str">
        <f>IF(OR(ISBLANK('!0'!AI168),ISERROR('!0'!AI168)),"",'!0'!AI168)</f>
        <v/>
      </c>
      <c r="AD166" t="str">
        <f>IF(OR(ISBLANK('!0'!AJ168),ISERROR('!0'!AJ168)),"",'!0'!AJ168)</f>
        <v/>
      </c>
      <c r="AE166" t="str">
        <f>IF(OR(ISBLANK('!0'!AK168),ISERROR('!0'!AK168)),"",'!0'!AK168)</f>
        <v/>
      </c>
      <c r="AF166" t="str">
        <f>IF(OR(ISBLANK('!0'!AL168),ISERROR('!0'!AL168)),"",'!0'!AL168)</f>
        <v/>
      </c>
      <c r="AG166" t="str">
        <f>IF(OR(ISBLANK('!0'!AM168),ISERROR('!0'!AM168)),"",'!0'!AM168)</f>
        <v/>
      </c>
      <c r="AH166" t="str">
        <f>IF(OR(ISBLANK('!0'!AN168),ISERROR('!0'!AN168)),"",'!0'!AN168)</f>
        <v/>
      </c>
      <c r="AI166" t="str">
        <f>IF(OR(ISBLANK('!0'!AO168),ISERROR('!0'!AO168)),"",'!0'!AO168)</f>
        <v/>
      </c>
      <c r="AJ166" t="str">
        <f>IF(OR(ISBLANK('!0'!AP168),ISERROR('!0'!AP168)),"",'!0'!AP168)</f>
        <v/>
      </c>
      <c r="AK166" t="str">
        <f>IF(OR(ISBLANK('!0'!AQ168),ISERROR('!0'!AQ168)),"",'!0'!AQ168)</f>
        <v/>
      </c>
      <c r="AL166" t="str">
        <f>IF(OR(ISBLANK('!0'!AR168),ISERROR('!0'!AR168)),"",'!0'!AR168)</f>
        <v/>
      </c>
      <c r="AM166" t="str">
        <f>IF(OR(ISBLANK('!0'!AS168),ISERROR('!0'!AS168)),"",'!0'!AS168)</f>
        <v/>
      </c>
      <c r="AN166" t="str">
        <f>IF(OR(ISBLANK('!0'!AT168),ISERROR('!0'!AT168)),"",'!0'!AT168)</f>
        <v/>
      </c>
      <c r="AO166" t="str">
        <f>IF(OR(ISBLANK('!0'!AU168),ISERROR('!0'!AU168)),"",'!0'!AU168)</f>
        <v/>
      </c>
      <c r="AP166" t="str">
        <f>IF(OR(ISBLANK('!0'!AV168),ISERROR('!0'!AV168)),"",'!0'!AV168)</f>
        <v/>
      </c>
      <c r="AQ166" t="str">
        <f>IF(OR(ISBLANK('!0'!AW168),ISERROR('!0'!AW168)),"",'!0'!AW168)</f>
        <v/>
      </c>
      <c r="AR166" t="str">
        <f>IF(OR(ISBLANK('!0'!AX168),ISERROR('!0'!AX168)),"",'!0'!AX168)</f>
        <v/>
      </c>
      <c r="AS166" t="str">
        <f>IF(OR(ISBLANK('!0'!AY168),ISERROR('!0'!AY168)),"",'!0'!AY168)</f>
        <v/>
      </c>
      <c r="AT166" t="str">
        <f>IF(OR(ISBLANK('!0'!AZ168),ISERROR('!0'!AZ168)),"",'!0'!AZ168)</f>
        <v/>
      </c>
      <c r="AU166" t="str">
        <f>IF(OR(ISBLANK('!0'!BA168),ISERROR('!0'!BA168)),"",'!0'!BA168)</f>
        <v/>
      </c>
      <c r="AV166" t="str">
        <f>IF(OR(ISBLANK('!0'!BB168),ISERROR('!0'!BB168)),"",'!0'!BB168)</f>
        <v/>
      </c>
      <c r="AW166" t="str">
        <f>IF(OR(ISBLANK('!0'!BC168),ISERROR('!0'!BC168)),"",'!0'!BC168)</f>
        <v/>
      </c>
      <c r="AX166" t="str">
        <f>IF(OR(ISBLANK('!0'!BD168),ISERROR('!0'!BD168)),"",'!0'!BD168)</f>
        <v/>
      </c>
      <c r="AY166" t="str">
        <f>IF(OR(ISBLANK('!0'!BE168),ISERROR('!0'!BE168)),"",'!0'!BE168)</f>
        <v/>
      </c>
      <c r="AZ166" t="str">
        <f>IF(OR(ISBLANK('!0'!BF168),ISERROR('!0'!BF168)),"",'!0'!BF168)</f>
        <v/>
      </c>
      <c r="BA166" t="str">
        <f>IF(OR(ISBLANK('!0'!BG168),ISERROR('!0'!BG168)),"",'!0'!BG168)</f>
        <v/>
      </c>
      <c r="BB166" t="str">
        <f>IF(OR(ISBLANK('!0'!BH168),ISERROR('!0'!BH168)),"",'!0'!BH168)</f>
        <v/>
      </c>
      <c r="BC166" t="str">
        <f>IF(OR(ISBLANK('!0'!BI168),ISERROR('!0'!BI168)),"",'!0'!BI168)</f>
        <v/>
      </c>
    </row>
    <row r="167" spans="1:55" ht="12.75" customHeight="1" x14ac:dyDescent="0.2">
      <c r="A167" t="str">
        <f>IF(OR(ISBLANK('!0'!A169),ISERROR('!0'!A169)),"",'!0'!A169)</f>
        <v/>
      </c>
      <c r="B167" t="str">
        <f>IF(OR(ISBLANK('!0'!B169),ISERROR('!0'!B169)),"",'!0'!B169)</f>
        <v/>
      </c>
      <c r="C167" s="208">
        <f>IF(OR(ISBLANK('!0'!C168),ISERROR('!0'!C168)),"",'!0'!C168)</f>
        <v>145</v>
      </c>
      <c r="D167" s="325"/>
      <c r="E167" s="325"/>
      <c r="F167" t="str">
        <f>IF(OR(ISBLANK('!0'!F169),ISERROR('!0'!F169)),"",'!0'!F169)</f>
        <v/>
      </c>
      <c r="G167" t="str">
        <f>IF(OR(ISBLANK('!0'!G169),ISERROR('!0'!G169)),"",'!0'!G169)</f>
        <v/>
      </c>
      <c r="H167" t="str">
        <f>IF(OR(ISBLANK('!0'!H169),ISERROR('!0'!H169)),"",'!0'!H169)</f>
        <v/>
      </c>
      <c r="I167" s="4" t="str">
        <f>IF(OR(ISBLANK('!0'!I169),ISERROR('!0'!I169)),"",'!0'!I169)</f>
        <v/>
      </c>
      <c r="J167" t="str">
        <f>IF(OR(ISBLANK('!0'!J171),ISERROR('!0'!J171)),"",'!0'!J171)</f>
        <v/>
      </c>
      <c r="K167" s="59" t="str">
        <f>IF(OR(ISBLANK('!0'!K171),ISERROR('!0'!K171)),"",'!0'!K171)</f>
        <v/>
      </c>
      <c r="L167" t="str">
        <f>IF(OR(ISBLANK('!0'!L171),ISERROR('!0'!L171)),"",'!0'!L171)</f>
        <v/>
      </c>
      <c r="M167" t="str">
        <f>IF(OR(ISBLANK('!0'!M171),ISERROR('!0'!M171)),"",'!0'!M171)</f>
        <v/>
      </c>
      <c r="N167" t="str">
        <f>IF(OR(ISBLANK('!0'!N171),ISERROR('!0'!N171)),"",'!0'!N171)</f>
        <v/>
      </c>
      <c r="O167" t="str">
        <f>IF(OR(ISBLANK('!0'!O171),ISERROR('!0'!O171)),"",'!0'!O171)</f>
        <v/>
      </c>
      <c r="P167" t="str">
        <f>IF(OR(ISBLANK('!0'!P171),ISERROR('!0'!P171)),"",'!0'!P171)</f>
        <v/>
      </c>
      <c r="Q167" t="str">
        <f>IF(OR(ISBLANK('!0'!Q171),ISERROR('!0'!Q171)),"",'!0'!Q171)</f>
        <v/>
      </c>
      <c r="R167" t="str">
        <f>IF(OR(ISBLANK('!0'!R171),ISERROR('!0'!R171)),"",'!0'!R171)</f>
        <v/>
      </c>
      <c r="S167" t="str">
        <f>IF(OR(ISBLANK('!0'!S171),ISERROR('!0'!S171)),"",'!0'!S171)</f>
        <v/>
      </c>
      <c r="T167" t="str">
        <f>IF(OR(ISBLANK('!0'!T171),ISERROR('!0'!T171)),"",'!0'!T171)</f>
        <v/>
      </c>
      <c r="U167" t="str">
        <f>IF(OR(ISBLANK('!0'!U169),ISERROR('!0'!U169)),"",'!0'!U169)</f>
        <v/>
      </c>
      <c r="V167" t="str">
        <f>IF(OR(ISBLANK('!0'!V169),ISERROR('!0'!V169)),"",'!0'!V169)</f>
        <v/>
      </c>
      <c r="W167" t="str">
        <f>IF(OR(ISBLANK('!0'!W169),ISERROR('!0'!W169)),"",'!0'!W169)</f>
        <v/>
      </c>
      <c r="X167" t="str">
        <f>IF(OR(ISBLANK('!0'!X169),ISERROR('!0'!X169)),"",'!0'!X169)</f>
        <v/>
      </c>
      <c r="Y167" t="str">
        <f>IF(OR(ISBLANK('!0'!Y169),ISERROR('!0'!Y169)),"",'!0'!Y169)</f>
        <v/>
      </c>
      <c r="Z167" t="str">
        <f>IF(OR(ISBLANK('!0'!Z169),ISERROR('!0'!Z169)),"",'!0'!Z169)</f>
        <v/>
      </c>
      <c r="AA167" t="str">
        <f>IF(OR(ISBLANK('!0'!AA169),ISERROR('!0'!AA169)),"",'!0'!AA169)</f>
        <v/>
      </c>
      <c r="AB167" t="str">
        <f>IF(OR(ISBLANK('!0'!AB169),ISERROR('!0'!AB169)),"",'!0'!AB169)</f>
        <v/>
      </c>
      <c r="AC167" t="str">
        <f>IF(OR(ISBLANK('!0'!AI169),ISERROR('!0'!AI169)),"",'!0'!AI169)</f>
        <v/>
      </c>
      <c r="AD167" t="str">
        <f>IF(OR(ISBLANK('!0'!AJ169),ISERROR('!0'!AJ169)),"",'!0'!AJ169)</f>
        <v/>
      </c>
      <c r="AE167" t="str">
        <f>IF(OR(ISBLANK('!0'!AK169),ISERROR('!0'!AK169)),"",'!0'!AK169)</f>
        <v/>
      </c>
      <c r="AF167" t="str">
        <f>IF(OR(ISBLANK('!0'!AL169),ISERROR('!0'!AL169)),"",'!0'!AL169)</f>
        <v/>
      </c>
      <c r="AG167" t="str">
        <f>IF(OR(ISBLANK('!0'!AM169),ISERROR('!0'!AM169)),"",'!0'!AM169)</f>
        <v/>
      </c>
      <c r="AH167" t="str">
        <f>IF(OR(ISBLANK('!0'!AN169),ISERROR('!0'!AN169)),"",'!0'!AN169)</f>
        <v/>
      </c>
      <c r="AI167" t="str">
        <f>IF(OR(ISBLANK('!0'!AO169),ISERROR('!0'!AO169)),"",'!0'!AO169)</f>
        <v/>
      </c>
      <c r="AJ167" t="str">
        <f>IF(OR(ISBLANK('!0'!AP169),ISERROR('!0'!AP169)),"",'!0'!AP169)</f>
        <v/>
      </c>
      <c r="AK167" t="str">
        <f>IF(OR(ISBLANK('!0'!AQ169),ISERROR('!0'!AQ169)),"",'!0'!AQ169)</f>
        <v/>
      </c>
      <c r="AL167" t="str">
        <f>IF(OR(ISBLANK('!0'!AR169),ISERROR('!0'!AR169)),"",'!0'!AR169)</f>
        <v/>
      </c>
      <c r="AM167" t="str">
        <f>IF(OR(ISBLANK('!0'!AS169),ISERROR('!0'!AS169)),"",'!0'!AS169)</f>
        <v/>
      </c>
      <c r="AN167" t="str">
        <f>IF(OR(ISBLANK('!0'!AT169),ISERROR('!0'!AT169)),"",'!0'!AT169)</f>
        <v/>
      </c>
      <c r="AO167" t="str">
        <f>IF(OR(ISBLANK('!0'!AU169),ISERROR('!0'!AU169)),"",'!0'!AU169)</f>
        <v/>
      </c>
      <c r="AP167" t="str">
        <f>IF(OR(ISBLANK('!0'!AV169),ISERROR('!0'!AV169)),"",'!0'!AV169)</f>
        <v/>
      </c>
      <c r="AQ167" t="str">
        <f>IF(OR(ISBLANK('!0'!AW169),ISERROR('!0'!AW169)),"",'!0'!AW169)</f>
        <v/>
      </c>
      <c r="AR167" t="str">
        <f>IF(OR(ISBLANK('!0'!AX169),ISERROR('!0'!AX169)),"",'!0'!AX169)</f>
        <v/>
      </c>
      <c r="AS167" t="str">
        <f>IF(OR(ISBLANK('!0'!AY169),ISERROR('!0'!AY169)),"",'!0'!AY169)</f>
        <v/>
      </c>
      <c r="AT167" t="str">
        <f>IF(OR(ISBLANK('!0'!AZ169),ISERROR('!0'!AZ169)),"",'!0'!AZ169)</f>
        <v/>
      </c>
      <c r="AU167" t="str">
        <f>IF(OR(ISBLANK('!0'!BA169),ISERROR('!0'!BA169)),"",'!0'!BA169)</f>
        <v/>
      </c>
      <c r="AV167" t="str">
        <f>IF(OR(ISBLANK('!0'!BB169),ISERROR('!0'!BB169)),"",'!0'!BB169)</f>
        <v/>
      </c>
      <c r="AW167" t="str">
        <f>IF(OR(ISBLANK('!0'!BC169),ISERROR('!0'!BC169)),"",'!0'!BC169)</f>
        <v/>
      </c>
      <c r="AX167" t="str">
        <f>IF(OR(ISBLANK('!0'!BD169),ISERROR('!0'!BD169)),"",'!0'!BD169)</f>
        <v/>
      </c>
      <c r="AY167" t="str">
        <f>IF(OR(ISBLANK('!0'!BE169),ISERROR('!0'!BE169)),"",'!0'!BE169)</f>
        <v/>
      </c>
      <c r="AZ167" t="str">
        <f>IF(OR(ISBLANK('!0'!BF169),ISERROR('!0'!BF169)),"",'!0'!BF169)</f>
        <v/>
      </c>
      <c r="BA167" t="str">
        <f>IF(OR(ISBLANK('!0'!BG169),ISERROR('!0'!BG169)),"",'!0'!BG169)</f>
        <v/>
      </c>
      <c r="BB167" t="str">
        <f>IF(OR(ISBLANK('!0'!BH169),ISERROR('!0'!BH169)),"",'!0'!BH169)</f>
        <v/>
      </c>
      <c r="BC167" t="str">
        <f>IF(OR(ISBLANK('!0'!BI169),ISERROR('!0'!BI169)),"",'!0'!BI169)</f>
        <v/>
      </c>
    </row>
    <row r="168" spans="1:55" ht="12.75" customHeight="1" x14ac:dyDescent="0.2">
      <c r="A168" t="str">
        <f>IF(OR(ISBLANK('!0'!A170),ISERROR('!0'!A170)),"",'!0'!A170)</f>
        <v/>
      </c>
      <c r="B168" t="str">
        <f>IF(OR(ISBLANK('!0'!B170),ISERROR('!0'!B170)),"",'!0'!B170)</f>
        <v/>
      </c>
      <c r="C168" s="208">
        <f>IF(OR(ISBLANK('!0'!C169),ISERROR('!0'!C169)),"",'!0'!C169)</f>
        <v>146</v>
      </c>
      <c r="D168" s="325"/>
      <c r="E168" s="325"/>
      <c r="F168" t="str">
        <f>IF(OR(ISBLANK('!0'!F170),ISERROR('!0'!F170)),"",'!0'!F170)</f>
        <v/>
      </c>
      <c r="G168" t="str">
        <f>IF(OR(ISBLANK('!0'!G170),ISERROR('!0'!G170)),"",'!0'!G170)</f>
        <v/>
      </c>
      <c r="H168" t="str">
        <f>IF(OR(ISBLANK('!0'!H170),ISERROR('!0'!H170)),"",'!0'!H170)</f>
        <v/>
      </c>
      <c r="I168" s="4" t="str">
        <f>IF(OR(ISBLANK('!0'!I170),ISERROR('!0'!I170)),"",'!0'!I170)</f>
        <v/>
      </c>
      <c r="J168" t="str">
        <f>IF(OR(ISBLANK('!0'!J172),ISERROR('!0'!J172)),"",'!0'!J172)</f>
        <v/>
      </c>
      <c r="K168" s="59" t="str">
        <f>IF(OR(ISBLANK('!0'!K172),ISERROR('!0'!K172)),"",'!0'!K172)</f>
        <v/>
      </c>
      <c r="L168" t="str">
        <f>IF(OR(ISBLANK('!0'!L172),ISERROR('!0'!L172)),"",'!0'!L172)</f>
        <v/>
      </c>
      <c r="M168" t="str">
        <f>IF(OR(ISBLANK('!0'!M172),ISERROR('!0'!M172)),"",'!0'!M172)</f>
        <v/>
      </c>
      <c r="N168" t="str">
        <f>IF(OR(ISBLANK('!0'!N172),ISERROR('!0'!N172)),"",'!0'!N172)</f>
        <v/>
      </c>
      <c r="O168" t="str">
        <f>IF(OR(ISBLANK('!0'!O172),ISERROR('!0'!O172)),"",'!0'!O172)</f>
        <v/>
      </c>
      <c r="P168" t="str">
        <f>IF(OR(ISBLANK('!0'!P172),ISERROR('!0'!P172)),"",'!0'!P172)</f>
        <v/>
      </c>
      <c r="Q168" t="str">
        <f>IF(OR(ISBLANK('!0'!Q172),ISERROR('!0'!Q172)),"",'!0'!Q172)</f>
        <v/>
      </c>
      <c r="R168" t="str">
        <f>IF(OR(ISBLANK('!0'!R172),ISERROR('!0'!R172)),"",'!0'!R172)</f>
        <v/>
      </c>
      <c r="S168" t="str">
        <f>IF(OR(ISBLANK('!0'!S172),ISERROR('!0'!S172)),"",'!0'!S172)</f>
        <v/>
      </c>
      <c r="T168" t="str">
        <f>IF(OR(ISBLANK('!0'!T172),ISERROR('!0'!T172)),"",'!0'!T172)</f>
        <v/>
      </c>
      <c r="U168" t="str">
        <f>IF(OR(ISBLANK('!0'!U170),ISERROR('!0'!U170)),"",'!0'!U170)</f>
        <v/>
      </c>
      <c r="V168" t="str">
        <f>IF(OR(ISBLANK('!0'!V170),ISERROR('!0'!V170)),"",'!0'!V170)</f>
        <v/>
      </c>
      <c r="W168" t="str">
        <f>IF(OR(ISBLANK('!0'!W170),ISERROR('!0'!W170)),"",'!0'!W170)</f>
        <v/>
      </c>
      <c r="X168" t="str">
        <f>IF(OR(ISBLANK('!0'!X170),ISERROR('!0'!X170)),"",'!0'!X170)</f>
        <v/>
      </c>
      <c r="Y168" t="str">
        <f>IF(OR(ISBLANK('!0'!Y170),ISERROR('!0'!Y170)),"",'!0'!Y170)</f>
        <v/>
      </c>
      <c r="Z168" t="str">
        <f>IF(OR(ISBLANK('!0'!Z170),ISERROR('!0'!Z170)),"",'!0'!Z170)</f>
        <v/>
      </c>
      <c r="AA168" t="str">
        <f>IF(OR(ISBLANK('!0'!AA170),ISERROR('!0'!AA170)),"",'!0'!AA170)</f>
        <v/>
      </c>
      <c r="AB168" t="str">
        <f>IF(OR(ISBLANK('!0'!AB170),ISERROR('!0'!AB170)),"",'!0'!AB170)</f>
        <v/>
      </c>
      <c r="AC168" t="str">
        <f>IF(OR(ISBLANK('!0'!AI170),ISERROR('!0'!AI170)),"",'!0'!AI170)</f>
        <v/>
      </c>
      <c r="AD168" t="str">
        <f>IF(OR(ISBLANK('!0'!AJ170),ISERROR('!0'!AJ170)),"",'!0'!AJ170)</f>
        <v/>
      </c>
      <c r="AE168" t="str">
        <f>IF(OR(ISBLANK('!0'!AK170),ISERROR('!0'!AK170)),"",'!0'!AK170)</f>
        <v/>
      </c>
      <c r="AF168" t="str">
        <f>IF(OR(ISBLANK('!0'!AL170),ISERROR('!0'!AL170)),"",'!0'!AL170)</f>
        <v/>
      </c>
      <c r="AG168" t="str">
        <f>IF(OR(ISBLANK('!0'!AM170),ISERROR('!0'!AM170)),"",'!0'!AM170)</f>
        <v/>
      </c>
      <c r="AH168" t="str">
        <f>IF(OR(ISBLANK('!0'!AN170),ISERROR('!0'!AN170)),"",'!0'!AN170)</f>
        <v/>
      </c>
      <c r="AI168" t="str">
        <f>IF(OR(ISBLANK('!0'!AO170),ISERROR('!0'!AO170)),"",'!0'!AO170)</f>
        <v/>
      </c>
      <c r="AJ168" t="str">
        <f>IF(OR(ISBLANK('!0'!AP170),ISERROR('!0'!AP170)),"",'!0'!AP170)</f>
        <v/>
      </c>
      <c r="AK168" t="str">
        <f>IF(OR(ISBLANK('!0'!AQ170),ISERROR('!0'!AQ170)),"",'!0'!AQ170)</f>
        <v/>
      </c>
      <c r="AL168" t="str">
        <f>IF(OR(ISBLANK('!0'!AR170),ISERROR('!0'!AR170)),"",'!0'!AR170)</f>
        <v/>
      </c>
      <c r="AM168" t="str">
        <f>IF(OR(ISBLANK('!0'!AS170),ISERROR('!0'!AS170)),"",'!0'!AS170)</f>
        <v/>
      </c>
      <c r="AN168" t="str">
        <f>IF(OR(ISBLANK('!0'!AT170),ISERROR('!0'!AT170)),"",'!0'!AT170)</f>
        <v/>
      </c>
      <c r="AO168" t="str">
        <f>IF(OR(ISBLANK('!0'!AU170),ISERROR('!0'!AU170)),"",'!0'!AU170)</f>
        <v/>
      </c>
      <c r="AP168" t="str">
        <f>IF(OR(ISBLANK('!0'!AV170),ISERROR('!0'!AV170)),"",'!0'!AV170)</f>
        <v/>
      </c>
      <c r="AQ168" t="str">
        <f>IF(OR(ISBLANK('!0'!AW170),ISERROR('!0'!AW170)),"",'!0'!AW170)</f>
        <v/>
      </c>
      <c r="AR168" t="str">
        <f>IF(OR(ISBLANK('!0'!AX170),ISERROR('!0'!AX170)),"",'!0'!AX170)</f>
        <v/>
      </c>
      <c r="AS168" t="str">
        <f>IF(OR(ISBLANK('!0'!AY170),ISERROR('!0'!AY170)),"",'!0'!AY170)</f>
        <v/>
      </c>
      <c r="AT168" t="str">
        <f>IF(OR(ISBLANK('!0'!AZ170),ISERROR('!0'!AZ170)),"",'!0'!AZ170)</f>
        <v/>
      </c>
      <c r="AU168" t="str">
        <f>IF(OR(ISBLANK('!0'!BA170),ISERROR('!0'!BA170)),"",'!0'!BA170)</f>
        <v/>
      </c>
      <c r="AV168" t="str">
        <f>IF(OR(ISBLANK('!0'!BB170),ISERROR('!0'!BB170)),"",'!0'!BB170)</f>
        <v/>
      </c>
      <c r="AW168" t="str">
        <f>IF(OR(ISBLANK('!0'!BC170),ISERROR('!0'!BC170)),"",'!0'!BC170)</f>
        <v/>
      </c>
      <c r="AX168" t="str">
        <f>IF(OR(ISBLANK('!0'!BD170),ISERROR('!0'!BD170)),"",'!0'!BD170)</f>
        <v/>
      </c>
      <c r="AY168" t="str">
        <f>IF(OR(ISBLANK('!0'!BE170),ISERROR('!0'!BE170)),"",'!0'!BE170)</f>
        <v/>
      </c>
      <c r="AZ168" t="str">
        <f>IF(OR(ISBLANK('!0'!BF170),ISERROR('!0'!BF170)),"",'!0'!BF170)</f>
        <v/>
      </c>
      <c r="BA168" t="str">
        <f>IF(OR(ISBLANK('!0'!BG170),ISERROR('!0'!BG170)),"",'!0'!BG170)</f>
        <v/>
      </c>
      <c r="BB168" t="str">
        <f>IF(OR(ISBLANK('!0'!BH170),ISERROR('!0'!BH170)),"",'!0'!BH170)</f>
        <v/>
      </c>
      <c r="BC168" t="str">
        <f>IF(OR(ISBLANK('!0'!BI170),ISERROR('!0'!BI170)),"",'!0'!BI170)</f>
        <v/>
      </c>
    </row>
    <row r="169" spans="1:55" ht="12.75" customHeight="1" x14ac:dyDescent="0.2">
      <c r="A169" t="str">
        <f>IF(OR(ISBLANK('!0'!A171),ISERROR('!0'!A171)),"",'!0'!A171)</f>
        <v/>
      </c>
      <c r="B169" t="str">
        <f>IF(OR(ISBLANK('!0'!B171),ISERROR('!0'!B171)),"",'!0'!B171)</f>
        <v/>
      </c>
      <c r="C169" s="208">
        <f>IF(OR(ISBLANK('!0'!C170),ISERROR('!0'!C170)),"",'!0'!C170)</f>
        <v>147</v>
      </c>
      <c r="D169" s="325"/>
      <c r="E169" s="325"/>
      <c r="F169" t="str">
        <f>IF(OR(ISBLANK('!0'!F171),ISERROR('!0'!F171)),"",'!0'!F171)</f>
        <v/>
      </c>
      <c r="G169" t="str">
        <f>IF(OR(ISBLANK('!0'!G171),ISERROR('!0'!G171)),"",'!0'!G171)</f>
        <v/>
      </c>
      <c r="H169" t="str">
        <f>IF(OR(ISBLANK('!0'!H171),ISERROR('!0'!H171)),"",'!0'!H171)</f>
        <v/>
      </c>
      <c r="I169" s="4" t="str">
        <f>IF(OR(ISBLANK('!0'!I171),ISERROR('!0'!I171)),"",'!0'!I171)</f>
        <v/>
      </c>
      <c r="J169" t="str">
        <f>IF(OR(ISBLANK('!0'!J173),ISERROR('!0'!J173)),"",'!0'!J173)</f>
        <v/>
      </c>
      <c r="K169" s="59" t="str">
        <f>IF(OR(ISBLANK('!0'!K173),ISERROR('!0'!K173)),"",'!0'!K173)</f>
        <v/>
      </c>
      <c r="L169" t="str">
        <f>IF(OR(ISBLANK('!0'!L173),ISERROR('!0'!L173)),"",'!0'!L173)</f>
        <v/>
      </c>
      <c r="M169" t="str">
        <f>IF(OR(ISBLANK('!0'!M173),ISERROR('!0'!M173)),"",'!0'!M173)</f>
        <v/>
      </c>
      <c r="N169" t="str">
        <f>IF(OR(ISBLANK('!0'!N173),ISERROR('!0'!N173)),"",'!0'!N173)</f>
        <v/>
      </c>
      <c r="O169" t="str">
        <f>IF(OR(ISBLANK('!0'!O173),ISERROR('!0'!O173)),"",'!0'!O173)</f>
        <v/>
      </c>
      <c r="P169" t="str">
        <f>IF(OR(ISBLANK('!0'!P173),ISERROR('!0'!P173)),"",'!0'!P173)</f>
        <v/>
      </c>
      <c r="Q169" t="str">
        <f>IF(OR(ISBLANK('!0'!Q173),ISERROR('!0'!Q173)),"",'!0'!Q173)</f>
        <v/>
      </c>
      <c r="R169" t="str">
        <f>IF(OR(ISBLANK('!0'!R173),ISERROR('!0'!R173)),"",'!0'!R173)</f>
        <v/>
      </c>
      <c r="S169" t="str">
        <f>IF(OR(ISBLANK('!0'!S173),ISERROR('!0'!S173)),"",'!0'!S173)</f>
        <v/>
      </c>
      <c r="T169" t="str">
        <f>IF(OR(ISBLANK('!0'!T173),ISERROR('!0'!T173)),"",'!0'!T173)</f>
        <v/>
      </c>
      <c r="U169" t="str">
        <f>IF(OR(ISBLANK('!0'!U171),ISERROR('!0'!U171)),"",'!0'!U171)</f>
        <v/>
      </c>
      <c r="V169" t="str">
        <f>IF(OR(ISBLANK('!0'!V171),ISERROR('!0'!V171)),"",'!0'!V171)</f>
        <v/>
      </c>
      <c r="W169" t="str">
        <f>IF(OR(ISBLANK('!0'!W171),ISERROR('!0'!W171)),"",'!0'!W171)</f>
        <v/>
      </c>
      <c r="X169" t="str">
        <f>IF(OR(ISBLANK('!0'!X171),ISERROR('!0'!X171)),"",'!0'!X171)</f>
        <v/>
      </c>
      <c r="Y169" t="str">
        <f>IF(OR(ISBLANK('!0'!Y171),ISERROR('!0'!Y171)),"",'!0'!Y171)</f>
        <v/>
      </c>
      <c r="Z169" t="str">
        <f>IF(OR(ISBLANK('!0'!Z171),ISERROR('!0'!Z171)),"",'!0'!Z171)</f>
        <v/>
      </c>
      <c r="AA169" t="str">
        <f>IF(OR(ISBLANK('!0'!AA171),ISERROR('!0'!AA171)),"",'!0'!AA171)</f>
        <v/>
      </c>
      <c r="AB169" t="str">
        <f>IF(OR(ISBLANK('!0'!AB171),ISERROR('!0'!AB171)),"",'!0'!AB171)</f>
        <v/>
      </c>
      <c r="AC169" t="str">
        <f>IF(OR(ISBLANK('!0'!AI171),ISERROR('!0'!AI171)),"",'!0'!AI171)</f>
        <v/>
      </c>
      <c r="AD169" t="str">
        <f>IF(OR(ISBLANK('!0'!AJ171),ISERROR('!0'!AJ171)),"",'!0'!AJ171)</f>
        <v/>
      </c>
      <c r="AE169" t="str">
        <f>IF(OR(ISBLANK('!0'!AK171),ISERROR('!0'!AK171)),"",'!0'!AK171)</f>
        <v/>
      </c>
      <c r="AF169" t="str">
        <f>IF(OR(ISBLANK('!0'!AL171),ISERROR('!0'!AL171)),"",'!0'!AL171)</f>
        <v/>
      </c>
      <c r="AG169" t="str">
        <f>IF(OR(ISBLANK('!0'!AM171),ISERROR('!0'!AM171)),"",'!0'!AM171)</f>
        <v/>
      </c>
      <c r="AH169" t="str">
        <f>IF(OR(ISBLANK('!0'!AN171),ISERROR('!0'!AN171)),"",'!0'!AN171)</f>
        <v/>
      </c>
      <c r="AI169" t="str">
        <f>IF(OR(ISBLANK('!0'!AO171),ISERROR('!0'!AO171)),"",'!0'!AO171)</f>
        <v/>
      </c>
      <c r="AJ169" t="str">
        <f>IF(OR(ISBLANK('!0'!AP171),ISERROR('!0'!AP171)),"",'!0'!AP171)</f>
        <v/>
      </c>
      <c r="AK169" t="str">
        <f>IF(OR(ISBLANK('!0'!AQ171),ISERROR('!0'!AQ171)),"",'!0'!AQ171)</f>
        <v/>
      </c>
      <c r="AL169" t="str">
        <f>IF(OR(ISBLANK('!0'!AR171),ISERROR('!0'!AR171)),"",'!0'!AR171)</f>
        <v/>
      </c>
      <c r="AM169" t="str">
        <f>IF(OR(ISBLANK('!0'!AS171),ISERROR('!0'!AS171)),"",'!0'!AS171)</f>
        <v/>
      </c>
      <c r="AN169" t="str">
        <f>IF(OR(ISBLANK('!0'!AT171),ISERROR('!0'!AT171)),"",'!0'!AT171)</f>
        <v/>
      </c>
      <c r="AO169" t="str">
        <f>IF(OR(ISBLANK('!0'!AU171),ISERROR('!0'!AU171)),"",'!0'!AU171)</f>
        <v/>
      </c>
      <c r="AP169" t="str">
        <f>IF(OR(ISBLANK('!0'!AV171),ISERROR('!0'!AV171)),"",'!0'!AV171)</f>
        <v/>
      </c>
      <c r="AQ169" t="str">
        <f>IF(OR(ISBLANK('!0'!AW171),ISERROR('!0'!AW171)),"",'!0'!AW171)</f>
        <v/>
      </c>
      <c r="AR169" t="str">
        <f>IF(OR(ISBLANK('!0'!AX171),ISERROR('!0'!AX171)),"",'!0'!AX171)</f>
        <v/>
      </c>
      <c r="AS169" t="str">
        <f>IF(OR(ISBLANK('!0'!AY171),ISERROR('!0'!AY171)),"",'!0'!AY171)</f>
        <v/>
      </c>
      <c r="AT169" t="str">
        <f>IF(OR(ISBLANK('!0'!AZ171),ISERROR('!0'!AZ171)),"",'!0'!AZ171)</f>
        <v/>
      </c>
      <c r="AU169" t="str">
        <f>IF(OR(ISBLANK('!0'!BA171),ISERROR('!0'!BA171)),"",'!0'!BA171)</f>
        <v/>
      </c>
      <c r="AV169" t="str">
        <f>IF(OR(ISBLANK('!0'!BB171),ISERROR('!0'!BB171)),"",'!0'!BB171)</f>
        <v/>
      </c>
      <c r="AW169" t="str">
        <f>IF(OR(ISBLANK('!0'!BC171),ISERROR('!0'!BC171)),"",'!0'!BC171)</f>
        <v/>
      </c>
      <c r="AX169" t="str">
        <f>IF(OR(ISBLANK('!0'!BD171),ISERROR('!0'!BD171)),"",'!0'!BD171)</f>
        <v/>
      </c>
      <c r="AY169" t="str">
        <f>IF(OR(ISBLANK('!0'!BE171),ISERROR('!0'!BE171)),"",'!0'!BE171)</f>
        <v/>
      </c>
      <c r="AZ169" t="str">
        <f>IF(OR(ISBLANK('!0'!BF171),ISERROR('!0'!BF171)),"",'!0'!BF171)</f>
        <v/>
      </c>
      <c r="BA169" t="str">
        <f>IF(OR(ISBLANK('!0'!BG171),ISERROR('!0'!BG171)),"",'!0'!BG171)</f>
        <v/>
      </c>
      <c r="BB169" t="str">
        <f>IF(OR(ISBLANK('!0'!BH171),ISERROR('!0'!BH171)),"",'!0'!BH171)</f>
        <v/>
      </c>
      <c r="BC169" t="str">
        <f>IF(OR(ISBLANK('!0'!BI171),ISERROR('!0'!BI171)),"",'!0'!BI171)</f>
        <v/>
      </c>
    </row>
    <row r="170" spans="1:55" ht="12.75" customHeight="1" x14ac:dyDescent="0.2">
      <c r="A170" t="str">
        <f>IF(OR(ISBLANK('!0'!A172),ISERROR('!0'!A172)),"",'!0'!A172)</f>
        <v/>
      </c>
      <c r="B170" t="str">
        <f>IF(OR(ISBLANK('!0'!B172),ISERROR('!0'!B172)),"",'!0'!B172)</f>
        <v/>
      </c>
      <c r="C170" s="208">
        <f>IF(OR(ISBLANK('!0'!C171),ISERROR('!0'!C171)),"",'!0'!C171)</f>
        <v>148</v>
      </c>
      <c r="D170" s="325"/>
      <c r="E170" s="325"/>
      <c r="F170" t="str">
        <f>IF(OR(ISBLANK('!0'!F172),ISERROR('!0'!F172)),"",'!0'!F172)</f>
        <v/>
      </c>
      <c r="G170" t="str">
        <f>IF(OR(ISBLANK('!0'!G172),ISERROR('!0'!G172)),"",'!0'!G172)</f>
        <v/>
      </c>
      <c r="H170" t="str">
        <f>IF(OR(ISBLANK('!0'!H172),ISERROR('!0'!H172)),"",'!0'!H172)</f>
        <v/>
      </c>
      <c r="I170" s="4" t="str">
        <f>IF(OR(ISBLANK('!0'!I172),ISERROR('!0'!I172)),"",'!0'!I172)</f>
        <v/>
      </c>
      <c r="J170" t="str">
        <f>IF(OR(ISBLANK('!0'!J174),ISERROR('!0'!J174)),"",'!0'!J174)</f>
        <v/>
      </c>
      <c r="K170" s="59" t="str">
        <f>IF(OR(ISBLANK('!0'!K174),ISERROR('!0'!K174)),"",'!0'!K174)</f>
        <v/>
      </c>
      <c r="L170" t="str">
        <f>IF(OR(ISBLANK('!0'!L174),ISERROR('!0'!L174)),"",'!0'!L174)</f>
        <v/>
      </c>
      <c r="M170" t="str">
        <f>IF(OR(ISBLANK('!0'!M174),ISERROR('!0'!M174)),"",'!0'!M174)</f>
        <v/>
      </c>
      <c r="N170" t="str">
        <f>IF(OR(ISBLANK('!0'!N174),ISERROR('!0'!N174)),"",'!0'!N174)</f>
        <v/>
      </c>
      <c r="O170" t="str">
        <f>IF(OR(ISBLANK('!0'!O174),ISERROR('!0'!O174)),"",'!0'!O174)</f>
        <v/>
      </c>
      <c r="P170" t="str">
        <f>IF(OR(ISBLANK('!0'!P174),ISERROR('!0'!P174)),"",'!0'!P174)</f>
        <v/>
      </c>
      <c r="Q170" t="str">
        <f>IF(OR(ISBLANK('!0'!Q174),ISERROR('!0'!Q174)),"",'!0'!Q174)</f>
        <v/>
      </c>
      <c r="R170" t="str">
        <f>IF(OR(ISBLANK('!0'!R174),ISERROR('!0'!R174)),"",'!0'!R174)</f>
        <v/>
      </c>
      <c r="S170" t="str">
        <f>IF(OR(ISBLANK('!0'!S174),ISERROR('!0'!S174)),"",'!0'!S174)</f>
        <v/>
      </c>
      <c r="T170" t="str">
        <f>IF(OR(ISBLANK('!0'!T174),ISERROR('!0'!T174)),"",'!0'!T174)</f>
        <v/>
      </c>
      <c r="U170" t="str">
        <f>IF(OR(ISBLANK('!0'!U172),ISERROR('!0'!U172)),"",'!0'!U172)</f>
        <v/>
      </c>
      <c r="V170" t="str">
        <f>IF(OR(ISBLANK('!0'!V172),ISERROR('!0'!V172)),"",'!0'!V172)</f>
        <v/>
      </c>
      <c r="W170" t="str">
        <f>IF(OR(ISBLANK('!0'!W172),ISERROR('!0'!W172)),"",'!0'!W172)</f>
        <v/>
      </c>
      <c r="X170" t="str">
        <f>IF(OR(ISBLANK('!0'!X172),ISERROR('!0'!X172)),"",'!0'!X172)</f>
        <v/>
      </c>
      <c r="Y170" t="str">
        <f>IF(OR(ISBLANK('!0'!Y172),ISERROR('!0'!Y172)),"",'!0'!Y172)</f>
        <v/>
      </c>
      <c r="Z170" t="str">
        <f>IF(OR(ISBLANK('!0'!Z172),ISERROR('!0'!Z172)),"",'!0'!Z172)</f>
        <v/>
      </c>
      <c r="AA170" t="str">
        <f>IF(OR(ISBLANK('!0'!AA172),ISERROR('!0'!AA172)),"",'!0'!AA172)</f>
        <v/>
      </c>
      <c r="AB170" t="str">
        <f>IF(OR(ISBLANK('!0'!AB172),ISERROR('!0'!AB172)),"",'!0'!AB172)</f>
        <v/>
      </c>
      <c r="AC170" t="str">
        <f>IF(OR(ISBLANK('!0'!AI172),ISERROR('!0'!AI172)),"",'!0'!AI172)</f>
        <v/>
      </c>
      <c r="AD170" t="str">
        <f>IF(OR(ISBLANK('!0'!AJ172),ISERROR('!0'!AJ172)),"",'!0'!AJ172)</f>
        <v/>
      </c>
      <c r="AE170" t="str">
        <f>IF(OR(ISBLANK('!0'!AK172),ISERROR('!0'!AK172)),"",'!0'!AK172)</f>
        <v/>
      </c>
      <c r="AF170" t="str">
        <f>IF(OR(ISBLANK('!0'!AL172),ISERROR('!0'!AL172)),"",'!0'!AL172)</f>
        <v/>
      </c>
      <c r="AG170" t="str">
        <f>IF(OR(ISBLANK('!0'!AM172),ISERROR('!0'!AM172)),"",'!0'!AM172)</f>
        <v/>
      </c>
      <c r="AH170" t="str">
        <f>IF(OR(ISBLANK('!0'!AN172),ISERROR('!0'!AN172)),"",'!0'!AN172)</f>
        <v/>
      </c>
      <c r="AI170" t="str">
        <f>IF(OR(ISBLANK('!0'!AO172),ISERROR('!0'!AO172)),"",'!0'!AO172)</f>
        <v/>
      </c>
      <c r="AJ170" t="str">
        <f>IF(OR(ISBLANK('!0'!AP172),ISERROR('!0'!AP172)),"",'!0'!AP172)</f>
        <v/>
      </c>
      <c r="AK170" t="str">
        <f>IF(OR(ISBLANK('!0'!AQ172),ISERROR('!0'!AQ172)),"",'!0'!AQ172)</f>
        <v/>
      </c>
      <c r="AL170" t="str">
        <f>IF(OR(ISBLANK('!0'!AR172),ISERROR('!0'!AR172)),"",'!0'!AR172)</f>
        <v/>
      </c>
      <c r="AM170" t="str">
        <f>IF(OR(ISBLANK('!0'!AS172),ISERROR('!0'!AS172)),"",'!0'!AS172)</f>
        <v/>
      </c>
      <c r="AN170" t="str">
        <f>IF(OR(ISBLANK('!0'!AT172),ISERROR('!0'!AT172)),"",'!0'!AT172)</f>
        <v/>
      </c>
      <c r="AO170" t="str">
        <f>IF(OR(ISBLANK('!0'!AU172),ISERROR('!0'!AU172)),"",'!0'!AU172)</f>
        <v/>
      </c>
      <c r="AP170" t="str">
        <f>IF(OR(ISBLANK('!0'!AV172),ISERROR('!0'!AV172)),"",'!0'!AV172)</f>
        <v/>
      </c>
      <c r="AQ170" t="str">
        <f>IF(OR(ISBLANK('!0'!AW172),ISERROR('!0'!AW172)),"",'!0'!AW172)</f>
        <v/>
      </c>
      <c r="AR170" t="str">
        <f>IF(OR(ISBLANK('!0'!AX172),ISERROR('!0'!AX172)),"",'!0'!AX172)</f>
        <v/>
      </c>
      <c r="AS170" t="str">
        <f>IF(OR(ISBLANK('!0'!AY172),ISERROR('!0'!AY172)),"",'!0'!AY172)</f>
        <v/>
      </c>
      <c r="AT170" t="str">
        <f>IF(OR(ISBLANK('!0'!AZ172),ISERROR('!0'!AZ172)),"",'!0'!AZ172)</f>
        <v/>
      </c>
      <c r="AU170" t="str">
        <f>IF(OR(ISBLANK('!0'!BA172),ISERROR('!0'!BA172)),"",'!0'!BA172)</f>
        <v/>
      </c>
      <c r="AV170" t="str">
        <f>IF(OR(ISBLANK('!0'!BB172),ISERROR('!0'!BB172)),"",'!0'!BB172)</f>
        <v/>
      </c>
      <c r="AW170" t="str">
        <f>IF(OR(ISBLANK('!0'!BC172),ISERROR('!0'!BC172)),"",'!0'!BC172)</f>
        <v/>
      </c>
      <c r="AX170" t="str">
        <f>IF(OR(ISBLANK('!0'!BD172),ISERROR('!0'!BD172)),"",'!0'!BD172)</f>
        <v/>
      </c>
      <c r="AY170" t="str">
        <f>IF(OR(ISBLANK('!0'!BE172),ISERROR('!0'!BE172)),"",'!0'!BE172)</f>
        <v/>
      </c>
      <c r="AZ170" t="str">
        <f>IF(OR(ISBLANK('!0'!BF172),ISERROR('!0'!BF172)),"",'!0'!BF172)</f>
        <v/>
      </c>
      <c r="BA170" t="str">
        <f>IF(OR(ISBLANK('!0'!BG172),ISERROR('!0'!BG172)),"",'!0'!BG172)</f>
        <v/>
      </c>
      <c r="BB170" t="str">
        <f>IF(OR(ISBLANK('!0'!BH172),ISERROR('!0'!BH172)),"",'!0'!BH172)</f>
        <v/>
      </c>
      <c r="BC170" t="str">
        <f>IF(OR(ISBLANK('!0'!BI172),ISERROR('!0'!BI172)),"",'!0'!BI172)</f>
        <v/>
      </c>
    </row>
    <row r="171" spans="1:55" ht="12.75" customHeight="1" x14ac:dyDescent="0.2">
      <c r="A171" t="str">
        <f>IF(OR(ISBLANK('!0'!A173),ISERROR('!0'!A173)),"",'!0'!A173)</f>
        <v/>
      </c>
      <c r="B171" t="str">
        <f>IF(OR(ISBLANK('!0'!B173),ISERROR('!0'!B173)),"",'!0'!B173)</f>
        <v/>
      </c>
      <c r="C171" s="208">
        <f>IF(OR(ISBLANK('!0'!C172),ISERROR('!0'!C172)),"",'!0'!C172)</f>
        <v>149</v>
      </c>
      <c r="D171" s="325"/>
      <c r="E171" s="325"/>
      <c r="F171" t="str">
        <f>IF(OR(ISBLANK('!0'!F173),ISERROR('!0'!F173)),"",'!0'!F173)</f>
        <v/>
      </c>
      <c r="G171" t="str">
        <f>IF(OR(ISBLANK('!0'!G173),ISERROR('!0'!G173)),"",'!0'!G173)</f>
        <v/>
      </c>
      <c r="H171" t="str">
        <f>IF(OR(ISBLANK('!0'!H173),ISERROR('!0'!H173)),"",'!0'!H173)</f>
        <v/>
      </c>
      <c r="I171" s="4" t="str">
        <f>IF(OR(ISBLANK('!0'!I173),ISERROR('!0'!I173)),"",'!0'!I173)</f>
        <v/>
      </c>
      <c r="J171" t="str">
        <f>IF(OR(ISBLANK('!0'!J175),ISERROR('!0'!J175)),"",'!0'!J175)</f>
        <v/>
      </c>
      <c r="K171" s="59" t="str">
        <f>IF(OR(ISBLANK('!0'!K175),ISERROR('!0'!K175)),"",'!0'!K175)</f>
        <v/>
      </c>
      <c r="L171" t="str">
        <f>IF(OR(ISBLANK('!0'!L175),ISERROR('!0'!L175)),"",'!0'!L175)</f>
        <v/>
      </c>
      <c r="M171" t="str">
        <f>IF(OR(ISBLANK('!0'!M175),ISERROR('!0'!M175)),"",'!0'!M175)</f>
        <v/>
      </c>
      <c r="N171" t="str">
        <f>IF(OR(ISBLANK('!0'!N175),ISERROR('!0'!N175)),"",'!0'!N175)</f>
        <v/>
      </c>
      <c r="O171" t="str">
        <f>IF(OR(ISBLANK('!0'!O175),ISERROR('!0'!O175)),"",'!0'!O175)</f>
        <v/>
      </c>
      <c r="P171" t="str">
        <f>IF(OR(ISBLANK('!0'!P175),ISERROR('!0'!P175)),"",'!0'!P175)</f>
        <v/>
      </c>
      <c r="Q171" t="str">
        <f>IF(OR(ISBLANK('!0'!Q175),ISERROR('!0'!Q175)),"",'!0'!Q175)</f>
        <v/>
      </c>
      <c r="R171" t="str">
        <f>IF(OR(ISBLANK('!0'!R175),ISERROR('!0'!R175)),"",'!0'!R175)</f>
        <v/>
      </c>
      <c r="S171" t="str">
        <f>IF(OR(ISBLANK('!0'!S175),ISERROR('!0'!S175)),"",'!0'!S175)</f>
        <v/>
      </c>
      <c r="T171" t="str">
        <f>IF(OR(ISBLANK('!0'!T175),ISERROR('!0'!T175)),"",'!0'!T175)</f>
        <v/>
      </c>
      <c r="U171" t="str">
        <f>IF(OR(ISBLANK('!0'!U173),ISERROR('!0'!U173)),"",'!0'!U173)</f>
        <v/>
      </c>
      <c r="V171" t="str">
        <f>IF(OR(ISBLANK('!0'!V173),ISERROR('!0'!V173)),"",'!0'!V173)</f>
        <v/>
      </c>
      <c r="W171" t="str">
        <f>IF(OR(ISBLANK('!0'!W173),ISERROR('!0'!W173)),"",'!0'!W173)</f>
        <v/>
      </c>
      <c r="X171" t="str">
        <f>IF(OR(ISBLANK('!0'!X173),ISERROR('!0'!X173)),"",'!0'!X173)</f>
        <v/>
      </c>
      <c r="Y171" t="str">
        <f>IF(OR(ISBLANK('!0'!Y173),ISERROR('!0'!Y173)),"",'!0'!Y173)</f>
        <v/>
      </c>
      <c r="Z171" t="str">
        <f>IF(OR(ISBLANK('!0'!Z173),ISERROR('!0'!Z173)),"",'!0'!Z173)</f>
        <v/>
      </c>
      <c r="AA171" t="str">
        <f>IF(OR(ISBLANK('!0'!AA173),ISERROR('!0'!AA173)),"",'!0'!AA173)</f>
        <v/>
      </c>
      <c r="AB171" t="str">
        <f>IF(OR(ISBLANK('!0'!AB173),ISERROR('!0'!AB173)),"",'!0'!AB173)</f>
        <v/>
      </c>
      <c r="AC171" t="str">
        <f>IF(OR(ISBLANK('!0'!AI173),ISERROR('!0'!AI173)),"",'!0'!AI173)</f>
        <v/>
      </c>
      <c r="AD171" t="str">
        <f>IF(OR(ISBLANK('!0'!AJ173),ISERROR('!0'!AJ173)),"",'!0'!AJ173)</f>
        <v/>
      </c>
      <c r="AE171" t="str">
        <f>IF(OR(ISBLANK('!0'!AK173),ISERROR('!0'!AK173)),"",'!0'!AK173)</f>
        <v/>
      </c>
      <c r="AF171" t="str">
        <f>IF(OR(ISBLANK('!0'!AL173),ISERROR('!0'!AL173)),"",'!0'!AL173)</f>
        <v/>
      </c>
      <c r="AG171" t="str">
        <f>IF(OR(ISBLANK('!0'!AM173),ISERROR('!0'!AM173)),"",'!0'!AM173)</f>
        <v/>
      </c>
      <c r="AH171" t="str">
        <f>IF(OR(ISBLANK('!0'!AN173),ISERROR('!0'!AN173)),"",'!0'!AN173)</f>
        <v/>
      </c>
      <c r="AI171" t="str">
        <f>IF(OR(ISBLANK('!0'!AO173),ISERROR('!0'!AO173)),"",'!0'!AO173)</f>
        <v/>
      </c>
      <c r="AJ171" t="str">
        <f>IF(OR(ISBLANK('!0'!AP173),ISERROR('!0'!AP173)),"",'!0'!AP173)</f>
        <v/>
      </c>
      <c r="AK171" t="str">
        <f>IF(OR(ISBLANK('!0'!AQ173),ISERROR('!0'!AQ173)),"",'!0'!AQ173)</f>
        <v/>
      </c>
      <c r="AL171" t="str">
        <f>IF(OR(ISBLANK('!0'!AR173),ISERROR('!0'!AR173)),"",'!0'!AR173)</f>
        <v/>
      </c>
      <c r="AM171" t="str">
        <f>IF(OR(ISBLANK('!0'!AS173),ISERROR('!0'!AS173)),"",'!0'!AS173)</f>
        <v/>
      </c>
      <c r="AN171" t="str">
        <f>IF(OR(ISBLANK('!0'!AT173),ISERROR('!0'!AT173)),"",'!0'!AT173)</f>
        <v/>
      </c>
      <c r="AO171" t="str">
        <f>IF(OR(ISBLANK('!0'!AU173),ISERROR('!0'!AU173)),"",'!0'!AU173)</f>
        <v/>
      </c>
      <c r="AP171" t="str">
        <f>IF(OR(ISBLANK('!0'!AV173),ISERROR('!0'!AV173)),"",'!0'!AV173)</f>
        <v/>
      </c>
      <c r="AQ171" t="str">
        <f>IF(OR(ISBLANK('!0'!AW173),ISERROR('!0'!AW173)),"",'!0'!AW173)</f>
        <v/>
      </c>
      <c r="AR171" t="str">
        <f>IF(OR(ISBLANK('!0'!AX173),ISERROR('!0'!AX173)),"",'!0'!AX173)</f>
        <v/>
      </c>
      <c r="AS171" t="str">
        <f>IF(OR(ISBLANK('!0'!AY173),ISERROR('!0'!AY173)),"",'!0'!AY173)</f>
        <v/>
      </c>
      <c r="AT171" t="str">
        <f>IF(OR(ISBLANK('!0'!AZ173),ISERROR('!0'!AZ173)),"",'!0'!AZ173)</f>
        <v/>
      </c>
      <c r="AU171" t="str">
        <f>IF(OR(ISBLANK('!0'!BA173),ISERROR('!0'!BA173)),"",'!0'!BA173)</f>
        <v/>
      </c>
      <c r="AV171" t="str">
        <f>IF(OR(ISBLANK('!0'!BB173),ISERROR('!0'!BB173)),"",'!0'!BB173)</f>
        <v/>
      </c>
      <c r="AW171" t="str">
        <f>IF(OR(ISBLANK('!0'!BC173),ISERROR('!0'!BC173)),"",'!0'!BC173)</f>
        <v/>
      </c>
      <c r="AX171" t="str">
        <f>IF(OR(ISBLANK('!0'!BD173),ISERROR('!0'!BD173)),"",'!0'!BD173)</f>
        <v/>
      </c>
      <c r="AY171" t="str">
        <f>IF(OR(ISBLANK('!0'!BE173),ISERROR('!0'!BE173)),"",'!0'!BE173)</f>
        <v/>
      </c>
      <c r="AZ171" t="str">
        <f>IF(OR(ISBLANK('!0'!BF173),ISERROR('!0'!BF173)),"",'!0'!BF173)</f>
        <v/>
      </c>
      <c r="BA171" t="str">
        <f>IF(OR(ISBLANK('!0'!BG173),ISERROR('!0'!BG173)),"",'!0'!BG173)</f>
        <v/>
      </c>
      <c r="BB171" t="str">
        <f>IF(OR(ISBLANK('!0'!BH173),ISERROR('!0'!BH173)),"",'!0'!BH173)</f>
        <v/>
      </c>
      <c r="BC171" t="str">
        <f>IF(OR(ISBLANK('!0'!BI173),ISERROR('!0'!BI173)),"",'!0'!BI173)</f>
        <v/>
      </c>
    </row>
    <row r="172" spans="1:55" ht="12.75" customHeight="1" x14ac:dyDescent="0.2">
      <c r="A172" t="str">
        <f>IF(OR(ISBLANK('!0'!A174),ISERROR('!0'!A174)),"",'!0'!A174)</f>
        <v/>
      </c>
      <c r="B172" t="str">
        <f>IF(OR(ISBLANK('!0'!B174),ISERROR('!0'!B174)),"",'!0'!B174)</f>
        <v/>
      </c>
      <c r="C172" s="208">
        <f>IF(OR(ISBLANK('!0'!C173),ISERROR('!0'!C173)),"",'!0'!C173)</f>
        <v>150</v>
      </c>
      <c r="D172" s="325"/>
      <c r="E172" s="325"/>
      <c r="F172" t="str">
        <f>IF(OR(ISBLANK('!0'!F174),ISERROR('!0'!F174)),"",'!0'!F174)</f>
        <v/>
      </c>
      <c r="G172" t="str">
        <f>IF(OR(ISBLANK('!0'!G174),ISERROR('!0'!G174)),"",'!0'!G174)</f>
        <v/>
      </c>
      <c r="H172" t="str">
        <f>IF(OR(ISBLANK('!0'!H174),ISERROR('!0'!H174)),"",'!0'!H174)</f>
        <v/>
      </c>
      <c r="I172" s="4" t="str">
        <f>IF(OR(ISBLANK('!0'!I174),ISERROR('!0'!I174)),"",'!0'!I174)</f>
        <v/>
      </c>
      <c r="J172" t="str">
        <f>IF(OR(ISBLANK('!0'!J176),ISERROR('!0'!J176)),"",'!0'!J176)</f>
        <v/>
      </c>
      <c r="K172" s="59" t="str">
        <f>IF(OR(ISBLANK('!0'!K176),ISERROR('!0'!K176)),"",'!0'!K176)</f>
        <v/>
      </c>
      <c r="L172" t="str">
        <f>IF(OR(ISBLANK('!0'!L176),ISERROR('!0'!L176)),"",'!0'!L176)</f>
        <v/>
      </c>
      <c r="M172" t="str">
        <f>IF(OR(ISBLANK('!0'!M176),ISERROR('!0'!M176)),"",'!0'!M176)</f>
        <v/>
      </c>
      <c r="N172" t="str">
        <f>IF(OR(ISBLANK('!0'!N176),ISERROR('!0'!N176)),"",'!0'!N176)</f>
        <v/>
      </c>
      <c r="O172" t="str">
        <f>IF(OR(ISBLANK('!0'!O176),ISERROR('!0'!O176)),"",'!0'!O176)</f>
        <v/>
      </c>
      <c r="P172" t="str">
        <f>IF(OR(ISBLANK('!0'!P176),ISERROR('!0'!P176)),"",'!0'!P176)</f>
        <v/>
      </c>
      <c r="Q172" t="str">
        <f>IF(OR(ISBLANK('!0'!Q176),ISERROR('!0'!Q176)),"",'!0'!Q176)</f>
        <v/>
      </c>
      <c r="R172" t="str">
        <f>IF(OR(ISBLANK('!0'!R176),ISERROR('!0'!R176)),"",'!0'!R176)</f>
        <v/>
      </c>
      <c r="S172" t="str">
        <f>IF(OR(ISBLANK('!0'!S176),ISERROR('!0'!S176)),"",'!0'!S176)</f>
        <v/>
      </c>
      <c r="T172" t="str">
        <f>IF(OR(ISBLANK('!0'!T176),ISERROR('!0'!T176)),"",'!0'!T176)</f>
        <v/>
      </c>
      <c r="U172" t="str">
        <f>IF(OR(ISBLANK('!0'!U174),ISERROR('!0'!U174)),"",'!0'!U174)</f>
        <v/>
      </c>
      <c r="V172" t="str">
        <f>IF(OR(ISBLANK('!0'!V174),ISERROR('!0'!V174)),"",'!0'!V174)</f>
        <v/>
      </c>
      <c r="W172" t="str">
        <f>IF(OR(ISBLANK('!0'!W174),ISERROR('!0'!W174)),"",'!0'!W174)</f>
        <v/>
      </c>
      <c r="X172" t="str">
        <f>IF(OR(ISBLANK('!0'!X174),ISERROR('!0'!X174)),"",'!0'!X174)</f>
        <v/>
      </c>
      <c r="Y172" t="str">
        <f>IF(OR(ISBLANK('!0'!Y174),ISERROR('!0'!Y174)),"",'!0'!Y174)</f>
        <v/>
      </c>
      <c r="Z172" t="str">
        <f>IF(OR(ISBLANK('!0'!Z174),ISERROR('!0'!Z174)),"",'!0'!Z174)</f>
        <v/>
      </c>
      <c r="AA172" t="str">
        <f>IF(OR(ISBLANK('!0'!AA174),ISERROR('!0'!AA174)),"",'!0'!AA174)</f>
        <v/>
      </c>
      <c r="AB172" t="str">
        <f>IF(OR(ISBLANK('!0'!AB174),ISERROR('!0'!AB174)),"",'!0'!AB174)</f>
        <v/>
      </c>
      <c r="AC172" t="str">
        <f>IF(OR(ISBLANK('!0'!AI174),ISERROR('!0'!AI174)),"",'!0'!AI174)</f>
        <v/>
      </c>
      <c r="AD172" t="str">
        <f>IF(OR(ISBLANK('!0'!AJ174),ISERROR('!0'!AJ174)),"",'!0'!AJ174)</f>
        <v/>
      </c>
      <c r="AE172" t="str">
        <f>IF(OR(ISBLANK('!0'!AK174),ISERROR('!0'!AK174)),"",'!0'!AK174)</f>
        <v/>
      </c>
      <c r="AF172" t="str">
        <f>IF(OR(ISBLANK('!0'!AL174),ISERROR('!0'!AL174)),"",'!0'!AL174)</f>
        <v/>
      </c>
      <c r="AG172" t="str">
        <f>IF(OR(ISBLANK('!0'!AM174),ISERROR('!0'!AM174)),"",'!0'!AM174)</f>
        <v/>
      </c>
      <c r="AH172" t="str">
        <f>IF(OR(ISBLANK('!0'!AN174),ISERROR('!0'!AN174)),"",'!0'!AN174)</f>
        <v/>
      </c>
      <c r="AI172" t="str">
        <f>IF(OR(ISBLANK('!0'!AO174),ISERROR('!0'!AO174)),"",'!0'!AO174)</f>
        <v/>
      </c>
      <c r="AJ172" t="str">
        <f>IF(OR(ISBLANK('!0'!AP174),ISERROR('!0'!AP174)),"",'!0'!AP174)</f>
        <v/>
      </c>
      <c r="AK172" t="str">
        <f>IF(OR(ISBLANK('!0'!AQ174),ISERROR('!0'!AQ174)),"",'!0'!AQ174)</f>
        <v/>
      </c>
      <c r="AL172" t="str">
        <f>IF(OR(ISBLANK('!0'!AR174),ISERROR('!0'!AR174)),"",'!0'!AR174)</f>
        <v/>
      </c>
      <c r="AM172" t="str">
        <f>IF(OR(ISBLANK('!0'!AS174),ISERROR('!0'!AS174)),"",'!0'!AS174)</f>
        <v/>
      </c>
      <c r="AN172" t="str">
        <f>IF(OR(ISBLANK('!0'!AT174),ISERROR('!0'!AT174)),"",'!0'!AT174)</f>
        <v/>
      </c>
      <c r="AO172" t="str">
        <f>IF(OR(ISBLANK('!0'!AU174),ISERROR('!0'!AU174)),"",'!0'!AU174)</f>
        <v/>
      </c>
      <c r="AP172" t="str">
        <f>IF(OR(ISBLANK('!0'!AV174),ISERROR('!0'!AV174)),"",'!0'!AV174)</f>
        <v/>
      </c>
      <c r="AQ172" t="str">
        <f>IF(OR(ISBLANK('!0'!AW174),ISERROR('!0'!AW174)),"",'!0'!AW174)</f>
        <v/>
      </c>
      <c r="AR172" t="str">
        <f>IF(OR(ISBLANK('!0'!AX174),ISERROR('!0'!AX174)),"",'!0'!AX174)</f>
        <v/>
      </c>
      <c r="AS172" t="str">
        <f>IF(OR(ISBLANK('!0'!AY174),ISERROR('!0'!AY174)),"",'!0'!AY174)</f>
        <v/>
      </c>
      <c r="AT172" t="str">
        <f>IF(OR(ISBLANK('!0'!AZ174),ISERROR('!0'!AZ174)),"",'!0'!AZ174)</f>
        <v/>
      </c>
      <c r="AU172" t="str">
        <f>IF(OR(ISBLANK('!0'!BA174),ISERROR('!0'!BA174)),"",'!0'!BA174)</f>
        <v/>
      </c>
      <c r="AV172" t="str">
        <f>IF(OR(ISBLANK('!0'!BB174),ISERROR('!0'!BB174)),"",'!0'!BB174)</f>
        <v/>
      </c>
      <c r="AW172" t="str">
        <f>IF(OR(ISBLANK('!0'!BC174),ISERROR('!0'!BC174)),"",'!0'!BC174)</f>
        <v/>
      </c>
      <c r="AX172" t="str">
        <f>IF(OR(ISBLANK('!0'!BD174),ISERROR('!0'!BD174)),"",'!0'!BD174)</f>
        <v/>
      </c>
      <c r="AY172" t="str">
        <f>IF(OR(ISBLANK('!0'!BE174),ISERROR('!0'!BE174)),"",'!0'!BE174)</f>
        <v/>
      </c>
      <c r="AZ172" t="str">
        <f>IF(OR(ISBLANK('!0'!BF174),ISERROR('!0'!BF174)),"",'!0'!BF174)</f>
        <v/>
      </c>
      <c r="BA172" t="str">
        <f>IF(OR(ISBLANK('!0'!BG174),ISERROR('!0'!BG174)),"",'!0'!BG174)</f>
        <v/>
      </c>
      <c r="BB172" t="str">
        <f>IF(OR(ISBLANK('!0'!BH174),ISERROR('!0'!BH174)),"",'!0'!BH174)</f>
        <v/>
      </c>
      <c r="BC172" t="str">
        <f>IF(OR(ISBLANK('!0'!BI174),ISERROR('!0'!BI174)),"",'!0'!BI174)</f>
        <v/>
      </c>
    </row>
    <row r="173" spans="1:55" ht="12.75" customHeight="1" x14ac:dyDescent="0.2">
      <c r="A173" t="str">
        <f>IF(OR(ISBLANK('!0'!A175),ISERROR('!0'!A175)),"",'!0'!A175)</f>
        <v/>
      </c>
      <c r="B173" t="str">
        <f>IF(OR(ISBLANK('!0'!B175),ISERROR('!0'!B175)),"",'!0'!B175)</f>
        <v/>
      </c>
      <c r="C173" s="208">
        <f>IF(OR(ISBLANK('!0'!C174),ISERROR('!0'!C174)),"",'!0'!C174)</f>
        <v>151</v>
      </c>
      <c r="D173" s="325"/>
      <c r="E173" s="325"/>
      <c r="F173" t="str">
        <f>IF(OR(ISBLANK('!0'!F175),ISERROR('!0'!F175)),"",'!0'!F175)</f>
        <v/>
      </c>
      <c r="G173" t="str">
        <f>IF(OR(ISBLANK('!0'!G175),ISERROR('!0'!G175)),"",'!0'!G175)</f>
        <v/>
      </c>
      <c r="H173" t="str">
        <f>IF(OR(ISBLANK('!0'!H175),ISERROR('!0'!H175)),"",'!0'!H175)</f>
        <v/>
      </c>
      <c r="I173" s="4" t="str">
        <f>IF(OR(ISBLANK('!0'!I175),ISERROR('!0'!I175)),"",'!0'!I175)</f>
        <v/>
      </c>
      <c r="J173" t="str">
        <f>IF(OR(ISBLANK('!0'!J177),ISERROR('!0'!J177)),"",'!0'!J177)</f>
        <v/>
      </c>
      <c r="K173" s="59" t="str">
        <f>IF(OR(ISBLANK('!0'!K177),ISERROR('!0'!K177)),"",'!0'!K177)</f>
        <v/>
      </c>
      <c r="L173" t="str">
        <f>IF(OR(ISBLANK('!0'!L177),ISERROR('!0'!L177)),"",'!0'!L177)</f>
        <v/>
      </c>
      <c r="M173" t="str">
        <f>IF(OR(ISBLANK('!0'!M177),ISERROR('!0'!M177)),"",'!0'!M177)</f>
        <v/>
      </c>
      <c r="N173" t="str">
        <f>IF(OR(ISBLANK('!0'!N177),ISERROR('!0'!N177)),"",'!0'!N177)</f>
        <v/>
      </c>
      <c r="O173" t="str">
        <f>IF(OR(ISBLANK('!0'!O177),ISERROR('!0'!O177)),"",'!0'!O177)</f>
        <v/>
      </c>
      <c r="P173" t="str">
        <f>IF(OR(ISBLANK('!0'!P177),ISERROR('!0'!P177)),"",'!0'!P177)</f>
        <v/>
      </c>
      <c r="Q173" t="str">
        <f>IF(OR(ISBLANK('!0'!Q177),ISERROR('!0'!Q177)),"",'!0'!Q177)</f>
        <v/>
      </c>
      <c r="R173" t="str">
        <f>IF(OR(ISBLANK('!0'!R177),ISERROR('!0'!R177)),"",'!0'!R177)</f>
        <v/>
      </c>
      <c r="S173" t="str">
        <f>IF(OR(ISBLANK('!0'!S177),ISERROR('!0'!S177)),"",'!0'!S177)</f>
        <v/>
      </c>
      <c r="T173" t="str">
        <f>IF(OR(ISBLANK('!0'!T177),ISERROR('!0'!T177)),"",'!0'!T177)</f>
        <v/>
      </c>
      <c r="U173" t="str">
        <f>IF(OR(ISBLANK('!0'!U175),ISERROR('!0'!U175)),"",'!0'!U175)</f>
        <v/>
      </c>
      <c r="V173" t="str">
        <f>IF(OR(ISBLANK('!0'!V175),ISERROR('!0'!V175)),"",'!0'!V175)</f>
        <v/>
      </c>
      <c r="W173" t="str">
        <f>IF(OR(ISBLANK('!0'!W175),ISERROR('!0'!W175)),"",'!0'!W175)</f>
        <v/>
      </c>
      <c r="X173" t="str">
        <f>IF(OR(ISBLANK('!0'!X175),ISERROR('!0'!X175)),"",'!0'!X175)</f>
        <v/>
      </c>
      <c r="Y173" t="str">
        <f>IF(OR(ISBLANK('!0'!Y175),ISERROR('!0'!Y175)),"",'!0'!Y175)</f>
        <v/>
      </c>
      <c r="Z173" t="str">
        <f>IF(OR(ISBLANK('!0'!Z175),ISERROR('!0'!Z175)),"",'!0'!Z175)</f>
        <v/>
      </c>
      <c r="AA173" t="str">
        <f>IF(OR(ISBLANK('!0'!AA175),ISERROR('!0'!AA175)),"",'!0'!AA175)</f>
        <v/>
      </c>
      <c r="AB173" t="str">
        <f>IF(OR(ISBLANK('!0'!AB175),ISERROR('!0'!AB175)),"",'!0'!AB175)</f>
        <v/>
      </c>
      <c r="AC173" t="str">
        <f>IF(OR(ISBLANK('!0'!AI175),ISERROR('!0'!AI175)),"",'!0'!AI175)</f>
        <v/>
      </c>
      <c r="AD173" t="str">
        <f>IF(OR(ISBLANK('!0'!AJ175),ISERROR('!0'!AJ175)),"",'!0'!AJ175)</f>
        <v/>
      </c>
      <c r="AE173" t="str">
        <f>IF(OR(ISBLANK('!0'!AK175),ISERROR('!0'!AK175)),"",'!0'!AK175)</f>
        <v/>
      </c>
      <c r="AF173" t="str">
        <f>IF(OR(ISBLANK('!0'!AL175),ISERROR('!0'!AL175)),"",'!0'!AL175)</f>
        <v/>
      </c>
      <c r="AG173" t="str">
        <f>IF(OR(ISBLANK('!0'!AM175),ISERROR('!0'!AM175)),"",'!0'!AM175)</f>
        <v/>
      </c>
      <c r="AH173" t="str">
        <f>IF(OR(ISBLANK('!0'!AN175),ISERROR('!0'!AN175)),"",'!0'!AN175)</f>
        <v/>
      </c>
      <c r="AI173" t="str">
        <f>IF(OR(ISBLANK('!0'!AO175),ISERROR('!0'!AO175)),"",'!0'!AO175)</f>
        <v/>
      </c>
      <c r="AJ173" t="str">
        <f>IF(OR(ISBLANK('!0'!AP175),ISERROR('!0'!AP175)),"",'!0'!AP175)</f>
        <v/>
      </c>
      <c r="AK173" t="str">
        <f>IF(OR(ISBLANK('!0'!AQ175),ISERROR('!0'!AQ175)),"",'!0'!AQ175)</f>
        <v/>
      </c>
      <c r="AL173" t="str">
        <f>IF(OR(ISBLANK('!0'!AR175),ISERROR('!0'!AR175)),"",'!0'!AR175)</f>
        <v/>
      </c>
      <c r="AM173" t="str">
        <f>IF(OR(ISBLANK('!0'!AS175),ISERROR('!0'!AS175)),"",'!0'!AS175)</f>
        <v/>
      </c>
      <c r="AN173" t="str">
        <f>IF(OR(ISBLANK('!0'!AT175),ISERROR('!0'!AT175)),"",'!0'!AT175)</f>
        <v/>
      </c>
      <c r="AO173" t="str">
        <f>IF(OR(ISBLANK('!0'!AU175),ISERROR('!0'!AU175)),"",'!0'!AU175)</f>
        <v/>
      </c>
      <c r="AP173" t="str">
        <f>IF(OR(ISBLANK('!0'!AV175),ISERROR('!0'!AV175)),"",'!0'!AV175)</f>
        <v/>
      </c>
      <c r="AQ173" t="str">
        <f>IF(OR(ISBLANK('!0'!AW175),ISERROR('!0'!AW175)),"",'!0'!AW175)</f>
        <v/>
      </c>
      <c r="AR173" t="str">
        <f>IF(OR(ISBLANK('!0'!AX175),ISERROR('!0'!AX175)),"",'!0'!AX175)</f>
        <v/>
      </c>
      <c r="AS173" t="str">
        <f>IF(OR(ISBLANK('!0'!AY175),ISERROR('!0'!AY175)),"",'!0'!AY175)</f>
        <v/>
      </c>
      <c r="AT173" t="str">
        <f>IF(OR(ISBLANK('!0'!AZ175),ISERROR('!0'!AZ175)),"",'!0'!AZ175)</f>
        <v/>
      </c>
      <c r="AU173" t="str">
        <f>IF(OR(ISBLANK('!0'!BA175),ISERROR('!0'!BA175)),"",'!0'!BA175)</f>
        <v/>
      </c>
      <c r="AV173" t="str">
        <f>IF(OR(ISBLANK('!0'!BB175),ISERROR('!0'!BB175)),"",'!0'!BB175)</f>
        <v/>
      </c>
      <c r="AW173" t="str">
        <f>IF(OR(ISBLANK('!0'!BC175),ISERROR('!0'!BC175)),"",'!0'!BC175)</f>
        <v/>
      </c>
      <c r="AX173" t="str">
        <f>IF(OR(ISBLANK('!0'!BD175),ISERROR('!0'!BD175)),"",'!0'!BD175)</f>
        <v/>
      </c>
      <c r="AY173" t="str">
        <f>IF(OR(ISBLANK('!0'!BE175),ISERROR('!0'!BE175)),"",'!0'!BE175)</f>
        <v/>
      </c>
      <c r="AZ173" t="str">
        <f>IF(OR(ISBLANK('!0'!BF175),ISERROR('!0'!BF175)),"",'!0'!BF175)</f>
        <v/>
      </c>
      <c r="BA173" t="str">
        <f>IF(OR(ISBLANK('!0'!BG175),ISERROR('!0'!BG175)),"",'!0'!BG175)</f>
        <v/>
      </c>
      <c r="BB173" t="str">
        <f>IF(OR(ISBLANK('!0'!BH175),ISERROR('!0'!BH175)),"",'!0'!BH175)</f>
        <v/>
      </c>
      <c r="BC173" t="str">
        <f>IF(OR(ISBLANK('!0'!BI175),ISERROR('!0'!BI175)),"",'!0'!BI175)</f>
        <v/>
      </c>
    </row>
    <row r="174" spans="1:55" ht="12.75" customHeight="1" x14ac:dyDescent="0.2">
      <c r="A174" t="str">
        <f>IF(OR(ISBLANK('!0'!A176),ISERROR('!0'!A176)),"",'!0'!A176)</f>
        <v/>
      </c>
      <c r="B174" t="str">
        <f>IF(OR(ISBLANK('!0'!B176),ISERROR('!0'!B176)),"",'!0'!B176)</f>
        <v/>
      </c>
      <c r="C174" s="208">
        <f>IF(OR(ISBLANK('!0'!C175),ISERROR('!0'!C175)),"",'!0'!C175)</f>
        <v>152</v>
      </c>
      <c r="D174" s="325"/>
      <c r="E174" s="325"/>
      <c r="F174" t="str">
        <f>IF(OR(ISBLANK('!0'!F176),ISERROR('!0'!F176)),"",'!0'!F176)</f>
        <v/>
      </c>
      <c r="G174" t="str">
        <f>IF(OR(ISBLANK('!0'!G176),ISERROR('!0'!G176)),"",'!0'!G176)</f>
        <v/>
      </c>
      <c r="H174" t="str">
        <f>IF(OR(ISBLANK('!0'!H176),ISERROR('!0'!H176)),"",'!0'!H176)</f>
        <v/>
      </c>
      <c r="I174" s="4" t="str">
        <f>IF(OR(ISBLANK('!0'!I176),ISERROR('!0'!I176)),"",'!0'!I176)</f>
        <v/>
      </c>
      <c r="J174" t="str">
        <f>IF(OR(ISBLANK('!0'!J178),ISERROR('!0'!J178)),"",'!0'!J178)</f>
        <v/>
      </c>
      <c r="K174" s="59" t="str">
        <f>IF(OR(ISBLANK('!0'!K178),ISERROR('!0'!K178)),"",'!0'!K178)</f>
        <v/>
      </c>
      <c r="L174" t="str">
        <f>IF(OR(ISBLANK('!0'!L178),ISERROR('!0'!L178)),"",'!0'!L178)</f>
        <v/>
      </c>
      <c r="M174" t="str">
        <f>IF(OR(ISBLANK('!0'!M178),ISERROR('!0'!M178)),"",'!0'!M178)</f>
        <v/>
      </c>
      <c r="N174" t="str">
        <f>IF(OR(ISBLANK('!0'!N178),ISERROR('!0'!N178)),"",'!0'!N178)</f>
        <v/>
      </c>
      <c r="O174" t="str">
        <f>IF(OR(ISBLANK('!0'!O178),ISERROR('!0'!O178)),"",'!0'!O178)</f>
        <v/>
      </c>
      <c r="P174" t="str">
        <f>IF(OR(ISBLANK('!0'!P178),ISERROR('!0'!P178)),"",'!0'!P178)</f>
        <v/>
      </c>
      <c r="Q174" t="str">
        <f>IF(OR(ISBLANK('!0'!Q178),ISERROR('!0'!Q178)),"",'!0'!Q178)</f>
        <v/>
      </c>
      <c r="R174" t="str">
        <f>IF(OR(ISBLANK('!0'!R178),ISERROR('!0'!R178)),"",'!0'!R178)</f>
        <v/>
      </c>
      <c r="S174" t="str">
        <f>IF(OR(ISBLANK('!0'!S178),ISERROR('!0'!S178)),"",'!0'!S178)</f>
        <v/>
      </c>
      <c r="T174" t="str">
        <f>IF(OR(ISBLANK('!0'!T178),ISERROR('!0'!T178)),"",'!0'!T178)</f>
        <v/>
      </c>
      <c r="U174" t="str">
        <f>IF(OR(ISBLANK('!0'!U176),ISERROR('!0'!U176)),"",'!0'!U176)</f>
        <v/>
      </c>
      <c r="V174" t="str">
        <f>IF(OR(ISBLANK('!0'!V176),ISERROR('!0'!V176)),"",'!0'!V176)</f>
        <v/>
      </c>
      <c r="W174" t="str">
        <f>IF(OR(ISBLANK('!0'!W176),ISERROR('!0'!W176)),"",'!0'!W176)</f>
        <v/>
      </c>
      <c r="X174" t="str">
        <f>IF(OR(ISBLANK('!0'!X176),ISERROR('!0'!X176)),"",'!0'!X176)</f>
        <v/>
      </c>
      <c r="Y174" t="str">
        <f>IF(OR(ISBLANK('!0'!Y176),ISERROR('!0'!Y176)),"",'!0'!Y176)</f>
        <v/>
      </c>
      <c r="Z174" t="str">
        <f>IF(OR(ISBLANK('!0'!Z176),ISERROR('!0'!Z176)),"",'!0'!Z176)</f>
        <v/>
      </c>
      <c r="AA174" t="str">
        <f>IF(OR(ISBLANK('!0'!AA176),ISERROR('!0'!AA176)),"",'!0'!AA176)</f>
        <v/>
      </c>
      <c r="AB174" t="str">
        <f>IF(OR(ISBLANK('!0'!AB176),ISERROR('!0'!AB176)),"",'!0'!AB176)</f>
        <v/>
      </c>
      <c r="AC174" t="str">
        <f>IF(OR(ISBLANK('!0'!AI176),ISERROR('!0'!AI176)),"",'!0'!AI176)</f>
        <v/>
      </c>
      <c r="AD174" t="str">
        <f>IF(OR(ISBLANK('!0'!AJ176),ISERROR('!0'!AJ176)),"",'!0'!AJ176)</f>
        <v/>
      </c>
      <c r="AE174" t="str">
        <f>IF(OR(ISBLANK('!0'!AK176),ISERROR('!0'!AK176)),"",'!0'!AK176)</f>
        <v/>
      </c>
      <c r="AF174" t="str">
        <f>IF(OR(ISBLANK('!0'!AL176),ISERROR('!0'!AL176)),"",'!0'!AL176)</f>
        <v/>
      </c>
      <c r="AG174" t="str">
        <f>IF(OR(ISBLANK('!0'!AM176),ISERROR('!0'!AM176)),"",'!0'!AM176)</f>
        <v/>
      </c>
      <c r="AH174" t="str">
        <f>IF(OR(ISBLANK('!0'!AN176),ISERROR('!0'!AN176)),"",'!0'!AN176)</f>
        <v/>
      </c>
      <c r="AI174" t="str">
        <f>IF(OR(ISBLANK('!0'!AO176),ISERROR('!0'!AO176)),"",'!0'!AO176)</f>
        <v/>
      </c>
      <c r="AJ174" t="str">
        <f>IF(OR(ISBLANK('!0'!AP176),ISERROR('!0'!AP176)),"",'!0'!AP176)</f>
        <v/>
      </c>
      <c r="AK174" t="str">
        <f>IF(OR(ISBLANK('!0'!AQ176),ISERROR('!0'!AQ176)),"",'!0'!AQ176)</f>
        <v/>
      </c>
      <c r="AL174" t="str">
        <f>IF(OR(ISBLANK('!0'!AR176),ISERROR('!0'!AR176)),"",'!0'!AR176)</f>
        <v/>
      </c>
      <c r="AM174" t="str">
        <f>IF(OR(ISBLANK('!0'!AS176),ISERROR('!0'!AS176)),"",'!0'!AS176)</f>
        <v/>
      </c>
      <c r="AN174" t="str">
        <f>IF(OR(ISBLANK('!0'!AT176),ISERROR('!0'!AT176)),"",'!0'!AT176)</f>
        <v/>
      </c>
      <c r="AO174" t="str">
        <f>IF(OR(ISBLANK('!0'!AU176),ISERROR('!0'!AU176)),"",'!0'!AU176)</f>
        <v/>
      </c>
      <c r="AP174" t="str">
        <f>IF(OR(ISBLANK('!0'!AV176),ISERROR('!0'!AV176)),"",'!0'!AV176)</f>
        <v/>
      </c>
      <c r="AQ174" t="str">
        <f>IF(OR(ISBLANK('!0'!AW176),ISERROR('!0'!AW176)),"",'!0'!AW176)</f>
        <v/>
      </c>
      <c r="AR174" t="str">
        <f>IF(OR(ISBLANK('!0'!AX176),ISERROR('!0'!AX176)),"",'!0'!AX176)</f>
        <v/>
      </c>
      <c r="AS174" t="str">
        <f>IF(OR(ISBLANK('!0'!AY176),ISERROR('!0'!AY176)),"",'!0'!AY176)</f>
        <v/>
      </c>
      <c r="AT174" t="str">
        <f>IF(OR(ISBLANK('!0'!AZ176),ISERROR('!0'!AZ176)),"",'!0'!AZ176)</f>
        <v/>
      </c>
      <c r="AU174" t="str">
        <f>IF(OR(ISBLANK('!0'!BA176),ISERROR('!0'!BA176)),"",'!0'!BA176)</f>
        <v/>
      </c>
      <c r="AV174" t="str">
        <f>IF(OR(ISBLANK('!0'!BB176),ISERROR('!0'!BB176)),"",'!0'!BB176)</f>
        <v/>
      </c>
      <c r="AW174" t="str">
        <f>IF(OR(ISBLANK('!0'!BC176),ISERROR('!0'!BC176)),"",'!0'!BC176)</f>
        <v/>
      </c>
      <c r="AX174" t="str">
        <f>IF(OR(ISBLANK('!0'!BD176),ISERROR('!0'!BD176)),"",'!0'!BD176)</f>
        <v/>
      </c>
      <c r="AY174" t="str">
        <f>IF(OR(ISBLANK('!0'!BE176),ISERROR('!0'!BE176)),"",'!0'!BE176)</f>
        <v/>
      </c>
      <c r="AZ174" t="str">
        <f>IF(OR(ISBLANK('!0'!BF176),ISERROR('!0'!BF176)),"",'!0'!BF176)</f>
        <v/>
      </c>
      <c r="BA174" t="str">
        <f>IF(OR(ISBLANK('!0'!BG176),ISERROR('!0'!BG176)),"",'!0'!BG176)</f>
        <v/>
      </c>
      <c r="BB174" t="str">
        <f>IF(OR(ISBLANK('!0'!BH176),ISERROR('!0'!BH176)),"",'!0'!BH176)</f>
        <v/>
      </c>
      <c r="BC174" t="str">
        <f>IF(OR(ISBLANK('!0'!BI176),ISERROR('!0'!BI176)),"",'!0'!BI176)</f>
        <v/>
      </c>
    </row>
    <row r="175" spans="1:55" ht="12.75" customHeight="1" x14ac:dyDescent="0.2">
      <c r="A175" t="str">
        <f>IF(OR(ISBLANK('!0'!A177),ISERROR('!0'!A177)),"",'!0'!A177)</f>
        <v/>
      </c>
      <c r="B175" t="str">
        <f>IF(OR(ISBLANK('!0'!B177),ISERROR('!0'!B177)),"",'!0'!B177)</f>
        <v/>
      </c>
      <c r="C175" s="208">
        <f>IF(OR(ISBLANK('!0'!C176),ISERROR('!0'!C176)),"",'!0'!C176)</f>
        <v>153</v>
      </c>
      <c r="D175" s="325"/>
      <c r="E175" s="325"/>
      <c r="F175" t="str">
        <f>IF(OR(ISBLANK('!0'!F177),ISERROR('!0'!F177)),"",'!0'!F177)</f>
        <v/>
      </c>
      <c r="G175" t="str">
        <f>IF(OR(ISBLANK('!0'!G177),ISERROR('!0'!G177)),"",'!0'!G177)</f>
        <v/>
      </c>
      <c r="H175" t="str">
        <f>IF(OR(ISBLANK('!0'!H177),ISERROR('!0'!H177)),"",'!0'!H177)</f>
        <v/>
      </c>
      <c r="I175" s="4" t="str">
        <f>IF(OR(ISBLANK('!0'!I177),ISERROR('!0'!I177)),"",'!0'!I177)</f>
        <v/>
      </c>
      <c r="J175" t="str">
        <f>IF(OR(ISBLANK('!0'!J179),ISERROR('!0'!J179)),"",'!0'!J179)</f>
        <v/>
      </c>
      <c r="K175" s="59" t="str">
        <f>IF(OR(ISBLANK('!0'!K179),ISERROR('!0'!K179)),"",'!0'!K179)</f>
        <v/>
      </c>
      <c r="L175" t="str">
        <f>IF(OR(ISBLANK('!0'!L179),ISERROR('!0'!L179)),"",'!0'!L179)</f>
        <v/>
      </c>
      <c r="M175" t="str">
        <f>IF(OR(ISBLANK('!0'!M179),ISERROR('!0'!M179)),"",'!0'!M179)</f>
        <v/>
      </c>
      <c r="N175" t="str">
        <f>IF(OR(ISBLANK('!0'!N179),ISERROR('!0'!N179)),"",'!0'!N179)</f>
        <v/>
      </c>
      <c r="O175" t="str">
        <f>IF(OR(ISBLANK('!0'!O179),ISERROR('!0'!O179)),"",'!0'!O179)</f>
        <v/>
      </c>
      <c r="P175" t="str">
        <f>IF(OR(ISBLANK('!0'!P179),ISERROR('!0'!P179)),"",'!0'!P179)</f>
        <v/>
      </c>
      <c r="Q175" t="str">
        <f>IF(OR(ISBLANK('!0'!Q179),ISERROR('!0'!Q179)),"",'!0'!Q179)</f>
        <v/>
      </c>
      <c r="R175" t="str">
        <f>IF(OR(ISBLANK('!0'!R179),ISERROR('!0'!R179)),"",'!0'!R179)</f>
        <v/>
      </c>
      <c r="S175" t="str">
        <f>IF(OR(ISBLANK('!0'!S179),ISERROR('!0'!S179)),"",'!0'!S179)</f>
        <v/>
      </c>
      <c r="T175" t="str">
        <f>IF(OR(ISBLANK('!0'!T179),ISERROR('!0'!T179)),"",'!0'!T179)</f>
        <v/>
      </c>
      <c r="U175" t="str">
        <f>IF(OR(ISBLANK('!0'!U177),ISERROR('!0'!U177)),"",'!0'!U177)</f>
        <v/>
      </c>
      <c r="V175" t="str">
        <f>IF(OR(ISBLANK('!0'!V177),ISERROR('!0'!V177)),"",'!0'!V177)</f>
        <v/>
      </c>
      <c r="W175" t="str">
        <f>IF(OR(ISBLANK('!0'!W177),ISERROR('!0'!W177)),"",'!0'!W177)</f>
        <v/>
      </c>
      <c r="X175" t="str">
        <f>IF(OR(ISBLANK('!0'!X177),ISERROR('!0'!X177)),"",'!0'!X177)</f>
        <v/>
      </c>
      <c r="Y175" t="str">
        <f>IF(OR(ISBLANK('!0'!Y177),ISERROR('!0'!Y177)),"",'!0'!Y177)</f>
        <v/>
      </c>
      <c r="Z175" t="str">
        <f>IF(OR(ISBLANK('!0'!Z177),ISERROR('!0'!Z177)),"",'!0'!Z177)</f>
        <v/>
      </c>
      <c r="AA175" t="str">
        <f>IF(OR(ISBLANK('!0'!AA177),ISERROR('!0'!AA177)),"",'!0'!AA177)</f>
        <v/>
      </c>
      <c r="AB175" t="str">
        <f>IF(OR(ISBLANK('!0'!AB177),ISERROR('!0'!AB177)),"",'!0'!AB177)</f>
        <v/>
      </c>
      <c r="AC175" t="str">
        <f>IF(OR(ISBLANK('!0'!AI177),ISERROR('!0'!AI177)),"",'!0'!AI177)</f>
        <v/>
      </c>
      <c r="AD175" t="str">
        <f>IF(OR(ISBLANK('!0'!AJ177),ISERROR('!0'!AJ177)),"",'!0'!AJ177)</f>
        <v/>
      </c>
      <c r="AE175" t="str">
        <f>IF(OR(ISBLANK('!0'!AK177),ISERROR('!0'!AK177)),"",'!0'!AK177)</f>
        <v/>
      </c>
      <c r="AF175" t="str">
        <f>IF(OR(ISBLANK('!0'!AL177),ISERROR('!0'!AL177)),"",'!0'!AL177)</f>
        <v/>
      </c>
      <c r="AG175" t="str">
        <f>IF(OR(ISBLANK('!0'!AM177),ISERROR('!0'!AM177)),"",'!0'!AM177)</f>
        <v/>
      </c>
      <c r="AH175" t="str">
        <f>IF(OR(ISBLANK('!0'!AN177),ISERROR('!0'!AN177)),"",'!0'!AN177)</f>
        <v/>
      </c>
      <c r="AI175" t="str">
        <f>IF(OR(ISBLANK('!0'!AO177),ISERROR('!0'!AO177)),"",'!0'!AO177)</f>
        <v/>
      </c>
      <c r="AJ175" t="str">
        <f>IF(OR(ISBLANK('!0'!AP177),ISERROR('!0'!AP177)),"",'!0'!AP177)</f>
        <v/>
      </c>
      <c r="AK175" t="str">
        <f>IF(OR(ISBLANK('!0'!AQ177),ISERROR('!0'!AQ177)),"",'!0'!AQ177)</f>
        <v/>
      </c>
      <c r="AL175" t="str">
        <f>IF(OR(ISBLANK('!0'!AR177),ISERROR('!0'!AR177)),"",'!0'!AR177)</f>
        <v/>
      </c>
      <c r="AM175" t="str">
        <f>IF(OR(ISBLANK('!0'!AS177),ISERROR('!0'!AS177)),"",'!0'!AS177)</f>
        <v/>
      </c>
      <c r="AN175" t="str">
        <f>IF(OR(ISBLANK('!0'!AT177),ISERROR('!0'!AT177)),"",'!0'!AT177)</f>
        <v/>
      </c>
      <c r="AO175" t="str">
        <f>IF(OR(ISBLANK('!0'!AU177),ISERROR('!0'!AU177)),"",'!0'!AU177)</f>
        <v/>
      </c>
      <c r="AP175" t="str">
        <f>IF(OR(ISBLANK('!0'!AV177),ISERROR('!0'!AV177)),"",'!0'!AV177)</f>
        <v/>
      </c>
      <c r="AQ175" t="str">
        <f>IF(OR(ISBLANK('!0'!AW177),ISERROR('!0'!AW177)),"",'!0'!AW177)</f>
        <v/>
      </c>
      <c r="AR175" t="str">
        <f>IF(OR(ISBLANK('!0'!AX177),ISERROR('!0'!AX177)),"",'!0'!AX177)</f>
        <v/>
      </c>
      <c r="AS175" t="str">
        <f>IF(OR(ISBLANK('!0'!AY177),ISERROR('!0'!AY177)),"",'!0'!AY177)</f>
        <v/>
      </c>
      <c r="AT175" t="str">
        <f>IF(OR(ISBLANK('!0'!AZ177),ISERROR('!0'!AZ177)),"",'!0'!AZ177)</f>
        <v/>
      </c>
      <c r="AU175" t="str">
        <f>IF(OR(ISBLANK('!0'!BA177),ISERROR('!0'!BA177)),"",'!0'!BA177)</f>
        <v/>
      </c>
      <c r="AV175" t="str">
        <f>IF(OR(ISBLANK('!0'!BB177),ISERROR('!0'!BB177)),"",'!0'!BB177)</f>
        <v/>
      </c>
      <c r="AW175" t="str">
        <f>IF(OR(ISBLANK('!0'!BC177),ISERROR('!0'!BC177)),"",'!0'!BC177)</f>
        <v/>
      </c>
      <c r="AX175" t="str">
        <f>IF(OR(ISBLANK('!0'!BD177),ISERROR('!0'!BD177)),"",'!0'!BD177)</f>
        <v/>
      </c>
      <c r="AY175" t="str">
        <f>IF(OR(ISBLANK('!0'!BE177),ISERROR('!0'!BE177)),"",'!0'!BE177)</f>
        <v/>
      </c>
      <c r="AZ175" t="str">
        <f>IF(OR(ISBLANK('!0'!BF177),ISERROR('!0'!BF177)),"",'!0'!BF177)</f>
        <v/>
      </c>
      <c r="BA175" t="str">
        <f>IF(OR(ISBLANK('!0'!BG177),ISERROR('!0'!BG177)),"",'!0'!BG177)</f>
        <v/>
      </c>
      <c r="BB175" t="str">
        <f>IF(OR(ISBLANK('!0'!BH177),ISERROR('!0'!BH177)),"",'!0'!BH177)</f>
        <v/>
      </c>
      <c r="BC175" t="str">
        <f>IF(OR(ISBLANK('!0'!BI177),ISERROR('!0'!BI177)),"",'!0'!BI177)</f>
        <v/>
      </c>
    </row>
    <row r="176" spans="1:55" ht="12.75" customHeight="1" x14ac:dyDescent="0.2">
      <c r="A176" t="str">
        <f>IF(OR(ISBLANK('!0'!A178),ISERROR('!0'!A178)),"",'!0'!A178)</f>
        <v/>
      </c>
      <c r="B176" t="str">
        <f>IF(OR(ISBLANK('!0'!B178),ISERROR('!0'!B178)),"",'!0'!B178)</f>
        <v/>
      </c>
      <c r="C176" s="208">
        <f>IF(OR(ISBLANK('!0'!C177),ISERROR('!0'!C177)),"",'!0'!C177)</f>
        <v>154</v>
      </c>
      <c r="D176" s="325"/>
      <c r="E176" s="325"/>
      <c r="F176" t="str">
        <f>IF(OR(ISBLANK('!0'!F178),ISERROR('!0'!F178)),"",'!0'!F178)</f>
        <v/>
      </c>
      <c r="G176" t="str">
        <f>IF(OR(ISBLANK('!0'!G178),ISERROR('!0'!G178)),"",'!0'!G178)</f>
        <v/>
      </c>
      <c r="H176" t="str">
        <f>IF(OR(ISBLANK('!0'!H178),ISERROR('!0'!H178)),"",'!0'!H178)</f>
        <v/>
      </c>
      <c r="I176" s="4" t="str">
        <f>IF(OR(ISBLANK('!0'!I178),ISERROR('!0'!I178)),"",'!0'!I178)</f>
        <v/>
      </c>
      <c r="J176" t="str">
        <f>IF(OR(ISBLANK('!0'!J180),ISERROR('!0'!J180)),"",'!0'!J180)</f>
        <v/>
      </c>
      <c r="K176" s="59" t="str">
        <f>IF(OR(ISBLANK('!0'!K180),ISERROR('!0'!K180)),"",'!0'!K180)</f>
        <v/>
      </c>
      <c r="L176" t="str">
        <f>IF(OR(ISBLANK('!0'!L180),ISERROR('!0'!L180)),"",'!0'!L180)</f>
        <v/>
      </c>
      <c r="M176" t="str">
        <f>IF(OR(ISBLANK('!0'!M180),ISERROR('!0'!M180)),"",'!0'!M180)</f>
        <v/>
      </c>
      <c r="N176" t="str">
        <f>IF(OR(ISBLANK('!0'!N180),ISERROR('!0'!N180)),"",'!0'!N180)</f>
        <v/>
      </c>
      <c r="O176" t="str">
        <f>IF(OR(ISBLANK('!0'!O180),ISERROR('!0'!O180)),"",'!0'!O180)</f>
        <v/>
      </c>
      <c r="P176" t="str">
        <f>IF(OR(ISBLANK('!0'!P180),ISERROR('!0'!P180)),"",'!0'!P180)</f>
        <v/>
      </c>
      <c r="Q176" t="str">
        <f>IF(OR(ISBLANK('!0'!Q180),ISERROR('!0'!Q180)),"",'!0'!Q180)</f>
        <v/>
      </c>
      <c r="R176" t="str">
        <f>IF(OR(ISBLANK('!0'!R180),ISERROR('!0'!R180)),"",'!0'!R180)</f>
        <v/>
      </c>
      <c r="S176" t="str">
        <f>IF(OR(ISBLANK('!0'!S180),ISERROR('!0'!S180)),"",'!0'!S180)</f>
        <v/>
      </c>
      <c r="T176" t="str">
        <f>IF(OR(ISBLANK('!0'!T180),ISERROR('!0'!T180)),"",'!0'!T180)</f>
        <v/>
      </c>
      <c r="U176" t="str">
        <f>IF(OR(ISBLANK('!0'!U178),ISERROR('!0'!U178)),"",'!0'!U178)</f>
        <v/>
      </c>
      <c r="V176" t="str">
        <f>IF(OR(ISBLANK('!0'!V178),ISERROR('!0'!V178)),"",'!0'!V178)</f>
        <v/>
      </c>
      <c r="W176" t="str">
        <f>IF(OR(ISBLANK('!0'!W178),ISERROR('!0'!W178)),"",'!0'!W178)</f>
        <v/>
      </c>
      <c r="X176" t="str">
        <f>IF(OR(ISBLANK('!0'!X178),ISERROR('!0'!X178)),"",'!0'!X178)</f>
        <v/>
      </c>
      <c r="Y176" t="str">
        <f>IF(OR(ISBLANK('!0'!Y178),ISERROR('!0'!Y178)),"",'!0'!Y178)</f>
        <v/>
      </c>
      <c r="Z176" t="str">
        <f>IF(OR(ISBLANK('!0'!Z178),ISERROR('!0'!Z178)),"",'!0'!Z178)</f>
        <v/>
      </c>
      <c r="AA176" t="str">
        <f>IF(OR(ISBLANK('!0'!AA178),ISERROR('!0'!AA178)),"",'!0'!AA178)</f>
        <v/>
      </c>
      <c r="AB176" t="str">
        <f>IF(OR(ISBLANK('!0'!AB178),ISERROR('!0'!AB178)),"",'!0'!AB178)</f>
        <v/>
      </c>
      <c r="AC176" t="str">
        <f>IF(OR(ISBLANK('!0'!AI178),ISERROR('!0'!AI178)),"",'!0'!AI178)</f>
        <v/>
      </c>
      <c r="AD176" t="str">
        <f>IF(OR(ISBLANK('!0'!AJ178),ISERROR('!0'!AJ178)),"",'!0'!AJ178)</f>
        <v/>
      </c>
      <c r="AE176" t="str">
        <f>IF(OR(ISBLANK('!0'!AK178),ISERROR('!0'!AK178)),"",'!0'!AK178)</f>
        <v/>
      </c>
      <c r="AF176" t="str">
        <f>IF(OR(ISBLANK('!0'!AL178),ISERROR('!0'!AL178)),"",'!0'!AL178)</f>
        <v/>
      </c>
      <c r="AG176" t="str">
        <f>IF(OR(ISBLANK('!0'!AM178),ISERROR('!0'!AM178)),"",'!0'!AM178)</f>
        <v/>
      </c>
      <c r="AH176" t="str">
        <f>IF(OR(ISBLANK('!0'!AN178),ISERROR('!0'!AN178)),"",'!0'!AN178)</f>
        <v/>
      </c>
      <c r="AI176" t="str">
        <f>IF(OR(ISBLANK('!0'!AO178),ISERROR('!0'!AO178)),"",'!0'!AO178)</f>
        <v/>
      </c>
      <c r="AJ176" t="str">
        <f>IF(OR(ISBLANK('!0'!AP178),ISERROR('!0'!AP178)),"",'!0'!AP178)</f>
        <v/>
      </c>
      <c r="AK176" t="str">
        <f>IF(OR(ISBLANK('!0'!AQ178),ISERROR('!0'!AQ178)),"",'!0'!AQ178)</f>
        <v/>
      </c>
      <c r="AL176" t="str">
        <f>IF(OR(ISBLANK('!0'!AR178),ISERROR('!0'!AR178)),"",'!0'!AR178)</f>
        <v/>
      </c>
      <c r="AM176" t="str">
        <f>IF(OR(ISBLANK('!0'!AS178),ISERROR('!0'!AS178)),"",'!0'!AS178)</f>
        <v/>
      </c>
      <c r="AN176" t="str">
        <f>IF(OR(ISBLANK('!0'!AT178),ISERROR('!0'!AT178)),"",'!0'!AT178)</f>
        <v/>
      </c>
      <c r="AO176" t="str">
        <f>IF(OR(ISBLANK('!0'!AU178),ISERROR('!0'!AU178)),"",'!0'!AU178)</f>
        <v/>
      </c>
      <c r="AP176" t="str">
        <f>IF(OR(ISBLANK('!0'!AV178),ISERROR('!0'!AV178)),"",'!0'!AV178)</f>
        <v/>
      </c>
      <c r="AQ176" t="str">
        <f>IF(OR(ISBLANK('!0'!AW178),ISERROR('!0'!AW178)),"",'!0'!AW178)</f>
        <v/>
      </c>
      <c r="AR176" t="str">
        <f>IF(OR(ISBLANK('!0'!AX178),ISERROR('!0'!AX178)),"",'!0'!AX178)</f>
        <v/>
      </c>
      <c r="AS176" t="str">
        <f>IF(OR(ISBLANK('!0'!AY178),ISERROR('!0'!AY178)),"",'!0'!AY178)</f>
        <v/>
      </c>
      <c r="AT176" t="str">
        <f>IF(OR(ISBLANK('!0'!AZ178),ISERROR('!0'!AZ178)),"",'!0'!AZ178)</f>
        <v/>
      </c>
      <c r="AU176" t="str">
        <f>IF(OR(ISBLANK('!0'!BA178),ISERROR('!0'!BA178)),"",'!0'!BA178)</f>
        <v/>
      </c>
      <c r="AV176" t="str">
        <f>IF(OR(ISBLANK('!0'!BB178),ISERROR('!0'!BB178)),"",'!0'!BB178)</f>
        <v/>
      </c>
      <c r="AW176" t="str">
        <f>IF(OR(ISBLANK('!0'!BC178),ISERROR('!0'!BC178)),"",'!0'!BC178)</f>
        <v/>
      </c>
      <c r="AX176" t="str">
        <f>IF(OR(ISBLANK('!0'!BD178),ISERROR('!0'!BD178)),"",'!0'!BD178)</f>
        <v/>
      </c>
      <c r="AY176" t="str">
        <f>IF(OR(ISBLANK('!0'!BE178),ISERROR('!0'!BE178)),"",'!0'!BE178)</f>
        <v/>
      </c>
      <c r="AZ176" t="str">
        <f>IF(OR(ISBLANK('!0'!BF178),ISERROR('!0'!BF178)),"",'!0'!BF178)</f>
        <v/>
      </c>
      <c r="BA176" t="str">
        <f>IF(OR(ISBLANK('!0'!BG178),ISERROR('!0'!BG178)),"",'!0'!BG178)</f>
        <v/>
      </c>
      <c r="BB176" t="str">
        <f>IF(OR(ISBLANK('!0'!BH178),ISERROR('!0'!BH178)),"",'!0'!BH178)</f>
        <v/>
      </c>
      <c r="BC176" t="str">
        <f>IF(OR(ISBLANK('!0'!BI178),ISERROR('!0'!BI178)),"",'!0'!BI178)</f>
        <v/>
      </c>
    </row>
    <row r="177" spans="1:55" ht="12.75" customHeight="1" x14ac:dyDescent="0.2">
      <c r="A177" t="str">
        <f>IF(OR(ISBLANK('!0'!A179),ISERROR('!0'!A179)),"",'!0'!A179)</f>
        <v/>
      </c>
      <c r="B177" t="str">
        <f>IF(OR(ISBLANK('!0'!B179),ISERROR('!0'!B179)),"",'!0'!B179)</f>
        <v/>
      </c>
      <c r="C177" s="208">
        <f>IF(OR(ISBLANK('!0'!C178),ISERROR('!0'!C178)),"",'!0'!C178)</f>
        <v>155</v>
      </c>
      <c r="D177" s="325"/>
      <c r="E177" s="325"/>
      <c r="F177" t="str">
        <f>IF(OR(ISBLANK('!0'!F179),ISERROR('!0'!F179)),"",'!0'!F179)</f>
        <v/>
      </c>
      <c r="G177" t="str">
        <f>IF(OR(ISBLANK('!0'!G179),ISERROR('!0'!G179)),"",'!0'!G179)</f>
        <v/>
      </c>
      <c r="H177" t="str">
        <f>IF(OR(ISBLANK('!0'!H179),ISERROR('!0'!H179)),"",'!0'!H179)</f>
        <v/>
      </c>
      <c r="I177" s="4" t="str">
        <f>IF(OR(ISBLANK('!0'!I179),ISERROR('!0'!I179)),"",'!0'!I179)</f>
        <v/>
      </c>
      <c r="J177" t="str">
        <f>IF(OR(ISBLANK('!0'!J181),ISERROR('!0'!J181)),"",'!0'!J181)</f>
        <v/>
      </c>
      <c r="K177" s="59" t="str">
        <f>IF(OR(ISBLANK('!0'!K181),ISERROR('!0'!K181)),"",'!0'!K181)</f>
        <v/>
      </c>
      <c r="L177" t="str">
        <f>IF(OR(ISBLANK('!0'!L181),ISERROR('!0'!L181)),"",'!0'!L181)</f>
        <v/>
      </c>
      <c r="M177" t="str">
        <f>IF(OR(ISBLANK('!0'!M181),ISERROR('!0'!M181)),"",'!0'!M181)</f>
        <v/>
      </c>
      <c r="N177" t="str">
        <f>IF(OR(ISBLANK('!0'!N181),ISERROR('!0'!N181)),"",'!0'!N181)</f>
        <v/>
      </c>
      <c r="O177" t="str">
        <f>IF(OR(ISBLANK('!0'!O181),ISERROR('!0'!O181)),"",'!0'!O181)</f>
        <v/>
      </c>
      <c r="P177" t="str">
        <f>IF(OR(ISBLANK('!0'!P181),ISERROR('!0'!P181)),"",'!0'!P181)</f>
        <v/>
      </c>
      <c r="Q177" t="str">
        <f>IF(OR(ISBLANK('!0'!Q181),ISERROR('!0'!Q181)),"",'!0'!Q181)</f>
        <v/>
      </c>
      <c r="R177" t="str">
        <f>IF(OR(ISBLANK('!0'!R181),ISERROR('!0'!R181)),"",'!0'!R181)</f>
        <v/>
      </c>
      <c r="S177" t="str">
        <f>IF(OR(ISBLANK('!0'!S181),ISERROR('!0'!S181)),"",'!0'!S181)</f>
        <v/>
      </c>
      <c r="T177" t="str">
        <f>IF(OR(ISBLANK('!0'!T181),ISERROR('!0'!T181)),"",'!0'!T181)</f>
        <v/>
      </c>
      <c r="U177" t="str">
        <f>IF(OR(ISBLANK('!0'!U179),ISERROR('!0'!U179)),"",'!0'!U179)</f>
        <v/>
      </c>
      <c r="V177" t="str">
        <f>IF(OR(ISBLANK('!0'!V179),ISERROR('!0'!V179)),"",'!0'!V179)</f>
        <v/>
      </c>
      <c r="W177" t="str">
        <f>IF(OR(ISBLANK('!0'!W179),ISERROR('!0'!W179)),"",'!0'!W179)</f>
        <v/>
      </c>
      <c r="X177" t="str">
        <f>IF(OR(ISBLANK('!0'!X179),ISERROR('!0'!X179)),"",'!0'!X179)</f>
        <v/>
      </c>
      <c r="Y177" t="str">
        <f>IF(OR(ISBLANK('!0'!Y179),ISERROR('!0'!Y179)),"",'!0'!Y179)</f>
        <v/>
      </c>
      <c r="Z177" t="str">
        <f>IF(OR(ISBLANK('!0'!Z179),ISERROR('!0'!Z179)),"",'!0'!Z179)</f>
        <v/>
      </c>
      <c r="AA177" t="str">
        <f>IF(OR(ISBLANK('!0'!AA179),ISERROR('!0'!AA179)),"",'!0'!AA179)</f>
        <v/>
      </c>
      <c r="AB177" t="str">
        <f>IF(OR(ISBLANK('!0'!AB179),ISERROR('!0'!AB179)),"",'!0'!AB179)</f>
        <v/>
      </c>
      <c r="AC177" t="str">
        <f>IF(OR(ISBLANK('!0'!AI179),ISERROR('!0'!AI179)),"",'!0'!AI179)</f>
        <v/>
      </c>
      <c r="AD177" t="str">
        <f>IF(OR(ISBLANK('!0'!AJ179),ISERROR('!0'!AJ179)),"",'!0'!AJ179)</f>
        <v/>
      </c>
      <c r="AE177" t="str">
        <f>IF(OR(ISBLANK('!0'!AK179),ISERROR('!0'!AK179)),"",'!0'!AK179)</f>
        <v/>
      </c>
      <c r="AF177" t="str">
        <f>IF(OR(ISBLANK('!0'!AL179),ISERROR('!0'!AL179)),"",'!0'!AL179)</f>
        <v/>
      </c>
      <c r="AG177" t="str">
        <f>IF(OR(ISBLANK('!0'!AM179),ISERROR('!0'!AM179)),"",'!0'!AM179)</f>
        <v/>
      </c>
      <c r="AH177" t="str">
        <f>IF(OR(ISBLANK('!0'!AN179),ISERROR('!0'!AN179)),"",'!0'!AN179)</f>
        <v/>
      </c>
      <c r="AI177" t="str">
        <f>IF(OR(ISBLANK('!0'!AO179),ISERROR('!0'!AO179)),"",'!0'!AO179)</f>
        <v/>
      </c>
      <c r="AJ177" t="str">
        <f>IF(OR(ISBLANK('!0'!AP179),ISERROR('!0'!AP179)),"",'!0'!AP179)</f>
        <v/>
      </c>
      <c r="AK177" t="str">
        <f>IF(OR(ISBLANK('!0'!AQ179),ISERROR('!0'!AQ179)),"",'!0'!AQ179)</f>
        <v/>
      </c>
      <c r="AL177" t="str">
        <f>IF(OR(ISBLANK('!0'!AR179),ISERROR('!0'!AR179)),"",'!0'!AR179)</f>
        <v/>
      </c>
      <c r="AM177" t="str">
        <f>IF(OR(ISBLANK('!0'!AS179),ISERROR('!0'!AS179)),"",'!0'!AS179)</f>
        <v/>
      </c>
      <c r="AN177" t="str">
        <f>IF(OR(ISBLANK('!0'!AT179),ISERROR('!0'!AT179)),"",'!0'!AT179)</f>
        <v/>
      </c>
      <c r="AO177" t="str">
        <f>IF(OR(ISBLANK('!0'!AU179),ISERROR('!0'!AU179)),"",'!0'!AU179)</f>
        <v/>
      </c>
      <c r="AP177" t="str">
        <f>IF(OR(ISBLANK('!0'!AV179),ISERROR('!0'!AV179)),"",'!0'!AV179)</f>
        <v/>
      </c>
      <c r="AQ177" t="str">
        <f>IF(OR(ISBLANK('!0'!AW179),ISERROR('!0'!AW179)),"",'!0'!AW179)</f>
        <v/>
      </c>
      <c r="AR177" t="str">
        <f>IF(OR(ISBLANK('!0'!AX179),ISERROR('!0'!AX179)),"",'!0'!AX179)</f>
        <v/>
      </c>
      <c r="AS177" t="str">
        <f>IF(OR(ISBLANK('!0'!AY179),ISERROR('!0'!AY179)),"",'!0'!AY179)</f>
        <v/>
      </c>
      <c r="AT177" t="str">
        <f>IF(OR(ISBLANK('!0'!AZ179),ISERROR('!0'!AZ179)),"",'!0'!AZ179)</f>
        <v/>
      </c>
      <c r="AU177" t="str">
        <f>IF(OR(ISBLANK('!0'!BA179),ISERROR('!0'!BA179)),"",'!0'!BA179)</f>
        <v/>
      </c>
      <c r="AV177" t="str">
        <f>IF(OR(ISBLANK('!0'!BB179),ISERROR('!0'!BB179)),"",'!0'!BB179)</f>
        <v/>
      </c>
      <c r="AW177" t="str">
        <f>IF(OR(ISBLANK('!0'!BC179),ISERROR('!0'!BC179)),"",'!0'!BC179)</f>
        <v/>
      </c>
      <c r="AX177" t="str">
        <f>IF(OR(ISBLANK('!0'!BD179),ISERROR('!0'!BD179)),"",'!0'!BD179)</f>
        <v/>
      </c>
      <c r="AY177" t="str">
        <f>IF(OR(ISBLANK('!0'!BE179),ISERROR('!0'!BE179)),"",'!0'!BE179)</f>
        <v/>
      </c>
      <c r="AZ177" t="str">
        <f>IF(OR(ISBLANK('!0'!BF179),ISERROR('!0'!BF179)),"",'!0'!BF179)</f>
        <v/>
      </c>
      <c r="BA177" t="str">
        <f>IF(OR(ISBLANK('!0'!BG179),ISERROR('!0'!BG179)),"",'!0'!BG179)</f>
        <v/>
      </c>
      <c r="BB177" t="str">
        <f>IF(OR(ISBLANK('!0'!BH179),ISERROR('!0'!BH179)),"",'!0'!BH179)</f>
        <v/>
      </c>
      <c r="BC177" t="str">
        <f>IF(OR(ISBLANK('!0'!BI179),ISERROR('!0'!BI179)),"",'!0'!BI179)</f>
        <v/>
      </c>
    </row>
    <row r="178" spans="1:55" ht="12.75" customHeight="1" x14ac:dyDescent="0.2">
      <c r="A178" t="str">
        <f>IF(OR(ISBLANK('!0'!A180),ISERROR('!0'!A180)),"",'!0'!A180)</f>
        <v/>
      </c>
      <c r="B178" t="str">
        <f>IF(OR(ISBLANK('!0'!B180),ISERROR('!0'!B180)),"",'!0'!B180)</f>
        <v/>
      </c>
      <c r="C178" s="208">
        <f>IF(OR(ISBLANK('!0'!C179),ISERROR('!0'!C179)),"",'!0'!C179)</f>
        <v>156</v>
      </c>
      <c r="D178" s="325"/>
      <c r="E178" s="325"/>
      <c r="F178" t="str">
        <f>IF(OR(ISBLANK('!0'!F180),ISERROR('!0'!F180)),"",'!0'!F180)</f>
        <v/>
      </c>
      <c r="G178" t="str">
        <f>IF(OR(ISBLANK('!0'!G180),ISERROR('!0'!G180)),"",'!0'!G180)</f>
        <v/>
      </c>
      <c r="H178" t="str">
        <f>IF(OR(ISBLANK('!0'!H180),ISERROR('!0'!H180)),"",'!0'!H180)</f>
        <v/>
      </c>
      <c r="I178" s="4" t="str">
        <f>IF(OR(ISBLANK('!0'!I180),ISERROR('!0'!I180)),"",'!0'!I180)</f>
        <v/>
      </c>
      <c r="J178" t="str">
        <f>IF(OR(ISBLANK('!0'!J182),ISERROR('!0'!J182)),"",'!0'!J182)</f>
        <v/>
      </c>
      <c r="K178" s="59" t="str">
        <f>IF(OR(ISBLANK('!0'!K182),ISERROR('!0'!K182)),"",'!0'!K182)</f>
        <v/>
      </c>
      <c r="L178" t="str">
        <f>IF(OR(ISBLANK('!0'!L182),ISERROR('!0'!L182)),"",'!0'!L182)</f>
        <v/>
      </c>
      <c r="M178" t="str">
        <f>IF(OR(ISBLANK('!0'!M182),ISERROR('!0'!M182)),"",'!0'!M182)</f>
        <v/>
      </c>
      <c r="N178" t="str">
        <f>IF(OR(ISBLANK('!0'!N182),ISERROR('!0'!N182)),"",'!0'!N182)</f>
        <v/>
      </c>
      <c r="O178" t="str">
        <f>IF(OR(ISBLANK('!0'!O182),ISERROR('!0'!O182)),"",'!0'!O182)</f>
        <v/>
      </c>
      <c r="P178" t="str">
        <f>IF(OR(ISBLANK('!0'!P182),ISERROR('!0'!P182)),"",'!0'!P182)</f>
        <v/>
      </c>
      <c r="Q178" t="str">
        <f>IF(OR(ISBLANK('!0'!Q182),ISERROR('!0'!Q182)),"",'!0'!Q182)</f>
        <v/>
      </c>
      <c r="R178" t="str">
        <f>IF(OR(ISBLANK('!0'!R182),ISERROR('!0'!R182)),"",'!0'!R182)</f>
        <v/>
      </c>
      <c r="S178" t="str">
        <f>IF(OR(ISBLANK('!0'!S182),ISERROR('!0'!S182)),"",'!0'!S182)</f>
        <v/>
      </c>
      <c r="T178" t="str">
        <f>IF(OR(ISBLANK('!0'!T182),ISERROR('!0'!T182)),"",'!0'!T182)</f>
        <v/>
      </c>
      <c r="U178" t="str">
        <f>IF(OR(ISBLANK('!0'!U180),ISERROR('!0'!U180)),"",'!0'!U180)</f>
        <v/>
      </c>
      <c r="V178" t="str">
        <f>IF(OR(ISBLANK('!0'!V180),ISERROR('!0'!V180)),"",'!0'!V180)</f>
        <v/>
      </c>
      <c r="W178" t="str">
        <f>IF(OR(ISBLANK('!0'!W180),ISERROR('!0'!W180)),"",'!0'!W180)</f>
        <v/>
      </c>
      <c r="X178" t="str">
        <f>IF(OR(ISBLANK('!0'!X180),ISERROR('!0'!X180)),"",'!0'!X180)</f>
        <v/>
      </c>
      <c r="Y178" t="str">
        <f>IF(OR(ISBLANK('!0'!Y180),ISERROR('!0'!Y180)),"",'!0'!Y180)</f>
        <v/>
      </c>
      <c r="Z178" t="str">
        <f>IF(OR(ISBLANK('!0'!Z180),ISERROR('!0'!Z180)),"",'!0'!Z180)</f>
        <v/>
      </c>
      <c r="AA178" t="str">
        <f>IF(OR(ISBLANK('!0'!AA180),ISERROR('!0'!AA180)),"",'!0'!AA180)</f>
        <v/>
      </c>
      <c r="AB178" t="str">
        <f>IF(OR(ISBLANK('!0'!AB180),ISERROR('!0'!AB180)),"",'!0'!AB180)</f>
        <v/>
      </c>
      <c r="AC178" t="str">
        <f>IF(OR(ISBLANK('!0'!AI180),ISERROR('!0'!AI180)),"",'!0'!AI180)</f>
        <v/>
      </c>
      <c r="AD178" t="str">
        <f>IF(OR(ISBLANK('!0'!AJ180),ISERROR('!0'!AJ180)),"",'!0'!AJ180)</f>
        <v/>
      </c>
      <c r="AE178" t="str">
        <f>IF(OR(ISBLANK('!0'!AK180),ISERROR('!0'!AK180)),"",'!0'!AK180)</f>
        <v/>
      </c>
      <c r="AF178" t="str">
        <f>IF(OR(ISBLANK('!0'!AL180),ISERROR('!0'!AL180)),"",'!0'!AL180)</f>
        <v/>
      </c>
      <c r="AG178" t="str">
        <f>IF(OR(ISBLANK('!0'!AM180),ISERROR('!0'!AM180)),"",'!0'!AM180)</f>
        <v/>
      </c>
      <c r="AH178" t="str">
        <f>IF(OR(ISBLANK('!0'!AN180),ISERROR('!0'!AN180)),"",'!0'!AN180)</f>
        <v/>
      </c>
      <c r="AI178" t="str">
        <f>IF(OR(ISBLANK('!0'!AO180),ISERROR('!0'!AO180)),"",'!0'!AO180)</f>
        <v/>
      </c>
      <c r="AJ178" t="str">
        <f>IF(OR(ISBLANK('!0'!AP180),ISERROR('!0'!AP180)),"",'!0'!AP180)</f>
        <v/>
      </c>
      <c r="AK178" t="str">
        <f>IF(OR(ISBLANK('!0'!AQ180),ISERROR('!0'!AQ180)),"",'!0'!AQ180)</f>
        <v/>
      </c>
      <c r="AL178" t="str">
        <f>IF(OR(ISBLANK('!0'!AR180),ISERROR('!0'!AR180)),"",'!0'!AR180)</f>
        <v/>
      </c>
      <c r="AM178" t="str">
        <f>IF(OR(ISBLANK('!0'!AS180),ISERROR('!0'!AS180)),"",'!0'!AS180)</f>
        <v/>
      </c>
      <c r="AN178" t="str">
        <f>IF(OR(ISBLANK('!0'!AT180),ISERROR('!0'!AT180)),"",'!0'!AT180)</f>
        <v/>
      </c>
      <c r="AO178" t="str">
        <f>IF(OR(ISBLANK('!0'!AU180),ISERROR('!0'!AU180)),"",'!0'!AU180)</f>
        <v/>
      </c>
      <c r="AP178" t="str">
        <f>IF(OR(ISBLANK('!0'!AV180),ISERROR('!0'!AV180)),"",'!0'!AV180)</f>
        <v/>
      </c>
      <c r="AQ178" t="str">
        <f>IF(OR(ISBLANK('!0'!AW180),ISERROR('!0'!AW180)),"",'!0'!AW180)</f>
        <v/>
      </c>
      <c r="AR178" t="str">
        <f>IF(OR(ISBLANK('!0'!AX180),ISERROR('!0'!AX180)),"",'!0'!AX180)</f>
        <v/>
      </c>
      <c r="AS178" t="str">
        <f>IF(OR(ISBLANK('!0'!AY180),ISERROR('!0'!AY180)),"",'!0'!AY180)</f>
        <v/>
      </c>
      <c r="AT178" t="str">
        <f>IF(OR(ISBLANK('!0'!AZ180),ISERROR('!0'!AZ180)),"",'!0'!AZ180)</f>
        <v/>
      </c>
      <c r="AU178" t="str">
        <f>IF(OR(ISBLANK('!0'!BA180),ISERROR('!0'!BA180)),"",'!0'!BA180)</f>
        <v/>
      </c>
      <c r="AV178" t="str">
        <f>IF(OR(ISBLANK('!0'!BB180),ISERROR('!0'!BB180)),"",'!0'!BB180)</f>
        <v/>
      </c>
      <c r="AW178" t="str">
        <f>IF(OR(ISBLANK('!0'!BC180),ISERROR('!0'!BC180)),"",'!0'!BC180)</f>
        <v/>
      </c>
      <c r="AX178" t="str">
        <f>IF(OR(ISBLANK('!0'!BD180),ISERROR('!0'!BD180)),"",'!0'!BD180)</f>
        <v/>
      </c>
      <c r="AY178" t="str">
        <f>IF(OR(ISBLANK('!0'!BE180),ISERROR('!0'!BE180)),"",'!0'!BE180)</f>
        <v/>
      </c>
      <c r="AZ178" t="str">
        <f>IF(OR(ISBLANK('!0'!BF180),ISERROR('!0'!BF180)),"",'!0'!BF180)</f>
        <v/>
      </c>
      <c r="BA178" t="str">
        <f>IF(OR(ISBLANK('!0'!BG180),ISERROR('!0'!BG180)),"",'!0'!BG180)</f>
        <v/>
      </c>
      <c r="BB178" t="str">
        <f>IF(OR(ISBLANK('!0'!BH180),ISERROR('!0'!BH180)),"",'!0'!BH180)</f>
        <v/>
      </c>
      <c r="BC178" t="str">
        <f>IF(OR(ISBLANK('!0'!BI180),ISERROR('!0'!BI180)),"",'!0'!BI180)</f>
        <v/>
      </c>
    </row>
    <row r="179" spans="1:55" ht="12.75" customHeight="1" x14ac:dyDescent="0.2">
      <c r="A179" t="str">
        <f>IF(OR(ISBLANK('!0'!A181),ISERROR('!0'!A181)),"",'!0'!A181)</f>
        <v/>
      </c>
      <c r="B179" t="str">
        <f>IF(OR(ISBLANK('!0'!B181),ISERROR('!0'!B181)),"",'!0'!B181)</f>
        <v/>
      </c>
      <c r="C179" s="208">
        <f>IF(OR(ISBLANK('!0'!C180),ISERROR('!0'!C180)),"",'!0'!C180)</f>
        <v>157</v>
      </c>
      <c r="D179" s="325"/>
      <c r="E179" s="325"/>
      <c r="F179" t="str">
        <f>IF(OR(ISBLANK('!0'!F181),ISERROR('!0'!F181)),"",'!0'!F181)</f>
        <v/>
      </c>
      <c r="G179" t="str">
        <f>IF(OR(ISBLANK('!0'!G181),ISERROR('!0'!G181)),"",'!0'!G181)</f>
        <v/>
      </c>
      <c r="H179" t="str">
        <f>IF(OR(ISBLANK('!0'!H181),ISERROR('!0'!H181)),"",'!0'!H181)</f>
        <v/>
      </c>
      <c r="I179" s="4" t="str">
        <f>IF(OR(ISBLANK('!0'!I181),ISERROR('!0'!I181)),"",'!0'!I181)</f>
        <v/>
      </c>
      <c r="J179" t="str">
        <f>IF(OR(ISBLANK('!0'!J183),ISERROR('!0'!J183)),"",'!0'!J183)</f>
        <v/>
      </c>
      <c r="K179" s="59" t="str">
        <f>IF(OR(ISBLANK('!0'!K183),ISERROR('!0'!K183)),"",'!0'!K183)</f>
        <v/>
      </c>
      <c r="L179" t="str">
        <f>IF(OR(ISBLANK('!0'!L183),ISERROR('!0'!L183)),"",'!0'!L183)</f>
        <v/>
      </c>
      <c r="M179" t="str">
        <f>IF(OR(ISBLANK('!0'!M183),ISERROR('!0'!M183)),"",'!0'!M183)</f>
        <v/>
      </c>
      <c r="N179" t="str">
        <f>IF(OR(ISBLANK('!0'!N183),ISERROR('!0'!N183)),"",'!0'!N183)</f>
        <v/>
      </c>
      <c r="O179" t="str">
        <f>IF(OR(ISBLANK('!0'!O183),ISERROR('!0'!O183)),"",'!0'!O183)</f>
        <v/>
      </c>
      <c r="P179" t="str">
        <f>IF(OR(ISBLANK('!0'!P183),ISERROR('!0'!P183)),"",'!0'!P183)</f>
        <v/>
      </c>
      <c r="Q179" t="str">
        <f>IF(OR(ISBLANK('!0'!Q183),ISERROR('!0'!Q183)),"",'!0'!Q183)</f>
        <v/>
      </c>
      <c r="R179" t="str">
        <f>IF(OR(ISBLANK('!0'!R183),ISERROR('!0'!R183)),"",'!0'!R183)</f>
        <v/>
      </c>
      <c r="S179" t="str">
        <f>IF(OR(ISBLANK('!0'!S183),ISERROR('!0'!S183)),"",'!0'!S183)</f>
        <v/>
      </c>
      <c r="T179" t="str">
        <f>IF(OR(ISBLANK('!0'!T183),ISERROR('!0'!T183)),"",'!0'!T183)</f>
        <v/>
      </c>
      <c r="U179" t="str">
        <f>IF(OR(ISBLANK('!0'!U181),ISERROR('!0'!U181)),"",'!0'!U181)</f>
        <v/>
      </c>
      <c r="V179" t="str">
        <f>IF(OR(ISBLANK('!0'!V181),ISERROR('!0'!V181)),"",'!0'!V181)</f>
        <v/>
      </c>
      <c r="W179" t="str">
        <f>IF(OR(ISBLANK('!0'!W181),ISERROR('!0'!W181)),"",'!0'!W181)</f>
        <v/>
      </c>
      <c r="X179" t="str">
        <f>IF(OR(ISBLANK('!0'!X181),ISERROR('!0'!X181)),"",'!0'!X181)</f>
        <v/>
      </c>
      <c r="Y179" t="str">
        <f>IF(OR(ISBLANK('!0'!Y181),ISERROR('!0'!Y181)),"",'!0'!Y181)</f>
        <v/>
      </c>
      <c r="Z179" t="str">
        <f>IF(OR(ISBLANK('!0'!Z181),ISERROR('!0'!Z181)),"",'!0'!Z181)</f>
        <v/>
      </c>
      <c r="AA179" t="str">
        <f>IF(OR(ISBLANK('!0'!AA181),ISERROR('!0'!AA181)),"",'!0'!AA181)</f>
        <v/>
      </c>
      <c r="AB179" t="str">
        <f>IF(OR(ISBLANK('!0'!AB181),ISERROR('!0'!AB181)),"",'!0'!AB181)</f>
        <v/>
      </c>
      <c r="AC179" t="str">
        <f>IF(OR(ISBLANK('!0'!AI181),ISERROR('!0'!AI181)),"",'!0'!AI181)</f>
        <v/>
      </c>
      <c r="AD179" t="str">
        <f>IF(OR(ISBLANK('!0'!AJ181),ISERROR('!0'!AJ181)),"",'!0'!AJ181)</f>
        <v/>
      </c>
      <c r="AE179" t="str">
        <f>IF(OR(ISBLANK('!0'!AK181),ISERROR('!0'!AK181)),"",'!0'!AK181)</f>
        <v/>
      </c>
      <c r="AF179" t="str">
        <f>IF(OR(ISBLANK('!0'!AL181),ISERROR('!0'!AL181)),"",'!0'!AL181)</f>
        <v/>
      </c>
      <c r="AG179" t="str">
        <f>IF(OR(ISBLANK('!0'!AM181),ISERROR('!0'!AM181)),"",'!0'!AM181)</f>
        <v/>
      </c>
      <c r="AH179" t="str">
        <f>IF(OR(ISBLANK('!0'!AN181),ISERROR('!0'!AN181)),"",'!0'!AN181)</f>
        <v/>
      </c>
      <c r="AI179" t="str">
        <f>IF(OR(ISBLANK('!0'!AO181),ISERROR('!0'!AO181)),"",'!0'!AO181)</f>
        <v/>
      </c>
      <c r="AJ179" t="str">
        <f>IF(OR(ISBLANK('!0'!AP181),ISERROR('!0'!AP181)),"",'!0'!AP181)</f>
        <v/>
      </c>
      <c r="AK179" t="str">
        <f>IF(OR(ISBLANK('!0'!AQ181),ISERROR('!0'!AQ181)),"",'!0'!AQ181)</f>
        <v/>
      </c>
      <c r="AL179" t="str">
        <f>IF(OR(ISBLANK('!0'!AR181),ISERROR('!0'!AR181)),"",'!0'!AR181)</f>
        <v/>
      </c>
      <c r="AM179" t="str">
        <f>IF(OR(ISBLANK('!0'!AS181),ISERROR('!0'!AS181)),"",'!0'!AS181)</f>
        <v/>
      </c>
      <c r="AN179" t="str">
        <f>IF(OR(ISBLANK('!0'!AT181),ISERROR('!0'!AT181)),"",'!0'!AT181)</f>
        <v/>
      </c>
      <c r="AO179" t="str">
        <f>IF(OR(ISBLANK('!0'!AU181),ISERROR('!0'!AU181)),"",'!0'!AU181)</f>
        <v/>
      </c>
      <c r="AP179" t="str">
        <f>IF(OR(ISBLANK('!0'!AV181),ISERROR('!0'!AV181)),"",'!0'!AV181)</f>
        <v/>
      </c>
      <c r="AQ179" t="str">
        <f>IF(OR(ISBLANK('!0'!AW181),ISERROR('!0'!AW181)),"",'!0'!AW181)</f>
        <v/>
      </c>
      <c r="AR179" t="str">
        <f>IF(OR(ISBLANK('!0'!AX181),ISERROR('!0'!AX181)),"",'!0'!AX181)</f>
        <v/>
      </c>
      <c r="AS179" t="str">
        <f>IF(OR(ISBLANK('!0'!AY181),ISERROR('!0'!AY181)),"",'!0'!AY181)</f>
        <v/>
      </c>
      <c r="AT179" t="str">
        <f>IF(OR(ISBLANK('!0'!AZ181),ISERROR('!0'!AZ181)),"",'!0'!AZ181)</f>
        <v/>
      </c>
      <c r="AU179" t="str">
        <f>IF(OR(ISBLANK('!0'!BA181),ISERROR('!0'!BA181)),"",'!0'!BA181)</f>
        <v/>
      </c>
      <c r="AV179" t="str">
        <f>IF(OR(ISBLANK('!0'!BB181),ISERROR('!0'!BB181)),"",'!0'!BB181)</f>
        <v/>
      </c>
      <c r="AW179" t="str">
        <f>IF(OR(ISBLANK('!0'!BC181),ISERROR('!0'!BC181)),"",'!0'!BC181)</f>
        <v/>
      </c>
      <c r="AX179" t="str">
        <f>IF(OR(ISBLANK('!0'!BD181),ISERROR('!0'!BD181)),"",'!0'!BD181)</f>
        <v/>
      </c>
      <c r="AY179" t="str">
        <f>IF(OR(ISBLANK('!0'!BE181),ISERROR('!0'!BE181)),"",'!0'!BE181)</f>
        <v/>
      </c>
      <c r="AZ179" t="str">
        <f>IF(OR(ISBLANK('!0'!BF181),ISERROR('!0'!BF181)),"",'!0'!BF181)</f>
        <v/>
      </c>
      <c r="BA179" t="str">
        <f>IF(OR(ISBLANK('!0'!BG181),ISERROR('!0'!BG181)),"",'!0'!BG181)</f>
        <v/>
      </c>
      <c r="BB179" t="str">
        <f>IF(OR(ISBLANK('!0'!BH181),ISERROR('!0'!BH181)),"",'!0'!BH181)</f>
        <v/>
      </c>
      <c r="BC179" t="str">
        <f>IF(OR(ISBLANK('!0'!BI181),ISERROR('!0'!BI181)),"",'!0'!BI181)</f>
        <v/>
      </c>
    </row>
    <row r="180" spans="1:55" ht="12.75" customHeight="1" x14ac:dyDescent="0.2">
      <c r="A180" t="str">
        <f>IF(OR(ISBLANK('!0'!A182),ISERROR('!0'!A182)),"",'!0'!A182)</f>
        <v/>
      </c>
      <c r="B180" t="str">
        <f>IF(OR(ISBLANK('!0'!B182),ISERROR('!0'!B182)),"",'!0'!B182)</f>
        <v/>
      </c>
      <c r="C180" s="208">
        <f>IF(OR(ISBLANK('!0'!C181),ISERROR('!0'!C181)),"",'!0'!C181)</f>
        <v>158</v>
      </c>
      <c r="D180" s="325"/>
      <c r="E180" s="325"/>
      <c r="F180" t="str">
        <f>IF(OR(ISBLANK('!0'!F182),ISERROR('!0'!F182)),"",'!0'!F182)</f>
        <v/>
      </c>
      <c r="G180" t="str">
        <f>IF(OR(ISBLANK('!0'!G182),ISERROR('!0'!G182)),"",'!0'!G182)</f>
        <v/>
      </c>
      <c r="H180" t="str">
        <f>IF(OR(ISBLANK('!0'!H182),ISERROR('!0'!H182)),"",'!0'!H182)</f>
        <v/>
      </c>
      <c r="I180" s="4" t="str">
        <f>IF(OR(ISBLANK('!0'!I182),ISERROR('!0'!I182)),"",'!0'!I182)</f>
        <v/>
      </c>
      <c r="J180" t="str">
        <f>IF(OR(ISBLANK('!0'!J184),ISERROR('!0'!J184)),"",'!0'!J184)</f>
        <v/>
      </c>
      <c r="K180" s="59" t="str">
        <f>IF(OR(ISBLANK('!0'!K184),ISERROR('!0'!K184)),"",'!0'!K184)</f>
        <v/>
      </c>
      <c r="L180" t="str">
        <f>IF(OR(ISBLANK('!0'!L184),ISERROR('!0'!L184)),"",'!0'!L184)</f>
        <v/>
      </c>
      <c r="M180" t="str">
        <f>IF(OR(ISBLANK('!0'!M184),ISERROR('!0'!M184)),"",'!0'!M184)</f>
        <v/>
      </c>
      <c r="N180" t="str">
        <f>IF(OR(ISBLANK('!0'!N184),ISERROR('!0'!N184)),"",'!0'!N184)</f>
        <v/>
      </c>
      <c r="O180" t="str">
        <f>IF(OR(ISBLANK('!0'!O184),ISERROR('!0'!O184)),"",'!0'!O184)</f>
        <v/>
      </c>
      <c r="P180" t="str">
        <f>IF(OR(ISBLANK('!0'!P184),ISERROR('!0'!P184)),"",'!0'!P184)</f>
        <v/>
      </c>
      <c r="Q180" t="str">
        <f>IF(OR(ISBLANK('!0'!Q184),ISERROR('!0'!Q184)),"",'!0'!Q184)</f>
        <v/>
      </c>
      <c r="R180" t="str">
        <f>IF(OR(ISBLANK('!0'!R184),ISERROR('!0'!R184)),"",'!0'!R184)</f>
        <v/>
      </c>
      <c r="S180" t="str">
        <f>IF(OR(ISBLANK('!0'!S184),ISERROR('!0'!S184)),"",'!0'!S184)</f>
        <v/>
      </c>
      <c r="T180" t="str">
        <f>IF(OR(ISBLANK('!0'!T184),ISERROR('!0'!T184)),"",'!0'!T184)</f>
        <v/>
      </c>
      <c r="U180" t="str">
        <f>IF(OR(ISBLANK('!0'!U182),ISERROR('!0'!U182)),"",'!0'!U182)</f>
        <v/>
      </c>
      <c r="V180" t="str">
        <f>IF(OR(ISBLANK('!0'!V182),ISERROR('!0'!V182)),"",'!0'!V182)</f>
        <v/>
      </c>
      <c r="W180" t="str">
        <f>IF(OR(ISBLANK('!0'!W182),ISERROR('!0'!W182)),"",'!0'!W182)</f>
        <v/>
      </c>
      <c r="X180" t="str">
        <f>IF(OR(ISBLANK('!0'!X182),ISERROR('!0'!X182)),"",'!0'!X182)</f>
        <v/>
      </c>
      <c r="Y180" t="str">
        <f>IF(OR(ISBLANK('!0'!Y182),ISERROR('!0'!Y182)),"",'!0'!Y182)</f>
        <v/>
      </c>
      <c r="Z180" t="str">
        <f>IF(OR(ISBLANK('!0'!Z182),ISERROR('!0'!Z182)),"",'!0'!Z182)</f>
        <v/>
      </c>
      <c r="AA180" t="str">
        <f>IF(OR(ISBLANK('!0'!AA182),ISERROR('!0'!AA182)),"",'!0'!AA182)</f>
        <v/>
      </c>
      <c r="AB180" t="str">
        <f>IF(OR(ISBLANK('!0'!AB182),ISERROR('!0'!AB182)),"",'!0'!AB182)</f>
        <v/>
      </c>
      <c r="AC180" t="str">
        <f>IF(OR(ISBLANK('!0'!AI182),ISERROR('!0'!AI182)),"",'!0'!AI182)</f>
        <v/>
      </c>
      <c r="AD180" t="str">
        <f>IF(OR(ISBLANK('!0'!AJ182),ISERROR('!0'!AJ182)),"",'!0'!AJ182)</f>
        <v/>
      </c>
      <c r="AE180" t="str">
        <f>IF(OR(ISBLANK('!0'!AK182),ISERROR('!0'!AK182)),"",'!0'!AK182)</f>
        <v/>
      </c>
      <c r="AF180" t="str">
        <f>IF(OR(ISBLANK('!0'!AL182),ISERROR('!0'!AL182)),"",'!0'!AL182)</f>
        <v/>
      </c>
      <c r="AG180" t="str">
        <f>IF(OR(ISBLANK('!0'!AM182),ISERROR('!0'!AM182)),"",'!0'!AM182)</f>
        <v/>
      </c>
      <c r="AH180" t="str">
        <f>IF(OR(ISBLANK('!0'!AN182),ISERROR('!0'!AN182)),"",'!0'!AN182)</f>
        <v/>
      </c>
      <c r="AI180" t="str">
        <f>IF(OR(ISBLANK('!0'!AO182),ISERROR('!0'!AO182)),"",'!0'!AO182)</f>
        <v/>
      </c>
      <c r="AJ180" t="str">
        <f>IF(OR(ISBLANK('!0'!AP182),ISERROR('!0'!AP182)),"",'!0'!AP182)</f>
        <v/>
      </c>
      <c r="AK180" t="str">
        <f>IF(OR(ISBLANK('!0'!AQ182),ISERROR('!0'!AQ182)),"",'!0'!AQ182)</f>
        <v/>
      </c>
      <c r="AL180" t="str">
        <f>IF(OR(ISBLANK('!0'!AR182),ISERROR('!0'!AR182)),"",'!0'!AR182)</f>
        <v/>
      </c>
      <c r="AM180" t="str">
        <f>IF(OR(ISBLANK('!0'!AS182),ISERROR('!0'!AS182)),"",'!0'!AS182)</f>
        <v/>
      </c>
      <c r="AN180" t="str">
        <f>IF(OR(ISBLANK('!0'!AT182),ISERROR('!0'!AT182)),"",'!0'!AT182)</f>
        <v/>
      </c>
      <c r="AO180" t="str">
        <f>IF(OR(ISBLANK('!0'!AU182),ISERROR('!0'!AU182)),"",'!0'!AU182)</f>
        <v/>
      </c>
      <c r="AP180" t="str">
        <f>IF(OR(ISBLANK('!0'!AV182),ISERROR('!0'!AV182)),"",'!0'!AV182)</f>
        <v/>
      </c>
      <c r="AQ180" t="str">
        <f>IF(OR(ISBLANK('!0'!AW182),ISERROR('!0'!AW182)),"",'!0'!AW182)</f>
        <v/>
      </c>
      <c r="AR180" t="str">
        <f>IF(OR(ISBLANK('!0'!AX182),ISERROR('!0'!AX182)),"",'!0'!AX182)</f>
        <v/>
      </c>
      <c r="AS180" t="str">
        <f>IF(OR(ISBLANK('!0'!AY182),ISERROR('!0'!AY182)),"",'!0'!AY182)</f>
        <v/>
      </c>
      <c r="AT180" t="str">
        <f>IF(OR(ISBLANK('!0'!AZ182),ISERROR('!0'!AZ182)),"",'!0'!AZ182)</f>
        <v/>
      </c>
      <c r="AU180" t="str">
        <f>IF(OR(ISBLANK('!0'!BA182),ISERROR('!0'!BA182)),"",'!0'!BA182)</f>
        <v/>
      </c>
      <c r="AV180" t="str">
        <f>IF(OR(ISBLANK('!0'!BB182),ISERROR('!0'!BB182)),"",'!0'!BB182)</f>
        <v/>
      </c>
      <c r="AW180" t="str">
        <f>IF(OR(ISBLANK('!0'!BC182),ISERROR('!0'!BC182)),"",'!0'!BC182)</f>
        <v/>
      </c>
      <c r="AX180" t="str">
        <f>IF(OR(ISBLANK('!0'!BD182),ISERROR('!0'!BD182)),"",'!0'!BD182)</f>
        <v/>
      </c>
      <c r="AY180" t="str">
        <f>IF(OR(ISBLANK('!0'!BE182),ISERROR('!0'!BE182)),"",'!0'!BE182)</f>
        <v/>
      </c>
      <c r="AZ180" t="str">
        <f>IF(OR(ISBLANK('!0'!BF182),ISERROR('!0'!BF182)),"",'!0'!BF182)</f>
        <v/>
      </c>
      <c r="BA180" t="str">
        <f>IF(OR(ISBLANK('!0'!BG182),ISERROR('!0'!BG182)),"",'!0'!BG182)</f>
        <v/>
      </c>
      <c r="BB180" t="str">
        <f>IF(OR(ISBLANK('!0'!BH182),ISERROR('!0'!BH182)),"",'!0'!BH182)</f>
        <v/>
      </c>
      <c r="BC180" t="str">
        <f>IF(OR(ISBLANK('!0'!BI182),ISERROR('!0'!BI182)),"",'!0'!BI182)</f>
        <v/>
      </c>
    </row>
    <row r="181" spans="1:55" ht="12.75" customHeight="1" x14ac:dyDescent="0.2">
      <c r="A181" t="str">
        <f>IF(OR(ISBLANK('!0'!A183),ISERROR('!0'!A183)),"",'!0'!A183)</f>
        <v/>
      </c>
      <c r="B181" t="str">
        <f>IF(OR(ISBLANK('!0'!B183),ISERROR('!0'!B183)),"",'!0'!B183)</f>
        <v/>
      </c>
      <c r="C181" s="208">
        <f>IF(OR(ISBLANK('!0'!C182),ISERROR('!0'!C182)),"",'!0'!C182)</f>
        <v>159</v>
      </c>
      <c r="D181" s="325"/>
      <c r="E181" s="325"/>
      <c r="F181" t="str">
        <f>IF(OR(ISBLANK('!0'!F183),ISERROR('!0'!F183)),"",'!0'!F183)</f>
        <v/>
      </c>
      <c r="G181" t="str">
        <f>IF(OR(ISBLANK('!0'!G183),ISERROR('!0'!G183)),"",'!0'!G183)</f>
        <v/>
      </c>
      <c r="H181" t="str">
        <f>IF(OR(ISBLANK('!0'!H183),ISERROR('!0'!H183)),"",'!0'!H183)</f>
        <v/>
      </c>
      <c r="I181" s="4" t="str">
        <f>IF(OR(ISBLANK('!0'!I183),ISERROR('!0'!I183)),"",'!0'!I183)</f>
        <v/>
      </c>
      <c r="J181" t="str">
        <f>IF(OR(ISBLANK('!0'!J185),ISERROR('!0'!J185)),"",'!0'!J185)</f>
        <v/>
      </c>
      <c r="K181" s="59" t="str">
        <f>IF(OR(ISBLANK('!0'!K185),ISERROR('!0'!K185)),"",'!0'!K185)</f>
        <v/>
      </c>
      <c r="L181" t="str">
        <f>IF(OR(ISBLANK('!0'!L185),ISERROR('!0'!L185)),"",'!0'!L185)</f>
        <v/>
      </c>
      <c r="M181" t="str">
        <f>IF(OR(ISBLANK('!0'!M185),ISERROR('!0'!M185)),"",'!0'!M185)</f>
        <v/>
      </c>
      <c r="N181" t="str">
        <f>IF(OR(ISBLANK('!0'!N185),ISERROR('!0'!N185)),"",'!0'!N185)</f>
        <v/>
      </c>
      <c r="O181" t="str">
        <f>IF(OR(ISBLANK('!0'!O185),ISERROR('!0'!O185)),"",'!0'!O185)</f>
        <v/>
      </c>
      <c r="P181" t="str">
        <f>IF(OR(ISBLANK('!0'!P185),ISERROR('!0'!P185)),"",'!0'!P185)</f>
        <v/>
      </c>
      <c r="Q181" t="str">
        <f>IF(OR(ISBLANK('!0'!Q185),ISERROR('!0'!Q185)),"",'!0'!Q185)</f>
        <v/>
      </c>
      <c r="R181" t="str">
        <f>IF(OR(ISBLANK('!0'!R185),ISERROR('!0'!R185)),"",'!0'!R185)</f>
        <v/>
      </c>
      <c r="S181" t="str">
        <f>IF(OR(ISBLANK('!0'!S185),ISERROR('!0'!S185)),"",'!0'!S185)</f>
        <v/>
      </c>
      <c r="T181" t="str">
        <f>IF(OR(ISBLANK('!0'!T185),ISERROR('!0'!T185)),"",'!0'!T185)</f>
        <v/>
      </c>
      <c r="U181" t="str">
        <f>IF(OR(ISBLANK('!0'!U183),ISERROR('!0'!U183)),"",'!0'!U183)</f>
        <v/>
      </c>
      <c r="V181" t="str">
        <f>IF(OR(ISBLANK('!0'!V183),ISERROR('!0'!V183)),"",'!0'!V183)</f>
        <v/>
      </c>
      <c r="W181" t="str">
        <f>IF(OR(ISBLANK('!0'!W183),ISERROR('!0'!W183)),"",'!0'!W183)</f>
        <v/>
      </c>
      <c r="X181" t="str">
        <f>IF(OR(ISBLANK('!0'!X183),ISERROR('!0'!X183)),"",'!0'!X183)</f>
        <v/>
      </c>
      <c r="Y181" t="str">
        <f>IF(OR(ISBLANK('!0'!Y183),ISERROR('!0'!Y183)),"",'!0'!Y183)</f>
        <v/>
      </c>
      <c r="Z181" t="str">
        <f>IF(OR(ISBLANK('!0'!Z183),ISERROR('!0'!Z183)),"",'!0'!Z183)</f>
        <v/>
      </c>
      <c r="AA181" t="str">
        <f>IF(OR(ISBLANK('!0'!AA183),ISERROR('!0'!AA183)),"",'!0'!AA183)</f>
        <v/>
      </c>
      <c r="AB181" t="str">
        <f>IF(OR(ISBLANK('!0'!AB183),ISERROR('!0'!AB183)),"",'!0'!AB183)</f>
        <v/>
      </c>
      <c r="AC181" t="str">
        <f>IF(OR(ISBLANK('!0'!AI183),ISERROR('!0'!AI183)),"",'!0'!AI183)</f>
        <v/>
      </c>
      <c r="AD181" t="str">
        <f>IF(OR(ISBLANK('!0'!AJ183),ISERROR('!0'!AJ183)),"",'!0'!AJ183)</f>
        <v/>
      </c>
      <c r="AE181" t="str">
        <f>IF(OR(ISBLANK('!0'!AK183),ISERROR('!0'!AK183)),"",'!0'!AK183)</f>
        <v/>
      </c>
      <c r="AF181" t="str">
        <f>IF(OR(ISBLANK('!0'!AL183),ISERROR('!0'!AL183)),"",'!0'!AL183)</f>
        <v/>
      </c>
      <c r="AG181" t="str">
        <f>IF(OR(ISBLANK('!0'!AM183),ISERROR('!0'!AM183)),"",'!0'!AM183)</f>
        <v/>
      </c>
      <c r="AH181" t="str">
        <f>IF(OR(ISBLANK('!0'!AN183),ISERROR('!0'!AN183)),"",'!0'!AN183)</f>
        <v/>
      </c>
      <c r="AI181" t="str">
        <f>IF(OR(ISBLANK('!0'!AO183),ISERROR('!0'!AO183)),"",'!0'!AO183)</f>
        <v/>
      </c>
      <c r="AJ181" t="str">
        <f>IF(OR(ISBLANK('!0'!AP183),ISERROR('!0'!AP183)),"",'!0'!AP183)</f>
        <v/>
      </c>
      <c r="AK181" t="str">
        <f>IF(OR(ISBLANK('!0'!AQ183),ISERROR('!0'!AQ183)),"",'!0'!AQ183)</f>
        <v/>
      </c>
      <c r="AL181" t="str">
        <f>IF(OR(ISBLANK('!0'!AR183),ISERROR('!0'!AR183)),"",'!0'!AR183)</f>
        <v/>
      </c>
      <c r="AM181" t="str">
        <f>IF(OR(ISBLANK('!0'!AS183),ISERROR('!0'!AS183)),"",'!0'!AS183)</f>
        <v/>
      </c>
      <c r="AN181" t="str">
        <f>IF(OR(ISBLANK('!0'!AT183),ISERROR('!0'!AT183)),"",'!0'!AT183)</f>
        <v/>
      </c>
      <c r="AO181" t="str">
        <f>IF(OR(ISBLANK('!0'!AU183),ISERROR('!0'!AU183)),"",'!0'!AU183)</f>
        <v/>
      </c>
      <c r="AP181" t="str">
        <f>IF(OR(ISBLANK('!0'!AV183),ISERROR('!0'!AV183)),"",'!0'!AV183)</f>
        <v/>
      </c>
      <c r="AQ181" t="str">
        <f>IF(OR(ISBLANK('!0'!AW183),ISERROR('!0'!AW183)),"",'!0'!AW183)</f>
        <v/>
      </c>
      <c r="AR181" t="str">
        <f>IF(OR(ISBLANK('!0'!AX183),ISERROR('!0'!AX183)),"",'!0'!AX183)</f>
        <v/>
      </c>
      <c r="AS181" t="str">
        <f>IF(OR(ISBLANK('!0'!AY183),ISERROR('!0'!AY183)),"",'!0'!AY183)</f>
        <v/>
      </c>
      <c r="AT181" t="str">
        <f>IF(OR(ISBLANK('!0'!AZ183),ISERROR('!0'!AZ183)),"",'!0'!AZ183)</f>
        <v/>
      </c>
      <c r="AU181" t="str">
        <f>IF(OR(ISBLANK('!0'!BA183),ISERROR('!0'!BA183)),"",'!0'!BA183)</f>
        <v/>
      </c>
      <c r="AV181" t="str">
        <f>IF(OR(ISBLANK('!0'!BB183),ISERROR('!0'!BB183)),"",'!0'!BB183)</f>
        <v/>
      </c>
      <c r="AW181" t="str">
        <f>IF(OR(ISBLANK('!0'!BC183),ISERROR('!0'!BC183)),"",'!0'!BC183)</f>
        <v/>
      </c>
      <c r="AX181" t="str">
        <f>IF(OR(ISBLANK('!0'!BD183),ISERROR('!0'!BD183)),"",'!0'!BD183)</f>
        <v/>
      </c>
      <c r="AY181" t="str">
        <f>IF(OR(ISBLANK('!0'!BE183),ISERROR('!0'!BE183)),"",'!0'!BE183)</f>
        <v/>
      </c>
      <c r="AZ181" t="str">
        <f>IF(OR(ISBLANK('!0'!BF183),ISERROR('!0'!BF183)),"",'!0'!BF183)</f>
        <v/>
      </c>
      <c r="BA181" t="str">
        <f>IF(OR(ISBLANK('!0'!BG183),ISERROR('!0'!BG183)),"",'!0'!BG183)</f>
        <v/>
      </c>
      <c r="BB181" t="str">
        <f>IF(OR(ISBLANK('!0'!BH183),ISERROR('!0'!BH183)),"",'!0'!BH183)</f>
        <v/>
      </c>
      <c r="BC181" t="str">
        <f>IF(OR(ISBLANK('!0'!BI183),ISERROR('!0'!BI183)),"",'!0'!BI183)</f>
        <v/>
      </c>
    </row>
    <row r="182" spans="1:55" ht="12.75" customHeight="1" x14ac:dyDescent="0.2">
      <c r="A182" t="str">
        <f>IF(OR(ISBLANK('!0'!A184),ISERROR('!0'!A184)),"",'!0'!A184)</f>
        <v/>
      </c>
      <c r="B182" t="str">
        <f>IF(OR(ISBLANK('!0'!B184),ISERROR('!0'!B184)),"",'!0'!B184)</f>
        <v/>
      </c>
      <c r="C182" s="208">
        <f>IF(OR(ISBLANK('!0'!C183),ISERROR('!0'!C183)),"",'!0'!C183)</f>
        <v>160</v>
      </c>
      <c r="D182" s="325"/>
      <c r="E182" s="325"/>
      <c r="F182" t="str">
        <f>IF(OR(ISBLANK('!0'!F184),ISERROR('!0'!F184)),"",'!0'!F184)</f>
        <v/>
      </c>
      <c r="G182" t="str">
        <f>IF(OR(ISBLANK('!0'!G184),ISERROR('!0'!G184)),"",'!0'!G184)</f>
        <v/>
      </c>
      <c r="H182" t="str">
        <f>IF(OR(ISBLANK('!0'!H184),ISERROR('!0'!H184)),"",'!0'!H184)</f>
        <v/>
      </c>
      <c r="I182" s="4" t="str">
        <f>IF(OR(ISBLANK('!0'!I184),ISERROR('!0'!I184)),"",'!0'!I184)</f>
        <v/>
      </c>
      <c r="J182" t="str">
        <f>IF(OR(ISBLANK('!0'!J186),ISERROR('!0'!J186)),"",'!0'!J186)</f>
        <v/>
      </c>
      <c r="K182" s="59" t="str">
        <f>IF(OR(ISBLANK('!0'!K186),ISERROR('!0'!K186)),"",'!0'!K186)</f>
        <v/>
      </c>
      <c r="L182" t="str">
        <f>IF(OR(ISBLANK('!0'!L186),ISERROR('!0'!L186)),"",'!0'!L186)</f>
        <v/>
      </c>
      <c r="M182" t="str">
        <f>IF(OR(ISBLANK('!0'!M186),ISERROR('!0'!M186)),"",'!0'!M186)</f>
        <v/>
      </c>
      <c r="N182" t="str">
        <f>IF(OR(ISBLANK('!0'!N186),ISERROR('!0'!N186)),"",'!0'!N186)</f>
        <v/>
      </c>
      <c r="O182" t="str">
        <f>IF(OR(ISBLANK('!0'!O186),ISERROR('!0'!O186)),"",'!0'!O186)</f>
        <v/>
      </c>
      <c r="P182" t="str">
        <f>IF(OR(ISBLANK('!0'!P186),ISERROR('!0'!P186)),"",'!0'!P186)</f>
        <v/>
      </c>
      <c r="Q182" t="str">
        <f>IF(OR(ISBLANK('!0'!Q186),ISERROR('!0'!Q186)),"",'!0'!Q186)</f>
        <v/>
      </c>
      <c r="R182" t="str">
        <f>IF(OR(ISBLANK('!0'!R186),ISERROR('!0'!R186)),"",'!0'!R186)</f>
        <v/>
      </c>
      <c r="S182" t="str">
        <f>IF(OR(ISBLANK('!0'!S186),ISERROR('!0'!S186)),"",'!0'!S186)</f>
        <v/>
      </c>
      <c r="T182" t="str">
        <f>IF(OR(ISBLANK('!0'!T186),ISERROR('!0'!T186)),"",'!0'!T186)</f>
        <v/>
      </c>
      <c r="U182" t="str">
        <f>IF(OR(ISBLANK('!0'!U184),ISERROR('!0'!U184)),"",'!0'!U184)</f>
        <v/>
      </c>
      <c r="V182" t="str">
        <f>IF(OR(ISBLANK('!0'!V184),ISERROR('!0'!V184)),"",'!0'!V184)</f>
        <v/>
      </c>
      <c r="W182" t="str">
        <f>IF(OR(ISBLANK('!0'!W184),ISERROR('!0'!W184)),"",'!0'!W184)</f>
        <v/>
      </c>
      <c r="X182" t="str">
        <f>IF(OR(ISBLANK('!0'!X184),ISERROR('!0'!X184)),"",'!0'!X184)</f>
        <v/>
      </c>
      <c r="Y182" t="str">
        <f>IF(OR(ISBLANK('!0'!Y184),ISERROR('!0'!Y184)),"",'!0'!Y184)</f>
        <v/>
      </c>
      <c r="Z182" t="str">
        <f>IF(OR(ISBLANK('!0'!Z184),ISERROR('!0'!Z184)),"",'!0'!Z184)</f>
        <v/>
      </c>
      <c r="AA182" t="str">
        <f>IF(OR(ISBLANK('!0'!AA184),ISERROR('!0'!AA184)),"",'!0'!AA184)</f>
        <v/>
      </c>
      <c r="AB182" t="str">
        <f>IF(OR(ISBLANK('!0'!AB184),ISERROR('!0'!AB184)),"",'!0'!AB184)</f>
        <v/>
      </c>
      <c r="AC182" t="str">
        <f>IF(OR(ISBLANK('!0'!AI184),ISERROR('!0'!AI184)),"",'!0'!AI184)</f>
        <v/>
      </c>
      <c r="AD182" t="str">
        <f>IF(OR(ISBLANK('!0'!AJ184),ISERROR('!0'!AJ184)),"",'!0'!AJ184)</f>
        <v/>
      </c>
      <c r="AE182" t="str">
        <f>IF(OR(ISBLANK('!0'!AK184),ISERROR('!0'!AK184)),"",'!0'!AK184)</f>
        <v/>
      </c>
      <c r="AF182" t="str">
        <f>IF(OR(ISBLANK('!0'!AL184),ISERROR('!0'!AL184)),"",'!0'!AL184)</f>
        <v/>
      </c>
      <c r="AG182" t="str">
        <f>IF(OR(ISBLANK('!0'!AM184),ISERROR('!0'!AM184)),"",'!0'!AM184)</f>
        <v/>
      </c>
      <c r="AH182" t="str">
        <f>IF(OR(ISBLANK('!0'!AN184),ISERROR('!0'!AN184)),"",'!0'!AN184)</f>
        <v/>
      </c>
      <c r="AI182" t="str">
        <f>IF(OR(ISBLANK('!0'!AO184),ISERROR('!0'!AO184)),"",'!0'!AO184)</f>
        <v/>
      </c>
      <c r="AJ182" t="str">
        <f>IF(OR(ISBLANK('!0'!AP184),ISERROR('!0'!AP184)),"",'!0'!AP184)</f>
        <v/>
      </c>
      <c r="AK182" t="str">
        <f>IF(OR(ISBLANK('!0'!AQ184),ISERROR('!0'!AQ184)),"",'!0'!AQ184)</f>
        <v/>
      </c>
      <c r="AL182" t="str">
        <f>IF(OR(ISBLANK('!0'!AR184),ISERROR('!0'!AR184)),"",'!0'!AR184)</f>
        <v/>
      </c>
      <c r="AM182" t="str">
        <f>IF(OR(ISBLANK('!0'!AS184),ISERROR('!0'!AS184)),"",'!0'!AS184)</f>
        <v/>
      </c>
      <c r="AN182" t="str">
        <f>IF(OR(ISBLANK('!0'!AT184),ISERROR('!0'!AT184)),"",'!0'!AT184)</f>
        <v/>
      </c>
      <c r="AO182" t="str">
        <f>IF(OR(ISBLANK('!0'!AU184),ISERROR('!0'!AU184)),"",'!0'!AU184)</f>
        <v/>
      </c>
      <c r="AP182" t="str">
        <f>IF(OR(ISBLANK('!0'!AV184),ISERROR('!0'!AV184)),"",'!0'!AV184)</f>
        <v/>
      </c>
      <c r="AQ182" t="str">
        <f>IF(OR(ISBLANK('!0'!AW184),ISERROR('!0'!AW184)),"",'!0'!AW184)</f>
        <v/>
      </c>
      <c r="AR182" t="str">
        <f>IF(OR(ISBLANK('!0'!AX184),ISERROR('!0'!AX184)),"",'!0'!AX184)</f>
        <v/>
      </c>
      <c r="AS182" t="str">
        <f>IF(OR(ISBLANK('!0'!AY184),ISERROR('!0'!AY184)),"",'!0'!AY184)</f>
        <v/>
      </c>
      <c r="AT182" t="str">
        <f>IF(OR(ISBLANK('!0'!AZ184),ISERROR('!0'!AZ184)),"",'!0'!AZ184)</f>
        <v/>
      </c>
      <c r="AU182" t="str">
        <f>IF(OR(ISBLANK('!0'!BA184),ISERROR('!0'!BA184)),"",'!0'!BA184)</f>
        <v/>
      </c>
      <c r="AV182" t="str">
        <f>IF(OR(ISBLANK('!0'!BB184),ISERROR('!0'!BB184)),"",'!0'!BB184)</f>
        <v/>
      </c>
      <c r="AW182" t="str">
        <f>IF(OR(ISBLANK('!0'!BC184),ISERROR('!0'!BC184)),"",'!0'!BC184)</f>
        <v/>
      </c>
      <c r="AX182" t="str">
        <f>IF(OR(ISBLANK('!0'!BD184),ISERROR('!0'!BD184)),"",'!0'!BD184)</f>
        <v/>
      </c>
      <c r="AY182" t="str">
        <f>IF(OR(ISBLANK('!0'!BE184),ISERROR('!0'!BE184)),"",'!0'!BE184)</f>
        <v/>
      </c>
      <c r="AZ182" t="str">
        <f>IF(OR(ISBLANK('!0'!BF184),ISERROR('!0'!BF184)),"",'!0'!BF184)</f>
        <v/>
      </c>
      <c r="BA182" t="str">
        <f>IF(OR(ISBLANK('!0'!BG184),ISERROR('!0'!BG184)),"",'!0'!BG184)</f>
        <v/>
      </c>
      <c r="BB182" t="str">
        <f>IF(OR(ISBLANK('!0'!BH184),ISERROR('!0'!BH184)),"",'!0'!BH184)</f>
        <v/>
      </c>
      <c r="BC182" t="str">
        <f>IF(OR(ISBLANK('!0'!BI184),ISERROR('!0'!BI184)),"",'!0'!BI184)</f>
        <v/>
      </c>
    </row>
    <row r="183" spans="1:55" ht="12.75" customHeight="1" x14ac:dyDescent="0.2">
      <c r="A183" t="str">
        <f>IF(OR(ISBLANK('!0'!A185),ISERROR('!0'!A185)),"",'!0'!A185)</f>
        <v/>
      </c>
      <c r="B183" t="str">
        <f>IF(OR(ISBLANK('!0'!B185),ISERROR('!0'!B185)),"",'!0'!B185)</f>
        <v/>
      </c>
      <c r="C183" s="208">
        <f>IF(OR(ISBLANK('!0'!C184),ISERROR('!0'!C184)),"",'!0'!C184)</f>
        <v>161</v>
      </c>
      <c r="D183" s="325"/>
      <c r="E183" s="325"/>
      <c r="F183" t="str">
        <f>IF(OR(ISBLANK('!0'!F185),ISERROR('!0'!F185)),"",'!0'!F185)</f>
        <v/>
      </c>
      <c r="G183" t="str">
        <f>IF(OR(ISBLANK('!0'!G185),ISERROR('!0'!G185)),"",'!0'!G185)</f>
        <v/>
      </c>
      <c r="H183" t="str">
        <f>IF(OR(ISBLANK('!0'!H185),ISERROR('!0'!H185)),"",'!0'!H185)</f>
        <v/>
      </c>
      <c r="I183" s="4" t="str">
        <f>IF(OR(ISBLANK('!0'!I185),ISERROR('!0'!I185)),"",'!0'!I185)</f>
        <v/>
      </c>
      <c r="J183" t="str">
        <f>IF(OR(ISBLANK('!0'!J187),ISERROR('!0'!J187)),"",'!0'!J187)</f>
        <v/>
      </c>
      <c r="K183" s="59" t="str">
        <f>IF(OR(ISBLANK('!0'!K187),ISERROR('!0'!K187)),"",'!0'!K187)</f>
        <v/>
      </c>
      <c r="L183" t="str">
        <f>IF(OR(ISBLANK('!0'!L187),ISERROR('!0'!L187)),"",'!0'!L187)</f>
        <v/>
      </c>
      <c r="M183" t="str">
        <f>IF(OR(ISBLANK('!0'!M187),ISERROR('!0'!M187)),"",'!0'!M187)</f>
        <v/>
      </c>
      <c r="N183" t="str">
        <f>IF(OR(ISBLANK('!0'!N187),ISERROR('!0'!N187)),"",'!0'!N187)</f>
        <v/>
      </c>
      <c r="O183" t="str">
        <f>IF(OR(ISBLANK('!0'!O187),ISERROR('!0'!O187)),"",'!0'!O187)</f>
        <v/>
      </c>
      <c r="P183" t="str">
        <f>IF(OR(ISBLANK('!0'!P187),ISERROR('!0'!P187)),"",'!0'!P187)</f>
        <v/>
      </c>
      <c r="Q183" t="str">
        <f>IF(OR(ISBLANK('!0'!Q187),ISERROR('!0'!Q187)),"",'!0'!Q187)</f>
        <v/>
      </c>
      <c r="R183" t="str">
        <f>IF(OR(ISBLANK('!0'!R187),ISERROR('!0'!R187)),"",'!0'!R187)</f>
        <v/>
      </c>
      <c r="S183" t="str">
        <f>IF(OR(ISBLANK('!0'!S187),ISERROR('!0'!S187)),"",'!0'!S187)</f>
        <v/>
      </c>
      <c r="T183" t="str">
        <f>IF(OR(ISBLANK('!0'!T187),ISERROR('!0'!T187)),"",'!0'!T187)</f>
        <v/>
      </c>
      <c r="U183" t="str">
        <f>IF(OR(ISBLANK('!0'!U185),ISERROR('!0'!U185)),"",'!0'!U185)</f>
        <v/>
      </c>
      <c r="V183" t="str">
        <f>IF(OR(ISBLANK('!0'!V185),ISERROR('!0'!V185)),"",'!0'!V185)</f>
        <v/>
      </c>
      <c r="W183" t="str">
        <f>IF(OR(ISBLANK('!0'!W185),ISERROR('!0'!W185)),"",'!0'!W185)</f>
        <v/>
      </c>
      <c r="X183" t="str">
        <f>IF(OR(ISBLANK('!0'!X185),ISERROR('!0'!X185)),"",'!0'!X185)</f>
        <v/>
      </c>
      <c r="Y183" t="str">
        <f>IF(OR(ISBLANK('!0'!Y185),ISERROR('!0'!Y185)),"",'!0'!Y185)</f>
        <v/>
      </c>
      <c r="Z183" t="str">
        <f>IF(OR(ISBLANK('!0'!Z185),ISERROR('!0'!Z185)),"",'!0'!Z185)</f>
        <v/>
      </c>
      <c r="AA183" t="str">
        <f>IF(OR(ISBLANK('!0'!AA185),ISERROR('!0'!AA185)),"",'!0'!AA185)</f>
        <v/>
      </c>
      <c r="AB183" t="str">
        <f>IF(OR(ISBLANK('!0'!AB185),ISERROR('!0'!AB185)),"",'!0'!AB185)</f>
        <v/>
      </c>
      <c r="AC183" t="str">
        <f>IF(OR(ISBLANK('!0'!AI185),ISERROR('!0'!AI185)),"",'!0'!AI185)</f>
        <v/>
      </c>
      <c r="AD183" t="str">
        <f>IF(OR(ISBLANK('!0'!AJ185),ISERROR('!0'!AJ185)),"",'!0'!AJ185)</f>
        <v/>
      </c>
      <c r="AE183" t="str">
        <f>IF(OR(ISBLANK('!0'!AK185),ISERROR('!0'!AK185)),"",'!0'!AK185)</f>
        <v/>
      </c>
      <c r="AF183" t="str">
        <f>IF(OR(ISBLANK('!0'!AL185),ISERROR('!0'!AL185)),"",'!0'!AL185)</f>
        <v/>
      </c>
      <c r="AG183" t="str">
        <f>IF(OR(ISBLANK('!0'!AM185),ISERROR('!0'!AM185)),"",'!0'!AM185)</f>
        <v/>
      </c>
      <c r="AH183" t="str">
        <f>IF(OR(ISBLANK('!0'!AN185),ISERROR('!0'!AN185)),"",'!0'!AN185)</f>
        <v/>
      </c>
      <c r="AI183" t="str">
        <f>IF(OR(ISBLANK('!0'!AO185),ISERROR('!0'!AO185)),"",'!0'!AO185)</f>
        <v/>
      </c>
      <c r="AJ183" t="str">
        <f>IF(OR(ISBLANK('!0'!AP185),ISERROR('!0'!AP185)),"",'!0'!AP185)</f>
        <v/>
      </c>
      <c r="AK183" t="str">
        <f>IF(OR(ISBLANK('!0'!AQ185),ISERROR('!0'!AQ185)),"",'!0'!AQ185)</f>
        <v/>
      </c>
      <c r="AL183" t="str">
        <f>IF(OR(ISBLANK('!0'!AR185),ISERROR('!0'!AR185)),"",'!0'!AR185)</f>
        <v/>
      </c>
      <c r="AM183" t="str">
        <f>IF(OR(ISBLANK('!0'!AS185),ISERROR('!0'!AS185)),"",'!0'!AS185)</f>
        <v/>
      </c>
      <c r="AN183" t="str">
        <f>IF(OR(ISBLANK('!0'!AT185),ISERROR('!0'!AT185)),"",'!0'!AT185)</f>
        <v/>
      </c>
      <c r="AO183" t="str">
        <f>IF(OR(ISBLANK('!0'!AU185),ISERROR('!0'!AU185)),"",'!0'!AU185)</f>
        <v/>
      </c>
      <c r="AP183" t="str">
        <f>IF(OR(ISBLANK('!0'!AV185),ISERROR('!0'!AV185)),"",'!0'!AV185)</f>
        <v/>
      </c>
      <c r="AQ183" t="str">
        <f>IF(OR(ISBLANK('!0'!AW185),ISERROR('!0'!AW185)),"",'!0'!AW185)</f>
        <v/>
      </c>
      <c r="AR183" t="str">
        <f>IF(OR(ISBLANK('!0'!AX185),ISERROR('!0'!AX185)),"",'!0'!AX185)</f>
        <v/>
      </c>
      <c r="AS183" t="str">
        <f>IF(OR(ISBLANK('!0'!AY185),ISERROR('!0'!AY185)),"",'!0'!AY185)</f>
        <v/>
      </c>
      <c r="AT183" t="str">
        <f>IF(OR(ISBLANK('!0'!AZ185),ISERROR('!0'!AZ185)),"",'!0'!AZ185)</f>
        <v/>
      </c>
      <c r="AU183" t="str">
        <f>IF(OR(ISBLANK('!0'!BA185),ISERROR('!0'!BA185)),"",'!0'!BA185)</f>
        <v/>
      </c>
      <c r="AV183" t="str">
        <f>IF(OR(ISBLANK('!0'!BB185),ISERROR('!0'!BB185)),"",'!0'!BB185)</f>
        <v/>
      </c>
      <c r="AW183" t="str">
        <f>IF(OR(ISBLANK('!0'!BC185),ISERROR('!0'!BC185)),"",'!0'!BC185)</f>
        <v/>
      </c>
      <c r="AX183" t="str">
        <f>IF(OR(ISBLANK('!0'!BD185),ISERROR('!0'!BD185)),"",'!0'!BD185)</f>
        <v/>
      </c>
      <c r="AY183" t="str">
        <f>IF(OR(ISBLANK('!0'!BE185),ISERROR('!0'!BE185)),"",'!0'!BE185)</f>
        <v/>
      </c>
      <c r="AZ183" t="str">
        <f>IF(OR(ISBLANK('!0'!BF185),ISERROR('!0'!BF185)),"",'!0'!BF185)</f>
        <v/>
      </c>
      <c r="BA183" t="str">
        <f>IF(OR(ISBLANK('!0'!BG185),ISERROR('!0'!BG185)),"",'!0'!BG185)</f>
        <v/>
      </c>
      <c r="BB183" t="str">
        <f>IF(OR(ISBLANK('!0'!BH185),ISERROR('!0'!BH185)),"",'!0'!BH185)</f>
        <v/>
      </c>
      <c r="BC183" t="str">
        <f>IF(OR(ISBLANK('!0'!BI185),ISERROR('!0'!BI185)),"",'!0'!BI185)</f>
        <v/>
      </c>
    </row>
    <row r="184" spans="1:55" ht="12.75" customHeight="1" x14ac:dyDescent="0.2">
      <c r="A184" t="str">
        <f>IF(OR(ISBLANK('!0'!A186),ISERROR('!0'!A186)),"",'!0'!A186)</f>
        <v/>
      </c>
      <c r="B184" t="str">
        <f>IF(OR(ISBLANK('!0'!B186),ISERROR('!0'!B186)),"",'!0'!B186)</f>
        <v/>
      </c>
      <c r="C184" s="208">
        <f>IF(OR(ISBLANK('!0'!C185),ISERROR('!0'!C185)),"",'!0'!C185)</f>
        <v>162</v>
      </c>
      <c r="D184" s="325"/>
      <c r="E184" s="325"/>
      <c r="F184" t="str">
        <f>IF(OR(ISBLANK('!0'!F186),ISERROR('!0'!F186)),"",'!0'!F186)</f>
        <v/>
      </c>
      <c r="G184" t="str">
        <f>IF(OR(ISBLANK('!0'!G186),ISERROR('!0'!G186)),"",'!0'!G186)</f>
        <v/>
      </c>
      <c r="H184" t="str">
        <f>IF(OR(ISBLANK('!0'!H186),ISERROR('!0'!H186)),"",'!0'!H186)</f>
        <v/>
      </c>
      <c r="I184" s="4" t="str">
        <f>IF(OR(ISBLANK('!0'!I186),ISERROR('!0'!I186)),"",'!0'!I186)</f>
        <v/>
      </c>
      <c r="J184" t="str">
        <f>IF(OR(ISBLANK('!0'!J188),ISERROR('!0'!J188)),"",'!0'!J188)</f>
        <v/>
      </c>
      <c r="K184" s="59" t="str">
        <f>IF(OR(ISBLANK('!0'!K188),ISERROR('!0'!K188)),"",'!0'!K188)</f>
        <v/>
      </c>
      <c r="L184" t="str">
        <f>IF(OR(ISBLANK('!0'!L188),ISERROR('!0'!L188)),"",'!0'!L188)</f>
        <v/>
      </c>
      <c r="M184" t="str">
        <f>IF(OR(ISBLANK('!0'!M188),ISERROR('!0'!M188)),"",'!0'!M188)</f>
        <v/>
      </c>
      <c r="N184" t="str">
        <f>IF(OR(ISBLANK('!0'!N188),ISERROR('!0'!N188)),"",'!0'!N188)</f>
        <v/>
      </c>
      <c r="O184" t="str">
        <f>IF(OR(ISBLANK('!0'!O188),ISERROR('!0'!O188)),"",'!0'!O188)</f>
        <v/>
      </c>
      <c r="P184" t="str">
        <f>IF(OR(ISBLANK('!0'!P188),ISERROR('!0'!P188)),"",'!0'!P188)</f>
        <v/>
      </c>
      <c r="Q184" t="str">
        <f>IF(OR(ISBLANK('!0'!Q188),ISERROR('!0'!Q188)),"",'!0'!Q188)</f>
        <v/>
      </c>
      <c r="R184" t="str">
        <f>IF(OR(ISBLANK('!0'!R188),ISERROR('!0'!R188)),"",'!0'!R188)</f>
        <v/>
      </c>
      <c r="S184" t="str">
        <f>IF(OR(ISBLANK('!0'!S188),ISERROR('!0'!S188)),"",'!0'!S188)</f>
        <v/>
      </c>
      <c r="T184" t="str">
        <f>IF(OR(ISBLANK('!0'!T188),ISERROR('!0'!T188)),"",'!0'!T188)</f>
        <v/>
      </c>
      <c r="U184" t="str">
        <f>IF(OR(ISBLANK('!0'!U186),ISERROR('!0'!U186)),"",'!0'!U186)</f>
        <v/>
      </c>
      <c r="V184" t="str">
        <f>IF(OR(ISBLANK('!0'!V186),ISERROR('!0'!V186)),"",'!0'!V186)</f>
        <v/>
      </c>
      <c r="W184" t="str">
        <f>IF(OR(ISBLANK('!0'!W186),ISERROR('!0'!W186)),"",'!0'!W186)</f>
        <v/>
      </c>
      <c r="X184" t="str">
        <f>IF(OR(ISBLANK('!0'!X186),ISERROR('!0'!X186)),"",'!0'!X186)</f>
        <v/>
      </c>
      <c r="Y184" t="str">
        <f>IF(OR(ISBLANK('!0'!Y186),ISERROR('!0'!Y186)),"",'!0'!Y186)</f>
        <v/>
      </c>
      <c r="Z184" t="str">
        <f>IF(OR(ISBLANK('!0'!Z186),ISERROR('!0'!Z186)),"",'!0'!Z186)</f>
        <v/>
      </c>
      <c r="AA184" t="str">
        <f>IF(OR(ISBLANK('!0'!AA186),ISERROR('!0'!AA186)),"",'!0'!AA186)</f>
        <v/>
      </c>
      <c r="AB184" t="str">
        <f>IF(OR(ISBLANK('!0'!AB186),ISERROR('!0'!AB186)),"",'!0'!AB186)</f>
        <v/>
      </c>
      <c r="AC184" t="str">
        <f>IF(OR(ISBLANK('!0'!AI186),ISERROR('!0'!AI186)),"",'!0'!AI186)</f>
        <v/>
      </c>
      <c r="AD184" t="str">
        <f>IF(OR(ISBLANK('!0'!AJ186),ISERROR('!0'!AJ186)),"",'!0'!AJ186)</f>
        <v/>
      </c>
      <c r="AE184" t="str">
        <f>IF(OR(ISBLANK('!0'!AK186),ISERROR('!0'!AK186)),"",'!0'!AK186)</f>
        <v/>
      </c>
      <c r="AF184" t="str">
        <f>IF(OR(ISBLANK('!0'!AL186),ISERROR('!0'!AL186)),"",'!0'!AL186)</f>
        <v/>
      </c>
      <c r="AG184" t="str">
        <f>IF(OR(ISBLANK('!0'!AM186),ISERROR('!0'!AM186)),"",'!0'!AM186)</f>
        <v/>
      </c>
      <c r="AH184" t="str">
        <f>IF(OR(ISBLANK('!0'!AN186),ISERROR('!0'!AN186)),"",'!0'!AN186)</f>
        <v/>
      </c>
      <c r="AI184" t="str">
        <f>IF(OR(ISBLANK('!0'!AO186),ISERROR('!0'!AO186)),"",'!0'!AO186)</f>
        <v/>
      </c>
      <c r="AJ184" t="str">
        <f>IF(OR(ISBLANK('!0'!AP186),ISERROR('!0'!AP186)),"",'!0'!AP186)</f>
        <v/>
      </c>
      <c r="AK184" t="str">
        <f>IF(OR(ISBLANK('!0'!AQ186),ISERROR('!0'!AQ186)),"",'!0'!AQ186)</f>
        <v/>
      </c>
      <c r="AL184" t="str">
        <f>IF(OR(ISBLANK('!0'!AR186),ISERROR('!0'!AR186)),"",'!0'!AR186)</f>
        <v/>
      </c>
      <c r="AM184" t="str">
        <f>IF(OR(ISBLANK('!0'!AS186),ISERROR('!0'!AS186)),"",'!0'!AS186)</f>
        <v/>
      </c>
      <c r="AN184" t="str">
        <f>IF(OR(ISBLANK('!0'!AT186),ISERROR('!0'!AT186)),"",'!0'!AT186)</f>
        <v/>
      </c>
      <c r="AO184" t="str">
        <f>IF(OR(ISBLANK('!0'!AU186),ISERROR('!0'!AU186)),"",'!0'!AU186)</f>
        <v/>
      </c>
      <c r="AP184" t="str">
        <f>IF(OR(ISBLANK('!0'!AV186),ISERROR('!0'!AV186)),"",'!0'!AV186)</f>
        <v/>
      </c>
      <c r="AQ184" t="str">
        <f>IF(OR(ISBLANK('!0'!AW186),ISERROR('!0'!AW186)),"",'!0'!AW186)</f>
        <v/>
      </c>
      <c r="AR184" t="str">
        <f>IF(OR(ISBLANK('!0'!AX186),ISERROR('!0'!AX186)),"",'!0'!AX186)</f>
        <v/>
      </c>
      <c r="AS184" t="str">
        <f>IF(OR(ISBLANK('!0'!AY186),ISERROR('!0'!AY186)),"",'!0'!AY186)</f>
        <v/>
      </c>
      <c r="AT184" t="str">
        <f>IF(OR(ISBLANK('!0'!AZ186),ISERROR('!0'!AZ186)),"",'!0'!AZ186)</f>
        <v/>
      </c>
      <c r="AU184" t="str">
        <f>IF(OR(ISBLANK('!0'!BA186),ISERROR('!0'!BA186)),"",'!0'!BA186)</f>
        <v/>
      </c>
      <c r="AV184" t="str">
        <f>IF(OR(ISBLANK('!0'!BB186),ISERROR('!0'!BB186)),"",'!0'!BB186)</f>
        <v/>
      </c>
      <c r="AW184" t="str">
        <f>IF(OR(ISBLANK('!0'!BC186),ISERROR('!0'!BC186)),"",'!0'!BC186)</f>
        <v/>
      </c>
      <c r="AX184" t="str">
        <f>IF(OR(ISBLANK('!0'!BD186),ISERROR('!0'!BD186)),"",'!0'!BD186)</f>
        <v/>
      </c>
      <c r="AY184" t="str">
        <f>IF(OR(ISBLANK('!0'!BE186),ISERROR('!0'!BE186)),"",'!0'!BE186)</f>
        <v/>
      </c>
      <c r="AZ184" t="str">
        <f>IF(OR(ISBLANK('!0'!BF186),ISERROR('!0'!BF186)),"",'!0'!BF186)</f>
        <v/>
      </c>
      <c r="BA184" t="str">
        <f>IF(OR(ISBLANK('!0'!BG186),ISERROR('!0'!BG186)),"",'!0'!BG186)</f>
        <v/>
      </c>
      <c r="BB184" t="str">
        <f>IF(OR(ISBLANK('!0'!BH186),ISERROR('!0'!BH186)),"",'!0'!BH186)</f>
        <v/>
      </c>
      <c r="BC184" t="str">
        <f>IF(OR(ISBLANK('!0'!BI186),ISERROR('!0'!BI186)),"",'!0'!BI186)</f>
        <v/>
      </c>
    </row>
    <row r="185" spans="1:55" ht="12.75" customHeight="1" x14ac:dyDescent="0.2">
      <c r="A185" t="str">
        <f>IF(OR(ISBLANK('!0'!A187),ISERROR('!0'!A187)),"",'!0'!A187)</f>
        <v/>
      </c>
      <c r="B185" t="str">
        <f>IF(OR(ISBLANK('!0'!B187),ISERROR('!0'!B187)),"",'!0'!B187)</f>
        <v/>
      </c>
      <c r="C185" s="208">
        <f>IF(OR(ISBLANK('!0'!C186),ISERROR('!0'!C186)),"",'!0'!C186)</f>
        <v>163</v>
      </c>
      <c r="D185" s="325"/>
      <c r="E185" s="325"/>
      <c r="F185" t="str">
        <f>IF(OR(ISBLANK('!0'!F187),ISERROR('!0'!F187)),"",'!0'!F187)</f>
        <v/>
      </c>
      <c r="G185" t="str">
        <f>IF(OR(ISBLANK('!0'!G187),ISERROR('!0'!G187)),"",'!0'!G187)</f>
        <v/>
      </c>
      <c r="H185" t="str">
        <f>IF(OR(ISBLANK('!0'!H187),ISERROR('!0'!H187)),"",'!0'!H187)</f>
        <v/>
      </c>
      <c r="I185" s="4" t="str">
        <f>IF(OR(ISBLANK('!0'!I187),ISERROR('!0'!I187)),"",'!0'!I187)</f>
        <v/>
      </c>
      <c r="J185" t="str">
        <f>IF(OR(ISBLANK('!0'!J189),ISERROR('!0'!J189)),"",'!0'!J189)</f>
        <v/>
      </c>
      <c r="K185" s="59" t="str">
        <f>IF(OR(ISBLANK('!0'!K189),ISERROR('!0'!K189)),"",'!0'!K189)</f>
        <v/>
      </c>
      <c r="L185" t="str">
        <f>IF(OR(ISBLANK('!0'!L189),ISERROR('!0'!L189)),"",'!0'!L189)</f>
        <v/>
      </c>
      <c r="M185" t="str">
        <f>IF(OR(ISBLANK('!0'!M189),ISERROR('!0'!M189)),"",'!0'!M189)</f>
        <v/>
      </c>
      <c r="N185" t="str">
        <f>IF(OR(ISBLANK('!0'!N189),ISERROR('!0'!N189)),"",'!0'!N189)</f>
        <v/>
      </c>
      <c r="O185" t="str">
        <f>IF(OR(ISBLANK('!0'!O189),ISERROR('!0'!O189)),"",'!0'!O189)</f>
        <v/>
      </c>
      <c r="P185" t="str">
        <f>IF(OR(ISBLANK('!0'!P189),ISERROR('!0'!P189)),"",'!0'!P189)</f>
        <v/>
      </c>
      <c r="Q185" t="str">
        <f>IF(OR(ISBLANK('!0'!Q189),ISERROR('!0'!Q189)),"",'!0'!Q189)</f>
        <v/>
      </c>
      <c r="R185" t="str">
        <f>IF(OR(ISBLANK('!0'!R189),ISERROR('!0'!R189)),"",'!0'!R189)</f>
        <v/>
      </c>
      <c r="S185" t="str">
        <f>IF(OR(ISBLANK('!0'!S189),ISERROR('!0'!S189)),"",'!0'!S189)</f>
        <v/>
      </c>
      <c r="T185" t="str">
        <f>IF(OR(ISBLANK('!0'!T189),ISERROR('!0'!T189)),"",'!0'!T189)</f>
        <v/>
      </c>
      <c r="U185" t="str">
        <f>IF(OR(ISBLANK('!0'!U187),ISERROR('!0'!U187)),"",'!0'!U187)</f>
        <v/>
      </c>
      <c r="V185" t="str">
        <f>IF(OR(ISBLANK('!0'!V187),ISERROR('!0'!V187)),"",'!0'!V187)</f>
        <v/>
      </c>
      <c r="W185" t="str">
        <f>IF(OR(ISBLANK('!0'!W187),ISERROR('!0'!W187)),"",'!0'!W187)</f>
        <v/>
      </c>
      <c r="X185" t="str">
        <f>IF(OR(ISBLANK('!0'!X187),ISERROR('!0'!X187)),"",'!0'!X187)</f>
        <v/>
      </c>
      <c r="Y185" t="str">
        <f>IF(OR(ISBLANK('!0'!Y187),ISERROR('!0'!Y187)),"",'!0'!Y187)</f>
        <v/>
      </c>
      <c r="Z185" t="str">
        <f>IF(OR(ISBLANK('!0'!Z187),ISERROR('!0'!Z187)),"",'!0'!Z187)</f>
        <v/>
      </c>
      <c r="AA185" t="str">
        <f>IF(OR(ISBLANK('!0'!AA187),ISERROR('!0'!AA187)),"",'!0'!AA187)</f>
        <v/>
      </c>
      <c r="AB185" t="str">
        <f>IF(OR(ISBLANK('!0'!AB187),ISERROR('!0'!AB187)),"",'!0'!AB187)</f>
        <v/>
      </c>
      <c r="AC185" t="str">
        <f>IF(OR(ISBLANK('!0'!AI187),ISERROR('!0'!AI187)),"",'!0'!AI187)</f>
        <v/>
      </c>
      <c r="AD185" t="str">
        <f>IF(OR(ISBLANK('!0'!AJ187),ISERROR('!0'!AJ187)),"",'!0'!AJ187)</f>
        <v/>
      </c>
      <c r="AE185" t="str">
        <f>IF(OR(ISBLANK('!0'!AK187),ISERROR('!0'!AK187)),"",'!0'!AK187)</f>
        <v/>
      </c>
      <c r="AF185" t="str">
        <f>IF(OR(ISBLANK('!0'!AL187),ISERROR('!0'!AL187)),"",'!0'!AL187)</f>
        <v/>
      </c>
      <c r="AG185" t="str">
        <f>IF(OR(ISBLANK('!0'!AM187),ISERROR('!0'!AM187)),"",'!0'!AM187)</f>
        <v/>
      </c>
      <c r="AH185" t="str">
        <f>IF(OR(ISBLANK('!0'!AN187),ISERROR('!0'!AN187)),"",'!0'!AN187)</f>
        <v/>
      </c>
      <c r="AI185" t="str">
        <f>IF(OR(ISBLANK('!0'!AO187),ISERROR('!0'!AO187)),"",'!0'!AO187)</f>
        <v/>
      </c>
      <c r="AJ185" t="str">
        <f>IF(OR(ISBLANK('!0'!AP187),ISERROR('!0'!AP187)),"",'!0'!AP187)</f>
        <v/>
      </c>
      <c r="AK185" t="str">
        <f>IF(OR(ISBLANK('!0'!AQ187),ISERROR('!0'!AQ187)),"",'!0'!AQ187)</f>
        <v/>
      </c>
      <c r="AL185" t="str">
        <f>IF(OR(ISBLANK('!0'!AR187),ISERROR('!0'!AR187)),"",'!0'!AR187)</f>
        <v/>
      </c>
      <c r="AM185" t="str">
        <f>IF(OR(ISBLANK('!0'!AS187),ISERROR('!0'!AS187)),"",'!0'!AS187)</f>
        <v/>
      </c>
      <c r="AN185" t="str">
        <f>IF(OR(ISBLANK('!0'!AT187),ISERROR('!0'!AT187)),"",'!0'!AT187)</f>
        <v/>
      </c>
      <c r="AO185" t="str">
        <f>IF(OR(ISBLANK('!0'!AU187),ISERROR('!0'!AU187)),"",'!0'!AU187)</f>
        <v/>
      </c>
      <c r="AP185" t="str">
        <f>IF(OR(ISBLANK('!0'!AV187),ISERROR('!0'!AV187)),"",'!0'!AV187)</f>
        <v/>
      </c>
      <c r="AQ185" t="str">
        <f>IF(OR(ISBLANK('!0'!AW187),ISERROR('!0'!AW187)),"",'!0'!AW187)</f>
        <v/>
      </c>
      <c r="AR185" t="str">
        <f>IF(OR(ISBLANK('!0'!AX187),ISERROR('!0'!AX187)),"",'!0'!AX187)</f>
        <v/>
      </c>
      <c r="AS185" t="str">
        <f>IF(OR(ISBLANK('!0'!AY187),ISERROR('!0'!AY187)),"",'!0'!AY187)</f>
        <v/>
      </c>
      <c r="AT185" t="str">
        <f>IF(OR(ISBLANK('!0'!AZ187),ISERROR('!0'!AZ187)),"",'!0'!AZ187)</f>
        <v/>
      </c>
      <c r="AU185" t="str">
        <f>IF(OR(ISBLANK('!0'!BA187),ISERROR('!0'!BA187)),"",'!0'!BA187)</f>
        <v/>
      </c>
      <c r="AV185" t="str">
        <f>IF(OR(ISBLANK('!0'!BB187),ISERROR('!0'!BB187)),"",'!0'!BB187)</f>
        <v/>
      </c>
      <c r="AW185" t="str">
        <f>IF(OR(ISBLANK('!0'!BC187),ISERROR('!0'!BC187)),"",'!0'!BC187)</f>
        <v/>
      </c>
      <c r="AX185" t="str">
        <f>IF(OR(ISBLANK('!0'!BD187),ISERROR('!0'!BD187)),"",'!0'!BD187)</f>
        <v/>
      </c>
      <c r="AY185" t="str">
        <f>IF(OR(ISBLANK('!0'!BE187),ISERROR('!0'!BE187)),"",'!0'!BE187)</f>
        <v/>
      </c>
      <c r="AZ185" t="str">
        <f>IF(OR(ISBLANK('!0'!BF187),ISERROR('!0'!BF187)),"",'!0'!BF187)</f>
        <v/>
      </c>
      <c r="BA185" t="str">
        <f>IF(OR(ISBLANK('!0'!BG187),ISERROR('!0'!BG187)),"",'!0'!BG187)</f>
        <v/>
      </c>
      <c r="BB185" t="str">
        <f>IF(OR(ISBLANK('!0'!BH187),ISERROR('!0'!BH187)),"",'!0'!BH187)</f>
        <v/>
      </c>
      <c r="BC185" t="str">
        <f>IF(OR(ISBLANK('!0'!BI187),ISERROR('!0'!BI187)),"",'!0'!BI187)</f>
        <v/>
      </c>
    </row>
    <row r="186" spans="1:55" ht="12.75" customHeight="1" x14ac:dyDescent="0.2">
      <c r="A186" t="str">
        <f>IF(OR(ISBLANK('!0'!A188),ISERROR('!0'!A188)),"",'!0'!A188)</f>
        <v/>
      </c>
      <c r="B186" t="str">
        <f>IF(OR(ISBLANK('!0'!B188),ISERROR('!0'!B188)),"",'!0'!B188)</f>
        <v/>
      </c>
      <c r="C186" s="208">
        <f>IF(OR(ISBLANK('!0'!C187),ISERROR('!0'!C187)),"",'!0'!C187)</f>
        <v>164</v>
      </c>
      <c r="D186" s="325"/>
      <c r="E186" s="325"/>
      <c r="F186" t="str">
        <f>IF(OR(ISBLANK('!0'!F188),ISERROR('!0'!F188)),"",'!0'!F188)</f>
        <v/>
      </c>
      <c r="G186" t="str">
        <f>IF(OR(ISBLANK('!0'!G188),ISERROR('!0'!G188)),"",'!0'!G188)</f>
        <v/>
      </c>
      <c r="H186" t="str">
        <f>IF(OR(ISBLANK('!0'!H188),ISERROR('!0'!H188)),"",'!0'!H188)</f>
        <v/>
      </c>
      <c r="I186" s="4" t="str">
        <f>IF(OR(ISBLANK('!0'!I188),ISERROR('!0'!I188)),"",'!0'!I188)</f>
        <v/>
      </c>
      <c r="J186" t="str">
        <f>IF(OR(ISBLANK('!0'!J190),ISERROR('!0'!J190)),"",'!0'!J190)</f>
        <v/>
      </c>
      <c r="K186" s="59" t="str">
        <f>IF(OR(ISBLANK('!0'!K190),ISERROR('!0'!K190)),"",'!0'!K190)</f>
        <v/>
      </c>
      <c r="L186" t="str">
        <f>IF(OR(ISBLANK('!0'!L190),ISERROR('!0'!L190)),"",'!0'!L190)</f>
        <v/>
      </c>
      <c r="M186" t="str">
        <f>IF(OR(ISBLANK('!0'!M190),ISERROR('!0'!M190)),"",'!0'!M190)</f>
        <v/>
      </c>
      <c r="N186" t="str">
        <f>IF(OR(ISBLANK('!0'!N190),ISERROR('!0'!N190)),"",'!0'!N190)</f>
        <v/>
      </c>
      <c r="O186" t="str">
        <f>IF(OR(ISBLANK('!0'!O190),ISERROR('!0'!O190)),"",'!0'!O190)</f>
        <v/>
      </c>
      <c r="P186" t="str">
        <f>IF(OR(ISBLANK('!0'!P190),ISERROR('!0'!P190)),"",'!0'!P190)</f>
        <v/>
      </c>
      <c r="Q186" t="str">
        <f>IF(OR(ISBLANK('!0'!Q190),ISERROR('!0'!Q190)),"",'!0'!Q190)</f>
        <v/>
      </c>
      <c r="R186" t="str">
        <f>IF(OR(ISBLANK('!0'!R190),ISERROR('!0'!R190)),"",'!0'!R190)</f>
        <v/>
      </c>
      <c r="S186" t="str">
        <f>IF(OR(ISBLANK('!0'!S190),ISERROR('!0'!S190)),"",'!0'!S190)</f>
        <v/>
      </c>
      <c r="T186" t="str">
        <f>IF(OR(ISBLANK('!0'!T190),ISERROR('!0'!T190)),"",'!0'!T190)</f>
        <v/>
      </c>
      <c r="U186" t="str">
        <f>IF(OR(ISBLANK('!0'!U188),ISERROR('!0'!U188)),"",'!0'!U188)</f>
        <v/>
      </c>
      <c r="V186" t="str">
        <f>IF(OR(ISBLANK('!0'!V188),ISERROR('!0'!V188)),"",'!0'!V188)</f>
        <v/>
      </c>
      <c r="W186" t="str">
        <f>IF(OR(ISBLANK('!0'!W188),ISERROR('!0'!W188)),"",'!0'!W188)</f>
        <v/>
      </c>
      <c r="X186" t="str">
        <f>IF(OR(ISBLANK('!0'!X188),ISERROR('!0'!X188)),"",'!0'!X188)</f>
        <v/>
      </c>
      <c r="Y186" t="str">
        <f>IF(OR(ISBLANK('!0'!Y188),ISERROR('!0'!Y188)),"",'!0'!Y188)</f>
        <v/>
      </c>
      <c r="Z186" t="str">
        <f>IF(OR(ISBLANK('!0'!Z188),ISERROR('!0'!Z188)),"",'!0'!Z188)</f>
        <v/>
      </c>
      <c r="AA186" t="str">
        <f>IF(OR(ISBLANK('!0'!AA188),ISERROR('!0'!AA188)),"",'!0'!AA188)</f>
        <v/>
      </c>
      <c r="AB186" t="str">
        <f>IF(OR(ISBLANK('!0'!AB188),ISERROR('!0'!AB188)),"",'!0'!AB188)</f>
        <v/>
      </c>
      <c r="AC186" t="str">
        <f>IF(OR(ISBLANK('!0'!AI188),ISERROR('!0'!AI188)),"",'!0'!AI188)</f>
        <v/>
      </c>
      <c r="AD186" t="str">
        <f>IF(OR(ISBLANK('!0'!AJ188),ISERROR('!0'!AJ188)),"",'!0'!AJ188)</f>
        <v/>
      </c>
      <c r="AE186" t="str">
        <f>IF(OR(ISBLANK('!0'!AK188),ISERROR('!0'!AK188)),"",'!0'!AK188)</f>
        <v/>
      </c>
      <c r="AF186" t="str">
        <f>IF(OR(ISBLANK('!0'!AL188),ISERROR('!0'!AL188)),"",'!0'!AL188)</f>
        <v/>
      </c>
      <c r="AG186" t="str">
        <f>IF(OR(ISBLANK('!0'!AM188),ISERROR('!0'!AM188)),"",'!0'!AM188)</f>
        <v/>
      </c>
      <c r="AH186" t="str">
        <f>IF(OR(ISBLANK('!0'!AN188),ISERROR('!0'!AN188)),"",'!0'!AN188)</f>
        <v/>
      </c>
      <c r="AI186" t="str">
        <f>IF(OR(ISBLANK('!0'!AO188),ISERROR('!0'!AO188)),"",'!0'!AO188)</f>
        <v/>
      </c>
      <c r="AJ186" t="str">
        <f>IF(OR(ISBLANK('!0'!AP188),ISERROR('!0'!AP188)),"",'!0'!AP188)</f>
        <v/>
      </c>
      <c r="AK186" t="str">
        <f>IF(OR(ISBLANK('!0'!AQ188),ISERROR('!0'!AQ188)),"",'!0'!AQ188)</f>
        <v/>
      </c>
      <c r="AL186" t="str">
        <f>IF(OR(ISBLANK('!0'!AR188),ISERROR('!0'!AR188)),"",'!0'!AR188)</f>
        <v/>
      </c>
      <c r="AM186" t="str">
        <f>IF(OR(ISBLANK('!0'!AS188),ISERROR('!0'!AS188)),"",'!0'!AS188)</f>
        <v/>
      </c>
      <c r="AN186" t="str">
        <f>IF(OR(ISBLANK('!0'!AT188),ISERROR('!0'!AT188)),"",'!0'!AT188)</f>
        <v/>
      </c>
      <c r="AO186" t="str">
        <f>IF(OR(ISBLANK('!0'!AU188),ISERROR('!0'!AU188)),"",'!0'!AU188)</f>
        <v/>
      </c>
      <c r="AP186" t="str">
        <f>IF(OR(ISBLANK('!0'!AV188),ISERROR('!0'!AV188)),"",'!0'!AV188)</f>
        <v/>
      </c>
      <c r="AQ186" t="str">
        <f>IF(OR(ISBLANK('!0'!AW188),ISERROR('!0'!AW188)),"",'!0'!AW188)</f>
        <v/>
      </c>
      <c r="AR186" t="str">
        <f>IF(OR(ISBLANK('!0'!AX188),ISERROR('!0'!AX188)),"",'!0'!AX188)</f>
        <v/>
      </c>
      <c r="AS186" t="str">
        <f>IF(OR(ISBLANK('!0'!AY188),ISERROR('!0'!AY188)),"",'!0'!AY188)</f>
        <v/>
      </c>
      <c r="AT186" t="str">
        <f>IF(OR(ISBLANK('!0'!AZ188),ISERROR('!0'!AZ188)),"",'!0'!AZ188)</f>
        <v/>
      </c>
      <c r="AU186" t="str">
        <f>IF(OR(ISBLANK('!0'!BA188),ISERROR('!0'!BA188)),"",'!0'!BA188)</f>
        <v/>
      </c>
      <c r="AV186" t="str">
        <f>IF(OR(ISBLANK('!0'!BB188),ISERROR('!0'!BB188)),"",'!0'!BB188)</f>
        <v/>
      </c>
      <c r="AW186" t="str">
        <f>IF(OR(ISBLANK('!0'!BC188),ISERROR('!0'!BC188)),"",'!0'!BC188)</f>
        <v/>
      </c>
      <c r="AX186" t="str">
        <f>IF(OR(ISBLANK('!0'!BD188),ISERROR('!0'!BD188)),"",'!0'!BD188)</f>
        <v/>
      </c>
      <c r="AY186" t="str">
        <f>IF(OR(ISBLANK('!0'!BE188),ISERROR('!0'!BE188)),"",'!0'!BE188)</f>
        <v/>
      </c>
      <c r="AZ186" t="str">
        <f>IF(OR(ISBLANK('!0'!BF188),ISERROR('!0'!BF188)),"",'!0'!BF188)</f>
        <v/>
      </c>
      <c r="BA186" t="str">
        <f>IF(OR(ISBLANK('!0'!BG188),ISERROR('!0'!BG188)),"",'!0'!BG188)</f>
        <v/>
      </c>
      <c r="BB186" t="str">
        <f>IF(OR(ISBLANK('!0'!BH188),ISERROR('!0'!BH188)),"",'!0'!BH188)</f>
        <v/>
      </c>
      <c r="BC186" t="str">
        <f>IF(OR(ISBLANK('!0'!BI188),ISERROR('!0'!BI188)),"",'!0'!BI188)</f>
        <v/>
      </c>
    </row>
    <row r="187" spans="1:55" ht="12.75" customHeight="1" x14ac:dyDescent="0.2">
      <c r="A187" t="str">
        <f>IF(OR(ISBLANK('!0'!A189),ISERROR('!0'!A189)),"",'!0'!A189)</f>
        <v/>
      </c>
      <c r="B187" t="str">
        <f>IF(OR(ISBLANK('!0'!B189),ISERROR('!0'!B189)),"",'!0'!B189)</f>
        <v/>
      </c>
      <c r="C187" s="208">
        <f>IF(OR(ISBLANK('!0'!C188),ISERROR('!0'!C188)),"",'!0'!C188)</f>
        <v>165</v>
      </c>
      <c r="D187" s="325"/>
      <c r="E187" s="325"/>
      <c r="F187" t="str">
        <f>IF(OR(ISBLANK('!0'!F189),ISERROR('!0'!F189)),"",'!0'!F189)</f>
        <v/>
      </c>
      <c r="G187" t="str">
        <f>IF(OR(ISBLANK('!0'!G189),ISERROR('!0'!G189)),"",'!0'!G189)</f>
        <v/>
      </c>
      <c r="H187" t="str">
        <f>IF(OR(ISBLANK('!0'!H189),ISERROR('!0'!H189)),"",'!0'!H189)</f>
        <v/>
      </c>
      <c r="I187" s="4" t="str">
        <f>IF(OR(ISBLANK('!0'!I189),ISERROR('!0'!I189)),"",'!0'!I189)</f>
        <v/>
      </c>
      <c r="J187" t="str">
        <f>IF(OR(ISBLANK('!0'!J191),ISERROR('!0'!J191)),"",'!0'!J191)</f>
        <v/>
      </c>
      <c r="K187" s="59" t="str">
        <f>IF(OR(ISBLANK('!0'!K191),ISERROR('!0'!K191)),"",'!0'!K191)</f>
        <v/>
      </c>
      <c r="L187" t="str">
        <f>IF(OR(ISBLANK('!0'!L191),ISERROR('!0'!L191)),"",'!0'!L191)</f>
        <v/>
      </c>
      <c r="M187" t="str">
        <f>IF(OR(ISBLANK('!0'!M191),ISERROR('!0'!M191)),"",'!0'!M191)</f>
        <v/>
      </c>
      <c r="N187" t="str">
        <f>IF(OR(ISBLANK('!0'!N191),ISERROR('!0'!N191)),"",'!0'!N191)</f>
        <v/>
      </c>
      <c r="O187" t="str">
        <f>IF(OR(ISBLANK('!0'!O191),ISERROR('!0'!O191)),"",'!0'!O191)</f>
        <v/>
      </c>
      <c r="P187" t="str">
        <f>IF(OR(ISBLANK('!0'!P191),ISERROR('!0'!P191)),"",'!0'!P191)</f>
        <v/>
      </c>
      <c r="Q187" t="str">
        <f>IF(OR(ISBLANK('!0'!Q191),ISERROR('!0'!Q191)),"",'!0'!Q191)</f>
        <v/>
      </c>
      <c r="R187" t="str">
        <f>IF(OR(ISBLANK('!0'!R191),ISERROR('!0'!R191)),"",'!0'!R191)</f>
        <v/>
      </c>
      <c r="S187" t="str">
        <f>IF(OR(ISBLANK('!0'!S191),ISERROR('!0'!S191)),"",'!0'!S191)</f>
        <v/>
      </c>
      <c r="T187" t="str">
        <f>IF(OR(ISBLANK('!0'!T191),ISERROR('!0'!T191)),"",'!0'!T191)</f>
        <v/>
      </c>
      <c r="U187" t="str">
        <f>IF(OR(ISBLANK('!0'!U189),ISERROR('!0'!U189)),"",'!0'!U189)</f>
        <v/>
      </c>
      <c r="V187" t="str">
        <f>IF(OR(ISBLANK('!0'!V189),ISERROR('!0'!V189)),"",'!0'!V189)</f>
        <v/>
      </c>
      <c r="W187" t="str">
        <f>IF(OR(ISBLANK('!0'!W189),ISERROR('!0'!W189)),"",'!0'!W189)</f>
        <v/>
      </c>
      <c r="X187" t="str">
        <f>IF(OR(ISBLANK('!0'!X189),ISERROR('!0'!X189)),"",'!0'!X189)</f>
        <v/>
      </c>
      <c r="Y187" t="str">
        <f>IF(OR(ISBLANK('!0'!Y189),ISERROR('!0'!Y189)),"",'!0'!Y189)</f>
        <v/>
      </c>
      <c r="Z187" t="str">
        <f>IF(OR(ISBLANK('!0'!Z189),ISERROR('!0'!Z189)),"",'!0'!Z189)</f>
        <v/>
      </c>
      <c r="AA187" t="str">
        <f>IF(OR(ISBLANK('!0'!AA189),ISERROR('!0'!AA189)),"",'!0'!AA189)</f>
        <v/>
      </c>
      <c r="AB187" t="str">
        <f>IF(OR(ISBLANK('!0'!AB189),ISERROR('!0'!AB189)),"",'!0'!AB189)</f>
        <v/>
      </c>
      <c r="AC187" t="str">
        <f>IF(OR(ISBLANK('!0'!AI189),ISERROR('!0'!AI189)),"",'!0'!AI189)</f>
        <v/>
      </c>
      <c r="AD187" t="str">
        <f>IF(OR(ISBLANK('!0'!AJ189),ISERROR('!0'!AJ189)),"",'!0'!AJ189)</f>
        <v/>
      </c>
      <c r="AE187" t="str">
        <f>IF(OR(ISBLANK('!0'!AK189),ISERROR('!0'!AK189)),"",'!0'!AK189)</f>
        <v/>
      </c>
      <c r="AF187" t="str">
        <f>IF(OR(ISBLANK('!0'!AL189),ISERROR('!0'!AL189)),"",'!0'!AL189)</f>
        <v/>
      </c>
      <c r="AG187" t="str">
        <f>IF(OR(ISBLANK('!0'!AM189),ISERROR('!0'!AM189)),"",'!0'!AM189)</f>
        <v/>
      </c>
      <c r="AH187" t="str">
        <f>IF(OR(ISBLANK('!0'!AN189),ISERROR('!0'!AN189)),"",'!0'!AN189)</f>
        <v/>
      </c>
      <c r="AI187" t="str">
        <f>IF(OR(ISBLANK('!0'!AO189),ISERROR('!0'!AO189)),"",'!0'!AO189)</f>
        <v/>
      </c>
      <c r="AJ187" t="str">
        <f>IF(OR(ISBLANK('!0'!AP189),ISERROR('!0'!AP189)),"",'!0'!AP189)</f>
        <v/>
      </c>
      <c r="AK187" t="str">
        <f>IF(OR(ISBLANK('!0'!AQ189),ISERROR('!0'!AQ189)),"",'!0'!AQ189)</f>
        <v/>
      </c>
      <c r="AL187" t="str">
        <f>IF(OR(ISBLANK('!0'!AR189),ISERROR('!0'!AR189)),"",'!0'!AR189)</f>
        <v/>
      </c>
      <c r="AM187" t="str">
        <f>IF(OR(ISBLANK('!0'!AS189),ISERROR('!0'!AS189)),"",'!0'!AS189)</f>
        <v/>
      </c>
      <c r="AN187" t="str">
        <f>IF(OR(ISBLANK('!0'!AT189),ISERROR('!0'!AT189)),"",'!0'!AT189)</f>
        <v/>
      </c>
      <c r="AO187" t="str">
        <f>IF(OR(ISBLANK('!0'!AU189),ISERROR('!0'!AU189)),"",'!0'!AU189)</f>
        <v/>
      </c>
      <c r="AP187" t="str">
        <f>IF(OR(ISBLANK('!0'!AV189),ISERROR('!0'!AV189)),"",'!0'!AV189)</f>
        <v/>
      </c>
      <c r="AQ187" t="str">
        <f>IF(OR(ISBLANK('!0'!AW189),ISERROR('!0'!AW189)),"",'!0'!AW189)</f>
        <v/>
      </c>
      <c r="AR187" t="str">
        <f>IF(OR(ISBLANK('!0'!AX189),ISERROR('!0'!AX189)),"",'!0'!AX189)</f>
        <v/>
      </c>
      <c r="AS187" t="str">
        <f>IF(OR(ISBLANK('!0'!AY189),ISERROR('!0'!AY189)),"",'!0'!AY189)</f>
        <v/>
      </c>
      <c r="AT187" t="str">
        <f>IF(OR(ISBLANK('!0'!AZ189),ISERROR('!0'!AZ189)),"",'!0'!AZ189)</f>
        <v/>
      </c>
      <c r="AU187" t="str">
        <f>IF(OR(ISBLANK('!0'!BA189),ISERROR('!0'!BA189)),"",'!0'!BA189)</f>
        <v/>
      </c>
      <c r="AV187" t="str">
        <f>IF(OR(ISBLANK('!0'!BB189),ISERROR('!0'!BB189)),"",'!0'!BB189)</f>
        <v/>
      </c>
      <c r="AW187" t="str">
        <f>IF(OR(ISBLANK('!0'!BC189),ISERROR('!0'!BC189)),"",'!0'!BC189)</f>
        <v/>
      </c>
      <c r="AX187" t="str">
        <f>IF(OR(ISBLANK('!0'!BD189),ISERROR('!0'!BD189)),"",'!0'!BD189)</f>
        <v/>
      </c>
      <c r="AY187" t="str">
        <f>IF(OR(ISBLANK('!0'!BE189),ISERROR('!0'!BE189)),"",'!0'!BE189)</f>
        <v/>
      </c>
      <c r="AZ187" t="str">
        <f>IF(OR(ISBLANK('!0'!BF189),ISERROR('!0'!BF189)),"",'!0'!BF189)</f>
        <v/>
      </c>
      <c r="BA187" t="str">
        <f>IF(OR(ISBLANK('!0'!BG189),ISERROR('!0'!BG189)),"",'!0'!BG189)</f>
        <v/>
      </c>
      <c r="BB187" t="str">
        <f>IF(OR(ISBLANK('!0'!BH189),ISERROR('!0'!BH189)),"",'!0'!BH189)</f>
        <v/>
      </c>
      <c r="BC187" t="str">
        <f>IF(OR(ISBLANK('!0'!BI189),ISERROR('!0'!BI189)),"",'!0'!BI189)</f>
        <v/>
      </c>
    </row>
    <row r="188" spans="1:55" ht="12.75" customHeight="1" x14ac:dyDescent="0.2">
      <c r="A188" t="str">
        <f>IF(OR(ISBLANK('!0'!A190),ISERROR('!0'!A190)),"",'!0'!A190)</f>
        <v/>
      </c>
      <c r="B188" t="str">
        <f>IF(OR(ISBLANK('!0'!B190),ISERROR('!0'!B190)),"",'!0'!B190)</f>
        <v/>
      </c>
      <c r="C188" s="208">
        <f>IF(OR(ISBLANK('!0'!C189),ISERROR('!0'!C189)),"",'!0'!C189)</f>
        <v>166</v>
      </c>
      <c r="D188" s="325"/>
      <c r="E188" s="325"/>
      <c r="F188" t="str">
        <f>IF(OR(ISBLANK('!0'!F190),ISERROR('!0'!F190)),"",'!0'!F190)</f>
        <v/>
      </c>
      <c r="G188" t="str">
        <f>IF(OR(ISBLANK('!0'!G190),ISERROR('!0'!G190)),"",'!0'!G190)</f>
        <v/>
      </c>
      <c r="H188" t="str">
        <f>IF(OR(ISBLANK('!0'!H190),ISERROR('!0'!H190)),"",'!0'!H190)</f>
        <v/>
      </c>
      <c r="I188" s="4" t="str">
        <f>IF(OR(ISBLANK('!0'!I190),ISERROR('!0'!I190)),"",'!0'!I190)</f>
        <v/>
      </c>
      <c r="J188" t="str">
        <f>IF(OR(ISBLANK('!0'!J192),ISERROR('!0'!J192)),"",'!0'!J192)</f>
        <v/>
      </c>
      <c r="K188" s="59" t="str">
        <f>IF(OR(ISBLANK('!0'!K192),ISERROR('!0'!K192)),"",'!0'!K192)</f>
        <v/>
      </c>
      <c r="L188" t="str">
        <f>IF(OR(ISBLANK('!0'!L192),ISERROR('!0'!L192)),"",'!0'!L192)</f>
        <v/>
      </c>
      <c r="M188" t="str">
        <f>IF(OR(ISBLANK('!0'!M192),ISERROR('!0'!M192)),"",'!0'!M192)</f>
        <v/>
      </c>
      <c r="N188" t="str">
        <f>IF(OR(ISBLANK('!0'!N192),ISERROR('!0'!N192)),"",'!0'!N192)</f>
        <v/>
      </c>
      <c r="O188" t="str">
        <f>IF(OR(ISBLANK('!0'!O192),ISERROR('!0'!O192)),"",'!0'!O192)</f>
        <v/>
      </c>
      <c r="P188" t="str">
        <f>IF(OR(ISBLANK('!0'!P192),ISERROR('!0'!P192)),"",'!0'!P192)</f>
        <v/>
      </c>
      <c r="Q188" t="str">
        <f>IF(OR(ISBLANK('!0'!Q192),ISERROR('!0'!Q192)),"",'!0'!Q192)</f>
        <v/>
      </c>
      <c r="R188" t="str">
        <f>IF(OR(ISBLANK('!0'!R192),ISERROR('!0'!R192)),"",'!0'!R192)</f>
        <v/>
      </c>
      <c r="S188" t="str">
        <f>IF(OR(ISBLANK('!0'!S192),ISERROR('!0'!S192)),"",'!0'!S192)</f>
        <v/>
      </c>
      <c r="T188" t="str">
        <f>IF(OR(ISBLANK('!0'!T192),ISERROR('!0'!T192)),"",'!0'!T192)</f>
        <v/>
      </c>
      <c r="U188" t="str">
        <f>IF(OR(ISBLANK('!0'!U190),ISERROR('!0'!U190)),"",'!0'!U190)</f>
        <v/>
      </c>
      <c r="V188" t="str">
        <f>IF(OR(ISBLANK('!0'!V190),ISERROR('!0'!V190)),"",'!0'!V190)</f>
        <v/>
      </c>
      <c r="W188" t="str">
        <f>IF(OR(ISBLANK('!0'!W190),ISERROR('!0'!W190)),"",'!0'!W190)</f>
        <v/>
      </c>
      <c r="X188" t="str">
        <f>IF(OR(ISBLANK('!0'!X190),ISERROR('!0'!X190)),"",'!0'!X190)</f>
        <v/>
      </c>
      <c r="Y188" t="str">
        <f>IF(OR(ISBLANK('!0'!Y190),ISERROR('!0'!Y190)),"",'!0'!Y190)</f>
        <v/>
      </c>
      <c r="Z188" t="str">
        <f>IF(OR(ISBLANK('!0'!Z190),ISERROR('!0'!Z190)),"",'!0'!Z190)</f>
        <v/>
      </c>
      <c r="AA188" t="str">
        <f>IF(OR(ISBLANK('!0'!AA190),ISERROR('!0'!AA190)),"",'!0'!AA190)</f>
        <v/>
      </c>
      <c r="AB188" t="str">
        <f>IF(OR(ISBLANK('!0'!AB190),ISERROR('!0'!AB190)),"",'!0'!AB190)</f>
        <v/>
      </c>
      <c r="AC188" t="str">
        <f>IF(OR(ISBLANK('!0'!AI190),ISERROR('!0'!AI190)),"",'!0'!AI190)</f>
        <v/>
      </c>
      <c r="AD188" t="str">
        <f>IF(OR(ISBLANK('!0'!AJ190),ISERROR('!0'!AJ190)),"",'!0'!AJ190)</f>
        <v/>
      </c>
      <c r="AE188" t="str">
        <f>IF(OR(ISBLANK('!0'!AK190),ISERROR('!0'!AK190)),"",'!0'!AK190)</f>
        <v/>
      </c>
      <c r="AF188" t="str">
        <f>IF(OR(ISBLANK('!0'!AL190),ISERROR('!0'!AL190)),"",'!0'!AL190)</f>
        <v/>
      </c>
      <c r="AG188" t="str">
        <f>IF(OR(ISBLANK('!0'!AM190),ISERROR('!0'!AM190)),"",'!0'!AM190)</f>
        <v/>
      </c>
      <c r="AH188" t="str">
        <f>IF(OR(ISBLANK('!0'!AN190),ISERROR('!0'!AN190)),"",'!0'!AN190)</f>
        <v/>
      </c>
      <c r="AI188" t="str">
        <f>IF(OR(ISBLANK('!0'!AO190),ISERROR('!0'!AO190)),"",'!0'!AO190)</f>
        <v/>
      </c>
      <c r="AJ188" t="str">
        <f>IF(OR(ISBLANK('!0'!AP190),ISERROR('!0'!AP190)),"",'!0'!AP190)</f>
        <v/>
      </c>
      <c r="AK188" t="str">
        <f>IF(OR(ISBLANK('!0'!AQ190),ISERROR('!0'!AQ190)),"",'!0'!AQ190)</f>
        <v/>
      </c>
      <c r="AL188" t="str">
        <f>IF(OR(ISBLANK('!0'!AR190),ISERROR('!0'!AR190)),"",'!0'!AR190)</f>
        <v/>
      </c>
      <c r="AM188" t="str">
        <f>IF(OR(ISBLANK('!0'!AS190),ISERROR('!0'!AS190)),"",'!0'!AS190)</f>
        <v/>
      </c>
      <c r="AN188" t="str">
        <f>IF(OR(ISBLANK('!0'!AT190),ISERROR('!0'!AT190)),"",'!0'!AT190)</f>
        <v/>
      </c>
      <c r="AO188" t="str">
        <f>IF(OR(ISBLANK('!0'!AU190),ISERROR('!0'!AU190)),"",'!0'!AU190)</f>
        <v/>
      </c>
      <c r="AP188" t="str">
        <f>IF(OR(ISBLANK('!0'!AV190),ISERROR('!0'!AV190)),"",'!0'!AV190)</f>
        <v/>
      </c>
      <c r="AQ188" t="str">
        <f>IF(OR(ISBLANK('!0'!AW190),ISERROR('!0'!AW190)),"",'!0'!AW190)</f>
        <v/>
      </c>
      <c r="AR188" t="str">
        <f>IF(OR(ISBLANK('!0'!AX190),ISERROR('!0'!AX190)),"",'!0'!AX190)</f>
        <v/>
      </c>
      <c r="AS188" t="str">
        <f>IF(OR(ISBLANK('!0'!AY190),ISERROR('!0'!AY190)),"",'!0'!AY190)</f>
        <v/>
      </c>
      <c r="AT188" t="str">
        <f>IF(OR(ISBLANK('!0'!AZ190),ISERROR('!0'!AZ190)),"",'!0'!AZ190)</f>
        <v/>
      </c>
      <c r="AU188" t="str">
        <f>IF(OR(ISBLANK('!0'!BA190),ISERROR('!0'!BA190)),"",'!0'!BA190)</f>
        <v/>
      </c>
      <c r="AV188" t="str">
        <f>IF(OR(ISBLANK('!0'!BB190),ISERROR('!0'!BB190)),"",'!0'!BB190)</f>
        <v/>
      </c>
      <c r="AW188" t="str">
        <f>IF(OR(ISBLANK('!0'!BC190),ISERROR('!0'!BC190)),"",'!0'!BC190)</f>
        <v/>
      </c>
      <c r="AX188" t="str">
        <f>IF(OR(ISBLANK('!0'!BD190),ISERROR('!0'!BD190)),"",'!0'!BD190)</f>
        <v/>
      </c>
      <c r="AY188" t="str">
        <f>IF(OR(ISBLANK('!0'!BE190),ISERROR('!0'!BE190)),"",'!0'!BE190)</f>
        <v/>
      </c>
      <c r="AZ188" t="str">
        <f>IF(OR(ISBLANK('!0'!BF190),ISERROR('!0'!BF190)),"",'!0'!BF190)</f>
        <v/>
      </c>
      <c r="BA188" t="str">
        <f>IF(OR(ISBLANK('!0'!BG190),ISERROR('!0'!BG190)),"",'!0'!BG190)</f>
        <v/>
      </c>
      <c r="BB188" t="str">
        <f>IF(OR(ISBLANK('!0'!BH190),ISERROR('!0'!BH190)),"",'!0'!BH190)</f>
        <v/>
      </c>
      <c r="BC188" t="str">
        <f>IF(OR(ISBLANK('!0'!BI190),ISERROR('!0'!BI190)),"",'!0'!BI190)</f>
        <v/>
      </c>
    </row>
    <row r="189" spans="1:55" ht="12.75" customHeight="1" x14ac:dyDescent="0.2">
      <c r="A189" t="str">
        <f>IF(OR(ISBLANK('!0'!A191),ISERROR('!0'!A191)),"",'!0'!A191)</f>
        <v/>
      </c>
      <c r="B189" t="str">
        <f>IF(OR(ISBLANK('!0'!B191),ISERROR('!0'!B191)),"",'!0'!B191)</f>
        <v/>
      </c>
      <c r="C189" s="208">
        <f>IF(OR(ISBLANK('!0'!C190),ISERROR('!0'!C190)),"",'!0'!C190)</f>
        <v>167</v>
      </c>
      <c r="D189" s="325"/>
      <c r="E189" s="325"/>
      <c r="F189" t="str">
        <f>IF(OR(ISBLANK('!0'!F191),ISERROR('!0'!F191)),"",'!0'!F191)</f>
        <v/>
      </c>
      <c r="G189" t="str">
        <f>IF(OR(ISBLANK('!0'!G191),ISERROR('!0'!G191)),"",'!0'!G191)</f>
        <v/>
      </c>
      <c r="H189" t="str">
        <f>IF(OR(ISBLANK('!0'!H191),ISERROR('!0'!H191)),"",'!0'!H191)</f>
        <v/>
      </c>
      <c r="I189" s="4" t="str">
        <f>IF(OR(ISBLANK('!0'!I191),ISERROR('!0'!I191)),"",'!0'!I191)</f>
        <v/>
      </c>
      <c r="J189" t="str">
        <f>IF(OR(ISBLANK('!0'!J193),ISERROR('!0'!J193)),"",'!0'!J193)</f>
        <v/>
      </c>
      <c r="K189" s="59" t="str">
        <f>IF(OR(ISBLANK('!0'!K193),ISERROR('!0'!K193)),"",'!0'!K193)</f>
        <v/>
      </c>
      <c r="L189" t="str">
        <f>IF(OR(ISBLANK('!0'!L193),ISERROR('!0'!L193)),"",'!0'!L193)</f>
        <v/>
      </c>
      <c r="M189" t="str">
        <f>IF(OR(ISBLANK('!0'!M193),ISERROR('!0'!M193)),"",'!0'!M193)</f>
        <v/>
      </c>
      <c r="N189" t="str">
        <f>IF(OR(ISBLANK('!0'!N193),ISERROR('!0'!N193)),"",'!0'!N193)</f>
        <v/>
      </c>
      <c r="O189" t="str">
        <f>IF(OR(ISBLANK('!0'!O193),ISERROR('!0'!O193)),"",'!0'!O193)</f>
        <v/>
      </c>
      <c r="P189" t="str">
        <f>IF(OR(ISBLANK('!0'!P193),ISERROR('!0'!P193)),"",'!0'!P193)</f>
        <v/>
      </c>
      <c r="Q189" t="str">
        <f>IF(OR(ISBLANK('!0'!Q193),ISERROR('!0'!Q193)),"",'!0'!Q193)</f>
        <v/>
      </c>
      <c r="R189" t="str">
        <f>IF(OR(ISBLANK('!0'!R193),ISERROR('!0'!R193)),"",'!0'!R193)</f>
        <v/>
      </c>
      <c r="S189" t="str">
        <f>IF(OR(ISBLANK('!0'!S193),ISERROR('!0'!S193)),"",'!0'!S193)</f>
        <v/>
      </c>
      <c r="T189" t="str">
        <f>IF(OR(ISBLANK('!0'!T193),ISERROR('!0'!T193)),"",'!0'!T193)</f>
        <v/>
      </c>
      <c r="U189" t="str">
        <f>IF(OR(ISBLANK('!0'!U191),ISERROR('!0'!U191)),"",'!0'!U191)</f>
        <v/>
      </c>
      <c r="V189" t="str">
        <f>IF(OR(ISBLANK('!0'!V191),ISERROR('!0'!V191)),"",'!0'!V191)</f>
        <v/>
      </c>
      <c r="W189" t="str">
        <f>IF(OR(ISBLANK('!0'!W191),ISERROR('!0'!W191)),"",'!0'!W191)</f>
        <v/>
      </c>
      <c r="X189" t="str">
        <f>IF(OR(ISBLANK('!0'!X191),ISERROR('!0'!X191)),"",'!0'!X191)</f>
        <v/>
      </c>
      <c r="Y189" t="str">
        <f>IF(OR(ISBLANK('!0'!Y191),ISERROR('!0'!Y191)),"",'!0'!Y191)</f>
        <v/>
      </c>
      <c r="Z189" t="str">
        <f>IF(OR(ISBLANK('!0'!Z191),ISERROR('!0'!Z191)),"",'!0'!Z191)</f>
        <v/>
      </c>
      <c r="AA189" t="str">
        <f>IF(OR(ISBLANK('!0'!AA191),ISERROR('!0'!AA191)),"",'!0'!AA191)</f>
        <v/>
      </c>
      <c r="AB189" t="str">
        <f>IF(OR(ISBLANK('!0'!AB191),ISERROR('!0'!AB191)),"",'!0'!AB191)</f>
        <v/>
      </c>
      <c r="AC189" t="str">
        <f>IF(OR(ISBLANK('!0'!AI191),ISERROR('!0'!AI191)),"",'!0'!AI191)</f>
        <v/>
      </c>
      <c r="AD189" t="str">
        <f>IF(OR(ISBLANK('!0'!AJ191),ISERROR('!0'!AJ191)),"",'!0'!AJ191)</f>
        <v/>
      </c>
      <c r="AE189" t="str">
        <f>IF(OR(ISBLANK('!0'!AK191),ISERROR('!0'!AK191)),"",'!0'!AK191)</f>
        <v/>
      </c>
      <c r="AF189" t="str">
        <f>IF(OR(ISBLANK('!0'!AL191),ISERROR('!0'!AL191)),"",'!0'!AL191)</f>
        <v/>
      </c>
      <c r="AG189" t="str">
        <f>IF(OR(ISBLANK('!0'!AM191),ISERROR('!0'!AM191)),"",'!0'!AM191)</f>
        <v/>
      </c>
      <c r="AH189" t="str">
        <f>IF(OR(ISBLANK('!0'!AN191),ISERROR('!0'!AN191)),"",'!0'!AN191)</f>
        <v/>
      </c>
      <c r="AI189" t="str">
        <f>IF(OR(ISBLANK('!0'!AO191),ISERROR('!0'!AO191)),"",'!0'!AO191)</f>
        <v/>
      </c>
      <c r="AJ189" t="str">
        <f>IF(OR(ISBLANK('!0'!AP191),ISERROR('!0'!AP191)),"",'!0'!AP191)</f>
        <v/>
      </c>
      <c r="AK189" t="str">
        <f>IF(OR(ISBLANK('!0'!AQ191),ISERROR('!0'!AQ191)),"",'!0'!AQ191)</f>
        <v/>
      </c>
      <c r="AL189" t="str">
        <f>IF(OR(ISBLANK('!0'!AR191),ISERROR('!0'!AR191)),"",'!0'!AR191)</f>
        <v/>
      </c>
      <c r="AM189" t="str">
        <f>IF(OR(ISBLANK('!0'!AS191),ISERROR('!0'!AS191)),"",'!0'!AS191)</f>
        <v/>
      </c>
      <c r="AN189" t="str">
        <f>IF(OR(ISBLANK('!0'!AT191),ISERROR('!0'!AT191)),"",'!0'!AT191)</f>
        <v/>
      </c>
      <c r="AO189" t="str">
        <f>IF(OR(ISBLANK('!0'!AU191),ISERROR('!0'!AU191)),"",'!0'!AU191)</f>
        <v/>
      </c>
      <c r="AP189" t="str">
        <f>IF(OR(ISBLANK('!0'!AV191),ISERROR('!0'!AV191)),"",'!0'!AV191)</f>
        <v/>
      </c>
      <c r="AQ189" t="str">
        <f>IF(OR(ISBLANK('!0'!AW191),ISERROR('!0'!AW191)),"",'!0'!AW191)</f>
        <v/>
      </c>
      <c r="AR189" t="str">
        <f>IF(OR(ISBLANK('!0'!AX191),ISERROR('!0'!AX191)),"",'!0'!AX191)</f>
        <v/>
      </c>
      <c r="AS189" t="str">
        <f>IF(OR(ISBLANK('!0'!AY191),ISERROR('!0'!AY191)),"",'!0'!AY191)</f>
        <v/>
      </c>
      <c r="AT189" t="str">
        <f>IF(OR(ISBLANK('!0'!AZ191),ISERROR('!0'!AZ191)),"",'!0'!AZ191)</f>
        <v/>
      </c>
      <c r="AU189" t="str">
        <f>IF(OR(ISBLANK('!0'!BA191),ISERROR('!0'!BA191)),"",'!0'!BA191)</f>
        <v/>
      </c>
      <c r="AV189" t="str">
        <f>IF(OR(ISBLANK('!0'!BB191),ISERROR('!0'!BB191)),"",'!0'!BB191)</f>
        <v/>
      </c>
      <c r="AW189" t="str">
        <f>IF(OR(ISBLANK('!0'!BC191),ISERROR('!0'!BC191)),"",'!0'!BC191)</f>
        <v/>
      </c>
      <c r="AX189" t="str">
        <f>IF(OR(ISBLANK('!0'!BD191),ISERROR('!0'!BD191)),"",'!0'!BD191)</f>
        <v/>
      </c>
      <c r="AY189" t="str">
        <f>IF(OR(ISBLANK('!0'!BE191),ISERROR('!0'!BE191)),"",'!0'!BE191)</f>
        <v/>
      </c>
      <c r="AZ189" t="str">
        <f>IF(OR(ISBLANK('!0'!BF191),ISERROR('!0'!BF191)),"",'!0'!BF191)</f>
        <v/>
      </c>
      <c r="BA189" t="str">
        <f>IF(OR(ISBLANK('!0'!BG191),ISERROR('!0'!BG191)),"",'!0'!BG191)</f>
        <v/>
      </c>
      <c r="BB189" t="str">
        <f>IF(OR(ISBLANK('!0'!BH191),ISERROR('!0'!BH191)),"",'!0'!BH191)</f>
        <v/>
      </c>
      <c r="BC189" t="str">
        <f>IF(OR(ISBLANK('!0'!BI191),ISERROR('!0'!BI191)),"",'!0'!BI191)</f>
        <v/>
      </c>
    </row>
    <row r="190" spans="1:55" ht="12.75" customHeight="1" x14ac:dyDescent="0.2">
      <c r="A190" t="str">
        <f>IF(OR(ISBLANK('!0'!A192),ISERROR('!0'!A192)),"",'!0'!A192)</f>
        <v/>
      </c>
      <c r="B190" t="str">
        <f>IF(OR(ISBLANK('!0'!B192),ISERROR('!0'!B192)),"",'!0'!B192)</f>
        <v/>
      </c>
      <c r="C190" s="208">
        <f>IF(OR(ISBLANK('!0'!C191),ISERROR('!0'!C191)),"",'!0'!C191)</f>
        <v>168</v>
      </c>
      <c r="D190" s="325"/>
      <c r="E190" s="325"/>
      <c r="F190" t="str">
        <f>IF(OR(ISBLANK('!0'!F192),ISERROR('!0'!F192)),"",'!0'!F192)</f>
        <v/>
      </c>
      <c r="G190" t="str">
        <f>IF(OR(ISBLANK('!0'!G192),ISERROR('!0'!G192)),"",'!0'!G192)</f>
        <v/>
      </c>
      <c r="H190" t="str">
        <f>IF(OR(ISBLANK('!0'!H192),ISERROR('!0'!H192)),"",'!0'!H192)</f>
        <v/>
      </c>
      <c r="I190" s="4" t="str">
        <f>IF(OR(ISBLANK('!0'!I192),ISERROR('!0'!I192)),"",'!0'!I192)</f>
        <v/>
      </c>
      <c r="J190" t="str">
        <f>IF(OR(ISBLANK('!0'!J194),ISERROR('!0'!J194)),"",'!0'!J194)</f>
        <v/>
      </c>
      <c r="K190" s="59" t="str">
        <f>IF(OR(ISBLANK('!0'!K194),ISERROR('!0'!K194)),"",'!0'!K194)</f>
        <v/>
      </c>
      <c r="L190" t="str">
        <f>IF(OR(ISBLANK('!0'!L194),ISERROR('!0'!L194)),"",'!0'!L194)</f>
        <v/>
      </c>
      <c r="M190" t="str">
        <f>IF(OR(ISBLANK('!0'!M194),ISERROR('!0'!M194)),"",'!0'!M194)</f>
        <v/>
      </c>
      <c r="N190" t="str">
        <f>IF(OR(ISBLANK('!0'!N194),ISERROR('!0'!N194)),"",'!0'!N194)</f>
        <v/>
      </c>
      <c r="O190" t="str">
        <f>IF(OR(ISBLANK('!0'!O194),ISERROR('!0'!O194)),"",'!0'!O194)</f>
        <v/>
      </c>
      <c r="P190" t="str">
        <f>IF(OR(ISBLANK('!0'!P194),ISERROR('!0'!P194)),"",'!0'!P194)</f>
        <v/>
      </c>
      <c r="Q190" t="str">
        <f>IF(OR(ISBLANK('!0'!Q194),ISERROR('!0'!Q194)),"",'!0'!Q194)</f>
        <v/>
      </c>
      <c r="R190" t="str">
        <f>IF(OR(ISBLANK('!0'!R194),ISERROR('!0'!R194)),"",'!0'!R194)</f>
        <v/>
      </c>
      <c r="S190" t="str">
        <f>IF(OR(ISBLANK('!0'!S194),ISERROR('!0'!S194)),"",'!0'!S194)</f>
        <v/>
      </c>
      <c r="T190" t="str">
        <f>IF(OR(ISBLANK('!0'!T194),ISERROR('!0'!T194)),"",'!0'!T194)</f>
        <v/>
      </c>
      <c r="U190" t="str">
        <f>IF(OR(ISBLANK('!0'!U192),ISERROR('!0'!U192)),"",'!0'!U192)</f>
        <v/>
      </c>
      <c r="V190" t="str">
        <f>IF(OR(ISBLANK('!0'!V192),ISERROR('!0'!V192)),"",'!0'!V192)</f>
        <v/>
      </c>
      <c r="W190" t="str">
        <f>IF(OR(ISBLANK('!0'!W192),ISERROR('!0'!W192)),"",'!0'!W192)</f>
        <v/>
      </c>
      <c r="X190" t="str">
        <f>IF(OR(ISBLANK('!0'!X192),ISERROR('!0'!X192)),"",'!0'!X192)</f>
        <v/>
      </c>
      <c r="Y190" t="str">
        <f>IF(OR(ISBLANK('!0'!Y192),ISERROR('!0'!Y192)),"",'!0'!Y192)</f>
        <v/>
      </c>
      <c r="Z190" t="str">
        <f>IF(OR(ISBLANK('!0'!Z192),ISERROR('!0'!Z192)),"",'!0'!Z192)</f>
        <v/>
      </c>
      <c r="AA190" t="str">
        <f>IF(OR(ISBLANK('!0'!AA192),ISERROR('!0'!AA192)),"",'!0'!AA192)</f>
        <v/>
      </c>
      <c r="AB190" t="str">
        <f>IF(OR(ISBLANK('!0'!AB192),ISERROR('!0'!AB192)),"",'!0'!AB192)</f>
        <v/>
      </c>
      <c r="AC190" t="str">
        <f>IF(OR(ISBLANK('!0'!AI192),ISERROR('!0'!AI192)),"",'!0'!AI192)</f>
        <v/>
      </c>
      <c r="AD190" t="str">
        <f>IF(OR(ISBLANK('!0'!AJ192),ISERROR('!0'!AJ192)),"",'!0'!AJ192)</f>
        <v/>
      </c>
      <c r="AE190" t="str">
        <f>IF(OR(ISBLANK('!0'!AK192),ISERROR('!0'!AK192)),"",'!0'!AK192)</f>
        <v/>
      </c>
      <c r="AF190" t="str">
        <f>IF(OR(ISBLANK('!0'!AL192),ISERROR('!0'!AL192)),"",'!0'!AL192)</f>
        <v/>
      </c>
      <c r="AG190" t="str">
        <f>IF(OR(ISBLANK('!0'!AM192),ISERROR('!0'!AM192)),"",'!0'!AM192)</f>
        <v/>
      </c>
      <c r="AH190" t="str">
        <f>IF(OR(ISBLANK('!0'!AN192),ISERROR('!0'!AN192)),"",'!0'!AN192)</f>
        <v/>
      </c>
      <c r="AI190" t="str">
        <f>IF(OR(ISBLANK('!0'!AO192),ISERROR('!0'!AO192)),"",'!0'!AO192)</f>
        <v/>
      </c>
      <c r="AJ190" t="str">
        <f>IF(OR(ISBLANK('!0'!AP192),ISERROR('!0'!AP192)),"",'!0'!AP192)</f>
        <v/>
      </c>
      <c r="AK190" t="str">
        <f>IF(OR(ISBLANK('!0'!AQ192),ISERROR('!0'!AQ192)),"",'!0'!AQ192)</f>
        <v/>
      </c>
      <c r="AL190" t="str">
        <f>IF(OR(ISBLANK('!0'!AR192),ISERROR('!0'!AR192)),"",'!0'!AR192)</f>
        <v/>
      </c>
      <c r="AM190" t="str">
        <f>IF(OR(ISBLANK('!0'!AS192),ISERROR('!0'!AS192)),"",'!0'!AS192)</f>
        <v/>
      </c>
      <c r="AN190" t="str">
        <f>IF(OR(ISBLANK('!0'!AT192),ISERROR('!0'!AT192)),"",'!0'!AT192)</f>
        <v/>
      </c>
      <c r="AO190" t="str">
        <f>IF(OR(ISBLANK('!0'!AU192),ISERROR('!0'!AU192)),"",'!0'!AU192)</f>
        <v/>
      </c>
      <c r="AP190" t="str">
        <f>IF(OR(ISBLANK('!0'!AV192),ISERROR('!0'!AV192)),"",'!0'!AV192)</f>
        <v/>
      </c>
      <c r="AQ190" t="str">
        <f>IF(OR(ISBLANK('!0'!AW192),ISERROR('!0'!AW192)),"",'!0'!AW192)</f>
        <v/>
      </c>
      <c r="AR190" t="str">
        <f>IF(OR(ISBLANK('!0'!AX192),ISERROR('!0'!AX192)),"",'!0'!AX192)</f>
        <v/>
      </c>
      <c r="AS190" t="str">
        <f>IF(OR(ISBLANK('!0'!AY192),ISERROR('!0'!AY192)),"",'!0'!AY192)</f>
        <v/>
      </c>
      <c r="AT190" t="str">
        <f>IF(OR(ISBLANK('!0'!AZ192),ISERROR('!0'!AZ192)),"",'!0'!AZ192)</f>
        <v/>
      </c>
      <c r="AU190" t="str">
        <f>IF(OR(ISBLANK('!0'!BA192),ISERROR('!0'!BA192)),"",'!0'!BA192)</f>
        <v/>
      </c>
      <c r="AV190" t="str">
        <f>IF(OR(ISBLANK('!0'!BB192),ISERROR('!0'!BB192)),"",'!0'!BB192)</f>
        <v/>
      </c>
      <c r="AW190" t="str">
        <f>IF(OR(ISBLANK('!0'!BC192),ISERROR('!0'!BC192)),"",'!0'!BC192)</f>
        <v/>
      </c>
      <c r="AX190" t="str">
        <f>IF(OR(ISBLANK('!0'!BD192),ISERROR('!0'!BD192)),"",'!0'!BD192)</f>
        <v/>
      </c>
      <c r="AY190" t="str">
        <f>IF(OR(ISBLANK('!0'!BE192),ISERROR('!0'!BE192)),"",'!0'!BE192)</f>
        <v/>
      </c>
      <c r="AZ190" t="str">
        <f>IF(OR(ISBLANK('!0'!BF192),ISERROR('!0'!BF192)),"",'!0'!BF192)</f>
        <v/>
      </c>
      <c r="BA190" t="str">
        <f>IF(OR(ISBLANK('!0'!BG192),ISERROR('!0'!BG192)),"",'!0'!BG192)</f>
        <v/>
      </c>
      <c r="BB190" t="str">
        <f>IF(OR(ISBLANK('!0'!BH192),ISERROR('!0'!BH192)),"",'!0'!BH192)</f>
        <v/>
      </c>
      <c r="BC190" t="str">
        <f>IF(OR(ISBLANK('!0'!BI192),ISERROR('!0'!BI192)),"",'!0'!BI192)</f>
        <v/>
      </c>
    </row>
    <row r="191" spans="1:55" ht="12.75" customHeight="1" x14ac:dyDescent="0.2">
      <c r="A191" t="str">
        <f>IF(OR(ISBLANK('!0'!A193),ISERROR('!0'!A193)),"",'!0'!A193)</f>
        <v/>
      </c>
      <c r="B191" t="str">
        <f>IF(OR(ISBLANK('!0'!B193),ISERROR('!0'!B193)),"",'!0'!B193)</f>
        <v/>
      </c>
      <c r="C191" s="208">
        <f>IF(OR(ISBLANK('!0'!C192),ISERROR('!0'!C192)),"",'!0'!C192)</f>
        <v>169</v>
      </c>
      <c r="D191" s="325"/>
      <c r="E191" s="325"/>
      <c r="F191" t="str">
        <f>IF(OR(ISBLANK('!0'!F193),ISERROR('!0'!F193)),"",'!0'!F193)</f>
        <v/>
      </c>
      <c r="G191" t="str">
        <f>IF(OR(ISBLANK('!0'!G193),ISERROR('!0'!G193)),"",'!0'!G193)</f>
        <v/>
      </c>
      <c r="H191" t="str">
        <f>IF(OR(ISBLANK('!0'!H193),ISERROR('!0'!H193)),"",'!0'!H193)</f>
        <v/>
      </c>
      <c r="I191" s="4" t="str">
        <f>IF(OR(ISBLANK('!0'!I193),ISERROR('!0'!I193)),"",'!0'!I193)</f>
        <v/>
      </c>
      <c r="J191" t="str">
        <f>IF(OR(ISBLANK('!0'!J195),ISERROR('!0'!J195)),"",'!0'!J195)</f>
        <v/>
      </c>
      <c r="K191" s="59" t="str">
        <f>IF(OR(ISBLANK('!0'!K195),ISERROR('!0'!K195)),"",'!0'!K195)</f>
        <v/>
      </c>
      <c r="L191" t="str">
        <f>IF(OR(ISBLANK('!0'!L195),ISERROR('!0'!L195)),"",'!0'!L195)</f>
        <v/>
      </c>
      <c r="M191" t="str">
        <f>IF(OR(ISBLANK('!0'!M195),ISERROR('!0'!M195)),"",'!0'!M195)</f>
        <v/>
      </c>
      <c r="N191" t="str">
        <f>IF(OR(ISBLANK('!0'!N195),ISERROR('!0'!N195)),"",'!0'!N195)</f>
        <v/>
      </c>
      <c r="O191" t="str">
        <f>IF(OR(ISBLANK('!0'!O195),ISERROR('!0'!O195)),"",'!0'!O195)</f>
        <v/>
      </c>
      <c r="P191" t="str">
        <f>IF(OR(ISBLANK('!0'!P195),ISERROR('!0'!P195)),"",'!0'!P195)</f>
        <v/>
      </c>
      <c r="Q191" t="str">
        <f>IF(OR(ISBLANK('!0'!Q195),ISERROR('!0'!Q195)),"",'!0'!Q195)</f>
        <v/>
      </c>
      <c r="R191" t="str">
        <f>IF(OR(ISBLANK('!0'!R195),ISERROR('!0'!R195)),"",'!0'!R195)</f>
        <v/>
      </c>
      <c r="S191" t="str">
        <f>IF(OR(ISBLANK('!0'!S195),ISERROR('!0'!S195)),"",'!0'!S195)</f>
        <v/>
      </c>
      <c r="T191" t="str">
        <f>IF(OR(ISBLANK('!0'!T195),ISERROR('!0'!T195)),"",'!0'!T195)</f>
        <v/>
      </c>
      <c r="U191" t="str">
        <f>IF(OR(ISBLANK('!0'!U193),ISERROR('!0'!U193)),"",'!0'!U193)</f>
        <v/>
      </c>
      <c r="V191" t="str">
        <f>IF(OR(ISBLANK('!0'!V193),ISERROR('!0'!V193)),"",'!0'!V193)</f>
        <v/>
      </c>
      <c r="W191" t="str">
        <f>IF(OR(ISBLANK('!0'!W193),ISERROR('!0'!W193)),"",'!0'!W193)</f>
        <v/>
      </c>
      <c r="X191" t="str">
        <f>IF(OR(ISBLANK('!0'!X193),ISERROR('!0'!X193)),"",'!0'!X193)</f>
        <v/>
      </c>
      <c r="Y191" t="str">
        <f>IF(OR(ISBLANK('!0'!Y193),ISERROR('!0'!Y193)),"",'!0'!Y193)</f>
        <v/>
      </c>
      <c r="Z191" t="str">
        <f>IF(OR(ISBLANK('!0'!Z193),ISERROR('!0'!Z193)),"",'!0'!Z193)</f>
        <v/>
      </c>
      <c r="AA191" t="str">
        <f>IF(OR(ISBLANK('!0'!AA193),ISERROR('!0'!AA193)),"",'!0'!AA193)</f>
        <v/>
      </c>
      <c r="AB191" t="str">
        <f>IF(OR(ISBLANK('!0'!AB193),ISERROR('!0'!AB193)),"",'!0'!AB193)</f>
        <v/>
      </c>
      <c r="AC191" t="str">
        <f>IF(OR(ISBLANK('!0'!AI193),ISERROR('!0'!AI193)),"",'!0'!AI193)</f>
        <v/>
      </c>
      <c r="AD191" t="str">
        <f>IF(OR(ISBLANK('!0'!AJ193),ISERROR('!0'!AJ193)),"",'!0'!AJ193)</f>
        <v/>
      </c>
      <c r="AE191" t="str">
        <f>IF(OR(ISBLANK('!0'!AK193),ISERROR('!0'!AK193)),"",'!0'!AK193)</f>
        <v/>
      </c>
      <c r="AF191" t="str">
        <f>IF(OR(ISBLANK('!0'!AL193),ISERROR('!0'!AL193)),"",'!0'!AL193)</f>
        <v/>
      </c>
      <c r="AG191" t="str">
        <f>IF(OR(ISBLANK('!0'!AM193),ISERROR('!0'!AM193)),"",'!0'!AM193)</f>
        <v/>
      </c>
      <c r="AH191" t="str">
        <f>IF(OR(ISBLANK('!0'!AN193),ISERROR('!0'!AN193)),"",'!0'!AN193)</f>
        <v/>
      </c>
      <c r="AI191" t="str">
        <f>IF(OR(ISBLANK('!0'!AO193),ISERROR('!0'!AO193)),"",'!0'!AO193)</f>
        <v/>
      </c>
      <c r="AJ191" t="str">
        <f>IF(OR(ISBLANK('!0'!AP193),ISERROR('!0'!AP193)),"",'!0'!AP193)</f>
        <v/>
      </c>
      <c r="AK191" t="str">
        <f>IF(OR(ISBLANK('!0'!AQ193),ISERROR('!0'!AQ193)),"",'!0'!AQ193)</f>
        <v/>
      </c>
      <c r="AL191" t="str">
        <f>IF(OR(ISBLANK('!0'!AR193),ISERROR('!0'!AR193)),"",'!0'!AR193)</f>
        <v/>
      </c>
      <c r="AM191" t="str">
        <f>IF(OR(ISBLANK('!0'!AS193),ISERROR('!0'!AS193)),"",'!0'!AS193)</f>
        <v/>
      </c>
      <c r="AN191" t="str">
        <f>IF(OR(ISBLANK('!0'!AT193),ISERROR('!0'!AT193)),"",'!0'!AT193)</f>
        <v/>
      </c>
      <c r="AO191" t="str">
        <f>IF(OR(ISBLANK('!0'!AU193),ISERROR('!0'!AU193)),"",'!0'!AU193)</f>
        <v/>
      </c>
      <c r="AP191" t="str">
        <f>IF(OR(ISBLANK('!0'!AV193),ISERROR('!0'!AV193)),"",'!0'!AV193)</f>
        <v/>
      </c>
      <c r="AQ191" t="str">
        <f>IF(OR(ISBLANK('!0'!AW193),ISERROR('!0'!AW193)),"",'!0'!AW193)</f>
        <v/>
      </c>
      <c r="AR191" t="str">
        <f>IF(OR(ISBLANK('!0'!AX193),ISERROR('!0'!AX193)),"",'!0'!AX193)</f>
        <v/>
      </c>
      <c r="AS191" t="str">
        <f>IF(OR(ISBLANK('!0'!AY193),ISERROR('!0'!AY193)),"",'!0'!AY193)</f>
        <v/>
      </c>
      <c r="AT191" t="str">
        <f>IF(OR(ISBLANK('!0'!AZ193),ISERROR('!0'!AZ193)),"",'!0'!AZ193)</f>
        <v/>
      </c>
      <c r="AU191" t="str">
        <f>IF(OR(ISBLANK('!0'!BA193),ISERROR('!0'!BA193)),"",'!0'!BA193)</f>
        <v/>
      </c>
      <c r="AV191" t="str">
        <f>IF(OR(ISBLANK('!0'!BB193),ISERROR('!0'!BB193)),"",'!0'!BB193)</f>
        <v/>
      </c>
      <c r="AW191" t="str">
        <f>IF(OR(ISBLANK('!0'!BC193),ISERROR('!0'!BC193)),"",'!0'!BC193)</f>
        <v/>
      </c>
      <c r="AX191" t="str">
        <f>IF(OR(ISBLANK('!0'!BD193),ISERROR('!0'!BD193)),"",'!0'!BD193)</f>
        <v/>
      </c>
      <c r="AY191" t="str">
        <f>IF(OR(ISBLANK('!0'!BE193),ISERROR('!0'!BE193)),"",'!0'!BE193)</f>
        <v/>
      </c>
      <c r="AZ191" t="str">
        <f>IF(OR(ISBLANK('!0'!BF193),ISERROR('!0'!BF193)),"",'!0'!BF193)</f>
        <v/>
      </c>
      <c r="BA191" t="str">
        <f>IF(OR(ISBLANK('!0'!BG193),ISERROR('!0'!BG193)),"",'!0'!BG193)</f>
        <v/>
      </c>
      <c r="BB191" t="str">
        <f>IF(OR(ISBLANK('!0'!BH193),ISERROR('!0'!BH193)),"",'!0'!BH193)</f>
        <v/>
      </c>
      <c r="BC191" t="str">
        <f>IF(OR(ISBLANK('!0'!BI193),ISERROR('!0'!BI193)),"",'!0'!BI193)</f>
        <v/>
      </c>
    </row>
    <row r="192" spans="1:55" ht="12.75" customHeight="1" x14ac:dyDescent="0.2">
      <c r="A192" t="str">
        <f>IF(OR(ISBLANK('!0'!A194),ISERROR('!0'!A194)),"",'!0'!A194)</f>
        <v/>
      </c>
      <c r="B192" t="str">
        <f>IF(OR(ISBLANK('!0'!B194),ISERROR('!0'!B194)),"",'!0'!B194)</f>
        <v/>
      </c>
      <c r="C192" s="208">
        <f>IF(OR(ISBLANK('!0'!C193),ISERROR('!0'!C193)),"",'!0'!C193)</f>
        <v>170</v>
      </c>
      <c r="D192" s="325"/>
      <c r="E192" s="325"/>
      <c r="F192" t="str">
        <f>IF(OR(ISBLANK('!0'!F194),ISERROR('!0'!F194)),"",'!0'!F194)</f>
        <v/>
      </c>
      <c r="G192" t="str">
        <f>IF(OR(ISBLANK('!0'!G194),ISERROR('!0'!G194)),"",'!0'!G194)</f>
        <v/>
      </c>
      <c r="H192" t="str">
        <f>IF(OR(ISBLANK('!0'!H194),ISERROR('!0'!H194)),"",'!0'!H194)</f>
        <v/>
      </c>
      <c r="I192" s="4" t="str">
        <f>IF(OR(ISBLANK('!0'!I194),ISERROR('!0'!I194)),"",'!0'!I194)</f>
        <v/>
      </c>
      <c r="J192" t="str">
        <f>IF(OR(ISBLANK('!0'!J196),ISERROR('!0'!J196)),"",'!0'!J196)</f>
        <v/>
      </c>
      <c r="K192" s="59" t="str">
        <f>IF(OR(ISBLANK('!0'!K196),ISERROR('!0'!K196)),"",'!0'!K196)</f>
        <v/>
      </c>
      <c r="L192" t="str">
        <f>IF(OR(ISBLANK('!0'!L196),ISERROR('!0'!L196)),"",'!0'!L196)</f>
        <v/>
      </c>
      <c r="M192" t="str">
        <f>IF(OR(ISBLANK('!0'!M196),ISERROR('!0'!M196)),"",'!0'!M196)</f>
        <v/>
      </c>
      <c r="N192" t="str">
        <f>IF(OR(ISBLANK('!0'!N196),ISERROR('!0'!N196)),"",'!0'!N196)</f>
        <v/>
      </c>
      <c r="O192" t="str">
        <f>IF(OR(ISBLANK('!0'!O196),ISERROR('!0'!O196)),"",'!0'!O196)</f>
        <v/>
      </c>
      <c r="P192" t="str">
        <f>IF(OR(ISBLANK('!0'!P196),ISERROR('!0'!P196)),"",'!0'!P196)</f>
        <v/>
      </c>
      <c r="Q192" t="str">
        <f>IF(OR(ISBLANK('!0'!Q196),ISERROR('!0'!Q196)),"",'!0'!Q196)</f>
        <v/>
      </c>
      <c r="R192" t="str">
        <f>IF(OR(ISBLANK('!0'!R196),ISERROR('!0'!R196)),"",'!0'!R196)</f>
        <v/>
      </c>
      <c r="S192" t="str">
        <f>IF(OR(ISBLANK('!0'!S196),ISERROR('!0'!S196)),"",'!0'!S196)</f>
        <v/>
      </c>
      <c r="T192" t="str">
        <f>IF(OR(ISBLANK('!0'!T196),ISERROR('!0'!T196)),"",'!0'!T196)</f>
        <v/>
      </c>
      <c r="U192" t="str">
        <f>IF(OR(ISBLANK('!0'!U194),ISERROR('!0'!U194)),"",'!0'!U194)</f>
        <v/>
      </c>
      <c r="V192" t="str">
        <f>IF(OR(ISBLANK('!0'!V194),ISERROR('!0'!V194)),"",'!0'!V194)</f>
        <v/>
      </c>
      <c r="W192" t="str">
        <f>IF(OR(ISBLANK('!0'!W194),ISERROR('!0'!W194)),"",'!0'!W194)</f>
        <v/>
      </c>
      <c r="X192" t="str">
        <f>IF(OR(ISBLANK('!0'!X194),ISERROR('!0'!X194)),"",'!0'!X194)</f>
        <v/>
      </c>
      <c r="Y192" t="str">
        <f>IF(OR(ISBLANK('!0'!Y194),ISERROR('!0'!Y194)),"",'!0'!Y194)</f>
        <v/>
      </c>
      <c r="Z192" t="str">
        <f>IF(OR(ISBLANK('!0'!Z194),ISERROR('!0'!Z194)),"",'!0'!Z194)</f>
        <v/>
      </c>
      <c r="AA192" t="str">
        <f>IF(OR(ISBLANK('!0'!AA194),ISERROR('!0'!AA194)),"",'!0'!AA194)</f>
        <v/>
      </c>
      <c r="AB192" t="str">
        <f>IF(OR(ISBLANK('!0'!AB194),ISERROR('!0'!AB194)),"",'!0'!AB194)</f>
        <v/>
      </c>
      <c r="AC192" t="str">
        <f>IF(OR(ISBLANK('!0'!AI194),ISERROR('!0'!AI194)),"",'!0'!AI194)</f>
        <v/>
      </c>
      <c r="AD192" t="str">
        <f>IF(OR(ISBLANK('!0'!AJ194),ISERROR('!0'!AJ194)),"",'!0'!AJ194)</f>
        <v/>
      </c>
      <c r="AE192" t="str">
        <f>IF(OR(ISBLANK('!0'!AK194),ISERROR('!0'!AK194)),"",'!0'!AK194)</f>
        <v/>
      </c>
      <c r="AF192" t="str">
        <f>IF(OR(ISBLANK('!0'!AL194),ISERROR('!0'!AL194)),"",'!0'!AL194)</f>
        <v/>
      </c>
      <c r="AG192" t="str">
        <f>IF(OR(ISBLANK('!0'!AM194),ISERROR('!0'!AM194)),"",'!0'!AM194)</f>
        <v/>
      </c>
      <c r="AH192" t="str">
        <f>IF(OR(ISBLANK('!0'!AN194),ISERROR('!0'!AN194)),"",'!0'!AN194)</f>
        <v/>
      </c>
      <c r="AI192" t="str">
        <f>IF(OR(ISBLANK('!0'!AO194),ISERROR('!0'!AO194)),"",'!0'!AO194)</f>
        <v/>
      </c>
      <c r="AJ192" t="str">
        <f>IF(OR(ISBLANK('!0'!AP194),ISERROR('!0'!AP194)),"",'!0'!AP194)</f>
        <v/>
      </c>
      <c r="AK192" t="str">
        <f>IF(OR(ISBLANK('!0'!AQ194),ISERROR('!0'!AQ194)),"",'!0'!AQ194)</f>
        <v/>
      </c>
      <c r="AL192" t="str">
        <f>IF(OR(ISBLANK('!0'!AR194),ISERROR('!0'!AR194)),"",'!0'!AR194)</f>
        <v/>
      </c>
      <c r="AM192" t="str">
        <f>IF(OR(ISBLANK('!0'!AS194),ISERROR('!0'!AS194)),"",'!0'!AS194)</f>
        <v/>
      </c>
      <c r="AN192" t="str">
        <f>IF(OR(ISBLANK('!0'!AT194),ISERROR('!0'!AT194)),"",'!0'!AT194)</f>
        <v/>
      </c>
      <c r="AO192" t="str">
        <f>IF(OR(ISBLANK('!0'!AU194),ISERROR('!0'!AU194)),"",'!0'!AU194)</f>
        <v/>
      </c>
      <c r="AP192" t="str">
        <f>IF(OR(ISBLANK('!0'!AV194),ISERROR('!0'!AV194)),"",'!0'!AV194)</f>
        <v/>
      </c>
      <c r="AQ192" t="str">
        <f>IF(OR(ISBLANK('!0'!AW194),ISERROR('!0'!AW194)),"",'!0'!AW194)</f>
        <v/>
      </c>
      <c r="AR192" t="str">
        <f>IF(OR(ISBLANK('!0'!AX194),ISERROR('!0'!AX194)),"",'!0'!AX194)</f>
        <v/>
      </c>
      <c r="AS192" t="str">
        <f>IF(OR(ISBLANK('!0'!AY194),ISERROR('!0'!AY194)),"",'!0'!AY194)</f>
        <v/>
      </c>
      <c r="AT192" t="str">
        <f>IF(OR(ISBLANK('!0'!AZ194),ISERROR('!0'!AZ194)),"",'!0'!AZ194)</f>
        <v/>
      </c>
      <c r="AU192" t="str">
        <f>IF(OR(ISBLANK('!0'!BA194),ISERROR('!0'!BA194)),"",'!0'!BA194)</f>
        <v/>
      </c>
      <c r="AV192" t="str">
        <f>IF(OR(ISBLANK('!0'!BB194),ISERROR('!0'!BB194)),"",'!0'!BB194)</f>
        <v/>
      </c>
      <c r="AW192" t="str">
        <f>IF(OR(ISBLANK('!0'!BC194),ISERROR('!0'!BC194)),"",'!0'!BC194)</f>
        <v/>
      </c>
      <c r="AX192" t="str">
        <f>IF(OR(ISBLANK('!0'!BD194),ISERROR('!0'!BD194)),"",'!0'!BD194)</f>
        <v/>
      </c>
      <c r="AY192" t="str">
        <f>IF(OR(ISBLANK('!0'!BE194),ISERROR('!0'!BE194)),"",'!0'!BE194)</f>
        <v/>
      </c>
      <c r="AZ192" t="str">
        <f>IF(OR(ISBLANK('!0'!BF194),ISERROR('!0'!BF194)),"",'!0'!BF194)</f>
        <v/>
      </c>
      <c r="BA192" t="str">
        <f>IF(OR(ISBLANK('!0'!BG194),ISERROR('!0'!BG194)),"",'!0'!BG194)</f>
        <v/>
      </c>
      <c r="BB192" t="str">
        <f>IF(OR(ISBLANK('!0'!BH194),ISERROR('!0'!BH194)),"",'!0'!BH194)</f>
        <v/>
      </c>
      <c r="BC192" t="str">
        <f>IF(OR(ISBLANK('!0'!BI194),ISERROR('!0'!BI194)),"",'!0'!BI194)</f>
        <v/>
      </c>
    </row>
    <row r="193" spans="1:55" ht="12.75" customHeight="1" x14ac:dyDescent="0.2">
      <c r="A193" t="str">
        <f>IF(OR(ISBLANK('!0'!A195),ISERROR('!0'!A195)),"",'!0'!A195)</f>
        <v/>
      </c>
      <c r="B193" t="str">
        <f>IF(OR(ISBLANK('!0'!B195),ISERROR('!0'!B195)),"",'!0'!B195)</f>
        <v/>
      </c>
      <c r="C193" s="208">
        <f>IF(OR(ISBLANK('!0'!C194),ISERROR('!0'!C194)),"",'!0'!C194)</f>
        <v>171</v>
      </c>
      <c r="D193" s="325"/>
      <c r="E193" s="325"/>
      <c r="F193" t="str">
        <f>IF(OR(ISBLANK('!0'!F195),ISERROR('!0'!F195)),"",'!0'!F195)</f>
        <v/>
      </c>
      <c r="G193" t="str">
        <f>IF(OR(ISBLANK('!0'!G195),ISERROR('!0'!G195)),"",'!0'!G195)</f>
        <v/>
      </c>
      <c r="H193" t="str">
        <f>IF(OR(ISBLANK('!0'!H195),ISERROR('!0'!H195)),"",'!0'!H195)</f>
        <v/>
      </c>
      <c r="I193" s="4" t="str">
        <f>IF(OR(ISBLANK('!0'!I195),ISERROR('!0'!I195)),"",'!0'!I195)</f>
        <v/>
      </c>
      <c r="J193" t="str">
        <f>IF(OR(ISBLANK('!0'!J197),ISERROR('!0'!J197)),"",'!0'!J197)</f>
        <v/>
      </c>
      <c r="K193" s="59" t="str">
        <f>IF(OR(ISBLANK('!0'!K197),ISERROR('!0'!K197)),"",'!0'!K197)</f>
        <v/>
      </c>
      <c r="L193" t="str">
        <f>IF(OR(ISBLANK('!0'!L197),ISERROR('!0'!L197)),"",'!0'!L197)</f>
        <v/>
      </c>
      <c r="M193" t="str">
        <f>IF(OR(ISBLANK('!0'!M197),ISERROR('!0'!M197)),"",'!0'!M197)</f>
        <v/>
      </c>
      <c r="N193" t="str">
        <f>IF(OR(ISBLANK('!0'!N197),ISERROR('!0'!N197)),"",'!0'!N197)</f>
        <v/>
      </c>
      <c r="O193" t="str">
        <f>IF(OR(ISBLANK('!0'!O197),ISERROR('!0'!O197)),"",'!0'!O197)</f>
        <v/>
      </c>
      <c r="P193" t="str">
        <f>IF(OR(ISBLANK('!0'!P197),ISERROR('!0'!P197)),"",'!0'!P197)</f>
        <v/>
      </c>
      <c r="Q193" t="str">
        <f>IF(OR(ISBLANK('!0'!Q197),ISERROR('!0'!Q197)),"",'!0'!Q197)</f>
        <v/>
      </c>
      <c r="R193" t="str">
        <f>IF(OR(ISBLANK('!0'!R197),ISERROR('!0'!R197)),"",'!0'!R197)</f>
        <v/>
      </c>
      <c r="S193" t="str">
        <f>IF(OR(ISBLANK('!0'!S197),ISERROR('!0'!S197)),"",'!0'!S197)</f>
        <v/>
      </c>
      <c r="T193" t="str">
        <f>IF(OR(ISBLANK('!0'!T197),ISERROR('!0'!T197)),"",'!0'!T197)</f>
        <v/>
      </c>
      <c r="U193" t="str">
        <f>IF(OR(ISBLANK('!0'!U195),ISERROR('!0'!U195)),"",'!0'!U195)</f>
        <v/>
      </c>
      <c r="V193" t="str">
        <f>IF(OR(ISBLANK('!0'!V195),ISERROR('!0'!V195)),"",'!0'!V195)</f>
        <v/>
      </c>
      <c r="W193" t="str">
        <f>IF(OR(ISBLANK('!0'!W195),ISERROR('!0'!W195)),"",'!0'!W195)</f>
        <v/>
      </c>
      <c r="X193" t="str">
        <f>IF(OR(ISBLANK('!0'!X195),ISERROR('!0'!X195)),"",'!0'!X195)</f>
        <v/>
      </c>
      <c r="Y193" t="str">
        <f>IF(OR(ISBLANK('!0'!Y195),ISERROR('!0'!Y195)),"",'!0'!Y195)</f>
        <v/>
      </c>
      <c r="Z193" t="str">
        <f>IF(OR(ISBLANK('!0'!Z195),ISERROR('!0'!Z195)),"",'!0'!Z195)</f>
        <v/>
      </c>
      <c r="AA193" t="str">
        <f>IF(OR(ISBLANK('!0'!AA195),ISERROR('!0'!AA195)),"",'!0'!AA195)</f>
        <v/>
      </c>
      <c r="AB193" t="str">
        <f>IF(OR(ISBLANK('!0'!AB195),ISERROR('!0'!AB195)),"",'!0'!AB195)</f>
        <v/>
      </c>
      <c r="AC193" t="str">
        <f>IF(OR(ISBLANK('!0'!AI195),ISERROR('!0'!AI195)),"",'!0'!AI195)</f>
        <v/>
      </c>
      <c r="AD193" t="str">
        <f>IF(OR(ISBLANK('!0'!AJ195),ISERROR('!0'!AJ195)),"",'!0'!AJ195)</f>
        <v/>
      </c>
      <c r="AE193" t="str">
        <f>IF(OR(ISBLANK('!0'!AK195),ISERROR('!0'!AK195)),"",'!0'!AK195)</f>
        <v/>
      </c>
      <c r="AF193" t="str">
        <f>IF(OR(ISBLANK('!0'!AL195),ISERROR('!0'!AL195)),"",'!0'!AL195)</f>
        <v/>
      </c>
      <c r="AG193" t="str">
        <f>IF(OR(ISBLANK('!0'!AM195),ISERROR('!0'!AM195)),"",'!0'!AM195)</f>
        <v/>
      </c>
      <c r="AH193" t="str">
        <f>IF(OR(ISBLANK('!0'!AN195),ISERROR('!0'!AN195)),"",'!0'!AN195)</f>
        <v/>
      </c>
      <c r="AI193" t="str">
        <f>IF(OR(ISBLANK('!0'!AO195),ISERROR('!0'!AO195)),"",'!0'!AO195)</f>
        <v/>
      </c>
      <c r="AJ193" t="str">
        <f>IF(OR(ISBLANK('!0'!AP195),ISERROR('!0'!AP195)),"",'!0'!AP195)</f>
        <v/>
      </c>
      <c r="AK193" t="str">
        <f>IF(OR(ISBLANK('!0'!AQ195),ISERROR('!0'!AQ195)),"",'!0'!AQ195)</f>
        <v/>
      </c>
      <c r="AL193" t="str">
        <f>IF(OR(ISBLANK('!0'!AR195),ISERROR('!0'!AR195)),"",'!0'!AR195)</f>
        <v/>
      </c>
      <c r="AM193" t="str">
        <f>IF(OR(ISBLANK('!0'!AS195),ISERROR('!0'!AS195)),"",'!0'!AS195)</f>
        <v/>
      </c>
      <c r="AN193" t="str">
        <f>IF(OR(ISBLANK('!0'!AT195),ISERROR('!0'!AT195)),"",'!0'!AT195)</f>
        <v/>
      </c>
      <c r="AO193" t="str">
        <f>IF(OR(ISBLANK('!0'!AU195),ISERROR('!0'!AU195)),"",'!0'!AU195)</f>
        <v/>
      </c>
      <c r="AP193" t="str">
        <f>IF(OR(ISBLANK('!0'!AV195),ISERROR('!0'!AV195)),"",'!0'!AV195)</f>
        <v/>
      </c>
      <c r="AQ193" t="str">
        <f>IF(OR(ISBLANK('!0'!AW195),ISERROR('!0'!AW195)),"",'!0'!AW195)</f>
        <v/>
      </c>
      <c r="AR193" t="str">
        <f>IF(OR(ISBLANK('!0'!AX195),ISERROR('!0'!AX195)),"",'!0'!AX195)</f>
        <v/>
      </c>
      <c r="AS193" t="str">
        <f>IF(OR(ISBLANK('!0'!AY195),ISERROR('!0'!AY195)),"",'!0'!AY195)</f>
        <v/>
      </c>
      <c r="AT193" t="str">
        <f>IF(OR(ISBLANK('!0'!AZ195),ISERROR('!0'!AZ195)),"",'!0'!AZ195)</f>
        <v/>
      </c>
      <c r="AU193" t="str">
        <f>IF(OR(ISBLANK('!0'!BA195),ISERROR('!0'!BA195)),"",'!0'!BA195)</f>
        <v/>
      </c>
      <c r="AV193" t="str">
        <f>IF(OR(ISBLANK('!0'!BB195),ISERROR('!0'!BB195)),"",'!0'!BB195)</f>
        <v/>
      </c>
      <c r="AW193" t="str">
        <f>IF(OR(ISBLANK('!0'!BC195),ISERROR('!0'!BC195)),"",'!0'!BC195)</f>
        <v/>
      </c>
      <c r="AX193" t="str">
        <f>IF(OR(ISBLANK('!0'!BD195),ISERROR('!0'!BD195)),"",'!0'!BD195)</f>
        <v/>
      </c>
      <c r="AY193" t="str">
        <f>IF(OR(ISBLANK('!0'!BE195),ISERROR('!0'!BE195)),"",'!0'!BE195)</f>
        <v/>
      </c>
      <c r="AZ193" t="str">
        <f>IF(OR(ISBLANK('!0'!BF195),ISERROR('!0'!BF195)),"",'!0'!BF195)</f>
        <v/>
      </c>
      <c r="BA193" t="str">
        <f>IF(OR(ISBLANK('!0'!BG195),ISERROR('!0'!BG195)),"",'!0'!BG195)</f>
        <v/>
      </c>
      <c r="BB193" t="str">
        <f>IF(OR(ISBLANK('!0'!BH195),ISERROR('!0'!BH195)),"",'!0'!BH195)</f>
        <v/>
      </c>
      <c r="BC193" t="str">
        <f>IF(OR(ISBLANK('!0'!BI195),ISERROR('!0'!BI195)),"",'!0'!BI195)</f>
        <v/>
      </c>
    </row>
    <row r="194" spans="1:55" ht="12.75" customHeight="1" x14ac:dyDescent="0.2">
      <c r="A194" t="str">
        <f>IF(OR(ISBLANK('!0'!A196),ISERROR('!0'!A196)),"",'!0'!A196)</f>
        <v/>
      </c>
      <c r="B194" t="str">
        <f>IF(OR(ISBLANK('!0'!B196),ISERROR('!0'!B196)),"",'!0'!B196)</f>
        <v/>
      </c>
      <c r="C194" s="208">
        <f>IF(OR(ISBLANK('!0'!C195),ISERROR('!0'!C195)),"",'!0'!C195)</f>
        <v>172</v>
      </c>
      <c r="D194" s="325"/>
      <c r="E194" s="325"/>
      <c r="F194" t="str">
        <f>IF(OR(ISBLANK('!0'!F196),ISERROR('!0'!F196)),"",'!0'!F196)</f>
        <v/>
      </c>
      <c r="G194" t="str">
        <f>IF(OR(ISBLANK('!0'!G196),ISERROR('!0'!G196)),"",'!0'!G196)</f>
        <v/>
      </c>
      <c r="H194" t="str">
        <f>IF(OR(ISBLANK('!0'!H196),ISERROR('!0'!H196)),"",'!0'!H196)</f>
        <v/>
      </c>
      <c r="I194" s="4" t="str">
        <f>IF(OR(ISBLANK('!0'!I196),ISERROR('!0'!I196)),"",'!0'!I196)</f>
        <v/>
      </c>
      <c r="J194" t="str">
        <f>IF(OR(ISBLANK('!0'!J198),ISERROR('!0'!J198)),"",'!0'!J198)</f>
        <v/>
      </c>
      <c r="K194" s="59" t="str">
        <f>IF(OR(ISBLANK('!0'!K198),ISERROR('!0'!K198)),"",'!0'!K198)</f>
        <v/>
      </c>
      <c r="L194" t="str">
        <f>IF(OR(ISBLANK('!0'!L198),ISERROR('!0'!L198)),"",'!0'!L198)</f>
        <v/>
      </c>
      <c r="M194" t="str">
        <f>IF(OR(ISBLANK('!0'!M198),ISERROR('!0'!M198)),"",'!0'!M198)</f>
        <v/>
      </c>
      <c r="N194" t="str">
        <f>IF(OR(ISBLANK('!0'!N198),ISERROR('!0'!N198)),"",'!0'!N198)</f>
        <v/>
      </c>
      <c r="O194" t="str">
        <f>IF(OR(ISBLANK('!0'!O198),ISERROR('!0'!O198)),"",'!0'!O198)</f>
        <v/>
      </c>
      <c r="P194" t="str">
        <f>IF(OR(ISBLANK('!0'!P198),ISERROR('!0'!P198)),"",'!0'!P198)</f>
        <v/>
      </c>
      <c r="Q194" t="str">
        <f>IF(OR(ISBLANK('!0'!Q198),ISERROR('!0'!Q198)),"",'!0'!Q198)</f>
        <v/>
      </c>
      <c r="R194" t="str">
        <f>IF(OR(ISBLANK('!0'!R198),ISERROR('!0'!R198)),"",'!0'!R198)</f>
        <v/>
      </c>
      <c r="S194" t="str">
        <f>IF(OR(ISBLANK('!0'!S198),ISERROR('!0'!S198)),"",'!0'!S198)</f>
        <v/>
      </c>
      <c r="T194" t="str">
        <f>IF(OR(ISBLANK('!0'!T198),ISERROR('!0'!T198)),"",'!0'!T198)</f>
        <v/>
      </c>
      <c r="U194" t="str">
        <f>IF(OR(ISBLANK('!0'!U196),ISERROR('!0'!U196)),"",'!0'!U196)</f>
        <v/>
      </c>
      <c r="V194" t="str">
        <f>IF(OR(ISBLANK('!0'!V196),ISERROR('!0'!V196)),"",'!0'!V196)</f>
        <v/>
      </c>
      <c r="W194" t="str">
        <f>IF(OR(ISBLANK('!0'!W196),ISERROR('!0'!W196)),"",'!0'!W196)</f>
        <v/>
      </c>
      <c r="X194" t="str">
        <f>IF(OR(ISBLANK('!0'!X196),ISERROR('!0'!X196)),"",'!0'!X196)</f>
        <v/>
      </c>
      <c r="Y194" t="str">
        <f>IF(OR(ISBLANK('!0'!Y196),ISERROR('!0'!Y196)),"",'!0'!Y196)</f>
        <v/>
      </c>
      <c r="Z194" t="str">
        <f>IF(OR(ISBLANK('!0'!Z196),ISERROR('!0'!Z196)),"",'!0'!Z196)</f>
        <v/>
      </c>
      <c r="AA194" t="str">
        <f>IF(OR(ISBLANK('!0'!AA196),ISERROR('!0'!AA196)),"",'!0'!AA196)</f>
        <v/>
      </c>
      <c r="AB194" t="str">
        <f>IF(OR(ISBLANK('!0'!AB196),ISERROR('!0'!AB196)),"",'!0'!AB196)</f>
        <v/>
      </c>
      <c r="AC194" t="str">
        <f>IF(OR(ISBLANK('!0'!AI196),ISERROR('!0'!AI196)),"",'!0'!AI196)</f>
        <v/>
      </c>
      <c r="AD194" t="str">
        <f>IF(OR(ISBLANK('!0'!AJ196),ISERROR('!0'!AJ196)),"",'!0'!AJ196)</f>
        <v/>
      </c>
      <c r="AE194" t="str">
        <f>IF(OR(ISBLANK('!0'!AK196),ISERROR('!0'!AK196)),"",'!0'!AK196)</f>
        <v/>
      </c>
      <c r="AF194" t="str">
        <f>IF(OR(ISBLANK('!0'!AL196),ISERROR('!0'!AL196)),"",'!0'!AL196)</f>
        <v/>
      </c>
      <c r="AG194" t="str">
        <f>IF(OR(ISBLANK('!0'!AM196),ISERROR('!0'!AM196)),"",'!0'!AM196)</f>
        <v/>
      </c>
      <c r="AH194" t="str">
        <f>IF(OR(ISBLANK('!0'!AN196),ISERROR('!0'!AN196)),"",'!0'!AN196)</f>
        <v/>
      </c>
      <c r="AI194" t="str">
        <f>IF(OR(ISBLANK('!0'!AO196),ISERROR('!0'!AO196)),"",'!0'!AO196)</f>
        <v/>
      </c>
      <c r="AJ194" t="str">
        <f>IF(OR(ISBLANK('!0'!AP196),ISERROR('!0'!AP196)),"",'!0'!AP196)</f>
        <v/>
      </c>
      <c r="AK194" t="str">
        <f>IF(OR(ISBLANK('!0'!AQ196),ISERROR('!0'!AQ196)),"",'!0'!AQ196)</f>
        <v/>
      </c>
      <c r="AL194" t="str">
        <f>IF(OR(ISBLANK('!0'!AR196),ISERROR('!0'!AR196)),"",'!0'!AR196)</f>
        <v/>
      </c>
      <c r="AM194" t="str">
        <f>IF(OR(ISBLANK('!0'!AS196),ISERROR('!0'!AS196)),"",'!0'!AS196)</f>
        <v/>
      </c>
      <c r="AN194" t="str">
        <f>IF(OR(ISBLANK('!0'!AT196),ISERROR('!0'!AT196)),"",'!0'!AT196)</f>
        <v/>
      </c>
      <c r="AO194" t="str">
        <f>IF(OR(ISBLANK('!0'!AU196),ISERROR('!0'!AU196)),"",'!0'!AU196)</f>
        <v/>
      </c>
      <c r="AP194" t="str">
        <f>IF(OR(ISBLANK('!0'!AV196),ISERROR('!0'!AV196)),"",'!0'!AV196)</f>
        <v/>
      </c>
      <c r="AQ194" t="str">
        <f>IF(OR(ISBLANK('!0'!AW196),ISERROR('!0'!AW196)),"",'!0'!AW196)</f>
        <v/>
      </c>
      <c r="AR194" t="str">
        <f>IF(OR(ISBLANK('!0'!AX196),ISERROR('!0'!AX196)),"",'!0'!AX196)</f>
        <v/>
      </c>
      <c r="AS194" t="str">
        <f>IF(OR(ISBLANK('!0'!AY196),ISERROR('!0'!AY196)),"",'!0'!AY196)</f>
        <v/>
      </c>
      <c r="AT194" t="str">
        <f>IF(OR(ISBLANK('!0'!AZ196),ISERROR('!0'!AZ196)),"",'!0'!AZ196)</f>
        <v/>
      </c>
      <c r="AU194" t="str">
        <f>IF(OR(ISBLANK('!0'!BA196),ISERROR('!0'!BA196)),"",'!0'!BA196)</f>
        <v/>
      </c>
      <c r="AV194" t="str">
        <f>IF(OR(ISBLANK('!0'!BB196),ISERROR('!0'!BB196)),"",'!0'!BB196)</f>
        <v/>
      </c>
      <c r="AW194" t="str">
        <f>IF(OR(ISBLANK('!0'!BC196),ISERROR('!0'!BC196)),"",'!0'!BC196)</f>
        <v/>
      </c>
      <c r="AX194" t="str">
        <f>IF(OR(ISBLANK('!0'!BD196),ISERROR('!0'!BD196)),"",'!0'!BD196)</f>
        <v/>
      </c>
      <c r="AY194" t="str">
        <f>IF(OR(ISBLANK('!0'!BE196),ISERROR('!0'!BE196)),"",'!0'!BE196)</f>
        <v/>
      </c>
      <c r="AZ194" t="str">
        <f>IF(OR(ISBLANK('!0'!BF196),ISERROR('!0'!BF196)),"",'!0'!BF196)</f>
        <v/>
      </c>
      <c r="BA194" t="str">
        <f>IF(OR(ISBLANK('!0'!BG196),ISERROR('!0'!BG196)),"",'!0'!BG196)</f>
        <v/>
      </c>
      <c r="BB194" t="str">
        <f>IF(OR(ISBLANK('!0'!BH196),ISERROR('!0'!BH196)),"",'!0'!BH196)</f>
        <v/>
      </c>
      <c r="BC194" t="str">
        <f>IF(OR(ISBLANK('!0'!BI196),ISERROR('!0'!BI196)),"",'!0'!BI196)</f>
        <v/>
      </c>
    </row>
    <row r="195" spans="1:55" ht="12.75" customHeight="1" x14ac:dyDescent="0.2">
      <c r="A195" t="str">
        <f>IF(OR(ISBLANK('!0'!A197),ISERROR('!0'!A197)),"",'!0'!A197)</f>
        <v/>
      </c>
      <c r="B195" t="str">
        <f>IF(OR(ISBLANK('!0'!B197),ISERROR('!0'!B197)),"",'!0'!B197)</f>
        <v/>
      </c>
      <c r="C195" s="208">
        <f>IF(OR(ISBLANK('!0'!C196),ISERROR('!0'!C196)),"",'!0'!C196)</f>
        <v>173</v>
      </c>
      <c r="D195" s="325"/>
      <c r="E195" s="325"/>
      <c r="F195" t="str">
        <f>IF(OR(ISBLANK('!0'!F197),ISERROR('!0'!F197)),"",'!0'!F197)</f>
        <v/>
      </c>
      <c r="G195" t="str">
        <f>IF(OR(ISBLANK('!0'!G197),ISERROR('!0'!G197)),"",'!0'!G197)</f>
        <v/>
      </c>
      <c r="H195" t="str">
        <f>IF(OR(ISBLANK('!0'!H197),ISERROR('!0'!H197)),"",'!0'!H197)</f>
        <v/>
      </c>
      <c r="I195" s="4" t="str">
        <f>IF(OR(ISBLANK('!0'!I197),ISERROR('!0'!I197)),"",'!0'!I197)</f>
        <v/>
      </c>
      <c r="J195" t="str">
        <f>IF(OR(ISBLANK('!0'!J199),ISERROR('!0'!J199)),"",'!0'!J199)</f>
        <v/>
      </c>
      <c r="K195" s="59" t="str">
        <f>IF(OR(ISBLANK('!0'!K199),ISERROR('!0'!K199)),"",'!0'!K199)</f>
        <v/>
      </c>
      <c r="L195" t="str">
        <f>IF(OR(ISBLANK('!0'!L199),ISERROR('!0'!L199)),"",'!0'!L199)</f>
        <v/>
      </c>
      <c r="M195" t="str">
        <f>IF(OR(ISBLANK('!0'!M199),ISERROR('!0'!M199)),"",'!0'!M199)</f>
        <v/>
      </c>
      <c r="N195" t="str">
        <f>IF(OR(ISBLANK('!0'!N199),ISERROR('!0'!N199)),"",'!0'!N199)</f>
        <v/>
      </c>
      <c r="O195" t="str">
        <f>IF(OR(ISBLANK('!0'!O199),ISERROR('!0'!O199)),"",'!0'!O199)</f>
        <v/>
      </c>
      <c r="P195" t="str">
        <f>IF(OR(ISBLANK('!0'!P199),ISERROR('!0'!P199)),"",'!0'!P199)</f>
        <v/>
      </c>
      <c r="Q195" t="str">
        <f>IF(OR(ISBLANK('!0'!Q199),ISERROR('!0'!Q199)),"",'!0'!Q199)</f>
        <v/>
      </c>
      <c r="R195" t="str">
        <f>IF(OR(ISBLANK('!0'!R199),ISERROR('!0'!R199)),"",'!0'!R199)</f>
        <v/>
      </c>
      <c r="S195" t="str">
        <f>IF(OR(ISBLANK('!0'!S199),ISERROR('!0'!S199)),"",'!0'!S199)</f>
        <v/>
      </c>
      <c r="T195" t="str">
        <f>IF(OR(ISBLANK('!0'!T199),ISERROR('!0'!T199)),"",'!0'!T199)</f>
        <v/>
      </c>
      <c r="U195" t="str">
        <f>IF(OR(ISBLANK('!0'!U197),ISERROR('!0'!U197)),"",'!0'!U197)</f>
        <v/>
      </c>
      <c r="V195" t="str">
        <f>IF(OR(ISBLANK('!0'!V197),ISERROR('!0'!V197)),"",'!0'!V197)</f>
        <v/>
      </c>
      <c r="W195" t="str">
        <f>IF(OR(ISBLANK('!0'!W197),ISERROR('!0'!W197)),"",'!0'!W197)</f>
        <v/>
      </c>
      <c r="X195" t="str">
        <f>IF(OR(ISBLANK('!0'!X197),ISERROR('!0'!X197)),"",'!0'!X197)</f>
        <v/>
      </c>
      <c r="Y195" t="str">
        <f>IF(OR(ISBLANK('!0'!Y197),ISERROR('!0'!Y197)),"",'!0'!Y197)</f>
        <v/>
      </c>
      <c r="Z195" t="str">
        <f>IF(OR(ISBLANK('!0'!Z197),ISERROR('!0'!Z197)),"",'!0'!Z197)</f>
        <v/>
      </c>
      <c r="AA195" t="str">
        <f>IF(OR(ISBLANK('!0'!AA197),ISERROR('!0'!AA197)),"",'!0'!AA197)</f>
        <v/>
      </c>
      <c r="AB195" t="str">
        <f>IF(OR(ISBLANK('!0'!AB197),ISERROR('!0'!AB197)),"",'!0'!AB197)</f>
        <v/>
      </c>
      <c r="AC195" t="str">
        <f>IF(OR(ISBLANK('!0'!AI197),ISERROR('!0'!AI197)),"",'!0'!AI197)</f>
        <v/>
      </c>
      <c r="AD195" t="str">
        <f>IF(OR(ISBLANK('!0'!AJ197),ISERROR('!0'!AJ197)),"",'!0'!AJ197)</f>
        <v/>
      </c>
      <c r="AE195" t="str">
        <f>IF(OR(ISBLANK('!0'!AK197),ISERROR('!0'!AK197)),"",'!0'!AK197)</f>
        <v/>
      </c>
      <c r="AF195" t="str">
        <f>IF(OR(ISBLANK('!0'!AL197),ISERROR('!0'!AL197)),"",'!0'!AL197)</f>
        <v/>
      </c>
      <c r="AG195" t="str">
        <f>IF(OR(ISBLANK('!0'!AM197),ISERROR('!0'!AM197)),"",'!0'!AM197)</f>
        <v/>
      </c>
      <c r="AH195" t="str">
        <f>IF(OR(ISBLANK('!0'!AN197),ISERROR('!0'!AN197)),"",'!0'!AN197)</f>
        <v/>
      </c>
      <c r="AI195" t="str">
        <f>IF(OR(ISBLANK('!0'!AO197),ISERROR('!0'!AO197)),"",'!0'!AO197)</f>
        <v/>
      </c>
      <c r="AJ195" t="str">
        <f>IF(OR(ISBLANK('!0'!AP197),ISERROR('!0'!AP197)),"",'!0'!AP197)</f>
        <v/>
      </c>
      <c r="AK195" t="str">
        <f>IF(OR(ISBLANK('!0'!AQ197),ISERROR('!0'!AQ197)),"",'!0'!AQ197)</f>
        <v/>
      </c>
      <c r="AL195" t="str">
        <f>IF(OR(ISBLANK('!0'!AR197),ISERROR('!0'!AR197)),"",'!0'!AR197)</f>
        <v/>
      </c>
      <c r="AM195" t="str">
        <f>IF(OR(ISBLANK('!0'!AS197),ISERROR('!0'!AS197)),"",'!0'!AS197)</f>
        <v/>
      </c>
      <c r="AN195" t="str">
        <f>IF(OR(ISBLANK('!0'!AT197),ISERROR('!0'!AT197)),"",'!0'!AT197)</f>
        <v/>
      </c>
      <c r="AO195" t="str">
        <f>IF(OR(ISBLANK('!0'!AU197),ISERROR('!0'!AU197)),"",'!0'!AU197)</f>
        <v/>
      </c>
      <c r="AP195" t="str">
        <f>IF(OR(ISBLANK('!0'!AV197),ISERROR('!0'!AV197)),"",'!0'!AV197)</f>
        <v/>
      </c>
      <c r="AQ195" t="str">
        <f>IF(OR(ISBLANK('!0'!AW197),ISERROR('!0'!AW197)),"",'!0'!AW197)</f>
        <v/>
      </c>
      <c r="AR195" t="str">
        <f>IF(OR(ISBLANK('!0'!AX197),ISERROR('!0'!AX197)),"",'!0'!AX197)</f>
        <v/>
      </c>
      <c r="AS195" t="str">
        <f>IF(OR(ISBLANK('!0'!AY197),ISERROR('!0'!AY197)),"",'!0'!AY197)</f>
        <v/>
      </c>
      <c r="AT195" t="str">
        <f>IF(OR(ISBLANK('!0'!AZ197),ISERROR('!0'!AZ197)),"",'!0'!AZ197)</f>
        <v/>
      </c>
      <c r="AU195" t="str">
        <f>IF(OR(ISBLANK('!0'!BA197),ISERROR('!0'!BA197)),"",'!0'!BA197)</f>
        <v/>
      </c>
      <c r="AV195" t="str">
        <f>IF(OR(ISBLANK('!0'!BB197),ISERROR('!0'!BB197)),"",'!0'!BB197)</f>
        <v/>
      </c>
      <c r="AW195" t="str">
        <f>IF(OR(ISBLANK('!0'!BC197),ISERROR('!0'!BC197)),"",'!0'!BC197)</f>
        <v/>
      </c>
      <c r="AX195" t="str">
        <f>IF(OR(ISBLANK('!0'!BD197),ISERROR('!0'!BD197)),"",'!0'!BD197)</f>
        <v/>
      </c>
      <c r="AY195" t="str">
        <f>IF(OR(ISBLANK('!0'!BE197),ISERROR('!0'!BE197)),"",'!0'!BE197)</f>
        <v/>
      </c>
      <c r="AZ195" t="str">
        <f>IF(OR(ISBLANK('!0'!BF197),ISERROR('!0'!BF197)),"",'!0'!BF197)</f>
        <v/>
      </c>
      <c r="BA195" t="str">
        <f>IF(OR(ISBLANK('!0'!BG197),ISERROR('!0'!BG197)),"",'!0'!BG197)</f>
        <v/>
      </c>
      <c r="BB195" t="str">
        <f>IF(OR(ISBLANK('!0'!BH197),ISERROR('!0'!BH197)),"",'!0'!BH197)</f>
        <v/>
      </c>
      <c r="BC195" t="str">
        <f>IF(OR(ISBLANK('!0'!BI197),ISERROR('!0'!BI197)),"",'!0'!BI197)</f>
        <v/>
      </c>
    </row>
    <row r="196" spans="1:55" ht="12.75" customHeight="1" x14ac:dyDescent="0.2">
      <c r="A196" t="str">
        <f>IF(OR(ISBLANK('!0'!A198),ISERROR('!0'!A198)),"",'!0'!A198)</f>
        <v/>
      </c>
      <c r="B196" t="str">
        <f>IF(OR(ISBLANK('!0'!B198),ISERROR('!0'!B198)),"",'!0'!B198)</f>
        <v/>
      </c>
      <c r="C196" s="208">
        <f>IF(OR(ISBLANK('!0'!C197),ISERROR('!0'!C197)),"",'!0'!C197)</f>
        <v>174</v>
      </c>
      <c r="D196" s="325"/>
      <c r="E196" s="325"/>
      <c r="F196" t="str">
        <f>IF(OR(ISBLANK('!0'!F198),ISERROR('!0'!F198)),"",'!0'!F198)</f>
        <v/>
      </c>
      <c r="G196" t="str">
        <f>IF(OR(ISBLANK('!0'!G198),ISERROR('!0'!G198)),"",'!0'!G198)</f>
        <v/>
      </c>
      <c r="H196" t="str">
        <f>IF(OR(ISBLANK('!0'!H198),ISERROR('!0'!H198)),"",'!0'!H198)</f>
        <v/>
      </c>
      <c r="I196" s="4" t="str">
        <f>IF(OR(ISBLANK('!0'!I198),ISERROR('!0'!I198)),"",'!0'!I198)</f>
        <v/>
      </c>
      <c r="J196" t="str">
        <f>IF(OR(ISBLANK('!0'!J200),ISERROR('!0'!J200)),"",'!0'!J200)</f>
        <v/>
      </c>
      <c r="K196" s="59" t="str">
        <f>IF(OR(ISBLANK('!0'!K200),ISERROR('!0'!K200)),"",'!0'!K200)</f>
        <v/>
      </c>
      <c r="L196" t="str">
        <f>IF(OR(ISBLANK('!0'!L200),ISERROR('!0'!L200)),"",'!0'!L200)</f>
        <v/>
      </c>
      <c r="M196" t="str">
        <f>IF(OR(ISBLANK('!0'!M200),ISERROR('!0'!M200)),"",'!0'!M200)</f>
        <v/>
      </c>
      <c r="N196" t="str">
        <f>IF(OR(ISBLANK('!0'!N200),ISERROR('!0'!N200)),"",'!0'!N200)</f>
        <v/>
      </c>
      <c r="O196" t="str">
        <f>IF(OR(ISBLANK('!0'!O200),ISERROR('!0'!O200)),"",'!0'!O200)</f>
        <v/>
      </c>
      <c r="P196" t="str">
        <f>IF(OR(ISBLANK('!0'!P200),ISERROR('!0'!P200)),"",'!0'!P200)</f>
        <v/>
      </c>
      <c r="Q196" t="str">
        <f>IF(OR(ISBLANK('!0'!Q200),ISERROR('!0'!Q200)),"",'!0'!Q200)</f>
        <v/>
      </c>
      <c r="R196" t="str">
        <f>IF(OR(ISBLANK('!0'!R200),ISERROR('!0'!R200)),"",'!0'!R200)</f>
        <v/>
      </c>
      <c r="S196" t="str">
        <f>IF(OR(ISBLANK('!0'!S200),ISERROR('!0'!S200)),"",'!0'!S200)</f>
        <v/>
      </c>
      <c r="T196" t="str">
        <f>IF(OR(ISBLANK('!0'!T200),ISERROR('!0'!T200)),"",'!0'!T200)</f>
        <v/>
      </c>
      <c r="U196" t="str">
        <f>IF(OR(ISBLANK('!0'!U198),ISERROR('!0'!U198)),"",'!0'!U198)</f>
        <v/>
      </c>
      <c r="V196" t="str">
        <f>IF(OR(ISBLANK('!0'!V198),ISERROR('!0'!V198)),"",'!0'!V198)</f>
        <v/>
      </c>
      <c r="W196" t="str">
        <f>IF(OR(ISBLANK('!0'!W198),ISERROR('!0'!W198)),"",'!0'!W198)</f>
        <v/>
      </c>
      <c r="X196" t="str">
        <f>IF(OR(ISBLANK('!0'!X198),ISERROR('!0'!X198)),"",'!0'!X198)</f>
        <v/>
      </c>
      <c r="Y196" t="str">
        <f>IF(OR(ISBLANK('!0'!Y198),ISERROR('!0'!Y198)),"",'!0'!Y198)</f>
        <v/>
      </c>
      <c r="Z196" t="str">
        <f>IF(OR(ISBLANK('!0'!Z198),ISERROR('!0'!Z198)),"",'!0'!Z198)</f>
        <v/>
      </c>
      <c r="AA196" t="str">
        <f>IF(OR(ISBLANK('!0'!AA198),ISERROR('!0'!AA198)),"",'!0'!AA198)</f>
        <v/>
      </c>
      <c r="AB196" t="str">
        <f>IF(OR(ISBLANK('!0'!AB198),ISERROR('!0'!AB198)),"",'!0'!AB198)</f>
        <v/>
      </c>
      <c r="AC196" t="str">
        <f>IF(OR(ISBLANK('!0'!AI198),ISERROR('!0'!AI198)),"",'!0'!AI198)</f>
        <v/>
      </c>
      <c r="AD196" t="str">
        <f>IF(OR(ISBLANK('!0'!AJ198),ISERROR('!0'!AJ198)),"",'!0'!AJ198)</f>
        <v/>
      </c>
      <c r="AE196" t="str">
        <f>IF(OR(ISBLANK('!0'!AK198),ISERROR('!0'!AK198)),"",'!0'!AK198)</f>
        <v/>
      </c>
      <c r="AF196" t="str">
        <f>IF(OR(ISBLANK('!0'!AL198),ISERROR('!0'!AL198)),"",'!0'!AL198)</f>
        <v/>
      </c>
      <c r="AG196" t="str">
        <f>IF(OR(ISBLANK('!0'!AM198),ISERROR('!0'!AM198)),"",'!0'!AM198)</f>
        <v/>
      </c>
      <c r="AH196" t="str">
        <f>IF(OR(ISBLANK('!0'!AN198),ISERROR('!0'!AN198)),"",'!0'!AN198)</f>
        <v/>
      </c>
      <c r="AI196" t="str">
        <f>IF(OR(ISBLANK('!0'!AO198),ISERROR('!0'!AO198)),"",'!0'!AO198)</f>
        <v/>
      </c>
      <c r="AJ196" t="str">
        <f>IF(OR(ISBLANK('!0'!AP198),ISERROR('!0'!AP198)),"",'!0'!AP198)</f>
        <v/>
      </c>
      <c r="AK196" t="str">
        <f>IF(OR(ISBLANK('!0'!AQ198),ISERROR('!0'!AQ198)),"",'!0'!AQ198)</f>
        <v/>
      </c>
      <c r="AL196" t="str">
        <f>IF(OR(ISBLANK('!0'!AR198),ISERROR('!0'!AR198)),"",'!0'!AR198)</f>
        <v/>
      </c>
      <c r="AM196" t="str">
        <f>IF(OR(ISBLANK('!0'!AS198),ISERROR('!0'!AS198)),"",'!0'!AS198)</f>
        <v/>
      </c>
      <c r="AN196" t="str">
        <f>IF(OR(ISBLANK('!0'!AT198),ISERROR('!0'!AT198)),"",'!0'!AT198)</f>
        <v/>
      </c>
      <c r="AO196" t="str">
        <f>IF(OR(ISBLANK('!0'!AU198),ISERROR('!0'!AU198)),"",'!0'!AU198)</f>
        <v/>
      </c>
      <c r="AP196" t="str">
        <f>IF(OR(ISBLANK('!0'!AV198),ISERROR('!0'!AV198)),"",'!0'!AV198)</f>
        <v/>
      </c>
      <c r="AQ196" t="str">
        <f>IF(OR(ISBLANK('!0'!AW198),ISERROR('!0'!AW198)),"",'!0'!AW198)</f>
        <v/>
      </c>
      <c r="AR196" t="str">
        <f>IF(OR(ISBLANK('!0'!AX198),ISERROR('!0'!AX198)),"",'!0'!AX198)</f>
        <v/>
      </c>
      <c r="AS196" t="str">
        <f>IF(OR(ISBLANK('!0'!AY198),ISERROR('!0'!AY198)),"",'!0'!AY198)</f>
        <v/>
      </c>
      <c r="AT196" t="str">
        <f>IF(OR(ISBLANK('!0'!AZ198),ISERROR('!0'!AZ198)),"",'!0'!AZ198)</f>
        <v/>
      </c>
      <c r="AU196" t="str">
        <f>IF(OR(ISBLANK('!0'!BA198),ISERROR('!0'!BA198)),"",'!0'!BA198)</f>
        <v/>
      </c>
      <c r="AV196" t="str">
        <f>IF(OR(ISBLANK('!0'!BB198),ISERROR('!0'!BB198)),"",'!0'!BB198)</f>
        <v/>
      </c>
      <c r="AW196" t="str">
        <f>IF(OR(ISBLANK('!0'!BC198),ISERROR('!0'!BC198)),"",'!0'!BC198)</f>
        <v/>
      </c>
      <c r="AX196" t="str">
        <f>IF(OR(ISBLANK('!0'!BD198),ISERROR('!0'!BD198)),"",'!0'!BD198)</f>
        <v/>
      </c>
      <c r="AY196" t="str">
        <f>IF(OR(ISBLANK('!0'!BE198),ISERROR('!0'!BE198)),"",'!0'!BE198)</f>
        <v/>
      </c>
      <c r="AZ196" t="str">
        <f>IF(OR(ISBLANK('!0'!BF198),ISERROR('!0'!BF198)),"",'!0'!BF198)</f>
        <v/>
      </c>
      <c r="BA196" t="str">
        <f>IF(OR(ISBLANK('!0'!BG198),ISERROR('!0'!BG198)),"",'!0'!BG198)</f>
        <v/>
      </c>
      <c r="BB196" t="str">
        <f>IF(OR(ISBLANK('!0'!BH198),ISERROR('!0'!BH198)),"",'!0'!BH198)</f>
        <v/>
      </c>
      <c r="BC196" t="str">
        <f>IF(OR(ISBLANK('!0'!BI198),ISERROR('!0'!BI198)),"",'!0'!BI198)</f>
        <v/>
      </c>
    </row>
    <row r="197" spans="1:55" ht="12.75" customHeight="1" x14ac:dyDescent="0.2">
      <c r="A197" t="str">
        <f>IF(OR(ISBLANK('!0'!A199),ISERROR('!0'!A199)),"",'!0'!A199)</f>
        <v/>
      </c>
      <c r="B197" t="str">
        <f>IF(OR(ISBLANK('!0'!B199),ISERROR('!0'!B199)),"",'!0'!B199)</f>
        <v/>
      </c>
      <c r="C197" s="208">
        <f>IF(OR(ISBLANK('!0'!C198),ISERROR('!0'!C198)),"",'!0'!C198)</f>
        <v>175</v>
      </c>
      <c r="D197" s="325"/>
      <c r="E197" s="325"/>
      <c r="F197" t="str">
        <f>IF(OR(ISBLANK('!0'!F199),ISERROR('!0'!F199)),"",'!0'!F199)</f>
        <v/>
      </c>
      <c r="G197" t="str">
        <f>IF(OR(ISBLANK('!0'!G199),ISERROR('!0'!G199)),"",'!0'!G199)</f>
        <v/>
      </c>
      <c r="H197" t="str">
        <f>IF(OR(ISBLANK('!0'!H199),ISERROR('!0'!H199)),"",'!0'!H199)</f>
        <v/>
      </c>
      <c r="I197" s="4" t="str">
        <f>IF(OR(ISBLANK('!0'!I199),ISERROR('!0'!I199)),"",'!0'!I199)</f>
        <v/>
      </c>
      <c r="J197" t="str">
        <f>IF(OR(ISBLANK('!0'!J201),ISERROR('!0'!J201)),"",'!0'!J201)</f>
        <v/>
      </c>
      <c r="K197" s="59" t="str">
        <f>IF(OR(ISBLANK('!0'!K201),ISERROR('!0'!K201)),"",'!0'!K201)</f>
        <v/>
      </c>
      <c r="L197" t="str">
        <f>IF(OR(ISBLANK('!0'!L201),ISERROR('!0'!L201)),"",'!0'!L201)</f>
        <v/>
      </c>
      <c r="M197" t="str">
        <f>IF(OR(ISBLANK('!0'!M201),ISERROR('!0'!M201)),"",'!0'!M201)</f>
        <v/>
      </c>
      <c r="N197" t="str">
        <f>IF(OR(ISBLANK('!0'!N201),ISERROR('!0'!N201)),"",'!0'!N201)</f>
        <v/>
      </c>
      <c r="O197" t="str">
        <f>IF(OR(ISBLANK('!0'!O201),ISERROR('!0'!O201)),"",'!0'!O201)</f>
        <v/>
      </c>
      <c r="P197" t="str">
        <f>IF(OR(ISBLANK('!0'!P201),ISERROR('!0'!P201)),"",'!0'!P201)</f>
        <v/>
      </c>
      <c r="Q197" t="str">
        <f>IF(OR(ISBLANK('!0'!Q201),ISERROR('!0'!Q201)),"",'!0'!Q201)</f>
        <v/>
      </c>
      <c r="R197" t="str">
        <f>IF(OR(ISBLANK('!0'!R201),ISERROR('!0'!R201)),"",'!0'!R201)</f>
        <v/>
      </c>
      <c r="S197" t="str">
        <f>IF(OR(ISBLANK('!0'!S201),ISERROR('!0'!S201)),"",'!0'!S201)</f>
        <v/>
      </c>
      <c r="T197" t="str">
        <f>IF(OR(ISBLANK('!0'!T201),ISERROR('!0'!T201)),"",'!0'!T201)</f>
        <v/>
      </c>
      <c r="U197" t="str">
        <f>IF(OR(ISBLANK('!0'!U199),ISERROR('!0'!U199)),"",'!0'!U199)</f>
        <v/>
      </c>
      <c r="V197" t="str">
        <f>IF(OR(ISBLANK('!0'!V199),ISERROR('!0'!V199)),"",'!0'!V199)</f>
        <v/>
      </c>
      <c r="W197" t="str">
        <f>IF(OR(ISBLANK('!0'!W199),ISERROR('!0'!W199)),"",'!0'!W199)</f>
        <v/>
      </c>
      <c r="X197" t="str">
        <f>IF(OR(ISBLANK('!0'!X199),ISERROR('!0'!X199)),"",'!0'!X199)</f>
        <v/>
      </c>
      <c r="Y197" t="str">
        <f>IF(OR(ISBLANK('!0'!Y199),ISERROR('!0'!Y199)),"",'!0'!Y199)</f>
        <v/>
      </c>
      <c r="Z197" t="str">
        <f>IF(OR(ISBLANK('!0'!Z199),ISERROR('!0'!Z199)),"",'!0'!Z199)</f>
        <v/>
      </c>
      <c r="AA197" t="str">
        <f>IF(OR(ISBLANK('!0'!AA199),ISERROR('!0'!AA199)),"",'!0'!AA199)</f>
        <v/>
      </c>
      <c r="AB197" t="str">
        <f>IF(OR(ISBLANK('!0'!AB199),ISERROR('!0'!AB199)),"",'!0'!AB199)</f>
        <v/>
      </c>
      <c r="AC197" t="str">
        <f>IF(OR(ISBLANK('!0'!AI199),ISERROR('!0'!AI199)),"",'!0'!AI199)</f>
        <v/>
      </c>
      <c r="AD197" t="str">
        <f>IF(OR(ISBLANK('!0'!AJ199),ISERROR('!0'!AJ199)),"",'!0'!AJ199)</f>
        <v/>
      </c>
      <c r="AE197" t="str">
        <f>IF(OR(ISBLANK('!0'!AK199),ISERROR('!0'!AK199)),"",'!0'!AK199)</f>
        <v/>
      </c>
      <c r="AF197" t="str">
        <f>IF(OR(ISBLANK('!0'!AL199),ISERROR('!0'!AL199)),"",'!0'!AL199)</f>
        <v/>
      </c>
      <c r="AG197" t="str">
        <f>IF(OR(ISBLANK('!0'!AM199),ISERROR('!0'!AM199)),"",'!0'!AM199)</f>
        <v/>
      </c>
      <c r="AH197" t="str">
        <f>IF(OR(ISBLANK('!0'!AN199),ISERROR('!0'!AN199)),"",'!0'!AN199)</f>
        <v/>
      </c>
      <c r="AI197" t="str">
        <f>IF(OR(ISBLANK('!0'!AO199),ISERROR('!0'!AO199)),"",'!0'!AO199)</f>
        <v/>
      </c>
      <c r="AJ197" t="str">
        <f>IF(OR(ISBLANK('!0'!AP199),ISERROR('!0'!AP199)),"",'!0'!AP199)</f>
        <v/>
      </c>
      <c r="AK197" t="str">
        <f>IF(OR(ISBLANK('!0'!AQ199),ISERROR('!0'!AQ199)),"",'!0'!AQ199)</f>
        <v/>
      </c>
      <c r="AL197" t="str">
        <f>IF(OR(ISBLANK('!0'!AR199),ISERROR('!0'!AR199)),"",'!0'!AR199)</f>
        <v/>
      </c>
      <c r="AM197" t="str">
        <f>IF(OR(ISBLANK('!0'!AS199),ISERROR('!0'!AS199)),"",'!0'!AS199)</f>
        <v/>
      </c>
      <c r="AN197" t="str">
        <f>IF(OR(ISBLANK('!0'!AT199),ISERROR('!0'!AT199)),"",'!0'!AT199)</f>
        <v/>
      </c>
      <c r="AO197" t="str">
        <f>IF(OR(ISBLANK('!0'!AU199),ISERROR('!0'!AU199)),"",'!0'!AU199)</f>
        <v/>
      </c>
      <c r="AP197" t="str">
        <f>IF(OR(ISBLANK('!0'!AV199),ISERROR('!0'!AV199)),"",'!0'!AV199)</f>
        <v/>
      </c>
      <c r="AQ197" t="str">
        <f>IF(OR(ISBLANK('!0'!AW199),ISERROR('!0'!AW199)),"",'!0'!AW199)</f>
        <v/>
      </c>
      <c r="AR197" t="str">
        <f>IF(OR(ISBLANK('!0'!AX199),ISERROR('!0'!AX199)),"",'!0'!AX199)</f>
        <v/>
      </c>
      <c r="AS197" t="str">
        <f>IF(OR(ISBLANK('!0'!AY199),ISERROR('!0'!AY199)),"",'!0'!AY199)</f>
        <v/>
      </c>
      <c r="AT197" t="str">
        <f>IF(OR(ISBLANK('!0'!AZ199),ISERROR('!0'!AZ199)),"",'!0'!AZ199)</f>
        <v/>
      </c>
      <c r="AU197" t="str">
        <f>IF(OR(ISBLANK('!0'!BA199),ISERROR('!0'!BA199)),"",'!0'!BA199)</f>
        <v/>
      </c>
      <c r="AV197" t="str">
        <f>IF(OR(ISBLANK('!0'!BB199),ISERROR('!0'!BB199)),"",'!0'!BB199)</f>
        <v/>
      </c>
      <c r="AW197" t="str">
        <f>IF(OR(ISBLANK('!0'!BC199),ISERROR('!0'!BC199)),"",'!0'!BC199)</f>
        <v/>
      </c>
      <c r="AX197" t="str">
        <f>IF(OR(ISBLANK('!0'!BD199),ISERROR('!0'!BD199)),"",'!0'!BD199)</f>
        <v/>
      </c>
      <c r="AY197" t="str">
        <f>IF(OR(ISBLANK('!0'!BE199),ISERROR('!0'!BE199)),"",'!0'!BE199)</f>
        <v/>
      </c>
      <c r="AZ197" t="str">
        <f>IF(OR(ISBLANK('!0'!BF199),ISERROR('!0'!BF199)),"",'!0'!BF199)</f>
        <v/>
      </c>
      <c r="BA197" t="str">
        <f>IF(OR(ISBLANK('!0'!BG199),ISERROR('!0'!BG199)),"",'!0'!BG199)</f>
        <v/>
      </c>
      <c r="BB197" t="str">
        <f>IF(OR(ISBLANK('!0'!BH199),ISERROR('!0'!BH199)),"",'!0'!BH199)</f>
        <v/>
      </c>
      <c r="BC197" t="str">
        <f>IF(OR(ISBLANK('!0'!BI199),ISERROR('!0'!BI199)),"",'!0'!BI199)</f>
        <v/>
      </c>
    </row>
    <row r="198" spans="1:55" ht="12.75" customHeight="1" x14ac:dyDescent="0.2">
      <c r="A198" t="str">
        <f>IF(OR(ISBLANK('!0'!A200),ISERROR('!0'!A200)),"",'!0'!A200)</f>
        <v/>
      </c>
      <c r="B198" t="str">
        <f>IF(OR(ISBLANK('!0'!B200),ISERROR('!0'!B200)),"",'!0'!B200)</f>
        <v/>
      </c>
      <c r="C198" s="208">
        <f>IF(OR(ISBLANK('!0'!C199),ISERROR('!0'!C199)),"",'!0'!C199)</f>
        <v>176</v>
      </c>
      <c r="D198" s="325"/>
      <c r="E198" s="325"/>
      <c r="F198" t="str">
        <f>IF(OR(ISBLANK('!0'!F200),ISERROR('!0'!F200)),"",'!0'!F200)</f>
        <v/>
      </c>
      <c r="G198" t="str">
        <f>IF(OR(ISBLANK('!0'!G200),ISERROR('!0'!G200)),"",'!0'!G200)</f>
        <v/>
      </c>
      <c r="H198" t="str">
        <f>IF(OR(ISBLANK('!0'!H200),ISERROR('!0'!H200)),"",'!0'!H200)</f>
        <v/>
      </c>
      <c r="I198" s="4" t="str">
        <f>IF(OR(ISBLANK('!0'!I200),ISERROR('!0'!I200)),"",'!0'!I200)</f>
        <v/>
      </c>
      <c r="J198" t="str">
        <f>IF(OR(ISBLANK('!0'!J202),ISERROR('!0'!J202)),"",'!0'!J202)</f>
        <v/>
      </c>
      <c r="K198" s="59" t="str">
        <f>IF(OR(ISBLANK('!0'!K202),ISERROR('!0'!K202)),"",'!0'!K202)</f>
        <v/>
      </c>
      <c r="L198" t="str">
        <f>IF(OR(ISBLANK('!0'!L202),ISERROR('!0'!L202)),"",'!0'!L202)</f>
        <v/>
      </c>
      <c r="M198" t="str">
        <f>IF(OR(ISBLANK('!0'!M202),ISERROR('!0'!M202)),"",'!0'!M202)</f>
        <v/>
      </c>
      <c r="N198" t="str">
        <f>IF(OR(ISBLANK('!0'!N202),ISERROR('!0'!N202)),"",'!0'!N202)</f>
        <v/>
      </c>
      <c r="O198" t="str">
        <f>IF(OR(ISBLANK('!0'!O202),ISERROR('!0'!O202)),"",'!0'!O202)</f>
        <v/>
      </c>
      <c r="P198" t="str">
        <f>IF(OR(ISBLANK('!0'!P202),ISERROR('!0'!P202)),"",'!0'!P202)</f>
        <v/>
      </c>
      <c r="Q198" t="str">
        <f>IF(OR(ISBLANK('!0'!Q202),ISERROR('!0'!Q202)),"",'!0'!Q202)</f>
        <v/>
      </c>
      <c r="R198" t="str">
        <f>IF(OR(ISBLANK('!0'!R202),ISERROR('!0'!R202)),"",'!0'!R202)</f>
        <v/>
      </c>
      <c r="S198" t="str">
        <f>IF(OR(ISBLANK('!0'!S202),ISERROR('!0'!S202)),"",'!0'!S202)</f>
        <v/>
      </c>
      <c r="T198" t="str">
        <f>IF(OR(ISBLANK('!0'!T202),ISERROR('!0'!T202)),"",'!0'!T202)</f>
        <v/>
      </c>
      <c r="U198" t="str">
        <f>IF(OR(ISBLANK('!0'!U200),ISERROR('!0'!U200)),"",'!0'!U200)</f>
        <v/>
      </c>
      <c r="V198" t="str">
        <f>IF(OR(ISBLANK('!0'!V200),ISERROR('!0'!V200)),"",'!0'!V200)</f>
        <v/>
      </c>
      <c r="W198" t="str">
        <f>IF(OR(ISBLANK('!0'!W200),ISERROR('!0'!W200)),"",'!0'!W200)</f>
        <v/>
      </c>
      <c r="X198" t="str">
        <f>IF(OR(ISBLANK('!0'!X200),ISERROR('!0'!X200)),"",'!0'!X200)</f>
        <v/>
      </c>
      <c r="Y198" t="str">
        <f>IF(OR(ISBLANK('!0'!Y200),ISERROR('!0'!Y200)),"",'!0'!Y200)</f>
        <v/>
      </c>
      <c r="Z198" t="str">
        <f>IF(OR(ISBLANK('!0'!Z200),ISERROR('!0'!Z200)),"",'!0'!Z200)</f>
        <v/>
      </c>
      <c r="AA198" t="str">
        <f>IF(OR(ISBLANK('!0'!AA200),ISERROR('!0'!AA200)),"",'!0'!AA200)</f>
        <v/>
      </c>
      <c r="AB198" t="str">
        <f>IF(OR(ISBLANK('!0'!AB200),ISERROR('!0'!AB200)),"",'!0'!AB200)</f>
        <v/>
      </c>
      <c r="AC198" t="str">
        <f>IF(OR(ISBLANK('!0'!AI200),ISERROR('!0'!AI200)),"",'!0'!AI200)</f>
        <v/>
      </c>
      <c r="AD198" t="str">
        <f>IF(OR(ISBLANK('!0'!AJ200),ISERROR('!0'!AJ200)),"",'!0'!AJ200)</f>
        <v/>
      </c>
      <c r="AE198" t="str">
        <f>IF(OR(ISBLANK('!0'!AK200),ISERROR('!0'!AK200)),"",'!0'!AK200)</f>
        <v/>
      </c>
      <c r="AF198" t="str">
        <f>IF(OR(ISBLANK('!0'!AL200),ISERROR('!0'!AL200)),"",'!0'!AL200)</f>
        <v/>
      </c>
      <c r="AG198" t="str">
        <f>IF(OR(ISBLANK('!0'!AM200),ISERROR('!0'!AM200)),"",'!0'!AM200)</f>
        <v/>
      </c>
      <c r="AH198" t="str">
        <f>IF(OR(ISBLANK('!0'!AN200),ISERROR('!0'!AN200)),"",'!0'!AN200)</f>
        <v/>
      </c>
      <c r="AI198" t="str">
        <f>IF(OR(ISBLANK('!0'!AO200),ISERROR('!0'!AO200)),"",'!0'!AO200)</f>
        <v/>
      </c>
      <c r="AJ198" t="str">
        <f>IF(OR(ISBLANK('!0'!AP200),ISERROR('!0'!AP200)),"",'!0'!AP200)</f>
        <v/>
      </c>
      <c r="AK198" t="str">
        <f>IF(OR(ISBLANK('!0'!AQ200),ISERROR('!0'!AQ200)),"",'!0'!AQ200)</f>
        <v/>
      </c>
      <c r="AL198" t="str">
        <f>IF(OR(ISBLANK('!0'!AR200),ISERROR('!0'!AR200)),"",'!0'!AR200)</f>
        <v/>
      </c>
      <c r="AM198" t="str">
        <f>IF(OR(ISBLANK('!0'!AS200),ISERROR('!0'!AS200)),"",'!0'!AS200)</f>
        <v/>
      </c>
      <c r="AN198" t="str">
        <f>IF(OR(ISBLANK('!0'!AT200),ISERROR('!0'!AT200)),"",'!0'!AT200)</f>
        <v/>
      </c>
      <c r="AO198" t="str">
        <f>IF(OR(ISBLANK('!0'!AU200),ISERROR('!0'!AU200)),"",'!0'!AU200)</f>
        <v/>
      </c>
      <c r="AP198" t="str">
        <f>IF(OR(ISBLANK('!0'!AV200),ISERROR('!0'!AV200)),"",'!0'!AV200)</f>
        <v/>
      </c>
      <c r="AQ198" t="str">
        <f>IF(OR(ISBLANK('!0'!AW200),ISERROR('!0'!AW200)),"",'!0'!AW200)</f>
        <v/>
      </c>
      <c r="AR198" t="str">
        <f>IF(OR(ISBLANK('!0'!AX200),ISERROR('!0'!AX200)),"",'!0'!AX200)</f>
        <v/>
      </c>
      <c r="AS198" t="str">
        <f>IF(OR(ISBLANK('!0'!AY200),ISERROR('!0'!AY200)),"",'!0'!AY200)</f>
        <v/>
      </c>
      <c r="AT198" t="str">
        <f>IF(OR(ISBLANK('!0'!AZ200),ISERROR('!0'!AZ200)),"",'!0'!AZ200)</f>
        <v/>
      </c>
      <c r="AU198" t="str">
        <f>IF(OR(ISBLANK('!0'!BA200),ISERROR('!0'!BA200)),"",'!0'!BA200)</f>
        <v/>
      </c>
      <c r="AV198" t="str">
        <f>IF(OR(ISBLANK('!0'!BB200),ISERROR('!0'!BB200)),"",'!0'!BB200)</f>
        <v/>
      </c>
      <c r="AW198" t="str">
        <f>IF(OR(ISBLANK('!0'!BC200),ISERROR('!0'!BC200)),"",'!0'!BC200)</f>
        <v/>
      </c>
      <c r="AX198" t="str">
        <f>IF(OR(ISBLANK('!0'!BD200),ISERROR('!0'!BD200)),"",'!0'!BD200)</f>
        <v/>
      </c>
      <c r="AY198" t="str">
        <f>IF(OR(ISBLANK('!0'!BE200),ISERROR('!0'!BE200)),"",'!0'!BE200)</f>
        <v/>
      </c>
      <c r="AZ198" t="str">
        <f>IF(OR(ISBLANK('!0'!BF200),ISERROR('!0'!BF200)),"",'!0'!BF200)</f>
        <v/>
      </c>
      <c r="BA198" t="str">
        <f>IF(OR(ISBLANK('!0'!BG200),ISERROR('!0'!BG200)),"",'!0'!BG200)</f>
        <v/>
      </c>
      <c r="BB198" t="str">
        <f>IF(OR(ISBLANK('!0'!BH200),ISERROR('!0'!BH200)),"",'!0'!BH200)</f>
        <v/>
      </c>
      <c r="BC198" t="str">
        <f>IF(OR(ISBLANK('!0'!BI200),ISERROR('!0'!BI200)),"",'!0'!BI200)</f>
        <v/>
      </c>
    </row>
    <row r="199" spans="1:55" ht="12.75" customHeight="1" x14ac:dyDescent="0.2">
      <c r="A199" t="str">
        <f>IF(OR(ISBLANK('!0'!A201),ISERROR('!0'!A201)),"",'!0'!A201)</f>
        <v/>
      </c>
      <c r="B199" t="str">
        <f>IF(OR(ISBLANK('!0'!B201),ISERROR('!0'!B201)),"",'!0'!B201)</f>
        <v/>
      </c>
      <c r="C199" s="208">
        <f>IF(OR(ISBLANK('!0'!C200),ISERROR('!0'!C200)),"",'!0'!C200)</f>
        <v>177</v>
      </c>
      <c r="D199" s="325"/>
      <c r="E199" s="325"/>
      <c r="F199" t="str">
        <f>IF(OR(ISBLANK('!0'!F201),ISERROR('!0'!F201)),"",'!0'!F201)</f>
        <v/>
      </c>
      <c r="G199" t="str">
        <f>IF(OR(ISBLANK('!0'!G201),ISERROR('!0'!G201)),"",'!0'!G201)</f>
        <v/>
      </c>
      <c r="H199" t="str">
        <f>IF(OR(ISBLANK('!0'!H201),ISERROR('!0'!H201)),"",'!0'!H201)</f>
        <v/>
      </c>
      <c r="I199" s="4" t="str">
        <f>IF(OR(ISBLANK('!0'!I201),ISERROR('!0'!I201)),"",'!0'!I201)</f>
        <v/>
      </c>
      <c r="J199" t="str">
        <f>IF(OR(ISBLANK('!0'!J203),ISERROR('!0'!J203)),"",'!0'!J203)</f>
        <v/>
      </c>
      <c r="K199" s="59" t="str">
        <f>IF(OR(ISBLANK('!0'!K203),ISERROR('!0'!K203)),"",'!0'!K203)</f>
        <v/>
      </c>
      <c r="L199" t="str">
        <f>IF(OR(ISBLANK('!0'!L203),ISERROR('!0'!L203)),"",'!0'!L203)</f>
        <v/>
      </c>
      <c r="M199" t="str">
        <f>IF(OR(ISBLANK('!0'!M203),ISERROR('!0'!M203)),"",'!0'!M203)</f>
        <v/>
      </c>
      <c r="N199" t="str">
        <f>IF(OR(ISBLANK('!0'!N203),ISERROR('!0'!N203)),"",'!0'!N203)</f>
        <v/>
      </c>
      <c r="O199" t="str">
        <f>IF(OR(ISBLANK('!0'!O203),ISERROR('!0'!O203)),"",'!0'!O203)</f>
        <v/>
      </c>
      <c r="P199" t="str">
        <f>IF(OR(ISBLANK('!0'!P203),ISERROR('!0'!P203)),"",'!0'!P203)</f>
        <v/>
      </c>
      <c r="Q199" t="str">
        <f>IF(OR(ISBLANK('!0'!Q203),ISERROR('!0'!Q203)),"",'!0'!Q203)</f>
        <v/>
      </c>
      <c r="R199" t="str">
        <f>IF(OR(ISBLANK('!0'!R203),ISERROR('!0'!R203)),"",'!0'!R203)</f>
        <v/>
      </c>
      <c r="S199" t="str">
        <f>IF(OR(ISBLANK('!0'!S203),ISERROR('!0'!S203)),"",'!0'!S203)</f>
        <v/>
      </c>
      <c r="T199" t="str">
        <f>IF(OR(ISBLANK('!0'!T203),ISERROR('!0'!T203)),"",'!0'!T203)</f>
        <v/>
      </c>
      <c r="U199" t="str">
        <f>IF(OR(ISBLANK('!0'!U201),ISERROR('!0'!U201)),"",'!0'!U201)</f>
        <v/>
      </c>
      <c r="V199" t="str">
        <f>IF(OR(ISBLANK('!0'!V201),ISERROR('!0'!V201)),"",'!0'!V201)</f>
        <v/>
      </c>
      <c r="W199" t="str">
        <f>IF(OR(ISBLANK('!0'!W201),ISERROR('!0'!W201)),"",'!0'!W201)</f>
        <v/>
      </c>
      <c r="X199" t="str">
        <f>IF(OR(ISBLANK('!0'!X201),ISERROR('!0'!X201)),"",'!0'!X201)</f>
        <v/>
      </c>
      <c r="Y199" t="str">
        <f>IF(OR(ISBLANK('!0'!Y201),ISERROR('!0'!Y201)),"",'!0'!Y201)</f>
        <v/>
      </c>
      <c r="Z199" t="str">
        <f>IF(OR(ISBLANK('!0'!Z201),ISERROR('!0'!Z201)),"",'!0'!Z201)</f>
        <v/>
      </c>
      <c r="AA199" t="str">
        <f>IF(OR(ISBLANK('!0'!AA201),ISERROR('!0'!AA201)),"",'!0'!AA201)</f>
        <v/>
      </c>
      <c r="AB199" t="str">
        <f>IF(OR(ISBLANK('!0'!AB201),ISERROR('!0'!AB201)),"",'!0'!AB201)</f>
        <v/>
      </c>
      <c r="AC199" t="str">
        <f>IF(OR(ISBLANK('!0'!AI201),ISERROR('!0'!AI201)),"",'!0'!AI201)</f>
        <v/>
      </c>
      <c r="AD199" t="str">
        <f>IF(OR(ISBLANK('!0'!AJ201),ISERROR('!0'!AJ201)),"",'!0'!AJ201)</f>
        <v/>
      </c>
      <c r="AE199" t="str">
        <f>IF(OR(ISBLANK('!0'!AK201),ISERROR('!0'!AK201)),"",'!0'!AK201)</f>
        <v/>
      </c>
      <c r="AF199" t="str">
        <f>IF(OR(ISBLANK('!0'!AL201),ISERROR('!0'!AL201)),"",'!0'!AL201)</f>
        <v/>
      </c>
      <c r="AG199" t="str">
        <f>IF(OR(ISBLANK('!0'!AM201),ISERROR('!0'!AM201)),"",'!0'!AM201)</f>
        <v/>
      </c>
      <c r="AH199" t="str">
        <f>IF(OR(ISBLANK('!0'!AN201),ISERROR('!0'!AN201)),"",'!0'!AN201)</f>
        <v/>
      </c>
      <c r="AI199" t="str">
        <f>IF(OR(ISBLANK('!0'!AO201),ISERROR('!0'!AO201)),"",'!0'!AO201)</f>
        <v/>
      </c>
      <c r="AJ199" t="str">
        <f>IF(OR(ISBLANK('!0'!AP201),ISERROR('!0'!AP201)),"",'!0'!AP201)</f>
        <v/>
      </c>
      <c r="AK199" t="str">
        <f>IF(OR(ISBLANK('!0'!AQ201),ISERROR('!0'!AQ201)),"",'!0'!AQ201)</f>
        <v/>
      </c>
      <c r="AL199" t="str">
        <f>IF(OR(ISBLANK('!0'!AR201),ISERROR('!0'!AR201)),"",'!0'!AR201)</f>
        <v/>
      </c>
      <c r="AM199" t="str">
        <f>IF(OR(ISBLANK('!0'!AS201),ISERROR('!0'!AS201)),"",'!0'!AS201)</f>
        <v/>
      </c>
      <c r="AN199" t="str">
        <f>IF(OR(ISBLANK('!0'!AT201),ISERROR('!0'!AT201)),"",'!0'!AT201)</f>
        <v/>
      </c>
      <c r="AO199" t="str">
        <f>IF(OR(ISBLANK('!0'!AU201),ISERROR('!0'!AU201)),"",'!0'!AU201)</f>
        <v/>
      </c>
      <c r="AP199" t="str">
        <f>IF(OR(ISBLANK('!0'!AV201),ISERROR('!0'!AV201)),"",'!0'!AV201)</f>
        <v/>
      </c>
      <c r="AQ199" t="str">
        <f>IF(OR(ISBLANK('!0'!AW201),ISERROR('!0'!AW201)),"",'!0'!AW201)</f>
        <v/>
      </c>
      <c r="AR199" t="str">
        <f>IF(OR(ISBLANK('!0'!AX201),ISERROR('!0'!AX201)),"",'!0'!AX201)</f>
        <v/>
      </c>
      <c r="AS199" t="str">
        <f>IF(OR(ISBLANK('!0'!AY201),ISERROR('!0'!AY201)),"",'!0'!AY201)</f>
        <v/>
      </c>
      <c r="AT199" t="str">
        <f>IF(OR(ISBLANK('!0'!AZ201),ISERROR('!0'!AZ201)),"",'!0'!AZ201)</f>
        <v/>
      </c>
      <c r="AU199" t="str">
        <f>IF(OR(ISBLANK('!0'!BA201),ISERROR('!0'!BA201)),"",'!0'!BA201)</f>
        <v/>
      </c>
      <c r="AV199" t="str">
        <f>IF(OR(ISBLANK('!0'!BB201),ISERROR('!0'!BB201)),"",'!0'!BB201)</f>
        <v/>
      </c>
      <c r="AW199" t="str">
        <f>IF(OR(ISBLANK('!0'!BC201),ISERROR('!0'!BC201)),"",'!0'!BC201)</f>
        <v/>
      </c>
      <c r="AX199" t="str">
        <f>IF(OR(ISBLANK('!0'!BD201),ISERROR('!0'!BD201)),"",'!0'!BD201)</f>
        <v/>
      </c>
      <c r="AY199" t="str">
        <f>IF(OR(ISBLANK('!0'!BE201),ISERROR('!0'!BE201)),"",'!0'!BE201)</f>
        <v/>
      </c>
      <c r="AZ199" t="str">
        <f>IF(OR(ISBLANK('!0'!BF201),ISERROR('!0'!BF201)),"",'!0'!BF201)</f>
        <v/>
      </c>
      <c r="BA199" t="str">
        <f>IF(OR(ISBLANK('!0'!BG201),ISERROR('!0'!BG201)),"",'!0'!BG201)</f>
        <v/>
      </c>
      <c r="BB199" t="str">
        <f>IF(OR(ISBLANK('!0'!BH201),ISERROR('!0'!BH201)),"",'!0'!BH201)</f>
        <v/>
      </c>
      <c r="BC199" t="str">
        <f>IF(OR(ISBLANK('!0'!BI201),ISERROR('!0'!BI201)),"",'!0'!BI201)</f>
        <v/>
      </c>
    </row>
    <row r="200" spans="1:55" ht="12.75" customHeight="1" x14ac:dyDescent="0.2">
      <c r="A200" t="str">
        <f>IF(OR(ISBLANK('!0'!A202),ISERROR('!0'!A202)),"",'!0'!A202)</f>
        <v/>
      </c>
      <c r="B200" t="str">
        <f>IF(OR(ISBLANK('!0'!B202),ISERROR('!0'!B202)),"",'!0'!B202)</f>
        <v/>
      </c>
      <c r="C200" s="208">
        <f>IF(OR(ISBLANK('!0'!C201),ISERROR('!0'!C201)),"",'!0'!C201)</f>
        <v>178</v>
      </c>
      <c r="D200" s="325"/>
      <c r="E200" s="325"/>
      <c r="F200" t="str">
        <f>IF(OR(ISBLANK('!0'!F202),ISERROR('!0'!F202)),"",'!0'!F202)</f>
        <v/>
      </c>
      <c r="G200" t="str">
        <f>IF(OR(ISBLANK('!0'!G202),ISERROR('!0'!G202)),"",'!0'!G202)</f>
        <v/>
      </c>
      <c r="H200" t="str">
        <f>IF(OR(ISBLANK('!0'!H202),ISERROR('!0'!H202)),"",'!0'!H202)</f>
        <v/>
      </c>
      <c r="I200" s="4" t="str">
        <f>IF(OR(ISBLANK('!0'!I202),ISERROR('!0'!I202)),"",'!0'!I202)</f>
        <v/>
      </c>
      <c r="J200" t="str">
        <f>IF(OR(ISBLANK('!0'!J204),ISERROR('!0'!J204)),"",'!0'!J204)</f>
        <v/>
      </c>
      <c r="K200" s="59" t="str">
        <f>IF(OR(ISBLANK('!0'!K204),ISERROR('!0'!K204)),"",'!0'!K204)</f>
        <v/>
      </c>
      <c r="L200" t="str">
        <f>IF(OR(ISBLANK('!0'!L204),ISERROR('!0'!L204)),"",'!0'!L204)</f>
        <v/>
      </c>
      <c r="M200" t="str">
        <f>IF(OR(ISBLANK('!0'!M204),ISERROR('!0'!M204)),"",'!0'!M204)</f>
        <v/>
      </c>
      <c r="N200" t="str">
        <f>IF(OR(ISBLANK('!0'!N204),ISERROR('!0'!N204)),"",'!0'!N204)</f>
        <v/>
      </c>
      <c r="O200" t="str">
        <f>IF(OR(ISBLANK('!0'!O204),ISERROR('!0'!O204)),"",'!0'!O204)</f>
        <v/>
      </c>
      <c r="P200" t="str">
        <f>IF(OR(ISBLANK('!0'!P204),ISERROR('!0'!P204)),"",'!0'!P204)</f>
        <v/>
      </c>
      <c r="Q200" t="str">
        <f>IF(OR(ISBLANK('!0'!Q204),ISERROR('!0'!Q204)),"",'!0'!Q204)</f>
        <v/>
      </c>
      <c r="R200" t="str">
        <f>IF(OR(ISBLANK('!0'!R204),ISERROR('!0'!R204)),"",'!0'!R204)</f>
        <v/>
      </c>
      <c r="S200" t="str">
        <f>IF(OR(ISBLANK('!0'!S204),ISERROR('!0'!S204)),"",'!0'!S204)</f>
        <v/>
      </c>
      <c r="T200" t="str">
        <f>IF(OR(ISBLANK('!0'!T204),ISERROR('!0'!T204)),"",'!0'!T204)</f>
        <v/>
      </c>
      <c r="U200" t="str">
        <f>IF(OR(ISBLANK('!0'!U202),ISERROR('!0'!U202)),"",'!0'!U202)</f>
        <v/>
      </c>
      <c r="V200" t="str">
        <f>IF(OR(ISBLANK('!0'!V202),ISERROR('!0'!V202)),"",'!0'!V202)</f>
        <v/>
      </c>
      <c r="W200" t="str">
        <f>IF(OR(ISBLANK('!0'!W202),ISERROR('!0'!W202)),"",'!0'!W202)</f>
        <v/>
      </c>
      <c r="X200" t="str">
        <f>IF(OR(ISBLANK('!0'!X202),ISERROR('!0'!X202)),"",'!0'!X202)</f>
        <v/>
      </c>
      <c r="Y200" t="str">
        <f>IF(OR(ISBLANK('!0'!Y202),ISERROR('!0'!Y202)),"",'!0'!Y202)</f>
        <v/>
      </c>
      <c r="Z200" t="str">
        <f>IF(OR(ISBLANK('!0'!Z202),ISERROR('!0'!Z202)),"",'!0'!Z202)</f>
        <v/>
      </c>
      <c r="AA200" t="str">
        <f>IF(OR(ISBLANK('!0'!AA202),ISERROR('!0'!AA202)),"",'!0'!AA202)</f>
        <v/>
      </c>
      <c r="AB200" t="str">
        <f>IF(OR(ISBLANK('!0'!AB202),ISERROR('!0'!AB202)),"",'!0'!AB202)</f>
        <v/>
      </c>
      <c r="AC200" t="str">
        <f>IF(OR(ISBLANK('!0'!AI202),ISERROR('!0'!AI202)),"",'!0'!AI202)</f>
        <v/>
      </c>
      <c r="AD200" t="str">
        <f>IF(OR(ISBLANK('!0'!AJ202),ISERROR('!0'!AJ202)),"",'!0'!AJ202)</f>
        <v/>
      </c>
      <c r="AE200" t="str">
        <f>IF(OR(ISBLANK('!0'!AK202),ISERROR('!0'!AK202)),"",'!0'!AK202)</f>
        <v/>
      </c>
      <c r="AF200" t="str">
        <f>IF(OR(ISBLANK('!0'!AL202),ISERROR('!0'!AL202)),"",'!0'!AL202)</f>
        <v/>
      </c>
      <c r="AG200" t="str">
        <f>IF(OR(ISBLANK('!0'!AM202),ISERROR('!0'!AM202)),"",'!0'!AM202)</f>
        <v/>
      </c>
      <c r="AH200" t="str">
        <f>IF(OR(ISBLANK('!0'!AN202),ISERROR('!0'!AN202)),"",'!0'!AN202)</f>
        <v/>
      </c>
      <c r="AI200" t="str">
        <f>IF(OR(ISBLANK('!0'!AO202),ISERROR('!0'!AO202)),"",'!0'!AO202)</f>
        <v/>
      </c>
      <c r="AJ200" t="str">
        <f>IF(OR(ISBLANK('!0'!AP202),ISERROR('!0'!AP202)),"",'!0'!AP202)</f>
        <v/>
      </c>
      <c r="AK200" t="str">
        <f>IF(OR(ISBLANK('!0'!AQ202),ISERROR('!0'!AQ202)),"",'!0'!AQ202)</f>
        <v/>
      </c>
      <c r="AL200" t="str">
        <f>IF(OR(ISBLANK('!0'!AR202),ISERROR('!0'!AR202)),"",'!0'!AR202)</f>
        <v/>
      </c>
      <c r="AM200" t="str">
        <f>IF(OR(ISBLANK('!0'!AS202),ISERROR('!0'!AS202)),"",'!0'!AS202)</f>
        <v/>
      </c>
      <c r="AN200" t="str">
        <f>IF(OR(ISBLANK('!0'!AT202),ISERROR('!0'!AT202)),"",'!0'!AT202)</f>
        <v/>
      </c>
      <c r="AO200" t="str">
        <f>IF(OR(ISBLANK('!0'!AU202),ISERROR('!0'!AU202)),"",'!0'!AU202)</f>
        <v/>
      </c>
      <c r="AP200" t="str">
        <f>IF(OR(ISBLANK('!0'!AV202),ISERROR('!0'!AV202)),"",'!0'!AV202)</f>
        <v/>
      </c>
      <c r="AQ200" t="str">
        <f>IF(OR(ISBLANK('!0'!AW202),ISERROR('!0'!AW202)),"",'!0'!AW202)</f>
        <v/>
      </c>
      <c r="AR200" t="str">
        <f>IF(OR(ISBLANK('!0'!AX202),ISERROR('!0'!AX202)),"",'!0'!AX202)</f>
        <v/>
      </c>
      <c r="AS200" t="str">
        <f>IF(OR(ISBLANK('!0'!AY202),ISERROR('!0'!AY202)),"",'!0'!AY202)</f>
        <v/>
      </c>
      <c r="AT200" t="str">
        <f>IF(OR(ISBLANK('!0'!AZ202),ISERROR('!0'!AZ202)),"",'!0'!AZ202)</f>
        <v/>
      </c>
      <c r="AU200" t="str">
        <f>IF(OR(ISBLANK('!0'!BA202),ISERROR('!0'!BA202)),"",'!0'!BA202)</f>
        <v/>
      </c>
      <c r="AV200" t="str">
        <f>IF(OR(ISBLANK('!0'!BB202),ISERROR('!0'!BB202)),"",'!0'!BB202)</f>
        <v/>
      </c>
      <c r="AW200" t="str">
        <f>IF(OR(ISBLANK('!0'!BC202),ISERROR('!0'!BC202)),"",'!0'!BC202)</f>
        <v/>
      </c>
      <c r="AX200" t="str">
        <f>IF(OR(ISBLANK('!0'!BD202),ISERROR('!0'!BD202)),"",'!0'!BD202)</f>
        <v/>
      </c>
      <c r="AY200" t="str">
        <f>IF(OR(ISBLANK('!0'!BE202),ISERROR('!0'!BE202)),"",'!0'!BE202)</f>
        <v/>
      </c>
      <c r="AZ200" t="str">
        <f>IF(OR(ISBLANK('!0'!BF202),ISERROR('!0'!BF202)),"",'!0'!BF202)</f>
        <v/>
      </c>
      <c r="BA200" t="str">
        <f>IF(OR(ISBLANK('!0'!BG202),ISERROR('!0'!BG202)),"",'!0'!BG202)</f>
        <v/>
      </c>
      <c r="BB200" t="str">
        <f>IF(OR(ISBLANK('!0'!BH202),ISERROR('!0'!BH202)),"",'!0'!BH202)</f>
        <v/>
      </c>
      <c r="BC200" t="str">
        <f>IF(OR(ISBLANK('!0'!BI202),ISERROR('!0'!BI202)),"",'!0'!BI202)</f>
        <v/>
      </c>
    </row>
    <row r="201" spans="1:55" ht="12.75" customHeight="1" x14ac:dyDescent="0.2">
      <c r="A201" t="str">
        <f>IF(OR(ISBLANK('!0'!A203),ISERROR('!0'!A203)),"",'!0'!A203)</f>
        <v/>
      </c>
      <c r="B201" t="str">
        <f>IF(OR(ISBLANK('!0'!B203),ISERROR('!0'!B203)),"",'!0'!B203)</f>
        <v/>
      </c>
      <c r="C201" s="208">
        <f>IF(OR(ISBLANK('!0'!C202),ISERROR('!0'!C202)),"",'!0'!C202)</f>
        <v>179</v>
      </c>
      <c r="D201" s="325"/>
      <c r="E201" s="325"/>
      <c r="F201" t="str">
        <f>IF(OR(ISBLANK('!0'!F203),ISERROR('!0'!F203)),"",'!0'!F203)</f>
        <v/>
      </c>
      <c r="G201" t="str">
        <f>IF(OR(ISBLANK('!0'!G203),ISERROR('!0'!G203)),"",'!0'!G203)</f>
        <v/>
      </c>
      <c r="H201" t="str">
        <f>IF(OR(ISBLANK('!0'!H203),ISERROR('!0'!H203)),"",'!0'!H203)</f>
        <v/>
      </c>
      <c r="I201" s="4" t="str">
        <f>IF(OR(ISBLANK('!0'!I203),ISERROR('!0'!I203)),"",'!0'!I203)</f>
        <v/>
      </c>
      <c r="J201" t="str">
        <f>IF(OR(ISBLANK('!0'!J205),ISERROR('!0'!J205)),"",'!0'!J205)</f>
        <v/>
      </c>
      <c r="K201" s="59" t="str">
        <f>IF(OR(ISBLANK('!0'!K205),ISERROR('!0'!K205)),"",'!0'!K205)</f>
        <v/>
      </c>
      <c r="L201" t="str">
        <f>IF(OR(ISBLANK('!0'!L205),ISERROR('!0'!L205)),"",'!0'!L205)</f>
        <v/>
      </c>
      <c r="M201" t="str">
        <f>IF(OR(ISBLANK('!0'!M205),ISERROR('!0'!M205)),"",'!0'!M205)</f>
        <v/>
      </c>
      <c r="N201" t="str">
        <f>IF(OR(ISBLANK('!0'!N205),ISERROR('!0'!N205)),"",'!0'!N205)</f>
        <v/>
      </c>
      <c r="O201" t="str">
        <f>IF(OR(ISBLANK('!0'!O205),ISERROR('!0'!O205)),"",'!0'!O205)</f>
        <v/>
      </c>
      <c r="P201" t="str">
        <f>IF(OR(ISBLANK('!0'!P205),ISERROR('!0'!P205)),"",'!0'!P205)</f>
        <v/>
      </c>
      <c r="Q201" t="str">
        <f>IF(OR(ISBLANK('!0'!Q205),ISERROR('!0'!Q205)),"",'!0'!Q205)</f>
        <v/>
      </c>
      <c r="R201" t="str">
        <f>IF(OR(ISBLANK('!0'!R205),ISERROR('!0'!R205)),"",'!0'!R205)</f>
        <v/>
      </c>
      <c r="S201" t="str">
        <f>IF(OR(ISBLANK('!0'!S205),ISERROR('!0'!S205)),"",'!0'!S205)</f>
        <v/>
      </c>
      <c r="T201" t="str">
        <f>IF(OR(ISBLANK('!0'!T205),ISERROR('!0'!T205)),"",'!0'!T205)</f>
        <v/>
      </c>
      <c r="U201" t="str">
        <f>IF(OR(ISBLANK('!0'!U203),ISERROR('!0'!U203)),"",'!0'!U203)</f>
        <v/>
      </c>
      <c r="V201" t="str">
        <f>IF(OR(ISBLANK('!0'!V203),ISERROR('!0'!V203)),"",'!0'!V203)</f>
        <v/>
      </c>
      <c r="W201" t="str">
        <f>IF(OR(ISBLANK('!0'!W203),ISERROR('!0'!W203)),"",'!0'!W203)</f>
        <v/>
      </c>
      <c r="X201" t="str">
        <f>IF(OR(ISBLANK('!0'!X203),ISERROR('!0'!X203)),"",'!0'!X203)</f>
        <v/>
      </c>
      <c r="Y201" t="str">
        <f>IF(OR(ISBLANK('!0'!Y203),ISERROR('!0'!Y203)),"",'!0'!Y203)</f>
        <v/>
      </c>
      <c r="Z201" t="str">
        <f>IF(OR(ISBLANK('!0'!Z203),ISERROR('!0'!Z203)),"",'!0'!Z203)</f>
        <v/>
      </c>
      <c r="AA201" t="str">
        <f>IF(OR(ISBLANK('!0'!AA203),ISERROR('!0'!AA203)),"",'!0'!AA203)</f>
        <v/>
      </c>
      <c r="AB201" t="str">
        <f>IF(OR(ISBLANK('!0'!AB203),ISERROR('!0'!AB203)),"",'!0'!AB203)</f>
        <v/>
      </c>
      <c r="AC201" t="str">
        <f>IF(OR(ISBLANK('!0'!AI203),ISERROR('!0'!AI203)),"",'!0'!AI203)</f>
        <v/>
      </c>
      <c r="AD201" t="str">
        <f>IF(OR(ISBLANK('!0'!AJ203),ISERROR('!0'!AJ203)),"",'!0'!AJ203)</f>
        <v/>
      </c>
      <c r="AE201" t="str">
        <f>IF(OR(ISBLANK('!0'!AK203),ISERROR('!0'!AK203)),"",'!0'!AK203)</f>
        <v/>
      </c>
      <c r="AF201" t="str">
        <f>IF(OR(ISBLANK('!0'!AL203),ISERROR('!0'!AL203)),"",'!0'!AL203)</f>
        <v/>
      </c>
      <c r="AG201" t="str">
        <f>IF(OR(ISBLANK('!0'!AM203),ISERROR('!0'!AM203)),"",'!0'!AM203)</f>
        <v/>
      </c>
      <c r="AH201" t="str">
        <f>IF(OR(ISBLANK('!0'!AN203),ISERROR('!0'!AN203)),"",'!0'!AN203)</f>
        <v/>
      </c>
      <c r="AI201" t="str">
        <f>IF(OR(ISBLANK('!0'!AO203),ISERROR('!0'!AO203)),"",'!0'!AO203)</f>
        <v/>
      </c>
      <c r="AJ201" t="str">
        <f>IF(OR(ISBLANK('!0'!AP203),ISERROR('!0'!AP203)),"",'!0'!AP203)</f>
        <v/>
      </c>
      <c r="AK201" t="str">
        <f>IF(OR(ISBLANK('!0'!AQ203),ISERROR('!0'!AQ203)),"",'!0'!AQ203)</f>
        <v/>
      </c>
      <c r="AL201" t="str">
        <f>IF(OR(ISBLANK('!0'!AR203),ISERROR('!0'!AR203)),"",'!0'!AR203)</f>
        <v/>
      </c>
      <c r="AM201" t="str">
        <f>IF(OR(ISBLANK('!0'!AS203),ISERROR('!0'!AS203)),"",'!0'!AS203)</f>
        <v/>
      </c>
      <c r="AN201" t="str">
        <f>IF(OR(ISBLANK('!0'!AT203),ISERROR('!0'!AT203)),"",'!0'!AT203)</f>
        <v/>
      </c>
      <c r="AO201" t="str">
        <f>IF(OR(ISBLANK('!0'!AU203),ISERROR('!0'!AU203)),"",'!0'!AU203)</f>
        <v/>
      </c>
      <c r="AP201" t="str">
        <f>IF(OR(ISBLANK('!0'!AV203),ISERROR('!0'!AV203)),"",'!0'!AV203)</f>
        <v/>
      </c>
      <c r="AQ201" t="str">
        <f>IF(OR(ISBLANK('!0'!AW203),ISERROR('!0'!AW203)),"",'!0'!AW203)</f>
        <v/>
      </c>
      <c r="AR201" t="str">
        <f>IF(OR(ISBLANK('!0'!AX203),ISERROR('!0'!AX203)),"",'!0'!AX203)</f>
        <v/>
      </c>
      <c r="AS201" t="str">
        <f>IF(OR(ISBLANK('!0'!AY203),ISERROR('!0'!AY203)),"",'!0'!AY203)</f>
        <v/>
      </c>
      <c r="AT201" t="str">
        <f>IF(OR(ISBLANK('!0'!AZ203),ISERROR('!0'!AZ203)),"",'!0'!AZ203)</f>
        <v/>
      </c>
      <c r="AU201" t="str">
        <f>IF(OR(ISBLANK('!0'!BA203),ISERROR('!0'!BA203)),"",'!0'!BA203)</f>
        <v/>
      </c>
      <c r="AV201" t="str">
        <f>IF(OR(ISBLANK('!0'!BB203),ISERROR('!0'!BB203)),"",'!0'!BB203)</f>
        <v/>
      </c>
      <c r="AW201" t="str">
        <f>IF(OR(ISBLANK('!0'!BC203),ISERROR('!0'!BC203)),"",'!0'!BC203)</f>
        <v/>
      </c>
      <c r="AX201" t="str">
        <f>IF(OR(ISBLANK('!0'!BD203),ISERROR('!0'!BD203)),"",'!0'!BD203)</f>
        <v/>
      </c>
      <c r="AY201" t="str">
        <f>IF(OR(ISBLANK('!0'!BE203),ISERROR('!0'!BE203)),"",'!0'!BE203)</f>
        <v/>
      </c>
      <c r="AZ201" t="str">
        <f>IF(OR(ISBLANK('!0'!BF203),ISERROR('!0'!BF203)),"",'!0'!BF203)</f>
        <v/>
      </c>
      <c r="BA201" t="str">
        <f>IF(OR(ISBLANK('!0'!BG203),ISERROR('!0'!BG203)),"",'!0'!BG203)</f>
        <v/>
      </c>
      <c r="BB201" t="str">
        <f>IF(OR(ISBLANK('!0'!BH203),ISERROR('!0'!BH203)),"",'!0'!BH203)</f>
        <v/>
      </c>
      <c r="BC201" t="str">
        <f>IF(OR(ISBLANK('!0'!BI203),ISERROR('!0'!BI203)),"",'!0'!BI203)</f>
        <v/>
      </c>
    </row>
    <row r="202" spans="1:55" ht="12.75" customHeight="1" x14ac:dyDescent="0.2">
      <c r="A202" t="str">
        <f>IF(OR(ISBLANK('!0'!A204),ISERROR('!0'!A204)),"",'!0'!A204)</f>
        <v/>
      </c>
      <c r="B202" t="str">
        <f>IF(OR(ISBLANK('!0'!B204),ISERROR('!0'!B204)),"",'!0'!B204)</f>
        <v/>
      </c>
      <c r="C202" s="208">
        <f>IF(OR(ISBLANK('!0'!C203),ISERROR('!0'!C203)),"",'!0'!C203)</f>
        <v>180</v>
      </c>
      <c r="D202" s="325"/>
      <c r="E202" s="325"/>
      <c r="F202" t="str">
        <f>IF(OR(ISBLANK('!0'!F204),ISERROR('!0'!F204)),"",'!0'!F204)</f>
        <v/>
      </c>
      <c r="G202" t="str">
        <f>IF(OR(ISBLANK('!0'!G204),ISERROR('!0'!G204)),"",'!0'!G204)</f>
        <v/>
      </c>
      <c r="H202" t="str">
        <f>IF(OR(ISBLANK('!0'!H204),ISERROR('!0'!H204)),"",'!0'!H204)</f>
        <v/>
      </c>
      <c r="I202" s="4" t="str">
        <f>IF(OR(ISBLANK('!0'!I204),ISERROR('!0'!I204)),"",'!0'!I204)</f>
        <v/>
      </c>
      <c r="J202" t="str">
        <f>IF(OR(ISBLANK('!0'!J206),ISERROR('!0'!J206)),"",'!0'!J206)</f>
        <v/>
      </c>
      <c r="K202" s="59" t="str">
        <f>IF(OR(ISBLANK('!0'!K206),ISERROR('!0'!K206)),"",'!0'!K206)</f>
        <v/>
      </c>
      <c r="L202" t="str">
        <f>IF(OR(ISBLANK('!0'!L206),ISERROR('!0'!L206)),"",'!0'!L206)</f>
        <v/>
      </c>
      <c r="M202" t="str">
        <f>IF(OR(ISBLANK('!0'!M206),ISERROR('!0'!M206)),"",'!0'!M206)</f>
        <v/>
      </c>
      <c r="N202" t="str">
        <f>IF(OR(ISBLANK('!0'!N206),ISERROR('!0'!N206)),"",'!0'!N206)</f>
        <v/>
      </c>
      <c r="O202" t="str">
        <f>IF(OR(ISBLANK('!0'!O206),ISERROR('!0'!O206)),"",'!0'!O206)</f>
        <v/>
      </c>
      <c r="P202" t="str">
        <f>IF(OR(ISBLANK('!0'!P206),ISERROR('!0'!P206)),"",'!0'!P206)</f>
        <v/>
      </c>
      <c r="Q202" t="str">
        <f>IF(OR(ISBLANK('!0'!Q206),ISERROR('!0'!Q206)),"",'!0'!Q206)</f>
        <v/>
      </c>
      <c r="R202" t="str">
        <f>IF(OR(ISBLANK('!0'!R206),ISERROR('!0'!R206)),"",'!0'!R206)</f>
        <v/>
      </c>
      <c r="S202" t="str">
        <f>IF(OR(ISBLANK('!0'!S206),ISERROR('!0'!S206)),"",'!0'!S206)</f>
        <v/>
      </c>
      <c r="T202" t="str">
        <f>IF(OR(ISBLANK('!0'!T206),ISERROR('!0'!T206)),"",'!0'!T206)</f>
        <v/>
      </c>
      <c r="U202" t="str">
        <f>IF(OR(ISBLANK('!0'!U204),ISERROR('!0'!U204)),"",'!0'!U204)</f>
        <v/>
      </c>
      <c r="V202" t="str">
        <f>IF(OR(ISBLANK('!0'!V204),ISERROR('!0'!V204)),"",'!0'!V204)</f>
        <v/>
      </c>
      <c r="W202" t="str">
        <f>IF(OR(ISBLANK('!0'!W204),ISERROR('!0'!W204)),"",'!0'!W204)</f>
        <v/>
      </c>
      <c r="X202" t="str">
        <f>IF(OR(ISBLANK('!0'!X204),ISERROR('!0'!X204)),"",'!0'!X204)</f>
        <v/>
      </c>
      <c r="Y202" t="str">
        <f>IF(OR(ISBLANK('!0'!Y204),ISERROR('!0'!Y204)),"",'!0'!Y204)</f>
        <v/>
      </c>
      <c r="Z202" t="str">
        <f>IF(OR(ISBLANK('!0'!Z204),ISERROR('!0'!Z204)),"",'!0'!Z204)</f>
        <v/>
      </c>
      <c r="AA202" t="str">
        <f>IF(OR(ISBLANK('!0'!AA204),ISERROR('!0'!AA204)),"",'!0'!AA204)</f>
        <v/>
      </c>
      <c r="AB202" t="str">
        <f>IF(OR(ISBLANK('!0'!AB204),ISERROR('!0'!AB204)),"",'!0'!AB204)</f>
        <v/>
      </c>
      <c r="AC202" t="str">
        <f>IF(OR(ISBLANK('!0'!AI204),ISERROR('!0'!AI204)),"",'!0'!AI204)</f>
        <v/>
      </c>
      <c r="AD202" t="str">
        <f>IF(OR(ISBLANK('!0'!AJ204),ISERROR('!0'!AJ204)),"",'!0'!AJ204)</f>
        <v/>
      </c>
      <c r="AE202" t="str">
        <f>IF(OR(ISBLANK('!0'!AK204),ISERROR('!0'!AK204)),"",'!0'!AK204)</f>
        <v/>
      </c>
      <c r="AF202" t="str">
        <f>IF(OR(ISBLANK('!0'!AL204),ISERROR('!0'!AL204)),"",'!0'!AL204)</f>
        <v/>
      </c>
      <c r="AG202" t="str">
        <f>IF(OR(ISBLANK('!0'!AM204),ISERROR('!0'!AM204)),"",'!0'!AM204)</f>
        <v/>
      </c>
      <c r="AH202" t="str">
        <f>IF(OR(ISBLANK('!0'!AN204),ISERROR('!0'!AN204)),"",'!0'!AN204)</f>
        <v/>
      </c>
      <c r="AI202" t="str">
        <f>IF(OR(ISBLANK('!0'!AO204),ISERROR('!0'!AO204)),"",'!0'!AO204)</f>
        <v/>
      </c>
      <c r="AJ202" t="str">
        <f>IF(OR(ISBLANK('!0'!AP204),ISERROR('!0'!AP204)),"",'!0'!AP204)</f>
        <v/>
      </c>
      <c r="AK202" t="str">
        <f>IF(OR(ISBLANK('!0'!AQ204),ISERROR('!0'!AQ204)),"",'!0'!AQ204)</f>
        <v/>
      </c>
      <c r="AL202" t="str">
        <f>IF(OR(ISBLANK('!0'!AR204),ISERROR('!0'!AR204)),"",'!0'!AR204)</f>
        <v/>
      </c>
      <c r="AM202" t="str">
        <f>IF(OR(ISBLANK('!0'!AS204),ISERROR('!0'!AS204)),"",'!0'!AS204)</f>
        <v/>
      </c>
      <c r="AN202" t="str">
        <f>IF(OR(ISBLANK('!0'!AT204),ISERROR('!0'!AT204)),"",'!0'!AT204)</f>
        <v/>
      </c>
      <c r="AO202" t="str">
        <f>IF(OR(ISBLANK('!0'!AU204),ISERROR('!0'!AU204)),"",'!0'!AU204)</f>
        <v/>
      </c>
      <c r="AP202" t="str">
        <f>IF(OR(ISBLANK('!0'!AV204),ISERROR('!0'!AV204)),"",'!0'!AV204)</f>
        <v/>
      </c>
      <c r="AQ202" t="str">
        <f>IF(OR(ISBLANK('!0'!AW204),ISERROR('!0'!AW204)),"",'!0'!AW204)</f>
        <v/>
      </c>
      <c r="AR202" t="str">
        <f>IF(OR(ISBLANK('!0'!AX204),ISERROR('!0'!AX204)),"",'!0'!AX204)</f>
        <v/>
      </c>
      <c r="AS202" t="str">
        <f>IF(OR(ISBLANK('!0'!AY204),ISERROR('!0'!AY204)),"",'!0'!AY204)</f>
        <v/>
      </c>
      <c r="AT202" t="str">
        <f>IF(OR(ISBLANK('!0'!AZ204),ISERROR('!0'!AZ204)),"",'!0'!AZ204)</f>
        <v/>
      </c>
      <c r="AU202" t="str">
        <f>IF(OR(ISBLANK('!0'!BA204),ISERROR('!0'!BA204)),"",'!0'!BA204)</f>
        <v/>
      </c>
      <c r="AV202" t="str">
        <f>IF(OR(ISBLANK('!0'!BB204),ISERROR('!0'!BB204)),"",'!0'!BB204)</f>
        <v/>
      </c>
      <c r="AW202" t="str">
        <f>IF(OR(ISBLANK('!0'!BC204),ISERROR('!0'!BC204)),"",'!0'!BC204)</f>
        <v/>
      </c>
      <c r="AX202" t="str">
        <f>IF(OR(ISBLANK('!0'!BD204),ISERROR('!0'!BD204)),"",'!0'!BD204)</f>
        <v/>
      </c>
      <c r="AY202" t="str">
        <f>IF(OR(ISBLANK('!0'!BE204),ISERROR('!0'!BE204)),"",'!0'!BE204)</f>
        <v/>
      </c>
      <c r="AZ202" t="str">
        <f>IF(OR(ISBLANK('!0'!BF204),ISERROR('!0'!BF204)),"",'!0'!BF204)</f>
        <v/>
      </c>
      <c r="BA202" t="str">
        <f>IF(OR(ISBLANK('!0'!BG204),ISERROR('!0'!BG204)),"",'!0'!BG204)</f>
        <v/>
      </c>
      <c r="BB202" t="str">
        <f>IF(OR(ISBLANK('!0'!BH204),ISERROR('!0'!BH204)),"",'!0'!BH204)</f>
        <v/>
      </c>
      <c r="BC202" t="str">
        <f>IF(OR(ISBLANK('!0'!BI204),ISERROR('!0'!BI204)),"",'!0'!BI204)</f>
        <v/>
      </c>
    </row>
    <row r="203" spans="1:55" ht="12.75" customHeight="1" x14ac:dyDescent="0.2">
      <c r="A203" t="str">
        <f>IF(OR(ISBLANK('!0'!A205),ISERROR('!0'!A205)),"",'!0'!A205)</f>
        <v/>
      </c>
      <c r="B203" t="str">
        <f>IF(OR(ISBLANK('!0'!B205),ISERROR('!0'!B205)),"",'!0'!B205)</f>
        <v/>
      </c>
      <c r="C203" s="208">
        <f>IF(OR(ISBLANK('!0'!C204),ISERROR('!0'!C204)),"",'!0'!C204)</f>
        <v>181</v>
      </c>
      <c r="D203" s="325"/>
      <c r="E203" s="325"/>
      <c r="F203" t="str">
        <f>IF(OR(ISBLANK('!0'!F205),ISERROR('!0'!F205)),"",'!0'!F205)</f>
        <v/>
      </c>
      <c r="G203" t="str">
        <f>IF(OR(ISBLANK('!0'!G205),ISERROR('!0'!G205)),"",'!0'!G205)</f>
        <v/>
      </c>
      <c r="H203" t="str">
        <f>IF(OR(ISBLANK('!0'!H205),ISERROR('!0'!H205)),"",'!0'!H205)</f>
        <v/>
      </c>
      <c r="I203" s="4" t="str">
        <f>IF(OR(ISBLANK('!0'!I205),ISERROR('!0'!I205)),"",'!0'!I205)</f>
        <v/>
      </c>
      <c r="J203" t="str">
        <f>IF(OR(ISBLANK('!0'!J207),ISERROR('!0'!J207)),"",'!0'!J207)</f>
        <v/>
      </c>
      <c r="K203" s="59" t="str">
        <f>IF(OR(ISBLANK('!0'!K207),ISERROR('!0'!K207)),"",'!0'!K207)</f>
        <v/>
      </c>
      <c r="L203" t="str">
        <f>IF(OR(ISBLANK('!0'!L207),ISERROR('!0'!L207)),"",'!0'!L207)</f>
        <v/>
      </c>
      <c r="M203" t="str">
        <f>IF(OR(ISBLANK('!0'!M207),ISERROR('!0'!M207)),"",'!0'!M207)</f>
        <v/>
      </c>
      <c r="N203" t="str">
        <f>IF(OR(ISBLANK('!0'!N207),ISERROR('!0'!N207)),"",'!0'!N207)</f>
        <v/>
      </c>
      <c r="O203" t="str">
        <f>IF(OR(ISBLANK('!0'!O207),ISERROR('!0'!O207)),"",'!0'!O207)</f>
        <v/>
      </c>
      <c r="P203" t="str">
        <f>IF(OR(ISBLANK('!0'!P207),ISERROR('!0'!P207)),"",'!0'!P207)</f>
        <v/>
      </c>
      <c r="Q203" t="str">
        <f>IF(OR(ISBLANK('!0'!Q207),ISERROR('!0'!Q207)),"",'!0'!Q207)</f>
        <v/>
      </c>
      <c r="R203" t="str">
        <f>IF(OR(ISBLANK('!0'!R207),ISERROR('!0'!R207)),"",'!0'!R207)</f>
        <v/>
      </c>
      <c r="S203" t="str">
        <f>IF(OR(ISBLANK('!0'!S207),ISERROR('!0'!S207)),"",'!0'!S207)</f>
        <v/>
      </c>
      <c r="T203" t="str">
        <f>IF(OR(ISBLANK('!0'!T207),ISERROR('!0'!T207)),"",'!0'!T207)</f>
        <v/>
      </c>
      <c r="U203" t="str">
        <f>IF(OR(ISBLANK('!0'!U205),ISERROR('!0'!U205)),"",'!0'!U205)</f>
        <v/>
      </c>
      <c r="V203" t="str">
        <f>IF(OR(ISBLANK('!0'!V205),ISERROR('!0'!V205)),"",'!0'!V205)</f>
        <v/>
      </c>
      <c r="W203" t="str">
        <f>IF(OR(ISBLANK('!0'!W205),ISERROR('!0'!W205)),"",'!0'!W205)</f>
        <v/>
      </c>
      <c r="X203" t="str">
        <f>IF(OR(ISBLANK('!0'!X205),ISERROR('!0'!X205)),"",'!0'!X205)</f>
        <v/>
      </c>
      <c r="Y203" t="str">
        <f>IF(OR(ISBLANK('!0'!Y205),ISERROR('!0'!Y205)),"",'!0'!Y205)</f>
        <v/>
      </c>
      <c r="Z203" t="str">
        <f>IF(OR(ISBLANK('!0'!Z205),ISERROR('!0'!Z205)),"",'!0'!Z205)</f>
        <v/>
      </c>
      <c r="AA203" t="str">
        <f>IF(OR(ISBLANK('!0'!AA205),ISERROR('!0'!AA205)),"",'!0'!AA205)</f>
        <v/>
      </c>
      <c r="AB203" t="str">
        <f>IF(OR(ISBLANK('!0'!AB205),ISERROR('!0'!AB205)),"",'!0'!AB205)</f>
        <v/>
      </c>
      <c r="AC203" t="str">
        <f>IF(OR(ISBLANK('!0'!AI205),ISERROR('!0'!AI205)),"",'!0'!AI205)</f>
        <v/>
      </c>
      <c r="AD203" t="str">
        <f>IF(OR(ISBLANK('!0'!AJ205),ISERROR('!0'!AJ205)),"",'!0'!AJ205)</f>
        <v/>
      </c>
      <c r="AE203" t="str">
        <f>IF(OR(ISBLANK('!0'!AK205),ISERROR('!0'!AK205)),"",'!0'!AK205)</f>
        <v/>
      </c>
      <c r="AF203" t="str">
        <f>IF(OR(ISBLANK('!0'!AL205),ISERROR('!0'!AL205)),"",'!0'!AL205)</f>
        <v/>
      </c>
      <c r="AG203" t="str">
        <f>IF(OR(ISBLANK('!0'!AM205),ISERROR('!0'!AM205)),"",'!0'!AM205)</f>
        <v/>
      </c>
      <c r="AH203" t="str">
        <f>IF(OR(ISBLANK('!0'!AN205),ISERROR('!0'!AN205)),"",'!0'!AN205)</f>
        <v/>
      </c>
      <c r="AI203" t="str">
        <f>IF(OR(ISBLANK('!0'!AO205),ISERROR('!0'!AO205)),"",'!0'!AO205)</f>
        <v/>
      </c>
      <c r="AJ203" t="str">
        <f>IF(OR(ISBLANK('!0'!AP205),ISERROR('!0'!AP205)),"",'!0'!AP205)</f>
        <v/>
      </c>
      <c r="AK203" t="str">
        <f>IF(OR(ISBLANK('!0'!AQ205),ISERROR('!0'!AQ205)),"",'!0'!AQ205)</f>
        <v/>
      </c>
      <c r="AL203" t="str">
        <f>IF(OR(ISBLANK('!0'!AR205),ISERROR('!0'!AR205)),"",'!0'!AR205)</f>
        <v/>
      </c>
      <c r="AM203" t="str">
        <f>IF(OR(ISBLANK('!0'!AS205),ISERROR('!0'!AS205)),"",'!0'!AS205)</f>
        <v/>
      </c>
      <c r="AN203" t="str">
        <f>IF(OR(ISBLANK('!0'!AT205),ISERROR('!0'!AT205)),"",'!0'!AT205)</f>
        <v/>
      </c>
      <c r="AO203" t="str">
        <f>IF(OR(ISBLANK('!0'!AU205),ISERROR('!0'!AU205)),"",'!0'!AU205)</f>
        <v/>
      </c>
      <c r="AP203" t="str">
        <f>IF(OR(ISBLANK('!0'!AV205),ISERROR('!0'!AV205)),"",'!0'!AV205)</f>
        <v/>
      </c>
      <c r="AQ203" t="str">
        <f>IF(OR(ISBLANK('!0'!AW205),ISERROR('!0'!AW205)),"",'!0'!AW205)</f>
        <v/>
      </c>
      <c r="AR203" t="str">
        <f>IF(OR(ISBLANK('!0'!AX205),ISERROR('!0'!AX205)),"",'!0'!AX205)</f>
        <v/>
      </c>
      <c r="AS203" t="str">
        <f>IF(OR(ISBLANK('!0'!AY205),ISERROR('!0'!AY205)),"",'!0'!AY205)</f>
        <v/>
      </c>
      <c r="AT203" t="str">
        <f>IF(OR(ISBLANK('!0'!AZ205),ISERROR('!0'!AZ205)),"",'!0'!AZ205)</f>
        <v/>
      </c>
      <c r="AU203" t="str">
        <f>IF(OR(ISBLANK('!0'!BA205),ISERROR('!0'!BA205)),"",'!0'!BA205)</f>
        <v/>
      </c>
      <c r="AV203" t="str">
        <f>IF(OR(ISBLANK('!0'!BB205),ISERROR('!0'!BB205)),"",'!0'!BB205)</f>
        <v/>
      </c>
      <c r="AW203" t="str">
        <f>IF(OR(ISBLANK('!0'!BC205),ISERROR('!0'!BC205)),"",'!0'!BC205)</f>
        <v/>
      </c>
      <c r="AX203" t="str">
        <f>IF(OR(ISBLANK('!0'!BD205),ISERROR('!0'!BD205)),"",'!0'!BD205)</f>
        <v/>
      </c>
      <c r="AY203" t="str">
        <f>IF(OR(ISBLANK('!0'!BE205),ISERROR('!0'!BE205)),"",'!0'!BE205)</f>
        <v/>
      </c>
      <c r="AZ203" t="str">
        <f>IF(OR(ISBLANK('!0'!BF205),ISERROR('!0'!BF205)),"",'!0'!BF205)</f>
        <v/>
      </c>
      <c r="BA203" t="str">
        <f>IF(OR(ISBLANK('!0'!BG205),ISERROR('!0'!BG205)),"",'!0'!BG205)</f>
        <v/>
      </c>
      <c r="BB203" t="str">
        <f>IF(OR(ISBLANK('!0'!BH205),ISERROR('!0'!BH205)),"",'!0'!BH205)</f>
        <v/>
      </c>
      <c r="BC203" t="str">
        <f>IF(OR(ISBLANK('!0'!BI205),ISERROR('!0'!BI205)),"",'!0'!BI205)</f>
        <v/>
      </c>
    </row>
    <row r="204" spans="1:55" ht="12.75" customHeight="1" x14ac:dyDescent="0.2">
      <c r="A204" t="str">
        <f>IF(OR(ISBLANK('!0'!A206),ISERROR('!0'!A206)),"",'!0'!A206)</f>
        <v/>
      </c>
      <c r="B204" t="str">
        <f>IF(OR(ISBLANK('!0'!B206),ISERROR('!0'!B206)),"",'!0'!B206)</f>
        <v/>
      </c>
      <c r="C204" s="208">
        <f>IF(OR(ISBLANK('!0'!C205),ISERROR('!0'!C205)),"",'!0'!C205)</f>
        <v>182</v>
      </c>
      <c r="D204" s="325"/>
      <c r="E204" s="325"/>
      <c r="F204" t="str">
        <f>IF(OR(ISBLANK('!0'!F206),ISERROR('!0'!F206)),"",'!0'!F206)</f>
        <v/>
      </c>
      <c r="G204" t="str">
        <f>IF(OR(ISBLANK('!0'!G206),ISERROR('!0'!G206)),"",'!0'!G206)</f>
        <v/>
      </c>
      <c r="H204" t="str">
        <f>IF(OR(ISBLANK('!0'!H206),ISERROR('!0'!H206)),"",'!0'!H206)</f>
        <v/>
      </c>
      <c r="I204" s="4" t="str">
        <f>IF(OR(ISBLANK('!0'!I206),ISERROR('!0'!I206)),"",'!0'!I206)</f>
        <v/>
      </c>
      <c r="J204" t="str">
        <f>IF(OR(ISBLANK('!0'!J208),ISERROR('!0'!J208)),"",'!0'!J208)</f>
        <v/>
      </c>
      <c r="K204" s="59" t="str">
        <f>IF(OR(ISBLANK('!0'!K208),ISERROR('!0'!K208)),"",'!0'!K208)</f>
        <v/>
      </c>
      <c r="L204" t="str">
        <f>IF(OR(ISBLANK('!0'!L208),ISERROR('!0'!L208)),"",'!0'!L208)</f>
        <v/>
      </c>
      <c r="M204" t="str">
        <f>IF(OR(ISBLANK('!0'!M208),ISERROR('!0'!M208)),"",'!0'!M208)</f>
        <v/>
      </c>
      <c r="N204" t="str">
        <f>IF(OR(ISBLANK('!0'!N208),ISERROR('!0'!N208)),"",'!0'!N208)</f>
        <v/>
      </c>
      <c r="O204" t="str">
        <f>IF(OR(ISBLANK('!0'!O208),ISERROR('!0'!O208)),"",'!0'!O208)</f>
        <v/>
      </c>
      <c r="P204" t="str">
        <f>IF(OR(ISBLANK('!0'!P208),ISERROR('!0'!P208)),"",'!0'!P208)</f>
        <v/>
      </c>
      <c r="Q204" t="str">
        <f>IF(OR(ISBLANK('!0'!Q208),ISERROR('!0'!Q208)),"",'!0'!Q208)</f>
        <v/>
      </c>
      <c r="R204" t="str">
        <f>IF(OR(ISBLANK('!0'!R208),ISERROR('!0'!R208)),"",'!0'!R208)</f>
        <v/>
      </c>
      <c r="S204" t="str">
        <f>IF(OR(ISBLANK('!0'!S208),ISERROR('!0'!S208)),"",'!0'!S208)</f>
        <v/>
      </c>
      <c r="T204" t="str">
        <f>IF(OR(ISBLANK('!0'!T208),ISERROR('!0'!T208)),"",'!0'!T208)</f>
        <v/>
      </c>
      <c r="U204" t="str">
        <f>IF(OR(ISBLANK('!0'!U206),ISERROR('!0'!U206)),"",'!0'!U206)</f>
        <v/>
      </c>
      <c r="V204" t="str">
        <f>IF(OR(ISBLANK('!0'!V206),ISERROR('!0'!V206)),"",'!0'!V206)</f>
        <v/>
      </c>
      <c r="W204" t="str">
        <f>IF(OR(ISBLANK('!0'!W206),ISERROR('!0'!W206)),"",'!0'!W206)</f>
        <v/>
      </c>
      <c r="X204" t="str">
        <f>IF(OR(ISBLANK('!0'!X206),ISERROR('!0'!X206)),"",'!0'!X206)</f>
        <v/>
      </c>
      <c r="Y204" t="str">
        <f>IF(OR(ISBLANK('!0'!Y206),ISERROR('!0'!Y206)),"",'!0'!Y206)</f>
        <v/>
      </c>
      <c r="Z204" t="str">
        <f>IF(OR(ISBLANK('!0'!Z206),ISERROR('!0'!Z206)),"",'!0'!Z206)</f>
        <v/>
      </c>
      <c r="AA204" t="str">
        <f>IF(OR(ISBLANK('!0'!AA206),ISERROR('!0'!AA206)),"",'!0'!AA206)</f>
        <v/>
      </c>
      <c r="AB204" t="str">
        <f>IF(OR(ISBLANK('!0'!AB206),ISERROR('!0'!AB206)),"",'!0'!AB206)</f>
        <v/>
      </c>
      <c r="AC204" t="str">
        <f>IF(OR(ISBLANK('!0'!AI206),ISERROR('!0'!AI206)),"",'!0'!AI206)</f>
        <v/>
      </c>
      <c r="AD204" t="str">
        <f>IF(OR(ISBLANK('!0'!AJ206),ISERROR('!0'!AJ206)),"",'!0'!AJ206)</f>
        <v/>
      </c>
      <c r="AE204" t="str">
        <f>IF(OR(ISBLANK('!0'!AK206),ISERROR('!0'!AK206)),"",'!0'!AK206)</f>
        <v/>
      </c>
      <c r="AF204" t="str">
        <f>IF(OR(ISBLANK('!0'!AL206),ISERROR('!0'!AL206)),"",'!0'!AL206)</f>
        <v/>
      </c>
      <c r="AG204" t="str">
        <f>IF(OR(ISBLANK('!0'!AM206),ISERROR('!0'!AM206)),"",'!0'!AM206)</f>
        <v/>
      </c>
      <c r="AH204" t="str">
        <f>IF(OR(ISBLANK('!0'!AN206),ISERROR('!0'!AN206)),"",'!0'!AN206)</f>
        <v/>
      </c>
      <c r="AI204" t="str">
        <f>IF(OR(ISBLANK('!0'!AO206),ISERROR('!0'!AO206)),"",'!0'!AO206)</f>
        <v/>
      </c>
      <c r="AJ204" t="str">
        <f>IF(OR(ISBLANK('!0'!AP206),ISERROR('!0'!AP206)),"",'!0'!AP206)</f>
        <v/>
      </c>
      <c r="AK204" t="str">
        <f>IF(OR(ISBLANK('!0'!AQ206),ISERROR('!0'!AQ206)),"",'!0'!AQ206)</f>
        <v/>
      </c>
      <c r="AL204" t="str">
        <f>IF(OR(ISBLANK('!0'!AR206),ISERROR('!0'!AR206)),"",'!0'!AR206)</f>
        <v/>
      </c>
      <c r="AM204" t="str">
        <f>IF(OR(ISBLANK('!0'!AS206),ISERROR('!0'!AS206)),"",'!0'!AS206)</f>
        <v/>
      </c>
      <c r="AN204" t="str">
        <f>IF(OR(ISBLANK('!0'!AT206),ISERROR('!0'!AT206)),"",'!0'!AT206)</f>
        <v/>
      </c>
      <c r="AO204" t="str">
        <f>IF(OR(ISBLANK('!0'!AU206),ISERROR('!0'!AU206)),"",'!0'!AU206)</f>
        <v/>
      </c>
      <c r="AP204" t="str">
        <f>IF(OR(ISBLANK('!0'!AV206),ISERROR('!0'!AV206)),"",'!0'!AV206)</f>
        <v/>
      </c>
      <c r="AQ204" t="str">
        <f>IF(OR(ISBLANK('!0'!AW206),ISERROR('!0'!AW206)),"",'!0'!AW206)</f>
        <v/>
      </c>
      <c r="AR204" t="str">
        <f>IF(OR(ISBLANK('!0'!AX206),ISERROR('!0'!AX206)),"",'!0'!AX206)</f>
        <v/>
      </c>
      <c r="AS204" t="str">
        <f>IF(OR(ISBLANK('!0'!AY206),ISERROR('!0'!AY206)),"",'!0'!AY206)</f>
        <v/>
      </c>
      <c r="AT204" t="str">
        <f>IF(OR(ISBLANK('!0'!AZ206),ISERROR('!0'!AZ206)),"",'!0'!AZ206)</f>
        <v/>
      </c>
      <c r="AU204" t="str">
        <f>IF(OR(ISBLANK('!0'!BA206),ISERROR('!0'!BA206)),"",'!0'!BA206)</f>
        <v/>
      </c>
      <c r="AV204" t="str">
        <f>IF(OR(ISBLANK('!0'!BB206),ISERROR('!0'!BB206)),"",'!0'!BB206)</f>
        <v/>
      </c>
      <c r="AW204" t="str">
        <f>IF(OR(ISBLANK('!0'!BC206),ISERROR('!0'!BC206)),"",'!0'!BC206)</f>
        <v/>
      </c>
      <c r="AX204" t="str">
        <f>IF(OR(ISBLANK('!0'!BD206),ISERROR('!0'!BD206)),"",'!0'!BD206)</f>
        <v/>
      </c>
      <c r="AY204" t="str">
        <f>IF(OR(ISBLANK('!0'!BE206),ISERROR('!0'!BE206)),"",'!0'!BE206)</f>
        <v/>
      </c>
      <c r="AZ204" t="str">
        <f>IF(OR(ISBLANK('!0'!BF206),ISERROR('!0'!BF206)),"",'!0'!BF206)</f>
        <v/>
      </c>
      <c r="BA204" t="str">
        <f>IF(OR(ISBLANK('!0'!BG206),ISERROR('!0'!BG206)),"",'!0'!BG206)</f>
        <v/>
      </c>
      <c r="BB204" t="str">
        <f>IF(OR(ISBLANK('!0'!BH206),ISERROR('!0'!BH206)),"",'!0'!BH206)</f>
        <v/>
      </c>
      <c r="BC204" t="str">
        <f>IF(OR(ISBLANK('!0'!BI206),ISERROR('!0'!BI206)),"",'!0'!BI206)</f>
        <v/>
      </c>
    </row>
    <row r="205" spans="1:55" ht="12.75" customHeight="1" x14ac:dyDescent="0.2">
      <c r="A205" t="str">
        <f>IF(OR(ISBLANK('!0'!A207),ISERROR('!0'!A207)),"",'!0'!A207)</f>
        <v/>
      </c>
      <c r="B205" t="str">
        <f>IF(OR(ISBLANK('!0'!B207),ISERROR('!0'!B207)),"",'!0'!B207)</f>
        <v/>
      </c>
      <c r="C205" s="208">
        <f>IF(OR(ISBLANK('!0'!C206),ISERROR('!0'!C206)),"",'!0'!C206)</f>
        <v>183</v>
      </c>
      <c r="D205" s="325"/>
      <c r="E205" s="325"/>
      <c r="F205" t="str">
        <f>IF(OR(ISBLANK('!0'!F207),ISERROR('!0'!F207)),"",'!0'!F207)</f>
        <v/>
      </c>
      <c r="G205" t="str">
        <f>IF(OR(ISBLANK('!0'!G207),ISERROR('!0'!G207)),"",'!0'!G207)</f>
        <v/>
      </c>
      <c r="H205" t="str">
        <f>IF(OR(ISBLANK('!0'!H207),ISERROR('!0'!H207)),"",'!0'!H207)</f>
        <v/>
      </c>
      <c r="I205" s="4" t="str">
        <f>IF(OR(ISBLANK('!0'!I207),ISERROR('!0'!I207)),"",'!0'!I207)</f>
        <v/>
      </c>
      <c r="J205" t="str">
        <f>IF(OR(ISBLANK('!0'!J209),ISERROR('!0'!J209)),"",'!0'!J209)</f>
        <v/>
      </c>
      <c r="K205" s="59" t="str">
        <f>IF(OR(ISBLANK('!0'!K209),ISERROR('!0'!K209)),"",'!0'!K209)</f>
        <v/>
      </c>
      <c r="L205" t="str">
        <f>IF(OR(ISBLANK('!0'!L209),ISERROR('!0'!L209)),"",'!0'!L209)</f>
        <v/>
      </c>
      <c r="M205" t="str">
        <f>IF(OR(ISBLANK('!0'!M209),ISERROR('!0'!M209)),"",'!0'!M209)</f>
        <v/>
      </c>
      <c r="N205" t="str">
        <f>IF(OR(ISBLANK('!0'!N209),ISERROR('!0'!N209)),"",'!0'!N209)</f>
        <v/>
      </c>
      <c r="O205" t="str">
        <f>IF(OR(ISBLANK('!0'!O209),ISERROR('!0'!O209)),"",'!0'!O209)</f>
        <v/>
      </c>
      <c r="P205" t="str">
        <f>IF(OR(ISBLANK('!0'!P209),ISERROR('!0'!P209)),"",'!0'!P209)</f>
        <v/>
      </c>
      <c r="Q205" t="str">
        <f>IF(OR(ISBLANK('!0'!Q209),ISERROR('!0'!Q209)),"",'!0'!Q209)</f>
        <v/>
      </c>
      <c r="R205" t="str">
        <f>IF(OR(ISBLANK('!0'!R209),ISERROR('!0'!R209)),"",'!0'!R209)</f>
        <v/>
      </c>
      <c r="S205" t="str">
        <f>IF(OR(ISBLANK('!0'!S209),ISERROR('!0'!S209)),"",'!0'!S209)</f>
        <v/>
      </c>
      <c r="T205" t="str">
        <f>IF(OR(ISBLANK('!0'!T209),ISERROR('!0'!T209)),"",'!0'!T209)</f>
        <v/>
      </c>
      <c r="U205" t="str">
        <f>IF(OR(ISBLANK('!0'!U207),ISERROR('!0'!U207)),"",'!0'!U207)</f>
        <v/>
      </c>
      <c r="V205" t="str">
        <f>IF(OR(ISBLANK('!0'!V207),ISERROR('!0'!V207)),"",'!0'!V207)</f>
        <v/>
      </c>
      <c r="W205" t="str">
        <f>IF(OR(ISBLANK('!0'!W207),ISERROR('!0'!W207)),"",'!0'!W207)</f>
        <v/>
      </c>
      <c r="X205" t="str">
        <f>IF(OR(ISBLANK('!0'!X207),ISERROR('!0'!X207)),"",'!0'!X207)</f>
        <v/>
      </c>
      <c r="Y205" t="str">
        <f>IF(OR(ISBLANK('!0'!Y207),ISERROR('!0'!Y207)),"",'!0'!Y207)</f>
        <v/>
      </c>
      <c r="Z205" t="str">
        <f>IF(OR(ISBLANK('!0'!Z207),ISERROR('!0'!Z207)),"",'!0'!Z207)</f>
        <v/>
      </c>
      <c r="AA205" t="str">
        <f>IF(OR(ISBLANK('!0'!AA207),ISERROR('!0'!AA207)),"",'!0'!AA207)</f>
        <v/>
      </c>
      <c r="AB205" t="str">
        <f>IF(OR(ISBLANK('!0'!AB207),ISERROR('!0'!AB207)),"",'!0'!AB207)</f>
        <v/>
      </c>
      <c r="AC205" t="str">
        <f>IF(OR(ISBLANK('!0'!AI207),ISERROR('!0'!AI207)),"",'!0'!AI207)</f>
        <v/>
      </c>
      <c r="AD205" t="str">
        <f>IF(OR(ISBLANK('!0'!AJ207),ISERROR('!0'!AJ207)),"",'!0'!AJ207)</f>
        <v/>
      </c>
      <c r="AE205" t="str">
        <f>IF(OR(ISBLANK('!0'!AK207),ISERROR('!0'!AK207)),"",'!0'!AK207)</f>
        <v/>
      </c>
      <c r="AF205" t="str">
        <f>IF(OR(ISBLANK('!0'!AL207),ISERROR('!0'!AL207)),"",'!0'!AL207)</f>
        <v/>
      </c>
      <c r="AG205" t="str">
        <f>IF(OR(ISBLANK('!0'!AM207),ISERROR('!0'!AM207)),"",'!0'!AM207)</f>
        <v/>
      </c>
      <c r="AH205" t="str">
        <f>IF(OR(ISBLANK('!0'!AN207),ISERROR('!0'!AN207)),"",'!0'!AN207)</f>
        <v/>
      </c>
      <c r="AI205" t="str">
        <f>IF(OR(ISBLANK('!0'!AO207),ISERROR('!0'!AO207)),"",'!0'!AO207)</f>
        <v/>
      </c>
      <c r="AJ205" t="str">
        <f>IF(OR(ISBLANK('!0'!AP207),ISERROR('!0'!AP207)),"",'!0'!AP207)</f>
        <v/>
      </c>
      <c r="AK205" t="str">
        <f>IF(OR(ISBLANK('!0'!AQ207),ISERROR('!0'!AQ207)),"",'!0'!AQ207)</f>
        <v/>
      </c>
      <c r="AL205" t="str">
        <f>IF(OR(ISBLANK('!0'!AR207),ISERROR('!0'!AR207)),"",'!0'!AR207)</f>
        <v/>
      </c>
      <c r="AM205" t="str">
        <f>IF(OR(ISBLANK('!0'!AS207),ISERROR('!0'!AS207)),"",'!0'!AS207)</f>
        <v/>
      </c>
      <c r="AN205" t="str">
        <f>IF(OR(ISBLANK('!0'!AT207),ISERROR('!0'!AT207)),"",'!0'!AT207)</f>
        <v/>
      </c>
      <c r="AO205" t="str">
        <f>IF(OR(ISBLANK('!0'!AU207),ISERROR('!0'!AU207)),"",'!0'!AU207)</f>
        <v/>
      </c>
      <c r="AP205" t="str">
        <f>IF(OR(ISBLANK('!0'!AV207),ISERROR('!0'!AV207)),"",'!0'!AV207)</f>
        <v/>
      </c>
      <c r="AQ205" t="str">
        <f>IF(OR(ISBLANK('!0'!AW207),ISERROR('!0'!AW207)),"",'!0'!AW207)</f>
        <v/>
      </c>
      <c r="AR205" t="str">
        <f>IF(OR(ISBLANK('!0'!AX207),ISERROR('!0'!AX207)),"",'!0'!AX207)</f>
        <v/>
      </c>
      <c r="AS205" t="str">
        <f>IF(OR(ISBLANK('!0'!AY207),ISERROR('!0'!AY207)),"",'!0'!AY207)</f>
        <v/>
      </c>
      <c r="AT205" t="str">
        <f>IF(OR(ISBLANK('!0'!AZ207),ISERROR('!0'!AZ207)),"",'!0'!AZ207)</f>
        <v/>
      </c>
      <c r="AU205" t="str">
        <f>IF(OR(ISBLANK('!0'!BA207),ISERROR('!0'!BA207)),"",'!0'!BA207)</f>
        <v/>
      </c>
      <c r="AV205" t="str">
        <f>IF(OR(ISBLANK('!0'!BB207),ISERROR('!0'!BB207)),"",'!0'!BB207)</f>
        <v/>
      </c>
      <c r="AW205" t="str">
        <f>IF(OR(ISBLANK('!0'!BC207),ISERROR('!0'!BC207)),"",'!0'!BC207)</f>
        <v/>
      </c>
      <c r="AX205" t="str">
        <f>IF(OR(ISBLANK('!0'!BD207),ISERROR('!0'!BD207)),"",'!0'!BD207)</f>
        <v/>
      </c>
      <c r="AY205" t="str">
        <f>IF(OR(ISBLANK('!0'!BE207),ISERROR('!0'!BE207)),"",'!0'!BE207)</f>
        <v/>
      </c>
      <c r="AZ205" t="str">
        <f>IF(OR(ISBLANK('!0'!BF207),ISERROR('!0'!BF207)),"",'!0'!BF207)</f>
        <v/>
      </c>
      <c r="BA205" t="str">
        <f>IF(OR(ISBLANK('!0'!BG207),ISERROR('!0'!BG207)),"",'!0'!BG207)</f>
        <v/>
      </c>
      <c r="BB205" t="str">
        <f>IF(OR(ISBLANK('!0'!BH207),ISERROR('!0'!BH207)),"",'!0'!BH207)</f>
        <v/>
      </c>
      <c r="BC205" t="str">
        <f>IF(OR(ISBLANK('!0'!BI207),ISERROR('!0'!BI207)),"",'!0'!BI207)</f>
        <v/>
      </c>
    </row>
    <row r="206" spans="1:55" ht="12.75" customHeight="1" x14ac:dyDescent="0.2">
      <c r="A206" t="str">
        <f>IF(OR(ISBLANK('!0'!A208),ISERROR('!0'!A208)),"",'!0'!A208)</f>
        <v/>
      </c>
      <c r="B206" t="str">
        <f>IF(OR(ISBLANK('!0'!B208),ISERROR('!0'!B208)),"",'!0'!B208)</f>
        <v/>
      </c>
      <c r="C206" s="208">
        <f>IF(OR(ISBLANK('!0'!C207),ISERROR('!0'!C207)),"",'!0'!C207)</f>
        <v>184</v>
      </c>
      <c r="D206" s="325"/>
      <c r="E206" s="325"/>
      <c r="F206" t="str">
        <f>IF(OR(ISBLANK('!0'!F208),ISERROR('!0'!F208)),"",'!0'!F208)</f>
        <v/>
      </c>
      <c r="G206" t="str">
        <f>IF(OR(ISBLANK('!0'!G208),ISERROR('!0'!G208)),"",'!0'!G208)</f>
        <v/>
      </c>
      <c r="H206" t="str">
        <f>IF(OR(ISBLANK('!0'!H208),ISERROR('!0'!H208)),"",'!0'!H208)</f>
        <v/>
      </c>
      <c r="I206" s="4" t="str">
        <f>IF(OR(ISBLANK('!0'!I208),ISERROR('!0'!I208)),"",'!0'!I208)</f>
        <v/>
      </c>
      <c r="J206" t="str">
        <f>IF(OR(ISBLANK('!0'!J210),ISERROR('!0'!J210)),"",'!0'!J210)</f>
        <v/>
      </c>
      <c r="K206" s="59" t="str">
        <f>IF(OR(ISBLANK('!0'!K210),ISERROR('!0'!K210)),"",'!0'!K210)</f>
        <v/>
      </c>
      <c r="L206" t="str">
        <f>IF(OR(ISBLANK('!0'!L210),ISERROR('!0'!L210)),"",'!0'!L210)</f>
        <v/>
      </c>
      <c r="M206" t="str">
        <f>IF(OR(ISBLANK('!0'!M210),ISERROR('!0'!M210)),"",'!0'!M210)</f>
        <v/>
      </c>
      <c r="N206" t="str">
        <f>IF(OR(ISBLANK('!0'!N210),ISERROR('!0'!N210)),"",'!0'!N210)</f>
        <v/>
      </c>
      <c r="O206" t="str">
        <f>IF(OR(ISBLANK('!0'!O210),ISERROR('!0'!O210)),"",'!0'!O210)</f>
        <v/>
      </c>
      <c r="P206" t="str">
        <f>IF(OR(ISBLANK('!0'!P210),ISERROR('!0'!P210)),"",'!0'!P210)</f>
        <v/>
      </c>
      <c r="Q206" t="str">
        <f>IF(OR(ISBLANK('!0'!Q210),ISERROR('!0'!Q210)),"",'!0'!Q210)</f>
        <v/>
      </c>
      <c r="R206" t="str">
        <f>IF(OR(ISBLANK('!0'!R210),ISERROR('!0'!R210)),"",'!0'!R210)</f>
        <v/>
      </c>
      <c r="S206" t="str">
        <f>IF(OR(ISBLANK('!0'!S210),ISERROR('!0'!S210)),"",'!0'!S210)</f>
        <v/>
      </c>
      <c r="T206" t="str">
        <f>IF(OR(ISBLANK('!0'!T210),ISERROR('!0'!T210)),"",'!0'!T210)</f>
        <v/>
      </c>
      <c r="U206" t="str">
        <f>IF(OR(ISBLANK('!0'!U208),ISERROR('!0'!U208)),"",'!0'!U208)</f>
        <v/>
      </c>
      <c r="V206" t="str">
        <f>IF(OR(ISBLANK('!0'!V208),ISERROR('!0'!V208)),"",'!0'!V208)</f>
        <v/>
      </c>
      <c r="W206" t="str">
        <f>IF(OR(ISBLANK('!0'!W208),ISERROR('!0'!W208)),"",'!0'!W208)</f>
        <v/>
      </c>
      <c r="X206" t="str">
        <f>IF(OR(ISBLANK('!0'!X208),ISERROR('!0'!X208)),"",'!0'!X208)</f>
        <v/>
      </c>
      <c r="Y206" t="str">
        <f>IF(OR(ISBLANK('!0'!Y208),ISERROR('!0'!Y208)),"",'!0'!Y208)</f>
        <v/>
      </c>
      <c r="Z206" t="str">
        <f>IF(OR(ISBLANK('!0'!Z208),ISERROR('!0'!Z208)),"",'!0'!Z208)</f>
        <v/>
      </c>
      <c r="AA206" t="str">
        <f>IF(OR(ISBLANK('!0'!AA208),ISERROR('!0'!AA208)),"",'!0'!AA208)</f>
        <v/>
      </c>
      <c r="AB206" t="str">
        <f>IF(OR(ISBLANK('!0'!AB208),ISERROR('!0'!AB208)),"",'!0'!AB208)</f>
        <v/>
      </c>
      <c r="AC206" t="str">
        <f>IF(OR(ISBLANK('!0'!AI208),ISERROR('!0'!AI208)),"",'!0'!AI208)</f>
        <v/>
      </c>
      <c r="AD206" t="str">
        <f>IF(OR(ISBLANK('!0'!AJ208),ISERROR('!0'!AJ208)),"",'!0'!AJ208)</f>
        <v/>
      </c>
      <c r="AE206" t="str">
        <f>IF(OR(ISBLANK('!0'!AK208),ISERROR('!0'!AK208)),"",'!0'!AK208)</f>
        <v/>
      </c>
      <c r="AF206" t="str">
        <f>IF(OR(ISBLANK('!0'!AL208),ISERROR('!0'!AL208)),"",'!0'!AL208)</f>
        <v/>
      </c>
      <c r="AG206" t="str">
        <f>IF(OR(ISBLANK('!0'!AM208),ISERROR('!0'!AM208)),"",'!0'!AM208)</f>
        <v/>
      </c>
      <c r="AH206" t="str">
        <f>IF(OR(ISBLANK('!0'!AN208),ISERROR('!0'!AN208)),"",'!0'!AN208)</f>
        <v/>
      </c>
      <c r="AI206" t="str">
        <f>IF(OR(ISBLANK('!0'!AO208),ISERROR('!0'!AO208)),"",'!0'!AO208)</f>
        <v/>
      </c>
      <c r="AJ206" t="str">
        <f>IF(OR(ISBLANK('!0'!AP208),ISERROR('!0'!AP208)),"",'!0'!AP208)</f>
        <v/>
      </c>
      <c r="AK206" t="str">
        <f>IF(OR(ISBLANK('!0'!AQ208),ISERROR('!0'!AQ208)),"",'!0'!AQ208)</f>
        <v/>
      </c>
      <c r="AL206" t="str">
        <f>IF(OR(ISBLANK('!0'!AR208),ISERROR('!0'!AR208)),"",'!0'!AR208)</f>
        <v/>
      </c>
      <c r="AM206" t="str">
        <f>IF(OR(ISBLANK('!0'!AS208),ISERROR('!0'!AS208)),"",'!0'!AS208)</f>
        <v/>
      </c>
      <c r="AN206" t="str">
        <f>IF(OR(ISBLANK('!0'!AT208),ISERROR('!0'!AT208)),"",'!0'!AT208)</f>
        <v/>
      </c>
      <c r="AO206" t="str">
        <f>IF(OR(ISBLANK('!0'!AU208),ISERROR('!0'!AU208)),"",'!0'!AU208)</f>
        <v/>
      </c>
      <c r="AP206" t="str">
        <f>IF(OR(ISBLANK('!0'!AV208),ISERROR('!0'!AV208)),"",'!0'!AV208)</f>
        <v/>
      </c>
      <c r="AQ206" t="str">
        <f>IF(OR(ISBLANK('!0'!AW208),ISERROR('!0'!AW208)),"",'!0'!AW208)</f>
        <v/>
      </c>
      <c r="AR206" t="str">
        <f>IF(OR(ISBLANK('!0'!AX208),ISERROR('!0'!AX208)),"",'!0'!AX208)</f>
        <v/>
      </c>
      <c r="AS206" t="str">
        <f>IF(OR(ISBLANK('!0'!AY208),ISERROR('!0'!AY208)),"",'!0'!AY208)</f>
        <v/>
      </c>
      <c r="AT206" t="str">
        <f>IF(OR(ISBLANK('!0'!AZ208),ISERROR('!0'!AZ208)),"",'!0'!AZ208)</f>
        <v/>
      </c>
      <c r="AU206" t="str">
        <f>IF(OR(ISBLANK('!0'!BA208),ISERROR('!0'!BA208)),"",'!0'!BA208)</f>
        <v/>
      </c>
      <c r="AV206" t="str">
        <f>IF(OR(ISBLANK('!0'!BB208),ISERROR('!0'!BB208)),"",'!0'!BB208)</f>
        <v/>
      </c>
      <c r="AW206" t="str">
        <f>IF(OR(ISBLANK('!0'!BC208),ISERROR('!0'!BC208)),"",'!0'!BC208)</f>
        <v/>
      </c>
      <c r="AX206" t="str">
        <f>IF(OR(ISBLANK('!0'!BD208),ISERROR('!0'!BD208)),"",'!0'!BD208)</f>
        <v/>
      </c>
      <c r="AY206" t="str">
        <f>IF(OR(ISBLANK('!0'!BE208),ISERROR('!0'!BE208)),"",'!0'!BE208)</f>
        <v/>
      </c>
      <c r="AZ206" t="str">
        <f>IF(OR(ISBLANK('!0'!BF208),ISERROR('!0'!BF208)),"",'!0'!BF208)</f>
        <v/>
      </c>
      <c r="BA206" t="str">
        <f>IF(OR(ISBLANK('!0'!BG208),ISERROR('!0'!BG208)),"",'!0'!BG208)</f>
        <v/>
      </c>
      <c r="BB206" t="str">
        <f>IF(OR(ISBLANK('!0'!BH208),ISERROR('!0'!BH208)),"",'!0'!BH208)</f>
        <v/>
      </c>
      <c r="BC206" t="str">
        <f>IF(OR(ISBLANK('!0'!BI208),ISERROR('!0'!BI208)),"",'!0'!BI208)</f>
        <v/>
      </c>
    </row>
    <row r="207" spans="1:55" ht="12.75" customHeight="1" x14ac:dyDescent="0.2">
      <c r="A207" t="str">
        <f>IF(OR(ISBLANK('!0'!A209),ISERROR('!0'!A209)),"",'!0'!A209)</f>
        <v/>
      </c>
      <c r="B207" t="str">
        <f>IF(OR(ISBLANK('!0'!B209),ISERROR('!0'!B209)),"",'!0'!B209)</f>
        <v/>
      </c>
      <c r="C207" s="208">
        <f>IF(OR(ISBLANK('!0'!C208),ISERROR('!0'!C208)),"",'!0'!C208)</f>
        <v>185</v>
      </c>
      <c r="D207" s="325"/>
      <c r="E207" s="325"/>
      <c r="F207" t="str">
        <f>IF(OR(ISBLANK('!0'!F209),ISERROR('!0'!F209)),"",'!0'!F209)</f>
        <v/>
      </c>
      <c r="G207" t="str">
        <f>IF(OR(ISBLANK('!0'!G209),ISERROR('!0'!G209)),"",'!0'!G209)</f>
        <v/>
      </c>
      <c r="H207" t="str">
        <f>IF(OR(ISBLANK('!0'!H209),ISERROR('!0'!H209)),"",'!0'!H209)</f>
        <v/>
      </c>
      <c r="I207" s="4" t="str">
        <f>IF(OR(ISBLANK('!0'!I209),ISERROR('!0'!I209)),"",'!0'!I209)</f>
        <v/>
      </c>
      <c r="J207" t="str">
        <f>IF(OR(ISBLANK('!0'!J211),ISERROR('!0'!J211)),"",'!0'!J211)</f>
        <v/>
      </c>
      <c r="K207" s="59" t="str">
        <f>IF(OR(ISBLANK('!0'!K211),ISERROR('!0'!K211)),"",'!0'!K211)</f>
        <v/>
      </c>
      <c r="L207" t="str">
        <f>IF(OR(ISBLANK('!0'!L211),ISERROR('!0'!L211)),"",'!0'!L211)</f>
        <v/>
      </c>
      <c r="M207" t="str">
        <f>IF(OR(ISBLANK('!0'!M211),ISERROR('!0'!M211)),"",'!0'!M211)</f>
        <v/>
      </c>
      <c r="N207" t="str">
        <f>IF(OR(ISBLANK('!0'!N211),ISERROR('!0'!N211)),"",'!0'!N211)</f>
        <v/>
      </c>
      <c r="O207" t="str">
        <f>IF(OR(ISBLANK('!0'!O211),ISERROR('!0'!O211)),"",'!0'!O211)</f>
        <v/>
      </c>
      <c r="P207" t="str">
        <f>IF(OR(ISBLANK('!0'!P211),ISERROR('!0'!P211)),"",'!0'!P211)</f>
        <v/>
      </c>
      <c r="Q207" t="str">
        <f>IF(OR(ISBLANK('!0'!Q211),ISERROR('!0'!Q211)),"",'!0'!Q211)</f>
        <v/>
      </c>
      <c r="R207" t="str">
        <f>IF(OR(ISBLANK('!0'!R211),ISERROR('!0'!R211)),"",'!0'!R211)</f>
        <v/>
      </c>
      <c r="S207" t="str">
        <f>IF(OR(ISBLANK('!0'!S211),ISERROR('!0'!S211)),"",'!0'!S211)</f>
        <v/>
      </c>
      <c r="T207" t="str">
        <f>IF(OR(ISBLANK('!0'!T211),ISERROR('!0'!T211)),"",'!0'!T211)</f>
        <v/>
      </c>
      <c r="U207" t="str">
        <f>IF(OR(ISBLANK('!0'!U209),ISERROR('!0'!U209)),"",'!0'!U209)</f>
        <v/>
      </c>
      <c r="V207" t="str">
        <f>IF(OR(ISBLANK('!0'!V209),ISERROR('!0'!V209)),"",'!0'!V209)</f>
        <v/>
      </c>
      <c r="W207" t="str">
        <f>IF(OR(ISBLANK('!0'!W209),ISERROR('!0'!W209)),"",'!0'!W209)</f>
        <v/>
      </c>
      <c r="X207" t="str">
        <f>IF(OR(ISBLANK('!0'!X209),ISERROR('!0'!X209)),"",'!0'!X209)</f>
        <v/>
      </c>
      <c r="Y207" t="str">
        <f>IF(OR(ISBLANK('!0'!Y209),ISERROR('!0'!Y209)),"",'!0'!Y209)</f>
        <v/>
      </c>
      <c r="Z207" t="str">
        <f>IF(OR(ISBLANK('!0'!Z209),ISERROR('!0'!Z209)),"",'!0'!Z209)</f>
        <v/>
      </c>
      <c r="AA207" t="str">
        <f>IF(OR(ISBLANK('!0'!AA209),ISERROR('!0'!AA209)),"",'!0'!AA209)</f>
        <v/>
      </c>
      <c r="AB207" t="str">
        <f>IF(OR(ISBLANK('!0'!AB209),ISERROR('!0'!AB209)),"",'!0'!AB209)</f>
        <v/>
      </c>
      <c r="AC207" t="str">
        <f>IF(OR(ISBLANK('!0'!AI209),ISERROR('!0'!AI209)),"",'!0'!AI209)</f>
        <v/>
      </c>
      <c r="AD207" t="str">
        <f>IF(OR(ISBLANK('!0'!AJ209),ISERROR('!0'!AJ209)),"",'!0'!AJ209)</f>
        <v/>
      </c>
      <c r="AE207" t="str">
        <f>IF(OR(ISBLANK('!0'!AK209),ISERROR('!0'!AK209)),"",'!0'!AK209)</f>
        <v/>
      </c>
      <c r="AF207" t="str">
        <f>IF(OR(ISBLANK('!0'!AL209),ISERROR('!0'!AL209)),"",'!0'!AL209)</f>
        <v/>
      </c>
      <c r="AG207" t="str">
        <f>IF(OR(ISBLANK('!0'!AM209),ISERROR('!0'!AM209)),"",'!0'!AM209)</f>
        <v/>
      </c>
      <c r="AH207" t="str">
        <f>IF(OR(ISBLANK('!0'!AN209),ISERROR('!0'!AN209)),"",'!0'!AN209)</f>
        <v/>
      </c>
      <c r="AI207" t="str">
        <f>IF(OR(ISBLANK('!0'!AO209),ISERROR('!0'!AO209)),"",'!0'!AO209)</f>
        <v/>
      </c>
      <c r="AJ207" t="str">
        <f>IF(OR(ISBLANK('!0'!AP209),ISERROR('!0'!AP209)),"",'!0'!AP209)</f>
        <v/>
      </c>
      <c r="AK207" t="str">
        <f>IF(OR(ISBLANK('!0'!AQ209),ISERROR('!0'!AQ209)),"",'!0'!AQ209)</f>
        <v/>
      </c>
      <c r="AL207" t="str">
        <f>IF(OR(ISBLANK('!0'!AR209),ISERROR('!0'!AR209)),"",'!0'!AR209)</f>
        <v/>
      </c>
      <c r="AM207" t="str">
        <f>IF(OR(ISBLANK('!0'!AS209),ISERROR('!0'!AS209)),"",'!0'!AS209)</f>
        <v/>
      </c>
      <c r="AN207" t="str">
        <f>IF(OR(ISBLANK('!0'!AT209),ISERROR('!0'!AT209)),"",'!0'!AT209)</f>
        <v/>
      </c>
      <c r="AO207" t="str">
        <f>IF(OR(ISBLANK('!0'!AU209),ISERROR('!0'!AU209)),"",'!0'!AU209)</f>
        <v/>
      </c>
      <c r="AP207" t="str">
        <f>IF(OR(ISBLANK('!0'!AV209),ISERROR('!0'!AV209)),"",'!0'!AV209)</f>
        <v/>
      </c>
      <c r="AQ207" t="str">
        <f>IF(OR(ISBLANK('!0'!AW209),ISERROR('!0'!AW209)),"",'!0'!AW209)</f>
        <v/>
      </c>
      <c r="AR207" t="str">
        <f>IF(OR(ISBLANK('!0'!AX209),ISERROR('!0'!AX209)),"",'!0'!AX209)</f>
        <v/>
      </c>
      <c r="AS207" t="str">
        <f>IF(OR(ISBLANK('!0'!AY209),ISERROR('!0'!AY209)),"",'!0'!AY209)</f>
        <v/>
      </c>
      <c r="AT207" t="str">
        <f>IF(OR(ISBLANK('!0'!AZ209),ISERROR('!0'!AZ209)),"",'!0'!AZ209)</f>
        <v/>
      </c>
      <c r="AU207" t="str">
        <f>IF(OR(ISBLANK('!0'!BA209),ISERROR('!0'!BA209)),"",'!0'!BA209)</f>
        <v/>
      </c>
      <c r="AV207" t="str">
        <f>IF(OR(ISBLANK('!0'!BB209),ISERROR('!0'!BB209)),"",'!0'!BB209)</f>
        <v/>
      </c>
      <c r="AW207" t="str">
        <f>IF(OR(ISBLANK('!0'!BC209),ISERROR('!0'!BC209)),"",'!0'!BC209)</f>
        <v/>
      </c>
      <c r="AX207" t="str">
        <f>IF(OR(ISBLANK('!0'!BD209),ISERROR('!0'!BD209)),"",'!0'!BD209)</f>
        <v/>
      </c>
      <c r="AY207" t="str">
        <f>IF(OR(ISBLANK('!0'!BE209),ISERROR('!0'!BE209)),"",'!0'!BE209)</f>
        <v/>
      </c>
      <c r="AZ207" t="str">
        <f>IF(OR(ISBLANK('!0'!BF209),ISERROR('!0'!BF209)),"",'!0'!BF209)</f>
        <v/>
      </c>
      <c r="BA207" t="str">
        <f>IF(OR(ISBLANK('!0'!BG209),ISERROR('!0'!BG209)),"",'!0'!BG209)</f>
        <v/>
      </c>
      <c r="BB207" t="str">
        <f>IF(OR(ISBLANK('!0'!BH209),ISERROR('!0'!BH209)),"",'!0'!BH209)</f>
        <v/>
      </c>
      <c r="BC207" t="str">
        <f>IF(OR(ISBLANK('!0'!BI209),ISERROR('!0'!BI209)),"",'!0'!BI209)</f>
        <v/>
      </c>
    </row>
    <row r="208" spans="1:55" ht="12.75" customHeight="1" x14ac:dyDescent="0.2">
      <c r="A208" t="str">
        <f>IF(OR(ISBLANK('!0'!A210),ISERROR('!0'!A210)),"",'!0'!A210)</f>
        <v/>
      </c>
      <c r="B208" t="str">
        <f>IF(OR(ISBLANK('!0'!B210),ISERROR('!0'!B210)),"",'!0'!B210)</f>
        <v/>
      </c>
      <c r="C208" s="208">
        <f>IF(OR(ISBLANK('!0'!C209),ISERROR('!0'!C209)),"",'!0'!C209)</f>
        <v>186</v>
      </c>
      <c r="D208" s="325"/>
      <c r="E208" s="325"/>
      <c r="F208" t="str">
        <f>IF(OR(ISBLANK('!0'!F210),ISERROR('!0'!F210)),"",'!0'!F210)</f>
        <v/>
      </c>
      <c r="G208" t="str">
        <f>IF(OR(ISBLANK('!0'!G210),ISERROR('!0'!G210)),"",'!0'!G210)</f>
        <v/>
      </c>
      <c r="H208" t="str">
        <f>IF(OR(ISBLANK('!0'!H210),ISERROR('!0'!H210)),"",'!0'!H210)</f>
        <v/>
      </c>
      <c r="I208" s="4" t="str">
        <f>IF(OR(ISBLANK('!0'!I210),ISERROR('!0'!I210)),"",'!0'!I210)</f>
        <v/>
      </c>
      <c r="J208" t="str">
        <f>IF(OR(ISBLANK('!0'!J212),ISERROR('!0'!J212)),"",'!0'!J212)</f>
        <v/>
      </c>
      <c r="K208" s="59" t="str">
        <f>IF(OR(ISBLANK('!0'!K212),ISERROR('!0'!K212)),"",'!0'!K212)</f>
        <v/>
      </c>
      <c r="L208" t="str">
        <f>IF(OR(ISBLANK('!0'!L212),ISERROR('!0'!L212)),"",'!0'!L212)</f>
        <v/>
      </c>
      <c r="M208" t="str">
        <f>IF(OR(ISBLANK('!0'!M212),ISERROR('!0'!M212)),"",'!0'!M212)</f>
        <v/>
      </c>
      <c r="N208" t="str">
        <f>IF(OR(ISBLANK('!0'!N212),ISERROR('!0'!N212)),"",'!0'!N212)</f>
        <v/>
      </c>
      <c r="O208" t="str">
        <f>IF(OR(ISBLANK('!0'!O212),ISERROR('!0'!O212)),"",'!0'!O212)</f>
        <v/>
      </c>
      <c r="P208" t="str">
        <f>IF(OR(ISBLANK('!0'!P212),ISERROR('!0'!P212)),"",'!0'!P212)</f>
        <v/>
      </c>
      <c r="Q208" t="str">
        <f>IF(OR(ISBLANK('!0'!Q212),ISERROR('!0'!Q212)),"",'!0'!Q212)</f>
        <v/>
      </c>
      <c r="R208" t="str">
        <f>IF(OR(ISBLANK('!0'!R212),ISERROR('!0'!R212)),"",'!0'!R212)</f>
        <v/>
      </c>
      <c r="S208" t="str">
        <f>IF(OR(ISBLANK('!0'!S212),ISERROR('!0'!S212)),"",'!0'!S212)</f>
        <v/>
      </c>
      <c r="T208" t="str">
        <f>IF(OR(ISBLANK('!0'!T212),ISERROR('!0'!T212)),"",'!0'!T212)</f>
        <v/>
      </c>
      <c r="U208" t="str">
        <f>IF(OR(ISBLANK('!0'!U210),ISERROR('!0'!U210)),"",'!0'!U210)</f>
        <v/>
      </c>
      <c r="V208" t="str">
        <f>IF(OR(ISBLANK('!0'!V210),ISERROR('!0'!V210)),"",'!0'!V210)</f>
        <v/>
      </c>
      <c r="W208" t="str">
        <f>IF(OR(ISBLANK('!0'!W210),ISERROR('!0'!W210)),"",'!0'!W210)</f>
        <v/>
      </c>
      <c r="X208" t="str">
        <f>IF(OR(ISBLANK('!0'!X210),ISERROR('!0'!X210)),"",'!0'!X210)</f>
        <v/>
      </c>
      <c r="Y208" t="str">
        <f>IF(OR(ISBLANK('!0'!Y210),ISERROR('!0'!Y210)),"",'!0'!Y210)</f>
        <v/>
      </c>
      <c r="Z208" t="str">
        <f>IF(OR(ISBLANK('!0'!Z210),ISERROR('!0'!Z210)),"",'!0'!Z210)</f>
        <v/>
      </c>
      <c r="AA208" t="str">
        <f>IF(OR(ISBLANK('!0'!AA210),ISERROR('!0'!AA210)),"",'!0'!AA210)</f>
        <v/>
      </c>
      <c r="AB208" t="str">
        <f>IF(OR(ISBLANK('!0'!AB210),ISERROR('!0'!AB210)),"",'!0'!AB210)</f>
        <v/>
      </c>
      <c r="AC208" t="str">
        <f>IF(OR(ISBLANK('!0'!AI210),ISERROR('!0'!AI210)),"",'!0'!AI210)</f>
        <v/>
      </c>
      <c r="AD208" t="str">
        <f>IF(OR(ISBLANK('!0'!AJ210),ISERROR('!0'!AJ210)),"",'!0'!AJ210)</f>
        <v/>
      </c>
      <c r="AE208" t="str">
        <f>IF(OR(ISBLANK('!0'!AK210),ISERROR('!0'!AK210)),"",'!0'!AK210)</f>
        <v/>
      </c>
      <c r="AF208" t="str">
        <f>IF(OR(ISBLANK('!0'!AL210),ISERROR('!0'!AL210)),"",'!0'!AL210)</f>
        <v/>
      </c>
      <c r="AG208" t="str">
        <f>IF(OR(ISBLANK('!0'!AM210),ISERROR('!0'!AM210)),"",'!0'!AM210)</f>
        <v/>
      </c>
      <c r="AH208" t="str">
        <f>IF(OR(ISBLANK('!0'!AN210),ISERROR('!0'!AN210)),"",'!0'!AN210)</f>
        <v/>
      </c>
      <c r="AI208" t="str">
        <f>IF(OR(ISBLANK('!0'!AO210),ISERROR('!0'!AO210)),"",'!0'!AO210)</f>
        <v/>
      </c>
      <c r="AJ208" t="str">
        <f>IF(OR(ISBLANK('!0'!AP210),ISERROR('!0'!AP210)),"",'!0'!AP210)</f>
        <v/>
      </c>
      <c r="AK208" t="str">
        <f>IF(OR(ISBLANK('!0'!AQ210),ISERROR('!0'!AQ210)),"",'!0'!AQ210)</f>
        <v/>
      </c>
      <c r="AL208" t="str">
        <f>IF(OR(ISBLANK('!0'!AR210),ISERROR('!0'!AR210)),"",'!0'!AR210)</f>
        <v/>
      </c>
      <c r="AM208" t="str">
        <f>IF(OR(ISBLANK('!0'!AS210),ISERROR('!0'!AS210)),"",'!0'!AS210)</f>
        <v/>
      </c>
      <c r="AN208" t="str">
        <f>IF(OR(ISBLANK('!0'!AT210),ISERROR('!0'!AT210)),"",'!0'!AT210)</f>
        <v/>
      </c>
      <c r="AO208" t="str">
        <f>IF(OR(ISBLANK('!0'!AU210),ISERROR('!0'!AU210)),"",'!0'!AU210)</f>
        <v/>
      </c>
      <c r="AP208" t="str">
        <f>IF(OR(ISBLANK('!0'!AV210),ISERROR('!0'!AV210)),"",'!0'!AV210)</f>
        <v/>
      </c>
      <c r="AQ208" t="str">
        <f>IF(OR(ISBLANK('!0'!AW210),ISERROR('!0'!AW210)),"",'!0'!AW210)</f>
        <v/>
      </c>
      <c r="AR208" t="str">
        <f>IF(OR(ISBLANK('!0'!AX210),ISERROR('!0'!AX210)),"",'!0'!AX210)</f>
        <v/>
      </c>
      <c r="AS208" t="str">
        <f>IF(OR(ISBLANK('!0'!AY210),ISERROR('!0'!AY210)),"",'!0'!AY210)</f>
        <v/>
      </c>
      <c r="AT208" t="str">
        <f>IF(OR(ISBLANK('!0'!AZ210),ISERROR('!0'!AZ210)),"",'!0'!AZ210)</f>
        <v/>
      </c>
      <c r="AU208" t="str">
        <f>IF(OR(ISBLANK('!0'!BA210),ISERROR('!0'!BA210)),"",'!0'!BA210)</f>
        <v/>
      </c>
      <c r="AV208" t="str">
        <f>IF(OR(ISBLANK('!0'!BB210),ISERROR('!0'!BB210)),"",'!0'!BB210)</f>
        <v/>
      </c>
      <c r="AW208" t="str">
        <f>IF(OR(ISBLANK('!0'!BC210),ISERROR('!0'!BC210)),"",'!0'!BC210)</f>
        <v/>
      </c>
      <c r="AX208" t="str">
        <f>IF(OR(ISBLANK('!0'!BD210),ISERROR('!0'!BD210)),"",'!0'!BD210)</f>
        <v/>
      </c>
      <c r="AY208" t="str">
        <f>IF(OR(ISBLANK('!0'!BE210),ISERROR('!0'!BE210)),"",'!0'!BE210)</f>
        <v/>
      </c>
      <c r="AZ208" t="str">
        <f>IF(OR(ISBLANK('!0'!BF210),ISERROR('!0'!BF210)),"",'!0'!BF210)</f>
        <v/>
      </c>
      <c r="BA208" t="str">
        <f>IF(OR(ISBLANK('!0'!BG210),ISERROR('!0'!BG210)),"",'!0'!BG210)</f>
        <v/>
      </c>
      <c r="BB208" t="str">
        <f>IF(OR(ISBLANK('!0'!BH210),ISERROR('!0'!BH210)),"",'!0'!BH210)</f>
        <v/>
      </c>
      <c r="BC208" t="str">
        <f>IF(OR(ISBLANK('!0'!BI210),ISERROR('!0'!BI210)),"",'!0'!BI210)</f>
        <v/>
      </c>
    </row>
    <row r="209" spans="1:55" ht="12.75" customHeight="1" x14ac:dyDescent="0.2">
      <c r="A209" t="str">
        <f>IF(OR(ISBLANK('!0'!A211),ISERROR('!0'!A211)),"",'!0'!A211)</f>
        <v/>
      </c>
      <c r="B209" t="str">
        <f>IF(OR(ISBLANK('!0'!B211),ISERROR('!0'!B211)),"",'!0'!B211)</f>
        <v/>
      </c>
      <c r="C209" s="208">
        <f>IF(OR(ISBLANK('!0'!C210),ISERROR('!0'!C210)),"",'!0'!C210)</f>
        <v>187</v>
      </c>
      <c r="D209" s="325"/>
      <c r="E209" s="325"/>
      <c r="F209" t="str">
        <f>IF(OR(ISBLANK('!0'!F211),ISERROR('!0'!F211)),"",'!0'!F211)</f>
        <v/>
      </c>
      <c r="G209" t="str">
        <f>IF(OR(ISBLANK('!0'!G211),ISERROR('!0'!G211)),"",'!0'!G211)</f>
        <v/>
      </c>
      <c r="H209" t="str">
        <f>IF(OR(ISBLANK('!0'!H211),ISERROR('!0'!H211)),"",'!0'!H211)</f>
        <v/>
      </c>
      <c r="I209" s="4" t="str">
        <f>IF(OR(ISBLANK('!0'!I211),ISERROR('!0'!I211)),"",'!0'!I211)</f>
        <v/>
      </c>
      <c r="J209" t="str">
        <f>IF(OR(ISBLANK('!0'!J213),ISERROR('!0'!J213)),"",'!0'!J213)</f>
        <v/>
      </c>
      <c r="K209" s="59" t="str">
        <f>IF(OR(ISBLANK('!0'!K213),ISERROR('!0'!K213)),"",'!0'!K213)</f>
        <v/>
      </c>
      <c r="L209" t="str">
        <f>IF(OR(ISBLANK('!0'!L213),ISERROR('!0'!L213)),"",'!0'!L213)</f>
        <v/>
      </c>
      <c r="M209" t="str">
        <f>IF(OR(ISBLANK('!0'!M213),ISERROR('!0'!M213)),"",'!0'!M213)</f>
        <v/>
      </c>
      <c r="N209" t="str">
        <f>IF(OR(ISBLANK('!0'!N213),ISERROR('!0'!N213)),"",'!0'!N213)</f>
        <v/>
      </c>
      <c r="O209" t="str">
        <f>IF(OR(ISBLANK('!0'!O213),ISERROR('!0'!O213)),"",'!0'!O213)</f>
        <v/>
      </c>
      <c r="P209" t="str">
        <f>IF(OR(ISBLANK('!0'!P213),ISERROR('!0'!P213)),"",'!0'!P213)</f>
        <v/>
      </c>
      <c r="Q209" t="str">
        <f>IF(OR(ISBLANK('!0'!Q213),ISERROR('!0'!Q213)),"",'!0'!Q213)</f>
        <v/>
      </c>
      <c r="R209" t="str">
        <f>IF(OR(ISBLANK('!0'!R213),ISERROR('!0'!R213)),"",'!0'!R213)</f>
        <v/>
      </c>
      <c r="S209" t="str">
        <f>IF(OR(ISBLANK('!0'!S213),ISERROR('!0'!S213)),"",'!0'!S213)</f>
        <v/>
      </c>
      <c r="T209" t="str">
        <f>IF(OR(ISBLANK('!0'!T213),ISERROR('!0'!T213)),"",'!0'!T213)</f>
        <v/>
      </c>
      <c r="U209" t="str">
        <f>IF(OR(ISBLANK('!0'!U211),ISERROR('!0'!U211)),"",'!0'!U211)</f>
        <v/>
      </c>
      <c r="V209" t="str">
        <f>IF(OR(ISBLANK('!0'!V211),ISERROR('!0'!V211)),"",'!0'!V211)</f>
        <v/>
      </c>
      <c r="W209" t="str">
        <f>IF(OR(ISBLANK('!0'!W211),ISERROR('!0'!W211)),"",'!0'!W211)</f>
        <v/>
      </c>
      <c r="X209" t="str">
        <f>IF(OR(ISBLANK('!0'!X211),ISERROR('!0'!X211)),"",'!0'!X211)</f>
        <v/>
      </c>
      <c r="Y209" t="str">
        <f>IF(OR(ISBLANK('!0'!Y211),ISERROR('!0'!Y211)),"",'!0'!Y211)</f>
        <v/>
      </c>
      <c r="Z209" t="str">
        <f>IF(OR(ISBLANK('!0'!Z211),ISERROR('!0'!Z211)),"",'!0'!Z211)</f>
        <v/>
      </c>
      <c r="AA209" t="str">
        <f>IF(OR(ISBLANK('!0'!AA211),ISERROR('!0'!AA211)),"",'!0'!AA211)</f>
        <v/>
      </c>
      <c r="AB209" t="str">
        <f>IF(OR(ISBLANK('!0'!AB211),ISERROR('!0'!AB211)),"",'!0'!AB211)</f>
        <v/>
      </c>
      <c r="AC209" t="str">
        <f>IF(OR(ISBLANK('!0'!AI211),ISERROR('!0'!AI211)),"",'!0'!AI211)</f>
        <v/>
      </c>
      <c r="AD209" t="str">
        <f>IF(OR(ISBLANK('!0'!AJ211),ISERROR('!0'!AJ211)),"",'!0'!AJ211)</f>
        <v/>
      </c>
      <c r="AE209" t="str">
        <f>IF(OR(ISBLANK('!0'!AK211),ISERROR('!0'!AK211)),"",'!0'!AK211)</f>
        <v/>
      </c>
      <c r="AF209" t="str">
        <f>IF(OR(ISBLANK('!0'!AL211),ISERROR('!0'!AL211)),"",'!0'!AL211)</f>
        <v/>
      </c>
      <c r="AG209" t="str">
        <f>IF(OR(ISBLANK('!0'!AM211),ISERROR('!0'!AM211)),"",'!0'!AM211)</f>
        <v/>
      </c>
      <c r="AH209" t="str">
        <f>IF(OR(ISBLANK('!0'!AN211),ISERROR('!0'!AN211)),"",'!0'!AN211)</f>
        <v/>
      </c>
      <c r="AI209" t="str">
        <f>IF(OR(ISBLANK('!0'!AO211),ISERROR('!0'!AO211)),"",'!0'!AO211)</f>
        <v/>
      </c>
      <c r="AJ209" t="str">
        <f>IF(OR(ISBLANK('!0'!AP211),ISERROR('!0'!AP211)),"",'!0'!AP211)</f>
        <v/>
      </c>
      <c r="AK209" t="str">
        <f>IF(OR(ISBLANK('!0'!AQ211),ISERROR('!0'!AQ211)),"",'!0'!AQ211)</f>
        <v/>
      </c>
      <c r="AL209" t="str">
        <f>IF(OR(ISBLANK('!0'!AR211),ISERROR('!0'!AR211)),"",'!0'!AR211)</f>
        <v/>
      </c>
      <c r="AM209" t="str">
        <f>IF(OR(ISBLANK('!0'!AS211),ISERROR('!0'!AS211)),"",'!0'!AS211)</f>
        <v/>
      </c>
      <c r="AN209" t="str">
        <f>IF(OR(ISBLANK('!0'!AT211),ISERROR('!0'!AT211)),"",'!0'!AT211)</f>
        <v/>
      </c>
      <c r="AO209" t="str">
        <f>IF(OR(ISBLANK('!0'!AU211),ISERROR('!0'!AU211)),"",'!0'!AU211)</f>
        <v/>
      </c>
      <c r="AP209" t="str">
        <f>IF(OR(ISBLANK('!0'!AV211),ISERROR('!0'!AV211)),"",'!0'!AV211)</f>
        <v/>
      </c>
      <c r="AQ209" t="str">
        <f>IF(OR(ISBLANK('!0'!AW211),ISERROR('!0'!AW211)),"",'!0'!AW211)</f>
        <v/>
      </c>
      <c r="AR209" t="str">
        <f>IF(OR(ISBLANK('!0'!AX211),ISERROR('!0'!AX211)),"",'!0'!AX211)</f>
        <v/>
      </c>
      <c r="AS209" t="str">
        <f>IF(OR(ISBLANK('!0'!AY211),ISERROR('!0'!AY211)),"",'!0'!AY211)</f>
        <v/>
      </c>
      <c r="AT209" t="str">
        <f>IF(OR(ISBLANK('!0'!AZ211),ISERROR('!0'!AZ211)),"",'!0'!AZ211)</f>
        <v/>
      </c>
      <c r="AU209" t="str">
        <f>IF(OR(ISBLANK('!0'!BA211),ISERROR('!0'!BA211)),"",'!0'!BA211)</f>
        <v/>
      </c>
      <c r="AV209" t="str">
        <f>IF(OR(ISBLANK('!0'!BB211),ISERROR('!0'!BB211)),"",'!0'!BB211)</f>
        <v/>
      </c>
      <c r="AW209" t="str">
        <f>IF(OR(ISBLANK('!0'!BC211),ISERROR('!0'!BC211)),"",'!0'!BC211)</f>
        <v/>
      </c>
      <c r="AX209" t="str">
        <f>IF(OR(ISBLANK('!0'!BD211),ISERROR('!0'!BD211)),"",'!0'!BD211)</f>
        <v/>
      </c>
      <c r="AY209" t="str">
        <f>IF(OR(ISBLANK('!0'!BE211),ISERROR('!0'!BE211)),"",'!0'!BE211)</f>
        <v/>
      </c>
      <c r="AZ209" t="str">
        <f>IF(OR(ISBLANK('!0'!BF211),ISERROR('!0'!BF211)),"",'!0'!BF211)</f>
        <v/>
      </c>
      <c r="BA209" t="str">
        <f>IF(OR(ISBLANK('!0'!BG211),ISERROR('!0'!BG211)),"",'!0'!BG211)</f>
        <v/>
      </c>
      <c r="BB209" t="str">
        <f>IF(OR(ISBLANK('!0'!BH211),ISERROR('!0'!BH211)),"",'!0'!BH211)</f>
        <v/>
      </c>
      <c r="BC209" t="str">
        <f>IF(OR(ISBLANK('!0'!BI211),ISERROR('!0'!BI211)),"",'!0'!BI211)</f>
        <v/>
      </c>
    </row>
    <row r="210" spans="1:55" ht="12.75" customHeight="1" x14ac:dyDescent="0.2">
      <c r="A210" t="str">
        <f>IF(OR(ISBLANK('!0'!A212),ISERROR('!0'!A212)),"",'!0'!A212)</f>
        <v/>
      </c>
      <c r="B210" t="str">
        <f>IF(OR(ISBLANK('!0'!B212),ISERROR('!0'!B212)),"",'!0'!B212)</f>
        <v/>
      </c>
      <c r="C210" s="208">
        <f>IF(OR(ISBLANK('!0'!C211),ISERROR('!0'!C211)),"",'!0'!C211)</f>
        <v>188</v>
      </c>
      <c r="D210" s="325"/>
      <c r="E210" s="325"/>
      <c r="F210" t="str">
        <f>IF(OR(ISBLANK('!0'!F212),ISERROR('!0'!F212)),"",'!0'!F212)</f>
        <v/>
      </c>
      <c r="G210" t="str">
        <f>IF(OR(ISBLANK('!0'!G212),ISERROR('!0'!G212)),"",'!0'!G212)</f>
        <v/>
      </c>
      <c r="H210" t="str">
        <f>IF(OR(ISBLANK('!0'!H212),ISERROR('!0'!H212)),"",'!0'!H212)</f>
        <v/>
      </c>
      <c r="I210" s="4" t="str">
        <f>IF(OR(ISBLANK('!0'!I212),ISERROR('!0'!I212)),"",'!0'!I212)</f>
        <v/>
      </c>
      <c r="J210" t="str">
        <f>IF(OR(ISBLANK('!0'!J214),ISERROR('!0'!J214)),"",'!0'!J214)</f>
        <v/>
      </c>
      <c r="K210" s="59" t="str">
        <f>IF(OR(ISBLANK('!0'!K214),ISERROR('!0'!K214)),"",'!0'!K214)</f>
        <v/>
      </c>
      <c r="L210" t="str">
        <f>IF(OR(ISBLANK('!0'!L214),ISERROR('!0'!L214)),"",'!0'!L214)</f>
        <v/>
      </c>
      <c r="M210" t="str">
        <f>IF(OR(ISBLANK('!0'!M214),ISERROR('!0'!M214)),"",'!0'!M214)</f>
        <v/>
      </c>
      <c r="N210" t="str">
        <f>IF(OR(ISBLANK('!0'!N214),ISERROR('!0'!N214)),"",'!0'!N214)</f>
        <v/>
      </c>
      <c r="O210" t="str">
        <f>IF(OR(ISBLANK('!0'!O214),ISERROR('!0'!O214)),"",'!0'!O214)</f>
        <v/>
      </c>
      <c r="P210" t="str">
        <f>IF(OR(ISBLANK('!0'!P214),ISERROR('!0'!P214)),"",'!0'!P214)</f>
        <v/>
      </c>
      <c r="Q210" t="str">
        <f>IF(OR(ISBLANK('!0'!Q214),ISERROR('!0'!Q214)),"",'!0'!Q214)</f>
        <v/>
      </c>
      <c r="R210" t="str">
        <f>IF(OR(ISBLANK('!0'!R214),ISERROR('!0'!R214)),"",'!0'!R214)</f>
        <v/>
      </c>
      <c r="S210" t="str">
        <f>IF(OR(ISBLANK('!0'!S214),ISERROR('!0'!S214)),"",'!0'!S214)</f>
        <v/>
      </c>
      <c r="T210" t="str">
        <f>IF(OR(ISBLANK('!0'!T214),ISERROR('!0'!T214)),"",'!0'!T214)</f>
        <v/>
      </c>
      <c r="U210" t="str">
        <f>IF(OR(ISBLANK('!0'!U212),ISERROR('!0'!U212)),"",'!0'!U212)</f>
        <v/>
      </c>
      <c r="V210" t="str">
        <f>IF(OR(ISBLANK('!0'!V212),ISERROR('!0'!V212)),"",'!0'!V212)</f>
        <v/>
      </c>
      <c r="W210" t="str">
        <f>IF(OR(ISBLANK('!0'!W212),ISERROR('!0'!W212)),"",'!0'!W212)</f>
        <v/>
      </c>
      <c r="X210" t="str">
        <f>IF(OR(ISBLANK('!0'!X212),ISERROR('!0'!X212)),"",'!0'!X212)</f>
        <v/>
      </c>
      <c r="Y210" t="str">
        <f>IF(OR(ISBLANK('!0'!Y212),ISERROR('!0'!Y212)),"",'!0'!Y212)</f>
        <v/>
      </c>
      <c r="Z210" t="str">
        <f>IF(OR(ISBLANK('!0'!Z212),ISERROR('!0'!Z212)),"",'!0'!Z212)</f>
        <v/>
      </c>
      <c r="AA210" t="str">
        <f>IF(OR(ISBLANK('!0'!AA212),ISERROR('!0'!AA212)),"",'!0'!AA212)</f>
        <v/>
      </c>
      <c r="AB210" t="str">
        <f>IF(OR(ISBLANK('!0'!AB212),ISERROR('!0'!AB212)),"",'!0'!AB212)</f>
        <v/>
      </c>
      <c r="AC210" t="str">
        <f>IF(OR(ISBLANK('!0'!AI212),ISERROR('!0'!AI212)),"",'!0'!AI212)</f>
        <v/>
      </c>
      <c r="AD210" t="str">
        <f>IF(OR(ISBLANK('!0'!AJ212),ISERROR('!0'!AJ212)),"",'!0'!AJ212)</f>
        <v/>
      </c>
      <c r="AE210" t="str">
        <f>IF(OR(ISBLANK('!0'!AK212),ISERROR('!0'!AK212)),"",'!0'!AK212)</f>
        <v/>
      </c>
      <c r="AF210" t="str">
        <f>IF(OR(ISBLANK('!0'!AL212),ISERROR('!0'!AL212)),"",'!0'!AL212)</f>
        <v/>
      </c>
      <c r="AG210" t="str">
        <f>IF(OR(ISBLANK('!0'!AM212),ISERROR('!0'!AM212)),"",'!0'!AM212)</f>
        <v/>
      </c>
      <c r="AH210" t="str">
        <f>IF(OR(ISBLANK('!0'!AN212),ISERROR('!0'!AN212)),"",'!0'!AN212)</f>
        <v/>
      </c>
      <c r="AI210" t="str">
        <f>IF(OR(ISBLANK('!0'!AO212),ISERROR('!0'!AO212)),"",'!0'!AO212)</f>
        <v/>
      </c>
      <c r="AJ210" t="str">
        <f>IF(OR(ISBLANK('!0'!AP212),ISERROR('!0'!AP212)),"",'!0'!AP212)</f>
        <v/>
      </c>
      <c r="AK210" t="str">
        <f>IF(OR(ISBLANK('!0'!AQ212),ISERROR('!0'!AQ212)),"",'!0'!AQ212)</f>
        <v/>
      </c>
      <c r="AL210" t="str">
        <f>IF(OR(ISBLANK('!0'!AR212),ISERROR('!0'!AR212)),"",'!0'!AR212)</f>
        <v/>
      </c>
      <c r="AM210" t="str">
        <f>IF(OR(ISBLANK('!0'!AS212),ISERROR('!0'!AS212)),"",'!0'!AS212)</f>
        <v/>
      </c>
      <c r="AN210" t="str">
        <f>IF(OR(ISBLANK('!0'!AT212),ISERROR('!0'!AT212)),"",'!0'!AT212)</f>
        <v/>
      </c>
      <c r="AO210" t="str">
        <f>IF(OR(ISBLANK('!0'!AU212),ISERROR('!0'!AU212)),"",'!0'!AU212)</f>
        <v/>
      </c>
      <c r="AP210" t="str">
        <f>IF(OR(ISBLANK('!0'!AV212),ISERROR('!0'!AV212)),"",'!0'!AV212)</f>
        <v/>
      </c>
      <c r="AQ210" t="str">
        <f>IF(OR(ISBLANK('!0'!AW212),ISERROR('!0'!AW212)),"",'!0'!AW212)</f>
        <v/>
      </c>
      <c r="AR210" t="str">
        <f>IF(OR(ISBLANK('!0'!AX212),ISERROR('!0'!AX212)),"",'!0'!AX212)</f>
        <v/>
      </c>
      <c r="AS210" t="str">
        <f>IF(OR(ISBLANK('!0'!AY212),ISERROR('!0'!AY212)),"",'!0'!AY212)</f>
        <v/>
      </c>
      <c r="AT210" t="str">
        <f>IF(OR(ISBLANK('!0'!AZ212),ISERROR('!0'!AZ212)),"",'!0'!AZ212)</f>
        <v/>
      </c>
      <c r="AU210" t="str">
        <f>IF(OR(ISBLANK('!0'!BA212),ISERROR('!0'!BA212)),"",'!0'!BA212)</f>
        <v/>
      </c>
      <c r="AV210" t="str">
        <f>IF(OR(ISBLANK('!0'!BB212),ISERROR('!0'!BB212)),"",'!0'!BB212)</f>
        <v/>
      </c>
      <c r="AW210" t="str">
        <f>IF(OR(ISBLANK('!0'!BC212),ISERROR('!0'!BC212)),"",'!0'!BC212)</f>
        <v/>
      </c>
      <c r="AX210" t="str">
        <f>IF(OR(ISBLANK('!0'!BD212),ISERROR('!0'!BD212)),"",'!0'!BD212)</f>
        <v/>
      </c>
      <c r="AY210" t="str">
        <f>IF(OR(ISBLANK('!0'!BE212),ISERROR('!0'!BE212)),"",'!0'!BE212)</f>
        <v/>
      </c>
      <c r="AZ210" t="str">
        <f>IF(OR(ISBLANK('!0'!BF212),ISERROR('!0'!BF212)),"",'!0'!BF212)</f>
        <v/>
      </c>
      <c r="BA210" t="str">
        <f>IF(OR(ISBLANK('!0'!BG212),ISERROR('!0'!BG212)),"",'!0'!BG212)</f>
        <v/>
      </c>
      <c r="BB210" t="str">
        <f>IF(OR(ISBLANK('!0'!BH212),ISERROR('!0'!BH212)),"",'!0'!BH212)</f>
        <v/>
      </c>
      <c r="BC210" t="str">
        <f>IF(OR(ISBLANK('!0'!BI212),ISERROR('!0'!BI212)),"",'!0'!BI212)</f>
        <v/>
      </c>
    </row>
    <row r="211" spans="1:55" ht="12.75" customHeight="1" x14ac:dyDescent="0.2">
      <c r="A211" t="str">
        <f>IF(OR(ISBLANK('!0'!A213),ISERROR('!0'!A213)),"",'!0'!A213)</f>
        <v/>
      </c>
      <c r="B211" t="str">
        <f>IF(OR(ISBLANK('!0'!B213),ISERROR('!0'!B213)),"",'!0'!B213)</f>
        <v/>
      </c>
      <c r="C211" s="208">
        <f>IF(OR(ISBLANK('!0'!C212),ISERROR('!0'!C212)),"",'!0'!C212)</f>
        <v>189</v>
      </c>
      <c r="D211" s="325"/>
      <c r="E211" s="325"/>
      <c r="F211" t="str">
        <f>IF(OR(ISBLANK('!0'!F213),ISERROR('!0'!F213)),"",'!0'!F213)</f>
        <v/>
      </c>
      <c r="G211" t="str">
        <f>IF(OR(ISBLANK('!0'!G213),ISERROR('!0'!G213)),"",'!0'!G213)</f>
        <v/>
      </c>
      <c r="H211" t="str">
        <f>IF(OR(ISBLANK('!0'!H213),ISERROR('!0'!H213)),"",'!0'!H213)</f>
        <v/>
      </c>
      <c r="I211" s="4" t="str">
        <f>IF(OR(ISBLANK('!0'!I213),ISERROR('!0'!I213)),"",'!0'!I213)</f>
        <v/>
      </c>
      <c r="J211" t="str">
        <f>IF(OR(ISBLANK('!0'!J215),ISERROR('!0'!J215)),"",'!0'!J215)</f>
        <v/>
      </c>
      <c r="K211" s="59" t="str">
        <f>IF(OR(ISBLANK('!0'!K215),ISERROR('!0'!K215)),"",'!0'!K215)</f>
        <v/>
      </c>
      <c r="L211" t="str">
        <f>IF(OR(ISBLANK('!0'!L215),ISERROR('!0'!L215)),"",'!0'!L215)</f>
        <v/>
      </c>
      <c r="M211" t="str">
        <f>IF(OR(ISBLANK('!0'!M215),ISERROR('!0'!M215)),"",'!0'!M215)</f>
        <v/>
      </c>
      <c r="N211" t="str">
        <f>IF(OR(ISBLANK('!0'!N215),ISERROR('!0'!N215)),"",'!0'!N215)</f>
        <v/>
      </c>
      <c r="O211" t="str">
        <f>IF(OR(ISBLANK('!0'!O215),ISERROR('!0'!O215)),"",'!0'!O215)</f>
        <v/>
      </c>
      <c r="P211" t="str">
        <f>IF(OR(ISBLANK('!0'!P215),ISERROR('!0'!P215)),"",'!0'!P215)</f>
        <v/>
      </c>
      <c r="Q211" t="str">
        <f>IF(OR(ISBLANK('!0'!Q215),ISERROR('!0'!Q215)),"",'!0'!Q215)</f>
        <v/>
      </c>
      <c r="R211" t="str">
        <f>IF(OR(ISBLANK('!0'!R215),ISERROR('!0'!R215)),"",'!0'!R215)</f>
        <v/>
      </c>
      <c r="S211" t="str">
        <f>IF(OR(ISBLANK('!0'!S215),ISERROR('!0'!S215)),"",'!0'!S215)</f>
        <v/>
      </c>
      <c r="T211" t="str">
        <f>IF(OR(ISBLANK('!0'!T215),ISERROR('!0'!T215)),"",'!0'!T215)</f>
        <v/>
      </c>
      <c r="U211" t="str">
        <f>IF(OR(ISBLANK('!0'!U213),ISERROR('!0'!U213)),"",'!0'!U213)</f>
        <v/>
      </c>
      <c r="V211" t="str">
        <f>IF(OR(ISBLANK('!0'!V213),ISERROR('!0'!V213)),"",'!0'!V213)</f>
        <v/>
      </c>
      <c r="W211" t="str">
        <f>IF(OR(ISBLANK('!0'!W213),ISERROR('!0'!W213)),"",'!0'!W213)</f>
        <v/>
      </c>
      <c r="X211" t="str">
        <f>IF(OR(ISBLANK('!0'!X213),ISERROR('!0'!X213)),"",'!0'!X213)</f>
        <v/>
      </c>
      <c r="Y211" t="str">
        <f>IF(OR(ISBLANK('!0'!Y213),ISERROR('!0'!Y213)),"",'!0'!Y213)</f>
        <v/>
      </c>
      <c r="Z211" t="str">
        <f>IF(OR(ISBLANK('!0'!Z213),ISERROR('!0'!Z213)),"",'!0'!Z213)</f>
        <v/>
      </c>
      <c r="AA211" t="str">
        <f>IF(OR(ISBLANK('!0'!AA213),ISERROR('!0'!AA213)),"",'!0'!AA213)</f>
        <v/>
      </c>
      <c r="AB211" t="str">
        <f>IF(OR(ISBLANK('!0'!AB213),ISERROR('!0'!AB213)),"",'!0'!AB213)</f>
        <v/>
      </c>
      <c r="AC211" t="str">
        <f>IF(OR(ISBLANK('!0'!AI213),ISERROR('!0'!AI213)),"",'!0'!AI213)</f>
        <v/>
      </c>
      <c r="AD211" t="str">
        <f>IF(OR(ISBLANK('!0'!AJ213),ISERROR('!0'!AJ213)),"",'!0'!AJ213)</f>
        <v/>
      </c>
      <c r="AE211" t="str">
        <f>IF(OR(ISBLANK('!0'!AK213),ISERROR('!0'!AK213)),"",'!0'!AK213)</f>
        <v/>
      </c>
      <c r="AF211" t="str">
        <f>IF(OR(ISBLANK('!0'!AL213),ISERROR('!0'!AL213)),"",'!0'!AL213)</f>
        <v/>
      </c>
      <c r="AG211" t="str">
        <f>IF(OR(ISBLANK('!0'!AM213),ISERROR('!0'!AM213)),"",'!0'!AM213)</f>
        <v/>
      </c>
      <c r="AH211" t="str">
        <f>IF(OR(ISBLANK('!0'!AN213),ISERROR('!0'!AN213)),"",'!0'!AN213)</f>
        <v/>
      </c>
      <c r="AI211" t="str">
        <f>IF(OR(ISBLANK('!0'!AO213),ISERROR('!0'!AO213)),"",'!0'!AO213)</f>
        <v/>
      </c>
      <c r="AJ211" t="str">
        <f>IF(OR(ISBLANK('!0'!AP213),ISERROR('!0'!AP213)),"",'!0'!AP213)</f>
        <v/>
      </c>
      <c r="AK211" t="str">
        <f>IF(OR(ISBLANK('!0'!AQ213),ISERROR('!0'!AQ213)),"",'!0'!AQ213)</f>
        <v/>
      </c>
      <c r="AL211" t="str">
        <f>IF(OR(ISBLANK('!0'!AR213),ISERROR('!0'!AR213)),"",'!0'!AR213)</f>
        <v/>
      </c>
      <c r="AM211" t="str">
        <f>IF(OR(ISBLANK('!0'!AS213),ISERROR('!0'!AS213)),"",'!0'!AS213)</f>
        <v/>
      </c>
      <c r="AN211" t="str">
        <f>IF(OR(ISBLANK('!0'!AT213),ISERROR('!0'!AT213)),"",'!0'!AT213)</f>
        <v/>
      </c>
      <c r="AO211" t="str">
        <f>IF(OR(ISBLANK('!0'!AU213),ISERROR('!0'!AU213)),"",'!0'!AU213)</f>
        <v/>
      </c>
      <c r="AP211" t="str">
        <f>IF(OR(ISBLANK('!0'!AV213),ISERROR('!0'!AV213)),"",'!0'!AV213)</f>
        <v/>
      </c>
      <c r="AQ211" t="str">
        <f>IF(OR(ISBLANK('!0'!AW213),ISERROR('!0'!AW213)),"",'!0'!AW213)</f>
        <v/>
      </c>
      <c r="AR211" t="str">
        <f>IF(OR(ISBLANK('!0'!AX213),ISERROR('!0'!AX213)),"",'!0'!AX213)</f>
        <v/>
      </c>
      <c r="AS211" t="str">
        <f>IF(OR(ISBLANK('!0'!AY213),ISERROR('!0'!AY213)),"",'!0'!AY213)</f>
        <v/>
      </c>
      <c r="AT211" t="str">
        <f>IF(OR(ISBLANK('!0'!AZ213),ISERROR('!0'!AZ213)),"",'!0'!AZ213)</f>
        <v/>
      </c>
      <c r="AU211" t="str">
        <f>IF(OR(ISBLANK('!0'!BA213),ISERROR('!0'!BA213)),"",'!0'!BA213)</f>
        <v/>
      </c>
      <c r="AV211" t="str">
        <f>IF(OR(ISBLANK('!0'!BB213),ISERROR('!0'!BB213)),"",'!0'!BB213)</f>
        <v/>
      </c>
      <c r="AW211" t="str">
        <f>IF(OR(ISBLANK('!0'!BC213),ISERROR('!0'!BC213)),"",'!0'!BC213)</f>
        <v/>
      </c>
      <c r="AX211" t="str">
        <f>IF(OR(ISBLANK('!0'!BD213),ISERROR('!0'!BD213)),"",'!0'!BD213)</f>
        <v/>
      </c>
      <c r="AY211" t="str">
        <f>IF(OR(ISBLANK('!0'!BE213),ISERROR('!0'!BE213)),"",'!0'!BE213)</f>
        <v/>
      </c>
      <c r="AZ211" t="str">
        <f>IF(OR(ISBLANK('!0'!BF213),ISERROR('!0'!BF213)),"",'!0'!BF213)</f>
        <v/>
      </c>
      <c r="BA211" t="str">
        <f>IF(OR(ISBLANK('!0'!BG213),ISERROR('!0'!BG213)),"",'!0'!BG213)</f>
        <v/>
      </c>
      <c r="BB211" t="str">
        <f>IF(OR(ISBLANK('!0'!BH213),ISERROR('!0'!BH213)),"",'!0'!BH213)</f>
        <v/>
      </c>
      <c r="BC211" t="str">
        <f>IF(OR(ISBLANK('!0'!BI213),ISERROR('!0'!BI213)),"",'!0'!BI213)</f>
        <v/>
      </c>
    </row>
    <row r="212" spans="1:55" ht="12.75" customHeight="1" x14ac:dyDescent="0.2">
      <c r="A212" t="str">
        <f>IF(OR(ISBLANK('!0'!A214),ISERROR('!0'!A214)),"",'!0'!A214)</f>
        <v/>
      </c>
      <c r="B212" t="str">
        <f>IF(OR(ISBLANK('!0'!B214),ISERROR('!0'!B214)),"",'!0'!B214)</f>
        <v/>
      </c>
      <c r="C212" s="208">
        <f>IF(OR(ISBLANK('!0'!C213),ISERROR('!0'!C213)),"",'!0'!C213)</f>
        <v>190</v>
      </c>
      <c r="D212" s="325"/>
      <c r="E212" s="325"/>
      <c r="F212" t="str">
        <f>IF(OR(ISBLANK('!0'!F214),ISERROR('!0'!F214)),"",'!0'!F214)</f>
        <v/>
      </c>
      <c r="G212" t="str">
        <f>IF(OR(ISBLANK('!0'!G214),ISERROR('!0'!G214)),"",'!0'!G214)</f>
        <v/>
      </c>
      <c r="H212" t="str">
        <f>IF(OR(ISBLANK('!0'!H214),ISERROR('!0'!H214)),"",'!0'!H214)</f>
        <v/>
      </c>
      <c r="I212" s="4" t="str">
        <f>IF(OR(ISBLANK('!0'!I214),ISERROR('!0'!I214)),"",'!0'!I214)</f>
        <v/>
      </c>
      <c r="J212" t="str">
        <f>IF(OR(ISBLANK('!0'!J216),ISERROR('!0'!J216)),"",'!0'!J216)</f>
        <v/>
      </c>
      <c r="K212" s="59" t="str">
        <f>IF(OR(ISBLANK('!0'!K216),ISERROR('!0'!K216)),"",'!0'!K216)</f>
        <v/>
      </c>
      <c r="L212" t="str">
        <f>IF(OR(ISBLANK('!0'!L216),ISERROR('!0'!L216)),"",'!0'!L216)</f>
        <v/>
      </c>
      <c r="M212" t="str">
        <f>IF(OR(ISBLANK('!0'!M216),ISERROR('!0'!M216)),"",'!0'!M216)</f>
        <v/>
      </c>
      <c r="N212" t="str">
        <f>IF(OR(ISBLANK('!0'!N216),ISERROR('!0'!N216)),"",'!0'!N216)</f>
        <v/>
      </c>
      <c r="O212" t="str">
        <f>IF(OR(ISBLANK('!0'!O216),ISERROR('!0'!O216)),"",'!0'!O216)</f>
        <v/>
      </c>
      <c r="P212" t="str">
        <f>IF(OR(ISBLANK('!0'!P216),ISERROR('!0'!P216)),"",'!0'!P216)</f>
        <v/>
      </c>
      <c r="Q212" t="str">
        <f>IF(OR(ISBLANK('!0'!Q216),ISERROR('!0'!Q216)),"",'!0'!Q216)</f>
        <v/>
      </c>
      <c r="R212" t="str">
        <f>IF(OR(ISBLANK('!0'!R216),ISERROR('!0'!R216)),"",'!0'!R216)</f>
        <v/>
      </c>
      <c r="S212" t="str">
        <f>IF(OR(ISBLANK('!0'!S216),ISERROR('!0'!S216)),"",'!0'!S216)</f>
        <v/>
      </c>
      <c r="T212" t="str">
        <f>IF(OR(ISBLANK('!0'!T216),ISERROR('!0'!T216)),"",'!0'!T216)</f>
        <v/>
      </c>
      <c r="U212" t="str">
        <f>IF(OR(ISBLANK('!0'!U214),ISERROR('!0'!U214)),"",'!0'!U214)</f>
        <v/>
      </c>
      <c r="V212" t="str">
        <f>IF(OR(ISBLANK('!0'!V214),ISERROR('!0'!V214)),"",'!0'!V214)</f>
        <v/>
      </c>
      <c r="W212" t="str">
        <f>IF(OR(ISBLANK('!0'!W214),ISERROR('!0'!W214)),"",'!0'!W214)</f>
        <v/>
      </c>
      <c r="X212" t="str">
        <f>IF(OR(ISBLANK('!0'!X214),ISERROR('!0'!X214)),"",'!0'!X214)</f>
        <v/>
      </c>
      <c r="Y212" t="str">
        <f>IF(OR(ISBLANK('!0'!Y214),ISERROR('!0'!Y214)),"",'!0'!Y214)</f>
        <v/>
      </c>
      <c r="Z212" t="str">
        <f>IF(OR(ISBLANK('!0'!Z214),ISERROR('!0'!Z214)),"",'!0'!Z214)</f>
        <v/>
      </c>
      <c r="AA212" t="str">
        <f>IF(OR(ISBLANK('!0'!AA214),ISERROR('!0'!AA214)),"",'!0'!AA214)</f>
        <v/>
      </c>
      <c r="AB212" t="str">
        <f>IF(OR(ISBLANK('!0'!AB214),ISERROR('!0'!AB214)),"",'!0'!AB214)</f>
        <v/>
      </c>
      <c r="AC212" t="str">
        <f>IF(OR(ISBLANK('!0'!AI214),ISERROR('!0'!AI214)),"",'!0'!AI214)</f>
        <v/>
      </c>
      <c r="AD212" t="str">
        <f>IF(OR(ISBLANK('!0'!AJ214),ISERROR('!0'!AJ214)),"",'!0'!AJ214)</f>
        <v/>
      </c>
      <c r="AE212" t="str">
        <f>IF(OR(ISBLANK('!0'!AK214),ISERROR('!0'!AK214)),"",'!0'!AK214)</f>
        <v/>
      </c>
      <c r="AF212" t="str">
        <f>IF(OR(ISBLANK('!0'!AL214),ISERROR('!0'!AL214)),"",'!0'!AL214)</f>
        <v/>
      </c>
      <c r="AG212" t="str">
        <f>IF(OR(ISBLANK('!0'!AM214),ISERROR('!0'!AM214)),"",'!0'!AM214)</f>
        <v/>
      </c>
      <c r="AH212" t="str">
        <f>IF(OR(ISBLANK('!0'!AN214),ISERROR('!0'!AN214)),"",'!0'!AN214)</f>
        <v/>
      </c>
      <c r="AI212" t="str">
        <f>IF(OR(ISBLANK('!0'!AO214),ISERROR('!0'!AO214)),"",'!0'!AO214)</f>
        <v/>
      </c>
      <c r="AJ212" t="str">
        <f>IF(OR(ISBLANK('!0'!AP214),ISERROR('!0'!AP214)),"",'!0'!AP214)</f>
        <v/>
      </c>
      <c r="AK212" t="str">
        <f>IF(OR(ISBLANK('!0'!AQ214),ISERROR('!0'!AQ214)),"",'!0'!AQ214)</f>
        <v/>
      </c>
      <c r="AL212" t="str">
        <f>IF(OR(ISBLANK('!0'!AR214),ISERROR('!0'!AR214)),"",'!0'!AR214)</f>
        <v/>
      </c>
      <c r="AM212" t="str">
        <f>IF(OR(ISBLANK('!0'!AS214),ISERROR('!0'!AS214)),"",'!0'!AS214)</f>
        <v/>
      </c>
      <c r="AN212" t="str">
        <f>IF(OR(ISBLANK('!0'!AT214),ISERROR('!0'!AT214)),"",'!0'!AT214)</f>
        <v/>
      </c>
      <c r="AO212" t="str">
        <f>IF(OR(ISBLANK('!0'!AU214),ISERROR('!0'!AU214)),"",'!0'!AU214)</f>
        <v/>
      </c>
      <c r="AP212" t="str">
        <f>IF(OR(ISBLANK('!0'!AV214),ISERROR('!0'!AV214)),"",'!0'!AV214)</f>
        <v/>
      </c>
      <c r="AQ212" t="str">
        <f>IF(OR(ISBLANK('!0'!AW214),ISERROR('!0'!AW214)),"",'!0'!AW214)</f>
        <v/>
      </c>
      <c r="AR212" t="str">
        <f>IF(OR(ISBLANK('!0'!AX214),ISERROR('!0'!AX214)),"",'!0'!AX214)</f>
        <v/>
      </c>
      <c r="AS212" t="str">
        <f>IF(OR(ISBLANK('!0'!AY214),ISERROR('!0'!AY214)),"",'!0'!AY214)</f>
        <v/>
      </c>
      <c r="AT212" t="str">
        <f>IF(OR(ISBLANK('!0'!AZ214),ISERROR('!0'!AZ214)),"",'!0'!AZ214)</f>
        <v/>
      </c>
      <c r="AU212" t="str">
        <f>IF(OR(ISBLANK('!0'!BA214),ISERROR('!0'!BA214)),"",'!0'!BA214)</f>
        <v/>
      </c>
      <c r="AV212" t="str">
        <f>IF(OR(ISBLANK('!0'!BB214),ISERROR('!0'!BB214)),"",'!0'!BB214)</f>
        <v/>
      </c>
      <c r="AW212" t="str">
        <f>IF(OR(ISBLANK('!0'!BC214),ISERROR('!0'!BC214)),"",'!0'!BC214)</f>
        <v/>
      </c>
      <c r="AX212" t="str">
        <f>IF(OR(ISBLANK('!0'!BD214),ISERROR('!0'!BD214)),"",'!0'!BD214)</f>
        <v/>
      </c>
      <c r="AY212" t="str">
        <f>IF(OR(ISBLANK('!0'!BE214),ISERROR('!0'!BE214)),"",'!0'!BE214)</f>
        <v/>
      </c>
      <c r="AZ212" t="str">
        <f>IF(OR(ISBLANK('!0'!BF214),ISERROR('!0'!BF214)),"",'!0'!BF214)</f>
        <v/>
      </c>
      <c r="BA212" t="str">
        <f>IF(OR(ISBLANK('!0'!BG214),ISERROR('!0'!BG214)),"",'!0'!BG214)</f>
        <v/>
      </c>
      <c r="BB212" t="str">
        <f>IF(OR(ISBLANK('!0'!BH214),ISERROR('!0'!BH214)),"",'!0'!BH214)</f>
        <v/>
      </c>
      <c r="BC212" t="str">
        <f>IF(OR(ISBLANK('!0'!BI214),ISERROR('!0'!BI214)),"",'!0'!BI214)</f>
        <v/>
      </c>
    </row>
    <row r="213" spans="1:55" ht="12.75" customHeight="1" x14ac:dyDescent="0.2">
      <c r="A213" t="str">
        <f>IF(OR(ISBLANK('!0'!A215),ISERROR('!0'!A215)),"",'!0'!A215)</f>
        <v/>
      </c>
      <c r="B213" t="str">
        <f>IF(OR(ISBLANK('!0'!B215),ISERROR('!0'!B215)),"",'!0'!B215)</f>
        <v/>
      </c>
      <c r="C213" s="208">
        <f>IF(OR(ISBLANK('!0'!C214),ISERROR('!0'!C214)),"",'!0'!C214)</f>
        <v>191</v>
      </c>
      <c r="D213" s="325"/>
      <c r="E213" s="325"/>
      <c r="F213" t="str">
        <f>IF(OR(ISBLANK('!0'!F215),ISERROR('!0'!F215)),"",'!0'!F215)</f>
        <v/>
      </c>
      <c r="G213" t="str">
        <f>IF(OR(ISBLANK('!0'!G215),ISERROR('!0'!G215)),"",'!0'!G215)</f>
        <v/>
      </c>
      <c r="H213" t="str">
        <f>IF(OR(ISBLANK('!0'!H215),ISERROR('!0'!H215)),"",'!0'!H215)</f>
        <v/>
      </c>
      <c r="I213" s="4" t="str">
        <f>IF(OR(ISBLANK('!0'!I215),ISERROR('!0'!I215)),"",'!0'!I215)</f>
        <v/>
      </c>
      <c r="J213" t="str">
        <f>IF(OR(ISBLANK('!0'!J217),ISERROR('!0'!J217)),"",'!0'!J217)</f>
        <v/>
      </c>
      <c r="K213" s="59" t="str">
        <f>IF(OR(ISBLANK('!0'!K217),ISERROR('!0'!K217)),"",'!0'!K217)</f>
        <v/>
      </c>
      <c r="L213" t="str">
        <f>IF(OR(ISBLANK('!0'!L217),ISERROR('!0'!L217)),"",'!0'!L217)</f>
        <v/>
      </c>
      <c r="M213" t="str">
        <f>IF(OR(ISBLANK('!0'!M217),ISERROR('!0'!M217)),"",'!0'!M217)</f>
        <v/>
      </c>
      <c r="N213" t="str">
        <f>IF(OR(ISBLANK('!0'!N217),ISERROR('!0'!N217)),"",'!0'!N217)</f>
        <v/>
      </c>
      <c r="O213" t="str">
        <f>IF(OR(ISBLANK('!0'!O217),ISERROR('!0'!O217)),"",'!0'!O217)</f>
        <v/>
      </c>
      <c r="P213" t="str">
        <f>IF(OR(ISBLANK('!0'!P217),ISERROR('!0'!P217)),"",'!0'!P217)</f>
        <v/>
      </c>
      <c r="Q213" t="str">
        <f>IF(OR(ISBLANK('!0'!Q217),ISERROR('!0'!Q217)),"",'!0'!Q217)</f>
        <v/>
      </c>
      <c r="R213" t="str">
        <f>IF(OR(ISBLANK('!0'!R217),ISERROR('!0'!R217)),"",'!0'!R217)</f>
        <v/>
      </c>
      <c r="S213" t="str">
        <f>IF(OR(ISBLANK('!0'!S217),ISERROR('!0'!S217)),"",'!0'!S217)</f>
        <v/>
      </c>
      <c r="T213" t="str">
        <f>IF(OR(ISBLANK('!0'!T217),ISERROR('!0'!T217)),"",'!0'!T217)</f>
        <v/>
      </c>
      <c r="U213" t="str">
        <f>IF(OR(ISBLANK('!0'!U215),ISERROR('!0'!U215)),"",'!0'!U215)</f>
        <v/>
      </c>
      <c r="V213" t="str">
        <f>IF(OR(ISBLANK('!0'!V215),ISERROR('!0'!V215)),"",'!0'!V215)</f>
        <v/>
      </c>
      <c r="W213" t="str">
        <f>IF(OR(ISBLANK('!0'!W215),ISERROR('!0'!W215)),"",'!0'!W215)</f>
        <v/>
      </c>
      <c r="X213" t="str">
        <f>IF(OR(ISBLANK('!0'!X215),ISERROR('!0'!X215)),"",'!0'!X215)</f>
        <v/>
      </c>
      <c r="Y213" t="str">
        <f>IF(OR(ISBLANK('!0'!Y215),ISERROR('!0'!Y215)),"",'!0'!Y215)</f>
        <v/>
      </c>
      <c r="Z213" t="str">
        <f>IF(OR(ISBLANK('!0'!Z215),ISERROR('!0'!Z215)),"",'!0'!Z215)</f>
        <v/>
      </c>
      <c r="AA213" t="str">
        <f>IF(OR(ISBLANK('!0'!AA215),ISERROR('!0'!AA215)),"",'!0'!AA215)</f>
        <v/>
      </c>
      <c r="AB213" t="str">
        <f>IF(OR(ISBLANK('!0'!AB215),ISERROR('!0'!AB215)),"",'!0'!AB215)</f>
        <v/>
      </c>
      <c r="AC213" t="str">
        <f>IF(OR(ISBLANK('!0'!AI215),ISERROR('!0'!AI215)),"",'!0'!AI215)</f>
        <v/>
      </c>
      <c r="AD213" t="str">
        <f>IF(OR(ISBLANK('!0'!AJ215),ISERROR('!0'!AJ215)),"",'!0'!AJ215)</f>
        <v/>
      </c>
      <c r="AE213" t="str">
        <f>IF(OR(ISBLANK('!0'!AK215),ISERROR('!0'!AK215)),"",'!0'!AK215)</f>
        <v/>
      </c>
      <c r="AF213" t="str">
        <f>IF(OR(ISBLANK('!0'!AL215),ISERROR('!0'!AL215)),"",'!0'!AL215)</f>
        <v/>
      </c>
      <c r="AG213" t="str">
        <f>IF(OR(ISBLANK('!0'!AM215),ISERROR('!0'!AM215)),"",'!0'!AM215)</f>
        <v/>
      </c>
      <c r="AH213" t="str">
        <f>IF(OR(ISBLANK('!0'!AN215),ISERROR('!0'!AN215)),"",'!0'!AN215)</f>
        <v/>
      </c>
      <c r="AI213" t="str">
        <f>IF(OR(ISBLANK('!0'!AO215),ISERROR('!0'!AO215)),"",'!0'!AO215)</f>
        <v/>
      </c>
      <c r="AJ213" t="str">
        <f>IF(OR(ISBLANK('!0'!AP215),ISERROR('!0'!AP215)),"",'!0'!AP215)</f>
        <v/>
      </c>
      <c r="AK213" t="str">
        <f>IF(OR(ISBLANK('!0'!AQ215),ISERROR('!0'!AQ215)),"",'!0'!AQ215)</f>
        <v/>
      </c>
      <c r="AL213" t="str">
        <f>IF(OR(ISBLANK('!0'!AR215),ISERROR('!0'!AR215)),"",'!0'!AR215)</f>
        <v/>
      </c>
      <c r="AM213" t="str">
        <f>IF(OR(ISBLANK('!0'!AS215),ISERROR('!0'!AS215)),"",'!0'!AS215)</f>
        <v/>
      </c>
      <c r="AN213" t="str">
        <f>IF(OR(ISBLANK('!0'!AT215),ISERROR('!0'!AT215)),"",'!0'!AT215)</f>
        <v/>
      </c>
      <c r="AO213" t="str">
        <f>IF(OR(ISBLANK('!0'!AU215),ISERROR('!0'!AU215)),"",'!0'!AU215)</f>
        <v/>
      </c>
      <c r="AP213" t="str">
        <f>IF(OR(ISBLANK('!0'!AV215),ISERROR('!0'!AV215)),"",'!0'!AV215)</f>
        <v/>
      </c>
      <c r="AQ213" t="str">
        <f>IF(OR(ISBLANK('!0'!AW215),ISERROR('!0'!AW215)),"",'!0'!AW215)</f>
        <v/>
      </c>
      <c r="AR213" t="str">
        <f>IF(OR(ISBLANK('!0'!AX215),ISERROR('!0'!AX215)),"",'!0'!AX215)</f>
        <v/>
      </c>
      <c r="AS213" t="str">
        <f>IF(OR(ISBLANK('!0'!AY215),ISERROR('!0'!AY215)),"",'!0'!AY215)</f>
        <v/>
      </c>
      <c r="AT213" t="str">
        <f>IF(OR(ISBLANK('!0'!AZ215),ISERROR('!0'!AZ215)),"",'!0'!AZ215)</f>
        <v/>
      </c>
      <c r="AU213" t="str">
        <f>IF(OR(ISBLANK('!0'!BA215),ISERROR('!0'!BA215)),"",'!0'!BA215)</f>
        <v/>
      </c>
      <c r="AV213" t="str">
        <f>IF(OR(ISBLANK('!0'!BB215),ISERROR('!0'!BB215)),"",'!0'!BB215)</f>
        <v/>
      </c>
      <c r="AW213" t="str">
        <f>IF(OR(ISBLANK('!0'!BC215),ISERROR('!0'!BC215)),"",'!0'!BC215)</f>
        <v/>
      </c>
      <c r="AX213" t="str">
        <f>IF(OR(ISBLANK('!0'!BD215),ISERROR('!0'!BD215)),"",'!0'!BD215)</f>
        <v/>
      </c>
      <c r="AY213" t="str">
        <f>IF(OR(ISBLANK('!0'!BE215),ISERROR('!0'!BE215)),"",'!0'!BE215)</f>
        <v/>
      </c>
      <c r="AZ213" t="str">
        <f>IF(OR(ISBLANK('!0'!BF215),ISERROR('!0'!BF215)),"",'!0'!BF215)</f>
        <v/>
      </c>
      <c r="BA213" t="str">
        <f>IF(OR(ISBLANK('!0'!BG215),ISERROR('!0'!BG215)),"",'!0'!BG215)</f>
        <v/>
      </c>
      <c r="BB213" t="str">
        <f>IF(OR(ISBLANK('!0'!BH215),ISERROR('!0'!BH215)),"",'!0'!BH215)</f>
        <v/>
      </c>
      <c r="BC213" t="str">
        <f>IF(OR(ISBLANK('!0'!BI215),ISERROR('!0'!BI215)),"",'!0'!BI215)</f>
        <v/>
      </c>
    </row>
    <row r="214" spans="1:55" ht="12.75" customHeight="1" x14ac:dyDescent="0.2">
      <c r="A214" t="str">
        <f>IF(OR(ISBLANK('!0'!A216),ISERROR('!0'!A216)),"",'!0'!A216)</f>
        <v/>
      </c>
      <c r="B214" t="str">
        <f>IF(OR(ISBLANK('!0'!B216),ISERROR('!0'!B216)),"",'!0'!B216)</f>
        <v/>
      </c>
      <c r="C214" s="208">
        <f>IF(OR(ISBLANK('!0'!C215),ISERROR('!0'!C215)),"",'!0'!C215)</f>
        <v>192</v>
      </c>
      <c r="D214" s="325"/>
      <c r="E214" s="325"/>
      <c r="F214" t="str">
        <f>IF(OR(ISBLANK('!0'!F216),ISERROR('!0'!F216)),"",'!0'!F216)</f>
        <v/>
      </c>
      <c r="G214" t="str">
        <f>IF(OR(ISBLANK('!0'!G216),ISERROR('!0'!G216)),"",'!0'!G216)</f>
        <v/>
      </c>
      <c r="H214" t="str">
        <f>IF(OR(ISBLANK('!0'!H216),ISERROR('!0'!H216)),"",'!0'!H216)</f>
        <v/>
      </c>
      <c r="I214" s="4" t="str">
        <f>IF(OR(ISBLANK('!0'!I216),ISERROR('!0'!I216)),"",'!0'!I216)</f>
        <v/>
      </c>
      <c r="J214" t="str">
        <f>IF(OR(ISBLANK('!0'!J218),ISERROR('!0'!J218)),"",'!0'!J218)</f>
        <v/>
      </c>
      <c r="K214" s="59" t="str">
        <f>IF(OR(ISBLANK('!0'!K218),ISERROR('!0'!K218)),"",'!0'!K218)</f>
        <v/>
      </c>
      <c r="L214" t="str">
        <f>IF(OR(ISBLANK('!0'!L218),ISERROR('!0'!L218)),"",'!0'!L218)</f>
        <v/>
      </c>
      <c r="M214" t="str">
        <f>IF(OR(ISBLANK('!0'!M218),ISERROR('!0'!M218)),"",'!0'!M218)</f>
        <v/>
      </c>
      <c r="N214" t="str">
        <f>IF(OR(ISBLANK('!0'!N218),ISERROR('!0'!N218)),"",'!0'!N218)</f>
        <v/>
      </c>
      <c r="O214" t="str">
        <f>IF(OR(ISBLANK('!0'!O218),ISERROR('!0'!O218)),"",'!0'!O218)</f>
        <v/>
      </c>
      <c r="P214" t="str">
        <f>IF(OR(ISBLANK('!0'!P218),ISERROR('!0'!P218)),"",'!0'!P218)</f>
        <v/>
      </c>
      <c r="Q214" t="str">
        <f>IF(OR(ISBLANK('!0'!Q218),ISERROR('!0'!Q218)),"",'!0'!Q218)</f>
        <v/>
      </c>
      <c r="R214" t="str">
        <f>IF(OR(ISBLANK('!0'!R218),ISERROR('!0'!R218)),"",'!0'!R218)</f>
        <v/>
      </c>
      <c r="S214" t="str">
        <f>IF(OR(ISBLANK('!0'!S218),ISERROR('!0'!S218)),"",'!0'!S218)</f>
        <v/>
      </c>
      <c r="T214" t="str">
        <f>IF(OR(ISBLANK('!0'!T218),ISERROR('!0'!T218)),"",'!0'!T218)</f>
        <v/>
      </c>
      <c r="U214" t="str">
        <f>IF(OR(ISBLANK('!0'!U216),ISERROR('!0'!U216)),"",'!0'!U216)</f>
        <v/>
      </c>
      <c r="V214" t="str">
        <f>IF(OR(ISBLANK('!0'!V216),ISERROR('!0'!V216)),"",'!0'!V216)</f>
        <v/>
      </c>
      <c r="W214" t="str">
        <f>IF(OR(ISBLANK('!0'!W216),ISERROR('!0'!W216)),"",'!0'!W216)</f>
        <v/>
      </c>
      <c r="X214" t="str">
        <f>IF(OR(ISBLANK('!0'!X216),ISERROR('!0'!X216)),"",'!0'!X216)</f>
        <v/>
      </c>
      <c r="Y214" t="str">
        <f>IF(OR(ISBLANK('!0'!Y216),ISERROR('!0'!Y216)),"",'!0'!Y216)</f>
        <v/>
      </c>
      <c r="Z214" t="str">
        <f>IF(OR(ISBLANK('!0'!Z216),ISERROR('!0'!Z216)),"",'!0'!Z216)</f>
        <v/>
      </c>
      <c r="AA214" t="str">
        <f>IF(OR(ISBLANK('!0'!AA216),ISERROR('!0'!AA216)),"",'!0'!AA216)</f>
        <v/>
      </c>
      <c r="AB214" t="str">
        <f>IF(OR(ISBLANK('!0'!AB216),ISERROR('!0'!AB216)),"",'!0'!AB216)</f>
        <v/>
      </c>
      <c r="AC214" t="str">
        <f>IF(OR(ISBLANK('!0'!AI216),ISERROR('!0'!AI216)),"",'!0'!AI216)</f>
        <v/>
      </c>
      <c r="AD214" t="str">
        <f>IF(OR(ISBLANK('!0'!AJ216),ISERROR('!0'!AJ216)),"",'!0'!AJ216)</f>
        <v/>
      </c>
      <c r="AE214" t="str">
        <f>IF(OR(ISBLANK('!0'!AK216),ISERROR('!0'!AK216)),"",'!0'!AK216)</f>
        <v/>
      </c>
      <c r="AF214" t="str">
        <f>IF(OR(ISBLANK('!0'!AL216),ISERROR('!0'!AL216)),"",'!0'!AL216)</f>
        <v/>
      </c>
      <c r="AG214" t="str">
        <f>IF(OR(ISBLANK('!0'!AM216),ISERROR('!0'!AM216)),"",'!0'!AM216)</f>
        <v/>
      </c>
      <c r="AH214" t="str">
        <f>IF(OR(ISBLANK('!0'!AN216),ISERROR('!0'!AN216)),"",'!0'!AN216)</f>
        <v/>
      </c>
      <c r="AI214" t="str">
        <f>IF(OR(ISBLANK('!0'!AO216),ISERROR('!0'!AO216)),"",'!0'!AO216)</f>
        <v/>
      </c>
      <c r="AJ214" t="str">
        <f>IF(OR(ISBLANK('!0'!AP216),ISERROR('!0'!AP216)),"",'!0'!AP216)</f>
        <v/>
      </c>
      <c r="AK214" t="str">
        <f>IF(OR(ISBLANK('!0'!AQ216),ISERROR('!0'!AQ216)),"",'!0'!AQ216)</f>
        <v/>
      </c>
      <c r="AL214" t="str">
        <f>IF(OR(ISBLANK('!0'!AR216),ISERROR('!0'!AR216)),"",'!0'!AR216)</f>
        <v/>
      </c>
      <c r="AM214" t="str">
        <f>IF(OR(ISBLANK('!0'!AS216),ISERROR('!0'!AS216)),"",'!0'!AS216)</f>
        <v/>
      </c>
      <c r="AN214" t="str">
        <f>IF(OR(ISBLANK('!0'!AT216),ISERROR('!0'!AT216)),"",'!0'!AT216)</f>
        <v/>
      </c>
      <c r="AO214" t="str">
        <f>IF(OR(ISBLANK('!0'!AU216),ISERROR('!0'!AU216)),"",'!0'!AU216)</f>
        <v/>
      </c>
      <c r="AP214" t="str">
        <f>IF(OR(ISBLANK('!0'!AV216),ISERROR('!0'!AV216)),"",'!0'!AV216)</f>
        <v/>
      </c>
      <c r="AQ214" t="str">
        <f>IF(OR(ISBLANK('!0'!AW216),ISERROR('!0'!AW216)),"",'!0'!AW216)</f>
        <v/>
      </c>
      <c r="AR214" t="str">
        <f>IF(OR(ISBLANK('!0'!AX216),ISERROR('!0'!AX216)),"",'!0'!AX216)</f>
        <v/>
      </c>
      <c r="AS214" t="str">
        <f>IF(OR(ISBLANK('!0'!AY216),ISERROR('!0'!AY216)),"",'!0'!AY216)</f>
        <v/>
      </c>
      <c r="AT214" t="str">
        <f>IF(OR(ISBLANK('!0'!AZ216),ISERROR('!0'!AZ216)),"",'!0'!AZ216)</f>
        <v/>
      </c>
      <c r="AU214" t="str">
        <f>IF(OR(ISBLANK('!0'!BA216),ISERROR('!0'!BA216)),"",'!0'!BA216)</f>
        <v/>
      </c>
      <c r="AV214" t="str">
        <f>IF(OR(ISBLANK('!0'!BB216),ISERROR('!0'!BB216)),"",'!0'!BB216)</f>
        <v/>
      </c>
      <c r="AW214" t="str">
        <f>IF(OR(ISBLANK('!0'!BC216),ISERROR('!0'!BC216)),"",'!0'!BC216)</f>
        <v/>
      </c>
      <c r="AX214" t="str">
        <f>IF(OR(ISBLANK('!0'!BD216),ISERROR('!0'!BD216)),"",'!0'!BD216)</f>
        <v/>
      </c>
      <c r="AY214" t="str">
        <f>IF(OR(ISBLANK('!0'!BE216),ISERROR('!0'!BE216)),"",'!0'!BE216)</f>
        <v/>
      </c>
      <c r="AZ214" t="str">
        <f>IF(OR(ISBLANK('!0'!BF216),ISERROR('!0'!BF216)),"",'!0'!BF216)</f>
        <v/>
      </c>
      <c r="BA214" t="str">
        <f>IF(OR(ISBLANK('!0'!BG216),ISERROR('!0'!BG216)),"",'!0'!BG216)</f>
        <v/>
      </c>
      <c r="BB214" t="str">
        <f>IF(OR(ISBLANK('!0'!BH216),ISERROR('!0'!BH216)),"",'!0'!BH216)</f>
        <v/>
      </c>
      <c r="BC214" t="str">
        <f>IF(OR(ISBLANK('!0'!BI216),ISERROR('!0'!BI216)),"",'!0'!BI216)</f>
        <v/>
      </c>
    </row>
    <row r="215" spans="1:55" ht="12.75" customHeight="1" x14ac:dyDescent="0.2">
      <c r="A215" t="str">
        <f>IF(OR(ISBLANK('!0'!A217),ISERROR('!0'!A217)),"",'!0'!A217)</f>
        <v/>
      </c>
      <c r="B215" t="str">
        <f>IF(OR(ISBLANK('!0'!B217),ISERROR('!0'!B217)),"",'!0'!B217)</f>
        <v/>
      </c>
      <c r="C215" s="208">
        <f>IF(OR(ISBLANK('!0'!C216),ISERROR('!0'!C216)),"",'!0'!C216)</f>
        <v>193</v>
      </c>
      <c r="D215" s="325"/>
      <c r="E215" s="325"/>
      <c r="F215" t="str">
        <f>IF(OR(ISBLANK('!0'!F217),ISERROR('!0'!F217)),"",'!0'!F217)</f>
        <v/>
      </c>
      <c r="G215" t="str">
        <f>IF(OR(ISBLANK('!0'!G217),ISERROR('!0'!G217)),"",'!0'!G217)</f>
        <v/>
      </c>
      <c r="H215" t="str">
        <f>IF(OR(ISBLANK('!0'!H217),ISERROR('!0'!H217)),"",'!0'!H217)</f>
        <v/>
      </c>
      <c r="I215" s="4" t="str">
        <f>IF(OR(ISBLANK('!0'!I217),ISERROR('!0'!I217)),"",'!0'!I217)</f>
        <v/>
      </c>
      <c r="J215" t="str">
        <f>IF(OR(ISBLANK('!0'!J219),ISERROR('!0'!J219)),"",'!0'!J219)</f>
        <v/>
      </c>
      <c r="K215" s="59" t="str">
        <f>IF(OR(ISBLANK('!0'!K219),ISERROR('!0'!K219)),"",'!0'!K219)</f>
        <v/>
      </c>
      <c r="L215" t="str">
        <f>IF(OR(ISBLANK('!0'!L219),ISERROR('!0'!L219)),"",'!0'!L219)</f>
        <v/>
      </c>
      <c r="M215" t="str">
        <f>IF(OR(ISBLANK('!0'!M219),ISERROR('!0'!M219)),"",'!0'!M219)</f>
        <v/>
      </c>
      <c r="N215" t="str">
        <f>IF(OR(ISBLANK('!0'!N219),ISERROR('!0'!N219)),"",'!0'!N219)</f>
        <v/>
      </c>
      <c r="O215" t="str">
        <f>IF(OR(ISBLANK('!0'!O219),ISERROR('!0'!O219)),"",'!0'!O219)</f>
        <v/>
      </c>
      <c r="P215" t="str">
        <f>IF(OR(ISBLANK('!0'!P219),ISERROR('!0'!P219)),"",'!0'!P219)</f>
        <v/>
      </c>
      <c r="Q215" t="str">
        <f>IF(OR(ISBLANK('!0'!Q219),ISERROR('!0'!Q219)),"",'!0'!Q219)</f>
        <v/>
      </c>
      <c r="R215" t="str">
        <f>IF(OR(ISBLANK('!0'!R219),ISERROR('!0'!R219)),"",'!0'!R219)</f>
        <v/>
      </c>
      <c r="S215" t="str">
        <f>IF(OR(ISBLANK('!0'!S219),ISERROR('!0'!S219)),"",'!0'!S219)</f>
        <v/>
      </c>
      <c r="T215" t="str">
        <f>IF(OR(ISBLANK('!0'!T219),ISERROR('!0'!T219)),"",'!0'!T219)</f>
        <v/>
      </c>
      <c r="U215" t="str">
        <f>IF(OR(ISBLANK('!0'!U217),ISERROR('!0'!U217)),"",'!0'!U217)</f>
        <v/>
      </c>
      <c r="V215" t="str">
        <f>IF(OR(ISBLANK('!0'!V217),ISERROR('!0'!V217)),"",'!0'!V217)</f>
        <v/>
      </c>
      <c r="W215" t="str">
        <f>IF(OR(ISBLANK('!0'!W217),ISERROR('!0'!W217)),"",'!0'!W217)</f>
        <v/>
      </c>
      <c r="X215" t="str">
        <f>IF(OR(ISBLANK('!0'!X217),ISERROR('!0'!X217)),"",'!0'!X217)</f>
        <v/>
      </c>
      <c r="Y215" t="str">
        <f>IF(OR(ISBLANK('!0'!Y217),ISERROR('!0'!Y217)),"",'!0'!Y217)</f>
        <v/>
      </c>
      <c r="Z215" t="str">
        <f>IF(OR(ISBLANK('!0'!Z217),ISERROR('!0'!Z217)),"",'!0'!Z217)</f>
        <v/>
      </c>
      <c r="AA215" t="str">
        <f>IF(OR(ISBLANK('!0'!AA217),ISERROR('!0'!AA217)),"",'!0'!AA217)</f>
        <v/>
      </c>
      <c r="AB215" t="str">
        <f>IF(OR(ISBLANK('!0'!AB217),ISERROR('!0'!AB217)),"",'!0'!AB217)</f>
        <v/>
      </c>
      <c r="AC215" t="str">
        <f>IF(OR(ISBLANK('!0'!AI217),ISERROR('!0'!AI217)),"",'!0'!AI217)</f>
        <v/>
      </c>
      <c r="AD215" t="str">
        <f>IF(OR(ISBLANK('!0'!AJ217),ISERROR('!0'!AJ217)),"",'!0'!AJ217)</f>
        <v/>
      </c>
      <c r="AE215" t="str">
        <f>IF(OR(ISBLANK('!0'!AK217),ISERROR('!0'!AK217)),"",'!0'!AK217)</f>
        <v/>
      </c>
      <c r="AF215" t="str">
        <f>IF(OR(ISBLANK('!0'!AL217),ISERROR('!0'!AL217)),"",'!0'!AL217)</f>
        <v/>
      </c>
      <c r="AG215" t="str">
        <f>IF(OR(ISBLANK('!0'!AM217),ISERROR('!0'!AM217)),"",'!0'!AM217)</f>
        <v/>
      </c>
      <c r="AH215" t="str">
        <f>IF(OR(ISBLANK('!0'!AN217),ISERROR('!0'!AN217)),"",'!0'!AN217)</f>
        <v/>
      </c>
      <c r="AI215" t="str">
        <f>IF(OR(ISBLANK('!0'!AO217),ISERROR('!0'!AO217)),"",'!0'!AO217)</f>
        <v/>
      </c>
      <c r="AJ215" t="str">
        <f>IF(OR(ISBLANK('!0'!AP217),ISERROR('!0'!AP217)),"",'!0'!AP217)</f>
        <v/>
      </c>
      <c r="AK215" t="str">
        <f>IF(OR(ISBLANK('!0'!AQ217),ISERROR('!0'!AQ217)),"",'!0'!AQ217)</f>
        <v/>
      </c>
      <c r="AL215" t="str">
        <f>IF(OR(ISBLANK('!0'!AR217),ISERROR('!0'!AR217)),"",'!0'!AR217)</f>
        <v/>
      </c>
      <c r="AM215" t="str">
        <f>IF(OR(ISBLANK('!0'!AS217),ISERROR('!0'!AS217)),"",'!0'!AS217)</f>
        <v/>
      </c>
      <c r="AN215" t="str">
        <f>IF(OR(ISBLANK('!0'!AT217),ISERROR('!0'!AT217)),"",'!0'!AT217)</f>
        <v/>
      </c>
      <c r="AO215" t="str">
        <f>IF(OR(ISBLANK('!0'!AU217),ISERROR('!0'!AU217)),"",'!0'!AU217)</f>
        <v/>
      </c>
      <c r="AP215" t="str">
        <f>IF(OR(ISBLANK('!0'!AV217),ISERROR('!0'!AV217)),"",'!0'!AV217)</f>
        <v/>
      </c>
      <c r="AQ215" t="str">
        <f>IF(OR(ISBLANK('!0'!AW217),ISERROR('!0'!AW217)),"",'!0'!AW217)</f>
        <v/>
      </c>
      <c r="AR215" t="str">
        <f>IF(OR(ISBLANK('!0'!AX217),ISERROR('!0'!AX217)),"",'!0'!AX217)</f>
        <v/>
      </c>
      <c r="AS215" t="str">
        <f>IF(OR(ISBLANK('!0'!AY217),ISERROR('!0'!AY217)),"",'!0'!AY217)</f>
        <v/>
      </c>
      <c r="AT215" t="str">
        <f>IF(OR(ISBLANK('!0'!AZ217),ISERROR('!0'!AZ217)),"",'!0'!AZ217)</f>
        <v/>
      </c>
      <c r="AU215" t="str">
        <f>IF(OR(ISBLANK('!0'!BA217),ISERROR('!0'!BA217)),"",'!0'!BA217)</f>
        <v/>
      </c>
      <c r="AV215" t="str">
        <f>IF(OR(ISBLANK('!0'!BB217),ISERROR('!0'!BB217)),"",'!0'!BB217)</f>
        <v/>
      </c>
      <c r="AW215" t="str">
        <f>IF(OR(ISBLANK('!0'!BC217),ISERROR('!0'!BC217)),"",'!0'!BC217)</f>
        <v/>
      </c>
      <c r="AX215" t="str">
        <f>IF(OR(ISBLANK('!0'!BD217),ISERROR('!0'!BD217)),"",'!0'!BD217)</f>
        <v/>
      </c>
      <c r="AY215" t="str">
        <f>IF(OR(ISBLANK('!0'!BE217),ISERROR('!0'!BE217)),"",'!0'!BE217)</f>
        <v/>
      </c>
      <c r="AZ215" t="str">
        <f>IF(OR(ISBLANK('!0'!BF217),ISERROR('!0'!BF217)),"",'!0'!BF217)</f>
        <v/>
      </c>
      <c r="BA215" t="str">
        <f>IF(OR(ISBLANK('!0'!BG217),ISERROR('!0'!BG217)),"",'!0'!BG217)</f>
        <v/>
      </c>
      <c r="BB215" t="str">
        <f>IF(OR(ISBLANK('!0'!BH217),ISERROR('!0'!BH217)),"",'!0'!BH217)</f>
        <v/>
      </c>
      <c r="BC215" t="str">
        <f>IF(OR(ISBLANK('!0'!BI217),ISERROR('!0'!BI217)),"",'!0'!BI217)</f>
        <v/>
      </c>
    </row>
    <row r="216" spans="1:55" ht="12.75" customHeight="1" x14ac:dyDescent="0.2">
      <c r="A216" t="str">
        <f>IF(OR(ISBLANK('!0'!A218),ISERROR('!0'!A218)),"",'!0'!A218)</f>
        <v/>
      </c>
      <c r="B216" t="str">
        <f>IF(OR(ISBLANK('!0'!B218),ISERROR('!0'!B218)),"",'!0'!B218)</f>
        <v/>
      </c>
      <c r="C216" s="208">
        <f>IF(OR(ISBLANK('!0'!C217),ISERROR('!0'!C217)),"",'!0'!C217)</f>
        <v>194</v>
      </c>
      <c r="D216" s="325"/>
      <c r="E216" s="325"/>
      <c r="F216" t="str">
        <f>IF(OR(ISBLANK('!0'!F218),ISERROR('!0'!F218)),"",'!0'!F218)</f>
        <v/>
      </c>
      <c r="G216" t="str">
        <f>IF(OR(ISBLANK('!0'!G218),ISERROR('!0'!G218)),"",'!0'!G218)</f>
        <v/>
      </c>
      <c r="H216" t="str">
        <f>IF(OR(ISBLANK('!0'!H218),ISERROR('!0'!H218)),"",'!0'!H218)</f>
        <v/>
      </c>
      <c r="I216" s="4" t="str">
        <f>IF(OR(ISBLANK('!0'!I218),ISERROR('!0'!I218)),"",'!0'!I218)</f>
        <v/>
      </c>
      <c r="U216" t="str">
        <f>IF(OR(ISBLANK('!0'!U218),ISERROR('!0'!U218)),"",'!0'!U218)</f>
        <v/>
      </c>
      <c r="V216" t="str">
        <f>IF(OR(ISBLANK('!0'!V218),ISERROR('!0'!V218)),"",'!0'!V218)</f>
        <v/>
      </c>
      <c r="W216" t="str">
        <f>IF(OR(ISBLANK('!0'!W218),ISERROR('!0'!W218)),"",'!0'!W218)</f>
        <v/>
      </c>
      <c r="X216" t="str">
        <f>IF(OR(ISBLANK('!0'!X218),ISERROR('!0'!X218)),"",'!0'!X218)</f>
        <v/>
      </c>
      <c r="Y216" t="str">
        <f>IF(OR(ISBLANK('!0'!Y218),ISERROR('!0'!Y218)),"",'!0'!Y218)</f>
        <v/>
      </c>
      <c r="Z216" t="str">
        <f>IF(OR(ISBLANK('!0'!Z218),ISERROR('!0'!Z218)),"",'!0'!Z218)</f>
        <v/>
      </c>
      <c r="AA216" t="str">
        <f>IF(OR(ISBLANK('!0'!AA218),ISERROR('!0'!AA218)),"",'!0'!AA218)</f>
        <v/>
      </c>
      <c r="AB216" t="str">
        <f>IF(OR(ISBLANK('!0'!AB218),ISERROR('!0'!AB218)),"",'!0'!AB218)</f>
        <v/>
      </c>
      <c r="AC216" t="str">
        <f>IF(OR(ISBLANK('!0'!AI218),ISERROR('!0'!AI218)),"",'!0'!AI218)</f>
        <v/>
      </c>
      <c r="AD216" t="str">
        <f>IF(OR(ISBLANK('!0'!AJ218),ISERROR('!0'!AJ218)),"",'!0'!AJ218)</f>
        <v/>
      </c>
      <c r="AE216" t="str">
        <f>IF(OR(ISBLANK('!0'!AK218),ISERROR('!0'!AK218)),"",'!0'!AK218)</f>
        <v/>
      </c>
      <c r="AF216" t="str">
        <f>IF(OR(ISBLANK('!0'!AL218),ISERROR('!0'!AL218)),"",'!0'!AL218)</f>
        <v/>
      </c>
      <c r="AG216" t="str">
        <f>IF(OR(ISBLANK('!0'!AM218),ISERROR('!0'!AM218)),"",'!0'!AM218)</f>
        <v/>
      </c>
      <c r="AH216" t="str">
        <f>IF(OR(ISBLANK('!0'!AN218),ISERROR('!0'!AN218)),"",'!0'!AN218)</f>
        <v/>
      </c>
      <c r="AI216" t="str">
        <f>IF(OR(ISBLANK('!0'!AO218),ISERROR('!0'!AO218)),"",'!0'!AO218)</f>
        <v/>
      </c>
      <c r="AJ216" t="str">
        <f>IF(OR(ISBLANK('!0'!AP218),ISERROR('!0'!AP218)),"",'!0'!AP218)</f>
        <v/>
      </c>
      <c r="AK216" t="str">
        <f>IF(OR(ISBLANK('!0'!AQ218),ISERROR('!0'!AQ218)),"",'!0'!AQ218)</f>
        <v/>
      </c>
      <c r="AL216" t="str">
        <f>IF(OR(ISBLANK('!0'!AR218),ISERROR('!0'!AR218)),"",'!0'!AR218)</f>
        <v/>
      </c>
      <c r="AM216" t="str">
        <f>IF(OR(ISBLANK('!0'!AS218),ISERROR('!0'!AS218)),"",'!0'!AS218)</f>
        <v/>
      </c>
      <c r="AN216" t="str">
        <f>IF(OR(ISBLANK('!0'!AT218),ISERROR('!0'!AT218)),"",'!0'!AT218)</f>
        <v/>
      </c>
      <c r="AO216" t="str">
        <f>IF(OR(ISBLANK('!0'!AU218),ISERROR('!0'!AU218)),"",'!0'!AU218)</f>
        <v/>
      </c>
      <c r="AP216" t="str">
        <f>IF(OR(ISBLANK('!0'!AV218),ISERROR('!0'!AV218)),"",'!0'!AV218)</f>
        <v/>
      </c>
      <c r="AQ216" t="str">
        <f>IF(OR(ISBLANK('!0'!AW218),ISERROR('!0'!AW218)),"",'!0'!AW218)</f>
        <v/>
      </c>
      <c r="AR216" t="str">
        <f>IF(OR(ISBLANK('!0'!AX218),ISERROR('!0'!AX218)),"",'!0'!AX218)</f>
        <v/>
      </c>
      <c r="AS216" t="str">
        <f>IF(OR(ISBLANK('!0'!AY218),ISERROR('!0'!AY218)),"",'!0'!AY218)</f>
        <v/>
      </c>
      <c r="AT216" t="str">
        <f>IF(OR(ISBLANK('!0'!AZ218),ISERROR('!0'!AZ218)),"",'!0'!AZ218)</f>
        <v/>
      </c>
      <c r="AU216" t="str">
        <f>IF(OR(ISBLANK('!0'!BA218),ISERROR('!0'!BA218)),"",'!0'!BA218)</f>
        <v/>
      </c>
      <c r="AV216" t="str">
        <f>IF(OR(ISBLANK('!0'!BB218),ISERROR('!0'!BB218)),"",'!0'!BB218)</f>
        <v/>
      </c>
      <c r="AW216" t="str">
        <f>IF(OR(ISBLANK('!0'!BC218),ISERROR('!0'!BC218)),"",'!0'!BC218)</f>
        <v/>
      </c>
      <c r="AX216" t="str">
        <f>IF(OR(ISBLANK('!0'!BD218),ISERROR('!0'!BD218)),"",'!0'!BD218)</f>
        <v/>
      </c>
      <c r="AY216" t="str">
        <f>IF(OR(ISBLANK('!0'!BE218),ISERROR('!0'!BE218)),"",'!0'!BE218)</f>
        <v/>
      </c>
      <c r="AZ216" t="str">
        <f>IF(OR(ISBLANK('!0'!BF218),ISERROR('!0'!BF218)),"",'!0'!BF218)</f>
        <v/>
      </c>
      <c r="BA216" t="str">
        <f>IF(OR(ISBLANK('!0'!BG218),ISERROR('!0'!BG218)),"",'!0'!BG218)</f>
        <v/>
      </c>
      <c r="BB216" t="str">
        <f>IF(OR(ISBLANK('!0'!BH218),ISERROR('!0'!BH218)),"",'!0'!BH218)</f>
        <v/>
      </c>
      <c r="BC216" t="str">
        <f>IF(OR(ISBLANK('!0'!BI218),ISERROR('!0'!BI218)),"",'!0'!BI218)</f>
        <v/>
      </c>
    </row>
    <row r="217" spans="1:55" ht="12.75" customHeight="1" x14ac:dyDescent="0.2">
      <c r="A217" t="str">
        <f>IF(OR(ISBLANK('!0'!A219),ISERROR('!0'!A219)),"",'!0'!A219)</f>
        <v/>
      </c>
      <c r="B217" t="str">
        <f>IF(OR(ISBLANK('!0'!B219),ISERROR('!0'!B219)),"",'!0'!B219)</f>
        <v/>
      </c>
      <c r="C217" s="208">
        <f>IF(OR(ISBLANK('!0'!C218),ISERROR('!0'!C218)),"",'!0'!C218)</f>
        <v>195</v>
      </c>
      <c r="D217" s="325"/>
      <c r="E217" s="325"/>
      <c r="F217" t="str">
        <f>IF(OR(ISBLANK('!0'!F219),ISERROR('!0'!F219)),"",'!0'!F219)</f>
        <v/>
      </c>
      <c r="G217" t="str">
        <f>IF(OR(ISBLANK('!0'!G219),ISERROR('!0'!G219)),"",'!0'!G219)</f>
        <v/>
      </c>
      <c r="H217" t="str">
        <f>IF(OR(ISBLANK('!0'!H219),ISERROR('!0'!H219)),"",'!0'!H219)</f>
        <v/>
      </c>
      <c r="I217" s="4" t="str">
        <f>IF(OR(ISBLANK('!0'!I219),ISERROR('!0'!I219)),"",'!0'!I219)</f>
        <v/>
      </c>
      <c r="U217" t="str">
        <f>IF(OR(ISBLANK('!0'!U219),ISERROR('!0'!U219)),"",'!0'!U219)</f>
        <v/>
      </c>
      <c r="V217" t="str">
        <f>IF(OR(ISBLANK('!0'!V219),ISERROR('!0'!V219)),"",'!0'!V219)</f>
        <v/>
      </c>
      <c r="W217" t="str">
        <f>IF(OR(ISBLANK('!0'!W219),ISERROR('!0'!W219)),"",'!0'!W219)</f>
        <v/>
      </c>
      <c r="X217" t="str">
        <f>IF(OR(ISBLANK('!0'!X219),ISERROR('!0'!X219)),"",'!0'!X219)</f>
        <v/>
      </c>
      <c r="Y217" t="str">
        <f>IF(OR(ISBLANK('!0'!Y219),ISERROR('!0'!Y219)),"",'!0'!Y219)</f>
        <v/>
      </c>
      <c r="Z217" t="str">
        <f>IF(OR(ISBLANK('!0'!Z219),ISERROR('!0'!Z219)),"",'!0'!Z219)</f>
        <v/>
      </c>
      <c r="AA217" t="str">
        <f>IF(OR(ISBLANK('!0'!AA219),ISERROR('!0'!AA219)),"",'!0'!AA219)</f>
        <v/>
      </c>
      <c r="AB217" t="str">
        <f>IF(OR(ISBLANK('!0'!AB219),ISERROR('!0'!AB219)),"",'!0'!AB219)</f>
        <v/>
      </c>
      <c r="AC217" t="str">
        <f>IF(OR(ISBLANK('!0'!AI219),ISERROR('!0'!AI219)),"",'!0'!AI219)</f>
        <v/>
      </c>
      <c r="AD217" t="str">
        <f>IF(OR(ISBLANK('!0'!AJ219),ISERROR('!0'!AJ219)),"",'!0'!AJ219)</f>
        <v/>
      </c>
      <c r="AE217" t="str">
        <f>IF(OR(ISBLANK('!0'!AK219),ISERROR('!0'!AK219)),"",'!0'!AK219)</f>
        <v/>
      </c>
      <c r="AF217" t="str">
        <f>IF(OR(ISBLANK('!0'!AL219),ISERROR('!0'!AL219)),"",'!0'!AL219)</f>
        <v/>
      </c>
      <c r="AG217" t="str">
        <f>IF(OR(ISBLANK('!0'!AM219),ISERROR('!0'!AM219)),"",'!0'!AM219)</f>
        <v/>
      </c>
      <c r="AH217" t="str">
        <f>IF(OR(ISBLANK('!0'!AN219),ISERROR('!0'!AN219)),"",'!0'!AN219)</f>
        <v/>
      </c>
      <c r="AI217" t="str">
        <f>IF(OR(ISBLANK('!0'!AO219),ISERROR('!0'!AO219)),"",'!0'!AO219)</f>
        <v/>
      </c>
      <c r="AJ217" t="str">
        <f>IF(OR(ISBLANK('!0'!AP219),ISERROR('!0'!AP219)),"",'!0'!AP219)</f>
        <v/>
      </c>
      <c r="AK217" t="str">
        <f>IF(OR(ISBLANK('!0'!AQ219),ISERROR('!0'!AQ219)),"",'!0'!AQ219)</f>
        <v/>
      </c>
      <c r="AL217" t="str">
        <f>IF(OR(ISBLANK('!0'!AR219),ISERROR('!0'!AR219)),"",'!0'!AR219)</f>
        <v/>
      </c>
      <c r="AM217" t="str">
        <f>IF(OR(ISBLANK('!0'!AS219),ISERROR('!0'!AS219)),"",'!0'!AS219)</f>
        <v/>
      </c>
      <c r="AN217" t="str">
        <f>IF(OR(ISBLANK('!0'!AT219),ISERROR('!0'!AT219)),"",'!0'!AT219)</f>
        <v/>
      </c>
      <c r="AO217" t="str">
        <f>IF(OR(ISBLANK('!0'!AU219),ISERROR('!0'!AU219)),"",'!0'!AU219)</f>
        <v/>
      </c>
      <c r="AP217" t="str">
        <f>IF(OR(ISBLANK('!0'!AV219),ISERROR('!0'!AV219)),"",'!0'!AV219)</f>
        <v/>
      </c>
      <c r="AQ217" t="str">
        <f>IF(OR(ISBLANK('!0'!AW219),ISERROR('!0'!AW219)),"",'!0'!AW219)</f>
        <v/>
      </c>
      <c r="AR217" t="str">
        <f>IF(OR(ISBLANK('!0'!AX219),ISERROR('!0'!AX219)),"",'!0'!AX219)</f>
        <v/>
      </c>
      <c r="AS217" t="str">
        <f>IF(OR(ISBLANK('!0'!AY219),ISERROR('!0'!AY219)),"",'!0'!AY219)</f>
        <v/>
      </c>
      <c r="AT217" t="str">
        <f>IF(OR(ISBLANK('!0'!AZ219),ISERROR('!0'!AZ219)),"",'!0'!AZ219)</f>
        <v/>
      </c>
      <c r="AU217" t="str">
        <f>IF(OR(ISBLANK('!0'!BA219),ISERROR('!0'!BA219)),"",'!0'!BA219)</f>
        <v/>
      </c>
      <c r="AV217" t="str">
        <f>IF(OR(ISBLANK('!0'!BB219),ISERROR('!0'!BB219)),"",'!0'!BB219)</f>
        <v/>
      </c>
      <c r="AW217" t="str">
        <f>IF(OR(ISBLANK('!0'!BC219),ISERROR('!0'!BC219)),"",'!0'!BC219)</f>
        <v/>
      </c>
      <c r="AX217" t="str">
        <f>IF(OR(ISBLANK('!0'!BD219),ISERROR('!0'!BD219)),"",'!0'!BD219)</f>
        <v/>
      </c>
      <c r="AY217" t="str">
        <f>IF(OR(ISBLANK('!0'!BE219),ISERROR('!0'!BE219)),"",'!0'!BE219)</f>
        <v/>
      </c>
      <c r="AZ217" t="str">
        <f>IF(OR(ISBLANK('!0'!BF219),ISERROR('!0'!BF219)),"",'!0'!BF219)</f>
        <v/>
      </c>
      <c r="BA217" t="str">
        <f>IF(OR(ISBLANK('!0'!BG219),ISERROR('!0'!BG219)),"",'!0'!BG219)</f>
        <v/>
      </c>
      <c r="BB217" t="str">
        <f>IF(OR(ISBLANK('!0'!BH219),ISERROR('!0'!BH219)),"",'!0'!BH219)</f>
        <v/>
      </c>
      <c r="BC217" t="str">
        <f>IF(OR(ISBLANK('!0'!BI219),ISERROR('!0'!BI219)),"",'!0'!BI219)</f>
        <v/>
      </c>
    </row>
    <row r="218" spans="1:55" ht="12.75" customHeight="1" x14ac:dyDescent="0.2">
      <c r="A218" t="str">
        <f>IF(OR(ISBLANK('!0'!A220),ISERROR('!0'!A220)),"",'!0'!A220)</f>
        <v/>
      </c>
      <c r="B218" t="str">
        <f>IF(OR(ISBLANK('!0'!B220),ISERROR('!0'!B220)),"",'!0'!B220)</f>
        <v/>
      </c>
      <c r="C218" s="208">
        <f>IF(OR(ISBLANK('!0'!C219),ISERROR('!0'!C219)),"",'!0'!C219)</f>
        <v>196</v>
      </c>
      <c r="D218" s="325"/>
      <c r="E218" s="325"/>
      <c r="F218" t="str">
        <f>IF(OR(ISBLANK('!0'!F220),ISERROR('!0'!F220)),"",'!0'!F220)</f>
        <v/>
      </c>
      <c r="G218" t="str">
        <f>IF(OR(ISBLANK('!0'!G220),ISERROR('!0'!G220)),"",'!0'!G220)</f>
        <v/>
      </c>
      <c r="H218" t="str">
        <f>IF(OR(ISBLANK('!0'!H220),ISERROR('!0'!H220)),"",'!0'!H220)</f>
        <v/>
      </c>
      <c r="I218" s="4" t="str">
        <f>IF(OR(ISBLANK('!0'!I220),ISERROR('!0'!I220)),"",'!0'!I220)</f>
        <v/>
      </c>
      <c r="J218" t="str">
        <f>IF(OR(ISBLANK('!0'!J220),ISERROR('!0'!J220)),"",'!0'!J220)</f>
        <v/>
      </c>
      <c r="K218" s="59" t="str">
        <f>IF(OR(ISBLANK('!0'!K220),ISERROR('!0'!K220)),"",'!0'!K220)</f>
        <v/>
      </c>
      <c r="L218" t="str">
        <f>IF(OR(ISBLANK('!0'!L220),ISERROR('!0'!L220)),"",'!0'!L220)</f>
        <v/>
      </c>
      <c r="M218" t="str">
        <f>IF(OR(ISBLANK('!0'!M220),ISERROR('!0'!M220)),"",'!0'!M220)</f>
        <v/>
      </c>
      <c r="N218" t="str">
        <f>IF(OR(ISBLANK('!0'!N220),ISERROR('!0'!N220)),"",'!0'!N220)</f>
        <v/>
      </c>
      <c r="O218" t="str">
        <f>IF(OR(ISBLANK('!0'!O220),ISERROR('!0'!O220)),"",'!0'!O220)</f>
        <v/>
      </c>
      <c r="P218" t="str">
        <f>IF(OR(ISBLANK('!0'!P220),ISERROR('!0'!P220)),"",'!0'!P220)</f>
        <v/>
      </c>
      <c r="Q218" t="str">
        <f>IF(OR(ISBLANK('!0'!Q220),ISERROR('!0'!Q220)),"",'!0'!Q220)</f>
        <v/>
      </c>
      <c r="R218" t="str">
        <f>IF(OR(ISBLANK('!0'!R220),ISERROR('!0'!R220)),"",'!0'!R220)</f>
        <v/>
      </c>
      <c r="S218" t="str">
        <f>IF(OR(ISBLANK('!0'!S220),ISERROR('!0'!S220)),"",'!0'!S220)</f>
        <v/>
      </c>
      <c r="T218" t="str">
        <f>IF(OR(ISBLANK('!0'!T220),ISERROR('!0'!T220)),"",'!0'!T220)</f>
        <v/>
      </c>
      <c r="U218" t="str">
        <f>IF(OR(ISBLANK('!0'!U220),ISERROR('!0'!U220)),"",'!0'!U220)</f>
        <v/>
      </c>
      <c r="V218" t="str">
        <f>IF(OR(ISBLANK('!0'!V220),ISERROR('!0'!V220)),"",'!0'!V220)</f>
        <v/>
      </c>
      <c r="W218" t="str">
        <f>IF(OR(ISBLANK('!0'!W220),ISERROR('!0'!W220)),"",'!0'!W220)</f>
        <v/>
      </c>
      <c r="X218" t="str">
        <f>IF(OR(ISBLANK('!0'!X220),ISERROR('!0'!X220)),"",'!0'!X220)</f>
        <v/>
      </c>
      <c r="Y218" t="str">
        <f>IF(OR(ISBLANK('!0'!Y220),ISERROR('!0'!Y220)),"",'!0'!Y220)</f>
        <v/>
      </c>
      <c r="Z218" t="str">
        <f>IF(OR(ISBLANK('!0'!Z220),ISERROR('!0'!Z220)),"",'!0'!Z220)</f>
        <v/>
      </c>
      <c r="AA218" t="str">
        <f>IF(OR(ISBLANK('!0'!AA220),ISERROR('!0'!AA220)),"",'!0'!AA220)</f>
        <v/>
      </c>
      <c r="AB218" t="str">
        <f>IF(OR(ISBLANK('!0'!AB220),ISERROR('!0'!AB220)),"",'!0'!AB220)</f>
        <v/>
      </c>
      <c r="AC218" t="str">
        <f>IF(OR(ISBLANK('!0'!AI220),ISERROR('!0'!AI220)),"",'!0'!AI220)</f>
        <v/>
      </c>
      <c r="AD218" t="str">
        <f>IF(OR(ISBLANK('!0'!AJ220),ISERROR('!0'!AJ220)),"",'!0'!AJ220)</f>
        <v/>
      </c>
      <c r="AE218" t="str">
        <f>IF(OR(ISBLANK('!0'!AK220),ISERROR('!0'!AK220)),"",'!0'!AK220)</f>
        <v/>
      </c>
      <c r="AF218" t="str">
        <f>IF(OR(ISBLANK('!0'!AL220),ISERROR('!0'!AL220)),"",'!0'!AL220)</f>
        <v/>
      </c>
      <c r="AG218" t="str">
        <f>IF(OR(ISBLANK('!0'!AM220),ISERROR('!0'!AM220)),"",'!0'!AM220)</f>
        <v/>
      </c>
      <c r="AH218" t="str">
        <f>IF(OR(ISBLANK('!0'!AN220),ISERROR('!0'!AN220)),"",'!0'!AN220)</f>
        <v/>
      </c>
      <c r="AI218" t="str">
        <f>IF(OR(ISBLANK('!0'!AO220),ISERROR('!0'!AO220)),"",'!0'!AO220)</f>
        <v/>
      </c>
      <c r="AJ218" t="str">
        <f>IF(OR(ISBLANK('!0'!AP220),ISERROR('!0'!AP220)),"",'!0'!AP220)</f>
        <v/>
      </c>
      <c r="AK218" t="str">
        <f>IF(OR(ISBLANK('!0'!AQ220),ISERROR('!0'!AQ220)),"",'!0'!AQ220)</f>
        <v/>
      </c>
      <c r="AL218" t="str">
        <f>IF(OR(ISBLANK('!0'!AR220),ISERROR('!0'!AR220)),"",'!0'!AR220)</f>
        <v/>
      </c>
      <c r="AM218" t="str">
        <f>IF(OR(ISBLANK('!0'!AS220),ISERROR('!0'!AS220)),"",'!0'!AS220)</f>
        <v/>
      </c>
      <c r="AN218" t="str">
        <f>IF(OR(ISBLANK('!0'!AT220),ISERROR('!0'!AT220)),"",'!0'!AT220)</f>
        <v/>
      </c>
      <c r="AO218" t="str">
        <f>IF(OR(ISBLANK('!0'!AU220),ISERROR('!0'!AU220)),"",'!0'!AU220)</f>
        <v/>
      </c>
      <c r="AP218" t="str">
        <f>IF(OR(ISBLANK('!0'!AV220),ISERROR('!0'!AV220)),"",'!0'!AV220)</f>
        <v/>
      </c>
      <c r="AQ218" t="str">
        <f>IF(OR(ISBLANK('!0'!AW220),ISERROR('!0'!AW220)),"",'!0'!AW220)</f>
        <v/>
      </c>
      <c r="AR218" t="str">
        <f>IF(OR(ISBLANK('!0'!AX220),ISERROR('!0'!AX220)),"",'!0'!AX220)</f>
        <v/>
      </c>
      <c r="AS218" t="str">
        <f>IF(OR(ISBLANK('!0'!AY220),ISERROR('!0'!AY220)),"",'!0'!AY220)</f>
        <v/>
      </c>
      <c r="AT218" t="str">
        <f>IF(OR(ISBLANK('!0'!AZ220),ISERROR('!0'!AZ220)),"",'!0'!AZ220)</f>
        <v/>
      </c>
      <c r="AU218" t="str">
        <f>IF(OR(ISBLANK('!0'!BA220),ISERROR('!0'!BA220)),"",'!0'!BA220)</f>
        <v/>
      </c>
      <c r="AV218" t="str">
        <f>IF(OR(ISBLANK('!0'!BB220),ISERROR('!0'!BB220)),"",'!0'!BB220)</f>
        <v/>
      </c>
      <c r="AW218" t="str">
        <f>IF(OR(ISBLANK('!0'!BC220),ISERROR('!0'!BC220)),"",'!0'!BC220)</f>
        <v/>
      </c>
      <c r="AX218" t="str">
        <f>IF(OR(ISBLANK('!0'!BD220),ISERROR('!0'!BD220)),"",'!0'!BD220)</f>
        <v/>
      </c>
      <c r="AY218" t="str">
        <f>IF(OR(ISBLANK('!0'!BE220),ISERROR('!0'!BE220)),"",'!0'!BE220)</f>
        <v/>
      </c>
      <c r="AZ218" t="str">
        <f>IF(OR(ISBLANK('!0'!BF220),ISERROR('!0'!BF220)),"",'!0'!BF220)</f>
        <v/>
      </c>
      <c r="BA218" t="str">
        <f>IF(OR(ISBLANK('!0'!BG220),ISERROR('!0'!BG220)),"",'!0'!BG220)</f>
        <v/>
      </c>
      <c r="BB218" t="str">
        <f>IF(OR(ISBLANK('!0'!BH220),ISERROR('!0'!BH220)),"",'!0'!BH220)</f>
        <v/>
      </c>
      <c r="BC218" t="str">
        <f>IF(OR(ISBLANK('!0'!BI220),ISERROR('!0'!BI220)),"",'!0'!BI220)</f>
        <v/>
      </c>
    </row>
    <row r="219" spans="1:55" ht="12.75" customHeight="1" x14ac:dyDescent="0.2">
      <c r="A219" t="str">
        <f>IF(OR(ISBLANK('!0'!A221),ISERROR('!0'!A221)),"",'!0'!A221)</f>
        <v/>
      </c>
      <c r="B219" t="str">
        <f>IF(OR(ISBLANK('!0'!B221),ISERROR('!0'!B221)),"",'!0'!B221)</f>
        <v/>
      </c>
      <c r="C219" s="208">
        <f>IF(OR(ISBLANK('!0'!C220),ISERROR('!0'!C220)),"",'!0'!C220)</f>
        <v>197</v>
      </c>
      <c r="D219" s="325"/>
      <c r="E219" s="325"/>
      <c r="F219" t="str">
        <f>IF(OR(ISBLANK('!0'!F221),ISERROR('!0'!F221)),"",'!0'!F221)</f>
        <v/>
      </c>
      <c r="G219" t="str">
        <f>IF(OR(ISBLANK('!0'!G221),ISERROR('!0'!G221)),"",'!0'!G221)</f>
        <v/>
      </c>
      <c r="H219" t="str">
        <f>IF(OR(ISBLANK('!0'!H221),ISERROR('!0'!H221)),"",'!0'!H221)</f>
        <v/>
      </c>
      <c r="I219" s="4" t="str">
        <f>IF(OR(ISBLANK('!0'!I221),ISERROR('!0'!I221)),"",'!0'!I221)</f>
        <v/>
      </c>
      <c r="J219" t="str">
        <f>IF(OR(ISBLANK('!0'!J221),ISERROR('!0'!J221)),"",'!0'!J221)</f>
        <v/>
      </c>
      <c r="K219" s="59" t="str">
        <f>IF(OR(ISBLANK('!0'!K221),ISERROR('!0'!K221)),"",'!0'!K221)</f>
        <v/>
      </c>
      <c r="L219" t="str">
        <f>IF(OR(ISBLANK('!0'!L221),ISERROR('!0'!L221)),"",'!0'!L221)</f>
        <v/>
      </c>
      <c r="M219" t="str">
        <f>IF(OR(ISBLANK('!0'!M221),ISERROR('!0'!M221)),"",'!0'!M221)</f>
        <v/>
      </c>
      <c r="N219" t="str">
        <f>IF(OR(ISBLANK('!0'!N221),ISERROR('!0'!N221)),"",'!0'!N221)</f>
        <v/>
      </c>
      <c r="O219" t="str">
        <f>IF(OR(ISBLANK('!0'!O221),ISERROR('!0'!O221)),"",'!0'!O221)</f>
        <v/>
      </c>
      <c r="P219" t="str">
        <f>IF(OR(ISBLANK('!0'!P221),ISERROR('!0'!P221)),"",'!0'!P221)</f>
        <v/>
      </c>
      <c r="Q219" t="str">
        <f>IF(OR(ISBLANK('!0'!Q221),ISERROR('!0'!Q221)),"",'!0'!Q221)</f>
        <v/>
      </c>
      <c r="R219" t="str">
        <f>IF(OR(ISBLANK('!0'!R221),ISERROR('!0'!R221)),"",'!0'!R221)</f>
        <v/>
      </c>
      <c r="S219" t="str">
        <f>IF(OR(ISBLANK('!0'!S221),ISERROR('!0'!S221)),"",'!0'!S221)</f>
        <v/>
      </c>
      <c r="T219" t="str">
        <f>IF(OR(ISBLANK('!0'!T221),ISERROR('!0'!T221)),"",'!0'!T221)</f>
        <v/>
      </c>
      <c r="U219" t="str">
        <f>IF(OR(ISBLANK('!0'!U221),ISERROR('!0'!U221)),"",'!0'!U221)</f>
        <v/>
      </c>
      <c r="V219" t="str">
        <f>IF(OR(ISBLANK('!0'!V221),ISERROR('!0'!V221)),"",'!0'!V221)</f>
        <v/>
      </c>
      <c r="W219" t="str">
        <f>IF(OR(ISBLANK('!0'!W221),ISERROR('!0'!W221)),"",'!0'!W221)</f>
        <v/>
      </c>
      <c r="X219" t="str">
        <f>IF(OR(ISBLANK('!0'!X221),ISERROR('!0'!X221)),"",'!0'!X221)</f>
        <v/>
      </c>
      <c r="Y219" t="str">
        <f>IF(OR(ISBLANK('!0'!Y221),ISERROR('!0'!Y221)),"",'!0'!Y221)</f>
        <v/>
      </c>
      <c r="Z219" t="str">
        <f>IF(OR(ISBLANK('!0'!Z221),ISERROR('!0'!Z221)),"",'!0'!Z221)</f>
        <v/>
      </c>
      <c r="AA219" t="str">
        <f>IF(OR(ISBLANK('!0'!AA221),ISERROR('!0'!AA221)),"",'!0'!AA221)</f>
        <v/>
      </c>
      <c r="AB219" t="str">
        <f>IF(OR(ISBLANK('!0'!AB221),ISERROR('!0'!AB221)),"",'!0'!AB221)</f>
        <v/>
      </c>
      <c r="AC219" t="str">
        <f>IF(OR(ISBLANK('!0'!AI221),ISERROR('!0'!AI221)),"",'!0'!AI221)</f>
        <v/>
      </c>
      <c r="AD219" t="str">
        <f>IF(OR(ISBLANK('!0'!AJ221),ISERROR('!0'!AJ221)),"",'!0'!AJ221)</f>
        <v/>
      </c>
      <c r="AE219" t="str">
        <f>IF(OR(ISBLANK('!0'!AK221),ISERROR('!0'!AK221)),"",'!0'!AK221)</f>
        <v/>
      </c>
      <c r="AF219" t="str">
        <f>IF(OR(ISBLANK('!0'!AL221),ISERROR('!0'!AL221)),"",'!0'!AL221)</f>
        <v/>
      </c>
      <c r="AG219" t="str">
        <f>IF(OR(ISBLANK('!0'!AM221),ISERROR('!0'!AM221)),"",'!0'!AM221)</f>
        <v/>
      </c>
      <c r="AH219" t="str">
        <f>IF(OR(ISBLANK('!0'!AN221),ISERROR('!0'!AN221)),"",'!0'!AN221)</f>
        <v/>
      </c>
      <c r="AI219" t="str">
        <f>IF(OR(ISBLANK('!0'!AO221),ISERROR('!0'!AO221)),"",'!0'!AO221)</f>
        <v/>
      </c>
      <c r="AJ219" t="str">
        <f>IF(OR(ISBLANK('!0'!AP221),ISERROR('!0'!AP221)),"",'!0'!AP221)</f>
        <v/>
      </c>
      <c r="AK219" t="str">
        <f>IF(OR(ISBLANK('!0'!AQ221),ISERROR('!0'!AQ221)),"",'!0'!AQ221)</f>
        <v/>
      </c>
      <c r="AL219" t="str">
        <f>IF(OR(ISBLANK('!0'!AR221),ISERROR('!0'!AR221)),"",'!0'!AR221)</f>
        <v/>
      </c>
      <c r="AM219" t="str">
        <f>IF(OR(ISBLANK('!0'!AS221),ISERROR('!0'!AS221)),"",'!0'!AS221)</f>
        <v/>
      </c>
      <c r="AN219" t="str">
        <f>IF(OR(ISBLANK('!0'!AT221),ISERROR('!0'!AT221)),"",'!0'!AT221)</f>
        <v/>
      </c>
      <c r="AO219" t="str">
        <f>IF(OR(ISBLANK('!0'!AU221),ISERROR('!0'!AU221)),"",'!0'!AU221)</f>
        <v/>
      </c>
      <c r="AP219" t="str">
        <f>IF(OR(ISBLANK('!0'!AV221),ISERROR('!0'!AV221)),"",'!0'!AV221)</f>
        <v/>
      </c>
      <c r="AQ219" t="str">
        <f>IF(OR(ISBLANK('!0'!AW221),ISERROR('!0'!AW221)),"",'!0'!AW221)</f>
        <v/>
      </c>
      <c r="AR219" t="str">
        <f>IF(OR(ISBLANK('!0'!AX221),ISERROR('!0'!AX221)),"",'!0'!AX221)</f>
        <v/>
      </c>
      <c r="AS219" t="str">
        <f>IF(OR(ISBLANK('!0'!AY221),ISERROR('!0'!AY221)),"",'!0'!AY221)</f>
        <v/>
      </c>
      <c r="AT219" t="str">
        <f>IF(OR(ISBLANK('!0'!AZ221),ISERROR('!0'!AZ221)),"",'!0'!AZ221)</f>
        <v/>
      </c>
      <c r="AU219" t="str">
        <f>IF(OR(ISBLANK('!0'!BA221),ISERROR('!0'!BA221)),"",'!0'!BA221)</f>
        <v/>
      </c>
      <c r="AV219" t="str">
        <f>IF(OR(ISBLANK('!0'!BB221),ISERROR('!0'!BB221)),"",'!0'!BB221)</f>
        <v/>
      </c>
      <c r="AW219" t="str">
        <f>IF(OR(ISBLANK('!0'!BC221),ISERROR('!0'!BC221)),"",'!0'!BC221)</f>
        <v/>
      </c>
      <c r="AX219" t="str">
        <f>IF(OR(ISBLANK('!0'!BD221),ISERROR('!0'!BD221)),"",'!0'!BD221)</f>
        <v/>
      </c>
      <c r="AY219" t="str">
        <f>IF(OR(ISBLANK('!0'!BE221),ISERROR('!0'!BE221)),"",'!0'!BE221)</f>
        <v/>
      </c>
      <c r="AZ219" t="str">
        <f>IF(OR(ISBLANK('!0'!BF221),ISERROR('!0'!BF221)),"",'!0'!BF221)</f>
        <v/>
      </c>
      <c r="BA219" t="str">
        <f>IF(OR(ISBLANK('!0'!BG221),ISERROR('!0'!BG221)),"",'!0'!BG221)</f>
        <v/>
      </c>
      <c r="BB219" t="str">
        <f>IF(OR(ISBLANK('!0'!BH221),ISERROR('!0'!BH221)),"",'!0'!BH221)</f>
        <v/>
      </c>
      <c r="BC219" t="str">
        <f>IF(OR(ISBLANK('!0'!BI221),ISERROR('!0'!BI221)),"",'!0'!BI221)</f>
        <v/>
      </c>
    </row>
    <row r="220" spans="1:55" ht="12.75" customHeight="1" x14ac:dyDescent="0.2">
      <c r="A220" t="str">
        <f>IF(OR(ISBLANK('!0'!A222),ISERROR('!0'!A222)),"",'!0'!A222)</f>
        <v/>
      </c>
      <c r="B220" t="str">
        <f>IF(OR(ISBLANK('!0'!B222),ISERROR('!0'!B222)),"",'!0'!B222)</f>
        <v/>
      </c>
      <c r="C220" s="208">
        <f>IF(OR(ISBLANK('!0'!C221),ISERROR('!0'!C221)),"",'!0'!C221)</f>
        <v>198</v>
      </c>
      <c r="D220" s="325"/>
      <c r="E220" s="325"/>
      <c r="F220" t="str">
        <f>IF(OR(ISBLANK('!0'!F222),ISERROR('!0'!F222)),"",'!0'!F222)</f>
        <v/>
      </c>
      <c r="G220" t="str">
        <f>IF(OR(ISBLANK('!0'!G222),ISERROR('!0'!G222)),"",'!0'!G222)</f>
        <v/>
      </c>
      <c r="H220" t="str">
        <f>IF(OR(ISBLANK('!0'!H222),ISERROR('!0'!H222)),"",'!0'!H222)</f>
        <v/>
      </c>
      <c r="I220" s="4" t="str">
        <f>IF(OR(ISBLANK('!0'!I222),ISERROR('!0'!I222)),"",'!0'!I222)</f>
        <v/>
      </c>
      <c r="J220" t="str">
        <f>IF(OR(ISBLANK('!0'!J222),ISERROR('!0'!J222)),"",'!0'!J222)</f>
        <v/>
      </c>
      <c r="K220" s="59" t="str">
        <f>IF(OR(ISBLANK('!0'!K222),ISERROR('!0'!K222)),"",'!0'!K222)</f>
        <v/>
      </c>
      <c r="L220" t="str">
        <f>IF(OR(ISBLANK('!0'!L222),ISERROR('!0'!L222)),"",'!0'!L222)</f>
        <v/>
      </c>
      <c r="M220" t="str">
        <f>IF(OR(ISBLANK('!0'!M222),ISERROR('!0'!M222)),"",'!0'!M222)</f>
        <v/>
      </c>
      <c r="N220" t="str">
        <f>IF(OR(ISBLANK('!0'!N222),ISERROR('!0'!N222)),"",'!0'!N222)</f>
        <v/>
      </c>
      <c r="O220" t="str">
        <f>IF(OR(ISBLANK('!0'!O222),ISERROR('!0'!O222)),"",'!0'!O222)</f>
        <v/>
      </c>
      <c r="P220" t="str">
        <f>IF(OR(ISBLANK('!0'!P222),ISERROR('!0'!P222)),"",'!0'!P222)</f>
        <v/>
      </c>
      <c r="Q220" t="str">
        <f>IF(OR(ISBLANK('!0'!Q222),ISERROR('!0'!Q222)),"",'!0'!Q222)</f>
        <v/>
      </c>
      <c r="R220" t="str">
        <f>IF(OR(ISBLANK('!0'!R222),ISERROR('!0'!R222)),"",'!0'!R222)</f>
        <v/>
      </c>
      <c r="S220" t="str">
        <f>IF(OR(ISBLANK('!0'!S222),ISERROR('!0'!S222)),"",'!0'!S222)</f>
        <v/>
      </c>
      <c r="T220" t="str">
        <f>IF(OR(ISBLANK('!0'!T222),ISERROR('!0'!T222)),"",'!0'!T222)</f>
        <v/>
      </c>
      <c r="U220" t="str">
        <f>IF(OR(ISBLANK('!0'!U222),ISERROR('!0'!U222)),"",'!0'!U222)</f>
        <v/>
      </c>
      <c r="V220" t="str">
        <f>IF(OR(ISBLANK('!0'!V222),ISERROR('!0'!V222)),"",'!0'!V222)</f>
        <v/>
      </c>
      <c r="W220" t="str">
        <f>IF(OR(ISBLANK('!0'!W222),ISERROR('!0'!W222)),"",'!0'!W222)</f>
        <v/>
      </c>
      <c r="X220" t="str">
        <f>IF(OR(ISBLANK('!0'!X222),ISERROR('!0'!X222)),"",'!0'!X222)</f>
        <v/>
      </c>
      <c r="Y220" t="str">
        <f>IF(OR(ISBLANK('!0'!Y222),ISERROR('!0'!Y222)),"",'!0'!Y222)</f>
        <v/>
      </c>
      <c r="Z220" t="str">
        <f>IF(OR(ISBLANK('!0'!Z222),ISERROR('!0'!Z222)),"",'!0'!Z222)</f>
        <v/>
      </c>
      <c r="AA220" t="str">
        <f>IF(OR(ISBLANK('!0'!AA222),ISERROR('!0'!AA222)),"",'!0'!AA222)</f>
        <v/>
      </c>
      <c r="AB220" t="str">
        <f>IF(OR(ISBLANK('!0'!AB222),ISERROR('!0'!AB222)),"",'!0'!AB222)</f>
        <v/>
      </c>
      <c r="AC220" t="str">
        <f>IF(OR(ISBLANK('!0'!AI222),ISERROR('!0'!AI222)),"",'!0'!AI222)</f>
        <v/>
      </c>
      <c r="AD220" t="str">
        <f>IF(OR(ISBLANK('!0'!AJ222),ISERROR('!0'!AJ222)),"",'!0'!AJ222)</f>
        <v/>
      </c>
      <c r="AE220" t="str">
        <f>IF(OR(ISBLANK('!0'!AK222),ISERROR('!0'!AK222)),"",'!0'!AK222)</f>
        <v/>
      </c>
      <c r="AF220" t="str">
        <f>IF(OR(ISBLANK('!0'!AL222),ISERROR('!0'!AL222)),"",'!0'!AL222)</f>
        <v/>
      </c>
      <c r="AG220" t="str">
        <f>IF(OR(ISBLANK('!0'!AM222),ISERROR('!0'!AM222)),"",'!0'!AM222)</f>
        <v/>
      </c>
      <c r="AH220" t="str">
        <f>IF(OR(ISBLANK('!0'!AN222),ISERROR('!0'!AN222)),"",'!0'!AN222)</f>
        <v/>
      </c>
      <c r="AI220" t="str">
        <f>IF(OR(ISBLANK('!0'!AO222),ISERROR('!0'!AO222)),"",'!0'!AO222)</f>
        <v/>
      </c>
      <c r="AJ220" t="str">
        <f>IF(OR(ISBLANK('!0'!AP222),ISERROR('!0'!AP222)),"",'!0'!AP222)</f>
        <v/>
      </c>
      <c r="AK220" t="str">
        <f>IF(OR(ISBLANK('!0'!AQ222),ISERROR('!0'!AQ222)),"",'!0'!AQ222)</f>
        <v/>
      </c>
      <c r="AL220" t="str">
        <f>IF(OR(ISBLANK('!0'!AR222),ISERROR('!0'!AR222)),"",'!0'!AR222)</f>
        <v/>
      </c>
      <c r="AM220" t="str">
        <f>IF(OR(ISBLANK('!0'!AS222),ISERROR('!0'!AS222)),"",'!0'!AS222)</f>
        <v/>
      </c>
      <c r="AN220" t="str">
        <f>IF(OR(ISBLANK('!0'!AT222),ISERROR('!0'!AT222)),"",'!0'!AT222)</f>
        <v/>
      </c>
      <c r="AO220" t="str">
        <f>IF(OR(ISBLANK('!0'!AU222),ISERROR('!0'!AU222)),"",'!0'!AU222)</f>
        <v/>
      </c>
      <c r="AP220" t="str">
        <f>IF(OR(ISBLANK('!0'!AV222),ISERROR('!0'!AV222)),"",'!0'!AV222)</f>
        <v/>
      </c>
      <c r="AQ220" t="str">
        <f>IF(OR(ISBLANK('!0'!AW222),ISERROR('!0'!AW222)),"",'!0'!AW222)</f>
        <v/>
      </c>
      <c r="AR220" t="str">
        <f>IF(OR(ISBLANK('!0'!AX222),ISERROR('!0'!AX222)),"",'!0'!AX222)</f>
        <v/>
      </c>
      <c r="AS220" t="str">
        <f>IF(OR(ISBLANK('!0'!AY222),ISERROR('!0'!AY222)),"",'!0'!AY222)</f>
        <v/>
      </c>
      <c r="AT220" t="str">
        <f>IF(OR(ISBLANK('!0'!AZ222),ISERROR('!0'!AZ222)),"",'!0'!AZ222)</f>
        <v/>
      </c>
      <c r="AU220" t="str">
        <f>IF(OR(ISBLANK('!0'!BA222),ISERROR('!0'!BA222)),"",'!0'!BA222)</f>
        <v/>
      </c>
      <c r="AV220" t="str">
        <f>IF(OR(ISBLANK('!0'!BB222),ISERROR('!0'!BB222)),"",'!0'!BB222)</f>
        <v/>
      </c>
      <c r="AW220" t="str">
        <f>IF(OR(ISBLANK('!0'!BC222),ISERROR('!0'!BC222)),"",'!0'!BC222)</f>
        <v/>
      </c>
      <c r="AX220" t="str">
        <f>IF(OR(ISBLANK('!0'!BD222),ISERROR('!0'!BD222)),"",'!0'!BD222)</f>
        <v/>
      </c>
      <c r="AY220" t="str">
        <f>IF(OR(ISBLANK('!0'!BE222),ISERROR('!0'!BE222)),"",'!0'!BE222)</f>
        <v/>
      </c>
      <c r="AZ220" t="str">
        <f>IF(OR(ISBLANK('!0'!BF222),ISERROR('!0'!BF222)),"",'!0'!BF222)</f>
        <v/>
      </c>
      <c r="BA220" t="str">
        <f>IF(OR(ISBLANK('!0'!BG222),ISERROR('!0'!BG222)),"",'!0'!BG222)</f>
        <v/>
      </c>
      <c r="BB220" t="str">
        <f>IF(OR(ISBLANK('!0'!BH222),ISERROR('!0'!BH222)),"",'!0'!BH222)</f>
        <v/>
      </c>
      <c r="BC220" t="str">
        <f>IF(OR(ISBLANK('!0'!BI222),ISERROR('!0'!BI222)),"",'!0'!BI222)</f>
        <v/>
      </c>
    </row>
    <row r="221" spans="1:55" ht="12.75" customHeight="1" x14ac:dyDescent="0.2">
      <c r="A221" t="str">
        <f>IF(OR(ISBLANK('!0'!A223),ISERROR('!0'!A223)),"",'!0'!A223)</f>
        <v/>
      </c>
      <c r="B221" t="str">
        <f>IF(OR(ISBLANK('!0'!B223),ISERROR('!0'!B223)),"",'!0'!B223)</f>
        <v/>
      </c>
      <c r="C221" s="208">
        <f>IF(OR(ISBLANK('!0'!C222),ISERROR('!0'!C222)),"",'!0'!C222)</f>
        <v>199</v>
      </c>
      <c r="D221" s="325"/>
      <c r="E221" s="325"/>
      <c r="F221" t="str">
        <f>IF(OR(ISBLANK('!0'!F223),ISERROR('!0'!F223)),"",'!0'!F223)</f>
        <v/>
      </c>
      <c r="G221" t="str">
        <f>IF(OR(ISBLANK('!0'!G223),ISERROR('!0'!G223)),"",'!0'!G223)</f>
        <v/>
      </c>
      <c r="H221" t="str">
        <f>IF(OR(ISBLANK('!0'!H223),ISERROR('!0'!H223)),"",'!0'!H223)</f>
        <v/>
      </c>
      <c r="I221" s="4" t="str">
        <f>IF(OR(ISBLANK('!0'!I223),ISERROR('!0'!I223)),"",'!0'!I223)</f>
        <v/>
      </c>
      <c r="J221" t="str">
        <f>IF(OR(ISBLANK('!0'!J223),ISERROR('!0'!J223)),"",'!0'!J223)</f>
        <v/>
      </c>
      <c r="K221" s="59" t="str">
        <f>IF(OR(ISBLANK('!0'!K223),ISERROR('!0'!K223)),"",'!0'!K223)</f>
        <v/>
      </c>
      <c r="L221" t="str">
        <f>IF(OR(ISBLANK('!0'!L223),ISERROR('!0'!L223)),"",'!0'!L223)</f>
        <v/>
      </c>
      <c r="M221" t="str">
        <f>IF(OR(ISBLANK('!0'!M223),ISERROR('!0'!M223)),"",'!0'!M223)</f>
        <v/>
      </c>
      <c r="N221" t="str">
        <f>IF(OR(ISBLANK('!0'!N223),ISERROR('!0'!N223)),"",'!0'!N223)</f>
        <v/>
      </c>
      <c r="O221" t="str">
        <f>IF(OR(ISBLANK('!0'!O223),ISERROR('!0'!O223)),"",'!0'!O223)</f>
        <v/>
      </c>
      <c r="P221" t="str">
        <f>IF(OR(ISBLANK('!0'!P223),ISERROR('!0'!P223)),"",'!0'!P223)</f>
        <v/>
      </c>
      <c r="Q221" t="str">
        <f>IF(OR(ISBLANK('!0'!Q223),ISERROR('!0'!Q223)),"",'!0'!Q223)</f>
        <v/>
      </c>
      <c r="R221" t="str">
        <f>IF(OR(ISBLANK('!0'!R223),ISERROR('!0'!R223)),"",'!0'!R223)</f>
        <v/>
      </c>
      <c r="S221" t="str">
        <f>IF(OR(ISBLANK('!0'!S223),ISERROR('!0'!S223)),"",'!0'!S223)</f>
        <v/>
      </c>
      <c r="T221" t="str">
        <f>IF(OR(ISBLANK('!0'!T223),ISERROR('!0'!T223)),"",'!0'!T223)</f>
        <v/>
      </c>
      <c r="U221" t="str">
        <f>IF(OR(ISBLANK('!0'!U223),ISERROR('!0'!U223)),"",'!0'!U223)</f>
        <v/>
      </c>
      <c r="V221" t="str">
        <f>IF(OR(ISBLANK('!0'!V223),ISERROR('!0'!V223)),"",'!0'!V223)</f>
        <v/>
      </c>
      <c r="W221" t="str">
        <f>IF(OR(ISBLANK('!0'!W223),ISERROR('!0'!W223)),"",'!0'!W223)</f>
        <v/>
      </c>
      <c r="X221" t="str">
        <f>IF(OR(ISBLANK('!0'!X223),ISERROR('!0'!X223)),"",'!0'!X223)</f>
        <v/>
      </c>
      <c r="Y221" t="str">
        <f>IF(OR(ISBLANK('!0'!Y223),ISERROR('!0'!Y223)),"",'!0'!Y223)</f>
        <v/>
      </c>
      <c r="Z221" t="str">
        <f>IF(OR(ISBLANK('!0'!Z223),ISERROR('!0'!Z223)),"",'!0'!Z223)</f>
        <v/>
      </c>
      <c r="AA221" t="str">
        <f>IF(OR(ISBLANK('!0'!AA223),ISERROR('!0'!AA223)),"",'!0'!AA223)</f>
        <v/>
      </c>
      <c r="AB221" t="str">
        <f>IF(OR(ISBLANK('!0'!AB223),ISERROR('!0'!AB223)),"",'!0'!AB223)</f>
        <v/>
      </c>
      <c r="AC221" t="str">
        <f>IF(OR(ISBLANK('!0'!AI223),ISERROR('!0'!AI223)),"",'!0'!AI223)</f>
        <v/>
      </c>
      <c r="AD221" t="str">
        <f>IF(OR(ISBLANK('!0'!AJ223),ISERROR('!0'!AJ223)),"",'!0'!AJ223)</f>
        <v/>
      </c>
      <c r="AE221" t="str">
        <f>IF(OR(ISBLANK('!0'!AK223),ISERROR('!0'!AK223)),"",'!0'!AK223)</f>
        <v/>
      </c>
      <c r="AF221" t="str">
        <f>IF(OR(ISBLANK('!0'!AL223),ISERROR('!0'!AL223)),"",'!0'!AL223)</f>
        <v/>
      </c>
      <c r="AG221" t="str">
        <f>IF(OR(ISBLANK('!0'!AM223),ISERROR('!0'!AM223)),"",'!0'!AM223)</f>
        <v/>
      </c>
      <c r="AH221" t="str">
        <f>IF(OR(ISBLANK('!0'!AN223),ISERROR('!0'!AN223)),"",'!0'!AN223)</f>
        <v/>
      </c>
      <c r="AI221" t="str">
        <f>IF(OR(ISBLANK('!0'!AO223),ISERROR('!0'!AO223)),"",'!0'!AO223)</f>
        <v/>
      </c>
      <c r="AJ221" t="str">
        <f>IF(OR(ISBLANK('!0'!AP223),ISERROR('!0'!AP223)),"",'!0'!AP223)</f>
        <v/>
      </c>
      <c r="AK221" t="str">
        <f>IF(OR(ISBLANK('!0'!AQ223),ISERROR('!0'!AQ223)),"",'!0'!AQ223)</f>
        <v/>
      </c>
      <c r="AL221" t="str">
        <f>IF(OR(ISBLANK('!0'!AR223),ISERROR('!0'!AR223)),"",'!0'!AR223)</f>
        <v/>
      </c>
      <c r="AM221" t="str">
        <f>IF(OR(ISBLANK('!0'!AS223),ISERROR('!0'!AS223)),"",'!0'!AS223)</f>
        <v/>
      </c>
      <c r="AN221" t="str">
        <f>IF(OR(ISBLANK('!0'!AT223),ISERROR('!0'!AT223)),"",'!0'!AT223)</f>
        <v/>
      </c>
      <c r="AO221" t="str">
        <f>IF(OR(ISBLANK('!0'!AU223),ISERROR('!0'!AU223)),"",'!0'!AU223)</f>
        <v/>
      </c>
      <c r="AP221" t="str">
        <f>IF(OR(ISBLANK('!0'!AV223),ISERROR('!0'!AV223)),"",'!0'!AV223)</f>
        <v/>
      </c>
      <c r="AQ221" t="str">
        <f>IF(OR(ISBLANK('!0'!AW223),ISERROR('!0'!AW223)),"",'!0'!AW223)</f>
        <v/>
      </c>
      <c r="AR221" t="str">
        <f>IF(OR(ISBLANK('!0'!AX223),ISERROR('!0'!AX223)),"",'!0'!AX223)</f>
        <v/>
      </c>
      <c r="AS221" t="str">
        <f>IF(OR(ISBLANK('!0'!AY223),ISERROR('!0'!AY223)),"",'!0'!AY223)</f>
        <v/>
      </c>
      <c r="AT221" t="str">
        <f>IF(OR(ISBLANK('!0'!AZ223),ISERROR('!0'!AZ223)),"",'!0'!AZ223)</f>
        <v/>
      </c>
      <c r="AU221" t="str">
        <f>IF(OR(ISBLANK('!0'!BA223),ISERROR('!0'!BA223)),"",'!0'!BA223)</f>
        <v/>
      </c>
      <c r="AV221" t="str">
        <f>IF(OR(ISBLANK('!0'!BB223),ISERROR('!0'!BB223)),"",'!0'!BB223)</f>
        <v/>
      </c>
      <c r="AW221" t="str">
        <f>IF(OR(ISBLANK('!0'!BC223),ISERROR('!0'!BC223)),"",'!0'!BC223)</f>
        <v/>
      </c>
      <c r="AX221" t="str">
        <f>IF(OR(ISBLANK('!0'!BD223),ISERROR('!0'!BD223)),"",'!0'!BD223)</f>
        <v/>
      </c>
      <c r="AY221" t="str">
        <f>IF(OR(ISBLANK('!0'!BE223),ISERROR('!0'!BE223)),"",'!0'!BE223)</f>
        <v/>
      </c>
      <c r="AZ221" t="str">
        <f>IF(OR(ISBLANK('!0'!BF223),ISERROR('!0'!BF223)),"",'!0'!BF223)</f>
        <v/>
      </c>
      <c r="BA221" t="str">
        <f>IF(OR(ISBLANK('!0'!BG223),ISERROR('!0'!BG223)),"",'!0'!BG223)</f>
        <v/>
      </c>
      <c r="BB221" t="str">
        <f>IF(OR(ISBLANK('!0'!BH223),ISERROR('!0'!BH223)),"",'!0'!BH223)</f>
        <v/>
      </c>
      <c r="BC221" t="str">
        <f>IF(OR(ISBLANK('!0'!BI223),ISERROR('!0'!BI223)),"",'!0'!BI223)</f>
        <v/>
      </c>
    </row>
    <row r="222" spans="1:55" ht="12.75" customHeight="1" x14ac:dyDescent="0.2">
      <c r="A222" t="str">
        <f>IF(OR(ISBLANK('!0'!A224),ISERROR('!0'!A224)),"",'!0'!A224)</f>
        <v/>
      </c>
      <c r="B222" t="str">
        <f>IF(OR(ISBLANK('!0'!B224),ISERROR('!0'!B224)),"",'!0'!B224)</f>
        <v/>
      </c>
      <c r="C222" s="208">
        <f>IF(OR(ISBLANK('!0'!C223),ISERROR('!0'!C223)),"",'!0'!C223)</f>
        <v>200</v>
      </c>
      <c r="D222" s="325"/>
      <c r="E222" s="325"/>
      <c r="F222" t="str">
        <f>IF(OR(ISBLANK('!0'!F224),ISERROR('!0'!F224)),"",'!0'!F224)</f>
        <v/>
      </c>
      <c r="G222" t="str">
        <f>IF(OR(ISBLANK('!0'!G224),ISERROR('!0'!G224)),"",'!0'!G224)</f>
        <v/>
      </c>
      <c r="H222" t="str">
        <f>IF(OR(ISBLANK('!0'!H224),ISERROR('!0'!H224)),"",'!0'!H224)</f>
        <v/>
      </c>
      <c r="I222" s="4" t="str">
        <f>IF(OR(ISBLANK('!0'!I224),ISERROR('!0'!I224)),"",'!0'!I224)</f>
        <v/>
      </c>
      <c r="J222" t="str">
        <f>IF(OR(ISBLANK('!0'!J224),ISERROR('!0'!J224)),"",'!0'!J224)</f>
        <v/>
      </c>
      <c r="K222" s="59" t="str">
        <f>IF(OR(ISBLANK('!0'!K224),ISERROR('!0'!K224)),"",'!0'!K224)</f>
        <v/>
      </c>
      <c r="L222" t="str">
        <f>IF(OR(ISBLANK('!0'!L224),ISERROR('!0'!L224)),"",'!0'!L224)</f>
        <v/>
      </c>
      <c r="M222" t="str">
        <f>IF(OR(ISBLANK('!0'!M224),ISERROR('!0'!M224)),"",'!0'!M224)</f>
        <v/>
      </c>
      <c r="N222" t="str">
        <f>IF(OR(ISBLANK('!0'!N224),ISERROR('!0'!N224)),"",'!0'!N224)</f>
        <v/>
      </c>
      <c r="O222" t="str">
        <f>IF(OR(ISBLANK('!0'!O224),ISERROR('!0'!O224)),"",'!0'!O224)</f>
        <v/>
      </c>
      <c r="P222" t="str">
        <f>IF(OR(ISBLANK('!0'!P224),ISERROR('!0'!P224)),"",'!0'!P224)</f>
        <v/>
      </c>
      <c r="Q222" t="str">
        <f>IF(OR(ISBLANK('!0'!Q224),ISERROR('!0'!Q224)),"",'!0'!Q224)</f>
        <v/>
      </c>
      <c r="R222" t="str">
        <f>IF(OR(ISBLANK('!0'!R224),ISERROR('!0'!R224)),"",'!0'!R224)</f>
        <v/>
      </c>
      <c r="S222" t="str">
        <f>IF(OR(ISBLANK('!0'!S224),ISERROR('!0'!S224)),"",'!0'!S224)</f>
        <v/>
      </c>
      <c r="T222" t="str">
        <f>IF(OR(ISBLANK('!0'!T224),ISERROR('!0'!T224)),"",'!0'!T224)</f>
        <v/>
      </c>
      <c r="U222" t="str">
        <f>IF(OR(ISBLANK('!0'!U224),ISERROR('!0'!U224)),"",'!0'!U224)</f>
        <v/>
      </c>
      <c r="V222" t="str">
        <f>IF(OR(ISBLANK('!0'!V224),ISERROR('!0'!V224)),"",'!0'!V224)</f>
        <v/>
      </c>
      <c r="W222" t="str">
        <f>IF(OR(ISBLANK('!0'!W224),ISERROR('!0'!W224)),"",'!0'!W224)</f>
        <v/>
      </c>
      <c r="X222" t="str">
        <f>IF(OR(ISBLANK('!0'!X224),ISERROR('!0'!X224)),"",'!0'!X224)</f>
        <v/>
      </c>
      <c r="Y222" t="str">
        <f>IF(OR(ISBLANK('!0'!Y224),ISERROR('!0'!Y224)),"",'!0'!Y224)</f>
        <v/>
      </c>
      <c r="Z222" t="str">
        <f>IF(OR(ISBLANK('!0'!Z224),ISERROR('!0'!Z224)),"",'!0'!Z224)</f>
        <v/>
      </c>
      <c r="AA222" t="str">
        <f>IF(OR(ISBLANK('!0'!AA224),ISERROR('!0'!AA224)),"",'!0'!AA224)</f>
        <v/>
      </c>
      <c r="AB222" t="str">
        <f>IF(OR(ISBLANK('!0'!AB224),ISERROR('!0'!AB224)),"",'!0'!AB224)</f>
        <v/>
      </c>
      <c r="AC222" t="str">
        <f>IF(OR(ISBLANK('!0'!AI224),ISERROR('!0'!AI224)),"",'!0'!AI224)</f>
        <v/>
      </c>
      <c r="AD222" t="str">
        <f>IF(OR(ISBLANK('!0'!AJ224),ISERROR('!0'!AJ224)),"",'!0'!AJ224)</f>
        <v/>
      </c>
      <c r="AE222" t="str">
        <f>IF(OR(ISBLANK('!0'!AK224),ISERROR('!0'!AK224)),"",'!0'!AK224)</f>
        <v/>
      </c>
      <c r="AF222" t="str">
        <f>IF(OR(ISBLANK('!0'!AL224),ISERROR('!0'!AL224)),"",'!0'!AL224)</f>
        <v/>
      </c>
      <c r="AG222" t="str">
        <f>IF(OR(ISBLANK('!0'!AM224),ISERROR('!0'!AM224)),"",'!0'!AM224)</f>
        <v/>
      </c>
      <c r="AH222" t="str">
        <f>IF(OR(ISBLANK('!0'!AN224),ISERROR('!0'!AN224)),"",'!0'!AN224)</f>
        <v/>
      </c>
      <c r="AI222" t="str">
        <f>IF(OR(ISBLANK('!0'!AO224),ISERROR('!0'!AO224)),"",'!0'!AO224)</f>
        <v/>
      </c>
      <c r="AJ222" t="str">
        <f>IF(OR(ISBLANK('!0'!AP224),ISERROR('!0'!AP224)),"",'!0'!AP224)</f>
        <v/>
      </c>
      <c r="AK222" t="str">
        <f>IF(OR(ISBLANK('!0'!AQ224),ISERROR('!0'!AQ224)),"",'!0'!AQ224)</f>
        <v/>
      </c>
      <c r="AL222" t="str">
        <f>IF(OR(ISBLANK('!0'!AR224),ISERROR('!0'!AR224)),"",'!0'!AR224)</f>
        <v/>
      </c>
      <c r="AM222" t="str">
        <f>IF(OR(ISBLANK('!0'!AS224),ISERROR('!0'!AS224)),"",'!0'!AS224)</f>
        <v/>
      </c>
      <c r="AN222" t="str">
        <f>IF(OR(ISBLANK('!0'!AT224),ISERROR('!0'!AT224)),"",'!0'!AT224)</f>
        <v/>
      </c>
      <c r="AO222" t="str">
        <f>IF(OR(ISBLANK('!0'!AU224),ISERROR('!0'!AU224)),"",'!0'!AU224)</f>
        <v/>
      </c>
      <c r="AP222" t="str">
        <f>IF(OR(ISBLANK('!0'!AV224),ISERROR('!0'!AV224)),"",'!0'!AV224)</f>
        <v/>
      </c>
      <c r="AQ222" t="str">
        <f>IF(OR(ISBLANK('!0'!AW224),ISERROR('!0'!AW224)),"",'!0'!AW224)</f>
        <v/>
      </c>
      <c r="AR222" t="str">
        <f>IF(OR(ISBLANK('!0'!AX224),ISERROR('!0'!AX224)),"",'!0'!AX224)</f>
        <v/>
      </c>
      <c r="AS222" t="str">
        <f>IF(OR(ISBLANK('!0'!AY224),ISERROR('!0'!AY224)),"",'!0'!AY224)</f>
        <v/>
      </c>
      <c r="AT222" t="str">
        <f>IF(OR(ISBLANK('!0'!AZ224),ISERROR('!0'!AZ224)),"",'!0'!AZ224)</f>
        <v/>
      </c>
      <c r="AU222" t="str">
        <f>IF(OR(ISBLANK('!0'!BA224),ISERROR('!0'!BA224)),"",'!0'!BA224)</f>
        <v/>
      </c>
      <c r="AV222" t="str">
        <f>IF(OR(ISBLANK('!0'!BB224),ISERROR('!0'!BB224)),"",'!0'!BB224)</f>
        <v/>
      </c>
      <c r="AW222" t="str">
        <f>IF(OR(ISBLANK('!0'!BC224),ISERROR('!0'!BC224)),"",'!0'!BC224)</f>
        <v/>
      </c>
      <c r="AX222" t="str">
        <f>IF(OR(ISBLANK('!0'!BD224),ISERROR('!0'!BD224)),"",'!0'!BD224)</f>
        <v/>
      </c>
      <c r="AY222" t="str">
        <f>IF(OR(ISBLANK('!0'!BE224),ISERROR('!0'!BE224)),"",'!0'!BE224)</f>
        <v/>
      </c>
      <c r="AZ222" t="str">
        <f>IF(OR(ISBLANK('!0'!BF224),ISERROR('!0'!BF224)),"",'!0'!BF224)</f>
        <v/>
      </c>
      <c r="BA222" t="str">
        <f>IF(OR(ISBLANK('!0'!BG224),ISERROR('!0'!BG224)),"",'!0'!BG224)</f>
        <v/>
      </c>
      <c r="BB222" t="str">
        <f>IF(OR(ISBLANK('!0'!BH224),ISERROR('!0'!BH224)),"",'!0'!BH224)</f>
        <v/>
      </c>
      <c r="BC222" t="str">
        <f>IF(OR(ISBLANK('!0'!BI224),ISERROR('!0'!BI224)),"",'!0'!BI224)</f>
        <v/>
      </c>
    </row>
    <row r="223" spans="1:55" ht="12.75" customHeight="1" x14ac:dyDescent="0.2">
      <c r="A223" t="str">
        <f>IF(OR(ISBLANK('!0'!A225),ISERROR('!0'!A225)),"",'!0'!A225)</f>
        <v/>
      </c>
      <c r="B223" t="str">
        <f>IF(OR(ISBLANK('!0'!B225),ISERROR('!0'!B225)),"",'!0'!B225)</f>
        <v/>
      </c>
      <c r="C223" s="208">
        <f>IF(OR(ISBLANK('!0'!C224),ISERROR('!0'!C224)),"",'!0'!C224)</f>
        <v>201</v>
      </c>
      <c r="D223" s="325"/>
      <c r="E223" s="325"/>
      <c r="F223" t="str">
        <f>IF(OR(ISBLANK('!0'!F225),ISERROR('!0'!F225)),"",'!0'!F225)</f>
        <v/>
      </c>
      <c r="G223" t="str">
        <f>IF(OR(ISBLANK('!0'!G225),ISERROR('!0'!G225)),"",'!0'!G225)</f>
        <v/>
      </c>
      <c r="H223" t="str">
        <f>IF(OR(ISBLANK('!0'!H225),ISERROR('!0'!H225)),"",'!0'!H225)</f>
        <v/>
      </c>
      <c r="I223" s="4" t="str">
        <f>IF(OR(ISBLANK('!0'!I225),ISERROR('!0'!I225)),"",'!0'!I225)</f>
        <v/>
      </c>
      <c r="J223" t="str">
        <f>IF(OR(ISBLANK('!0'!J225),ISERROR('!0'!J225)),"",'!0'!J225)</f>
        <v/>
      </c>
      <c r="K223" s="59" t="str">
        <f>IF(OR(ISBLANK('!0'!K225),ISERROR('!0'!K225)),"",'!0'!K225)</f>
        <v/>
      </c>
      <c r="L223" t="str">
        <f>IF(OR(ISBLANK('!0'!L225),ISERROR('!0'!L225)),"",'!0'!L225)</f>
        <v/>
      </c>
      <c r="M223" t="str">
        <f>IF(OR(ISBLANK('!0'!M225),ISERROR('!0'!M225)),"",'!0'!M225)</f>
        <v/>
      </c>
      <c r="N223" t="str">
        <f>IF(OR(ISBLANK('!0'!N225),ISERROR('!0'!N225)),"",'!0'!N225)</f>
        <v/>
      </c>
      <c r="O223" t="str">
        <f>IF(OR(ISBLANK('!0'!O225),ISERROR('!0'!O225)),"",'!0'!O225)</f>
        <v/>
      </c>
      <c r="P223" t="str">
        <f>IF(OR(ISBLANK('!0'!P225),ISERROR('!0'!P225)),"",'!0'!P225)</f>
        <v/>
      </c>
      <c r="Q223" t="str">
        <f>IF(OR(ISBLANK('!0'!Q225),ISERROR('!0'!Q225)),"",'!0'!Q225)</f>
        <v/>
      </c>
      <c r="R223" t="str">
        <f>IF(OR(ISBLANK('!0'!R225),ISERROR('!0'!R225)),"",'!0'!R225)</f>
        <v/>
      </c>
      <c r="S223" t="str">
        <f>IF(OR(ISBLANK('!0'!S225),ISERROR('!0'!S225)),"",'!0'!S225)</f>
        <v/>
      </c>
      <c r="T223" t="str">
        <f>IF(OR(ISBLANK('!0'!T225),ISERROR('!0'!T225)),"",'!0'!T225)</f>
        <v/>
      </c>
      <c r="U223" t="str">
        <f>IF(OR(ISBLANK('!0'!U225),ISERROR('!0'!U225)),"",'!0'!U225)</f>
        <v/>
      </c>
      <c r="V223" t="str">
        <f>IF(OR(ISBLANK('!0'!V225),ISERROR('!0'!V225)),"",'!0'!V225)</f>
        <v/>
      </c>
      <c r="W223" t="str">
        <f>IF(OR(ISBLANK('!0'!W225),ISERROR('!0'!W225)),"",'!0'!W225)</f>
        <v/>
      </c>
      <c r="X223" t="str">
        <f>IF(OR(ISBLANK('!0'!X225),ISERROR('!0'!X225)),"",'!0'!X225)</f>
        <v/>
      </c>
      <c r="Y223" t="str">
        <f>IF(OR(ISBLANK('!0'!Y225),ISERROR('!0'!Y225)),"",'!0'!Y225)</f>
        <v/>
      </c>
      <c r="Z223" t="str">
        <f>IF(OR(ISBLANK('!0'!Z225),ISERROR('!0'!Z225)),"",'!0'!Z225)</f>
        <v/>
      </c>
      <c r="AA223" t="str">
        <f>IF(OR(ISBLANK('!0'!AA225),ISERROR('!0'!AA225)),"",'!0'!AA225)</f>
        <v/>
      </c>
      <c r="AB223" t="str">
        <f>IF(OR(ISBLANK('!0'!AB225),ISERROR('!0'!AB225)),"",'!0'!AB225)</f>
        <v/>
      </c>
      <c r="AC223" t="str">
        <f>IF(OR(ISBLANK('!0'!AI225),ISERROR('!0'!AI225)),"",'!0'!AI225)</f>
        <v/>
      </c>
      <c r="AD223" t="str">
        <f>IF(OR(ISBLANK('!0'!AJ225),ISERROR('!0'!AJ225)),"",'!0'!AJ225)</f>
        <v/>
      </c>
      <c r="AE223" t="str">
        <f>IF(OR(ISBLANK('!0'!AK225),ISERROR('!0'!AK225)),"",'!0'!AK225)</f>
        <v/>
      </c>
      <c r="AF223" t="str">
        <f>IF(OR(ISBLANK('!0'!AL225),ISERROR('!0'!AL225)),"",'!0'!AL225)</f>
        <v/>
      </c>
      <c r="AG223" t="str">
        <f>IF(OR(ISBLANK('!0'!AM225),ISERROR('!0'!AM225)),"",'!0'!AM225)</f>
        <v/>
      </c>
      <c r="AH223" t="str">
        <f>IF(OR(ISBLANK('!0'!AN225),ISERROR('!0'!AN225)),"",'!0'!AN225)</f>
        <v/>
      </c>
      <c r="AI223" t="str">
        <f>IF(OR(ISBLANK('!0'!AO225),ISERROR('!0'!AO225)),"",'!0'!AO225)</f>
        <v/>
      </c>
      <c r="AJ223" t="str">
        <f>IF(OR(ISBLANK('!0'!AP225),ISERROR('!0'!AP225)),"",'!0'!AP225)</f>
        <v/>
      </c>
      <c r="AK223" t="str">
        <f>IF(OR(ISBLANK('!0'!AQ225),ISERROR('!0'!AQ225)),"",'!0'!AQ225)</f>
        <v/>
      </c>
      <c r="AL223" t="str">
        <f>IF(OR(ISBLANK('!0'!AR225),ISERROR('!0'!AR225)),"",'!0'!AR225)</f>
        <v/>
      </c>
      <c r="AM223" t="str">
        <f>IF(OR(ISBLANK('!0'!AS225),ISERROR('!0'!AS225)),"",'!0'!AS225)</f>
        <v/>
      </c>
      <c r="AN223" t="str">
        <f>IF(OR(ISBLANK('!0'!AT225),ISERROR('!0'!AT225)),"",'!0'!AT225)</f>
        <v/>
      </c>
      <c r="AO223" t="str">
        <f>IF(OR(ISBLANK('!0'!AU225),ISERROR('!0'!AU225)),"",'!0'!AU225)</f>
        <v/>
      </c>
      <c r="AP223" t="str">
        <f>IF(OR(ISBLANK('!0'!AV225),ISERROR('!0'!AV225)),"",'!0'!AV225)</f>
        <v/>
      </c>
      <c r="AQ223" t="str">
        <f>IF(OR(ISBLANK('!0'!AW225),ISERROR('!0'!AW225)),"",'!0'!AW225)</f>
        <v/>
      </c>
      <c r="AR223" t="str">
        <f>IF(OR(ISBLANK('!0'!AX225),ISERROR('!0'!AX225)),"",'!0'!AX225)</f>
        <v/>
      </c>
      <c r="AS223" t="str">
        <f>IF(OR(ISBLANK('!0'!AY225),ISERROR('!0'!AY225)),"",'!0'!AY225)</f>
        <v/>
      </c>
      <c r="AT223" t="str">
        <f>IF(OR(ISBLANK('!0'!AZ225),ISERROR('!0'!AZ225)),"",'!0'!AZ225)</f>
        <v/>
      </c>
      <c r="AU223" t="str">
        <f>IF(OR(ISBLANK('!0'!BA225),ISERROR('!0'!BA225)),"",'!0'!BA225)</f>
        <v/>
      </c>
      <c r="AV223" t="str">
        <f>IF(OR(ISBLANK('!0'!BB225),ISERROR('!0'!BB225)),"",'!0'!BB225)</f>
        <v/>
      </c>
      <c r="AW223" t="str">
        <f>IF(OR(ISBLANK('!0'!BC225),ISERROR('!0'!BC225)),"",'!0'!BC225)</f>
        <v/>
      </c>
      <c r="AX223" t="str">
        <f>IF(OR(ISBLANK('!0'!BD225),ISERROR('!0'!BD225)),"",'!0'!BD225)</f>
        <v/>
      </c>
      <c r="AY223" t="str">
        <f>IF(OR(ISBLANK('!0'!BE225),ISERROR('!0'!BE225)),"",'!0'!BE225)</f>
        <v/>
      </c>
      <c r="AZ223" t="str">
        <f>IF(OR(ISBLANK('!0'!BF225),ISERROR('!0'!BF225)),"",'!0'!BF225)</f>
        <v/>
      </c>
      <c r="BA223" t="str">
        <f>IF(OR(ISBLANK('!0'!BG225),ISERROR('!0'!BG225)),"",'!0'!BG225)</f>
        <v/>
      </c>
      <c r="BB223" t="str">
        <f>IF(OR(ISBLANK('!0'!BH225),ISERROR('!0'!BH225)),"",'!0'!BH225)</f>
        <v/>
      </c>
      <c r="BC223" t="str">
        <f>IF(OR(ISBLANK('!0'!BI225),ISERROR('!0'!BI225)),"",'!0'!BI225)</f>
        <v/>
      </c>
    </row>
    <row r="224" spans="1:55" ht="12.75" customHeight="1" x14ac:dyDescent="0.2">
      <c r="A224" t="str">
        <f>IF(OR(ISBLANK('!0'!A226),ISERROR('!0'!A226)),"",'!0'!A226)</f>
        <v/>
      </c>
      <c r="B224" t="str">
        <f>IF(OR(ISBLANK('!0'!B226),ISERROR('!0'!B226)),"",'!0'!B226)</f>
        <v/>
      </c>
      <c r="C224" s="208">
        <f>IF(OR(ISBLANK('!0'!C225),ISERROR('!0'!C225)),"",'!0'!C225)</f>
        <v>202</v>
      </c>
      <c r="D224" s="325"/>
      <c r="E224" s="325"/>
      <c r="F224" t="str">
        <f>IF(OR(ISBLANK('!0'!F226),ISERROR('!0'!F226)),"",'!0'!F226)</f>
        <v/>
      </c>
      <c r="G224" t="str">
        <f>IF(OR(ISBLANK('!0'!G226),ISERROR('!0'!G226)),"",'!0'!G226)</f>
        <v/>
      </c>
      <c r="H224" t="str">
        <f>IF(OR(ISBLANK('!0'!H226),ISERROR('!0'!H226)),"",'!0'!H226)</f>
        <v/>
      </c>
      <c r="I224" s="4" t="str">
        <f>IF(OR(ISBLANK('!0'!I226),ISERROR('!0'!I226)),"",'!0'!I226)</f>
        <v/>
      </c>
      <c r="J224" t="str">
        <f>IF(OR(ISBLANK('!0'!J226),ISERROR('!0'!J226)),"",'!0'!J226)</f>
        <v/>
      </c>
      <c r="K224" s="59" t="str">
        <f>IF(OR(ISBLANK('!0'!K226),ISERROR('!0'!K226)),"",'!0'!K226)</f>
        <v/>
      </c>
      <c r="L224" t="str">
        <f>IF(OR(ISBLANK('!0'!L226),ISERROR('!0'!L226)),"",'!0'!L226)</f>
        <v/>
      </c>
      <c r="M224" t="str">
        <f>IF(OR(ISBLANK('!0'!M226),ISERROR('!0'!M226)),"",'!0'!M226)</f>
        <v/>
      </c>
      <c r="N224" t="str">
        <f>IF(OR(ISBLANK('!0'!N226),ISERROR('!0'!N226)),"",'!0'!N226)</f>
        <v/>
      </c>
      <c r="O224" t="str">
        <f>IF(OR(ISBLANK('!0'!O226),ISERROR('!0'!O226)),"",'!0'!O226)</f>
        <v/>
      </c>
      <c r="P224" t="str">
        <f>IF(OR(ISBLANK('!0'!P226),ISERROR('!0'!P226)),"",'!0'!P226)</f>
        <v/>
      </c>
      <c r="Q224" t="str">
        <f>IF(OR(ISBLANK('!0'!Q226),ISERROR('!0'!Q226)),"",'!0'!Q226)</f>
        <v/>
      </c>
      <c r="R224" t="str">
        <f>IF(OR(ISBLANK('!0'!R226),ISERROR('!0'!R226)),"",'!0'!R226)</f>
        <v/>
      </c>
      <c r="S224" t="str">
        <f>IF(OR(ISBLANK('!0'!S226),ISERROR('!0'!S226)),"",'!0'!S226)</f>
        <v/>
      </c>
      <c r="T224" t="str">
        <f>IF(OR(ISBLANK('!0'!T226),ISERROR('!0'!T226)),"",'!0'!T226)</f>
        <v/>
      </c>
      <c r="U224" t="str">
        <f>IF(OR(ISBLANK('!0'!U226),ISERROR('!0'!U226)),"",'!0'!U226)</f>
        <v/>
      </c>
      <c r="V224" t="str">
        <f>IF(OR(ISBLANK('!0'!V226),ISERROR('!0'!V226)),"",'!0'!V226)</f>
        <v/>
      </c>
      <c r="W224" t="str">
        <f>IF(OR(ISBLANK('!0'!W226),ISERROR('!0'!W226)),"",'!0'!W226)</f>
        <v/>
      </c>
      <c r="X224" t="str">
        <f>IF(OR(ISBLANK('!0'!X226),ISERROR('!0'!X226)),"",'!0'!X226)</f>
        <v/>
      </c>
      <c r="Y224" t="str">
        <f>IF(OR(ISBLANK('!0'!Y226),ISERROR('!0'!Y226)),"",'!0'!Y226)</f>
        <v/>
      </c>
      <c r="Z224" t="str">
        <f>IF(OR(ISBLANK('!0'!Z226),ISERROR('!0'!Z226)),"",'!0'!Z226)</f>
        <v/>
      </c>
      <c r="AA224" t="str">
        <f>IF(OR(ISBLANK('!0'!AA226),ISERROR('!0'!AA226)),"",'!0'!AA226)</f>
        <v/>
      </c>
      <c r="AB224" t="str">
        <f>IF(OR(ISBLANK('!0'!AB226),ISERROR('!0'!AB226)),"",'!0'!AB226)</f>
        <v/>
      </c>
      <c r="AC224" t="str">
        <f>IF(OR(ISBLANK('!0'!AI226),ISERROR('!0'!AI226)),"",'!0'!AI226)</f>
        <v/>
      </c>
      <c r="AD224" t="str">
        <f>IF(OR(ISBLANK('!0'!AJ226),ISERROR('!0'!AJ226)),"",'!0'!AJ226)</f>
        <v/>
      </c>
      <c r="AE224" t="str">
        <f>IF(OR(ISBLANK('!0'!AK226),ISERROR('!0'!AK226)),"",'!0'!AK226)</f>
        <v/>
      </c>
      <c r="AF224" t="str">
        <f>IF(OR(ISBLANK('!0'!AL226),ISERROR('!0'!AL226)),"",'!0'!AL226)</f>
        <v/>
      </c>
      <c r="AG224" t="str">
        <f>IF(OR(ISBLANK('!0'!AM226),ISERROR('!0'!AM226)),"",'!0'!AM226)</f>
        <v/>
      </c>
      <c r="AH224" t="str">
        <f>IF(OR(ISBLANK('!0'!AN226),ISERROR('!0'!AN226)),"",'!0'!AN226)</f>
        <v/>
      </c>
      <c r="AI224" t="str">
        <f>IF(OR(ISBLANK('!0'!AO226),ISERROR('!0'!AO226)),"",'!0'!AO226)</f>
        <v/>
      </c>
      <c r="AJ224" t="str">
        <f>IF(OR(ISBLANK('!0'!AP226),ISERROR('!0'!AP226)),"",'!0'!AP226)</f>
        <v/>
      </c>
      <c r="AK224" t="str">
        <f>IF(OR(ISBLANK('!0'!AQ226),ISERROR('!0'!AQ226)),"",'!0'!AQ226)</f>
        <v/>
      </c>
      <c r="AL224" t="str">
        <f>IF(OR(ISBLANK('!0'!AR226),ISERROR('!0'!AR226)),"",'!0'!AR226)</f>
        <v/>
      </c>
      <c r="AM224" t="str">
        <f>IF(OR(ISBLANK('!0'!AS226),ISERROR('!0'!AS226)),"",'!0'!AS226)</f>
        <v/>
      </c>
      <c r="AN224" t="str">
        <f>IF(OR(ISBLANK('!0'!AT226),ISERROR('!0'!AT226)),"",'!0'!AT226)</f>
        <v/>
      </c>
      <c r="AO224" t="str">
        <f>IF(OR(ISBLANK('!0'!AU226),ISERROR('!0'!AU226)),"",'!0'!AU226)</f>
        <v/>
      </c>
      <c r="AP224" t="str">
        <f>IF(OR(ISBLANK('!0'!AV226),ISERROR('!0'!AV226)),"",'!0'!AV226)</f>
        <v/>
      </c>
      <c r="AQ224" t="str">
        <f>IF(OR(ISBLANK('!0'!AW226),ISERROR('!0'!AW226)),"",'!0'!AW226)</f>
        <v/>
      </c>
      <c r="AR224" t="str">
        <f>IF(OR(ISBLANK('!0'!AX226),ISERROR('!0'!AX226)),"",'!0'!AX226)</f>
        <v/>
      </c>
      <c r="AS224" t="str">
        <f>IF(OR(ISBLANK('!0'!AY226),ISERROR('!0'!AY226)),"",'!0'!AY226)</f>
        <v/>
      </c>
      <c r="AT224" t="str">
        <f>IF(OR(ISBLANK('!0'!AZ226),ISERROR('!0'!AZ226)),"",'!0'!AZ226)</f>
        <v/>
      </c>
      <c r="AU224" t="str">
        <f>IF(OR(ISBLANK('!0'!BA226),ISERROR('!0'!BA226)),"",'!0'!BA226)</f>
        <v/>
      </c>
      <c r="AV224" t="str">
        <f>IF(OR(ISBLANK('!0'!BB226),ISERROR('!0'!BB226)),"",'!0'!BB226)</f>
        <v/>
      </c>
      <c r="AW224" t="str">
        <f>IF(OR(ISBLANK('!0'!BC226),ISERROR('!0'!BC226)),"",'!0'!BC226)</f>
        <v/>
      </c>
      <c r="AX224" t="str">
        <f>IF(OR(ISBLANK('!0'!BD226),ISERROR('!0'!BD226)),"",'!0'!BD226)</f>
        <v/>
      </c>
      <c r="AY224" t="str">
        <f>IF(OR(ISBLANK('!0'!BE226),ISERROR('!0'!BE226)),"",'!0'!BE226)</f>
        <v/>
      </c>
      <c r="AZ224" t="str">
        <f>IF(OR(ISBLANK('!0'!BF226),ISERROR('!0'!BF226)),"",'!0'!BF226)</f>
        <v/>
      </c>
      <c r="BA224" t="str">
        <f>IF(OR(ISBLANK('!0'!BG226),ISERROR('!0'!BG226)),"",'!0'!BG226)</f>
        <v/>
      </c>
      <c r="BB224" t="str">
        <f>IF(OR(ISBLANK('!0'!BH226),ISERROR('!0'!BH226)),"",'!0'!BH226)</f>
        <v/>
      </c>
      <c r="BC224" t="str">
        <f>IF(OR(ISBLANK('!0'!BI226),ISERROR('!0'!BI226)),"",'!0'!BI226)</f>
        <v/>
      </c>
    </row>
    <row r="225" spans="1:55" ht="12.75" customHeight="1" x14ac:dyDescent="0.2">
      <c r="A225" t="str">
        <f>IF(OR(ISBLANK('!0'!A227),ISERROR('!0'!A227)),"",'!0'!A227)</f>
        <v/>
      </c>
      <c r="B225" t="str">
        <f>IF(OR(ISBLANK('!0'!B227),ISERROR('!0'!B227)),"",'!0'!B227)</f>
        <v/>
      </c>
      <c r="C225" s="208">
        <f>IF(OR(ISBLANK('!0'!C226),ISERROR('!0'!C226)),"",'!0'!C226)</f>
        <v>203</v>
      </c>
      <c r="D225" s="325"/>
      <c r="E225" s="325"/>
      <c r="F225" t="str">
        <f>IF(OR(ISBLANK('!0'!F227),ISERROR('!0'!F227)),"",'!0'!F227)</f>
        <v/>
      </c>
      <c r="G225" t="str">
        <f>IF(OR(ISBLANK('!0'!G227),ISERROR('!0'!G227)),"",'!0'!G227)</f>
        <v/>
      </c>
      <c r="H225" t="str">
        <f>IF(OR(ISBLANK('!0'!H227),ISERROR('!0'!H227)),"",'!0'!H227)</f>
        <v/>
      </c>
      <c r="I225" s="4" t="str">
        <f>IF(OR(ISBLANK('!0'!I227),ISERROR('!0'!I227)),"",'!0'!I227)</f>
        <v/>
      </c>
      <c r="J225" t="str">
        <f>IF(OR(ISBLANK('!0'!J227),ISERROR('!0'!J227)),"",'!0'!J227)</f>
        <v/>
      </c>
      <c r="K225" s="59" t="str">
        <f>IF(OR(ISBLANK('!0'!K227),ISERROR('!0'!K227)),"",'!0'!K227)</f>
        <v/>
      </c>
      <c r="L225" t="str">
        <f>IF(OR(ISBLANK('!0'!L227),ISERROR('!0'!L227)),"",'!0'!L227)</f>
        <v/>
      </c>
      <c r="M225" t="str">
        <f>IF(OR(ISBLANK('!0'!M227),ISERROR('!0'!M227)),"",'!0'!M227)</f>
        <v/>
      </c>
      <c r="N225" t="str">
        <f>IF(OR(ISBLANK('!0'!N227),ISERROR('!0'!N227)),"",'!0'!N227)</f>
        <v/>
      </c>
      <c r="O225" t="str">
        <f>IF(OR(ISBLANK('!0'!O227),ISERROR('!0'!O227)),"",'!0'!O227)</f>
        <v/>
      </c>
      <c r="P225" t="str">
        <f>IF(OR(ISBLANK('!0'!P227),ISERROR('!0'!P227)),"",'!0'!P227)</f>
        <v/>
      </c>
      <c r="Q225" t="str">
        <f>IF(OR(ISBLANK('!0'!Q227),ISERROR('!0'!Q227)),"",'!0'!Q227)</f>
        <v/>
      </c>
      <c r="R225" t="str">
        <f>IF(OR(ISBLANK('!0'!R227),ISERROR('!0'!R227)),"",'!0'!R227)</f>
        <v/>
      </c>
      <c r="S225" t="str">
        <f>IF(OR(ISBLANK('!0'!S227),ISERROR('!0'!S227)),"",'!0'!S227)</f>
        <v/>
      </c>
      <c r="T225" t="str">
        <f>IF(OR(ISBLANK('!0'!T227),ISERROR('!0'!T227)),"",'!0'!T227)</f>
        <v/>
      </c>
      <c r="U225" t="str">
        <f>IF(OR(ISBLANK('!0'!U227),ISERROR('!0'!U227)),"",'!0'!U227)</f>
        <v/>
      </c>
      <c r="V225" t="str">
        <f>IF(OR(ISBLANK('!0'!V227),ISERROR('!0'!V227)),"",'!0'!V227)</f>
        <v/>
      </c>
      <c r="W225" t="str">
        <f>IF(OR(ISBLANK('!0'!W227),ISERROR('!0'!W227)),"",'!0'!W227)</f>
        <v/>
      </c>
      <c r="X225" t="str">
        <f>IF(OR(ISBLANK('!0'!X227),ISERROR('!0'!X227)),"",'!0'!X227)</f>
        <v/>
      </c>
      <c r="Y225" t="str">
        <f>IF(OR(ISBLANK('!0'!Y227),ISERROR('!0'!Y227)),"",'!0'!Y227)</f>
        <v/>
      </c>
      <c r="Z225" t="str">
        <f>IF(OR(ISBLANK('!0'!Z227),ISERROR('!0'!Z227)),"",'!0'!Z227)</f>
        <v/>
      </c>
      <c r="AA225" t="str">
        <f>IF(OR(ISBLANK('!0'!AA227),ISERROR('!0'!AA227)),"",'!0'!AA227)</f>
        <v/>
      </c>
      <c r="AB225" t="str">
        <f>IF(OR(ISBLANK('!0'!AB227),ISERROR('!0'!AB227)),"",'!0'!AB227)</f>
        <v/>
      </c>
      <c r="AC225" t="str">
        <f>IF(OR(ISBLANK('!0'!AI227),ISERROR('!0'!AI227)),"",'!0'!AI227)</f>
        <v/>
      </c>
      <c r="AD225" t="str">
        <f>IF(OR(ISBLANK('!0'!AJ227),ISERROR('!0'!AJ227)),"",'!0'!AJ227)</f>
        <v/>
      </c>
      <c r="AE225" t="str">
        <f>IF(OR(ISBLANK('!0'!AK227),ISERROR('!0'!AK227)),"",'!0'!AK227)</f>
        <v/>
      </c>
      <c r="AF225" t="str">
        <f>IF(OR(ISBLANK('!0'!AL227),ISERROR('!0'!AL227)),"",'!0'!AL227)</f>
        <v/>
      </c>
      <c r="AG225" t="str">
        <f>IF(OR(ISBLANK('!0'!AM227),ISERROR('!0'!AM227)),"",'!0'!AM227)</f>
        <v/>
      </c>
      <c r="AH225" t="str">
        <f>IF(OR(ISBLANK('!0'!AN227),ISERROR('!0'!AN227)),"",'!0'!AN227)</f>
        <v/>
      </c>
      <c r="AI225" t="str">
        <f>IF(OR(ISBLANK('!0'!AO227),ISERROR('!0'!AO227)),"",'!0'!AO227)</f>
        <v/>
      </c>
      <c r="AJ225" t="str">
        <f>IF(OR(ISBLANK('!0'!AP227),ISERROR('!0'!AP227)),"",'!0'!AP227)</f>
        <v/>
      </c>
      <c r="AK225" t="str">
        <f>IF(OR(ISBLANK('!0'!AQ227),ISERROR('!0'!AQ227)),"",'!0'!AQ227)</f>
        <v/>
      </c>
      <c r="AL225" t="str">
        <f>IF(OR(ISBLANK('!0'!AR227),ISERROR('!0'!AR227)),"",'!0'!AR227)</f>
        <v/>
      </c>
      <c r="AM225" t="str">
        <f>IF(OR(ISBLANK('!0'!AS227),ISERROR('!0'!AS227)),"",'!0'!AS227)</f>
        <v/>
      </c>
      <c r="AN225" t="str">
        <f>IF(OR(ISBLANK('!0'!AT227),ISERROR('!0'!AT227)),"",'!0'!AT227)</f>
        <v/>
      </c>
      <c r="AO225" t="str">
        <f>IF(OR(ISBLANK('!0'!AU227),ISERROR('!0'!AU227)),"",'!0'!AU227)</f>
        <v/>
      </c>
      <c r="AP225" t="str">
        <f>IF(OR(ISBLANK('!0'!AV227),ISERROR('!0'!AV227)),"",'!0'!AV227)</f>
        <v/>
      </c>
      <c r="AQ225" t="str">
        <f>IF(OR(ISBLANK('!0'!AW227),ISERROR('!0'!AW227)),"",'!0'!AW227)</f>
        <v/>
      </c>
      <c r="AR225" t="str">
        <f>IF(OR(ISBLANK('!0'!AX227),ISERROR('!0'!AX227)),"",'!0'!AX227)</f>
        <v/>
      </c>
      <c r="AS225" t="str">
        <f>IF(OR(ISBLANK('!0'!AY227),ISERROR('!0'!AY227)),"",'!0'!AY227)</f>
        <v/>
      </c>
      <c r="AT225" t="str">
        <f>IF(OR(ISBLANK('!0'!AZ227),ISERROR('!0'!AZ227)),"",'!0'!AZ227)</f>
        <v/>
      </c>
      <c r="AU225" t="str">
        <f>IF(OR(ISBLANK('!0'!BA227),ISERROR('!0'!BA227)),"",'!0'!BA227)</f>
        <v/>
      </c>
      <c r="AV225" t="str">
        <f>IF(OR(ISBLANK('!0'!BB227),ISERROR('!0'!BB227)),"",'!0'!BB227)</f>
        <v/>
      </c>
      <c r="AW225" t="str">
        <f>IF(OR(ISBLANK('!0'!BC227),ISERROR('!0'!BC227)),"",'!0'!BC227)</f>
        <v/>
      </c>
      <c r="AX225" t="str">
        <f>IF(OR(ISBLANK('!0'!BD227),ISERROR('!0'!BD227)),"",'!0'!BD227)</f>
        <v/>
      </c>
      <c r="AY225" t="str">
        <f>IF(OR(ISBLANK('!0'!BE227),ISERROR('!0'!BE227)),"",'!0'!BE227)</f>
        <v/>
      </c>
      <c r="AZ225" t="str">
        <f>IF(OR(ISBLANK('!0'!BF227),ISERROR('!0'!BF227)),"",'!0'!BF227)</f>
        <v/>
      </c>
      <c r="BA225" t="str">
        <f>IF(OR(ISBLANK('!0'!BG227),ISERROR('!0'!BG227)),"",'!0'!BG227)</f>
        <v/>
      </c>
      <c r="BB225" t="str">
        <f>IF(OR(ISBLANK('!0'!BH227),ISERROR('!0'!BH227)),"",'!0'!BH227)</f>
        <v/>
      </c>
      <c r="BC225" t="str">
        <f>IF(OR(ISBLANK('!0'!BI227),ISERROR('!0'!BI227)),"",'!0'!BI227)</f>
        <v/>
      </c>
    </row>
    <row r="226" spans="1:55" ht="12.75" customHeight="1" x14ac:dyDescent="0.2">
      <c r="A226" t="str">
        <f>IF(OR(ISBLANK('!0'!A228),ISERROR('!0'!A228)),"",'!0'!A228)</f>
        <v/>
      </c>
      <c r="B226" t="str">
        <f>IF(OR(ISBLANK('!0'!B228),ISERROR('!0'!B228)),"",'!0'!B228)</f>
        <v/>
      </c>
      <c r="C226" s="208">
        <f>IF(OR(ISBLANK('!0'!C227),ISERROR('!0'!C227)),"",'!0'!C227)</f>
        <v>204</v>
      </c>
      <c r="D226" s="325"/>
      <c r="E226" s="325"/>
      <c r="F226" t="str">
        <f>IF(OR(ISBLANK('!0'!F228),ISERROR('!0'!F228)),"",'!0'!F228)</f>
        <v/>
      </c>
      <c r="G226" t="str">
        <f>IF(OR(ISBLANK('!0'!G228),ISERROR('!0'!G228)),"",'!0'!G228)</f>
        <v/>
      </c>
      <c r="H226" t="str">
        <f>IF(OR(ISBLANK('!0'!H228),ISERROR('!0'!H228)),"",'!0'!H228)</f>
        <v/>
      </c>
      <c r="I226" s="4" t="str">
        <f>IF(OR(ISBLANK('!0'!I228),ISERROR('!0'!I228)),"",'!0'!I228)</f>
        <v/>
      </c>
      <c r="J226" t="str">
        <f>IF(OR(ISBLANK('!0'!J228),ISERROR('!0'!J228)),"",'!0'!J228)</f>
        <v/>
      </c>
      <c r="K226" s="59" t="str">
        <f>IF(OR(ISBLANK('!0'!K228),ISERROR('!0'!K228)),"",'!0'!K228)</f>
        <v/>
      </c>
      <c r="L226" t="str">
        <f>IF(OR(ISBLANK('!0'!L228),ISERROR('!0'!L228)),"",'!0'!L228)</f>
        <v/>
      </c>
      <c r="M226" t="str">
        <f>IF(OR(ISBLANK('!0'!M228),ISERROR('!0'!M228)),"",'!0'!M228)</f>
        <v/>
      </c>
      <c r="N226" t="str">
        <f>IF(OR(ISBLANK('!0'!N228),ISERROR('!0'!N228)),"",'!0'!N228)</f>
        <v/>
      </c>
      <c r="O226" t="str">
        <f>IF(OR(ISBLANK('!0'!O228),ISERROR('!0'!O228)),"",'!0'!O228)</f>
        <v/>
      </c>
      <c r="P226" t="str">
        <f>IF(OR(ISBLANK('!0'!P228),ISERROR('!0'!P228)),"",'!0'!P228)</f>
        <v/>
      </c>
      <c r="Q226" t="str">
        <f>IF(OR(ISBLANK('!0'!Q228),ISERROR('!0'!Q228)),"",'!0'!Q228)</f>
        <v/>
      </c>
      <c r="R226" t="str">
        <f>IF(OR(ISBLANK('!0'!R228),ISERROR('!0'!R228)),"",'!0'!R228)</f>
        <v/>
      </c>
      <c r="S226" t="str">
        <f>IF(OR(ISBLANK('!0'!S228),ISERROR('!0'!S228)),"",'!0'!S228)</f>
        <v/>
      </c>
      <c r="T226" t="str">
        <f>IF(OR(ISBLANK('!0'!T228),ISERROR('!0'!T228)),"",'!0'!T228)</f>
        <v/>
      </c>
      <c r="U226" t="str">
        <f>IF(OR(ISBLANK('!0'!U228),ISERROR('!0'!U228)),"",'!0'!U228)</f>
        <v/>
      </c>
      <c r="V226" t="str">
        <f>IF(OR(ISBLANK('!0'!V228),ISERROR('!0'!V228)),"",'!0'!V228)</f>
        <v/>
      </c>
      <c r="W226" t="str">
        <f>IF(OR(ISBLANK('!0'!W228),ISERROR('!0'!W228)),"",'!0'!W228)</f>
        <v/>
      </c>
      <c r="X226" t="str">
        <f>IF(OR(ISBLANK('!0'!X228),ISERROR('!0'!X228)),"",'!0'!X228)</f>
        <v/>
      </c>
      <c r="Y226" t="str">
        <f>IF(OR(ISBLANK('!0'!Y228),ISERROR('!0'!Y228)),"",'!0'!Y228)</f>
        <v/>
      </c>
      <c r="Z226" t="str">
        <f>IF(OR(ISBLANK('!0'!Z228),ISERROR('!0'!Z228)),"",'!0'!Z228)</f>
        <v/>
      </c>
      <c r="AA226" t="str">
        <f>IF(OR(ISBLANK('!0'!AA228),ISERROR('!0'!AA228)),"",'!0'!AA228)</f>
        <v/>
      </c>
      <c r="AB226" t="str">
        <f>IF(OR(ISBLANK('!0'!AB228),ISERROR('!0'!AB228)),"",'!0'!AB228)</f>
        <v/>
      </c>
      <c r="AC226" t="str">
        <f>IF(OR(ISBLANK('!0'!AI228),ISERROR('!0'!AI228)),"",'!0'!AI228)</f>
        <v/>
      </c>
      <c r="AD226" t="str">
        <f>IF(OR(ISBLANK('!0'!AJ228),ISERROR('!0'!AJ228)),"",'!0'!AJ228)</f>
        <v/>
      </c>
      <c r="AE226" t="str">
        <f>IF(OR(ISBLANK('!0'!AK228),ISERROR('!0'!AK228)),"",'!0'!AK228)</f>
        <v/>
      </c>
      <c r="AF226" t="str">
        <f>IF(OR(ISBLANK('!0'!AL228),ISERROR('!0'!AL228)),"",'!0'!AL228)</f>
        <v/>
      </c>
      <c r="AG226" t="str">
        <f>IF(OR(ISBLANK('!0'!AM228),ISERROR('!0'!AM228)),"",'!0'!AM228)</f>
        <v/>
      </c>
      <c r="AH226" t="str">
        <f>IF(OR(ISBLANK('!0'!AN228),ISERROR('!0'!AN228)),"",'!0'!AN228)</f>
        <v/>
      </c>
      <c r="AI226" t="str">
        <f>IF(OR(ISBLANK('!0'!AO228),ISERROR('!0'!AO228)),"",'!0'!AO228)</f>
        <v/>
      </c>
      <c r="AJ226" t="str">
        <f>IF(OR(ISBLANK('!0'!AP228),ISERROR('!0'!AP228)),"",'!0'!AP228)</f>
        <v/>
      </c>
      <c r="AK226" t="str">
        <f>IF(OR(ISBLANK('!0'!AQ228),ISERROR('!0'!AQ228)),"",'!0'!AQ228)</f>
        <v/>
      </c>
      <c r="AL226" t="str">
        <f>IF(OR(ISBLANK('!0'!AR228),ISERROR('!0'!AR228)),"",'!0'!AR228)</f>
        <v/>
      </c>
      <c r="AM226" t="str">
        <f>IF(OR(ISBLANK('!0'!AS228),ISERROR('!0'!AS228)),"",'!0'!AS228)</f>
        <v/>
      </c>
      <c r="AN226" t="str">
        <f>IF(OR(ISBLANK('!0'!AT228),ISERROR('!0'!AT228)),"",'!0'!AT228)</f>
        <v/>
      </c>
      <c r="AO226" t="str">
        <f>IF(OR(ISBLANK('!0'!AU228),ISERROR('!0'!AU228)),"",'!0'!AU228)</f>
        <v/>
      </c>
      <c r="AP226" t="str">
        <f>IF(OR(ISBLANK('!0'!AV228),ISERROR('!0'!AV228)),"",'!0'!AV228)</f>
        <v/>
      </c>
      <c r="AQ226" t="str">
        <f>IF(OR(ISBLANK('!0'!AW228),ISERROR('!0'!AW228)),"",'!0'!AW228)</f>
        <v/>
      </c>
      <c r="AR226" t="str">
        <f>IF(OR(ISBLANK('!0'!AX228),ISERROR('!0'!AX228)),"",'!0'!AX228)</f>
        <v/>
      </c>
      <c r="AS226" t="str">
        <f>IF(OR(ISBLANK('!0'!AY228),ISERROR('!0'!AY228)),"",'!0'!AY228)</f>
        <v/>
      </c>
      <c r="AT226" t="str">
        <f>IF(OR(ISBLANK('!0'!AZ228),ISERROR('!0'!AZ228)),"",'!0'!AZ228)</f>
        <v/>
      </c>
      <c r="AU226" t="str">
        <f>IF(OR(ISBLANK('!0'!BA228),ISERROR('!0'!BA228)),"",'!0'!BA228)</f>
        <v/>
      </c>
      <c r="AV226" t="str">
        <f>IF(OR(ISBLANK('!0'!BB228),ISERROR('!0'!BB228)),"",'!0'!BB228)</f>
        <v/>
      </c>
      <c r="AW226" t="str">
        <f>IF(OR(ISBLANK('!0'!BC228),ISERROR('!0'!BC228)),"",'!0'!BC228)</f>
        <v/>
      </c>
      <c r="AX226" t="str">
        <f>IF(OR(ISBLANK('!0'!BD228),ISERROR('!0'!BD228)),"",'!0'!BD228)</f>
        <v/>
      </c>
      <c r="AY226" t="str">
        <f>IF(OR(ISBLANK('!0'!BE228),ISERROR('!0'!BE228)),"",'!0'!BE228)</f>
        <v/>
      </c>
      <c r="AZ226" t="str">
        <f>IF(OR(ISBLANK('!0'!BF228),ISERROR('!0'!BF228)),"",'!0'!BF228)</f>
        <v/>
      </c>
      <c r="BA226" t="str">
        <f>IF(OR(ISBLANK('!0'!BG228),ISERROR('!0'!BG228)),"",'!0'!BG228)</f>
        <v/>
      </c>
      <c r="BB226" t="str">
        <f>IF(OR(ISBLANK('!0'!BH228),ISERROR('!0'!BH228)),"",'!0'!BH228)</f>
        <v/>
      </c>
      <c r="BC226" t="str">
        <f>IF(OR(ISBLANK('!0'!BI228),ISERROR('!0'!BI228)),"",'!0'!BI228)</f>
        <v/>
      </c>
    </row>
    <row r="227" spans="1:55" ht="12.75" customHeight="1" x14ac:dyDescent="0.2">
      <c r="A227" t="str">
        <f>IF(OR(ISBLANK('!0'!A229),ISERROR('!0'!A229)),"",'!0'!A229)</f>
        <v/>
      </c>
      <c r="B227" t="str">
        <f>IF(OR(ISBLANK('!0'!B229),ISERROR('!0'!B229)),"",'!0'!B229)</f>
        <v/>
      </c>
      <c r="C227" s="208">
        <f>IF(OR(ISBLANK('!0'!C228),ISERROR('!0'!C228)),"",'!0'!C228)</f>
        <v>205</v>
      </c>
      <c r="D227" s="325"/>
      <c r="E227" s="325"/>
      <c r="F227" t="str">
        <f>IF(OR(ISBLANK('!0'!F229),ISERROR('!0'!F229)),"",'!0'!F229)</f>
        <v/>
      </c>
      <c r="G227" t="str">
        <f>IF(OR(ISBLANK('!0'!G229),ISERROR('!0'!G229)),"",'!0'!G229)</f>
        <v/>
      </c>
      <c r="H227" t="str">
        <f>IF(OR(ISBLANK('!0'!H229),ISERROR('!0'!H229)),"",'!0'!H229)</f>
        <v/>
      </c>
      <c r="I227" s="4" t="str">
        <f>IF(OR(ISBLANK('!0'!I229),ISERROR('!0'!I229)),"",'!0'!I229)</f>
        <v/>
      </c>
      <c r="J227" t="str">
        <f>IF(OR(ISBLANK('!0'!J229),ISERROR('!0'!J229)),"",'!0'!J229)</f>
        <v/>
      </c>
      <c r="K227" s="59" t="str">
        <f>IF(OR(ISBLANK('!0'!K229),ISERROR('!0'!K229)),"",'!0'!K229)</f>
        <v/>
      </c>
      <c r="L227" t="str">
        <f>IF(OR(ISBLANK('!0'!L229),ISERROR('!0'!L229)),"",'!0'!L229)</f>
        <v/>
      </c>
      <c r="M227" t="str">
        <f>IF(OR(ISBLANK('!0'!M229),ISERROR('!0'!M229)),"",'!0'!M229)</f>
        <v/>
      </c>
      <c r="N227" t="str">
        <f>IF(OR(ISBLANK('!0'!N229),ISERROR('!0'!N229)),"",'!0'!N229)</f>
        <v/>
      </c>
      <c r="O227" t="str">
        <f>IF(OR(ISBLANK('!0'!O229),ISERROR('!0'!O229)),"",'!0'!O229)</f>
        <v/>
      </c>
      <c r="P227" t="str">
        <f>IF(OR(ISBLANK('!0'!P229),ISERROR('!0'!P229)),"",'!0'!P229)</f>
        <v/>
      </c>
      <c r="Q227" t="str">
        <f>IF(OR(ISBLANK('!0'!Q229),ISERROR('!0'!Q229)),"",'!0'!Q229)</f>
        <v/>
      </c>
      <c r="R227" t="str">
        <f>IF(OR(ISBLANK('!0'!R229),ISERROR('!0'!R229)),"",'!0'!R229)</f>
        <v/>
      </c>
      <c r="S227" t="str">
        <f>IF(OR(ISBLANK('!0'!S229),ISERROR('!0'!S229)),"",'!0'!S229)</f>
        <v/>
      </c>
      <c r="T227" t="str">
        <f>IF(OR(ISBLANK('!0'!T229),ISERROR('!0'!T229)),"",'!0'!T229)</f>
        <v/>
      </c>
      <c r="U227" t="str">
        <f>IF(OR(ISBLANK('!0'!U229),ISERROR('!0'!U229)),"",'!0'!U229)</f>
        <v/>
      </c>
      <c r="V227" t="str">
        <f>IF(OR(ISBLANK('!0'!V229),ISERROR('!0'!V229)),"",'!0'!V229)</f>
        <v/>
      </c>
      <c r="W227" t="str">
        <f>IF(OR(ISBLANK('!0'!W229),ISERROR('!0'!W229)),"",'!0'!W229)</f>
        <v/>
      </c>
      <c r="X227" t="str">
        <f>IF(OR(ISBLANK('!0'!X229),ISERROR('!0'!X229)),"",'!0'!X229)</f>
        <v/>
      </c>
      <c r="Y227" t="str">
        <f>IF(OR(ISBLANK('!0'!Y229),ISERROR('!0'!Y229)),"",'!0'!Y229)</f>
        <v/>
      </c>
      <c r="Z227" t="str">
        <f>IF(OR(ISBLANK('!0'!Z229),ISERROR('!0'!Z229)),"",'!0'!Z229)</f>
        <v/>
      </c>
      <c r="AA227" t="str">
        <f>IF(OR(ISBLANK('!0'!AA229),ISERROR('!0'!AA229)),"",'!0'!AA229)</f>
        <v/>
      </c>
      <c r="AB227" t="str">
        <f>IF(OR(ISBLANK('!0'!AB229),ISERROR('!0'!AB229)),"",'!0'!AB229)</f>
        <v/>
      </c>
      <c r="AC227" t="str">
        <f>IF(OR(ISBLANK('!0'!AI229),ISERROR('!0'!AI229)),"",'!0'!AI229)</f>
        <v/>
      </c>
      <c r="AD227" t="str">
        <f>IF(OR(ISBLANK('!0'!AJ229),ISERROR('!0'!AJ229)),"",'!0'!AJ229)</f>
        <v/>
      </c>
      <c r="AE227" t="str">
        <f>IF(OR(ISBLANK('!0'!AK229),ISERROR('!0'!AK229)),"",'!0'!AK229)</f>
        <v/>
      </c>
      <c r="AF227" t="str">
        <f>IF(OR(ISBLANK('!0'!AL229),ISERROR('!0'!AL229)),"",'!0'!AL229)</f>
        <v/>
      </c>
      <c r="AG227" t="str">
        <f>IF(OR(ISBLANK('!0'!AM229),ISERROR('!0'!AM229)),"",'!0'!AM229)</f>
        <v/>
      </c>
      <c r="AH227" t="str">
        <f>IF(OR(ISBLANK('!0'!AN229),ISERROR('!0'!AN229)),"",'!0'!AN229)</f>
        <v/>
      </c>
      <c r="AI227" t="str">
        <f>IF(OR(ISBLANK('!0'!AO229),ISERROR('!0'!AO229)),"",'!0'!AO229)</f>
        <v/>
      </c>
      <c r="AJ227" t="str">
        <f>IF(OR(ISBLANK('!0'!AP229),ISERROR('!0'!AP229)),"",'!0'!AP229)</f>
        <v/>
      </c>
      <c r="AK227" t="str">
        <f>IF(OR(ISBLANK('!0'!AQ229),ISERROR('!0'!AQ229)),"",'!0'!AQ229)</f>
        <v/>
      </c>
      <c r="AL227" t="str">
        <f>IF(OR(ISBLANK('!0'!AR229),ISERROR('!0'!AR229)),"",'!0'!AR229)</f>
        <v/>
      </c>
      <c r="AM227" t="str">
        <f>IF(OR(ISBLANK('!0'!AS229),ISERROR('!0'!AS229)),"",'!0'!AS229)</f>
        <v/>
      </c>
      <c r="AN227" t="str">
        <f>IF(OR(ISBLANK('!0'!AT229),ISERROR('!0'!AT229)),"",'!0'!AT229)</f>
        <v/>
      </c>
      <c r="AO227" t="str">
        <f>IF(OR(ISBLANK('!0'!AU229),ISERROR('!0'!AU229)),"",'!0'!AU229)</f>
        <v/>
      </c>
      <c r="AP227" t="str">
        <f>IF(OR(ISBLANK('!0'!AV229),ISERROR('!0'!AV229)),"",'!0'!AV229)</f>
        <v/>
      </c>
      <c r="AQ227" t="str">
        <f>IF(OR(ISBLANK('!0'!AW229),ISERROR('!0'!AW229)),"",'!0'!AW229)</f>
        <v/>
      </c>
      <c r="AR227" t="str">
        <f>IF(OR(ISBLANK('!0'!AX229),ISERROR('!0'!AX229)),"",'!0'!AX229)</f>
        <v/>
      </c>
      <c r="AS227" t="str">
        <f>IF(OR(ISBLANK('!0'!AY229),ISERROR('!0'!AY229)),"",'!0'!AY229)</f>
        <v/>
      </c>
      <c r="AT227" t="str">
        <f>IF(OR(ISBLANK('!0'!AZ229),ISERROR('!0'!AZ229)),"",'!0'!AZ229)</f>
        <v/>
      </c>
      <c r="AU227" t="str">
        <f>IF(OR(ISBLANK('!0'!BA229),ISERROR('!0'!BA229)),"",'!0'!BA229)</f>
        <v/>
      </c>
      <c r="AV227" t="str">
        <f>IF(OR(ISBLANK('!0'!BB229),ISERROR('!0'!BB229)),"",'!0'!BB229)</f>
        <v/>
      </c>
      <c r="AW227" t="str">
        <f>IF(OR(ISBLANK('!0'!BC229),ISERROR('!0'!BC229)),"",'!0'!BC229)</f>
        <v/>
      </c>
      <c r="AX227" t="str">
        <f>IF(OR(ISBLANK('!0'!BD229),ISERROR('!0'!BD229)),"",'!0'!BD229)</f>
        <v/>
      </c>
      <c r="AY227" t="str">
        <f>IF(OR(ISBLANK('!0'!BE229),ISERROR('!0'!BE229)),"",'!0'!BE229)</f>
        <v/>
      </c>
      <c r="AZ227" t="str">
        <f>IF(OR(ISBLANK('!0'!BF229),ISERROR('!0'!BF229)),"",'!0'!BF229)</f>
        <v/>
      </c>
      <c r="BA227" t="str">
        <f>IF(OR(ISBLANK('!0'!BG229),ISERROR('!0'!BG229)),"",'!0'!BG229)</f>
        <v/>
      </c>
      <c r="BB227" t="str">
        <f>IF(OR(ISBLANK('!0'!BH229),ISERROR('!0'!BH229)),"",'!0'!BH229)</f>
        <v/>
      </c>
      <c r="BC227" t="str">
        <f>IF(OR(ISBLANK('!0'!BI229),ISERROR('!0'!BI229)),"",'!0'!BI229)</f>
        <v/>
      </c>
    </row>
    <row r="228" spans="1:55" ht="12.75" customHeight="1" x14ac:dyDescent="0.2">
      <c r="A228" t="str">
        <f>IF(OR(ISBLANK('!0'!A230),ISERROR('!0'!A230)),"",'!0'!A230)</f>
        <v/>
      </c>
      <c r="B228" t="str">
        <f>IF(OR(ISBLANK('!0'!B230),ISERROR('!0'!B230)),"",'!0'!B230)</f>
        <v/>
      </c>
      <c r="C228" s="208">
        <f>IF(OR(ISBLANK('!0'!C229),ISERROR('!0'!C229)),"",'!0'!C229)</f>
        <v>206</v>
      </c>
      <c r="D228" s="325"/>
      <c r="E228" s="325"/>
      <c r="F228" t="str">
        <f>IF(OR(ISBLANK('!0'!F230),ISERROR('!0'!F230)),"",'!0'!F230)</f>
        <v/>
      </c>
      <c r="G228" t="str">
        <f>IF(OR(ISBLANK('!0'!G230),ISERROR('!0'!G230)),"",'!0'!G230)</f>
        <v/>
      </c>
      <c r="H228" t="str">
        <f>IF(OR(ISBLANK('!0'!H230),ISERROR('!0'!H230)),"",'!0'!H230)</f>
        <v/>
      </c>
      <c r="I228" s="4" t="str">
        <f>IF(OR(ISBLANK('!0'!I230),ISERROR('!0'!I230)),"",'!0'!I230)</f>
        <v/>
      </c>
      <c r="J228" t="str">
        <f>IF(OR(ISBLANK('!0'!J230),ISERROR('!0'!J230)),"",'!0'!J230)</f>
        <v/>
      </c>
      <c r="K228" s="59" t="str">
        <f>IF(OR(ISBLANK('!0'!K230),ISERROR('!0'!K230)),"",'!0'!K230)</f>
        <v/>
      </c>
      <c r="L228" t="str">
        <f>IF(OR(ISBLANK('!0'!L230),ISERROR('!0'!L230)),"",'!0'!L230)</f>
        <v/>
      </c>
      <c r="M228" t="str">
        <f>IF(OR(ISBLANK('!0'!M230),ISERROR('!0'!M230)),"",'!0'!M230)</f>
        <v/>
      </c>
      <c r="N228" t="str">
        <f>IF(OR(ISBLANK('!0'!N230),ISERROR('!0'!N230)),"",'!0'!N230)</f>
        <v/>
      </c>
      <c r="O228" t="str">
        <f>IF(OR(ISBLANK('!0'!O230),ISERROR('!0'!O230)),"",'!0'!O230)</f>
        <v/>
      </c>
      <c r="P228" t="str">
        <f>IF(OR(ISBLANK('!0'!P230),ISERROR('!0'!P230)),"",'!0'!P230)</f>
        <v/>
      </c>
      <c r="Q228" t="str">
        <f>IF(OR(ISBLANK('!0'!Q230),ISERROR('!0'!Q230)),"",'!0'!Q230)</f>
        <v/>
      </c>
      <c r="R228" t="str">
        <f>IF(OR(ISBLANK('!0'!R230),ISERROR('!0'!R230)),"",'!0'!R230)</f>
        <v/>
      </c>
      <c r="S228" t="str">
        <f>IF(OR(ISBLANK('!0'!S230),ISERROR('!0'!S230)),"",'!0'!S230)</f>
        <v/>
      </c>
      <c r="T228" t="str">
        <f>IF(OR(ISBLANK('!0'!T230),ISERROR('!0'!T230)),"",'!0'!T230)</f>
        <v/>
      </c>
      <c r="U228" t="str">
        <f>IF(OR(ISBLANK('!0'!U230),ISERROR('!0'!U230)),"",'!0'!U230)</f>
        <v/>
      </c>
      <c r="V228" t="str">
        <f>IF(OR(ISBLANK('!0'!V230),ISERROR('!0'!V230)),"",'!0'!V230)</f>
        <v/>
      </c>
      <c r="W228" t="str">
        <f>IF(OR(ISBLANK('!0'!W230),ISERROR('!0'!W230)),"",'!0'!W230)</f>
        <v/>
      </c>
      <c r="X228" t="str">
        <f>IF(OR(ISBLANK('!0'!X230),ISERROR('!0'!X230)),"",'!0'!X230)</f>
        <v/>
      </c>
      <c r="Y228" t="str">
        <f>IF(OR(ISBLANK('!0'!Y230),ISERROR('!0'!Y230)),"",'!0'!Y230)</f>
        <v/>
      </c>
      <c r="Z228" t="str">
        <f>IF(OR(ISBLANK('!0'!Z230),ISERROR('!0'!Z230)),"",'!0'!Z230)</f>
        <v/>
      </c>
      <c r="AA228" t="str">
        <f>IF(OR(ISBLANK('!0'!AA230),ISERROR('!0'!AA230)),"",'!0'!AA230)</f>
        <v/>
      </c>
      <c r="AB228" t="str">
        <f>IF(OR(ISBLANK('!0'!AB230),ISERROR('!0'!AB230)),"",'!0'!AB230)</f>
        <v/>
      </c>
      <c r="AC228" t="str">
        <f>IF(OR(ISBLANK('!0'!AI230),ISERROR('!0'!AI230)),"",'!0'!AI230)</f>
        <v/>
      </c>
      <c r="AD228" t="str">
        <f>IF(OR(ISBLANK('!0'!AJ230),ISERROR('!0'!AJ230)),"",'!0'!AJ230)</f>
        <v/>
      </c>
      <c r="AE228" t="str">
        <f>IF(OR(ISBLANK('!0'!AK230),ISERROR('!0'!AK230)),"",'!0'!AK230)</f>
        <v/>
      </c>
      <c r="AF228" t="str">
        <f>IF(OR(ISBLANK('!0'!AL230),ISERROR('!0'!AL230)),"",'!0'!AL230)</f>
        <v/>
      </c>
      <c r="AG228" t="str">
        <f>IF(OR(ISBLANK('!0'!AM230),ISERROR('!0'!AM230)),"",'!0'!AM230)</f>
        <v/>
      </c>
      <c r="AH228" t="str">
        <f>IF(OR(ISBLANK('!0'!AN230),ISERROR('!0'!AN230)),"",'!0'!AN230)</f>
        <v/>
      </c>
      <c r="AI228" t="str">
        <f>IF(OR(ISBLANK('!0'!AO230),ISERROR('!0'!AO230)),"",'!0'!AO230)</f>
        <v/>
      </c>
      <c r="AJ228" t="str">
        <f>IF(OR(ISBLANK('!0'!AP230),ISERROR('!0'!AP230)),"",'!0'!AP230)</f>
        <v/>
      </c>
      <c r="AK228" t="str">
        <f>IF(OR(ISBLANK('!0'!AQ230),ISERROR('!0'!AQ230)),"",'!0'!AQ230)</f>
        <v/>
      </c>
      <c r="AL228" t="str">
        <f>IF(OR(ISBLANK('!0'!AR230),ISERROR('!0'!AR230)),"",'!0'!AR230)</f>
        <v/>
      </c>
      <c r="AM228" t="str">
        <f>IF(OR(ISBLANK('!0'!AS230),ISERROR('!0'!AS230)),"",'!0'!AS230)</f>
        <v/>
      </c>
      <c r="AN228" t="str">
        <f>IF(OR(ISBLANK('!0'!AT230),ISERROR('!0'!AT230)),"",'!0'!AT230)</f>
        <v/>
      </c>
      <c r="AO228" t="str">
        <f>IF(OR(ISBLANK('!0'!AU230),ISERROR('!0'!AU230)),"",'!0'!AU230)</f>
        <v/>
      </c>
      <c r="AP228" t="str">
        <f>IF(OR(ISBLANK('!0'!AV230),ISERROR('!0'!AV230)),"",'!0'!AV230)</f>
        <v/>
      </c>
      <c r="AQ228" t="str">
        <f>IF(OR(ISBLANK('!0'!AW230),ISERROR('!0'!AW230)),"",'!0'!AW230)</f>
        <v/>
      </c>
      <c r="AR228" t="str">
        <f>IF(OR(ISBLANK('!0'!AX230),ISERROR('!0'!AX230)),"",'!0'!AX230)</f>
        <v/>
      </c>
      <c r="AS228" t="str">
        <f>IF(OR(ISBLANK('!0'!AY230),ISERROR('!0'!AY230)),"",'!0'!AY230)</f>
        <v/>
      </c>
      <c r="AT228" t="str">
        <f>IF(OR(ISBLANK('!0'!AZ230),ISERROR('!0'!AZ230)),"",'!0'!AZ230)</f>
        <v/>
      </c>
      <c r="AU228" t="str">
        <f>IF(OR(ISBLANK('!0'!BA230),ISERROR('!0'!BA230)),"",'!0'!BA230)</f>
        <v/>
      </c>
      <c r="AV228" t="str">
        <f>IF(OR(ISBLANK('!0'!BB230),ISERROR('!0'!BB230)),"",'!0'!BB230)</f>
        <v/>
      </c>
      <c r="AW228" t="str">
        <f>IF(OR(ISBLANK('!0'!BC230),ISERROR('!0'!BC230)),"",'!0'!BC230)</f>
        <v/>
      </c>
      <c r="AX228" t="str">
        <f>IF(OR(ISBLANK('!0'!BD230),ISERROR('!0'!BD230)),"",'!0'!BD230)</f>
        <v/>
      </c>
      <c r="AY228" t="str">
        <f>IF(OR(ISBLANK('!0'!BE230),ISERROR('!0'!BE230)),"",'!0'!BE230)</f>
        <v/>
      </c>
      <c r="AZ228" t="str">
        <f>IF(OR(ISBLANK('!0'!BF230),ISERROR('!0'!BF230)),"",'!0'!BF230)</f>
        <v/>
      </c>
      <c r="BA228" t="str">
        <f>IF(OR(ISBLANK('!0'!BG230),ISERROR('!0'!BG230)),"",'!0'!BG230)</f>
        <v/>
      </c>
      <c r="BB228" t="str">
        <f>IF(OR(ISBLANK('!0'!BH230),ISERROR('!0'!BH230)),"",'!0'!BH230)</f>
        <v/>
      </c>
      <c r="BC228" t="str">
        <f>IF(OR(ISBLANK('!0'!BI230),ISERROR('!0'!BI230)),"",'!0'!BI230)</f>
        <v/>
      </c>
    </row>
    <row r="229" spans="1:55" ht="12.75" customHeight="1" x14ac:dyDescent="0.2">
      <c r="A229" t="str">
        <f>IF(OR(ISBLANK('!0'!A231),ISERROR('!0'!A231)),"",'!0'!A231)</f>
        <v/>
      </c>
      <c r="B229" t="str">
        <f>IF(OR(ISBLANK('!0'!B231),ISERROR('!0'!B231)),"",'!0'!B231)</f>
        <v/>
      </c>
      <c r="C229" s="208">
        <f>IF(OR(ISBLANK('!0'!C230),ISERROR('!0'!C230)),"",'!0'!C230)</f>
        <v>207</v>
      </c>
      <c r="D229" s="325"/>
      <c r="E229" s="325"/>
      <c r="F229" t="str">
        <f>IF(OR(ISBLANK('!0'!F231),ISERROR('!0'!F231)),"",'!0'!F231)</f>
        <v/>
      </c>
      <c r="G229" t="str">
        <f>IF(OR(ISBLANK('!0'!G231),ISERROR('!0'!G231)),"",'!0'!G231)</f>
        <v/>
      </c>
      <c r="H229" t="str">
        <f>IF(OR(ISBLANK('!0'!H231),ISERROR('!0'!H231)),"",'!0'!H231)</f>
        <v/>
      </c>
      <c r="I229" s="4" t="str">
        <f>IF(OR(ISBLANK('!0'!I231),ISERROR('!0'!I231)),"",'!0'!I231)</f>
        <v/>
      </c>
      <c r="J229" t="str">
        <f>IF(OR(ISBLANK('!0'!J231),ISERROR('!0'!J231)),"",'!0'!J231)</f>
        <v/>
      </c>
      <c r="K229" s="59" t="str">
        <f>IF(OR(ISBLANK('!0'!K231),ISERROR('!0'!K231)),"",'!0'!K231)</f>
        <v/>
      </c>
      <c r="L229" t="str">
        <f>IF(OR(ISBLANK('!0'!L231),ISERROR('!0'!L231)),"",'!0'!L231)</f>
        <v/>
      </c>
      <c r="M229" t="str">
        <f>IF(OR(ISBLANK('!0'!M231),ISERROR('!0'!M231)),"",'!0'!M231)</f>
        <v/>
      </c>
      <c r="N229" t="str">
        <f>IF(OR(ISBLANK('!0'!N231),ISERROR('!0'!N231)),"",'!0'!N231)</f>
        <v/>
      </c>
      <c r="O229" t="str">
        <f>IF(OR(ISBLANK('!0'!O231),ISERROR('!0'!O231)),"",'!0'!O231)</f>
        <v/>
      </c>
      <c r="P229" t="str">
        <f>IF(OR(ISBLANK('!0'!P231),ISERROR('!0'!P231)),"",'!0'!P231)</f>
        <v/>
      </c>
      <c r="Q229" t="str">
        <f>IF(OR(ISBLANK('!0'!Q231),ISERROR('!0'!Q231)),"",'!0'!Q231)</f>
        <v/>
      </c>
      <c r="R229" t="str">
        <f>IF(OR(ISBLANK('!0'!R231),ISERROR('!0'!R231)),"",'!0'!R231)</f>
        <v/>
      </c>
      <c r="S229" t="str">
        <f>IF(OR(ISBLANK('!0'!S231),ISERROR('!0'!S231)),"",'!0'!S231)</f>
        <v/>
      </c>
      <c r="T229" t="str">
        <f>IF(OR(ISBLANK('!0'!T231),ISERROR('!0'!T231)),"",'!0'!T231)</f>
        <v/>
      </c>
      <c r="U229" t="str">
        <f>IF(OR(ISBLANK('!0'!U231),ISERROR('!0'!U231)),"",'!0'!U231)</f>
        <v/>
      </c>
      <c r="V229" t="str">
        <f>IF(OR(ISBLANK('!0'!V231),ISERROR('!0'!V231)),"",'!0'!V231)</f>
        <v/>
      </c>
      <c r="W229" t="str">
        <f>IF(OR(ISBLANK('!0'!W231),ISERROR('!0'!W231)),"",'!0'!W231)</f>
        <v/>
      </c>
      <c r="X229" t="str">
        <f>IF(OR(ISBLANK('!0'!X231),ISERROR('!0'!X231)),"",'!0'!X231)</f>
        <v/>
      </c>
      <c r="Y229" t="str">
        <f>IF(OR(ISBLANK('!0'!Y231),ISERROR('!0'!Y231)),"",'!0'!Y231)</f>
        <v/>
      </c>
      <c r="Z229" t="str">
        <f>IF(OR(ISBLANK('!0'!Z231),ISERROR('!0'!Z231)),"",'!0'!Z231)</f>
        <v/>
      </c>
      <c r="AA229" t="str">
        <f>IF(OR(ISBLANK('!0'!AA231),ISERROR('!0'!AA231)),"",'!0'!AA231)</f>
        <v/>
      </c>
      <c r="AB229" t="str">
        <f>IF(OR(ISBLANK('!0'!AB231),ISERROR('!0'!AB231)),"",'!0'!AB231)</f>
        <v/>
      </c>
      <c r="AC229" t="str">
        <f>IF(OR(ISBLANK('!0'!AI231),ISERROR('!0'!AI231)),"",'!0'!AI231)</f>
        <v/>
      </c>
      <c r="AD229" t="str">
        <f>IF(OR(ISBLANK('!0'!AJ231),ISERROR('!0'!AJ231)),"",'!0'!AJ231)</f>
        <v/>
      </c>
      <c r="AE229" t="str">
        <f>IF(OR(ISBLANK('!0'!AK231),ISERROR('!0'!AK231)),"",'!0'!AK231)</f>
        <v/>
      </c>
      <c r="AF229" t="str">
        <f>IF(OR(ISBLANK('!0'!AL231),ISERROR('!0'!AL231)),"",'!0'!AL231)</f>
        <v/>
      </c>
      <c r="AG229" t="str">
        <f>IF(OR(ISBLANK('!0'!AM231),ISERROR('!0'!AM231)),"",'!0'!AM231)</f>
        <v/>
      </c>
      <c r="AH229" t="str">
        <f>IF(OR(ISBLANK('!0'!AN231),ISERROR('!0'!AN231)),"",'!0'!AN231)</f>
        <v/>
      </c>
      <c r="AI229" t="str">
        <f>IF(OR(ISBLANK('!0'!AO231),ISERROR('!0'!AO231)),"",'!0'!AO231)</f>
        <v/>
      </c>
      <c r="AJ229" t="str">
        <f>IF(OR(ISBLANK('!0'!AP231),ISERROR('!0'!AP231)),"",'!0'!AP231)</f>
        <v/>
      </c>
      <c r="AK229" t="str">
        <f>IF(OR(ISBLANK('!0'!AQ231),ISERROR('!0'!AQ231)),"",'!0'!AQ231)</f>
        <v/>
      </c>
      <c r="AL229" t="str">
        <f>IF(OR(ISBLANK('!0'!AR231),ISERROR('!0'!AR231)),"",'!0'!AR231)</f>
        <v/>
      </c>
      <c r="AM229" t="str">
        <f>IF(OR(ISBLANK('!0'!AS231),ISERROR('!0'!AS231)),"",'!0'!AS231)</f>
        <v/>
      </c>
      <c r="AN229" t="str">
        <f>IF(OR(ISBLANK('!0'!AT231),ISERROR('!0'!AT231)),"",'!0'!AT231)</f>
        <v/>
      </c>
      <c r="AO229" t="str">
        <f>IF(OR(ISBLANK('!0'!AU231),ISERROR('!0'!AU231)),"",'!0'!AU231)</f>
        <v/>
      </c>
      <c r="AP229" t="str">
        <f>IF(OR(ISBLANK('!0'!AV231),ISERROR('!0'!AV231)),"",'!0'!AV231)</f>
        <v/>
      </c>
      <c r="AQ229" t="str">
        <f>IF(OR(ISBLANK('!0'!AW231),ISERROR('!0'!AW231)),"",'!0'!AW231)</f>
        <v/>
      </c>
      <c r="AR229" t="str">
        <f>IF(OR(ISBLANK('!0'!AX231),ISERROR('!0'!AX231)),"",'!0'!AX231)</f>
        <v/>
      </c>
      <c r="AS229" t="str">
        <f>IF(OR(ISBLANK('!0'!AY231),ISERROR('!0'!AY231)),"",'!0'!AY231)</f>
        <v/>
      </c>
      <c r="AT229" t="str">
        <f>IF(OR(ISBLANK('!0'!AZ231),ISERROR('!0'!AZ231)),"",'!0'!AZ231)</f>
        <v/>
      </c>
      <c r="AU229" t="str">
        <f>IF(OR(ISBLANK('!0'!BA231),ISERROR('!0'!BA231)),"",'!0'!BA231)</f>
        <v/>
      </c>
      <c r="AV229" t="str">
        <f>IF(OR(ISBLANK('!0'!BB231),ISERROR('!0'!BB231)),"",'!0'!BB231)</f>
        <v/>
      </c>
      <c r="AW229" t="str">
        <f>IF(OR(ISBLANK('!0'!BC231),ISERROR('!0'!BC231)),"",'!0'!BC231)</f>
        <v/>
      </c>
      <c r="AX229" t="str">
        <f>IF(OR(ISBLANK('!0'!BD231),ISERROR('!0'!BD231)),"",'!0'!BD231)</f>
        <v/>
      </c>
      <c r="AY229" t="str">
        <f>IF(OR(ISBLANK('!0'!BE231),ISERROR('!0'!BE231)),"",'!0'!BE231)</f>
        <v/>
      </c>
      <c r="AZ229" t="str">
        <f>IF(OR(ISBLANK('!0'!BF231),ISERROR('!0'!BF231)),"",'!0'!BF231)</f>
        <v/>
      </c>
      <c r="BA229" t="str">
        <f>IF(OR(ISBLANK('!0'!BG231),ISERROR('!0'!BG231)),"",'!0'!BG231)</f>
        <v/>
      </c>
      <c r="BB229" t="str">
        <f>IF(OR(ISBLANK('!0'!BH231),ISERROR('!0'!BH231)),"",'!0'!BH231)</f>
        <v/>
      </c>
      <c r="BC229" t="str">
        <f>IF(OR(ISBLANK('!0'!BI231),ISERROR('!0'!BI231)),"",'!0'!BI231)</f>
        <v/>
      </c>
    </row>
    <row r="230" spans="1:55" ht="12.75" customHeight="1" x14ac:dyDescent="0.2">
      <c r="A230" t="str">
        <f>IF(OR(ISBLANK('!0'!A232),ISERROR('!0'!A232)),"",'!0'!A232)</f>
        <v/>
      </c>
      <c r="B230" t="str">
        <f>IF(OR(ISBLANK('!0'!B232),ISERROR('!0'!B232)),"",'!0'!B232)</f>
        <v/>
      </c>
      <c r="C230" s="208">
        <f>IF(OR(ISBLANK('!0'!C231),ISERROR('!0'!C231)),"",'!0'!C231)</f>
        <v>208</v>
      </c>
      <c r="D230" s="325"/>
      <c r="E230" s="325"/>
      <c r="F230" t="str">
        <f>IF(OR(ISBLANK('!0'!F232),ISERROR('!0'!F232)),"",'!0'!F232)</f>
        <v/>
      </c>
      <c r="G230" t="str">
        <f>IF(OR(ISBLANK('!0'!G232),ISERROR('!0'!G232)),"",'!0'!G232)</f>
        <v/>
      </c>
      <c r="H230" t="str">
        <f>IF(OR(ISBLANK('!0'!H232),ISERROR('!0'!H232)),"",'!0'!H232)</f>
        <v/>
      </c>
      <c r="I230" s="4" t="str">
        <f>IF(OR(ISBLANK('!0'!I232),ISERROR('!0'!I232)),"",'!0'!I232)</f>
        <v/>
      </c>
      <c r="J230" t="str">
        <f>IF(OR(ISBLANK('!0'!J232),ISERROR('!0'!J232)),"",'!0'!J232)</f>
        <v/>
      </c>
      <c r="K230" s="59" t="str">
        <f>IF(OR(ISBLANK('!0'!K232),ISERROR('!0'!K232)),"",'!0'!K232)</f>
        <v/>
      </c>
      <c r="L230" t="str">
        <f>IF(OR(ISBLANK('!0'!L232),ISERROR('!0'!L232)),"",'!0'!L232)</f>
        <v/>
      </c>
      <c r="M230" t="str">
        <f>IF(OR(ISBLANK('!0'!M232),ISERROR('!0'!M232)),"",'!0'!M232)</f>
        <v/>
      </c>
      <c r="N230" t="str">
        <f>IF(OR(ISBLANK('!0'!N232),ISERROR('!0'!N232)),"",'!0'!N232)</f>
        <v/>
      </c>
      <c r="O230" t="str">
        <f>IF(OR(ISBLANK('!0'!O232),ISERROR('!0'!O232)),"",'!0'!O232)</f>
        <v/>
      </c>
      <c r="P230" t="str">
        <f>IF(OR(ISBLANK('!0'!P232),ISERROR('!0'!P232)),"",'!0'!P232)</f>
        <v/>
      </c>
      <c r="Q230" t="str">
        <f>IF(OR(ISBLANK('!0'!Q232),ISERROR('!0'!Q232)),"",'!0'!Q232)</f>
        <v/>
      </c>
      <c r="R230" t="str">
        <f>IF(OR(ISBLANK('!0'!R232),ISERROR('!0'!R232)),"",'!0'!R232)</f>
        <v/>
      </c>
      <c r="S230" t="str">
        <f>IF(OR(ISBLANK('!0'!S232),ISERROR('!0'!S232)),"",'!0'!S232)</f>
        <v/>
      </c>
      <c r="T230" t="str">
        <f>IF(OR(ISBLANK('!0'!T232),ISERROR('!0'!T232)),"",'!0'!T232)</f>
        <v/>
      </c>
      <c r="U230" t="str">
        <f>IF(OR(ISBLANK('!0'!U232),ISERROR('!0'!U232)),"",'!0'!U232)</f>
        <v/>
      </c>
      <c r="V230" t="str">
        <f>IF(OR(ISBLANK('!0'!V232),ISERROR('!0'!V232)),"",'!0'!V232)</f>
        <v/>
      </c>
      <c r="W230" t="str">
        <f>IF(OR(ISBLANK('!0'!W232),ISERROR('!0'!W232)),"",'!0'!W232)</f>
        <v/>
      </c>
      <c r="X230" t="str">
        <f>IF(OR(ISBLANK('!0'!X232),ISERROR('!0'!X232)),"",'!0'!X232)</f>
        <v/>
      </c>
      <c r="Y230" t="str">
        <f>IF(OR(ISBLANK('!0'!Y232),ISERROR('!0'!Y232)),"",'!0'!Y232)</f>
        <v/>
      </c>
      <c r="Z230" t="str">
        <f>IF(OR(ISBLANK('!0'!Z232),ISERROR('!0'!Z232)),"",'!0'!Z232)</f>
        <v/>
      </c>
      <c r="AA230" t="str">
        <f>IF(OR(ISBLANK('!0'!AA232),ISERROR('!0'!AA232)),"",'!0'!AA232)</f>
        <v/>
      </c>
      <c r="AB230" t="str">
        <f>IF(OR(ISBLANK('!0'!AB232),ISERROR('!0'!AB232)),"",'!0'!AB232)</f>
        <v/>
      </c>
      <c r="AC230" t="str">
        <f>IF(OR(ISBLANK('!0'!AI232),ISERROR('!0'!AI232)),"",'!0'!AI232)</f>
        <v/>
      </c>
      <c r="AD230" t="str">
        <f>IF(OR(ISBLANK('!0'!AJ232),ISERROR('!0'!AJ232)),"",'!0'!AJ232)</f>
        <v/>
      </c>
      <c r="AE230" t="str">
        <f>IF(OR(ISBLANK('!0'!AK232),ISERROR('!0'!AK232)),"",'!0'!AK232)</f>
        <v/>
      </c>
      <c r="AF230" t="str">
        <f>IF(OR(ISBLANK('!0'!AL232),ISERROR('!0'!AL232)),"",'!0'!AL232)</f>
        <v/>
      </c>
      <c r="AG230" t="str">
        <f>IF(OR(ISBLANK('!0'!AM232),ISERROR('!0'!AM232)),"",'!0'!AM232)</f>
        <v/>
      </c>
      <c r="AH230" t="str">
        <f>IF(OR(ISBLANK('!0'!AN232),ISERROR('!0'!AN232)),"",'!0'!AN232)</f>
        <v/>
      </c>
      <c r="AI230" t="str">
        <f>IF(OR(ISBLANK('!0'!AO232),ISERROR('!0'!AO232)),"",'!0'!AO232)</f>
        <v/>
      </c>
      <c r="AJ230" t="str">
        <f>IF(OR(ISBLANK('!0'!AP232),ISERROR('!0'!AP232)),"",'!0'!AP232)</f>
        <v/>
      </c>
      <c r="AK230" t="str">
        <f>IF(OR(ISBLANK('!0'!AQ232),ISERROR('!0'!AQ232)),"",'!0'!AQ232)</f>
        <v/>
      </c>
      <c r="AL230" t="str">
        <f>IF(OR(ISBLANK('!0'!AR232),ISERROR('!0'!AR232)),"",'!0'!AR232)</f>
        <v/>
      </c>
      <c r="AM230" t="str">
        <f>IF(OR(ISBLANK('!0'!AS232),ISERROR('!0'!AS232)),"",'!0'!AS232)</f>
        <v/>
      </c>
      <c r="AN230" t="str">
        <f>IF(OR(ISBLANK('!0'!AT232),ISERROR('!0'!AT232)),"",'!0'!AT232)</f>
        <v/>
      </c>
      <c r="AO230" t="str">
        <f>IF(OR(ISBLANK('!0'!AU232),ISERROR('!0'!AU232)),"",'!0'!AU232)</f>
        <v/>
      </c>
      <c r="AP230" t="str">
        <f>IF(OR(ISBLANK('!0'!AV232),ISERROR('!0'!AV232)),"",'!0'!AV232)</f>
        <v/>
      </c>
      <c r="AQ230" t="str">
        <f>IF(OR(ISBLANK('!0'!AW232),ISERROR('!0'!AW232)),"",'!0'!AW232)</f>
        <v/>
      </c>
      <c r="AR230" t="str">
        <f>IF(OR(ISBLANK('!0'!AX232),ISERROR('!0'!AX232)),"",'!0'!AX232)</f>
        <v/>
      </c>
      <c r="AS230" t="str">
        <f>IF(OR(ISBLANK('!0'!AY232),ISERROR('!0'!AY232)),"",'!0'!AY232)</f>
        <v/>
      </c>
      <c r="AT230" t="str">
        <f>IF(OR(ISBLANK('!0'!AZ232),ISERROR('!0'!AZ232)),"",'!0'!AZ232)</f>
        <v/>
      </c>
      <c r="AU230" t="str">
        <f>IF(OR(ISBLANK('!0'!BA232),ISERROR('!0'!BA232)),"",'!0'!BA232)</f>
        <v/>
      </c>
      <c r="AV230" t="str">
        <f>IF(OR(ISBLANK('!0'!BB232),ISERROR('!0'!BB232)),"",'!0'!BB232)</f>
        <v/>
      </c>
      <c r="AW230" t="str">
        <f>IF(OR(ISBLANK('!0'!BC232),ISERROR('!0'!BC232)),"",'!0'!BC232)</f>
        <v/>
      </c>
      <c r="AX230" t="str">
        <f>IF(OR(ISBLANK('!0'!BD232),ISERROR('!0'!BD232)),"",'!0'!BD232)</f>
        <v/>
      </c>
      <c r="AY230" t="str">
        <f>IF(OR(ISBLANK('!0'!BE232),ISERROR('!0'!BE232)),"",'!0'!BE232)</f>
        <v/>
      </c>
      <c r="AZ230" t="str">
        <f>IF(OR(ISBLANK('!0'!BF232),ISERROR('!0'!BF232)),"",'!0'!BF232)</f>
        <v/>
      </c>
      <c r="BA230" t="str">
        <f>IF(OR(ISBLANK('!0'!BG232),ISERROR('!0'!BG232)),"",'!0'!BG232)</f>
        <v/>
      </c>
      <c r="BB230" t="str">
        <f>IF(OR(ISBLANK('!0'!BH232),ISERROR('!0'!BH232)),"",'!0'!BH232)</f>
        <v/>
      </c>
      <c r="BC230" t="str">
        <f>IF(OR(ISBLANK('!0'!BI232),ISERROR('!0'!BI232)),"",'!0'!BI232)</f>
        <v/>
      </c>
    </row>
    <row r="231" spans="1:55" ht="12.75" customHeight="1" x14ac:dyDescent="0.2">
      <c r="A231" t="str">
        <f>IF(OR(ISBLANK('!0'!A233),ISERROR('!0'!A233)),"",'!0'!A233)</f>
        <v/>
      </c>
      <c r="B231" t="str">
        <f>IF(OR(ISBLANK('!0'!B233),ISERROR('!0'!B233)),"",'!0'!B233)</f>
        <v/>
      </c>
      <c r="C231" s="208">
        <f>IF(OR(ISBLANK('!0'!C232),ISERROR('!0'!C232)),"",'!0'!C232)</f>
        <v>209</v>
      </c>
      <c r="D231" s="325"/>
      <c r="E231" s="325"/>
      <c r="F231" t="str">
        <f>IF(OR(ISBLANK('!0'!F233),ISERROR('!0'!F233)),"",'!0'!F233)</f>
        <v/>
      </c>
      <c r="G231" t="str">
        <f>IF(OR(ISBLANK('!0'!G233),ISERROR('!0'!G233)),"",'!0'!G233)</f>
        <v/>
      </c>
      <c r="H231" t="str">
        <f>IF(OR(ISBLANK('!0'!H233),ISERROR('!0'!H233)),"",'!0'!H233)</f>
        <v/>
      </c>
      <c r="I231" s="4" t="str">
        <f>IF(OR(ISBLANK('!0'!I233),ISERROR('!0'!I233)),"",'!0'!I233)</f>
        <v/>
      </c>
      <c r="J231" t="str">
        <f>IF(OR(ISBLANK('!0'!J233),ISERROR('!0'!J233)),"",'!0'!J233)</f>
        <v/>
      </c>
      <c r="K231" s="59" t="str">
        <f>IF(OR(ISBLANK('!0'!K233),ISERROR('!0'!K233)),"",'!0'!K233)</f>
        <v/>
      </c>
      <c r="L231" t="str">
        <f>IF(OR(ISBLANK('!0'!L233),ISERROR('!0'!L233)),"",'!0'!L233)</f>
        <v/>
      </c>
      <c r="M231" t="str">
        <f>IF(OR(ISBLANK('!0'!M233),ISERROR('!0'!M233)),"",'!0'!M233)</f>
        <v/>
      </c>
      <c r="N231" t="str">
        <f>IF(OR(ISBLANK('!0'!N233),ISERROR('!0'!N233)),"",'!0'!N233)</f>
        <v/>
      </c>
      <c r="O231" t="str">
        <f>IF(OR(ISBLANK('!0'!O233),ISERROR('!0'!O233)),"",'!0'!O233)</f>
        <v/>
      </c>
      <c r="P231" t="str">
        <f>IF(OR(ISBLANK('!0'!P233),ISERROR('!0'!P233)),"",'!0'!P233)</f>
        <v/>
      </c>
      <c r="Q231" t="str">
        <f>IF(OR(ISBLANK('!0'!Q233),ISERROR('!0'!Q233)),"",'!0'!Q233)</f>
        <v/>
      </c>
      <c r="R231" t="str">
        <f>IF(OR(ISBLANK('!0'!R233),ISERROR('!0'!R233)),"",'!0'!R233)</f>
        <v/>
      </c>
      <c r="S231" t="str">
        <f>IF(OR(ISBLANK('!0'!S233),ISERROR('!0'!S233)),"",'!0'!S233)</f>
        <v/>
      </c>
      <c r="T231" t="str">
        <f>IF(OR(ISBLANK('!0'!T233),ISERROR('!0'!T233)),"",'!0'!T233)</f>
        <v/>
      </c>
      <c r="U231" t="str">
        <f>IF(OR(ISBLANK('!0'!U233),ISERROR('!0'!U233)),"",'!0'!U233)</f>
        <v/>
      </c>
      <c r="V231" t="str">
        <f>IF(OR(ISBLANK('!0'!V233),ISERROR('!0'!V233)),"",'!0'!V233)</f>
        <v/>
      </c>
      <c r="W231" t="str">
        <f>IF(OR(ISBLANK('!0'!W233),ISERROR('!0'!W233)),"",'!0'!W233)</f>
        <v/>
      </c>
      <c r="X231" t="str">
        <f>IF(OR(ISBLANK('!0'!X233),ISERROR('!0'!X233)),"",'!0'!X233)</f>
        <v/>
      </c>
      <c r="Y231" t="str">
        <f>IF(OR(ISBLANK('!0'!Y233),ISERROR('!0'!Y233)),"",'!0'!Y233)</f>
        <v/>
      </c>
      <c r="Z231" t="str">
        <f>IF(OR(ISBLANK('!0'!Z233),ISERROR('!0'!Z233)),"",'!0'!Z233)</f>
        <v/>
      </c>
      <c r="AA231" t="str">
        <f>IF(OR(ISBLANK('!0'!AA233),ISERROR('!0'!AA233)),"",'!0'!AA233)</f>
        <v/>
      </c>
      <c r="AB231" t="str">
        <f>IF(OR(ISBLANK('!0'!AB233),ISERROR('!0'!AB233)),"",'!0'!AB233)</f>
        <v/>
      </c>
      <c r="AC231" t="str">
        <f>IF(OR(ISBLANK('!0'!AI233),ISERROR('!0'!AI233)),"",'!0'!AI233)</f>
        <v/>
      </c>
      <c r="AD231" t="str">
        <f>IF(OR(ISBLANK('!0'!AJ233),ISERROR('!0'!AJ233)),"",'!0'!AJ233)</f>
        <v/>
      </c>
      <c r="AE231" t="str">
        <f>IF(OR(ISBLANK('!0'!AK233),ISERROR('!0'!AK233)),"",'!0'!AK233)</f>
        <v/>
      </c>
      <c r="AF231" t="str">
        <f>IF(OR(ISBLANK('!0'!AL233),ISERROR('!0'!AL233)),"",'!0'!AL233)</f>
        <v/>
      </c>
      <c r="AG231" t="str">
        <f>IF(OR(ISBLANK('!0'!AM233),ISERROR('!0'!AM233)),"",'!0'!AM233)</f>
        <v/>
      </c>
      <c r="AH231" t="str">
        <f>IF(OR(ISBLANK('!0'!AN233),ISERROR('!0'!AN233)),"",'!0'!AN233)</f>
        <v/>
      </c>
      <c r="AI231" t="str">
        <f>IF(OR(ISBLANK('!0'!AO233),ISERROR('!0'!AO233)),"",'!0'!AO233)</f>
        <v/>
      </c>
      <c r="AJ231" t="str">
        <f>IF(OR(ISBLANK('!0'!AP233),ISERROR('!0'!AP233)),"",'!0'!AP233)</f>
        <v/>
      </c>
      <c r="AK231" t="str">
        <f>IF(OR(ISBLANK('!0'!AQ233),ISERROR('!0'!AQ233)),"",'!0'!AQ233)</f>
        <v/>
      </c>
      <c r="AL231" t="str">
        <f>IF(OR(ISBLANK('!0'!AR233),ISERROR('!0'!AR233)),"",'!0'!AR233)</f>
        <v/>
      </c>
      <c r="AM231" t="str">
        <f>IF(OR(ISBLANK('!0'!AS233),ISERROR('!0'!AS233)),"",'!0'!AS233)</f>
        <v/>
      </c>
      <c r="AN231" t="str">
        <f>IF(OR(ISBLANK('!0'!AT233),ISERROR('!0'!AT233)),"",'!0'!AT233)</f>
        <v/>
      </c>
      <c r="AO231" t="str">
        <f>IF(OR(ISBLANK('!0'!AU233),ISERROR('!0'!AU233)),"",'!0'!AU233)</f>
        <v/>
      </c>
      <c r="AP231" t="str">
        <f>IF(OR(ISBLANK('!0'!AV233),ISERROR('!0'!AV233)),"",'!0'!AV233)</f>
        <v/>
      </c>
      <c r="AQ231" t="str">
        <f>IF(OR(ISBLANK('!0'!AW233),ISERROR('!0'!AW233)),"",'!0'!AW233)</f>
        <v/>
      </c>
      <c r="AR231" t="str">
        <f>IF(OR(ISBLANK('!0'!AX233),ISERROR('!0'!AX233)),"",'!0'!AX233)</f>
        <v/>
      </c>
      <c r="AS231" t="str">
        <f>IF(OR(ISBLANK('!0'!AY233),ISERROR('!0'!AY233)),"",'!0'!AY233)</f>
        <v/>
      </c>
      <c r="AT231" t="str">
        <f>IF(OR(ISBLANK('!0'!AZ233),ISERROR('!0'!AZ233)),"",'!0'!AZ233)</f>
        <v/>
      </c>
      <c r="AU231" t="str">
        <f>IF(OR(ISBLANK('!0'!BA233),ISERROR('!0'!BA233)),"",'!0'!BA233)</f>
        <v/>
      </c>
      <c r="AV231" t="str">
        <f>IF(OR(ISBLANK('!0'!BB233),ISERROR('!0'!BB233)),"",'!0'!BB233)</f>
        <v/>
      </c>
      <c r="AW231" t="str">
        <f>IF(OR(ISBLANK('!0'!BC233),ISERROR('!0'!BC233)),"",'!0'!BC233)</f>
        <v/>
      </c>
      <c r="AX231" t="str">
        <f>IF(OR(ISBLANK('!0'!BD233),ISERROR('!0'!BD233)),"",'!0'!BD233)</f>
        <v/>
      </c>
      <c r="AY231" t="str">
        <f>IF(OR(ISBLANK('!0'!BE233),ISERROR('!0'!BE233)),"",'!0'!BE233)</f>
        <v/>
      </c>
      <c r="AZ231" t="str">
        <f>IF(OR(ISBLANK('!0'!BF233),ISERROR('!0'!BF233)),"",'!0'!BF233)</f>
        <v/>
      </c>
      <c r="BA231" t="str">
        <f>IF(OR(ISBLANK('!0'!BG233),ISERROR('!0'!BG233)),"",'!0'!BG233)</f>
        <v/>
      </c>
      <c r="BB231" t="str">
        <f>IF(OR(ISBLANK('!0'!BH233),ISERROR('!0'!BH233)),"",'!0'!BH233)</f>
        <v/>
      </c>
      <c r="BC231" t="str">
        <f>IF(OR(ISBLANK('!0'!BI233),ISERROR('!0'!BI233)),"",'!0'!BI233)</f>
        <v/>
      </c>
    </row>
    <row r="232" spans="1:55" ht="12.75" customHeight="1" x14ac:dyDescent="0.2">
      <c r="A232" t="str">
        <f>IF(OR(ISBLANK('!0'!A234),ISERROR('!0'!A234)),"",'!0'!A234)</f>
        <v/>
      </c>
      <c r="B232" t="str">
        <f>IF(OR(ISBLANK('!0'!B234),ISERROR('!0'!B234)),"",'!0'!B234)</f>
        <v/>
      </c>
      <c r="C232" s="208">
        <f>IF(OR(ISBLANK('!0'!C233),ISERROR('!0'!C233)),"",'!0'!C233)</f>
        <v>210</v>
      </c>
      <c r="D232" s="325"/>
      <c r="E232" s="325"/>
      <c r="F232" t="str">
        <f>IF(OR(ISBLANK('!0'!F234),ISERROR('!0'!F234)),"",'!0'!F234)</f>
        <v/>
      </c>
      <c r="G232" t="str">
        <f>IF(OR(ISBLANK('!0'!G234),ISERROR('!0'!G234)),"",'!0'!G234)</f>
        <v/>
      </c>
      <c r="H232" t="str">
        <f>IF(OR(ISBLANK('!0'!H234),ISERROR('!0'!H234)),"",'!0'!H234)</f>
        <v/>
      </c>
      <c r="I232" s="4" t="str">
        <f>IF(OR(ISBLANK('!0'!I234),ISERROR('!0'!I234)),"",'!0'!I234)</f>
        <v/>
      </c>
      <c r="J232" t="str">
        <f>IF(OR(ISBLANK('!0'!J234),ISERROR('!0'!J234)),"",'!0'!J234)</f>
        <v/>
      </c>
      <c r="K232" s="59" t="str">
        <f>IF(OR(ISBLANK('!0'!K234),ISERROR('!0'!K234)),"",'!0'!K234)</f>
        <v/>
      </c>
      <c r="L232" t="str">
        <f>IF(OR(ISBLANK('!0'!L234),ISERROR('!0'!L234)),"",'!0'!L234)</f>
        <v/>
      </c>
      <c r="M232" t="str">
        <f>IF(OR(ISBLANK('!0'!M234),ISERROR('!0'!M234)),"",'!0'!M234)</f>
        <v/>
      </c>
      <c r="N232" t="str">
        <f>IF(OR(ISBLANK('!0'!N234),ISERROR('!0'!N234)),"",'!0'!N234)</f>
        <v/>
      </c>
      <c r="O232" t="str">
        <f>IF(OR(ISBLANK('!0'!O234),ISERROR('!0'!O234)),"",'!0'!O234)</f>
        <v/>
      </c>
      <c r="P232" t="str">
        <f>IF(OR(ISBLANK('!0'!P234),ISERROR('!0'!P234)),"",'!0'!P234)</f>
        <v/>
      </c>
      <c r="Q232" t="str">
        <f>IF(OR(ISBLANK('!0'!Q234),ISERROR('!0'!Q234)),"",'!0'!Q234)</f>
        <v/>
      </c>
      <c r="R232" t="str">
        <f>IF(OR(ISBLANK('!0'!R234),ISERROR('!0'!R234)),"",'!0'!R234)</f>
        <v/>
      </c>
      <c r="S232" t="str">
        <f>IF(OR(ISBLANK('!0'!S234),ISERROR('!0'!S234)),"",'!0'!S234)</f>
        <v/>
      </c>
      <c r="T232" t="str">
        <f>IF(OR(ISBLANK('!0'!T234),ISERROR('!0'!T234)),"",'!0'!T234)</f>
        <v/>
      </c>
      <c r="U232" t="str">
        <f>IF(OR(ISBLANK('!0'!U234),ISERROR('!0'!U234)),"",'!0'!U234)</f>
        <v/>
      </c>
      <c r="V232" t="str">
        <f>IF(OR(ISBLANK('!0'!V234),ISERROR('!0'!V234)),"",'!0'!V234)</f>
        <v/>
      </c>
      <c r="W232" t="str">
        <f>IF(OR(ISBLANK('!0'!W234),ISERROR('!0'!W234)),"",'!0'!W234)</f>
        <v/>
      </c>
      <c r="X232" t="str">
        <f>IF(OR(ISBLANK('!0'!X234),ISERROR('!0'!X234)),"",'!0'!X234)</f>
        <v/>
      </c>
      <c r="Y232" t="str">
        <f>IF(OR(ISBLANK('!0'!Y234),ISERROR('!0'!Y234)),"",'!0'!Y234)</f>
        <v/>
      </c>
      <c r="Z232" t="str">
        <f>IF(OR(ISBLANK('!0'!Z234),ISERROR('!0'!Z234)),"",'!0'!Z234)</f>
        <v/>
      </c>
      <c r="AA232" t="str">
        <f>IF(OR(ISBLANK('!0'!AA234),ISERROR('!0'!AA234)),"",'!0'!AA234)</f>
        <v/>
      </c>
      <c r="AB232" t="str">
        <f>IF(OR(ISBLANK('!0'!AB234),ISERROR('!0'!AB234)),"",'!0'!AB234)</f>
        <v/>
      </c>
      <c r="AC232" t="str">
        <f>IF(OR(ISBLANK('!0'!AI234),ISERROR('!0'!AI234)),"",'!0'!AI234)</f>
        <v/>
      </c>
      <c r="AD232" t="str">
        <f>IF(OR(ISBLANK('!0'!AJ234),ISERROR('!0'!AJ234)),"",'!0'!AJ234)</f>
        <v/>
      </c>
      <c r="AE232" t="str">
        <f>IF(OR(ISBLANK('!0'!AK234),ISERROR('!0'!AK234)),"",'!0'!AK234)</f>
        <v/>
      </c>
      <c r="AF232" t="str">
        <f>IF(OR(ISBLANK('!0'!AL234),ISERROR('!0'!AL234)),"",'!0'!AL234)</f>
        <v/>
      </c>
      <c r="AG232" t="str">
        <f>IF(OR(ISBLANK('!0'!AM234),ISERROR('!0'!AM234)),"",'!0'!AM234)</f>
        <v/>
      </c>
      <c r="AH232" t="str">
        <f>IF(OR(ISBLANK('!0'!AN234),ISERROR('!0'!AN234)),"",'!0'!AN234)</f>
        <v/>
      </c>
      <c r="AI232" t="str">
        <f>IF(OR(ISBLANK('!0'!AO234),ISERROR('!0'!AO234)),"",'!0'!AO234)</f>
        <v/>
      </c>
      <c r="AJ232" t="str">
        <f>IF(OR(ISBLANK('!0'!AP234),ISERROR('!0'!AP234)),"",'!0'!AP234)</f>
        <v/>
      </c>
      <c r="AK232" t="str">
        <f>IF(OR(ISBLANK('!0'!AQ234),ISERROR('!0'!AQ234)),"",'!0'!AQ234)</f>
        <v/>
      </c>
      <c r="AL232" t="str">
        <f>IF(OR(ISBLANK('!0'!AR234),ISERROR('!0'!AR234)),"",'!0'!AR234)</f>
        <v/>
      </c>
      <c r="AM232" t="str">
        <f>IF(OR(ISBLANK('!0'!AS234),ISERROR('!0'!AS234)),"",'!0'!AS234)</f>
        <v/>
      </c>
      <c r="AN232" t="str">
        <f>IF(OR(ISBLANK('!0'!AT234),ISERROR('!0'!AT234)),"",'!0'!AT234)</f>
        <v/>
      </c>
      <c r="AO232" t="str">
        <f>IF(OR(ISBLANK('!0'!AU234),ISERROR('!0'!AU234)),"",'!0'!AU234)</f>
        <v/>
      </c>
      <c r="AP232" t="str">
        <f>IF(OR(ISBLANK('!0'!AV234),ISERROR('!0'!AV234)),"",'!0'!AV234)</f>
        <v/>
      </c>
      <c r="AQ232" t="str">
        <f>IF(OR(ISBLANK('!0'!AW234),ISERROR('!0'!AW234)),"",'!0'!AW234)</f>
        <v/>
      </c>
      <c r="AR232" t="str">
        <f>IF(OR(ISBLANK('!0'!AX234),ISERROR('!0'!AX234)),"",'!0'!AX234)</f>
        <v/>
      </c>
      <c r="AS232" t="str">
        <f>IF(OR(ISBLANK('!0'!AY234),ISERROR('!0'!AY234)),"",'!0'!AY234)</f>
        <v/>
      </c>
      <c r="AT232" t="str">
        <f>IF(OR(ISBLANK('!0'!AZ234),ISERROR('!0'!AZ234)),"",'!0'!AZ234)</f>
        <v/>
      </c>
      <c r="AU232" t="str">
        <f>IF(OR(ISBLANK('!0'!BA234),ISERROR('!0'!BA234)),"",'!0'!BA234)</f>
        <v/>
      </c>
      <c r="AV232" t="str">
        <f>IF(OR(ISBLANK('!0'!BB234),ISERROR('!0'!BB234)),"",'!0'!BB234)</f>
        <v/>
      </c>
      <c r="AW232" t="str">
        <f>IF(OR(ISBLANK('!0'!BC234),ISERROR('!0'!BC234)),"",'!0'!BC234)</f>
        <v/>
      </c>
      <c r="AX232" t="str">
        <f>IF(OR(ISBLANK('!0'!BD234),ISERROR('!0'!BD234)),"",'!0'!BD234)</f>
        <v/>
      </c>
      <c r="AY232" t="str">
        <f>IF(OR(ISBLANK('!0'!BE234),ISERROR('!0'!BE234)),"",'!0'!BE234)</f>
        <v/>
      </c>
      <c r="AZ232" t="str">
        <f>IF(OR(ISBLANK('!0'!BF234),ISERROR('!0'!BF234)),"",'!0'!BF234)</f>
        <v/>
      </c>
      <c r="BA232" t="str">
        <f>IF(OR(ISBLANK('!0'!BG234),ISERROR('!0'!BG234)),"",'!0'!BG234)</f>
        <v/>
      </c>
      <c r="BB232" t="str">
        <f>IF(OR(ISBLANK('!0'!BH234),ISERROR('!0'!BH234)),"",'!0'!BH234)</f>
        <v/>
      </c>
      <c r="BC232" t="str">
        <f>IF(OR(ISBLANK('!0'!BI234),ISERROR('!0'!BI234)),"",'!0'!BI234)</f>
        <v/>
      </c>
    </row>
    <row r="233" spans="1:55" ht="12.75" customHeight="1" x14ac:dyDescent="0.2">
      <c r="A233" t="str">
        <f>IF(OR(ISBLANK('!0'!A235),ISERROR('!0'!A235)),"",'!0'!A235)</f>
        <v/>
      </c>
      <c r="B233" t="str">
        <f>IF(OR(ISBLANK('!0'!B235),ISERROR('!0'!B235)),"",'!0'!B235)</f>
        <v/>
      </c>
      <c r="C233" s="208">
        <f>IF(OR(ISBLANK('!0'!C234),ISERROR('!0'!C234)),"",'!0'!C234)</f>
        <v>211</v>
      </c>
      <c r="D233" s="325"/>
      <c r="E233" s="325"/>
      <c r="F233" t="str">
        <f>IF(OR(ISBLANK('!0'!F235),ISERROR('!0'!F235)),"",'!0'!F235)</f>
        <v/>
      </c>
      <c r="G233" t="str">
        <f>IF(OR(ISBLANK('!0'!G235),ISERROR('!0'!G235)),"",'!0'!G235)</f>
        <v/>
      </c>
      <c r="H233" t="str">
        <f>IF(OR(ISBLANK('!0'!H235),ISERROR('!0'!H235)),"",'!0'!H235)</f>
        <v/>
      </c>
      <c r="I233" s="4" t="str">
        <f>IF(OR(ISBLANK('!0'!I235),ISERROR('!0'!I235)),"",'!0'!I235)</f>
        <v/>
      </c>
      <c r="J233" t="str">
        <f>IF(OR(ISBLANK('!0'!J235),ISERROR('!0'!J235)),"",'!0'!J235)</f>
        <v/>
      </c>
      <c r="K233" s="59" t="str">
        <f>IF(OR(ISBLANK('!0'!K235),ISERROR('!0'!K235)),"",'!0'!K235)</f>
        <v/>
      </c>
      <c r="L233" t="str">
        <f>IF(OR(ISBLANK('!0'!L235),ISERROR('!0'!L235)),"",'!0'!L235)</f>
        <v/>
      </c>
      <c r="M233" t="str">
        <f>IF(OR(ISBLANK('!0'!M235),ISERROR('!0'!M235)),"",'!0'!M235)</f>
        <v/>
      </c>
      <c r="N233" t="str">
        <f>IF(OR(ISBLANK('!0'!N235),ISERROR('!0'!N235)),"",'!0'!N235)</f>
        <v/>
      </c>
      <c r="O233" t="str">
        <f>IF(OR(ISBLANK('!0'!O235),ISERROR('!0'!O235)),"",'!0'!O235)</f>
        <v/>
      </c>
      <c r="P233" t="str">
        <f>IF(OR(ISBLANK('!0'!P235),ISERROR('!0'!P235)),"",'!0'!P235)</f>
        <v/>
      </c>
      <c r="Q233" t="str">
        <f>IF(OR(ISBLANK('!0'!Q235),ISERROR('!0'!Q235)),"",'!0'!Q235)</f>
        <v/>
      </c>
      <c r="R233" t="str">
        <f>IF(OR(ISBLANK('!0'!R235),ISERROR('!0'!R235)),"",'!0'!R235)</f>
        <v/>
      </c>
      <c r="S233" t="str">
        <f>IF(OR(ISBLANK('!0'!S235),ISERROR('!0'!S235)),"",'!0'!S235)</f>
        <v/>
      </c>
      <c r="T233" t="str">
        <f>IF(OR(ISBLANK('!0'!T235),ISERROR('!0'!T235)),"",'!0'!T235)</f>
        <v/>
      </c>
      <c r="U233" t="str">
        <f>IF(OR(ISBLANK('!0'!U235),ISERROR('!0'!U235)),"",'!0'!U235)</f>
        <v/>
      </c>
      <c r="V233" t="str">
        <f>IF(OR(ISBLANK('!0'!V235),ISERROR('!0'!V235)),"",'!0'!V235)</f>
        <v/>
      </c>
      <c r="W233" t="str">
        <f>IF(OR(ISBLANK('!0'!W235),ISERROR('!0'!W235)),"",'!0'!W235)</f>
        <v/>
      </c>
      <c r="X233" t="str">
        <f>IF(OR(ISBLANK('!0'!X235),ISERROR('!0'!X235)),"",'!0'!X235)</f>
        <v/>
      </c>
      <c r="Y233" t="str">
        <f>IF(OR(ISBLANK('!0'!Y235),ISERROR('!0'!Y235)),"",'!0'!Y235)</f>
        <v/>
      </c>
      <c r="Z233" t="str">
        <f>IF(OR(ISBLANK('!0'!Z235),ISERROR('!0'!Z235)),"",'!0'!Z235)</f>
        <v/>
      </c>
      <c r="AA233" t="str">
        <f>IF(OR(ISBLANK('!0'!AA235),ISERROR('!0'!AA235)),"",'!0'!AA235)</f>
        <v/>
      </c>
      <c r="AB233" t="str">
        <f>IF(OR(ISBLANK('!0'!AB235),ISERROR('!0'!AB235)),"",'!0'!AB235)</f>
        <v/>
      </c>
      <c r="AC233" t="str">
        <f>IF(OR(ISBLANK('!0'!AI235),ISERROR('!0'!AI235)),"",'!0'!AI235)</f>
        <v/>
      </c>
      <c r="AD233" t="str">
        <f>IF(OR(ISBLANK('!0'!AJ235),ISERROR('!0'!AJ235)),"",'!0'!AJ235)</f>
        <v/>
      </c>
      <c r="AE233" t="str">
        <f>IF(OR(ISBLANK('!0'!AK235),ISERROR('!0'!AK235)),"",'!0'!AK235)</f>
        <v/>
      </c>
      <c r="AF233" t="str">
        <f>IF(OR(ISBLANK('!0'!AL235),ISERROR('!0'!AL235)),"",'!0'!AL235)</f>
        <v/>
      </c>
      <c r="AG233" t="str">
        <f>IF(OR(ISBLANK('!0'!AM235),ISERROR('!0'!AM235)),"",'!0'!AM235)</f>
        <v/>
      </c>
      <c r="AH233" t="str">
        <f>IF(OR(ISBLANK('!0'!AN235),ISERROR('!0'!AN235)),"",'!0'!AN235)</f>
        <v/>
      </c>
      <c r="AI233" t="str">
        <f>IF(OR(ISBLANK('!0'!AO235),ISERROR('!0'!AO235)),"",'!0'!AO235)</f>
        <v/>
      </c>
      <c r="AJ233" t="str">
        <f>IF(OR(ISBLANK('!0'!AP235),ISERROR('!0'!AP235)),"",'!0'!AP235)</f>
        <v/>
      </c>
      <c r="AK233" t="str">
        <f>IF(OR(ISBLANK('!0'!AQ235),ISERROR('!0'!AQ235)),"",'!0'!AQ235)</f>
        <v/>
      </c>
      <c r="AL233" t="str">
        <f>IF(OR(ISBLANK('!0'!AR235),ISERROR('!0'!AR235)),"",'!0'!AR235)</f>
        <v/>
      </c>
      <c r="AM233" t="str">
        <f>IF(OR(ISBLANK('!0'!AS235),ISERROR('!0'!AS235)),"",'!0'!AS235)</f>
        <v/>
      </c>
      <c r="AN233" t="str">
        <f>IF(OR(ISBLANK('!0'!AT235),ISERROR('!0'!AT235)),"",'!0'!AT235)</f>
        <v/>
      </c>
      <c r="AO233" t="str">
        <f>IF(OR(ISBLANK('!0'!AU235),ISERROR('!0'!AU235)),"",'!0'!AU235)</f>
        <v/>
      </c>
      <c r="AP233" t="str">
        <f>IF(OR(ISBLANK('!0'!AV235),ISERROR('!0'!AV235)),"",'!0'!AV235)</f>
        <v/>
      </c>
      <c r="AQ233" t="str">
        <f>IF(OR(ISBLANK('!0'!AW235),ISERROR('!0'!AW235)),"",'!0'!AW235)</f>
        <v/>
      </c>
      <c r="AR233" t="str">
        <f>IF(OR(ISBLANK('!0'!AX235),ISERROR('!0'!AX235)),"",'!0'!AX235)</f>
        <v/>
      </c>
      <c r="AS233" t="str">
        <f>IF(OR(ISBLANK('!0'!AY235),ISERROR('!0'!AY235)),"",'!0'!AY235)</f>
        <v/>
      </c>
      <c r="AT233" t="str">
        <f>IF(OR(ISBLANK('!0'!AZ235),ISERROR('!0'!AZ235)),"",'!0'!AZ235)</f>
        <v/>
      </c>
      <c r="AU233" t="str">
        <f>IF(OR(ISBLANK('!0'!BA235),ISERROR('!0'!BA235)),"",'!0'!BA235)</f>
        <v/>
      </c>
      <c r="AV233" t="str">
        <f>IF(OR(ISBLANK('!0'!BB235),ISERROR('!0'!BB235)),"",'!0'!BB235)</f>
        <v/>
      </c>
      <c r="AW233" t="str">
        <f>IF(OR(ISBLANK('!0'!BC235),ISERROR('!0'!BC235)),"",'!0'!BC235)</f>
        <v/>
      </c>
      <c r="AX233" t="str">
        <f>IF(OR(ISBLANK('!0'!BD235),ISERROR('!0'!BD235)),"",'!0'!BD235)</f>
        <v/>
      </c>
      <c r="AY233" t="str">
        <f>IF(OR(ISBLANK('!0'!BE235),ISERROR('!0'!BE235)),"",'!0'!BE235)</f>
        <v/>
      </c>
      <c r="AZ233" t="str">
        <f>IF(OR(ISBLANK('!0'!BF235),ISERROR('!0'!BF235)),"",'!0'!BF235)</f>
        <v/>
      </c>
      <c r="BA233" t="str">
        <f>IF(OR(ISBLANK('!0'!BG235),ISERROR('!0'!BG235)),"",'!0'!BG235)</f>
        <v/>
      </c>
      <c r="BB233" t="str">
        <f>IF(OR(ISBLANK('!0'!BH235),ISERROR('!0'!BH235)),"",'!0'!BH235)</f>
        <v/>
      </c>
      <c r="BC233" t="str">
        <f>IF(OR(ISBLANK('!0'!BI235),ISERROR('!0'!BI235)),"",'!0'!BI235)</f>
        <v/>
      </c>
    </row>
    <row r="234" spans="1:55" ht="12.75" customHeight="1" x14ac:dyDescent="0.2">
      <c r="A234" t="str">
        <f>IF(OR(ISBLANK('!0'!A236),ISERROR('!0'!A236)),"",'!0'!A236)</f>
        <v/>
      </c>
      <c r="B234" t="str">
        <f>IF(OR(ISBLANK('!0'!B236),ISERROR('!0'!B236)),"",'!0'!B236)</f>
        <v/>
      </c>
      <c r="C234" s="208">
        <f>IF(OR(ISBLANK('!0'!C235),ISERROR('!0'!C235)),"",'!0'!C235)</f>
        <v>212</v>
      </c>
      <c r="D234" s="325"/>
      <c r="E234" s="325"/>
      <c r="F234" t="str">
        <f>IF(OR(ISBLANK('!0'!F236),ISERROR('!0'!F236)),"",'!0'!F236)</f>
        <v/>
      </c>
      <c r="G234" t="str">
        <f>IF(OR(ISBLANK('!0'!G236),ISERROR('!0'!G236)),"",'!0'!G236)</f>
        <v/>
      </c>
      <c r="H234" t="str">
        <f>IF(OR(ISBLANK('!0'!H236),ISERROR('!0'!H236)),"",'!0'!H236)</f>
        <v/>
      </c>
      <c r="I234" s="4" t="str">
        <f>IF(OR(ISBLANK('!0'!I236),ISERROR('!0'!I236)),"",'!0'!I236)</f>
        <v/>
      </c>
      <c r="J234" t="str">
        <f>IF(OR(ISBLANK('!0'!J236),ISERROR('!0'!J236)),"",'!0'!J236)</f>
        <v/>
      </c>
      <c r="K234" s="59" t="str">
        <f>IF(OR(ISBLANK('!0'!K236),ISERROR('!0'!K236)),"",'!0'!K236)</f>
        <v/>
      </c>
      <c r="L234" t="str">
        <f>IF(OR(ISBLANK('!0'!L236),ISERROR('!0'!L236)),"",'!0'!L236)</f>
        <v/>
      </c>
      <c r="M234" t="str">
        <f>IF(OR(ISBLANK('!0'!M236),ISERROR('!0'!M236)),"",'!0'!M236)</f>
        <v/>
      </c>
      <c r="N234" t="str">
        <f>IF(OR(ISBLANK('!0'!N236),ISERROR('!0'!N236)),"",'!0'!N236)</f>
        <v/>
      </c>
      <c r="O234" t="str">
        <f>IF(OR(ISBLANK('!0'!O236),ISERROR('!0'!O236)),"",'!0'!O236)</f>
        <v/>
      </c>
      <c r="P234" t="str">
        <f>IF(OR(ISBLANK('!0'!P236),ISERROR('!0'!P236)),"",'!0'!P236)</f>
        <v/>
      </c>
      <c r="Q234" t="str">
        <f>IF(OR(ISBLANK('!0'!Q236),ISERROR('!0'!Q236)),"",'!0'!Q236)</f>
        <v/>
      </c>
      <c r="R234" t="str">
        <f>IF(OR(ISBLANK('!0'!R236),ISERROR('!0'!R236)),"",'!0'!R236)</f>
        <v/>
      </c>
      <c r="S234" t="str">
        <f>IF(OR(ISBLANK('!0'!S236),ISERROR('!0'!S236)),"",'!0'!S236)</f>
        <v/>
      </c>
      <c r="T234" t="str">
        <f>IF(OR(ISBLANK('!0'!T236),ISERROR('!0'!T236)),"",'!0'!T236)</f>
        <v/>
      </c>
      <c r="U234" t="str">
        <f>IF(OR(ISBLANK('!0'!U236),ISERROR('!0'!U236)),"",'!0'!U236)</f>
        <v/>
      </c>
      <c r="V234" t="str">
        <f>IF(OR(ISBLANK('!0'!V236),ISERROR('!0'!V236)),"",'!0'!V236)</f>
        <v/>
      </c>
      <c r="W234" t="str">
        <f>IF(OR(ISBLANK('!0'!W236),ISERROR('!0'!W236)),"",'!0'!W236)</f>
        <v/>
      </c>
      <c r="X234" t="str">
        <f>IF(OR(ISBLANK('!0'!X236),ISERROR('!0'!X236)),"",'!0'!X236)</f>
        <v/>
      </c>
      <c r="Y234" t="str">
        <f>IF(OR(ISBLANK('!0'!Y236),ISERROR('!0'!Y236)),"",'!0'!Y236)</f>
        <v/>
      </c>
      <c r="Z234" t="str">
        <f>IF(OR(ISBLANK('!0'!Z236),ISERROR('!0'!Z236)),"",'!0'!Z236)</f>
        <v/>
      </c>
      <c r="AA234" t="str">
        <f>IF(OR(ISBLANK('!0'!AA236),ISERROR('!0'!AA236)),"",'!0'!AA236)</f>
        <v/>
      </c>
      <c r="AB234" t="str">
        <f>IF(OR(ISBLANK('!0'!AB236),ISERROR('!0'!AB236)),"",'!0'!AB236)</f>
        <v/>
      </c>
      <c r="AC234" t="str">
        <f>IF(OR(ISBLANK('!0'!AI236),ISERROR('!0'!AI236)),"",'!0'!AI236)</f>
        <v/>
      </c>
      <c r="AD234" t="str">
        <f>IF(OR(ISBLANK('!0'!AJ236),ISERROR('!0'!AJ236)),"",'!0'!AJ236)</f>
        <v/>
      </c>
      <c r="AE234" t="str">
        <f>IF(OR(ISBLANK('!0'!AK236),ISERROR('!0'!AK236)),"",'!0'!AK236)</f>
        <v/>
      </c>
      <c r="AF234" t="str">
        <f>IF(OR(ISBLANK('!0'!AL236),ISERROR('!0'!AL236)),"",'!0'!AL236)</f>
        <v/>
      </c>
      <c r="AG234" t="str">
        <f>IF(OR(ISBLANK('!0'!AM236),ISERROR('!0'!AM236)),"",'!0'!AM236)</f>
        <v/>
      </c>
      <c r="AH234" t="str">
        <f>IF(OR(ISBLANK('!0'!AN236),ISERROR('!0'!AN236)),"",'!0'!AN236)</f>
        <v/>
      </c>
      <c r="AI234" t="str">
        <f>IF(OR(ISBLANK('!0'!AO236),ISERROR('!0'!AO236)),"",'!0'!AO236)</f>
        <v/>
      </c>
      <c r="AJ234" t="str">
        <f>IF(OR(ISBLANK('!0'!AP236),ISERROR('!0'!AP236)),"",'!0'!AP236)</f>
        <v/>
      </c>
      <c r="AK234" t="str">
        <f>IF(OR(ISBLANK('!0'!AQ236),ISERROR('!0'!AQ236)),"",'!0'!AQ236)</f>
        <v/>
      </c>
      <c r="AL234" t="str">
        <f>IF(OR(ISBLANK('!0'!AR236),ISERROR('!0'!AR236)),"",'!0'!AR236)</f>
        <v/>
      </c>
      <c r="AM234" t="str">
        <f>IF(OR(ISBLANK('!0'!AS236),ISERROR('!0'!AS236)),"",'!0'!AS236)</f>
        <v/>
      </c>
      <c r="AN234" t="str">
        <f>IF(OR(ISBLANK('!0'!AT236),ISERROR('!0'!AT236)),"",'!0'!AT236)</f>
        <v/>
      </c>
      <c r="AO234" t="str">
        <f>IF(OR(ISBLANK('!0'!AU236),ISERROR('!0'!AU236)),"",'!0'!AU236)</f>
        <v/>
      </c>
      <c r="AP234" t="str">
        <f>IF(OR(ISBLANK('!0'!AV236),ISERROR('!0'!AV236)),"",'!0'!AV236)</f>
        <v/>
      </c>
      <c r="AQ234" t="str">
        <f>IF(OR(ISBLANK('!0'!AW236),ISERROR('!0'!AW236)),"",'!0'!AW236)</f>
        <v/>
      </c>
      <c r="AR234" t="str">
        <f>IF(OR(ISBLANK('!0'!AX236),ISERROR('!0'!AX236)),"",'!0'!AX236)</f>
        <v/>
      </c>
      <c r="AS234" t="str">
        <f>IF(OR(ISBLANK('!0'!AY236),ISERROR('!0'!AY236)),"",'!0'!AY236)</f>
        <v/>
      </c>
      <c r="AT234" t="str">
        <f>IF(OR(ISBLANK('!0'!AZ236),ISERROR('!0'!AZ236)),"",'!0'!AZ236)</f>
        <v/>
      </c>
      <c r="AU234" t="str">
        <f>IF(OR(ISBLANK('!0'!BA236),ISERROR('!0'!BA236)),"",'!0'!BA236)</f>
        <v/>
      </c>
      <c r="AV234" t="str">
        <f>IF(OR(ISBLANK('!0'!BB236),ISERROR('!0'!BB236)),"",'!0'!BB236)</f>
        <v/>
      </c>
      <c r="AW234" t="str">
        <f>IF(OR(ISBLANK('!0'!BC236),ISERROR('!0'!BC236)),"",'!0'!BC236)</f>
        <v/>
      </c>
      <c r="AX234" t="str">
        <f>IF(OR(ISBLANK('!0'!BD236),ISERROR('!0'!BD236)),"",'!0'!BD236)</f>
        <v/>
      </c>
      <c r="AY234" t="str">
        <f>IF(OR(ISBLANK('!0'!BE236),ISERROR('!0'!BE236)),"",'!0'!BE236)</f>
        <v/>
      </c>
      <c r="AZ234" t="str">
        <f>IF(OR(ISBLANK('!0'!BF236),ISERROR('!0'!BF236)),"",'!0'!BF236)</f>
        <v/>
      </c>
      <c r="BA234" t="str">
        <f>IF(OR(ISBLANK('!0'!BG236),ISERROR('!0'!BG236)),"",'!0'!BG236)</f>
        <v/>
      </c>
      <c r="BB234" t="str">
        <f>IF(OR(ISBLANK('!0'!BH236),ISERROR('!0'!BH236)),"",'!0'!BH236)</f>
        <v/>
      </c>
      <c r="BC234" t="str">
        <f>IF(OR(ISBLANK('!0'!BI236),ISERROR('!0'!BI236)),"",'!0'!BI236)</f>
        <v/>
      </c>
    </row>
    <row r="235" spans="1:55" ht="12.75" customHeight="1" x14ac:dyDescent="0.2">
      <c r="A235" t="str">
        <f>IF(OR(ISBLANK('!0'!A237),ISERROR('!0'!A237)),"",'!0'!A237)</f>
        <v/>
      </c>
      <c r="B235" t="str">
        <f>IF(OR(ISBLANK('!0'!B237),ISERROR('!0'!B237)),"",'!0'!B237)</f>
        <v/>
      </c>
      <c r="C235" s="208">
        <f>IF(OR(ISBLANK('!0'!C236),ISERROR('!0'!C236)),"",'!0'!C236)</f>
        <v>213</v>
      </c>
      <c r="D235" s="325"/>
      <c r="E235" s="325"/>
      <c r="F235" t="str">
        <f>IF(OR(ISBLANK('!0'!F237),ISERROR('!0'!F237)),"",'!0'!F237)</f>
        <v/>
      </c>
      <c r="G235" t="str">
        <f>IF(OR(ISBLANK('!0'!G237),ISERROR('!0'!G237)),"",'!0'!G237)</f>
        <v/>
      </c>
      <c r="H235" t="str">
        <f>IF(OR(ISBLANK('!0'!H237),ISERROR('!0'!H237)),"",'!0'!H237)</f>
        <v/>
      </c>
      <c r="I235" s="4" t="str">
        <f>IF(OR(ISBLANK('!0'!I237),ISERROR('!0'!I237)),"",'!0'!I237)</f>
        <v/>
      </c>
      <c r="J235" t="str">
        <f>IF(OR(ISBLANK('!0'!J237),ISERROR('!0'!J237)),"",'!0'!J237)</f>
        <v/>
      </c>
      <c r="K235" s="59" t="str">
        <f>IF(OR(ISBLANK('!0'!K237),ISERROR('!0'!K237)),"",'!0'!K237)</f>
        <v/>
      </c>
      <c r="L235" t="str">
        <f>IF(OR(ISBLANK('!0'!L237),ISERROR('!0'!L237)),"",'!0'!L237)</f>
        <v/>
      </c>
      <c r="M235" t="str">
        <f>IF(OR(ISBLANK('!0'!M237),ISERROR('!0'!M237)),"",'!0'!M237)</f>
        <v/>
      </c>
      <c r="N235" t="str">
        <f>IF(OR(ISBLANK('!0'!N237),ISERROR('!0'!N237)),"",'!0'!N237)</f>
        <v/>
      </c>
      <c r="O235" t="str">
        <f>IF(OR(ISBLANK('!0'!O237),ISERROR('!0'!O237)),"",'!0'!O237)</f>
        <v/>
      </c>
      <c r="P235" t="str">
        <f>IF(OR(ISBLANK('!0'!P237),ISERROR('!0'!P237)),"",'!0'!P237)</f>
        <v/>
      </c>
      <c r="Q235" t="str">
        <f>IF(OR(ISBLANK('!0'!Q237),ISERROR('!0'!Q237)),"",'!0'!Q237)</f>
        <v/>
      </c>
      <c r="R235" t="str">
        <f>IF(OR(ISBLANK('!0'!R237),ISERROR('!0'!R237)),"",'!0'!R237)</f>
        <v/>
      </c>
      <c r="S235" t="str">
        <f>IF(OR(ISBLANK('!0'!S237),ISERROR('!0'!S237)),"",'!0'!S237)</f>
        <v/>
      </c>
      <c r="T235" t="str">
        <f>IF(OR(ISBLANK('!0'!T237),ISERROR('!0'!T237)),"",'!0'!T237)</f>
        <v/>
      </c>
      <c r="U235" t="str">
        <f>IF(OR(ISBLANK('!0'!U237),ISERROR('!0'!U237)),"",'!0'!U237)</f>
        <v/>
      </c>
      <c r="V235" t="str">
        <f>IF(OR(ISBLANK('!0'!V237),ISERROR('!0'!V237)),"",'!0'!V237)</f>
        <v/>
      </c>
      <c r="W235" t="str">
        <f>IF(OR(ISBLANK('!0'!W237),ISERROR('!0'!W237)),"",'!0'!W237)</f>
        <v/>
      </c>
      <c r="X235" t="str">
        <f>IF(OR(ISBLANK('!0'!X237),ISERROR('!0'!X237)),"",'!0'!X237)</f>
        <v/>
      </c>
      <c r="Y235" t="str">
        <f>IF(OR(ISBLANK('!0'!Y237),ISERROR('!0'!Y237)),"",'!0'!Y237)</f>
        <v/>
      </c>
      <c r="Z235" t="str">
        <f>IF(OR(ISBLANK('!0'!Z237),ISERROR('!0'!Z237)),"",'!0'!Z237)</f>
        <v/>
      </c>
      <c r="AA235" t="str">
        <f>IF(OR(ISBLANK('!0'!AA237),ISERROR('!0'!AA237)),"",'!0'!AA237)</f>
        <v/>
      </c>
      <c r="AB235" t="str">
        <f>IF(OR(ISBLANK('!0'!AB237),ISERROR('!0'!AB237)),"",'!0'!AB237)</f>
        <v/>
      </c>
      <c r="AC235" t="str">
        <f>IF(OR(ISBLANK('!0'!AI237),ISERROR('!0'!AI237)),"",'!0'!AI237)</f>
        <v/>
      </c>
      <c r="AD235" t="str">
        <f>IF(OR(ISBLANK('!0'!AJ237),ISERROR('!0'!AJ237)),"",'!0'!AJ237)</f>
        <v/>
      </c>
      <c r="AE235" t="str">
        <f>IF(OR(ISBLANK('!0'!AK237),ISERROR('!0'!AK237)),"",'!0'!AK237)</f>
        <v/>
      </c>
      <c r="AF235" t="str">
        <f>IF(OR(ISBLANK('!0'!AL237),ISERROR('!0'!AL237)),"",'!0'!AL237)</f>
        <v/>
      </c>
      <c r="AG235" t="str">
        <f>IF(OR(ISBLANK('!0'!AM237),ISERROR('!0'!AM237)),"",'!0'!AM237)</f>
        <v/>
      </c>
      <c r="AH235" t="str">
        <f>IF(OR(ISBLANK('!0'!AN237),ISERROR('!0'!AN237)),"",'!0'!AN237)</f>
        <v/>
      </c>
      <c r="AI235" t="str">
        <f>IF(OR(ISBLANK('!0'!AO237),ISERROR('!0'!AO237)),"",'!0'!AO237)</f>
        <v/>
      </c>
      <c r="AJ235" t="str">
        <f>IF(OR(ISBLANK('!0'!AP237),ISERROR('!0'!AP237)),"",'!0'!AP237)</f>
        <v/>
      </c>
      <c r="AK235" t="str">
        <f>IF(OR(ISBLANK('!0'!AQ237),ISERROR('!0'!AQ237)),"",'!0'!AQ237)</f>
        <v/>
      </c>
      <c r="AL235" t="str">
        <f>IF(OR(ISBLANK('!0'!AR237),ISERROR('!0'!AR237)),"",'!0'!AR237)</f>
        <v/>
      </c>
      <c r="AM235" t="str">
        <f>IF(OR(ISBLANK('!0'!AS237),ISERROR('!0'!AS237)),"",'!0'!AS237)</f>
        <v/>
      </c>
      <c r="AN235" t="str">
        <f>IF(OR(ISBLANK('!0'!AT237),ISERROR('!0'!AT237)),"",'!0'!AT237)</f>
        <v/>
      </c>
      <c r="AO235" t="str">
        <f>IF(OR(ISBLANK('!0'!AU237),ISERROR('!0'!AU237)),"",'!0'!AU237)</f>
        <v/>
      </c>
      <c r="AP235" t="str">
        <f>IF(OR(ISBLANK('!0'!AV237),ISERROR('!0'!AV237)),"",'!0'!AV237)</f>
        <v/>
      </c>
      <c r="AQ235" t="str">
        <f>IF(OR(ISBLANK('!0'!AW237),ISERROR('!0'!AW237)),"",'!0'!AW237)</f>
        <v/>
      </c>
      <c r="AR235" t="str">
        <f>IF(OR(ISBLANK('!0'!AX237),ISERROR('!0'!AX237)),"",'!0'!AX237)</f>
        <v/>
      </c>
      <c r="AS235" t="str">
        <f>IF(OR(ISBLANK('!0'!AY237),ISERROR('!0'!AY237)),"",'!0'!AY237)</f>
        <v/>
      </c>
      <c r="AT235" t="str">
        <f>IF(OR(ISBLANK('!0'!AZ237),ISERROR('!0'!AZ237)),"",'!0'!AZ237)</f>
        <v/>
      </c>
      <c r="AU235" t="str">
        <f>IF(OR(ISBLANK('!0'!BA237),ISERROR('!0'!BA237)),"",'!0'!BA237)</f>
        <v/>
      </c>
      <c r="AV235" t="str">
        <f>IF(OR(ISBLANK('!0'!BB237),ISERROR('!0'!BB237)),"",'!0'!BB237)</f>
        <v/>
      </c>
      <c r="AW235" t="str">
        <f>IF(OR(ISBLANK('!0'!BC237),ISERROR('!0'!BC237)),"",'!0'!BC237)</f>
        <v/>
      </c>
      <c r="AX235" t="str">
        <f>IF(OR(ISBLANK('!0'!BD237),ISERROR('!0'!BD237)),"",'!0'!BD237)</f>
        <v/>
      </c>
      <c r="AY235" t="str">
        <f>IF(OR(ISBLANK('!0'!BE237),ISERROR('!0'!BE237)),"",'!0'!BE237)</f>
        <v/>
      </c>
      <c r="AZ235" t="str">
        <f>IF(OR(ISBLANK('!0'!BF237),ISERROR('!0'!BF237)),"",'!0'!BF237)</f>
        <v/>
      </c>
      <c r="BA235" t="str">
        <f>IF(OR(ISBLANK('!0'!BG237),ISERROR('!0'!BG237)),"",'!0'!BG237)</f>
        <v/>
      </c>
      <c r="BB235" t="str">
        <f>IF(OR(ISBLANK('!0'!BH237),ISERROR('!0'!BH237)),"",'!0'!BH237)</f>
        <v/>
      </c>
      <c r="BC235" t="str">
        <f>IF(OR(ISBLANK('!0'!BI237),ISERROR('!0'!BI237)),"",'!0'!BI237)</f>
        <v/>
      </c>
    </row>
    <row r="236" spans="1:55" ht="12.75" customHeight="1" x14ac:dyDescent="0.2">
      <c r="A236" t="str">
        <f>IF(OR(ISBLANK('!0'!A238),ISERROR('!0'!A238)),"",'!0'!A238)</f>
        <v/>
      </c>
      <c r="B236" t="str">
        <f>IF(OR(ISBLANK('!0'!B238),ISERROR('!0'!B238)),"",'!0'!B238)</f>
        <v/>
      </c>
      <c r="C236" s="208">
        <f>IF(OR(ISBLANK('!0'!C237),ISERROR('!0'!C237)),"",'!0'!C237)</f>
        <v>214</v>
      </c>
      <c r="D236" s="325"/>
      <c r="E236" s="325"/>
      <c r="F236" t="str">
        <f>IF(OR(ISBLANK('!0'!F238),ISERROR('!0'!F238)),"",'!0'!F238)</f>
        <v/>
      </c>
      <c r="G236" t="str">
        <f>IF(OR(ISBLANK('!0'!G238),ISERROR('!0'!G238)),"",'!0'!G238)</f>
        <v/>
      </c>
      <c r="H236" t="str">
        <f>IF(OR(ISBLANK('!0'!H238),ISERROR('!0'!H238)),"",'!0'!H238)</f>
        <v/>
      </c>
      <c r="I236" s="4" t="str">
        <f>IF(OR(ISBLANK('!0'!I238),ISERROR('!0'!I238)),"",'!0'!I238)</f>
        <v/>
      </c>
      <c r="J236" t="str">
        <f>IF(OR(ISBLANK('!0'!J238),ISERROR('!0'!J238)),"",'!0'!J238)</f>
        <v/>
      </c>
      <c r="K236" s="59" t="str">
        <f>IF(OR(ISBLANK('!0'!K238),ISERROR('!0'!K238)),"",'!0'!K238)</f>
        <v/>
      </c>
      <c r="L236" t="str">
        <f>IF(OR(ISBLANK('!0'!L238),ISERROR('!0'!L238)),"",'!0'!L238)</f>
        <v/>
      </c>
      <c r="M236" t="str">
        <f>IF(OR(ISBLANK('!0'!M238),ISERROR('!0'!M238)),"",'!0'!M238)</f>
        <v/>
      </c>
      <c r="N236" t="str">
        <f>IF(OR(ISBLANK('!0'!N238),ISERROR('!0'!N238)),"",'!0'!N238)</f>
        <v/>
      </c>
      <c r="O236" t="str">
        <f>IF(OR(ISBLANK('!0'!O238),ISERROR('!0'!O238)),"",'!0'!O238)</f>
        <v/>
      </c>
      <c r="P236" t="str">
        <f>IF(OR(ISBLANK('!0'!P238),ISERROR('!0'!P238)),"",'!0'!P238)</f>
        <v/>
      </c>
      <c r="Q236" t="str">
        <f>IF(OR(ISBLANK('!0'!Q238),ISERROR('!0'!Q238)),"",'!0'!Q238)</f>
        <v/>
      </c>
      <c r="R236" t="str">
        <f>IF(OR(ISBLANK('!0'!R238),ISERROR('!0'!R238)),"",'!0'!R238)</f>
        <v/>
      </c>
      <c r="S236" t="str">
        <f>IF(OR(ISBLANK('!0'!S238),ISERROR('!0'!S238)),"",'!0'!S238)</f>
        <v/>
      </c>
      <c r="T236" t="str">
        <f>IF(OR(ISBLANK('!0'!T238),ISERROR('!0'!T238)),"",'!0'!T238)</f>
        <v/>
      </c>
      <c r="U236" t="str">
        <f>IF(OR(ISBLANK('!0'!U238),ISERROR('!0'!U238)),"",'!0'!U238)</f>
        <v/>
      </c>
      <c r="V236" t="str">
        <f>IF(OR(ISBLANK('!0'!V238),ISERROR('!0'!V238)),"",'!0'!V238)</f>
        <v/>
      </c>
      <c r="W236" t="str">
        <f>IF(OR(ISBLANK('!0'!W238),ISERROR('!0'!W238)),"",'!0'!W238)</f>
        <v/>
      </c>
      <c r="X236" t="str">
        <f>IF(OR(ISBLANK('!0'!X238),ISERROR('!0'!X238)),"",'!0'!X238)</f>
        <v/>
      </c>
      <c r="Y236" t="str">
        <f>IF(OR(ISBLANK('!0'!Y238),ISERROR('!0'!Y238)),"",'!0'!Y238)</f>
        <v/>
      </c>
      <c r="Z236" t="str">
        <f>IF(OR(ISBLANK('!0'!Z238),ISERROR('!0'!Z238)),"",'!0'!Z238)</f>
        <v/>
      </c>
      <c r="AA236" t="str">
        <f>IF(OR(ISBLANK('!0'!AA238),ISERROR('!0'!AA238)),"",'!0'!AA238)</f>
        <v/>
      </c>
      <c r="AB236" t="str">
        <f>IF(OR(ISBLANK('!0'!AB238),ISERROR('!0'!AB238)),"",'!0'!AB238)</f>
        <v/>
      </c>
      <c r="AC236" t="str">
        <f>IF(OR(ISBLANK('!0'!AI238),ISERROR('!0'!AI238)),"",'!0'!AI238)</f>
        <v/>
      </c>
      <c r="AD236" t="str">
        <f>IF(OR(ISBLANK('!0'!AJ238),ISERROR('!0'!AJ238)),"",'!0'!AJ238)</f>
        <v/>
      </c>
      <c r="AE236" t="str">
        <f>IF(OR(ISBLANK('!0'!AK238),ISERROR('!0'!AK238)),"",'!0'!AK238)</f>
        <v/>
      </c>
      <c r="AF236" t="str">
        <f>IF(OR(ISBLANK('!0'!AL238),ISERROR('!0'!AL238)),"",'!0'!AL238)</f>
        <v/>
      </c>
      <c r="AG236" t="str">
        <f>IF(OR(ISBLANK('!0'!AM238),ISERROR('!0'!AM238)),"",'!0'!AM238)</f>
        <v/>
      </c>
      <c r="AH236" t="str">
        <f>IF(OR(ISBLANK('!0'!AN238),ISERROR('!0'!AN238)),"",'!0'!AN238)</f>
        <v/>
      </c>
      <c r="AI236" t="str">
        <f>IF(OR(ISBLANK('!0'!AO238),ISERROR('!0'!AO238)),"",'!0'!AO238)</f>
        <v/>
      </c>
      <c r="AJ236" t="str">
        <f>IF(OR(ISBLANK('!0'!AP238),ISERROR('!0'!AP238)),"",'!0'!AP238)</f>
        <v/>
      </c>
      <c r="AK236" t="str">
        <f>IF(OR(ISBLANK('!0'!AQ238),ISERROR('!0'!AQ238)),"",'!0'!AQ238)</f>
        <v/>
      </c>
      <c r="AL236" t="str">
        <f>IF(OR(ISBLANK('!0'!AR238),ISERROR('!0'!AR238)),"",'!0'!AR238)</f>
        <v/>
      </c>
      <c r="AM236" t="str">
        <f>IF(OR(ISBLANK('!0'!AS238),ISERROR('!0'!AS238)),"",'!0'!AS238)</f>
        <v/>
      </c>
      <c r="AN236" t="str">
        <f>IF(OR(ISBLANK('!0'!AT238),ISERROR('!0'!AT238)),"",'!0'!AT238)</f>
        <v/>
      </c>
      <c r="AO236" t="str">
        <f>IF(OR(ISBLANK('!0'!AU238),ISERROR('!0'!AU238)),"",'!0'!AU238)</f>
        <v/>
      </c>
      <c r="AP236" t="str">
        <f>IF(OR(ISBLANK('!0'!AV238),ISERROR('!0'!AV238)),"",'!0'!AV238)</f>
        <v/>
      </c>
      <c r="AQ236" t="str">
        <f>IF(OR(ISBLANK('!0'!AW238),ISERROR('!0'!AW238)),"",'!0'!AW238)</f>
        <v/>
      </c>
      <c r="AR236" t="str">
        <f>IF(OR(ISBLANK('!0'!AX238),ISERROR('!0'!AX238)),"",'!0'!AX238)</f>
        <v/>
      </c>
      <c r="AS236" t="str">
        <f>IF(OR(ISBLANK('!0'!AY238),ISERROR('!0'!AY238)),"",'!0'!AY238)</f>
        <v/>
      </c>
      <c r="AT236" t="str">
        <f>IF(OR(ISBLANK('!0'!AZ238),ISERROR('!0'!AZ238)),"",'!0'!AZ238)</f>
        <v/>
      </c>
      <c r="AU236" t="str">
        <f>IF(OR(ISBLANK('!0'!BA238),ISERROR('!0'!BA238)),"",'!0'!BA238)</f>
        <v/>
      </c>
      <c r="AV236" t="str">
        <f>IF(OR(ISBLANK('!0'!BB238),ISERROR('!0'!BB238)),"",'!0'!BB238)</f>
        <v/>
      </c>
      <c r="AW236" t="str">
        <f>IF(OR(ISBLANK('!0'!BC238),ISERROR('!0'!BC238)),"",'!0'!BC238)</f>
        <v/>
      </c>
      <c r="AX236" t="str">
        <f>IF(OR(ISBLANK('!0'!BD238),ISERROR('!0'!BD238)),"",'!0'!BD238)</f>
        <v/>
      </c>
      <c r="AY236" t="str">
        <f>IF(OR(ISBLANK('!0'!BE238),ISERROR('!0'!BE238)),"",'!0'!BE238)</f>
        <v/>
      </c>
      <c r="AZ236" t="str">
        <f>IF(OR(ISBLANK('!0'!BF238),ISERROR('!0'!BF238)),"",'!0'!BF238)</f>
        <v/>
      </c>
      <c r="BA236" t="str">
        <f>IF(OR(ISBLANK('!0'!BG238),ISERROR('!0'!BG238)),"",'!0'!BG238)</f>
        <v/>
      </c>
      <c r="BB236" t="str">
        <f>IF(OR(ISBLANK('!0'!BH238),ISERROR('!0'!BH238)),"",'!0'!BH238)</f>
        <v/>
      </c>
      <c r="BC236" t="str">
        <f>IF(OR(ISBLANK('!0'!BI238),ISERROR('!0'!BI238)),"",'!0'!BI238)</f>
        <v/>
      </c>
    </row>
    <row r="237" spans="1:55" ht="12.75" customHeight="1" x14ac:dyDescent="0.2">
      <c r="A237" t="str">
        <f>IF(OR(ISBLANK('!0'!A239),ISERROR('!0'!A239)),"",'!0'!A239)</f>
        <v/>
      </c>
      <c r="B237" t="str">
        <f>IF(OR(ISBLANK('!0'!B239),ISERROR('!0'!B239)),"",'!0'!B239)</f>
        <v/>
      </c>
      <c r="C237" s="208">
        <f>IF(OR(ISBLANK('!0'!C238),ISERROR('!0'!C238)),"",'!0'!C238)</f>
        <v>215</v>
      </c>
      <c r="D237" s="325"/>
      <c r="E237" s="325"/>
      <c r="F237" t="str">
        <f>IF(OR(ISBLANK('!0'!F239),ISERROR('!0'!F239)),"",'!0'!F239)</f>
        <v/>
      </c>
      <c r="G237" t="str">
        <f>IF(OR(ISBLANK('!0'!G239),ISERROR('!0'!G239)),"",'!0'!G239)</f>
        <v/>
      </c>
      <c r="H237" t="str">
        <f>IF(OR(ISBLANK('!0'!H239),ISERROR('!0'!H239)),"",'!0'!H239)</f>
        <v/>
      </c>
      <c r="I237" s="4" t="str">
        <f>IF(OR(ISBLANK('!0'!I239),ISERROR('!0'!I239)),"",'!0'!I239)</f>
        <v/>
      </c>
      <c r="J237" t="str">
        <f>IF(OR(ISBLANK('!0'!J239),ISERROR('!0'!J239)),"",'!0'!J239)</f>
        <v/>
      </c>
      <c r="K237" s="59" t="str">
        <f>IF(OR(ISBLANK('!0'!K239),ISERROR('!0'!K239)),"",'!0'!K239)</f>
        <v/>
      </c>
      <c r="L237" t="str">
        <f>IF(OR(ISBLANK('!0'!L239),ISERROR('!0'!L239)),"",'!0'!L239)</f>
        <v/>
      </c>
      <c r="M237" t="str">
        <f>IF(OR(ISBLANK('!0'!M239),ISERROR('!0'!M239)),"",'!0'!M239)</f>
        <v/>
      </c>
      <c r="N237" t="str">
        <f>IF(OR(ISBLANK('!0'!N239),ISERROR('!0'!N239)),"",'!0'!N239)</f>
        <v/>
      </c>
      <c r="O237" t="str">
        <f>IF(OR(ISBLANK('!0'!O239),ISERROR('!0'!O239)),"",'!0'!O239)</f>
        <v/>
      </c>
      <c r="P237" t="str">
        <f>IF(OR(ISBLANK('!0'!P239),ISERROR('!0'!P239)),"",'!0'!P239)</f>
        <v/>
      </c>
      <c r="Q237" t="str">
        <f>IF(OR(ISBLANK('!0'!Q239),ISERROR('!0'!Q239)),"",'!0'!Q239)</f>
        <v/>
      </c>
      <c r="R237" t="str">
        <f>IF(OR(ISBLANK('!0'!R239),ISERROR('!0'!R239)),"",'!0'!R239)</f>
        <v/>
      </c>
      <c r="S237" t="str">
        <f>IF(OR(ISBLANK('!0'!S239),ISERROR('!0'!S239)),"",'!0'!S239)</f>
        <v/>
      </c>
      <c r="T237" t="str">
        <f>IF(OR(ISBLANK('!0'!T239),ISERROR('!0'!T239)),"",'!0'!T239)</f>
        <v/>
      </c>
      <c r="U237" t="str">
        <f>IF(OR(ISBLANK('!0'!U239),ISERROR('!0'!U239)),"",'!0'!U239)</f>
        <v/>
      </c>
      <c r="V237" t="str">
        <f>IF(OR(ISBLANK('!0'!V239),ISERROR('!0'!V239)),"",'!0'!V239)</f>
        <v/>
      </c>
      <c r="W237" t="str">
        <f>IF(OR(ISBLANK('!0'!W239),ISERROR('!0'!W239)),"",'!0'!W239)</f>
        <v/>
      </c>
      <c r="X237" t="str">
        <f>IF(OR(ISBLANK('!0'!X239),ISERROR('!0'!X239)),"",'!0'!X239)</f>
        <v/>
      </c>
      <c r="Y237" t="str">
        <f>IF(OR(ISBLANK('!0'!Y239),ISERROR('!0'!Y239)),"",'!0'!Y239)</f>
        <v/>
      </c>
      <c r="Z237" t="str">
        <f>IF(OR(ISBLANK('!0'!Z239),ISERROR('!0'!Z239)),"",'!0'!Z239)</f>
        <v/>
      </c>
      <c r="AA237" t="str">
        <f>IF(OR(ISBLANK('!0'!AA239),ISERROR('!0'!AA239)),"",'!0'!AA239)</f>
        <v/>
      </c>
      <c r="AB237" t="str">
        <f>IF(OR(ISBLANK('!0'!AB239),ISERROR('!0'!AB239)),"",'!0'!AB239)</f>
        <v/>
      </c>
      <c r="AC237" t="str">
        <f>IF(OR(ISBLANK('!0'!AI239),ISERROR('!0'!AI239)),"",'!0'!AI239)</f>
        <v/>
      </c>
      <c r="AD237" t="str">
        <f>IF(OR(ISBLANK('!0'!AJ239),ISERROR('!0'!AJ239)),"",'!0'!AJ239)</f>
        <v/>
      </c>
      <c r="AE237" t="str">
        <f>IF(OR(ISBLANK('!0'!AK239),ISERROR('!0'!AK239)),"",'!0'!AK239)</f>
        <v/>
      </c>
      <c r="AF237" t="str">
        <f>IF(OR(ISBLANK('!0'!AL239),ISERROR('!0'!AL239)),"",'!0'!AL239)</f>
        <v/>
      </c>
      <c r="AG237" t="str">
        <f>IF(OR(ISBLANK('!0'!AM239),ISERROR('!0'!AM239)),"",'!0'!AM239)</f>
        <v/>
      </c>
      <c r="AH237" t="str">
        <f>IF(OR(ISBLANK('!0'!AN239),ISERROR('!0'!AN239)),"",'!0'!AN239)</f>
        <v/>
      </c>
      <c r="AI237" t="str">
        <f>IF(OR(ISBLANK('!0'!AO239),ISERROR('!0'!AO239)),"",'!0'!AO239)</f>
        <v/>
      </c>
      <c r="AJ237" t="str">
        <f>IF(OR(ISBLANK('!0'!AP239),ISERROR('!0'!AP239)),"",'!0'!AP239)</f>
        <v/>
      </c>
      <c r="AK237" t="str">
        <f>IF(OR(ISBLANK('!0'!AQ239),ISERROR('!0'!AQ239)),"",'!0'!AQ239)</f>
        <v/>
      </c>
      <c r="AL237" t="str">
        <f>IF(OR(ISBLANK('!0'!AR239),ISERROR('!0'!AR239)),"",'!0'!AR239)</f>
        <v/>
      </c>
      <c r="AM237" t="str">
        <f>IF(OR(ISBLANK('!0'!AS239),ISERROR('!0'!AS239)),"",'!0'!AS239)</f>
        <v/>
      </c>
      <c r="AN237" t="str">
        <f>IF(OR(ISBLANK('!0'!AT239),ISERROR('!0'!AT239)),"",'!0'!AT239)</f>
        <v/>
      </c>
      <c r="AO237" t="str">
        <f>IF(OR(ISBLANK('!0'!AU239),ISERROR('!0'!AU239)),"",'!0'!AU239)</f>
        <v/>
      </c>
      <c r="AP237" t="str">
        <f>IF(OR(ISBLANK('!0'!AV239),ISERROR('!0'!AV239)),"",'!0'!AV239)</f>
        <v/>
      </c>
      <c r="AQ237" t="str">
        <f>IF(OR(ISBLANK('!0'!AW239),ISERROR('!0'!AW239)),"",'!0'!AW239)</f>
        <v/>
      </c>
      <c r="AR237" t="str">
        <f>IF(OR(ISBLANK('!0'!AX239),ISERROR('!0'!AX239)),"",'!0'!AX239)</f>
        <v/>
      </c>
      <c r="AS237" t="str">
        <f>IF(OR(ISBLANK('!0'!AY239),ISERROR('!0'!AY239)),"",'!0'!AY239)</f>
        <v/>
      </c>
      <c r="AT237" t="str">
        <f>IF(OR(ISBLANK('!0'!AZ239),ISERROR('!0'!AZ239)),"",'!0'!AZ239)</f>
        <v/>
      </c>
      <c r="AU237" t="str">
        <f>IF(OR(ISBLANK('!0'!BA239),ISERROR('!0'!BA239)),"",'!0'!BA239)</f>
        <v/>
      </c>
      <c r="AV237" t="str">
        <f>IF(OR(ISBLANK('!0'!BB239),ISERROR('!0'!BB239)),"",'!0'!BB239)</f>
        <v/>
      </c>
      <c r="AW237" t="str">
        <f>IF(OR(ISBLANK('!0'!BC239),ISERROR('!0'!BC239)),"",'!0'!BC239)</f>
        <v/>
      </c>
      <c r="AX237" t="str">
        <f>IF(OR(ISBLANK('!0'!BD239),ISERROR('!0'!BD239)),"",'!0'!BD239)</f>
        <v/>
      </c>
      <c r="AY237" t="str">
        <f>IF(OR(ISBLANK('!0'!BE239),ISERROR('!0'!BE239)),"",'!0'!BE239)</f>
        <v/>
      </c>
      <c r="AZ237" t="str">
        <f>IF(OR(ISBLANK('!0'!BF239),ISERROR('!0'!BF239)),"",'!0'!BF239)</f>
        <v/>
      </c>
      <c r="BA237" t="str">
        <f>IF(OR(ISBLANK('!0'!BG239),ISERROR('!0'!BG239)),"",'!0'!BG239)</f>
        <v/>
      </c>
      <c r="BB237" t="str">
        <f>IF(OR(ISBLANK('!0'!BH239),ISERROR('!0'!BH239)),"",'!0'!BH239)</f>
        <v/>
      </c>
      <c r="BC237" t="str">
        <f>IF(OR(ISBLANK('!0'!BI239),ISERROR('!0'!BI239)),"",'!0'!BI239)</f>
        <v/>
      </c>
    </row>
    <row r="238" spans="1:55" ht="12.75" customHeight="1" x14ac:dyDescent="0.2">
      <c r="A238" t="str">
        <f>IF(OR(ISBLANK('!0'!A240),ISERROR('!0'!A240)),"",'!0'!A240)</f>
        <v/>
      </c>
      <c r="B238" t="str">
        <f>IF(OR(ISBLANK('!0'!B240),ISERROR('!0'!B240)),"",'!0'!B240)</f>
        <v/>
      </c>
      <c r="C238" s="208">
        <f>IF(OR(ISBLANK('!0'!C239),ISERROR('!0'!C239)),"",'!0'!C239)</f>
        <v>216</v>
      </c>
      <c r="D238" s="325"/>
      <c r="E238" s="325"/>
      <c r="F238" t="str">
        <f>IF(OR(ISBLANK('!0'!F240),ISERROR('!0'!F240)),"",'!0'!F240)</f>
        <v/>
      </c>
      <c r="G238" t="str">
        <f>IF(OR(ISBLANK('!0'!G240),ISERROR('!0'!G240)),"",'!0'!G240)</f>
        <v/>
      </c>
      <c r="H238" t="str">
        <f>IF(OR(ISBLANK('!0'!H240),ISERROR('!0'!H240)),"",'!0'!H240)</f>
        <v/>
      </c>
      <c r="I238" s="4" t="str">
        <f>IF(OR(ISBLANK('!0'!I240),ISERROR('!0'!I240)),"",'!0'!I240)</f>
        <v/>
      </c>
      <c r="J238" t="str">
        <f>IF(OR(ISBLANK('!0'!J240),ISERROR('!0'!J240)),"",'!0'!J240)</f>
        <v/>
      </c>
      <c r="K238" s="59" t="str">
        <f>IF(OR(ISBLANK('!0'!K240),ISERROR('!0'!K240)),"",'!0'!K240)</f>
        <v/>
      </c>
      <c r="L238" t="str">
        <f>IF(OR(ISBLANK('!0'!L240),ISERROR('!0'!L240)),"",'!0'!L240)</f>
        <v/>
      </c>
      <c r="M238" t="str">
        <f>IF(OR(ISBLANK('!0'!M240),ISERROR('!0'!M240)),"",'!0'!M240)</f>
        <v/>
      </c>
      <c r="N238" t="str">
        <f>IF(OR(ISBLANK('!0'!N240),ISERROR('!0'!N240)),"",'!0'!N240)</f>
        <v/>
      </c>
      <c r="O238" t="str">
        <f>IF(OR(ISBLANK('!0'!O240),ISERROR('!0'!O240)),"",'!0'!O240)</f>
        <v/>
      </c>
      <c r="P238" t="str">
        <f>IF(OR(ISBLANK('!0'!P240),ISERROR('!0'!P240)),"",'!0'!P240)</f>
        <v/>
      </c>
      <c r="Q238" t="str">
        <f>IF(OR(ISBLANK('!0'!Q240),ISERROR('!0'!Q240)),"",'!0'!Q240)</f>
        <v/>
      </c>
      <c r="R238" t="str">
        <f>IF(OR(ISBLANK('!0'!R240),ISERROR('!0'!R240)),"",'!0'!R240)</f>
        <v/>
      </c>
      <c r="S238" t="str">
        <f>IF(OR(ISBLANK('!0'!S240),ISERROR('!0'!S240)),"",'!0'!S240)</f>
        <v/>
      </c>
      <c r="T238" t="str">
        <f>IF(OR(ISBLANK('!0'!T240),ISERROR('!0'!T240)),"",'!0'!T240)</f>
        <v/>
      </c>
      <c r="U238" t="str">
        <f>IF(OR(ISBLANK('!0'!U240),ISERROR('!0'!U240)),"",'!0'!U240)</f>
        <v/>
      </c>
      <c r="V238" t="str">
        <f>IF(OR(ISBLANK('!0'!V240),ISERROR('!0'!V240)),"",'!0'!V240)</f>
        <v/>
      </c>
      <c r="W238" t="str">
        <f>IF(OR(ISBLANK('!0'!W240),ISERROR('!0'!W240)),"",'!0'!W240)</f>
        <v/>
      </c>
      <c r="X238" t="str">
        <f>IF(OR(ISBLANK('!0'!X240),ISERROR('!0'!X240)),"",'!0'!X240)</f>
        <v/>
      </c>
      <c r="Y238" t="str">
        <f>IF(OR(ISBLANK('!0'!Y240),ISERROR('!0'!Y240)),"",'!0'!Y240)</f>
        <v/>
      </c>
      <c r="Z238" t="str">
        <f>IF(OR(ISBLANK('!0'!Z240),ISERROR('!0'!Z240)),"",'!0'!Z240)</f>
        <v/>
      </c>
      <c r="AA238" t="str">
        <f>IF(OR(ISBLANK('!0'!AA240),ISERROR('!0'!AA240)),"",'!0'!AA240)</f>
        <v/>
      </c>
      <c r="AB238" t="str">
        <f>IF(OR(ISBLANK('!0'!AB240),ISERROR('!0'!AB240)),"",'!0'!AB240)</f>
        <v/>
      </c>
      <c r="AC238" t="str">
        <f>IF(OR(ISBLANK('!0'!AI240),ISERROR('!0'!AI240)),"",'!0'!AI240)</f>
        <v/>
      </c>
      <c r="AD238" t="str">
        <f>IF(OR(ISBLANK('!0'!AJ240),ISERROR('!0'!AJ240)),"",'!0'!AJ240)</f>
        <v/>
      </c>
      <c r="AE238" t="str">
        <f>IF(OR(ISBLANK('!0'!AK240),ISERROR('!0'!AK240)),"",'!0'!AK240)</f>
        <v/>
      </c>
      <c r="AF238" t="str">
        <f>IF(OR(ISBLANK('!0'!AL240),ISERROR('!0'!AL240)),"",'!0'!AL240)</f>
        <v/>
      </c>
      <c r="AG238" t="str">
        <f>IF(OR(ISBLANK('!0'!AM240),ISERROR('!0'!AM240)),"",'!0'!AM240)</f>
        <v/>
      </c>
      <c r="AH238" t="str">
        <f>IF(OR(ISBLANK('!0'!AN240),ISERROR('!0'!AN240)),"",'!0'!AN240)</f>
        <v/>
      </c>
      <c r="AI238" t="str">
        <f>IF(OR(ISBLANK('!0'!AO240),ISERROR('!0'!AO240)),"",'!0'!AO240)</f>
        <v/>
      </c>
      <c r="AJ238" t="str">
        <f>IF(OR(ISBLANK('!0'!AP240),ISERROR('!0'!AP240)),"",'!0'!AP240)</f>
        <v/>
      </c>
      <c r="AK238" t="str">
        <f>IF(OR(ISBLANK('!0'!AQ240),ISERROR('!0'!AQ240)),"",'!0'!AQ240)</f>
        <v/>
      </c>
      <c r="AL238" t="str">
        <f>IF(OR(ISBLANK('!0'!AR240),ISERROR('!0'!AR240)),"",'!0'!AR240)</f>
        <v/>
      </c>
      <c r="AM238" t="str">
        <f>IF(OR(ISBLANK('!0'!AS240),ISERROR('!0'!AS240)),"",'!0'!AS240)</f>
        <v/>
      </c>
      <c r="AN238" t="str">
        <f>IF(OR(ISBLANK('!0'!AT240),ISERROR('!0'!AT240)),"",'!0'!AT240)</f>
        <v/>
      </c>
      <c r="AO238" t="str">
        <f>IF(OR(ISBLANK('!0'!AU240),ISERROR('!0'!AU240)),"",'!0'!AU240)</f>
        <v/>
      </c>
      <c r="AP238" t="str">
        <f>IF(OR(ISBLANK('!0'!AV240),ISERROR('!0'!AV240)),"",'!0'!AV240)</f>
        <v/>
      </c>
      <c r="AQ238" t="str">
        <f>IF(OR(ISBLANK('!0'!AW240),ISERROR('!0'!AW240)),"",'!0'!AW240)</f>
        <v/>
      </c>
      <c r="AR238" t="str">
        <f>IF(OR(ISBLANK('!0'!AX240),ISERROR('!0'!AX240)),"",'!0'!AX240)</f>
        <v/>
      </c>
      <c r="AS238" t="str">
        <f>IF(OR(ISBLANK('!0'!AY240),ISERROR('!0'!AY240)),"",'!0'!AY240)</f>
        <v/>
      </c>
      <c r="AT238" t="str">
        <f>IF(OR(ISBLANK('!0'!AZ240),ISERROR('!0'!AZ240)),"",'!0'!AZ240)</f>
        <v/>
      </c>
      <c r="AU238" t="str">
        <f>IF(OR(ISBLANK('!0'!BA240),ISERROR('!0'!BA240)),"",'!0'!BA240)</f>
        <v/>
      </c>
      <c r="AV238" t="str">
        <f>IF(OR(ISBLANK('!0'!BB240),ISERROR('!0'!BB240)),"",'!0'!BB240)</f>
        <v/>
      </c>
      <c r="AW238" t="str">
        <f>IF(OR(ISBLANK('!0'!BC240),ISERROR('!0'!BC240)),"",'!0'!BC240)</f>
        <v/>
      </c>
      <c r="AX238" t="str">
        <f>IF(OR(ISBLANK('!0'!BD240),ISERROR('!0'!BD240)),"",'!0'!BD240)</f>
        <v/>
      </c>
      <c r="AY238" t="str">
        <f>IF(OR(ISBLANK('!0'!BE240),ISERROR('!0'!BE240)),"",'!0'!BE240)</f>
        <v/>
      </c>
      <c r="AZ238" t="str">
        <f>IF(OR(ISBLANK('!0'!BF240),ISERROR('!0'!BF240)),"",'!0'!BF240)</f>
        <v/>
      </c>
      <c r="BA238" t="str">
        <f>IF(OR(ISBLANK('!0'!BG240),ISERROR('!0'!BG240)),"",'!0'!BG240)</f>
        <v/>
      </c>
      <c r="BB238" t="str">
        <f>IF(OR(ISBLANK('!0'!BH240),ISERROR('!0'!BH240)),"",'!0'!BH240)</f>
        <v/>
      </c>
      <c r="BC238" t="str">
        <f>IF(OR(ISBLANK('!0'!BI240),ISERROR('!0'!BI240)),"",'!0'!BI240)</f>
        <v/>
      </c>
    </row>
    <row r="239" spans="1:55" ht="12.75" customHeight="1" x14ac:dyDescent="0.2">
      <c r="A239" t="str">
        <f>IF(OR(ISBLANK('!0'!A241),ISERROR('!0'!A241)),"",'!0'!A241)</f>
        <v/>
      </c>
      <c r="B239" t="str">
        <f>IF(OR(ISBLANK('!0'!B241),ISERROR('!0'!B241)),"",'!0'!B241)</f>
        <v/>
      </c>
      <c r="C239" s="208">
        <f>IF(OR(ISBLANK('!0'!C240),ISERROR('!0'!C240)),"",'!0'!C240)</f>
        <v>217</v>
      </c>
      <c r="D239" s="325"/>
      <c r="E239" s="325"/>
      <c r="F239" t="str">
        <f>IF(OR(ISBLANK('!0'!F241),ISERROR('!0'!F241)),"",'!0'!F241)</f>
        <v/>
      </c>
      <c r="G239" t="str">
        <f>IF(OR(ISBLANK('!0'!G241),ISERROR('!0'!G241)),"",'!0'!G241)</f>
        <v/>
      </c>
      <c r="H239" t="str">
        <f>IF(OR(ISBLANK('!0'!H241),ISERROR('!0'!H241)),"",'!0'!H241)</f>
        <v/>
      </c>
      <c r="I239" s="4" t="str">
        <f>IF(OR(ISBLANK('!0'!I241),ISERROR('!0'!I241)),"",'!0'!I241)</f>
        <v/>
      </c>
      <c r="J239" t="str">
        <f>IF(OR(ISBLANK('!0'!J241),ISERROR('!0'!J241)),"",'!0'!J241)</f>
        <v/>
      </c>
      <c r="K239" s="59" t="str">
        <f>IF(OR(ISBLANK('!0'!K241),ISERROR('!0'!K241)),"",'!0'!K241)</f>
        <v/>
      </c>
      <c r="L239" t="str">
        <f>IF(OR(ISBLANK('!0'!L241),ISERROR('!0'!L241)),"",'!0'!L241)</f>
        <v/>
      </c>
      <c r="M239" t="str">
        <f>IF(OR(ISBLANK('!0'!M241),ISERROR('!0'!M241)),"",'!0'!M241)</f>
        <v/>
      </c>
      <c r="N239" t="str">
        <f>IF(OR(ISBLANK('!0'!N241),ISERROR('!0'!N241)),"",'!0'!N241)</f>
        <v/>
      </c>
      <c r="O239" t="str">
        <f>IF(OR(ISBLANK('!0'!O241),ISERROR('!0'!O241)),"",'!0'!O241)</f>
        <v/>
      </c>
      <c r="P239" t="str">
        <f>IF(OR(ISBLANK('!0'!P241),ISERROR('!0'!P241)),"",'!0'!P241)</f>
        <v/>
      </c>
      <c r="Q239" t="str">
        <f>IF(OR(ISBLANK('!0'!Q241),ISERROR('!0'!Q241)),"",'!0'!Q241)</f>
        <v/>
      </c>
      <c r="R239" t="str">
        <f>IF(OR(ISBLANK('!0'!R241),ISERROR('!0'!R241)),"",'!0'!R241)</f>
        <v/>
      </c>
      <c r="S239" t="str">
        <f>IF(OR(ISBLANK('!0'!S241),ISERROR('!0'!S241)),"",'!0'!S241)</f>
        <v/>
      </c>
      <c r="T239" t="str">
        <f>IF(OR(ISBLANK('!0'!T241),ISERROR('!0'!T241)),"",'!0'!T241)</f>
        <v/>
      </c>
      <c r="U239" t="str">
        <f>IF(OR(ISBLANK('!0'!U241),ISERROR('!0'!U241)),"",'!0'!U241)</f>
        <v/>
      </c>
      <c r="V239" t="str">
        <f>IF(OR(ISBLANK('!0'!V241),ISERROR('!0'!V241)),"",'!0'!V241)</f>
        <v/>
      </c>
      <c r="W239" t="str">
        <f>IF(OR(ISBLANK('!0'!W241),ISERROR('!0'!W241)),"",'!0'!W241)</f>
        <v/>
      </c>
      <c r="X239" t="str">
        <f>IF(OR(ISBLANK('!0'!X241),ISERROR('!0'!X241)),"",'!0'!X241)</f>
        <v/>
      </c>
      <c r="Y239" t="str">
        <f>IF(OR(ISBLANK('!0'!Y241),ISERROR('!0'!Y241)),"",'!0'!Y241)</f>
        <v/>
      </c>
      <c r="Z239" t="str">
        <f>IF(OR(ISBLANK('!0'!Z241),ISERROR('!0'!Z241)),"",'!0'!Z241)</f>
        <v/>
      </c>
      <c r="AA239" t="str">
        <f>IF(OR(ISBLANK('!0'!AA241),ISERROR('!0'!AA241)),"",'!0'!AA241)</f>
        <v/>
      </c>
      <c r="AB239" t="str">
        <f>IF(OR(ISBLANK('!0'!AB241),ISERROR('!0'!AB241)),"",'!0'!AB241)</f>
        <v/>
      </c>
      <c r="AC239" t="str">
        <f>IF(OR(ISBLANK('!0'!AI241),ISERROR('!0'!AI241)),"",'!0'!AI241)</f>
        <v/>
      </c>
      <c r="AD239" t="str">
        <f>IF(OR(ISBLANK('!0'!AJ241),ISERROR('!0'!AJ241)),"",'!0'!AJ241)</f>
        <v/>
      </c>
      <c r="AE239" t="str">
        <f>IF(OR(ISBLANK('!0'!AK241),ISERROR('!0'!AK241)),"",'!0'!AK241)</f>
        <v/>
      </c>
      <c r="AF239" t="str">
        <f>IF(OR(ISBLANK('!0'!AL241),ISERROR('!0'!AL241)),"",'!0'!AL241)</f>
        <v/>
      </c>
      <c r="AG239" t="str">
        <f>IF(OR(ISBLANK('!0'!AM241),ISERROR('!0'!AM241)),"",'!0'!AM241)</f>
        <v/>
      </c>
      <c r="AH239" t="str">
        <f>IF(OR(ISBLANK('!0'!AN241),ISERROR('!0'!AN241)),"",'!0'!AN241)</f>
        <v/>
      </c>
      <c r="AI239" t="str">
        <f>IF(OR(ISBLANK('!0'!AO241),ISERROR('!0'!AO241)),"",'!0'!AO241)</f>
        <v/>
      </c>
      <c r="AJ239" t="str">
        <f>IF(OR(ISBLANK('!0'!AP241),ISERROR('!0'!AP241)),"",'!0'!AP241)</f>
        <v/>
      </c>
      <c r="AK239" t="str">
        <f>IF(OR(ISBLANK('!0'!AQ241),ISERROR('!0'!AQ241)),"",'!0'!AQ241)</f>
        <v/>
      </c>
      <c r="AL239" t="str">
        <f>IF(OR(ISBLANK('!0'!AR241),ISERROR('!0'!AR241)),"",'!0'!AR241)</f>
        <v/>
      </c>
      <c r="AM239" t="str">
        <f>IF(OR(ISBLANK('!0'!AS241),ISERROR('!0'!AS241)),"",'!0'!AS241)</f>
        <v/>
      </c>
      <c r="AN239" t="str">
        <f>IF(OR(ISBLANK('!0'!AT241),ISERROR('!0'!AT241)),"",'!0'!AT241)</f>
        <v/>
      </c>
      <c r="AO239" t="str">
        <f>IF(OR(ISBLANK('!0'!AU241),ISERROR('!0'!AU241)),"",'!0'!AU241)</f>
        <v/>
      </c>
      <c r="AP239" t="str">
        <f>IF(OR(ISBLANK('!0'!AV241),ISERROR('!0'!AV241)),"",'!0'!AV241)</f>
        <v/>
      </c>
      <c r="AQ239" t="str">
        <f>IF(OR(ISBLANK('!0'!AW241),ISERROR('!0'!AW241)),"",'!0'!AW241)</f>
        <v/>
      </c>
      <c r="AR239" t="str">
        <f>IF(OR(ISBLANK('!0'!AX241),ISERROR('!0'!AX241)),"",'!0'!AX241)</f>
        <v/>
      </c>
      <c r="AS239" t="str">
        <f>IF(OR(ISBLANK('!0'!AY241),ISERROR('!0'!AY241)),"",'!0'!AY241)</f>
        <v/>
      </c>
      <c r="AT239" t="str">
        <f>IF(OR(ISBLANK('!0'!AZ241),ISERROR('!0'!AZ241)),"",'!0'!AZ241)</f>
        <v/>
      </c>
      <c r="AU239" t="str">
        <f>IF(OR(ISBLANK('!0'!BA241),ISERROR('!0'!BA241)),"",'!0'!BA241)</f>
        <v/>
      </c>
      <c r="AV239" t="str">
        <f>IF(OR(ISBLANK('!0'!BB241),ISERROR('!0'!BB241)),"",'!0'!BB241)</f>
        <v/>
      </c>
      <c r="AW239" t="str">
        <f>IF(OR(ISBLANK('!0'!BC241),ISERROR('!0'!BC241)),"",'!0'!BC241)</f>
        <v/>
      </c>
      <c r="AX239" t="str">
        <f>IF(OR(ISBLANK('!0'!BD241),ISERROR('!0'!BD241)),"",'!0'!BD241)</f>
        <v/>
      </c>
      <c r="AY239" t="str">
        <f>IF(OR(ISBLANK('!0'!BE241),ISERROR('!0'!BE241)),"",'!0'!BE241)</f>
        <v/>
      </c>
      <c r="AZ239" t="str">
        <f>IF(OR(ISBLANK('!0'!BF241),ISERROR('!0'!BF241)),"",'!0'!BF241)</f>
        <v/>
      </c>
      <c r="BA239" t="str">
        <f>IF(OR(ISBLANK('!0'!BG241),ISERROR('!0'!BG241)),"",'!0'!BG241)</f>
        <v/>
      </c>
      <c r="BB239" t="str">
        <f>IF(OR(ISBLANK('!0'!BH241),ISERROR('!0'!BH241)),"",'!0'!BH241)</f>
        <v/>
      </c>
      <c r="BC239" t="str">
        <f>IF(OR(ISBLANK('!0'!BI241),ISERROR('!0'!BI241)),"",'!0'!BI241)</f>
        <v/>
      </c>
    </row>
    <row r="240" spans="1:55" ht="12.75" customHeight="1" x14ac:dyDescent="0.2">
      <c r="A240" t="str">
        <f>IF(OR(ISBLANK('!0'!A242),ISERROR('!0'!A242)),"",'!0'!A242)</f>
        <v/>
      </c>
      <c r="B240" t="str">
        <f>IF(OR(ISBLANK('!0'!B242),ISERROR('!0'!B242)),"",'!0'!B242)</f>
        <v/>
      </c>
      <c r="C240" s="208">
        <f>IF(OR(ISBLANK('!0'!C241),ISERROR('!0'!C241)),"",'!0'!C241)</f>
        <v>218</v>
      </c>
      <c r="D240" s="325"/>
      <c r="E240" s="325"/>
      <c r="F240" t="str">
        <f>IF(OR(ISBLANK('!0'!F242),ISERROR('!0'!F242)),"",'!0'!F242)</f>
        <v/>
      </c>
      <c r="G240" t="str">
        <f>IF(OR(ISBLANK('!0'!G242),ISERROR('!0'!G242)),"",'!0'!G242)</f>
        <v/>
      </c>
      <c r="H240" t="str">
        <f>IF(OR(ISBLANK('!0'!H242),ISERROR('!0'!H242)),"",'!0'!H242)</f>
        <v/>
      </c>
      <c r="I240" s="4" t="str">
        <f>IF(OR(ISBLANK('!0'!I242),ISERROR('!0'!I242)),"",'!0'!I242)</f>
        <v/>
      </c>
      <c r="J240" t="str">
        <f>IF(OR(ISBLANK('!0'!J242),ISERROR('!0'!J242)),"",'!0'!J242)</f>
        <v/>
      </c>
      <c r="K240" s="59" t="str">
        <f>IF(OR(ISBLANK('!0'!K242),ISERROR('!0'!K242)),"",'!0'!K242)</f>
        <v/>
      </c>
      <c r="L240" t="str">
        <f>IF(OR(ISBLANK('!0'!L242),ISERROR('!0'!L242)),"",'!0'!L242)</f>
        <v/>
      </c>
      <c r="M240" t="str">
        <f>IF(OR(ISBLANK('!0'!M242),ISERROR('!0'!M242)),"",'!0'!M242)</f>
        <v/>
      </c>
      <c r="N240" t="str">
        <f>IF(OR(ISBLANK('!0'!N242),ISERROR('!0'!N242)),"",'!0'!N242)</f>
        <v/>
      </c>
      <c r="O240" t="str">
        <f>IF(OR(ISBLANK('!0'!O242),ISERROR('!0'!O242)),"",'!0'!O242)</f>
        <v/>
      </c>
      <c r="P240" t="str">
        <f>IF(OR(ISBLANK('!0'!P242),ISERROR('!0'!P242)),"",'!0'!P242)</f>
        <v/>
      </c>
      <c r="Q240" t="str">
        <f>IF(OR(ISBLANK('!0'!Q242),ISERROR('!0'!Q242)),"",'!0'!Q242)</f>
        <v/>
      </c>
      <c r="R240" t="str">
        <f>IF(OR(ISBLANK('!0'!R242),ISERROR('!0'!R242)),"",'!0'!R242)</f>
        <v/>
      </c>
      <c r="S240" t="str">
        <f>IF(OR(ISBLANK('!0'!S242),ISERROR('!0'!S242)),"",'!0'!S242)</f>
        <v/>
      </c>
      <c r="T240" t="str">
        <f>IF(OR(ISBLANK('!0'!T242),ISERROR('!0'!T242)),"",'!0'!T242)</f>
        <v/>
      </c>
      <c r="U240" t="str">
        <f>IF(OR(ISBLANK('!0'!U242),ISERROR('!0'!U242)),"",'!0'!U242)</f>
        <v/>
      </c>
      <c r="V240" t="str">
        <f>IF(OR(ISBLANK('!0'!V242),ISERROR('!0'!V242)),"",'!0'!V242)</f>
        <v/>
      </c>
      <c r="W240" t="str">
        <f>IF(OR(ISBLANK('!0'!W242),ISERROR('!0'!W242)),"",'!0'!W242)</f>
        <v/>
      </c>
      <c r="X240" t="str">
        <f>IF(OR(ISBLANK('!0'!X242),ISERROR('!0'!X242)),"",'!0'!X242)</f>
        <v/>
      </c>
      <c r="Y240" t="str">
        <f>IF(OR(ISBLANK('!0'!Y242),ISERROR('!0'!Y242)),"",'!0'!Y242)</f>
        <v/>
      </c>
      <c r="Z240" t="str">
        <f>IF(OR(ISBLANK('!0'!Z242),ISERROR('!0'!Z242)),"",'!0'!Z242)</f>
        <v/>
      </c>
      <c r="AA240" t="str">
        <f>IF(OR(ISBLANK('!0'!AA242),ISERROR('!0'!AA242)),"",'!0'!AA242)</f>
        <v/>
      </c>
      <c r="AB240" t="str">
        <f>IF(OR(ISBLANK('!0'!AB242),ISERROR('!0'!AB242)),"",'!0'!AB242)</f>
        <v/>
      </c>
      <c r="AC240" t="str">
        <f>IF(OR(ISBLANK('!0'!AI242),ISERROR('!0'!AI242)),"",'!0'!AI242)</f>
        <v/>
      </c>
      <c r="AD240" t="str">
        <f>IF(OR(ISBLANK('!0'!AJ242),ISERROR('!0'!AJ242)),"",'!0'!AJ242)</f>
        <v/>
      </c>
      <c r="AE240" t="str">
        <f>IF(OR(ISBLANK('!0'!AK242),ISERROR('!0'!AK242)),"",'!0'!AK242)</f>
        <v/>
      </c>
      <c r="AF240" t="str">
        <f>IF(OR(ISBLANK('!0'!AL242),ISERROR('!0'!AL242)),"",'!0'!AL242)</f>
        <v/>
      </c>
      <c r="AG240" t="str">
        <f>IF(OR(ISBLANK('!0'!AM242),ISERROR('!0'!AM242)),"",'!0'!AM242)</f>
        <v/>
      </c>
      <c r="AH240" t="str">
        <f>IF(OR(ISBLANK('!0'!AN242),ISERROR('!0'!AN242)),"",'!0'!AN242)</f>
        <v/>
      </c>
      <c r="AI240" t="str">
        <f>IF(OR(ISBLANK('!0'!AO242),ISERROR('!0'!AO242)),"",'!0'!AO242)</f>
        <v/>
      </c>
      <c r="AJ240" t="str">
        <f>IF(OR(ISBLANK('!0'!AP242),ISERROR('!0'!AP242)),"",'!0'!AP242)</f>
        <v/>
      </c>
      <c r="AK240" t="str">
        <f>IF(OR(ISBLANK('!0'!AQ242),ISERROR('!0'!AQ242)),"",'!0'!AQ242)</f>
        <v/>
      </c>
      <c r="AL240" t="str">
        <f>IF(OR(ISBLANK('!0'!AR242),ISERROR('!0'!AR242)),"",'!0'!AR242)</f>
        <v/>
      </c>
      <c r="AM240" t="str">
        <f>IF(OR(ISBLANK('!0'!AS242),ISERROR('!0'!AS242)),"",'!0'!AS242)</f>
        <v/>
      </c>
      <c r="AN240" t="str">
        <f>IF(OR(ISBLANK('!0'!AT242),ISERROR('!0'!AT242)),"",'!0'!AT242)</f>
        <v/>
      </c>
      <c r="AO240" t="str">
        <f>IF(OR(ISBLANK('!0'!AU242),ISERROR('!0'!AU242)),"",'!0'!AU242)</f>
        <v/>
      </c>
      <c r="AP240" t="str">
        <f>IF(OR(ISBLANK('!0'!AV242),ISERROR('!0'!AV242)),"",'!0'!AV242)</f>
        <v/>
      </c>
      <c r="AQ240" t="str">
        <f>IF(OR(ISBLANK('!0'!AW242),ISERROR('!0'!AW242)),"",'!0'!AW242)</f>
        <v/>
      </c>
      <c r="AR240" t="str">
        <f>IF(OR(ISBLANK('!0'!AX242),ISERROR('!0'!AX242)),"",'!0'!AX242)</f>
        <v/>
      </c>
      <c r="AS240" t="str">
        <f>IF(OR(ISBLANK('!0'!AY242),ISERROR('!0'!AY242)),"",'!0'!AY242)</f>
        <v/>
      </c>
      <c r="AT240" t="str">
        <f>IF(OR(ISBLANK('!0'!AZ242),ISERROR('!0'!AZ242)),"",'!0'!AZ242)</f>
        <v/>
      </c>
      <c r="AU240" t="str">
        <f>IF(OR(ISBLANK('!0'!BA242),ISERROR('!0'!BA242)),"",'!0'!BA242)</f>
        <v/>
      </c>
      <c r="AV240" t="str">
        <f>IF(OR(ISBLANK('!0'!BB242),ISERROR('!0'!BB242)),"",'!0'!BB242)</f>
        <v/>
      </c>
      <c r="AW240" t="str">
        <f>IF(OR(ISBLANK('!0'!BC242),ISERROR('!0'!BC242)),"",'!0'!BC242)</f>
        <v/>
      </c>
      <c r="AX240" t="str">
        <f>IF(OR(ISBLANK('!0'!BD242),ISERROR('!0'!BD242)),"",'!0'!BD242)</f>
        <v/>
      </c>
      <c r="AY240" t="str">
        <f>IF(OR(ISBLANK('!0'!BE242),ISERROR('!0'!BE242)),"",'!0'!BE242)</f>
        <v/>
      </c>
      <c r="AZ240" t="str">
        <f>IF(OR(ISBLANK('!0'!BF242),ISERROR('!0'!BF242)),"",'!0'!BF242)</f>
        <v/>
      </c>
      <c r="BA240" t="str">
        <f>IF(OR(ISBLANK('!0'!BG242),ISERROR('!0'!BG242)),"",'!0'!BG242)</f>
        <v/>
      </c>
      <c r="BB240" t="str">
        <f>IF(OR(ISBLANK('!0'!BH242),ISERROR('!0'!BH242)),"",'!0'!BH242)</f>
        <v/>
      </c>
      <c r="BC240" t="str">
        <f>IF(OR(ISBLANK('!0'!BI242),ISERROR('!0'!BI242)),"",'!0'!BI242)</f>
        <v/>
      </c>
    </row>
    <row r="241" spans="1:55" ht="12.75" customHeight="1" x14ac:dyDescent="0.2">
      <c r="A241" t="str">
        <f>IF(OR(ISBLANK('!0'!A243),ISERROR('!0'!A243)),"",'!0'!A243)</f>
        <v/>
      </c>
      <c r="B241" t="str">
        <f>IF(OR(ISBLANK('!0'!B243),ISERROR('!0'!B243)),"",'!0'!B243)</f>
        <v/>
      </c>
      <c r="C241" s="208">
        <f>IF(OR(ISBLANK('!0'!C242),ISERROR('!0'!C242)),"",'!0'!C242)</f>
        <v>219</v>
      </c>
      <c r="D241" s="325"/>
      <c r="E241" s="325"/>
      <c r="F241" t="str">
        <f>IF(OR(ISBLANK('!0'!F243),ISERROR('!0'!F243)),"",'!0'!F243)</f>
        <v/>
      </c>
      <c r="G241" t="str">
        <f>IF(OR(ISBLANK('!0'!G243),ISERROR('!0'!G243)),"",'!0'!G243)</f>
        <v/>
      </c>
      <c r="H241" t="str">
        <f>IF(OR(ISBLANK('!0'!H243),ISERROR('!0'!H243)),"",'!0'!H243)</f>
        <v/>
      </c>
      <c r="I241" s="4" t="str">
        <f>IF(OR(ISBLANK('!0'!I243),ISERROR('!0'!I243)),"",'!0'!I243)</f>
        <v/>
      </c>
      <c r="J241" t="str">
        <f>IF(OR(ISBLANK('!0'!J243),ISERROR('!0'!J243)),"",'!0'!J243)</f>
        <v/>
      </c>
      <c r="K241" s="59" t="str">
        <f>IF(OR(ISBLANK('!0'!K243),ISERROR('!0'!K243)),"",'!0'!K243)</f>
        <v/>
      </c>
      <c r="L241" t="str">
        <f>IF(OR(ISBLANK('!0'!L243),ISERROR('!0'!L243)),"",'!0'!L243)</f>
        <v/>
      </c>
      <c r="M241" t="str">
        <f>IF(OR(ISBLANK('!0'!M243),ISERROR('!0'!M243)),"",'!0'!M243)</f>
        <v/>
      </c>
      <c r="N241" t="str">
        <f>IF(OR(ISBLANK('!0'!N243),ISERROR('!0'!N243)),"",'!0'!N243)</f>
        <v/>
      </c>
      <c r="O241" t="str">
        <f>IF(OR(ISBLANK('!0'!O243),ISERROR('!0'!O243)),"",'!0'!O243)</f>
        <v/>
      </c>
      <c r="P241" t="str">
        <f>IF(OR(ISBLANK('!0'!P243),ISERROR('!0'!P243)),"",'!0'!P243)</f>
        <v/>
      </c>
      <c r="Q241" t="str">
        <f>IF(OR(ISBLANK('!0'!Q243),ISERROR('!0'!Q243)),"",'!0'!Q243)</f>
        <v/>
      </c>
      <c r="R241" t="str">
        <f>IF(OR(ISBLANK('!0'!R243),ISERROR('!0'!R243)),"",'!0'!R243)</f>
        <v/>
      </c>
      <c r="S241" t="str">
        <f>IF(OR(ISBLANK('!0'!S243),ISERROR('!0'!S243)),"",'!0'!S243)</f>
        <v/>
      </c>
      <c r="T241" t="str">
        <f>IF(OR(ISBLANK('!0'!T243),ISERROR('!0'!T243)),"",'!0'!T243)</f>
        <v/>
      </c>
      <c r="U241" t="str">
        <f>IF(OR(ISBLANK('!0'!U243),ISERROR('!0'!U243)),"",'!0'!U243)</f>
        <v/>
      </c>
      <c r="V241" t="str">
        <f>IF(OR(ISBLANK('!0'!V243),ISERROR('!0'!V243)),"",'!0'!V243)</f>
        <v/>
      </c>
      <c r="W241" t="str">
        <f>IF(OR(ISBLANK('!0'!W243),ISERROR('!0'!W243)),"",'!0'!W243)</f>
        <v/>
      </c>
      <c r="X241" t="str">
        <f>IF(OR(ISBLANK('!0'!X243),ISERROR('!0'!X243)),"",'!0'!X243)</f>
        <v/>
      </c>
      <c r="Y241" t="str">
        <f>IF(OR(ISBLANK('!0'!Y243),ISERROR('!0'!Y243)),"",'!0'!Y243)</f>
        <v/>
      </c>
      <c r="Z241" t="str">
        <f>IF(OR(ISBLANK('!0'!Z243),ISERROR('!0'!Z243)),"",'!0'!Z243)</f>
        <v/>
      </c>
      <c r="AA241" t="str">
        <f>IF(OR(ISBLANK('!0'!AA243),ISERROR('!0'!AA243)),"",'!0'!AA243)</f>
        <v/>
      </c>
      <c r="AB241" t="str">
        <f>IF(OR(ISBLANK('!0'!AB243),ISERROR('!0'!AB243)),"",'!0'!AB243)</f>
        <v/>
      </c>
      <c r="AC241" t="str">
        <f>IF(OR(ISBLANK('!0'!AI243),ISERROR('!0'!AI243)),"",'!0'!AI243)</f>
        <v/>
      </c>
      <c r="AD241" t="str">
        <f>IF(OR(ISBLANK('!0'!AJ243),ISERROR('!0'!AJ243)),"",'!0'!AJ243)</f>
        <v/>
      </c>
      <c r="AE241" t="str">
        <f>IF(OR(ISBLANK('!0'!AK243),ISERROR('!0'!AK243)),"",'!0'!AK243)</f>
        <v/>
      </c>
      <c r="AF241" t="str">
        <f>IF(OR(ISBLANK('!0'!AL243),ISERROR('!0'!AL243)),"",'!0'!AL243)</f>
        <v/>
      </c>
      <c r="AG241" t="str">
        <f>IF(OR(ISBLANK('!0'!AM243),ISERROR('!0'!AM243)),"",'!0'!AM243)</f>
        <v/>
      </c>
      <c r="AH241" t="str">
        <f>IF(OR(ISBLANK('!0'!AN243),ISERROR('!0'!AN243)),"",'!0'!AN243)</f>
        <v/>
      </c>
      <c r="AI241" t="str">
        <f>IF(OR(ISBLANK('!0'!AO243),ISERROR('!0'!AO243)),"",'!0'!AO243)</f>
        <v/>
      </c>
      <c r="AJ241" t="str">
        <f>IF(OR(ISBLANK('!0'!AP243),ISERROR('!0'!AP243)),"",'!0'!AP243)</f>
        <v/>
      </c>
      <c r="AK241" t="str">
        <f>IF(OR(ISBLANK('!0'!AQ243),ISERROR('!0'!AQ243)),"",'!0'!AQ243)</f>
        <v/>
      </c>
      <c r="AL241" t="str">
        <f>IF(OR(ISBLANK('!0'!AR243),ISERROR('!0'!AR243)),"",'!0'!AR243)</f>
        <v/>
      </c>
      <c r="AM241" t="str">
        <f>IF(OR(ISBLANK('!0'!AS243),ISERROR('!0'!AS243)),"",'!0'!AS243)</f>
        <v/>
      </c>
      <c r="AN241" t="str">
        <f>IF(OR(ISBLANK('!0'!AT243),ISERROR('!0'!AT243)),"",'!0'!AT243)</f>
        <v/>
      </c>
      <c r="AO241" t="str">
        <f>IF(OR(ISBLANK('!0'!AU243),ISERROR('!0'!AU243)),"",'!0'!AU243)</f>
        <v/>
      </c>
      <c r="AP241" t="str">
        <f>IF(OR(ISBLANK('!0'!AV243),ISERROR('!0'!AV243)),"",'!0'!AV243)</f>
        <v/>
      </c>
      <c r="AQ241" t="str">
        <f>IF(OR(ISBLANK('!0'!AW243),ISERROR('!0'!AW243)),"",'!0'!AW243)</f>
        <v/>
      </c>
      <c r="AR241" t="str">
        <f>IF(OR(ISBLANK('!0'!AX243),ISERROR('!0'!AX243)),"",'!0'!AX243)</f>
        <v/>
      </c>
      <c r="AS241" t="str">
        <f>IF(OR(ISBLANK('!0'!AY243),ISERROR('!0'!AY243)),"",'!0'!AY243)</f>
        <v/>
      </c>
      <c r="AT241" t="str">
        <f>IF(OR(ISBLANK('!0'!AZ243),ISERROR('!0'!AZ243)),"",'!0'!AZ243)</f>
        <v/>
      </c>
      <c r="AU241" t="str">
        <f>IF(OR(ISBLANK('!0'!BA243),ISERROR('!0'!BA243)),"",'!0'!BA243)</f>
        <v/>
      </c>
      <c r="AV241" t="str">
        <f>IF(OR(ISBLANK('!0'!BB243),ISERROR('!0'!BB243)),"",'!0'!BB243)</f>
        <v/>
      </c>
      <c r="AW241" t="str">
        <f>IF(OR(ISBLANK('!0'!BC243),ISERROR('!0'!BC243)),"",'!0'!BC243)</f>
        <v/>
      </c>
      <c r="AX241" t="str">
        <f>IF(OR(ISBLANK('!0'!BD243),ISERROR('!0'!BD243)),"",'!0'!BD243)</f>
        <v/>
      </c>
      <c r="AY241" t="str">
        <f>IF(OR(ISBLANK('!0'!BE243),ISERROR('!0'!BE243)),"",'!0'!BE243)</f>
        <v/>
      </c>
      <c r="AZ241" t="str">
        <f>IF(OR(ISBLANK('!0'!BF243),ISERROR('!0'!BF243)),"",'!0'!BF243)</f>
        <v/>
      </c>
      <c r="BA241" t="str">
        <f>IF(OR(ISBLANK('!0'!BG243),ISERROR('!0'!BG243)),"",'!0'!BG243)</f>
        <v/>
      </c>
      <c r="BB241" t="str">
        <f>IF(OR(ISBLANK('!0'!BH243),ISERROR('!0'!BH243)),"",'!0'!BH243)</f>
        <v/>
      </c>
      <c r="BC241" t="str">
        <f>IF(OR(ISBLANK('!0'!BI243),ISERROR('!0'!BI243)),"",'!0'!BI243)</f>
        <v/>
      </c>
    </row>
    <row r="242" spans="1:55" ht="12.75" customHeight="1" x14ac:dyDescent="0.2">
      <c r="A242" t="str">
        <f>IF(OR(ISBLANK('!0'!A244),ISERROR('!0'!A244)),"",'!0'!A244)</f>
        <v/>
      </c>
      <c r="B242" t="str">
        <f>IF(OR(ISBLANK('!0'!B244),ISERROR('!0'!B244)),"",'!0'!B244)</f>
        <v/>
      </c>
      <c r="C242" s="208">
        <f>IF(OR(ISBLANK('!0'!C243),ISERROR('!0'!C243)),"",'!0'!C243)</f>
        <v>220</v>
      </c>
      <c r="D242" s="325"/>
      <c r="E242" s="325"/>
      <c r="F242" t="str">
        <f>IF(OR(ISBLANK('!0'!F244),ISERROR('!0'!F244)),"",'!0'!F244)</f>
        <v/>
      </c>
      <c r="G242" t="str">
        <f>IF(OR(ISBLANK('!0'!G244),ISERROR('!0'!G244)),"",'!0'!G244)</f>
        <v/>
      </c>
      <c r="H242" t="str">
        <f>IF(OR(ISBLANK('!0'!H244),ISERROR('!0'!H244)),"",'!0'!H244)</f>
        <v/>
      </c>
      <c r="I242" s="4" t="str">
        <f>IF(OR(ISBLANK('!0'!I244),ISERROR('!0'!I244)),"",'!0'!I244)</f>
        <v/>
      </c>
      <c r="J242" t="str">
        <f>IF(OR(ISBLANK('!0'!J244),ISERROR('!0'!J244)),"",'!0'!J244)</f>
        <v/>
      </c>
      <c r="K242" s="59" t="str">
        <f>IF(OR(ISBLANK('!0'!K244),ISERROR('!0'!K244)),"",'!0'!K244)</f>
        <v/>
      </c>
      <c r="L242" t="str">
        <f>IF(OR(ISBLANK('!0'!L244),ISERROR('!0'!L244)),"",'!0'!L244)</f>
        <v/>
      </c>
      <c r="M242" t="str">
        <f>IF(OR(ISBLANK('!0'!M244),ISERROR('!0'!M244)),"",'!0'!M244)</f>
        <v/>
      </c>
      <c r="N242" t="str">
        <f>IF(OR(ISBLANK('!0'!N244),ISERROR('!0'!N244)),"",'!0'!N244)</f>
        <v/>
      </c>
      <c r="O242" t="str">
        <f>IF(OR(ISBLANK('!0'!O244),ISERROR('!0'!O244)),"",'!0'!O244)</f>
        <v/>
      </c>
      <c r="P242" t="str">
        <f>IF(OR(ISBLANK('!0'!P244),ISERROR('!0'!P244)),"",'!0'!P244)</f>
        <v/>
      </c>
      <c r="Q242" t="str">
        <f>IF(OR(ISBLANK('!0'!Q244),ISERROR('!0'!Q244)),"",'!0'!Q244)</f>
        <v/>
      </c>
      <c r="R242" t="str">
        <f>IF(OR(ISBLANK('!0'!R244),ISERROR('!0'!R244)),"",'!0'!R244)</f>
        <v/>
      </c>
      <c r="S242" t="str">
        <f>IF(OR(ISBLANK('!0'!S244),ISERROR('!0'!S244)),"",'!0'!S244)</f>
        <v/>
      </c>
      <c r="T242" t="str">
        <f>IF(OR(ISBLANK('!0'!T244),ISERROR('!0'!T244)),"",'!0'!T244)</f>
        <v/>
      </c>
      <c r="U242" t="str">
        <f>IF(OR(ISBLANK('!0'!U244),ISERROR('!0'!U244)),"",'!0'!U244)</f>
        <v/>
      </c>
      <c r="V242" t="str">
        <f>IF(OR(ISBLANK('!0'!V244),ISERROR('!0'!V244)),"",'!0'!V244)</f>
        <v/>
      </c>
      <c r="W242" t="str">
        <f>IF(OR(ISBLANK('!0'!W244),ISERROR('!0'!W244)),"",'!0'!W244)</f>
        <v/>
      </c>
      <c r="X242" t="str">
        <f>IF(OR(ISBLANK('!0'!X244),ISERROR('!0'!X244)),"",'!0'!X244)</f>
        <v/>
      </c>
      <c r="Y242" t="str">
        <f>IF(OR(ISBLANK('!0'!Y244),ISERROR('!0'!Y244)),"",'!0'!Y244)</f>
        <v/>
      </c>
      <c r="Z242" t="str">
        <f>IF(OR(ISBLANK('!0'!Z244),ISERROR('!0'!Z244)),"",'!0'!Z244)</f>
        <v/>
      </c>
      <c r="AA242" t="str">
        <f>IF(OR(ISBLANK('!0'!AA244),ISERROR('!0'!AA244)),"",'!0'!AA244)</f>
        <v/>
      </c>
      <c r="AB242" t="str">
        <f>IF(OR(ISBLANK('!0'!AB244),ISERROR('!0'!AB244)),"",'!0'!AB244)</f>
        <v/>
      </c>
      <c r="AC242" t="str">
        <f>IF(OR(ISBLANK('!0'!AI244),ISERROR('!0'!AI244)),"",'!0'!AI244)</f>
        <v/>
      </c>
      <c r="AD242" t="str">
        <f>IF(OR(ISBLANK('!0'!AJ244),ISERROR('!0'!AJ244)),"",'!0'!AJ244)</f>
        <v/>
      </c>
      <c r="AE242" t="str">
        <f>IF(OR(ISBLANK('!0'!AK244),ISERROR('!0'!AK244)),"",'!0'!AK244)</f>
        <v/>
      </c>
      <c r="AF242" t="str">
        <f>IF(OR(ISBLANK('!0'!AL244),ISERROR('!0'!AL244)),"",'!0'!AL244)</f>
        <v/>
      </c>
      <c r="AG242" t="str">
        <f>IF(OR(ISBLANK('!0'!AM244),ISERROR('!0'!AM244)),"",'!0'!AM244)</f>
        <v/>
      </c>
      <c r="AH242" t="str">
        <f>IF(OR(ISBLANK('!0'!AN244),ISERROR('!0'!AN244)),"",'!0'!AN244)</f>
        <v/>
      </c>
      <c r="AI242" t="str">
        <f>IF(OR(ISBLANK('!0'!AO244),ISERROR('!0'!AO244)),"",'!0'!AO244)</f>
        <v/>
      </c>
      <c r="AJ242" t="str">
        <f>IF(OR(ISBLANK('!0'!AP244),ISERROR('!0'!AP244)),"",'!0'!AP244)</f>
        <v/>
      </c>
      <c r="AK242" t="str">
        <f>IF(OR(ISBLANK('!0'!AQ244),ISERROR('!0'!AQ244)),"",'!0'!AQ244)</f>
        <v/>
      </c>
      <c r="AL242" t="str">
        <f>IF(OR(ISBLANK('!0'!AR244),ISERROR('!0'!AR244)),"",'!0'!AR244)</f>
        <v/>
      </c>
      <c r="AM242" t="str">
        <f>IF(OR(ISBLANK('!0'!AS244),ISERROR('!0'!AS244)),"",'!0'!AS244)</f>
        <v/>
      </c>
      <c r="AN242" t="str">
        <f>IF(OR(ISBLANK('!0'!AT244),ISERROR('!0'!AT244)),"",'!0'!AT244)</f>
        <v/>
      </c>
      <c r="AO242" t="str">
        <f>IF(OR(ISBLANK('!0'!AU244),ISERROR('!0'!AU244)),"",'!0'!AU244)</f>
        <v/>
      </c>
      <c r="AP242" t="str">
        <f>IF(OR(ISBLANK('!0'!AV244),ISERROR('!0'!AV244)),"",'!0'!AV244)</f>
        <v/>
      </c>
      <c r="AQ242" t="str">
        <f>IF(OR(ISBLANK('!0'!AW244),ISERROR('!0'!AW244)),"",'!0'!AW244)</f>
        <v/>
      </c>
      <c r="AR242" t="str">
        <f>IF(OR(ISBLANK('!0'!AX244),ISERROR('!0'!AX244)),"",'!0'!AX244)</f>
        <v/>
      </c>
      <c r="AS242" t="str">
        <f>IF(OR(ISBLANK('!0'!AY244),ISERROR('!0'!AY244)),"",'!0'!AY244)</f>
        <v/>
      </c>
      <c r="AT242" t="str">
        <f>IF(OR(ISBLANK('!0'!AZ244),ISERROR('!0'!AZ244)),"",'!0'!AZ244)</f>
        <v/>
      </c>
      <c r="AU242" t="str">
        <f>IF(OR(ISBLANK('!0'!BA244),ISERROR('!0'!BA244)),"",'!0'!BA244)</f>
        <v/>
      </c>
      <c r="AV242" t="str">
        <f>IF(OR(ISBLANK('!0'!BB244),ISERROR('!0'!BB244)),"",'!0'!BB244)</f>
        <v/>
      </c>
      <c r="AW242" t="str">
        <f>IF(OR(ISBLANK('!0'!BC244),ISERROR('!0'!BC244)),"",'!0'!BC244)</f>
        <v/>
      </c>
      <c r="AX242" t="str">
        <f>IF(OR(ISBLANK('!0'!BD244),ISERROR('!0'!BD244)),"",'!0'!BD244)</f>
        <v/>
      </c>
      <c r="AY242" t="str">
        <f>IF(OR(ISBLANK('!0'!BE244),ISERROR('!0'!BE244)),"",'!0'!BE244)</f>
        <v/>
      </c>
      <c r="AZ242" t="str">
        <f>IF(OR(ISBLANK('!0'!BF244),ISERROR('!0'!BF244)),"",'!0'!BF244)</f>
        <v/>
      </c>
      <c r="BA242" t="str">
        <f>IF(OR(ISBLANK('!0'!BG244),ISERROR('!0'!BG244)),"",'!0'!BG244)</f>
        <v/>
      </c>
      <c r="BB242" t="str">
        <f>IF(OR(ISBLANK('!0'!BH244),ISERROR('!0'!BH244)),"",'!0'!BH244)</f>
        <v/>
      </c>
      <c r="BC242" t="str">
        <f>IF(OR(ISBLANK('!0'!BI244),ISERROR('!0'!BI244)),"",'!0'!BI244)</f>
        <v/>
      </c>
    </row>
    <row r="243" spans="1:55" ht="12.75" customHeight="1" x14ac:dyDescent="0.2">
      <c r="A243" t="str">
        <f>IF(OR(ISBLANK('!0'!A245),ISERROR('!0'!A245)),"",'!0'!A245)</f>
        <v/>
      </c>
      <c r="B243" t="str">
        <f>IF(OR(ISBLANK('!0'!B245),ISERROR('!0'!B245)),"",'!0'!B245)</f>
        <v/>
      </c>
      <c r="C243" s="208">
        <f>IF(OR(ISBLANK('!0'!C244),ISERROR('!0'!C244)),"",'!0'!C244)</f>
        <v>221</v>
      </c>
      <c r="D243" s="325"/>
      <c r="E243" s="325"/>
      <c r="F243" t="str">
        <f>IF(OR(ISBLANK('!0'!F245),ISERROR('!0'!F245)),"",'!0'!F245)</f>
        <v/>
      </c>
      <c r="G243" t="str">
        <f>IF(OR(ISBLANK('!0'!G245),ISERROR('!0'!G245)),"",'!0'!G245)</f>
        <v/>
      </c>
      <c r="H243" t="str">
        <f>IF(OR(ISBLANK('!0'!H245),ISERROR('!0'!H245)),"",'!0'!H245)</f>
        <v/>
      </c>
      <c r="I243" s="4" t="str">
        <f>IF(OR(ISBLANK('!0'!I245),ISERROR('!0'!I245)),"",'!0'!I245)</f>
        <v/>
      </c>
      <c r="J243" t="str">
        <f>IF(OR(ISBLANK('!0'!J245),ISERROR('!0'!J245)),"",'!0'!J245)</f>
        <v/>
      </c>
      <c r="K243" s="59" t="str">
        <f>IF(OR(ISBLANK('!0'!K245),ISERROR('!0'!K245)),"",'!0'!K245)</f>
        <v/>
      </c>
      <c r="L243" t="str">
        <f>IF(OR(ISBLANK('!0'!L245),ISERROR('!0'!L245)),"",'!0'!L245)</f>
        <v/>
      </c>
      <c r="M243" t="str">
        <f>IF(OR(ISBLANK('!0'!M245),ISERROR('!0'!M245)),"",'!0'!M245)</f>
        <v/>
      </c>
      <c r="N243" t="str">
        <f>IF(OR(ISBLANK('!0'!N245),ISERROR('!0'!N245)),"",'!0'!N245)</f>
        <v/>
      </c>
      <c r="O243" t="str">
        <f>IF(OR(ISBLANK('!0'!O245),ISERROR('!0'!O245)),"",'!0'!O245)</f>
        <v/>
      </c>
      <c r="P243" t="str">
        <f>IF(OR(ISBLANK('!0'!P245),ISERROR('!0'!P245)),"",'!0'!P245)</f>
        <v/>
      </c>
      <c r="Q243" t="str">
        <f>IF(OR(ISBLANK('!0'!Q245),ISERROR('!0'!Q245)),"",'!0'!Q245)</f>
        <v/>
      </c>
      <c r="R243" t="str">
        <f>IF(OR(ISBLANK('!0'!R245),ISERROR('!0'!R245)),"",'!0'!R245)</f>
        <v/>
      </c>
      <c r="S243" t="str">
        <f>IF(OR(ISBLANK('!0'!S245),ISERROR('!0'!S245)),"",'!0'!S245)</f>
        <v/>
      </c>
      <c r="T243" t="str">
        <f>IF(OR(ISBLANK('!0'!T245),ISERROR('!0'!T245)),"",'!0'!T245)</f>
        <v/>
      </c>
      <c r="U243" t="str">
        <f>IF(OR(ISBLANK('!0'!U245),ISERROR('!0'!U245)),"",'!0'!U245)</f>
        <v/>
      </c>
      <c r="V243" t="str">
        <f>IF(OR(ISBLANK('!0'!V245),ISERROR('!0'!V245)),"",'!0'!V245)</f>
        <v/>
      </c>
      <c r="W243" t="str">
        <f>IF(OR(ISBLANK('!0'!W245),ISERROR('!0'!W245)),"",'!0'!W245)</f>
        <v/>
      </c>
      <c r="X243" t="str">
        <f>IF(OR(ISBLANK('!0'!X245),ISERROR('!0'!X245)),"",'!0'!X245)</f>
        <v/>
      </c>
      <c r="Y243" t="str">
        <f>IF(OR(ISBLANK('!0'!Y245),ISERROR('!0'!Y245)),"",'!0'!Y245)</f>
        <v/>
      </c>
      <c r="Z243" t="str">
        <f>IF(OR(ISBLANK('!0'!Z245),ISERROR('!0'!Z245)),"",'!0'!Z245)</f>
        <v/>
      </c>
      <c r="AA243" t="str">
        <f>IF(OR(ISBLANK('!0'!AA245),ISERROR('!0'!AA245)),"",'!0'!AA245)</f>
        <v/>
      </c>
      <c r="AB243" t="str">
        <f>IF(OR(ISBLANK('!0'!AB245),ISERROR('!0'!AB245)),"",'!0'!AB245)</f>
        <v/>
      </c>
      <c r="AC243" t="str">
        <f>IF(OR(ISBLANK('!0'!AI245),ISERROR('!0'!AI245)),"",'!0'!AI245)</f>
        <v/>
      </c>
      <c r="AD243" t="str">
        <f>IF(OR(ISBLANK('!0'!AJ245),ISERROR('!0'!AJ245)),"",'!0'!AJ245)</f>
        <v/>
      </c>
      <c r="AE243" t="str">
        <f>IF(OR(ISBLANK('!0'!AK245),ISERROR('!0'!AK245)),"",'!0'!AK245)</f>
        <v/>
      </c>
      <c r="AF243" t="str">
        <f>IF(OR(ISBLANK('!0'!AL245),ISERROR('!0'!AL245)),"",'!0'!AL245)</f>
        <v/>
      </c>
      <c r="AG243" t="str">
        <f>IF(OR(ISBLANK('!0'!AM245),ISERROR('!0'!AM245)),"",'!0'!AM245)</f>
        <v/>
      </c>
      <c r="AH243" t="str">
        <f>IF(OR(ISBLANK('!0'!AN245),ISERROR('!0'!AN245)),"",'!0'!AN245)</f>
        <v/>
      </c>
      <c r="AI243" t="str">
        <f>IF(OR(ISBLANK('!0'!AO245),ISERROR('!0'!AO245)),"",'!0'!AO245)</f>
        <v/>
      </c>
      <c r="AJ243" t="str">
        <f>IF(OR(ISBLANK('!0'!AP245),ISERROR('!0'!AP245)),"",'!0'!AP245)</f>
        <v/>
      </c>
      <c r="AK243" t="str">
        <f>IF(OR(ISBLANK('!0'!AQ245),ISERROR('!0'!AQ245)),"",'!0'!AQ245)</f>
        <v/>
      </c>
      <c r="AL243" t="str">
        <f>IF(OR(ISBLANK('!0'!AR245),ISERROR('!0'!AR245)),"",'!0'!AR245)</f>
        <v/>
      </c>
      <c r="AM243" t="str">
        <f>IF(OR(ISBLANK('!0'!AS245),ISERROR('!0'!AS245)),"",'!0'!AS245)</f>
        <v/>
      </c>
      <c r="AN243" t="str">
        <f>IF(OR(ISBLANK('!0'!AT245),ISERROR('!0'!AT245)),"",'!0'!AT245)</f>
        <v/>
      </c>
      <c r="AO243" t="str">
        <f>IF(OR(ISBLANK('!0'!AU245),ISERROR('!0'!AU245)),"",'!0'!AU245)</f>
        <v/>
      </c>
      <c r="AP243" t="str">
        <f>IF(OR(ISBLANK('!0'!AV245),ISERROR('!0'!AV245)),"",'!0'!AV245)</f>
        <v/>
      </c>
      <c r="AQ243" t="str">
        <f>IF(OR(ISBLANK('!0'!AW245),ISERROR('!0'!AW245)),"",'!0'!AW245)</f>
        <v/>
      </c>
      <c r="AR243" t="str">
        <f>IF(OR(ISBLANK('!0'!AX245),ISERROR('!0'!AX245)),"",'!0'!AX245)</f>
        <v/>
      </c>
      <c r="AS243" t="str">
        <f>IF(OR(ISBLANK('!0'!AY245),ISERROR('!0'!AY245)),"",'!0'!AY245)</f>
        <v/>
      </c>
      <c r="AT243" t="str">
        <f>IF(OR(ISBLANK('!0'!AZ245),ISERROR('!0'!AZ245)),"",'!0'!AZ245)</f>
        <v/>
      </c>
      <c r="AU243" t="str">
        <f>IF(OR(ISBLANK('!0'!BA245),ISERROR('!0'!BA245)),"",'!0'!BA245)</f>
        <v/>
      </c>
      <c r="AV243" t="str">
        <f>IF(OR(ISBLANK('!0'!BB245),ISERROR('!0'!BB245)),"",'!0'!BB245)</f>
        <v/>
      </c>
      <c r="AW243" t="str">
        <f>IF(OR(ISBLANK('!0'!BC245),ISERROR('!0'!BC245)),"",'!0'!BC245)</f>
        <v/>
      </c>
      <c r="AX243" t="str">
        <f>IF(OR(ISBLANK('!0'!BD245),ISERROR('!0'!BD245)),"",'!0'!BD245)</f>
        <v/>
      </c>
      <c r="AY243" t="str">
        <f>IF(OR(ISBLANK('!0'!BE245),ISERROR('!0'!BE245)),"",'!0'!BE245)</f>
        <v/>
      </c>
      <c r="AZ243" t="str">
        <f>IF(OR(ISBLANK('!0'!BF245),ISERROR('!0'!BF245)),"",'!0'!BF245)</f>
        <v/>
      </c>
      <c r="BA243" t="str">
        <f>IF(OR(ISBLANK('!0'!BG245),ISERROR('!0'!BG245)),"",'!0'!BG245)</f>
        <v/>
      </c>
      <c r="BB243" t="str">
        <f>IF(OR(ISBLANK('!0'!BH245),ISERROR('!0'!BH245)),"",'!0'!BH245)</f>
        <v/>
      </c>
      <c r="BC243" t="str">
        <f>IF(OR(ISBLANK('!0'!BI245),ISERROR('!0'!BI245)),"",'!0'!BI245)</f>
        <v/>
      </c>
    </row>
    <row r="244" spans="1:55" ht="12.75" customHeight="1" x14ac:dyDescent="0.2">
      <c r="A244" t="str">
        <f>IF(OR(ISBLANK('!0'!A246),ISERROR('!0'!A246)),"",'!0'!A246)</f>
        <v/>
      </c>
      <c r="B244" t="str">
        <f>IF(OR(ISBLANK('!0'!B246),ISERROR('!0'!B246)),"",'!0'!B246)</f>
        <v/>
      </c>
      <c r="C244" s="208">
        <f>IF(OR(ISBLANK('!0'!C245),ISERROR('!0'!C245)),"",'!0'!C245)</f>
        <v>222</v>
      </c>
      <c r="D244" s="325"/>
      <c r="E244" s="325"/>
      <c r="F244" t="str">
        <f>IF(OR(ISBLANK('!0'!F246),ISERROR('!0'!F246)),"",'!0'!F246)</f>
        <v/>
      </c>
      <c r="G244" t="str">
        <f>IF(OR(ISBLANK('!0'!G246),ISERROR('!0'!G246)),"",'!0'!G246)</f>
        <v/>
      </c>
      <c r="H244" t="str">
        <f>IF(OR(ISBLANK('!0'!H246),ISERROR('!0'!H246)),"",'!0'!H246)</f>
        <v/>
      </c>
      <c r="I244" s="4" t="str">
        <f>IF(OR(ISBLANK('!0'!I246),ISERROR('!0'!I246)),"",'!0'!I246)</f>
        <v/>
      </c>
      <c r="J244" t="str">
        <f>IF(OR(ISBLANK('!0'!J246),ISERROR('!0'!J246)),"",'!0'!J246)</f>
        <v/>
      </c>
      <c r="K244" s="59" t="str">
        <f>IF(OR(ISBLANK('!0'!K246),ISERROR('!0'!K246)),"",'!0'!K246)</f>
        <v/>
      </c>
      <c r="L244" t="str">
        <f>IF(OR(ISBLANK('!0'!L246),ISERROR('!0'!L246)),"",'!0'!L246)</f>
        <v/>
      </c>
      <c r="M244" t="str">
        <f>IF(OR(ISBLANK('!0'!M246),ISERROR('!0'!M246)),"",'!0'!M246)</f>
        <v/>
      </c>
      <c r="N244" t="str">
        <f>IF(OR(ISBLANK('!0'!N246),ISERROR('!0'!N246)),"",'!0'!N246)</f>
        <v/>
      </c>
      <c r="O244" t="str">
        <f>IF(OR(ISBLANK('!0'!O246),ISERROR('!0'!O246)),"",'!0'!O246)</f>
        <v/>
      </c>
      <c r="P244" t="str">
        <f>IF(OR(ISBLANK('!0'!P246),ISERROR('!0'!P246)),"",'!0'!P246)</f>
        <v/>
      </c>
      <c r="Q244" t="str">
        <f>IF(OR(ISBLANK('!0'!Q246),ISERROR('!0'!Q246)),"",'!0'!Q246)</f>
        <v/>
      </c>
      <c r="R244" t="str">
        <f>IF(OR(ISBLANK('!0'!R246),ISERROR('!0'!R246)),"",'!0'!R246)</f>
        <v/>
      </c>
      <c r="S244" t="str">
        <f>IF(OR(ISBLANK('!0'!S246),ISERROR('!0'!S246)),"",'!0'!S246)</f>
        <v/>
      </c>
      <c r="T244" t="str">
        <f>IF(OR(ISBLANK('!0'!T246),ISERROR('!0'!T246)),"",'!0'!T246)</f>
        <v/>
      </c>
      <c r="U244" t="str">
        <f>IF(OR(ISBLANK('!0'!U246),ISERROR('!0'!U246)),"",'!0'!U246)</f>
        <v/>
      </c>
      <c r="V244" t="str">
        <f>IF(OR(ISBLANK('!0'!V246),ISERROR('!0'!V246)),"",'!0'!V246)</f>
        <v/>
      </c>
      <c r="W244" t="str">
        <f>IF(OR(ISBLANK('!0'!W246),ISERROR('!0'!W246)),"",'!0'!W246)</f>
        <v/>
      </c>
      <c r="X244" t="str">
        <f>IF(OR(ISBLANK('!0'!X246),ISERROR('!0'!X246)),"",'!0'!X246)</f>
        <v/>
      </c>
      <c r="Y244" t="str">
        <f>IF(OR(ISBLANK('!0'!Y246),ISERROR('!0'!Y246)),"",'!0'!Y246)</f>
        <v/>
      </c>
      <c r="Z244" t="str">
        <f>IF(OR(ISBLANK('!0'!Z246),ISERROR('!0'!Z246)),"",'!0'!Z246)</f>
        <v/>
      </c>
      <c r="AA244" t="str">
        <f>IF(OR(ISBLANK('!0'!AA246),ISERROR('!0'!AA246)),"",'!0'!AA246)</f>
        <v/>
      </c>
      <c r="AB244" t="str">
        <f>IF(OR(ISBLANK('!0'!AB246),ISERROR('!0'!AB246)),"",'!0'!AB246)</f>
        <v/>
      </c>
      <c r="AC244" t="str">
        <f>IF(OR(ISBLANK('!0'!AI246),ISERROR('!0'!AI246)),"",'!0'!AI246)</f>
        <v/>
      </c>
      <c r="AD244" t="str">
        <f>IF(OR(ISBLANK('!0'!AJ246),ISERROR('!0'!AJ246)),"",'!0'!AJ246)</f>
        <v/>
      </c>
      <c r="AE244" t="str">
        <f>IF(OR(ISBLANK('!0'!AK246),ISERROR('!0'!AK246)),"",'!0'!AK246)</f>
        <v/>
      </c>
      <c r="AF244" t="str">
        <f>IF(OR(ISBLANK('!0'!AL246),ISERROR('!0'!AL246)),"",'!0'!AL246)</f>
        <v/>
      </c>
      <c r="AG244" t="str">
        <f>IF(OR(ISBLANK('!0'!AM246),ISERROR('!0'!AM246)),"",'!0'!AM246)</f>
        <v/>
      </c>
      <c r="AH244" t="str">
        <f>IF(OR(ISBLANK('!0'!AN246),ISERROR('!0'!AN246)),"",'!0'!AN246)</f>
        <v/>
      </c>
      <c r="AI244" t="str">
        <f>IF(OR(ISBLANK('!0'!AO246),ISERROR('!0'!AO246)),"",'!0'!AO246)</f>
        <v/>
      </c>
      <c r="AJ244" t="str">
        <f>IF(OR(ISBLANK('!0'!AP246),ISERROR('!0'!AP246)),"",'!0'!AP246)</f>
        <v/>
      </c>
      <c r="AK244" t="str">
        <f>IF(OR(ISBLANK('!0'!AQ246),ISERROR('!0'!AQ246)),"",'!0'!AQ246)</f>
        <v/>
      </c>
      <c r="AL244" t="str">
        <f>IF(OR(ISBLANK('!0'!AR246),ISERROR('!0'!AR246)),"",'!0'!AR246)</f>
        <v/>
      </c>
      <c r="AM244" t="str">
        <f>IF(OR(ISBLANK('!0'!AS246),ISERROR('!0'!AS246)),"",'!0'!AS246)</f>
        <v/>
      </c>
      <c r="AN244" t="str">
        <f>IF(OR(ISBLANK('!0'!AT246),ISERROR('!0'!AT246)),"",'!0'!AT246)</f>
        <v/>
      </c>
      <c r="AO244" t="str">
        <f>IF(OR(ISBLANK('!0'!AU246),ISERROR('!0'!AU246)),"",'!0'!AU246)</f>
        <v/>
      </c>
      <c r="AP244" t="str">
        <f>IF(OR(ISBLANK('!0'!AV246),ISERROR('!0'!AV246)),"",'!0'!AV246)</f>
        <v/>
      </c>
      <c r="AQ244" t="str">
        <f>IF(OR(ISBLANK('!0'!AW246),ISERROR('!0'!AW246)),"",'!0'!AW246)</f>
        <v/>
      </c>
      <c r="AR244" t="str">
        <f>IF(OR(ISBLANK('!0'!AX246),ISERROR('!0'!AX246)),"",'!0'!AX246)</f>
        <v/>
      </c>
      <c r="AS244" t="str">
        <f>IF(OR(ISBLANK('!0'!AY246),ISERROR('!0'!AY246)),"",'!0'!AY246)</f>
        <v/>
      </c>
      <c r="AT244" t="str">
        <f>IF(OR(ISBLANK('!0'!AZ246),ISERROR('!0'!AZ246)),"",'!0'!AZ246)</f>
        <v/>
      </c>
      <c r="AU244" t="str">
        <f>IF(OR(ISBLANK('!0'!BA246),ISERROR('!0'!BA246)),"",'!0'!BA246)</f>
        <v/>
      </c>
      <c r="AV244" t="str">
        <f>IF(OR(ISBLANK('!0'!BB246),ISERROR('!0'!BB246)),"",'!0'!BB246)</f>
        <v/>
      </c>
      <c r="AW244" t="str">
        <f>IF(OR(ISBLANK('!0'!BC246),ISERROR('!0'!BC246)),"",'!0'!BC246)</f>
        <v/>
      </c>
      <c r="AX244" t="str">
        <f>IF(OR(ISBLANK('!0'!BD246),ISERROR('!0'!BD246)),"",'!0'!BD246)</f>
        <v/>
      </c>
      <c r="AY244" t="str">
        <f>IF(OR(ISBLANK('!0'!BE246),ISERROR('!0'!BE246)),"",'!0'!BE246)</f>
        <v/>
      </c>
      <c r="AZ244" t="str">
        <f>IF(OR(ISBLANK('!0'!BF246),ISERROR('!0'!BF246)),"",'!0'!BF246)</f>
        <v/>
      </c>
      <c r="BA244" t="str">
        <f>IF(OR(ISBLANK('!0'!BG246),ISERROR('!0'!BG246)),"",'!0'!BG246)</f>
        <v/>
      </c>
      <c r="BB244" t="str">
        <f>IF(OR(ISBLANK('!0'!BH246),ISERROR('!0'!BH246)),"",'!0'!BH246)</f>
        <v/>
      </c>
      <c r="BC244" t="str">
        <f>IF(OR(ISBLANK('!0'!BI246),ISERROR('!0'!BI246)),"",'!0'!BI246)</f>
        <v/>
      </c>
    </row>
    <row r="245" spans="1:55" ht="12.75" customHeight="1" x14ac:dyDescent="0.2">
      <c r="A245" t="str">
        <f>IF(OR(ISBLANK('!0'!A247),ISERROR('!0'!A247)),"",'!0'!A247)</f>
        <v/>
      </c>
      <c r="B245" t="str">
        <f>IF(OR(ISBLANK('!0'!B247),ISERROR('!0'!B247)),"",'!0'!B247)</f>
        <v/>
      </c>
      <c r="C245" s="208">
        <f>IF(OR(ISBLANK('!0'!C246),ISERROR('!0'!C246)),"",'!0'!C246)</f>
        <v>223</v>
      </c>
      <c r="D245" s="325"/>
      <c r="E245" s="325"/>
      <c r="F245" t="str">
        <f>IF(OR(ISBLANK('!0'!F247),ISERROR('!0'!F247)),"",'!0'!F247)</f>
        <v/>
      </c>
      <c r="G245" t="str">
        <f>IF(OR(ISBLANK('!0'!G247),ISERROR('!0'!G247)),"",'!0'!G247)</f>
        <v/>
      </c>
      <c r="H245" t="str">
        <f>IF(OR(ISBLANK('!0'!H247),ISERROR('!0'!H247)),"",'!0'!H247)</f>
        <v/>
      </c>
      <c r="I245" s="4" t="str">
        <f>IF(OR(ISBLANK('!0'!I247),ISERROR('!0'!I247)),"",'!0'!I247)</f>
        <v/>
      </c>
      <c r="J245" t="str">
        <f>IF(OR(ISBLANK('!0'!J247),ISERROR('!0'!J247)),"",'!0'!J247)</f>
        <v/>
      </c>
      <c r="K245" s="59" t="str">
        <f>IF(OR(ISBLANK('!0'!K247),ISERROR('!0'!K247)),"",'!0'!K247)</f>
        <v/>
      </c>
      <c r="L245" t="str">
        <f>IF(OR(ISBLANK('!0'!L247),ISERROR('!0'!L247)),"",'!0'!L247)</f>
        <v/>
      </c>
      <c r="M245" t="str">
        <f>IF(OR(ISBLANK('!0'!M247),ISERROR('!0'!M247)),"",'!0'!M247)</f>
        <v/>
      </c>
      <c r="N245" t="str">
        <f>IF(OR(ISBLANK('!0'!N247),ISERROR('!0'!N247)),"",'!0'!N247)</f>
        <v/>
      </c>
      <c r="O245" t="str">
        <f>IF(OR(ISBLANK('!0'!O247),ISERROR('!0'!O247)),"",'!0'!O247)</f>
        <v/>
      </c>
      <c r="P245" t="str">
        <f>IF(OR(ISBLANK('!0'!P247),ISERROR('!0'!P247)),"",'!0'!P247)</f>
        <v/>
      </c>
      <c r="Q245" t="str">
        <f>IF(OR(ISBLANK('!0'!Q247),ISERROR('!0'!Q247)),"",'!0'!Q247)</f>
        <v/>
      </c>
      <c r="R245" t="str">
        <f>IF(OR(ISBLANK('!0'!R247),ISERROR('!0'!R247)),"",'!0'!R247)</f>
        <v/>
      </c>
      <c r="S245" t="str">
        <f>IF(OR(ISBLANK('!0'!S247),ISERROR('!0'!S247)),"",'!0'!S247)</f>
        <v/>
      </c>
      <c r="T245" t="str">
        <f>IF(OR(ISBLANK('!0'!T247),ISERROR('!0'!T247)),"",'!0'!T247)</f>
        <v/>
      </c>
      <c r="U245" t="str">
        <f>IF(OR(ISBLANK('!0'!U247),ISERROR('!0'!U247)),"",'!0'!U247)</f>
        <v/>
      </c>
      <c r="V245" t="str">
        <f>IF(OR(ISBLANK('!0'!V247),ISERROR('!0'!V247)),"",'!0'!V247)</f>
        <v/>
      </c>
      <c r="W245" t="str">
        <f>IF(OR(ISBLANK('!0'!W247),ISERROR('!0'!W247)),"",'!0'!W247)</f>
        <v/>
      </c>
      <c r="X245" t="str">
        <f>IF(OR(ISBLANK('!0'!X247),ISERROR('!0'!X247)),"",'!0'!X247)</f>
        <v/>
      </c>
      <c r="Y245" t="str">
        <f>IF(OR(ISBLANK('!0'!Y247),ISERROR('!0'!Y247)),"",'!0'!Y247)</f>
        <v/>
      </c>
      <c r="Z245" t="str">
        <f>IF(OR(ISBLANK('!0'!Z247),ISERROR('!0'!Z247)),"",'!0'!Z247)</f>
        <v/>
      </c>
      <c r="AA245" t="str">
        <f>IF(OR(ISBLANK('!0'!AA247),ISERROR('!0'!AA247)),"",'!0'!AA247)</f>
        <v/>
      </c>
      <c r="AB245" t="str">
        <f>IF(OR(ISBLANK('!0'!AB247),ISERROR('!0'!AB247)),"",'!0'!AB247)</f>
        <v/>
      </c>
      <c r="AC245" t="str">
        <f>IF(OR(ISBLANK('!0'!AI247),ISERROR('!0'!AI247)),"",'!0'!AI247)</f>
        <v/>
      </c>
      <c r="AD245" t="str">
        <f>IF(OR(ISBLANK('!0'!AJ247),ISERROR('!0'!AJ247)),"",'!0'!AJ247)</f>
        <v/>
      </c>
      <c r="AE245" t="str">
        <f>IF(OR(ISBLANK('!0'!AK247),ISERROR('!0'!AK247)),"",'!0'!AK247)</f>
        <v/>
      </c>
      <c r="AF245" t="str">
        <f>IF(OR(ISBLANK('!0'!AL247),ISERROR('!0'!AL247)),"",'!0'!AL247)</f>
        <v/>
      </c>
      <c r="AG245" t="str">
        <f>IF(OR(ISBLANK('!0'!AM247),ISERROR('!0'!AM247)),"",'!0'!AM247)</f>
        <v/>
      </c>
      <c r="AH245" t="str">
        <f>IF(OR(ISBLANK('!0'!AN247),ISERROR('!0'!AN247)),"",'!0'!AN247)</f>
        <v/>
      </c>
      <c r="AI245" t="str">
        <f>IF(OR(ISBLANK('!0'!AO247),ISERROR('!0'!AO247)),"",'!0'!AO247)</f>
        <v/>
      </c>
      <c r="AJ245" t="str">
        <f>IF(OR(ISBLANK('!0'!AP247),ISERROR('!0'!AP247)),"",'!0'!AP247)</f>
        <v/>
      </c>
      <c r="AK245" t="str">
        <f>IF(OR(ISBLANK('!0'!AQ247),ISERROR('!0'!AQ247)),"",'!0'!AQ247)</f>
        <v/>
      </c>
      <c r="AL245" t="str">
        <f>IF(OR(ISBLANK('!0'!AR247),ISERROR('!0'!AR247)),"",'!0'!AR247)</f>
        <v/>
      </c>
      <c r="AM245" t="str">
        <f>IF(OR(ISBLANK('!0'!AS247),ISERROR('!0'!AS247)),"",'!0'!AS247)</f>
        <v/>
      </c>
      <c r="AN245" t="str">
        <f>IF(OR(ISBLANK('!0'!AT247),ISERROR('!0'!AT247)),"",'!0'!AT247)</f>
        <v/>
      </c>
      <c r="AO245" t="str">
        <f>IF(OR(ISBLANK('!0'!AU247),ISERROR('!0'!AU247)),"",'!0'!AU247)</f>
        <v/>
      </c>
      <c r="AP245" t="str">
        <f>IF(OR(ISBLANK('!0'!AV247),ISERROR('!0'!AV247)),"",'!0'!AV247)</f>
        <v/>
      </c>
      <c r="AQ245" t="str">
        <f>IF(OR(ISBLANK('!0'!AW247),ISERROR('!0'!AW247)),"",'!0'!AW247)</f>
        <v/>
      </c>
      <c r="AR245" t="str">
        <f>IF(OR(ISBLANK('!0'!AX247),ISERROR('!0'!AX247)),"",'!0'!AX247)</f>
        <v/>
      </c>
      <c r="AS245" t="str">
        <f>IF(OR(ISBLANK('!0'!AY247),ISERROR('!0'!AY247)),"",'!0'!AY247)</f>
        <v/>
      </c>
      <c r="AT245" t="str">
        <f>IF(OR(ISBLANK('!0'!AZ247),ISERROR('!0'!AZ247)),"",'!0'!AZ247)</f>
        <v/>
      </c>
      <c r="AU245" t="str">
        <f>IF(OR(ISBLANK('!0'!BA247),ISERROR('!0'!BA247)),"",'!0'!BA247)</f>
        <v/>
      </c>
      <c r="AV245" t="str">
        <f>IF(OR(ISBLANK('!0'!BB247),ISERROR('!0'!BB247)),"",'!0'!BB247)</f>
        <v/>
      </c>
      <c r="AW245" t="str">
        <f>IF(OR(ISBLANK('!0'!BC247),ISERROR('!0'!BC247)),"",'!0'!BC247)</f>
        <v/>
      </c>
      <c r="AX245" t="str">
        <f>IF(OR(ISBLANK('!0'!BD247),ISERROR('!0'!BD247)),"",'!0'!BD247)</f>
        <v/>
      </c>
      <c r="AY245" t="str">
        <f>IF(OR(ISBLANK('!0'!BE247),ISERROR('!0'!BE247)),"",'!0'!BE247)</f>
        <v/>
      </c>
      <c r="AZ245" t="str">
        <f>IF(OR(ISBLANK('!0'!BF247),ISERROR('!0'!BF247)),"",'!0'!BF247)</f>
        <v/>
      </c>
      <c r="BA245" t="str">
        <f>IF(OR(ISBLANK('!0'!BG247),ISERROR('!0'!BG247)),"",'!0'!BG247)</f>
        <v/>
      </c>
      <c r="BB245" t="str">
        <f>IF(OR(ISBLANK('!0'!BH247),ISERROR('!0'!BH247)),"",'!0'!BH247)</f>
        <v/>
      </c>
      <c r="BC245" t="str">
        <f>IF(OR(ISBLANK('!0'!BI247),ISERROR('!0'!BI247)),"",'!0'!BI247)</f>
        <v/>
      </c>
    </row>
    <row r="246" spans="1:55" ht="12.75" customHeight="1" x14ac:dyDescent="0.2">
      <c r="A246" t="str">
        <f>IF(OR(ISBLANK('!0'!A248),ISERROR('!0'!A248)),"",'!0'!A248)</f>
        <v/>
      </c>
      <c r="B246" t="str">
        <f>IF(OR(ISBLANK('!0'!B248),ISERROR('!0'!B248)),"",'!0'!B248)</f>
        <v/>
      </c>
      <c r="C246" s="208">
        <f>IF(OR(ISBLANK('!0'!C247),ISERROR('!0'!C247)),"",'!0'!C247)</f>
        <v>224</v>
      </c>
      <c r="D246" s="325"/>
      <c r="E246" s="325"/>
      <c r="F246" t="str">
        <f>IF(OR(ISBLANK('!0'!F248),ISERROR('!0'!F248)),"",'!0'!F248)</f>
        <v/>
      </c>
      <c r="G246" t="str">
        <f>IF(OR(ISBLANK('!0'!G248),ISERROR('!0'!G248)),"",'!0'!G248)</f>
        <v/>
      </c>
      <c r="H246" t="str">
        <f>IF(OR(ISBLANK('!0'!H248),ISERROR('!0'!H248)),"",'!0'!H248)</f>
        <v/>
      </c>
      <c r="I246" s="4" t="str">
        <f>IF(OR(ISBLANK('!0'!I248),ISERROR('!0'!I248)),"",'!0'!I248)</f>
        <v/>
      </c>
      <c r="J246" t="str">
        <f>IF(OR(ISBLANK('!0'!J248),ISERROR('!0'!J248)),"",'!0'!J248)</f>
        <v/>
      </c>
      <c r="K246" s="59" t="str">
        <f>IF(OR(ISBLANK('!0'!K248),ISERROR('!0'!K248)),"",'!0'!K248)</f>
        <v/>
      </c>
      <c r="L246" t="str">
        <f>IF(OR(ISBLANK('!0'!L248),ISERROR('!0'!L248)),"",'!0'!L248)</f>
        <v/>
      </c>
      <c r="M246" t="str">
        <f>IF(OR(ISBLANK('!0'!M248),ISERROR('!0'!M248)),"",'!0'!M248)</f>
        <v/>
      </c>
      <c r="N246" t="str">
        <f>IF(OR(ISBLANK('!0'!N248),ISERROR('!0'!N248)),"",'!0'!N248)</f>
        <v/>
      </c>
      <c r="O246" t="str">
        <f>IF(OR(ISBLANK('!0'!O248),ISERROR('!0'!O248)),"",'!0'!O248)</f>
        <v/>
      </c>
      <c r="P246" t="str">
        <f>IF(OR(ISBLANK('!0'!P248),ISERROR('!0'!P248)),"",'!0'!P248)</f>
        <v/>
      </c>
      <c r="Q246" t="str">
        <f>IF(OR(ISBLANK('!0'!Q248),ISERROR('!0'!Q248)),"",'!0'!Q248)</f>
        <v/>
      </c>
      <c r="R246" t="str">
        <f>IF(OR(ISBLANK('!0'!R248),ISERROR('!0'!R248)),"",'!0'!R248)</f>
        <v/>
      </c>
      <c r="S246" t="str">
        <f>IF(OR(ISBLANK('!0'!S248),ISERROR('!0'!S248)),"",'!0'!S248)</f>
        <v/>
      </c>
      <c r="T246" t="str">
        <f>IF(OR(ISBLANK('!0'!T248),ISERROR('!0'!T248)),"",'!0'!T248)</f>
        <v/>
      </c>
      <c r="U246" t="str">
        <f>IF(OR(ISBLANK('!0'!U248),ISERROR('!0'!U248)),"",'!0'!U248)</f>
        <v/>
      </c>
      <c r="V246" t="str">
        <f>IF(OR(ISBLANK('!0'!V248),ISERROR('!0'!V248)),"",'!0'!V248)</f>
        <v/>
      </c>
      <c r="W246" t="str">
        <f>IF(OR(ISBLANK('!0'!W248),ISERROR('!0'!W248)),"",'!0'!W248)</f>
        <v/>
      </c>
      <c r="X246" t="str">
        <f>IF(OR(ISBLANK('!0'!X248),ISERROR('!0'!X248)),"",'!0'!X248)</f>
        <v/>
      </c>
      <c r="Y246" t="str">
        <f>IF(OR(ISBLANK('!0'!Y248),ISERROR('!0'!Y248)),"",'!0'!Y248)</f>
        <v/>
      </c>
      <c r="Z246" t="str">
        <f>IF(OR(ISBLANK('!0'!Z248),ISERROR('!0'!Z248)),"",'!0'!Z248)</f>
        <v/>
      </c>
      <c r="AA246" t="str">
        <f>IF(OR(ISBLANK('!0'!AA248),ISERROR('!0'!AA248)),"",'!0'!AA248)</f>
        <v/>
      </c>
      <c r="AB246" t="str">
        <f>IF(OR(ISBLANK('!0'!AB248),ISERROR('!0'!AB248)),"",'!0'!AB248)</f>
        <v/>
      </c>
      <c r="AC246" t="str">
        <f>IF(OR(ISBLANK('!0'!AI248),ISERROR('!0'!AI248)),"",'!0'!AI248)</f>
        <v/>
      </c>
      <c r="AD246" t="str">
        <f>IF(OR(ISBLANK('!0'!AJ248),ISERROR('!0'!AJ248)),"",'!0'!AJ248)</f>
        <v/>
      </c>
      <c r="AE246" t="str">
        <f>IF(OR(ISBLANK('!0'!AK248),ISERROR('!0'!AK248)),"",'!0'!AK248)</f>
        <v/>
      </c>
      <c r="AF246" t="str">
        <f>IF(OR(ISBLANK('!0'!AL248),ISERROR('!0'!AL248)),"",'!0'!AL248)</f>
        <v/>
      </c>
      <c r="AG246" t="str">
        <f>IF(OR(ISBLANK('!0'!AM248),ISERROR('!0'!AM248)),"",'!0'!AM248)</f>
        <v/>
      </c>
      <c r="AH246" t="str">
        <f>IF(OR(ISBLANK('!0'!AN248),ISERROR('!0'!AN248)),"",'!0'!AN248)</f>
        <v/>
      </c>
      <c r="AI246" t="str">
        <f>IF(OR(ISBLANK('!0'!AO248),ISERROR('!0'!AO248)),"",'!0'!AO248)</f>
        <v/>
      </c>
      <c r="AJ246" t="str">
        <f>IF(OR(ISBLANK('!0'!AP248),ISERROR('!0'!AP248)),"",'!0'!AP248)</f>
        <v/>
      </c>
      <c r="AK246" t="str">
        <f>IF(OR(ISBLANK('!0'!AQ248),ISERROR('!0'!AQ248)),"",'!0'!AQ248)</f>
        <v/>
      </c>
      <c r="AL246" t="str">
        <f>IF(OR(ISBLANK('!0'!AR248),ISERROR('!0'!AR248)),"",'!0'!AR248)</f>
        <v/>
      </c>
      <c r="AM246" t="str">
        <f>IF(OR(ISBLANK('!0'!AS248),ISERROR('!0'!AS248)),"",'!0'!AS248)</f>
        <v/>
      </c>
      <c r="AN246" t="str">
        <f>IF(OR(ISBLANK('!0'!AT248),ISERROR('!0'!AT248)),"",'!0'!AT248)</f>
        <v/>
      </c>
      <c r="AO246" t="str">
        <f>IF(OR(ISBLANK('!0'!AU248),ISERROR('!0'!AU248)),"",'!0'!AU248)</f>
        <v/>
      </c>
      <c r="AP246" t="str">
        <f>IF(OR(ISBLANK('!0'!AV248),ISERROR('!0'!AV248)),"",'!0'!AV248)</f>
        <v/>
      </c>
      <c r="AQ246" t="str">
        <f>IF(OR(ISBLANK('!0'!AW248),ISERROR('!0'!AW248)),"",'!0'!AW248)</f>
        <v/>
      </c>
      <c r="AR246" t="str">
        <f>IF(OR(ISBLANK('!0'!AX248),ISERROR('!0'!AX248)),"",'!0'!AX248)</f>
        <v/>
      </c>
      <c r="AS246" t="str">
        <f>IF(OR(ISBLANK('!0'!AY248),ISERROR('!0'!AY248)),"",'!0'!AY248)</f>
        <v/>
      </c>
      <c r="AT246" t="str">
        <f>IF(OR(ISBLANK('!0'!AZ248),ISERROR('!0'!AZ248)),"",'!0'!AZ248)</f>
        <v/>
      </c>
      <c r="AU246" t="str">
        <f>IF(OR(ISBLANK('!0'!BA248),ISERROR('!0'!BA248)),"",'!0'!BA248)</f>
        <v/>
      </c>
      <c r="AV246" t="str">
        <f>IF(OR(ISBLANK('!0'!BB248),ISERROR('!0'!BB248)),"",'!0'!BB248)</f>
        <v/>
      </c>
      <c r="AW246" t="str">
        <f>IF(OR(ISBLANK('!0'!BC248),ISERROR('!0'!BC248)),"",'!0'!BC248)</f>
        <v/>
      </c>
      <c r="AX246" t="str">
        <f>IF(OR(ISBLANK('!0'!BD248),ISERROR('!0'!BD248)),"",'!0'!BD248)</f>
        <v/>
      </c>
      <c r="AY246" t="str">
        <f>IF(OR(ISBLANK('!0'!BE248),ISERROR('!0'!BE248)),"",'!0'!BE248)</f>
        <v/>
      </c>
      <c r="AZ246" t="str">
        <f>IF(OR(ISBLANK('!0'!BF248),ISERROR('!0'!BF248)),"",'!0'!BF248)</f>
        <v/>
      </c>
      <c r="BA246" t="str">
        <f>IF(OR(ISBLANK('!0'!BG248),ISERROR('!0'!BG248)),"",'!0'!BG248)</f>
        <v/>
      </c>
      <c r="BB246" t="str">
        <f>IF(OR(ISBLANK('!0'!BH248),ISERROR('!0'!BH248)),"",'!0'!BH248)</f>
        <v/>
      </c>
      <c r="BC246" t="str">
        <f>IF(OR(ISBLANK('!0'!BI248),ISERROR('!0'!BI248)),"",'!0'!BI248)</f>
        <v/>
      </c>
    </row>
    <row r="247" spans="1:55" ht="12.75" customHeight="1" x14ac:dyDescent="0.2">
      <c r="A247" t="str">
        <f>IF(OR(ISBLANK('!0'!A249),ISERROR('!0'!A249)),"",'!0'!A249)</f>
        <v/>
      </c>
      <c r="B247" t="str">
        <f>IF(OR(ISBLANK('!0'!B249),ISERROR('!0'!B249)),"",'!0'!B249)</f>
        <v/>
      </c>
      <c r="C247" s="208">
        <f>IF(OR(ISBLANK('!0'!C248),ISERROR('!0'!C248)),"",'!0'!C248)</f>
        <v>225</v>
      </c>
      <c r="D247" s="325"/>
      <c r="E247" s="325"/>
      <c r="F247" t="str">
        <f>IF(OR(ISBLANK('!0'!F249),ISERROR('!0'!F249)),"",'!0'!F249)</f>
        <v/>
      </c>
      <c r="G247" t="str">
        <f>IF(OR(ISBLANK('!0'!G249),ISERROR('!0'!G249)),"",'!0'!G249)</f>
        <v/>
      </c>
      <c r="H247" t="str">
        <f>IF(OR(ISBLANK('!0'!H249),ISERROR('!0'!H249)),"",'!0'!H249)</f>
        <v/>
      </c>
      <c r="I247" s="4" t="str">
        <f>IF(OR(ISBLANK('!0'!I249),ISERROR('!0'!I249)),"",'!0'!I249)</f>
        <v/>
      </c>
      <c r="J247" t="str">
        <f>IF(OR(ISBLANK('!0'!J249),ISERROR('!0'!J249)),"",'!0'!J249)</f>
        <v/>
      </c>
      <c r="K247" s="59" t="str">
        <f>IF(OR(ISBLANK('!0'!K249),ISERROR('!0'!K249)),"",'!0'!K249)</f>
        <v/>
      </c>
      <c r="L247" t="str">
        <f>IF(OR(ISBLANK('!0'!L249),ISERROR('!0'!L249)),"",'!0'!L249)</f>
        <v/>
      </c>
      <c r="M247" t="str">
        <f>IF(OR(ISBLANK('!0'!M249),ISERROR('!0'!M249)),"",'!0'!M249)</f>
        <v/>
      </c>
      <c r="N247" t="str">
        <f>IF(OR(ISBLANK('!0'!N249),ISERROR('!0'!N249)),"",'!0'!N249)</f>
        <v/>
      </c>
      <c r="O247" t="str">
        <f>IF(OR(ISBLANK('!0'!O249),ISERROR('!0'!O249)),"",'!0'!O249)</f>
        <v/>
      </c>
      <c r="P247" t="str">
        <f>IF(OR(ISBLANK('!0'!P249),ISERROR('!0'!P249)),"",'!0'!P249)</f>
        <v/>
      </c>
      <c r="Q247" t="str">
        <f>IF(OR(ISBLANK('!0'!Q249),ISERROR('!0'!Q249)),"",'!0'!Q249)</f>
        <v/>
      </c>
      <c r="R247" t="str">
        <f>IF(OR(ISBLANK('!0'!R249),ISERROR('!0'!R249)),"",'!0'!R249)</f>
        <v/>
      </c>
      <c r="S247" t="str">
        <f>IF(OR(ISBLANK('!0'!S249),ISERROR('!0'!S249)),"",'!0'!S249)</f>
        <v/>
      </c>
      <c r="T247" t="str">
        <f>IF(OR(ISBLANK('!0'!T249),ISERROR('!0'!T249)),"",'!0'!T249)</f>
        <v/>
      </c>
      <c r="U247" t="str">
        <f>IF(OR(ISBLANK('!0'!U249),ISERROR('!0'!U249)),"",'!0'!U249)</f>
        <v/>
      </c>
      <c r="V247" t="str">
        <f>IF(OR(ISBLANK('!0'!V249),ISERROR('!0'!V249)),"",'!0'!V249)</f>
        <v/>
      </c>
      <c r="W247" t="str">
        <f>IF(OR(ISBLANK('!0'!W249),ISERROR('!0'!W249)),"",'!0'!W249)</f>
        <v/>
      </c>
      <c r="X247" t="str">
        <f>IF(OR(ISBLANK('!0'!X249),ISERROR('!0'!X249)),"",'!0'!X249)</f>
        <v/>
      </c>
      <c r="Y247" t="str">
        <f>IF(OR(ISBLANK('!0'!Y249),ISERROR('!0'!Y249)),"",'!0'!Y249)</f>
        <v/>
      </c>
      <c r="Z247" t="str">
        <f>IF(OR(ISBLANK('!0'!Z249),ISERROR('!0'!Z249)),"",'!0'!Z249)</f>
        <v/>
      </c>
      <c r="AA247" t="str">
        <f>IF(OR(ISBLANK('!0'!AA249),ISERROR('!0'!AA249)),"",'!0'!AA249)</f>
        <v/>
      </c>
      <c r="AB247" t="str">
        <f>IF(OR(ISBLANK('!0'!AB249),ISERROR('!0'!AB249)),"",'!0'!AB249)</f>
        <v/>
      </c>
      <c r="AC247" t="str">
        <f>IF(OR(ISBLANK('!0'!AI249),ISERROR('!0'!AI249)),"",'!0'!AI249)</f>
        <v/>
      </c>
      <c r="AD247" t="str">
        <f>IF(OR(ISBLANK('!0'!AJ249),ISERROR('!0'!AJ249)),"",'!0'!AJ249)</f>
        <v/>
      </c>
      <c r="AE247" t="str">
        <f>IF(OR(ISBLANK('!0'!AK249),ISERROR('!0'!AK249)),"",'!0'!AK249)</f>
        <v/>
      </c>
      <c r="AF247" t="str">
        <f>IF(OR(ISBLANK('!0'!AL249),ISERROR('!0'!AL249)),"",'!0'!AL249)</f>
        <v/>
      </c>
      <c r="AG247" t="str">
        <f>IF(OR(ISBLANK('!0'!AM249),ISERROR('!0'!AM249)),"",'!0'!AM249)</f>
        <v/>
      </c>
      <c r="AH247" t="str">
        <f>IF(OR(ISBLANK('!0'!AN249),ISERROR('!0'!AN249)),"",'!0'!AN249)</f>
        <v/>
      </c>
      <c r="AI247" t="str">
        <f>IF(OR(ISBLANK('!0'!AO249),ISERROR('!0'!AO249)),"",'!0'!AO249)</f>
        <v/>
      </c>
      <c r="AJ247" t="str">
        <f>IF(OR(ISBLANK('!0'!AP249),ISERROR('!0'!AP249)),"",'!0'!AP249)</f>
        <v/>
      </c>
      <c r="AK247" t="str">
        <f>IF(OR(ISBLANK('!0'!AQ249),ISERROR('!0'!AQ249)),"",'!0'!AQ249)</f>
        <v/>
      </c>
      <c r="AL247" t="str">
        <f>IF(OR(ISBLANK('!0'!AR249),ISERROR('!0'!AR249)),"",'!0'!AR249)</f>
        <v/>
      </c>
      <c r="AM247" t="str">
        <f>IF(OR(ISBLANK('!0'!AS249),ISERROR('!0'!AS249)),"",'!0'!AS249)</f>
        <v/>
      </c>
      <c r="AN247" t="str">
        <f>IF(OR(ISBLANK('!0'!AT249),ISERROR('!0'!AT249)),"",'!0'!AT249)</f>
        <v/>
      </c>
      <c r="AO247" t="str">
        <f>IF(OR(ISBLANK('!0'!AU249),ISERROR('!0'!AU249)),"",'!0'!AU249)</f>
        <v/>
      </c>
      <c r="AP247" t="str">
        <f>IF(OR(ISBLANK('!0'!AV249),ISERROR('!0'!AV249)),"",'!0'!AV249)</f>
        <v/>
      </c>
      <c r="AQ247" t="str">
        <f>IF(OR(ISBLANK('!0'!AW249),ISERROR('!0'!AW249)),"",'!0'!AW249)</f>
        <v/>
      </c>
      <c r="AR247" t="str">
        <f>IF(OR(ISBLANK('!0'!AX249),ISERROR('!0'!AX249)),"",'!0'!AX249)</f>
        <v/>
      </c>
      <c r="AS247" t="str">
        <f>IF(OR(ISBLANK('!0'!AY249),ISERROR('!0'!AY249)),"",'!0'!AY249)</f>
        <v/>
      </c>
      <c r="AT247" t="str">
        <f>IF(OR(ISBLANK('!0'!AZ249),ISERROR('!0'!AZ249)),"",'!0'!AZ249)</f>
        <v/>
      </c>
      <c r="AU247" t="str">
        <f>IF(OR(ISBLANK('!0'!BA249),ISERROR('!0'!BA249)),"",'!0'!BA249)</f>
        <v/>
      </c>
      <c r="AV247" t="str">
        <f>IF(OR(ISBLANK('!0'!BB249),ISERROR('!0'!BB249)),"",'!0'!BB249)</f>
        <v/>
      </c>
      <c r="AW247" t="str">
        <f>IF(OR(ISBLANK('!0'!BC249),ISERROR('!0'!BC249)),"",'!0'!BC249)</f>
        <v/>
      </c>
      <c r="AX247" t="str">
        <f>IF(OR(ISBLANK('!0'!BD249),ISERROR('!0'!BD249)),"",'!0'!BD249)</f>
        <v/>
      </c>
      <c r="AY247" t="str">
        <f>IF(OR(ISBLANK('!0'!BE249),ISERROR('!0'!BE249)),"",'!0'!BE249)</f>
        <v/>
      </c>
      <c r="AZ247" t="str">
        <f>IF(OR(ISBLANK('!0'!BF249),ISERROR('!0'!BF249)),"",'!0'!BF249)</f>
        <v/>
      </c>
      <c r="BA247" t="str">
        <f>IF(OR(ISBLANK('!0'!BG249),ISERROR('!0'!BG249)),"",'!0'!BG249)</f>
        <v/>
      </c>
      <c r="BB247" t="str">
        <f>IF(OR(ISBLANK('!0'!BH249),ISERROR('!0'!BH249)),"",'!0'!BH249)</f>
        <v/>
      </c>
      <c r="BC247" t="str">
        <f>IF(OR(ISBLANK('!0'!BI249),ISERROR('!0'!BI249)),"",'!0'!BI249)</f>
        <v/>
      </c>
    </row>
    <row r="248" spans="1:55" ht="12.75" customHeight="1" x14ac:dyDescent="0.2">
      <c r="A248" t="str">
        <f>IF(OR(ISBLANK('!0'!A250),ISERROR('!0'!A250)),"",'!0'!A250)</f>
        <v/>
      </c>
      <c r="B248" t="str">
        <f>IF(OR(ISBLANK('!0'!B250),ISERROR('!0'!B250)),"",'!0'!B250)</f>
        <v/>
      </c>
      <c r="C248" s="208">
        <f>IF(OR(ISBLANK('!0'!C249),ISERROR('!0'!C249)),"",'!0'!C249)</f>
        <v>226</v>
      </c>
      <c r="D248" s="325"/>
      <c r="E248" s="325"/>
      <c r="F248" t="str">
        <f>IF(OR(ISBLANK('!0'!F250),ISERROR('!0'!F250)),"",'!0'!F250)</f>
        <v/>
      </c>
      <c r="G248" t="str">
        <f>IF(OR(ISBLANK('!0'!G250),ISERROR('!0'!G250)),"",'!0'!G250)</f>
        <v/>
      </c>
      <c r="H248" t="str">
        <f>IF(OR(ISBLANK('!0'!H250),ISERROR('!0'!H250)),"",'!0'!H250)</f>
        <v/>
      </c>
      <c r="I248" s="4" t="str">
        <f>IF(OR(ISBLANK('!0'!I250),ISERROR('!0'!I250)),"",'!0'!I250)</f>
        <v/>
      </c>
      <c r="J248" t="str">
        <f>IF(OR(ISBLANK('!0'!J250),ISERROR('!0'!J250)),"",'!0'!J250)</f>
        <v/>
      </c>
      <c r="K248" s="59" t="str">
        <f>IF(OR(ISBLANK('!0'!K250),ISERROR('!0'!K250)),"",'!0'!K250)</f>
        <v/>
      </c>
      <c r="L248" t="str">
        <f>IF(OR(ISBLANK('!0'!L250),ISERROR('!0'!L250)),"",'!0'!L250)</f>
        <v/>
      </c>
      <c r="M248" t="str">
        <f>IF(OR(ISBLANK('!0'!M250),ISERROR('!0'!M250)),"",'!0'!M250)</f>
        <v/>
      </c>
      <c r="N248" t="str">
        <f>IF(OR(ISBLANK('!0'!N250),ISERROR('!0'!N250)),"",'!0'!N250)</f>
        <v/>
      </c>
      <c r="O248" t="str">
        <f>IF(OR(ISBLANK('!0'!O250),ISERROR('!0'!O250)),"",'!0'!O250)</f>
        <v/>
      </c>
      <c r="P248" t="str">
        <f>IF(OR(ISBLANK('!0'!P250),ISERROR('!0'!P250)),"",'!0'!P250)</f>
        <v/>
      </c>
      <c r="Q248" t="str">
        <f>IF(OR(ISBLANK('!0'!Q250),ISERROR('!0'!Q250)),"",'!0'!Q250)</f>
        <v/>
      </c>
      <c r="R248" t="str">
        <f>IF(OR(ISBLANK('!0'!R250),ISERROR('!0'!R250)),"",'!0'!R250)</f>
        <v/>
      </c>
      <c r="S248" t="str">
        <f>IF(OR(ISBLANK('!0'!S250),ISERROR('!0'!S250)),"",'!0'!S250)</f>
        <v/>
      </c>
      <c r="T248" t="str">
        <f>IF(OR(ISBLANK('!0'!T250),ISERROR('!0'!T250)),"",'!0'!T250)</f>
        <v/>
      </c>
      <c r="U248" t="str">
        <f>IF(OR(ISBLANK('!0'!U250),ISERROR('!0'!U250)),"",'!0'!U250)</f>
        <v/>
      </c>
      <c r="V248" t="str">
        <f>IF(OR(ISBLANK('!0'!V250),ISERROR('!0'!V250)),"",'!0'!V250)</f>
        <v/>
      </c>
      <c r="W248" t="str">
        <f>IF(OR(ISBLANK('!0'!W250),ISERROR('!0'!W250)),"",'!0'!W250)</f>
        <v/>
      </c>
      <c r="X248" t="str">
        <f>IF(OR(ISBLANK('!0'!X250),ISERROR('!0'!X250)),"",'!0'!X250)</f>
        <v/>
      </c>
      <c r="Y248" t="str">
        <f>IF(OR(ISBLANK('!0'!Y250),ISERROR('!0'!Y250)),"",'!0'!Y250)</f>
        <v/>
      </c>
      <c r="Z248" t="str">
        <f>IF(OR(ISBLANK('!0'!Z250),ISERROR('!0'!Z250)),"",'!0'!Z250)</f>
        <v/>
      </c>
      <c r="AA248" t="str">
        <f>IF(OR(ISBLANK('!0'!AA250),ISERROR('!0'!AA250)),"",'!0'!AA250)</f>
        <v/>
      </c>
      <c r="AB248" t="str">
        <f>IF(OR(ISBLANK('!0'!AB250),ISERROR('!0'!AB250)),"",'!0'!AB250)</f>
        <v/>
      </c>
      <c r="AC248" t="str">
        <f>IF(OR(ISBLANK('!0'!AI250),ISERROR('!0'!AI250)),"",'!0'!AI250)</f>
        <v/>
      </c>
      <c r="AD248" t="str">
        <f>IF(OR(ISBLANK('!0'!AJ250),ISERROR('!0'!AJ250)),"",'!0'!AJ250)</f>
        <v/>
      </c>
      <c r="AE248" t="str">
        <f>IF(OR(ISBLANK('!0'!AK250),ISERROR('!0'!AK250)),"",'!0'!AK250)</f>
        <v/>
      </c>
      <c r="AF248" t="str">
        <f>IF(OR(ISBLANK('!0'!AL250),ISERROR('!0'!AL250)),"",'!0'!AL250)</f>
        <v/>
      </c>
      <c r="AG248" t="str">
        <f>IF(OR(ISBLANK('!0'!AM250),ISERROR('!0'!AM250)),"",'!0'!AM250)</f>
        <v/>
      </c>
      <c r="AH248" t="str">
        <f>IF(OR(ISBLANK('!0'!AN250),ISERROR('!0'!AN250)),"",'!0'!AN250)</f>
        <v/>
      </c>
      <c r="AI248" t="str">
        <f>IF(OR(ISBLANK('!0'!AO250),ISERROR('!0'!AO250)),"",'!0'!AO250)</f>
        <v/>
      </c>
      <c r="AJ248" t="str">
        <f>IF(OR(ISBLANK('!0'!AP250),ISERROR('!0'!AP250)),"",'!0'!AP250)</f>
        <v/>
      </c>
      <c r="AK248" t="str">
        <f>IF(OR(ISBLANK('!0'!AQ250),ISERROR('!0'!AQ250)),"",'!0'!AQ250)</f>
        <v/>
      </c>
      <c r="AL248" t="str">
        <f>IF(OR(ISBLANK('!0'!AR250),ISERROR('!0'!AR250)),"",'!0'!AR250)</f>
        <v/>
      </c>
      <c r="AM248" t="str">
        <f>IF(OR(ISBLANK('!0'!AS250),ISERROR('!0'!AS250)),"",'!0'!AS250)</f>
        <v/>
      </c>
      <c r="AN248" t="str">
        <f>IF(OR(ISBLANK('!0'!AT250),ISERROR('!0'!AT250)),"",'!0'!AT250)</f>
        <v/>
      </c>
      <c r="AO248" t="str">
        <f>IF(OR(ISBLANK('!0'!AU250),ISERROR('!0'!AU250)),"",'!0'!AU250)</f>
        <v/>
      </c>
      <c r="AP248" t="str">
        <f>IF(OR(ISBLANK('!0'!AV250),ISERROR('!0'!AV250)),"",'!0'!AV250)</f>
        <v/>
      </c>
      <c r="AQ248" t="str">
        <f>IF(OR(ISBLANK('!0'!AW250),ISERROR('!0'!AW250)),"",'!0'!AW250)</f>
        <v/>
      </c>
      <c r="AR248" t="str">
        <f>IF(OR(ISBLANK('!0'!AX250),ISERROR('!0'!AX250)),"",'!0'!AX250)</f>
        <v/>
      </c>
      <c r="AS248" t="str">
        <f>IF(OR(ISBLANK('!0'!AY250),ISERROR('!0'!AY250)),"",'!0'!AY250)</f>
        <v/>
      </c>
      <c r="AT248" t="str">
        <f>IF(OR(ISBLANK('!0'!AZ250),ISERROR('!0'!AZ250)),"",'!0'!AZ250)</f>
        <v/>
      </c>
      <c r="AU248" t="str">
        <f>IF(OR(ISBLANK('!0'!BA250),ISERROR('!0'!BA250)),"",'!0'!BA250)</f>
        <v/>
      </c>
      <c r="AV248" t="str">
        <f>IF(OR(ISBLANK('!0'!BB250),ISERROR('!0'!BB250)),"",'!0'!BB250)</f>
        <v/>
      </c>
      <c r="AW248" t="str">
        <f>IF(OR(ISBLANK('!0'!BC250),ISERROR('!0'!BC250)),"",'!0'!BC250)</f>
        <v/>
      </c>
      <c r="AX248" t="str">
        <f>IF(OR(ISBLANK('!0'!BD250),ISERROR('!0'!BD250)),"",'!0'!BD250)</f>
        <v/>
      </c>
      <c r="AY248" t="str">
        <f>IF(OR(ISBLANK('!0'!BE250),ISERROR('!0'!BE250)),"",'!0'!BE250)</f>
        <v/>
      </c>
      <c r="AZ248" t="str">
        <f>IF(OR(ISBLANK('!0'!BF250),ISERROR('!0'!BF250)),"",'!0'!BF250)</f>
        <v/>
      </c>
      <c r="BA248" t="str">
        <f>IF(OR(ISBLANK('!0'!BG250),ISERROR('!0'!BG250)),"",'!0'!BG250)</f>
        <v/>
      </c>
      <c r="BB248" t="str">
        <f>IF(OR(ISBLANK('!0'!BH250),ISERROR('!0'!BH250)),"",'!0'!BH250)</f>
        <v/>
      </c>
      <c r="BC248" t="str">
        <f>IF(OR(ISBLANK('!0'!BI250),ISERROR('!0'!BI250)),"",'!0'!BI250)</f>
        <v/>
      </c>
    </row>
    <row r="249" spans="1:55" ht="12.75" customHeight="1" x14ac:dyDescent="0.2">
      <c r="A249" t="str">
        <f>IF(OR(ISBLANK('!0'!A251),ISERROR('!0'!A251)),"",'!0'!A251)</f>
        <v/>
      </c>
      <c r="B249" t="str">
        <f>IF(OR(ISBLANK('!0'!B251),ISERROR('!0'!B251)),"",'!0'!B251)</f>
        <v/>
      </c>
      <c r="C249" s="208">
        <f>IF(OR(ISBLANK('!0'!C250),ISERROR('!0'!C250)),"",'!0'!C250)</f>
        <v>227</v>
      </c>
      <c r="D249" s="325"/>
      <c r="E249" s="325"/>
      <c r="F249" t="str">
        <f>IF(OR(ISBLANK('!0'!F251),ISERROR('!0'!F251)),"",'!0'!F251)</f>
        <v/>
      </c>
      <c r="G249" t="str">
        <f>IF(OR(ISBLANK('!0'!G251),ISERROR('!0'!G251)),"",'!0'!G251)</f>
        <v/>
      </c>
      <c r="H249" t="str">
        <f>IF(OR(ISBLANK('!0'!H251),ISERROR('!0'!H251)),"",'!0'!H251)</f>
        <v/>
      </c>
      <c r="I249" s="4" t="str">
        <f>IF(OR(ISBLANK('!0'!I251),ISERROR('!0'!I251)),"",'!0'!I251)</f>
        <v/>
      </c>
      <c r="J249" t="str">
        <f>IF(OR(ISBLANK('!0'!J251),ISERROR('!0'!J251)),"",'!0'!J251)</f>
        <v/>
      </c>
      <c r="K249" s="59" t="str">
        <f>IF(OR(ISBLANK('!0'!K251),ISERROR('!0'!K251)),"",'!0'!K251)</f>
        <v/>
      </c>
      <c r="L249" t="str">
        <f>IF(OR(ISBLANK('!0'!L251),ISERROR('!0'!L251)),"",'!0'!L251)</f>
        <v/>
      </c>
      <c r="M249" t="str">
        <f>IF(OR(ISBLANK('!0'!M251),ISERROR('!0'!M251)),"",'!0'!M251)</f>
        <v/>
      </c>
      <c r="N249" t="str">
        <f>IF(OR(ISBLANK('!0'!N251),ISERROR('!0'!N251)),"",'!0'!N251)</f>
        <v/>
      </c>
      <c r="O249" t="str">
        <f>IF(OR(ISBLANK('!0'!O251),ISERROR('!0'!O251)),"",'!0'!O251)</f>
        <v/>
      </c>
      <c r="P249" t="str">
        <f>IF(OR(ISBLANK('!0'!P251),ISERROR('!0'!P251)),"",'!0'!P251)</f>
        <v/>
      </c>
      <c r="Q249" t="str">
        <f>IF(OR(ISBLANK('!0'!Q251),ISERROR('!0'!Q251)),"",'!0'!Q251)</f>
        <v/>
      </c>
      <c r="R249" t="str">
        <f>IF(OR(ISBLANK('!0'!R251),ISERROR('!0'!R251)),"",'!0'!R251)</f>
        <v/>
      </c>
      <c r="S249" t="str">
        <f>IF(OR(ISBLANK('!0'!S251),ISERROR('!0'!S251)),"",'!0'!S251)</f>
        <v/>
      </c>
      <c r="T249" t="str">
        <f>IF(OR(ISBLANK('!0'!T251),ISERROR('!0'!T251)),"",'!0'!T251)</f>
        <v/>
      </c>
      <c r="U249" t="str">
        <f>IF(OR(ISBLANK('!0'!U251),ISERROR('!0'!U251)),"",'!0'!U251)</f>
        <v/>
      </c>
      <c r="V249" t="str">
        <f>IF(OR(ISBLANK('!0'!V251),ISERROR('!0'!V251)),"",'!0'!V251)</f>
        <v/>
      </c>
      <c r="W249" t="str">
        <f>IF(OR(ISBLANK('!0'!W251),ISERROR('!0'!W251)),"",'!0'!W251)</f>
        <v/>
      </c>
      <c r="X249" t="str">
        <f>IF(OR(ISBLANK('!0'!X251),ISERROR('!0'!X251)),"",'!0'!X251)</f>
        <v/>
      </c>
      <c r="Y249" t="str">
        <f>IF(OR(ISBLANK('!0'!Y251),ISERROR('!0'!Y251)),"",'!0'!Y251)</f>
        <v/>
      </c>
      <c r="Z249" t="str">
        <f>IF(OR(ISBLANK('!0'!Z251),ISERROR('!0'!Z251)),"",'!0'!Z251)</f>
        <v/>
      </c>
      <c r="AA249" t="str">
        <f>IF(OR(ISBLANK('!0'!AA251),ISERROR('!0'!AA251)),"",'!0'!AA251)</f>
        <v/>
      </c>
      <c r="AB249" t="str">
        <f>IF(OR(ISBLANK('!0'!AB251),ISERROR('!0'!AB251)),"",'!0'!AB251)</f>
        <v/>
      </c>
      <c r="AC249" t="str">
        <f>IF(OR(ISBLANK('!0'!AI251),ISERROR('!0'!AI251)),"",'!0'!AI251)</f>
        <v/>
      </c>
      <c r="AD249" t="str">
        <f>IF(OR(ISBLANK('!0'!AJ251),ISERROR('!0'!AJ251)),"",'!0'!AJ251)</f>
        <v/>
      </c>
      <c r="AE249" t="str">
        <f>IF(OR(ISBLANK('!0'!AK251),ISERROR('!0'!AK251)),"",'!0'!AK251)</f>
        <v/>
      </c>
      <c r="AF249" t="str">
        <f>IF(OR(ISBLANK('!0'!AL251),ISERROR('!0'!AL251)),"",'!0'!AL251)</f>
        <v/>
      </c>
      <c r="AG249" t="str">
        <f>IF(OR(ISBLANK('!0'!AM251),ISERROR('!0'!AM251)),"",'!0'!AM251)</f>
        <v/>
      </c>
      <c r="AH249" t="str">
        <f>IF(OR(ISBLANK('!0'!AN251),ISERROR('!0'!AN251)),"",'!0'!AN251)</f>
        <v/>
      </c>
      <c r="AI249" t="str">
        <f>IF(OR(ISBLANK('!0'!AO251),ISERROR('!0'!AO251)),"",'!0'!AO251)</f>
        <v/>
      </c>
      <c r="AJ249" t="str">
        <f>IF(OR(ISBLANK('!0'!AP251),ISERROR('!0'!AP251)),"",'!0'!AP251)</f>
        <v/>
      </c>
      <c r="AK249" t="str">
        <f>IF(OR(ISBLANK('!0'!AQ251),ISERROR('!0'!AQ251)),"",'!0'!AQ251)</f>
        <v/>
      </c>
      <c r="AL249" t="str">
        <f>IF(OR(ISBLANK('!0'!AR251),ISERROR('!0'!AR251)),"",'!0'!AR251)</f>
        <v/>
      </c>
      <c r="AM249" t="str">
        <f>IF(OR(ISBLANK('!0'!AS251),ISERROR('!0'!AS251)),"",'!0'!AS251)</f>
        <v/>
      </c>
      <c r="AN249" t="str">
        <f>IF(OR(ISBLANK('!0'!AT251),ISERROR('!0'!AT251)),"",'!0'!AT251)</f>
        <v/>
      </c>
      <c r="AO249" t="str">
        <f>IF(OR(ISBLANK('!0'!AU251),ISERROR('!0'!AU251)),"",'!0'!AU251)</f>
        <v/>
      </c>
      <c r="AP249" t="str">
        <f>IF(OR(ISBLANK('!0'!AV251),ISERROR('!0'!AV251)),"",'!0'!AV251)</f>
        <v/>
      </c>
      <c r="AQ249" t="str">
        <f>IF(OR(ISBLANK('!0'!AW251),ISERROR('!0'!AW251)),"",'!0'!AW251)</f>
        <v/>
      </c>
      <c r="AR249" t="str">
        <f>IF(OR(ISBLANK('!0'!AX251),ISERROR('!0'!AX251)),"",'!0'!AX251)</f>
        <v/>
      </c>
      <c r="AS249" t="str">
        <f>IF(OR(ISBLANK('!0'!AY251),ISERROR('!0'!AY251)),"",'!0'!AY251)</f>
        <v/>
      </c>
      <c r="AT249" t="str">
        <f>IF(OR(ISBLANK('!0'!AZ251),ISERROR('!0'!AZ251)),"",'!0'!AZ251)</f>
        <v/>
      </c>
      <c r="AU249" t="str">
        <f>IF(OR(ISBLANK('!0'!BA251),ISERROR('!0'!BA251)),"",'!0'!BA251)</f>
        <v/>
      </c>
      <c r="AV249" t="str">
        <f>IF(OR(ISBLANK('!0'!BB251),ISERROR('!0'!BB251)),"",'!0'!BB251)</f>
        <v/>
      </c>
      <c r="AW249" t="str">
        <f>IF(OR(ISBLANK('!0'!BC251),ISERROR('!0'!BC251)),"",'!0'!BC251)</f>
        <v/>
      </c>
      <c r="AX249" t="str">
        <f>IF(OR(ISBLANK('!0'!BD251),ISERROR('!0'!BD251)),"",'!0'!BD251)</f>
        <v/>
      </c>
      <c r="AY249" t="str">
        <f>IF(OR(ISBLANK('!0'!BE251),ISERROR('!0'!BE251)),"",'!0'!BE251)</f>
        <v/>
      </c>
      <c r="AZ249" t="str">
        <f>IF(OR(ISBLANK('!0'!BF251),ISERROR('!0'!BF251)),"",'!0'!BF251)</f>
        <v/>
      </c>
      <c r="BA249" t="str">
        <f>IF(OR(ISBLANK('!0'!BG251),ISERROR('!0'!BG251)),"",'!0'!BG251)</f>
        <v/>
      </c>
      <c r="BB249" t="str">
        <f>IF(OR(ISBLANK('!0'!BH251),ISERROR('!0'!BH251)),"",'!0'!BH251)</f>
        <v/>
      </c>
      <c r="BC249" t="str">
        <f>IF(OR(ISBLANK('!0'!BI251),ISERROR('!0'!BI251)),"",'!0'!BI251)</f>
        <v/>
      </c>
    </row>
    <row r="250" spans="1:55" ht="12.75" customHeight="1" x14ac:dyDescent="0.2">
      <c r="A250" t="str">
        <f>IF(OR(ISBLANK('!0'!A252),ISERROR('!0'!A252)),"",'!0'!A252)</f>
        <v/>
      </c>
      <c r="B250" t="str">
        <f>IF(OR(ISBLANK('!0'!B252),ISERROR('!0'!B252)),"",'!0'!B252)</f>
        <v/>
      </c>
      <c r="C250" s="208">
        <f>IF(OR(ISBLANK('!0'!C251),ISERROR('!0'!C251)),"",'!0'!C251)</f>
        <v>228</v>
      </c>
      <c r="D250" s="325"/>
      <c r="E250" s="325"/>
      <c r="F250" t="str">
        <f>IF(OR(ISBLANK('!0'!F252),ISERROR('!0'!F252)),"",'!0'!F252)</f>
        <v/>
      </c>
      <c r="G250" t="str">
        <f>IF(OR(ISBLANK('!0'!G252),ISERROR('!0'!G252)),"",'!0'!G252)</f>
        <v/>
      </c>
      <c r="H250" t="str">
        <f>IF(OR(ISBLANK('!0'!H252),ISERROR('!0'!H252)),"",'!0'!H252)</f>
        <v/>
      </c>
      <c r="I250" s="4" t="str">
        <f>IF(OR(ISBLANK('!0'!I252),ISERROR('!0'!I252)),"",'!0'!I252)</f>
        <v/>
      </c>
      <c r="J250" t="str">
        <f>IF(OR(ISBLANK('!0'!J252),ISERROR('!0'!J252)),"",'!0'!J252)</f>
        <v/>
      </c>
      <c r="K250" s="59" t="str">
        <f>IF(OR(ISBLANK('!0'!K252),ISERROR('!0'!K252)),"",'!0'!K252)</f>
        <v/>
      </c>
      <c r="L250" t="str">
        <f>IF(OR(ISBLANK('!0'!L252),ISERROR('!0'!L252)),"",'!0'!L252)</f>
        <v/>
      </c>
      <c r="M250" t="str">
        <f>IF(OR(ISBLANK('!0'!M252),ISERROR('!0'!M252)),"",'!0'!M252)</f>
        <v/>
      </c>
      <c r="N250" t="str">
        <f>IF(OR(ISBLANK('!0'!N252),ISERROR('!0'!N252)),"",'!0'!N252)</f>
        <v/>
      </c>
      <c r="O250" t="str">
        <f>IF(OR(ISBLANK('!0'!O252),ISERROR('!0'!O252)),"",'!0'!O252)</f>
        <v/>
      </c>
      <c r="P250" t="str">
        <f>IF(OR(ISBLANK('!0'!P252),ISERROR('!0'!P252)),"",'!0'!P252)</f>
        <v/>
      </c>
      <c r="Q250" t="str">
        <f>IF(OR(ISBLANK('!0'!Q252),ISERROR('!0'!Q252)),"",'!0'!Q252)</f>
        <v/>
      </c>
      <c r="R250" t="str">
        <f>IF(OR(ISBLANK('!0'!R252),ISERROR('!0'!R252)),"",'!0'!R252)</f>
        <v/>
      </c>
      <c r="S250" t="str">
        <f>IF(OR(ISBLANK('!0'!S252),ISERROR('!0'!S252)),"",'!0'!S252)</f>
        <v/>
      </c>
      <c r="T250" t="str">
        <f>IF(OR(ISBLANK('!0'!T252),ISERROR('!0'!T252)),"",'!0'!T252)</f>
        <v/>
      </c>
      <c r="U250" t="str">
        <f>IF(OR(ISBLANK('!0'!U252),ISERROR('!0'!U252)),"",'!0'!U252)</f>
        <v/>
      </c>
      <c r="V250" t="str">
        <f>IF(OR(ISBLANK('!0'!V252),ISERROR('!0'!V252)),"",'!0'!V252)</f>
        <v/>
      </c>
      <c r="W250" t="str">
        <f>IF(OR(ISBLANK('!0'!W252),ISERROR('!0'!W252)),"",'!0'!W252)</f>
        <v/>
      </c>
      <c r="X250" t="str">
        <f>IF(OR(ISBLANK('!0'!X252),ISERROR('!0'!X252)),"",'!0'!X252)</f>
        <v/>
      </c>
      <c r="Y250" t="str">
        <f>IF(OR(ISBLANK('!0'!Y252),ISERROR('!0'!Y252)),"",'!0'!Y252)</f>
        <v/>
      </c>
      <c r="Z250" t="str">
        <f>IF(OR(ISBLANK('!0'!Z252),ISERROR('!0'!Z252)),"",'!0'!Z252)</f>
        <v/>
      </c>
      <c r="AA250" t="str">
        <f>IF(OR(ISBLANK('!0'!AA252),ISERROR('!0'!AA252)),"",'!0'!AA252)</f>
        <v/>
      </c>
      <c r="AB250" t="str">
        <f>IF(OR(ISBLANK('!0'!AB252),ISERROR('!0'!AB252)),"",'!0'!AB252)</f>
        <v/>
      </c>
      <c r="AC250" t="str">
        <f>IF(OR(ISBLANK('!0'!AI252),ISERROR('!0'!AI252)),"",'!0'!AI252)</f>
        <v/>
      </c>
      <c r="AD250" t="str">
        <f>IF(OR(ISBLANK('!0'!AJ252),ISERROR('!0'!AJ252)),"",'!0'!AJ252)</f>
        <v/>
      </c>
      <c r="AE250" t="str">
        <f>IF(OR(ISBLANK('!0'!AK252),ISERROR('!0'!AK252)),"",'!0'!AK252)</f>
        <v/>
      </c>
      <c r="AF250" t="str">
        <f>IF(OR(ISBLANK('!0'!AL252),ISERROR('!0'!AL252)),"",'!0'!AL252)</f>
        <v/>
      </c>
      <c r="AG250" t="str">
        <f>IF(OR(ISBLANK('!0'!AM252),ISERROR('!0'!AM252)),"",'!0'!AM252)</f>
        <v/>
      </c>
      <c r="AH250" t="str">
        <f>IF(OR(ISBLANK('!0'!AN252),ISERROR('!0'!AN252)),"",'!0'!AN252)</f>
        <v/>
      </c>
      <c r="AI250" t="str">
        <f>IF(OR(ISBLANK('!0'!AO252),ISERROR('!0'!AO252)),"",'!0'!AO252)</f>
        <v/>
      </c>
      <c r="AJ250" t="str">
        <f>IF(OR(ISBLANK('!0'!AP252),ISERROR('!0'!AP252)),"",'!0'!AP252)</f>
        <v/>
      </c>
      <c r="AK250" t="str">
        <f>IF(OR(ISBLANK('!0'!AQ252),ISERROR('!0'!AQ252)),"",'!0'!AQ252)</f>
        <v/>
      </c>
      <c r="AL250" t="str">
        <f>IF(OR(ISBLANK('!0'!AR252),ISERROR('!0'!AR252)),"",'!0'!AR252)</f>
        <v/>
      </c>
      <c r="AM250" t="str">
        <f>IF(OR(ISBLANK('!0'!AS252),ISERROR('!0'!AS252)),"",'!0'!AS252)</f>
        <v/>
      </c>
      <c r="AN250" t="str">
        <f>IF(OR(ISBLANK('!0'!AT252),ISERROR('!0'!AT252)),"",'!0'!AT252)</f>
        <v/>
      </c>
      <c r="AO250" t="str">
        <f>IF(OR(ISBLANK('!0'!AU252),ISERROR('!0'!AU252)),"",'!0'!AU252)</f>
        <v/>
      </c>
      <c r="AP250" t="str">
        <f>IF(OR(ISBLANK('!0'!AV252),ISERROR('!0'!AV252)),"",'!0'!AV252)</f>
        <v/>
      </c>
      <c r="AQ250" t="str">
        <f>IF(OR(ISBLANK('!0'!AW252),ISERROR('!0'!AW252)),"",'!0'!AW252)</f>
        <v/>
      </c>
      <c r="AR250" t="str">
        <f>IF(OR(ISBLANK('!0'!AX252),ISERROR('!0'!AX252)),"",'!0'!AX252)</f>
        <v/>
      </c>
      <c r="AS250" t="str">
        <f>IF(OR(ISBLANK('!0'!AY252),ISERROR('!0'!AY252)),"",'!0'!AY252)</f>
        <v/>
      </c>
      <c r="AT250" t="str">
        <f>IF(OR(ISBLANK('!0'!AZ252),ISERROR('!0'!AZ252)),"",'!0'!AZ252)</f>
        <v/>
      </c>
      <c r="AU250" t="str">
        <f>IF(OR(ISBLANK('!0'!BA252),ISERROR('!0'!BA252)),"",'!0'!BA252)</f>
        <v/>
      </c>
      <c r="AV250" t="str">
        <f>IF(OR(ISBLANK('!0'!BB252),ISERROR('!0'!BB252)),"",'!0'!BB252)</f>
        <v/>
      </c>
      <c r="AW250" t="str">
        <f>IF(OR(ISBLANK('!0'!BC252),ISERROR('!0'!BC252)),"",'!0'!BC252)</f>
        <v/>
      </c>
      <c r="AX250" t="str">
        <f>IF(OR(ISBLANK('!0'!BD252),ISERROR('!0'!BD252)),"",'!0'!BD252)</f>
        <v/>
      </c>
      <c r="AY250" t="str">
        <f>IF(OR(ISBLANK('!0'!BE252),ISERROR('!0'!BE252)),"",'!0'!BE252)</f>
        <v/>
      </c>
      <c r="AZ250" t="str">
        <f>IF(OR(ISBLANK('!0'!BF252),ISERROR('!0'!BF252)),"",'!0'!BF252)</f>
        <v/>
      </c>
      <c r="BA250" t="str">
        <f>IF(OR(ISBLANK('!0'!BG252),ISERROR('!0'!BG252)),"",'!0'!BG252)</f>
        <v/>
      </c>
      <c r="BB250" t="str">
        <f>IF(OR(ISBLANK('!0'!BH252),ISERROR('!0'!BH252)),"",'!0'!BH252)</f>
        <v/>
      </c>
      <c r="BC250" t="str">
        <f>IF(OR(ISBLANK('!0'!BI252),ISERROR('!0'!BI252)),"",'!0'!BI252)</f>
        <v/>
      </c>
    </row>
    <row r="251" spans="1:55" ht="12.75" customHeight="1" x14ac:dyDescent="0.2">
      <c r="A251" t="str">
        <f>IF(OR(ISBLANK('!0'!A253),ISERROR('!0'!A253)),"",'!0'!A253)</f>
        <v/>
      </c>
      <c r="B251" t="str">
        <f>IF(OR(ISBLANK('!0'!B253),ISERROR('!0'!B253)),"",'!0'!B253)</f>
        <v/>
      </c>
      <c r="C251" s="208">
        <f>IF(OR(ISBLANK('!0'!C252),ISERROR('!0'!C252)),"",'!0'!C252)</f>
        <v>229</v>
      </c>
      <c r="D251" s="325"/>
      <c r="E251" s="325"/>
      <c r="F251" t="str">
        <f>IF(OR(ISBLANK('!0'!F253),ISERROR('!0'!F253)),"",'!0'!F253)</f>
        <v/>
      </c>
      <c r="G251" t="str">
        <f>IF(OR(ISBLANK('!0'!G253),ISERROR('!0'!G253)),"",'!0'!G253)</f>
        <v/>
      </c>
      <c r="H251" t="str">
        <f>IF(OR(ISBLANK('!0'!H253),ISERROR('!0'!H253)),"",'!0'!H253)</f>
        <v/>
      </c>
      <c r="I251" s="4" t="str">
        <f>IF(OR(ISBLANK('!0'!I253),ISERROR('!0'!I253)),"",'!0'!I253)</f>
        <v/>
      </c>
      <c r="J251" t="str">
        <f>IF(OR(ISBLANK('!0'!J253),ISERROR('!0'!J253)),"",'!0'!J253)</f>
        <v/>
      </c>
      <c r="K251" s="59" t="str">
        <f>IF(OR(ISBLANK('!0'!K253),ISERROR('!0'!K253)),"",'!0'!K253)</f>
        <v/>
      </c>
      <c r="L251" t="str">
        <f>IF(OR(ISBLANK('!0'!L253),ISERROR('!0'!L253)),"",'!0'!L253)</f>
        <v/>
      </c>
      <c r="M251" t="str">
        <f>IF(OR(ISBLANK('!0'!M253),ISERROR('!0'!M253)),"",'!0'!M253)</f>
        <v/>
      </c>
      <c r="N251" t="str">
        <f>IF(OR(ISBLANK('!0'!N253),ISERROR('!0'!N253)),"",'!0'!N253)</f>
        <v/>
      </c>
      <c r="O251" t="str">
        <f>IF(OR(ISBLANK('!0'!O253),ISERROR('!0'!O253)),"",'!0'!O253)</f>
        <v/>
      </c>
      <c r="P251" t="str">
        <f>IF(OR(ISBLANK('!0'!P253),ISERROR('!0'!P253)),"",'!0'!P253)</f>
        <v/>
      </c>
      <c r="Q251" t="str">
        <f>IF(OR(ISBLANK('!0'!Q253),ISERROR('!0'!Q253)),"",'!0'!Q253)</f>
        <v/>
      </c>
      <c r="R251" t="str">
        <f>IF(OR(ISBLANK('!0'!R253),ISERROR('!0'!R253)),"",'!0'!R253)</f>
        <v/>
      </c>
      <c r="S251" t="str">
        <f>IF(OR(ISBLANK('!0'!S253),ISERROR('!0'!S253)),"",'!0'!S253)</f>
        <v/>
      </c>
      <c r="T251" t="str">
        <f>IF(OR(ISBLANK('!0'!T253),ISERROR('!0'!T253)),"",'!0'!T253)</f>
        <v/>
      </c>
      <c r="U251" t="str">
        <f>IF(OR(ISBLANK('!0'!U253),ISERROR('!0'!U253)),"",'!0'!U253)</f>
        <v/>
      </c>
      <c r="V251" t="str">
        <f>IF(OR(ISBLANK('!0'!V253),ISERROR('!0'!V253)),"",'!0'!V253)</f>
        <v/>
      </c>
      <c r="W251" t="str">
        <f>IF(OR(ISBLANK('!0'!W253),ISERROR('!0'!W253)),"",'!0'!W253)</f>
        <v/>
      </c>
      <c r="X251" t="str">
        <f>IF(OR(ISBLANK('!0'!X253),ISERROR('!0'!X253)),"",'!0'!X253)</f>
        <v/>
      </c>
      <c r="Y251" t="str">
        <f>IF(OR(ISBLANK('!0'!Y253),ISERROR('!0'!Y253)),"",'!0'!Y253)</f>
        <v/>
      </c>
      <c r="Z251" t="str">
        <f>IF(OR(ISBLANK('!0'!Z253),ISERROR('!0'!Z253)),"",'!0'!Z253)</f>
        <v/>
      </c>
      <c r="AA251" t="str">
        <f>IF(OR(ISBLANK('!0'!AA253),ISERROR('!0'!AA253)),"",'!0'!AA253)</f>
        <v/>
      </c>
      <c r="AB251" t="str">
        <f>IF(OR(ISBLANK('!0'!AB253),ISERROR('!0'!AB253)),"",'!0'!AB253)</f>
        <v/>
      </c>
      <c r="AC251" t="str">
        <f>IF(OR(ISBLANK('!0'!AI253),ISERROR('!0'!AI253)),"",'!0'!AI253)</f>
        <v/>
      </c>
      <c r="AD251" t="str">
        <f>IF(OR(ISBLANK('!0'!AJ253),ISERROR('!0'!AJ253)),"",'!0'!AJ253)</f>
        <v/>
      </c>
      <c r="AE251" t="str">
        <f>IF(OR(ISBLANK('!0'!AK253),ISERROR('!0'!AK253)),"",'!0'!AK253)</f>
        <v/>
      </c>
      <c r="AF251" t="str">
        <f>IF(OR(ISBLANK('!0'!AL253),ISERROR('!0'!AL253)),"",'!0'!AL253)</f>
        <v/>
      </c>
      <c r="AG251" t="str">
        <f>IF(OR(ISBLANK('!0'!AM253),ISERROR('!0'!AM253)),"",'!0'!AM253)</f>
        <v/>
      </c>
      <c r="AH251" t="str">
        <f>IF(OR(ISBLANK('!0'!AN253),ISERROR('!0'!AN253)),"",'!0'!AN253)</f>
        <v/>
      </c>
      <c r="AI251" t="str">
        <f>IF(OR(ISBLANK('!0'!AO253),ISERROR('!0'!AO253)),"",'!0'!AO253)</f>
        <v/>
      </c>
      <c r="AJ251" t="str">
        <f>IF(OR(ISBLANK('!0'!AP253),ISERROR('!0'!AP253)),"",'!0'!AP253)</f>
        <v/>
      </c>
      <c r="AK251" t="str">
        <f>IF(OR(ISBLANK('!0'!AQ253),ISERROR('!0'!AQ253)),"",'!0'!AQ253)</f>
        <v/>
      </c>
      <c r="AL251" t="str">
        <f>IF(OR(ISBLANK('!0'!AR253),ISERROR('!0'!AR253)),"",'!0'!AR253)</f>
        <v/>
      </c>
      <c r="AM251" t="str">
        <f>IF(OR(ISBLANK('!0'!AS253),ISERROR('!0'!AS253)),"",'!0'!AS253)</f>
        <v/>
      </c>
      <c r="AN251" t="str">
        <f>IF(OR(ISBLANK('!0'!AT253),ISERROR('!0'!AT253)),"",'!0'!AT253)</f>
        <v/>
      </c>
      <c r="AO251" t="str">
        <f>IF(OR(ISBLANK('!0'!AU253),ISERROR('!0'!AU253)),"",'!0'!AU253)</f>
        <v/>
      </c>
      <c r="AP251" t="str">
        <f>IF(OR(ISBLANK('!0'!AV253),ISERROR('!0'!AV253)),"",'!0'!AV253)</f>
        <v/>
      </c>
      <c r="AQ251" t="str">
        <f>IF(OR(ISBLANK('!0'!AW253),ISERROR('!0'!AW253)),"",'!0'!AW253)</f>
        <v/>
      </c>
      <c r="AR251" t="str">
        <f>IF(OR(ISBLANK('!0'!AX253),ISERROR('!0'!AX253)),"",'!0'!AX253)</f>
        <v/>
      </c>
      <c r="AS251" t="str">
        <f>IF(OR(ISBLANK('!0'!AY253),ISERROR('!0'!AY253)),"",'!0'!AY253)</f>
        <v/>
      </c>
      <c r="AT251" t="str">
        <f>IF(OR(ISBLANK('!0'!AZ253),ISERROR('!0'!AZ253)),"",'!0'!AZ253)</f>
        <v/>
      </c>
      <c r="AU251" t="str">
        <f>IF(OR(ISBLANK('!0'!BA253),ISERROR('!0'!BA253)),"",'!0'!BA253)</f>
        <v/>
      </c>
      <c r="AV251" t="str">
        <f>IF(OR(ISBLANK('!0'!BB253),ISERROR('!0'!BB253)),"",'!0'!BB253)</f>
        <v/>
      </c>
      <c r="AW251" t="str">
        <f>IF(OR(ISBLANK('!0'!BC253),ISERROR('!0'!BC253)),"",'!0'!BC253)</f>
        <v/>
      </c>
      <c r="AX251" t="str">
        <f>IF(OR(ISBLANK('!0'!BD253),ISERROR('!0'!BD253)),"",'!0'!BD253)</f>
        <v/>
      </c>
      <c r="AY251" t="str">
        <f>IF(OR(ISBLANK('!0'!BE253),ISERROR('!0'!BE253)),"",'!0'!BE253)</f>
        <v/>
      </c>
      <c r="AZ251" t="str">
        <f>IF(OR(ISBLANK('!0'!BF253),ISERROR('!0'!BF253)),"",'!0'!BF253)</f>
        <v/>
      </c>
      <c r="BA251" t="str">
        <f>IF(OR(ISBLANK('!0'!BG253),ISERROR('!0'!BG253)),"",'!0'!BG253)</f>
        <v/>
      </c>
      <c r="BB251" t="str">
        <f>IF(OR(ISBLANK('!0'!BH253),ISERROR('!0'!BH253)),"",'!0'!BH253)</f>
        <v/>
      </c>
      <c r="BC251" t="str">
        <f>IF(OR(ISBLANK('!0'!BI253),ISERROR('!0'!BI253)),"",'!0'!BI253)</f>
        <v/>
      </c>
    </row>
    <row r="252" spans="1:55" ht="12.75" customHeight="1" x14ac:dyDescent="0.2">
      <c r="A252" t="str">
        <f>IF(OR(ISBLANK('!0'!A254),ISERROR('!0'!A254)),"",'!0'!A254)</f>
        <v/>
      </c>
      <c r="B252" t="str">
        <f>IF(OR(ISBLANK('!0'!B254),ISERROR('!0'!B254)),"",'!0'!B254)</f>
        <v/>
      </c>
      <c r="C252" s="208">
        <f>IF(OR(ISBLANK('!0'!C253),ISERROR('!0'!C253)),"",'!0'!C253)</f>
        <v>230</v>
      </c>
      <c r="D252" s="325"/>
      <c r="E252" s="325"/>
      <c r="F252" t="str">
        <f>IF(OR(ISBLANK('!0'!F254),ISERROR('!0'!F254)),"",'!0'!F254)</f>
        <v/>
      </c>
      <c r="G252" t="str">
        <f>IF(OR(ISBLANK('!0'!G254),ISERROR('!0'!G254)),"",'!0'!G254)</f>
        <v/>
      </c>
      <c r="H252" t="str">
        <f>IF(OR(ISBLANK('!0'!H254),ISERROR('!0'!H254)),"",'!0'!H254)</f>
        <v/>
      </c>
      <c r="I252" s="4" t="str">
        <f>IF(OR(ISBLANK('!0'!I254),ISERROR('!0'!I254)),"",'!0'!I254)</f>
        <v/>
      </c>
      <c r="J252" t="str">
        <f>IF(OR(ISBLANK('!0'!J254),ISERROR('!0'!J254)),"",'!0'!J254)</f>
        <v/>
      </c>
      <c r="K252" s="59" t="str">
        <f>IF(OR(ISBLANK('!0'!K254),ISERROR('!0'!K254)),"",'!0'!K254)</f>
        <v/>
      </c>
      <c r="L252" t="str">
        <f>IF(OR(ISBLANK('!0'!L254),ISERROR('!0'!L254)),"",'!0'!L254)</f>
        <v/>
      </c>
      <c r="M252" t="str">
        <f>IF(OR(ISBLANK('!0'!M254),ISERROR('!0'!M254)),"",'!0'!M254)</f>
        <v/>
      </c>
      <c r="N252" t="str">
        <f>IF(OR(ISBLANK('!0'!N254),ISERROR('!0'!N254)),"",'!0'!N254)</f>
        <v/>
      </c>
      <c r="O252" t="str">
        <f>IF(OR(ISBLANK('!0'!O254),ISERROR('!0'!O254)),"",'!0'!O254)</f>
        <v/>
      </c>
      <c r="P252" t="str">
        <f>IF(OR(ISBLANK('!0'!P254),ISERROR('!0'!P254)),"",'!0'!P254)</f>
        <v/>
      </c>
      <c r="Q252" t="str">
        <f>IF(OR(ISBLANK('!0'!Q254),ISERROR('!0'!Q254)),"",'!0'!Q254)</f>
        <v/>
      </c>
      <c r="R252" t="str">
        <f>IF(OR(ISBLANK('!0'!R254),ISERROR('!0'!R254)),"",'!0'!R254)</f>
        <v/>
      </c>
      <c r="S252" t="str">
        <f>IF(OR(ISBLANK('!0'!S254),ISERROR('!0'!S254)),"",'!0'!S254)</f>
        <v/>
      </c>
      <c r="T252" t="str">
        <f>IF(OR(ISBLANK('!0'!T254),ISERROR('!0'!T254)),"",'!0'!T254)</f>
        <v/>
      </c>
      <c r="U252" t="str">
        <f>IF(OR(ISBLANK('!0'!U254),ISERROR('!0'!U254)),"",'!0'!U254)</f>
        <v/>
      </c>
      <c r="V252" t="str">
        <f>IF(OR(ISBLANK('!0'!V254),ISERROR('!0'!V254)),"",'!0'!V254)</f>
        <v/>
      </c>
      <c r="W252" t="str">
        <f>IF(OR(ISBLANK('!0'!W254),ISERROR('!0'!W254)),"",'!0'!W254)</f>
        <v/>
      </c>
      <c r="X252" t="str">
        <f>IF(OR(ISBLANK('!0'!X254),ISERROR('!0'!X254)),"",'!0'!X254)</f>
        <v/>
      </c>
      <c r="Y252" t="str">
        <f>IF(OR(ISBLANK('!0'!Y254),ISERROR('!0'!Y254)),"",'!0'!Y254)</f>
        <v/>
      </c>
      <c r="Z252" t="str">
        <f>IF(OR(ISBLANK('!0'!Z254),ISERROR('!0'!Z254)),"",'!0'!Z254)</f>
        <v/>
      </c>
      <c r="AA252" t="str">
        <f>IF(OR(ISBLANK('!0'!AA254),ISERROR('!0'!AA254)),"",'!0'!AA254)</f>
        <v/>
      </c>
      <c r="AB252" t="str">
        <f>IF(OR(ISBLANK('!0'!AB254),ISERROR('!0'!AB254)),"",'!0'!AB254)</f>
        <v/>
      </c>
      <c r="AC252" t="str">
        <f>IF(OR(ISBLANK('!0'!AI254),ISERROR('!0'!AI254)),"",'!0'!AI254)</f>
        <v/>
      </c>
      <c r="AD252" t="str">
        <f>IF(OR(ISBLANK('!0'!AJ254),ISERROR('!0'!AJ254)),"",'!0'!AJ254)</f>
        <v/>
      </c>
      <c r="AE252" t="str">
        <f>IF(OR(ISBLANK('!0'!AK254),ISERROR('!0'!AK254)),"",'!0'!AK254)</f>
        <v/>
      </c>
      <c r="AF252" t="str">
        <f>IF(OR(ISBLANK('!0'!AL254),ISERROR('!0'!AL254)),"",'!0'!AL254)</f>
        <v/>
      </c>
      <c r="AG252" t="str">
        <f>IF(OR(ISBLANK('!0'!AM254),ISERROR('!0'!AM254)),"",'!0'!AM254)</f>
        <v/>
      </c>
      <c r="AH252" t="str">
        <f>IF(OR(ISBLANK('!0'!AN254),ISERROR('!0'!AN254)),"",'!0'!AN254)</f>
        <v/>
      </c>
      <c r="AI252" t="str">
        <f>IF(OR(ISBLANK('!0'!AO254),ISERROR('!0'!AO254)),"",'!0'!AO254)</f>
        <v/>
      </c>
      <c r="AJ252" t="str">
        <f>IF(OR(ISBLANK('!0'!AP254),ISERROR('!0'!AP254)),"",'!0'!AP254)</f>
        <v/>
      </c>
      <c r="AK252" t="str">
        <f>IF(OR(ISBLANK('!0'!AQ254),ISERROR('!0'!AQ254)),"",'!0'!AQ254)</f>
        <v/>
      </c>
      <c r="AL252" t="str">
        <f>IF(OR(ISBLANK('!0'!AR254),ISERROR('!0'!AR254)),"",'!0'!AR254)</f>
        <v/>
      </c>
      <c r="AM252" t="str">
        <f>IF(OR(ISBLANK('!0'!AS254),ISERROR('!0'!AS254)),"",'!0'!AS254)</f>
        <v/>
      </c>
      <c r="AN252" t="str">
        <f>IF(OR(ISBLANK('!0'!AT254),ISERROR('!0'!AT254)),"",'!0'!AT254)</f>
        <v/>
      </c>
      <c r="AO252" t="str">
        <f>IF(OR(ISBLANK('!0'!AU254),ISERROR('!0'!AU254)),"",'!0'!AU254)</f>
        <v/>
      </c>
      <c r="AP252" t="str">
        <f>IF(OR(ISBLANK('!0'!AV254),ISERROR('!0'!AV254)),"",'!0'!AV254)</f>
        <v/>
      </c>
      <c r="AQ252" t="str">
        <f>IF(OR(ISBLANK('!0'!AW254),ISERROR('!0'!AW254)),"",'!0'!AW254)</f>
        <v/>
      </c>
      <c r="AR252" t="str">
        <f>IF(OR(ISBLANK('!0'!AX254),ISERROR('!0'!AX254)),"",'!0'!AX254)</f>
        <v/>
      </c>
      <c r="AS252" t="str">
        <f>IF(OR(ISBLANK('!0'!AY254),ISERROR('!0'!AY254)),"",'!0'!AY254)</f>
        <v/>
      </c>
      <c r="AT252" t="str">
        <f>IF(OR(ISBLANK('!0'!AZ254),ISERROR('!0'!AZ254)),"",'!0'!AZ254)</f>
        <v/>
      </c>
      <c r="AU252" t="str">
        <f>IF(OR(ISBLANK('!0'!BA254),ISERROR('!0'!BA254)),"",'!0'!BA254)</f>
        <v/>
      </c>
      <c r="AV252" t="str">
        <f>IF(OR(ISBLANK('!0'!BB254),ISERROR('!0'!BB254)),"",'!0'!BB254)</f>
        <v/>
      </c>
      <c r="AW252" t="str">
        <f>IF(OR(ISBLANK('!0'!BC254),ISERROR('!0'!BC254)),"",'!0'!BC254)</f>
        <v/>
      </c>
      <c r="AX252" t="str">
        <f>IF(OR(ISBLANK('!0'!BD254),ISERROR('!0'!BD254)),"",'!0'!BD254)</f>
        <v/>
      </c>
      <c r="AY252" t="str">
        <f>IF(OR(ISBLANK('!0'!BE254),ISERROR('!0'!BE254)),"",'!0'!BE254)</f>
        <v/>
      </c>
      <c r="AZ252" t="str">
        <f>IF(OR(ISBLANK('!0'!BF254),ISERROR('!0'!BF254)),"",'!0'!BF254)</f>
        <v/>
      </c>
      <c r="BA252" t="str">
        <f>IF(OR(ISBLANK('!0'!BG254),ISERROR('!0'!BG254)),"",'!0'!BG254)</f>
        <v/>
      </c>
      <c r="BB252" t="str">
        <f>IF(OR(ISBLANK('!0'!BH254),ISERROR('!0'!BH254)),"",'!0'!BH254)</f>
        <v/>
      </c>
      <c r="BC252" t="str">
        <f>IF(OR(ISBLANK('!0'!BI254),ISERROR('!0'!BI254)),"",'!0'!BI254)</f>
        <v/>
      </c>
    </row>
    <row r="253" spans="1:55" ht="12.75" customHeight="1" x14ac:dyDescent="0.2">
      <c r="A253" t="str">
        <f>IF(OR(ISBLANK('!0'!A255),ISERROR('!0'!A255)),"",'!0'!A255)</f>
        <v/>
      </c>
      <c r="B253" t="str">
        <f>IF(OR(ISBLANK('!0'!B255),ISERROR('!0'!B255)),"",'!0'!B255)</f>
        <v/>
      </c>
      <c r="C253" s="208">
        <f>IF(OR(ISBLANK('!0'!C254),ISERROR('!0'!C254)),"",'!0'!C254)</f>
        <v>231</v>
      </c>
      <c r="D253" s="325"/>
      <c r="E253" s="325"/>
      <c r="F253" t="str">
        <f>IF(OR(ISBLANK('!0'!F255),ISERROR('!0'!F255)),"",'!0'!F255)</f>
        <v/>
      </c>
      <c r="G253" t="str">
        <f>IF(OR(ISBLANK('!0'!G255),ISERROR('!0'!G255)),"",'!0'!G255)</f>
        <v/>
      </c>
      <c r="H253" t="str">
        <f>IF(OR(ISBLANK('!0'!H255),ISERROR('!0'!H255)),"",'!0'!H255)</f>
        <v/>
      </c>
      <c r="I253" s="4" t="str">
        <f>IF(OR(ISBLANK('!0'!I255),ISERROR('!0'!I255)),"",'!0'!I255)</f>
        <v/>
      </c>
      <c r="J253" t="str">
        <f>IF(OR(ISBLANK('!0'!J255),ISERROR('!0'!J255)),"",'!0'!J255)</f>
        <v/>
      </c>
      <c r="K253" s="59" t="str">
        <f>IF(OR(ISBLANK('!0'!K255),ISERROR('!0'!K255)),"",'!0'!K255)</f>
        <v/>
      </c>
      <c r="L253" t="str">
        <f>IF(OR(ISBLANK('!0'!L255),ISERROR('!0'!L255)),"",'!0'!L255)</f>
        <v/>
      </c>
      <c r="M253" t="str">
        <f>IF(OR(ISBLANK('!0'!M255),ISERROR('!0'!M255)),"",'!0'!M255)</f>
        <v/>
      </c>
      <c r="N253" t="str">
        <f>IF(OR(ISBLANK('!0'!N255),ISERROR('!0'!N255)),"",'!0'!N255)</f>
        <v/>
      </c>
      <c r="O253" t="str">
        <f>IF(OR(ISBLANK('!0'!O255),ISERROR('!0'!O255)),"",'!0'!O255)</f>
        <v/>
      </c>
      <c r="P253" t="str">
        <f>IF(OR(ISBLANK('!0'!P255),ISERROR('!0'!P255)),"",'!0'!P255)</f>
        <v/>
      </c>
      <c r="Q253" t="str">
        <f>IF(OR(ISBLANK('!0'!Q255),ISERROR('!0'!Q255)),"",'!0'!Q255)</f>
        <v/>
      </c>
      <c r="R253" t="str">
        <f>IF(OR(ISBLANK('!0'!R255),ISERROR('!0'!R255)),"",'!0'!R255)</f>
        <v/>
      </c>
      <c r="S253" t="str">
        <f>IF(OR(ISBLANK('!0'!S255),ISERROR('!0'!S255)),"",'!0'!S255)</f>
        <v/>
      </c>
      <c r="T253" t="str">
        <f>IF(OR(ISBLANK('!0'!T255),ISERROR('!0'!T255)),"",'!0'!T255)</f>
        <v/>
      </c>
      <c r="U253" t="str">
        <f>IF(OR(ISBLANK('!0'!U255),ISERROR('!0'!U255)),"",'!0'!U255)</f>
        <v/>
      </c>
      <c r="V253" t="str">
        <f>IF(OR(ISBLANK('!0'!V255),ISERROR('!0'!V255)),"",'!0'!V255)</f>
        <v/>
      </c>
      <c r="W253" t="str">
        <f>IF(OR(ISBLANK('!0'!W255),ISERROR('!0'!W255)),"",'!0'!W255)</f>
        <v/>
      </c>
      <c r="X253" t="str">
        <f>IF(OR(ISBLANK('!0'!X255),ISERROR('!0'!X255)),"",'!0'!X255)</f>
        <v/>
      </c>
      <c r="Y253" t="str">
        <f>IF(OR(ISBLANK('!0'!Y255),ISERROR('!0'!Y255)),"",'!0'!Y255)</f>
        <v/>
      </c>
      <c r="Z253" t="str">
        <f>IF(OR(ISBLANK('!0'!Z255),ISERROR('!0'!Z255)),"",'!0'!Z255)</f>
        <v/>
      </c>
      <c r="AA253" t="str">
        <f>IF(OR(ISBLANK('!0'!AA255),ISERROR('!0'!AA255)),"",'!0'!AA255)</f>
        <v/>
      </c>
      <c r="AB253" t="str">
        <f>IF(OR(ISBLANK('!0'!AB255),ISERROR('!0'!AB255)),"",'!0'!AB255)</f>
        <v/>
      </c>
      <c r="AC253" t="str">
        <f>IF(OR(ISBLANK('!0'!AI255),ISERROR('!0'!AI255)),"",'!0'!AI255)</f>
        <v/>
      </c>
      <c r="AD253" t="str">
        <f>IF(OR(ISBLANK('!0'!AJ255),ISERROR('!0'!AJ255)),"",'!0'!AJ255)</f>
        <v/>
      </c>
      <c r="AE253" t="str">
        <f>IF(OR(ISBLANK('!0'!AK255),ISERROR('!0'!AK255)),"",'!0'!AK255)</f>
        <v/>
      </c>
      <c r="AF253" t="str">
        <f>IF(OR(ISBLANK('!0'!AL255),ISERROR('!0'!AL255)),"",'!0'!AL255)</f>
        <v/>
      </c>
      <c r="AG253" t="str">
        <f>IF(OR(ISBLANK('!0'!AM255),ISERROR('!0'!AM255)),"",'!0'!AM255)</f>
        <v/>
      </c>
      <c r="AH253" t="str">
        <f>IF(OR(ISBLANK('!0'!AN255),ISERROR('!0'!AN255)),"",'!0'!AN255)</f>
        <v/>
      </c>
      <c r="AI253" t="str">
        <f>IF(OR(ISBLANK('!0'!AO255),ISERROR('!0'!AO255)),"",'!0'!AO255)</f>
        <v/>
      </c>
      <c r="AJ253" t="str">
        <f>IF(OR(ISBLANK('!0'!AP255),ISERROR('!0'!AP255)),"",'!0'!AP255)</f>
        <v/>
      </c>
      <c r="AK253" t="str">
        <f>IF(OR(ISBLANK('!0'!AQ255),ISERROR('!0'!AQ255)),"",'!0'!AQ255)</f>
        <v/>
      </c>
      <c r="AL253" t="str">
        <f>IF(OR(ISBLANK('!0'!AR255),ISERROR('!0'!AR255)),"",'!0'!AR255)</f>
        <v/>
      </c>
      <c r="AM253" t="str">
        <f>IF(OR(ISBLANK('!0'!AS255),ISERROR('!0'!AS255)),"",'!0'!AS255)</f>
        <v/>
      </c>
      <c r="AN253" t="str">
        <f>IF(OR(ISBLANK('!0'!AT255),ISERROR('!0'!AT255)),"",'!0'!AT255)</f>
        <v/>
      </c>
      <c r="AO253" t="str">
        <f>IF(OR(ISBLANK('!0'!AU255),ISERROR('!0'!AU255)),"",'!0'!AU255)</f>
        <v/>
      </c>
      <c r="AP253" t="str">
        <f>IF(OR(ISBLANK('!0'!AV255),ISERROR('!0'!AV255)),"",'!0'!AV255)</f>
        <v/>
      </c>
      <c r="AQ253" t="str">
        <f>IF(OR(ISBLANK('!0'!AW255),ISERROR('!0'!AW255)),"",'!0'!AW255)</f>
        <v/>
      </c>
      <c r="AR253" t="str">
        <f>IF(OR(ISBLANK('!0'!AX255),ISERROR('!0'!AX255)),"",'!0'!AX255)</f>
        <v/>
      </c>
      <c r="AS253" t="str">
        <f>IF(OR(ISBLANK('!0'!AY255),ISERROR('!0'!AY255)),"",'!0'!AY255)</f>
        <v/>
      </c>
      <c r="AT253" t="str">
        <f>IF(OR(ISBLANK('!0'!AZ255),ISERROR('!0'!AZ255)),"",'!0'!AZ255)</f>
        <v/>
      </c>
      <c r="AU253" t="str">
        <f>IF(OR(ISBLANK('!0'!BA255),ISERROR('!0'!BA255)),"",'!0'!BA255)</f>
        <v/>
      </c>
      <c r="AV253" t="str">
        <f>IF(OR(ISBLANK('!0'!BB255),ISERROR('!0'!BB255)),"",'!0'!BB255)</f>
        <v/>
      </c>
      <c r="AW253" t="str">
        <f>IF(OR(ISBLANK('!0'!BC255),ISERROR('!0'!BC255)),"",'!0'!BC255)</f>
        <v/>
      </c>
      <c r="AX253" t="str">
        <f>IF(OR(ISBLANK('!0'!BD255),ISERROR('!0'!BD255)),"",'!0'!BD255)</f>
        <v/>
      </c>
      <c r="AY253" t="str">
        <f>IF(OR(ISBLANK('!0'!BE255),ISERROR('!0'!BE255)),"",'!0'!BE255)</f>
        <v/>
      </c>
      <c r="AZ253" t="str">
        <f>IF(OR(ISBLANK('!0'!BF255),ISERROR('!0'!BF255)),"",'!0'!BF255)</f>
        <v/>
      </c>
      <c r="BA253" t="str">
        <f>IF(OR(ISBLANK('!0'!BG255),ISERROR('!0'!BG255)),"",'!0'!BG255)</f>
        <v/>
      </c>
      <c r="BB253" t="str">
        <f>IF(OR(ISBLANK('!0'!BH255),ISERROR('!0'!BH255)),"",'!0'!BH255)</f>
        <v/>
      </c>
      <c r="BC253" t="str">
        <f>IF(OR(ISBLANK('!0'!BI255),ISERROR('!0'!BI255)),"",'!0'!BI255)</f>
        <v/>
      </c>
    </row>
    <row r="254" spans="1:55" ht="12.75" customHeight="1" x14ac:dyDescent="0.2">
      <c r="A254" t="str">
        <f>IF(OR(ISBLANK('!0'!A256),ISERROR('!0'!A256)),"",'!0'!A256)</f>
        <v/>
      </c>
      <c r="B254" t="str">
        <f>IF(OR(ISBLANK('!0'!B256),ISERROR('!0'!B256)),"",'!0'!B256)</f>
        <v/>
      </c>
      <c r="C254" s="208">
        <f>IF(OR(ISBLANK('!0'!C255),ISERROR('!0'!C255)),"",'!0'!C255)</f>
        <v>232</v>
      </c>
      <c r="D254" s="325"/>
      <c r="E254" s="325"/>
      <c r="F254" t="str">
        <f>IF(OR(ISBLANK('!0'!F256),ISERROR('!0'!F256)),"",'!0'!F256)</f>
        <v/>
      </c>
      <c r="G254" t="str">
        <f>IF(OR(ISBLANK('!0'!G256),ISERROR('!0'!G256)),"",'!0'!G256)</f>
        <v/>
      </c>
      <c r="H254" t="str">
        <f>IF(OR(ISBLANK('!0'!H256),ISERROR('!0'!H256)),"",'!0'!H256)</f>
        <v/>
      </c>
      <c r="I254" s="4" t="str">
        <f>IF(OR(ISBLANK('!0'!I256),ISERROR('!0'!I256)),"",'!0'!I256)</f>
        <v/>
      </c>
      <c r="J254" t="str">
        <f>IF(OR(ISBLANK('!0'!J256),ISERROR('!0'!J256)),"",'!0'!J256)</f>
        <v/>
      </c>
      <c r="K254" s="59" t="str">
        <f>IF(OR(ISBLANK('!0'!K256),ISERROR('!0'!K256)),"",'!0'!K256)</f>
        <v/>
      </c>
      <c r="L254" t="str">
        <f>IF(OR(ISBLANK('!0'!L256),ISERROR('!0'!L256)),"",'!0'!L256)</f>
        <v/>
      </c>
      <c r="M254" t="str">
        <f>IF(OR(ISBLANK('!0'!M256),ISERROR('!0'!M256)),"",'!0'!M256)</f>
        <v/>
      </c>
      <c r="N254" t="str">
        <f>IF(OR(ISBLANK('!0'!N256),ISERROR('!0'!N256)),"",'!0'!N256)</f>
        <v/>
      </c>
      <c r="O254" t="str">
        <f>IF(OR(ISBLANK('!0'!O256),ISERROR('!0'!O256)),"",'!0'!O256)</f>
        <v/>
      </c>
      <c r="P254" t="str">
        <f>IF(OR(ISBLANK('!0'!P256),ISERROR('!0'!P256)),"",'!0'!P256)</f>
        <v/>
      </c>
      <c r="Q254" t="str">
        <f>IF(OR(ISBLANK('!0'!Q256),ISERROR('!0'!Q256)),"",'!0'!Q256)</f>
        <v/>
      </c>
      <c r="R254" t="str">
        <f>IF(OR(ISBLANK('!0'!R256),ISERROR('!0'!R256)),"",'!0'!R256)</f>
        <v/>
      </c>
      <c r="S254" t="str">
        <f>IF(OR(ISBLANK('!0'!S256),ISERROR('!0'!S256)),"",'!0'!S256)</f>
        <v/>
      </c>
      <c r="T254" t="str">
        <f>IF(OR(ISBLANK('!0'!T256),ISERROR('!0'!T256)),"",'!0'!T256)</f>
        <v/>
      </c>
      <c r="U254" t="str">
        <f>IF(OR(ISBLANK('!0'!U256),ISERROR('!0'!U256)),"",'!0'!U256)</f>
        <v/>
      </c>
      <c r="V254" t="str">
        <f>IF(OR(ISBLANK('!0'!V256),ISERROR('!0'!V256)),"",'!0'!V256)</f>
        <v/>
      </c>
      <c r="W254" t="str">
        <f>IF(OR(ISBLANK('!0'!W256),ISERROR('!0'!W256)),"",'!0'!W256)</f>
        <v/>
      </c>
      <c r="X254" t="str">
        <f>IF(OR(ISBLANK('!0'!X256),ISERROR('!0'!X256)),"",'!0'!X256)</f>
        <v/>
      </c>
      <c r="Y254" t="str">
        <f>IF(OR(ISBLANK('!0'!Y256),ISERROR('!0'!Y256)),"",'!0'!Y256)</f>
        <v/>
      </c>
      <c r="Z254" t="str">
        <f>IF(OR(ISBLANK('!0'!Z256),ISERROR('!0'!Z256)),"",'!0'!Z256)</f>
        <v/>
      </c>
      <c r="AA254" t="str">
        <f>IF(OR(ISBLANK('!0'!AA256),ISERROR('!0'!AA256)),"",'!0'!AA256)</f>
        <v/>
      </c>
      <c r="AB254" t="str">
        <f>IF(OR(ISBLANK('!0'!AB256),ISERROR('!0'!AB256)),"",'!0'!AB256)</f>
        <v/>
      </c>
      <c r="AC254" t="str">
        <f>IF(OR(ISBLANK('!0'!AI256),ISERROR('!0'!AI256)),"",'!0'!AI256)</f>
        <v/>
      </c>
      <c r="AD254" t="str">
        <f>IF(OR(ISBLANK('!0'!AJ256),ISERROR('!0'!AJ256)),"",'!0'!AJ256)</f>
        <v/>
      </c>
      <c r="AE254" t="str">
        <f>IF(OR(ISBLANK('!0'!AK256),ISERROR('!0'!AK256)),"",'!0'!AK256)</f>
        <v/>
      </c>
      <c r="AF254" t="str">
        <f>IF(OR(ISBLANK('!0'!AL256),ISERROR('!0'!AL256)),"",'!0'!AL256)</f>
        <v/>
      </c>
      <c r="AG254" t="str">
        <f>IF(OR(ISBLANK('!0'!AM256),ISERROR('!0'!AM256)),"",'!0'!AM256)</f>
        <v/>
      </c>
      <c r="AH254" t="str">
        <f>IF(OR(ISBLANK('!0'!AN256),ISERROR('!0'!AN256)),"",'!0'!AN256)</f>
        <v/>
      </c>
      <c r="AI254" t="str">
        <f>IF(OR(ISBLANK('!0'!AO256),ISERROR('!0'!AO256)),"",'!0'!AO256)</f>
        <v/>
      </c>
      <c r="AJ254" t="str">
        <f>IF(OR(ISBLANK('!0'!AP256),ISERROR('!0'!AP256)),"",'!0'!AP256)</f>
        <v/>
      </c>
      <c r="AK254" t="str">
        <f>IF(OR(ISBLANK('!0'!AQ256),ISERROR('!0'!AQ256)),"",'!0'!AQ256)</f>
        <v/>
      </c>
      <c r="AL254" t="str">
        <f>IF(OR(ISBLANK('!0'!AR256),ISERROR('!0'!AR256)),"",'!0'!AR256)</f>
        <v/>
      </c>
      <c r="AM254" t="str">
        <f>IF(OR(ISBLANK('!0'!AS256),ISERROR('!0'!AS256)),"",'!0'!AS256)</f>
        <v/>
      </c>
      <c r="AN254" t="str">
        <f>IF(OR(ISBLANK('!0'!AT256),ISERROR('!0'!AT256)),"",'!0'!AT256)</f>
        <v/>
      </c>
      <c r="AO254" t="str">
        <f>IF(OR(ISBLANK('!0'!AU256),ISERROR('!0'!AU256)),"",'!0'!AU256)</f>
        <v/>
      </c>
      <c r="AP254" t="str">
        <f>IF(OR(ISBLANK('!0'!AV256),ISERROR('!0'!AV256)),"",'!0'!AV256)</f>
        <v/>
      </c>
      <c r="AQ254" t="str">
        <f>IF(OR(ISBLANK('!0'!AW256),ISERROR('!0'!AW256)),"",'!0'!AW256)</f>
        <v/>
      </c>
      <c r="AR254" t="str">
        <f>IF(OR(ISBLANK('!0'!AX256),ISERROR('!0'!AX256)),"",'!0'!AX256)</f>
        <v/>
      </c>
      <c r="AS254" t="str">
        <f>IF(OR(ISBLANK('!0'!AY256),ISERROR('!0'!AY256)),"",'!0'!AY256)</f>
        <v/>
      </c>
      <c r="AT254" t="str">
        <f>IF(OR(ISBLANK('!0'!AZ256),ISERROR('!0'!AZ256)),"",'!0'!AZ256)</f>
        <v/>
      </c>
      <c r="AU254" t="str">
        <f>IF(OR(ISBLANK('!0'!BA256),ISERROR('!0'!BA256)),"",'!0'!BA256)</f>
        <v/>
      </c>
      <c r="AV254" t="str">
        <f>IF(OR(ISBLANK('!0'!BB256),ISERROR('!0'!BB256)),"",'!0'!BB256)</f>
        <v/>
      </c>
      <c r="AW254" t="str">
        <f>IF(OR(ISBLANK('!0'!BC256),ISERROR('!0'!BC256)),"",'!0'!BC256)</f>
        <v/>
      </c>
      <c r="AX254" t="str">
        <f>IF(OR(ISBLANK('!0'!BD256),ISERROR('!0'!BD256)),"",'!0'!BD256)</f>
        <v/>
      </c>
      <c r="AY254" t="str">
        <f>IF(OR(ISBLANK('!0'!BE256),ISERROR('!0'!BE256)),"",'!0'!BE256)</f>
        <v/>
      </c>
      <c r="AZ254" t="str">
        <f>IF(OR(ISBLANK('!0'!BF256),ISERROR('!0'!BF256)),"",'!0'!BF256)</f>
        <v/>
      </c>
      <c r="BA254" t="str">
        <f>IF(OR(ISBLANK('!0'!BG256),ISERROR('!0'!BG256)),"",'!0'!BG256)</f>
        <v/>
      </c>
      <c r="BB254" t="str">
        <f>IF(OR(ISBLANK('!0'!BH256),ISERROR('!0'!BH256)),"",'!0'!BH256)</f>
        <v/>
      </c>
      <c r="BC254" t="str">
        <f>IF(OR(ISBLANK('!0'!BI256),ISERROR('!0'!BI256)),"",'!0'!BI256)</f>
        <v/>
      </c>
    </row>
    <row r="255" spans="1:55" ht="12.75" customHeight="1" x14ac:dyDescent="0.2">
      <c r="A255" t="str">
        <f>IF(OR(ISBLANK('!0'!A257),ISERROR('!0'!A257)),"",'!0'!A257)</f>
        <v/>
      </c>
      <c r="B255" t="str">
        <f>IF(OR(ISBLANK('!0'!B257),ISERROR('!0'!B257)),"",'!0'!B257)</f>
        <v/>
      </c>
      <c r="C255" s="208">
        <f>IF(OR(ISBLANK('!0'!C256),ISERROR('!0'!C256)),"",'!0'!C256)</f>
        <v>233</v>
      </c>
      <c r="D255" s="325"/>
      <c r="E255" s="325"/>
      <c r="F255" t="str">
        <f>IF(OR(ISBLANK('!0'!F257),ISERROR('!0'!F257)),"",'!0'!F257)</f>
        <v/>
      </c>
      <c r="G255" t="str">
        <f>IF(OR(ISBLANK('!0'!G257),ISERROR('!0'!G257)),"",'!0'!G257)</f>
        <v/>
      </c>
      <c r="H255" t="str">
        <f>IF(OR(ISBLANK('!0'!H257),ISERROR('!0'!H257)),"",'!0'!H257)</f>
        <v/>
      </c>
      <c r="I255" s="4" t="str">
        <f>IF(OR(ISBLANK('!0'!I257),ISERROR('!0'!I257)),"",'!0'!I257)</f>
        <v/>
      </c>
      <c r="J255" t="str">
        <f>IF(OR(ISBLANK('!0'!J257),ISERROR('!0'!J257)),"",'!0'!J257)</f>
        <v/>
      </c>
      <c r="K255" s="59" t="str">
        <f>IF(OR(ISBLANK('!0'!K257),ISERROR('!0'!K257)),"",'!0'!K257)</f>
        <v/>
      </c>
      <c r="L255" t="str">
        <f>IF(OR(ISBLANK('!0'!L257),ISERROR('!0'!L257)),"",'!0'!L257)</f>
        <v/>
      </c>
      <c r="M255" t="str">
        <f>IF(OR(ISBLANK('!0'!M257),ISERROR('!0'!M257)),"",'!0'!M257)</f>
        <v/>
      </c>
      <c r="N255" t="str">
        <f>IF(OR(ISBLANK('!0'!N257),ISERROR('!0'!N257)),"",'!0'!N257)</f>
        <v/>
      </c>
      <c r="O255" t="str">
        <f>IF(OR(ISBLANK('!0'!O257),ISERROR('!0'!O257)),"",'!0'!O257)</f>
        <v/>
      </c>
      <c r="P255" t="str">
        <f>IF(OR(ISBLANK('!0'!P257),ISERROR('!0'!P257)),"",'!0'!P257)</f>
        <v/>
      </c>
      <c r="Q255" t="str">
        <f>IF(OR(ISBLANK('!0'!Q257),ISERROR('!0'!Q257)),"",'!0'!Q257)</f>
        <v/>
      </c>
      <c r="R255" t="str">
        <f>IF(OR(ISBLANK('!0'!R257),ISERROR('!0'!R257)),"",'!0'!R257)</f>
        <v/>
      </c>
      <c r="S255" t="str">
        <f>IF(OR(ISBLANK('!0'!S257),ISERROR('!0'!S257)),"",'!0'!S257)</f>
        <v/>
      </c>
      <c r="T255" t="str">
        <f>IF(OR(ISBLANK('!0'!T257),ISERROR('!0'!T257)),"",'!0'!T257)</f>
        <v/>
      </c>
      <c r="U255" t="str">
        <f>IF(OR(ISBLANK('!0'!U257),ISERROR('!0'!U257)),"",'!0'!U257)</f>
        <v/>
      </c>
      <c r="V255" t="str">
        <f>IF(OR(ISBLANK('!0'!V257),ISERROR('!0'!V257)),"",'!0'!V257)</f>
        <v/>
      </c>
      <c r="W255" t="str">
        <f>IF(OR(ISBLANK('!0'!W257),ISERROR('!0'!W257)),"",'!0'!W257)</f>
        <v/>
      </c>
      <c r="X255" t="str">
        <f>IF(OR(ISBLANK('!0'!X257),ISERROR('!0'!X257)),"",'!0'!X257)</f>
        <v/>
      </c>
      <c r="Y255" t="str">
        <f>IF(OR(ISBLANK('!0'!Y257),ISERROR('!0'!Y257)),"",'!0'!Y257)</f>
        <v/>
      </c>
      <c r="Z255" t="str">
        <f>IF(OR(ISBLANK('!0'!Z257),ISERROR('!0'!Z257)),"",'!0'!Z257)</f>
        <v/>
      </c>
      <c r="AA255" t="str">
        <f>IF(OR(ISBLANK('!0'!AA257),ISERROR('!0'!AA257)),"",'!0'!AA257)</f>
        <v/>
      </c>
      <c r="AB255" t="str">
        <f>IF(OR(ISBLANK('!0'!AB257),ISERROR('!0'!AB257)),"",'!0'!AB257)</f>
        <v/>
      </c>
      <c r="AC255" t="str">
        <f>IF(OR(ISBLANK('!0'!AI257),ISERROR('!0'!AI257)),"",'!0'!AI257)</f>
        <v/>
      </c>
      <c r="AD255" t="str">
        <f>IF(OR(ISBLANK('!0'!AJ257),ISERROR('!0'!AJ257)),"",'!0'!AJ257)</f>
        <v/>
      </c>
      <c r="AE255" t="str">
        <f>IF(OR(ISBLANK('!0'!AK257),ISERROR('!0'!AK257)),"",'!0'!AK257)</f>
        <v/>
      </c>
      <c r="AF255" t="str">
        <f>IF(OR(ISBLANK('!0'!AL257),ISERROR('!0'!AL257)),"",'!0'!AL257)</f>
        <v/>
      </c>
      <c r="AG255" t="str">
        <f>IF(OR(ISBLANK('!0'!AM257),ISERROR('!0'!AM257)),"",'!0'!AM257)</f>
        <v/>
      </c>
      <c r="AH255" t="str">
        <f>IF(OR(ISBLANK('!0'!AN257),ISERROR('!0'!AN257)),"",'!0'!AN257)</f>
        <v/>
      </c>
      <c r="AI255" t="str">
        <f>IF(OR(ISBLANK('!0'!AO257),ISERROR('!0'!AO257)),"",'!0'!AO257)</f>
        <v/>
      </c>
      <c r="AJ255" t="str">
        <f>IF(OR(ISBLANK('!0'!AP257),ISERROR('!0'!AP257)),"",'!0'!AP257)</f>
        <v/>
      </c>
      <c r="AK255" t="str">
        <f>IF(OR(ISBLANK('!0'!AQ257),ISERROR('!0'!AQ257)),"",'!0'!AQ257)</f>
        <v/>
      </c>
      <c r="AL255" t="str">
        <f>IF(OR(ISBLANK('!0'!AR257),ISERROR('!0'!AR257)),"",'!0'!AR257)</f>
        <v/>
      </c>
      <c r="AM255" t="str">
        <f>IF(OR(ISBLANK('!0'!AS257),ISERROR('!0'!AS257)),"",'!0'!AS257)</f>
        <v/>
      </c>
      <c r="AN255" t="str">
        <f>IF(OR(ISBLANK('!0'!AT257),ISERROR('!0'!AT257)),"",'!0'!AT257)</f>
        <v/>
      </c>
      <c r="AO255" t="str">
        <f>IF(OR(ISBLANK('!0'!AU257),ISERROR('!0'!AU257)),"",'!0'!AU257)</f>
        <v/>
      </c>
      <c r="AP255" t="str">
        <f>IF(OR(ISBLANK('!0'!AV257),ISERROR('!0'!AV257)),"",'!0'!AV257)</f>
        <v/>
      </c>
      <c r="AQ255" t="str">
        <f>IF(OR(ISBLANK('!0'!AW257),ISERROR('!0'!AW257)),"",'!0'!AW257)</f>
        <v/>
      </c>
      <c r="AR255" t="str">
        <f>IF(OR(ISBLANK('!0'!AX257),ISERROR('!0'!AX257)),"",'!0'!AX257)</f>
        <v/>
      </c>
      <c r="AS255" t="str">
        <f>IF(OR(ISBLANK('!0'!AY257),ISERROR('!0'!AY257)),"",'!0'!AY257)</f>
        <v/>
      </c>
      <c r="AT255" t="str">
        <f>IF(OR(ISBLANK('!0'!AZ257),ISERROR('!0'!AZ257)),"",'!0'!AZ257)</f>
        <v/>
      </c>
      <c r="AU255" t="str">
        <f>IF(OR(ISBLANK('!0'!BA257),ISERROR('!0'!BA257)),"",'!0'!BA257)</f>
        <v/>
      </c>
      <c r="AV255" t="str">
        <f>IF(OR(ISBLANK('!0'!BB257),ISERROR('!0'!BB257)),"",'!0'!BB257)</f>
        <v/>
      </c>
      <c r="AW255" t="str">
        <f>IF(OR(ISBLANK('!0'!BC257),ISERROR('!0'!BC257)),"",'!0'!BC257)</f>
        <v/>
      </c>
      <c r="AX255" t="str">
        <f>IF(OR(ISBLANK('!0'!BD257),ISERROR('!0'!BD257)),"",'!0'!BD257)</f>
        <v/>
      </c>
      <c r="AY255" t="str">
        <f>IF(OR(ISBLANK('!0'!BE257),ISERROR('!0'!BE257)),"",'!0'!BE257)</f>
        <v/>
      </c>
      <c r="AZ255" t="str">
        <f>IF(OR(ISBLANK('!0'!BF257),ISERROR('!0'!BF257)),"",'!0'!BF257)</f>
        <v/>
      </c>
      <c r="BA255" t="str">
        <f>IF(OR(ISBLANK('!0'!BG257),ISERROR('!0'!BG257)),"",'!0'!BG257)</f>
        <v/>
      </c>
      <c r="BB255" t="str">
        <f>IF(OR(ISBLANK('!0'!BH257),ISERROR('!0'!BH257)),"",'!0'!BH257)</f>
        <v/>
      </c>
      <c r="BC255" t="str">
        <f>IF(OR(ISBLANK('!0'!BI257),ISERROR('!0'!BI257)),"",'!0'!BI257)</f>
        <v/>
      </c>
    </row>
    <row r="256" spans="1:55" ht="12.75" customHeight="1" x14ac:dyDescent="0.2">
      <c r="A256" t="str">
        <f>IF(OR(ISBLANK('!0'!A258),ISERROR('!0'!A258)),"",'!0'!A258)</f>
        <v/>
      </c>
      <c r="B256" t="str">
        <f>IF(OR(ISBLANK('!0'!B258),ISERROR('!0'!B258)),"",'!0'!B258)</f>
        <v/>
      </c>
      <c r="C256" s="208">
        <f>IF(OR(ISBLANK('!0'!C257),ISERROR('!0'!C257)),"",'!0'!C257)</f>
        <v>234</v>
      </c>
      <c r="D256" s="325"/>
      <c r="E256" s="325"/>
      <c r="F256" t="str">
        <f>IF(OR(ISBLANK('!0'!F258),ISERROR('!0'!F258)),"",'!0'!F258)</f>
        <v/>
      </c>
      <c r="G256" t="str">
        <f>IF(OR(ISBLANK('!0'!G258),ISERROR('!0'!G258)),"",'!0'!G258)</f>
        <v/>
      </c>
      <c r="H256" t="str">
        <f>IF(OR(ISBLANK('!0'!H258),ISERROR('!0'!H258)),"",'!0'!H258)</f>
        <v/>
      </c>
      <c r="I256" s="4" t="str">
        <f>IF(OR(ISBLANK('!0'!I258),ISERROR('!0'!I258)),"",'!0'!I258)</f>
        <v/>
      </c>
      <c r="J256" t="str">
        <f>IF(OR(ISBLANK('!0'!J258),ISERROR('!0'!J258)),"",'!0'!J258)</f>
        <v/>
      </c>
      <c r="K256" s="59" t="str">
        <f>IF(OR(ISBLANK('!0'!K258),ISERROR('!0'!K258)),"",'!0'!K258)</f>
        <v/>
      </c>
      <c r="L256" t="str">
        <f>IF(OR(ISBLANK('!0'!L258),ISERROR('!0'!L258)),"",'!0'!L258)</f>
        <v/>
      </c>
      <c r="M256" t="str">
        <f>IF(OR(ISBLANK('!0'!M258),ISERROR('!0'!M258)),"",'!0'!M258)</f>
        <v/>
      </c>
      <c r="N256" t="str">
        <f>IF(OR(ISBLANK('!0'!N258),ISERROR('!0'!N258)),"",'!0'!N258)</f>
        <v/>
      </c>
      <c r="O256" t="str">
        <f>IF(OR(ISBLANK('!0'!O258),ISERROR('!0'!O258)),"",'!0'!O258)</f>
        <v/>
      </c>
      <c r="P256" t="str">
        <f>IF(OR(ISBLANK('!0'!P258),ISERROR('!0'!P258)),"",'!0'!P258)</f>
        <v/>
      </c>
      <c r="Q256" t="str">
        <f>IF(OR(ISBLANK('!0'!Q258),ISERROR('!0'!Q258)),"",'!0'!Q258)</f>
        <v/>
      </c>
      <c r="R256" t="str">
        <f>IF(OR(ISBLANK('!0'!R258),ISERROR('!0'!R258)),"",'!0'!R258)</f>
        <v/>
      </c>
      <c r="S256" t="str">
        <f>IF(OR(ISBLANK('!0'!S258),ISERROR('!0'!S258)),"",'!0'!S258)</f>
        <v/>
      </c>
      <c r="T256" t="str">
        <f>IF(OR(ISBLANK('!0'!T258),ISERROR('!0'!T258)),"",'!0'!T258)</f>
        <v/>
      </c>
      <c r="U256" t="str">
        <f>IF(OR(ISBLANK('!0'!U258),ISERROR('!0'!U258)),"",'!0'!U258)</f>
        <v/>
      </c>
      <c r="V256" t="str">
        <f>IF(OR(ISBLANK('!0'!V258),ISERROR('!0'!V258)),"",'!0'!V258)</f>
        <v/>
      </c>
      <c r="W256" t="str">
        <f>IF(OR(ISBLANK('!0'!W258),ISERROR('!0'!W258)),"",'!0'!W258)</f>
        <v/>
      </c>
      <c r="X256" t="str">
        <f>IF(OR(ISBLANK('!0'!X258),ISERROR('!0'!X258)),"",'!0'!X258)</f>
        <v/>
      </c>
      <c r="Y256" t="str">
        <f>IF(OR(ISBLANK('!0'!Y258),ISERROR('!0'!Y258)),"",'!0'!Y258)</f>
        <v/>
      </c>
      <c r="Z256" t="str">
        <f>IF(OR(ISBLANK('!0'!Z258),ISERROR('!0'!Z258)),"",'!0'!Z258)</f>
        <v/>
      </c>
      <c r="AA256" t="str">
        <f>IF(OR(ISBLANK('!0'!AA258),ISERROR('!0'!AA258)),"",'!0'!AA258)</f>
        <v/>
      </c>
      <c r="AB256" t="str">
        <f>IF(OR(ISBLANK('!0'!AB258),ISERROR('!0'!AB258)),"",'!0'!AB258)</f>
        <v/>
      </c>
      <c r="AC256" t="str">
        <f>IF(OR(ISBLANK('!0'!AI258),ISERROR('!0'!AI258)),"",'!0'!AI258)</f>
        <v/>
      </c>
      <c r="AD256" t="str">
        <f>IF(OR(ISBLANK('!0'!AJ258),ISERROR('!0'!AJ258)),"",'!0'!AJ258)</f>
        <v/>
      </c>
      <c r="AE256" t="str">
        <f>IF(OR(ISBLANK('!0'!AK258),ISERROR('!0'!AK258)),"",'!0'!AK258)</f>
        <v/>
      </c>
      <c r="AF256" t="str">
        <f>IF(OR(ISBLANK('!0'!AL258),ISERROR('!0'!AL258)),"",'!0'!AL258)</f>
        <v/>
      </c>
      <c r="AG256" t="str">
        <f>IF(OR(ISBLANK('!0'!AM258),ISERROR('!0'!AM258)),"",'!0'!AM258)</f>
        <v/>
      </c>
      <c r="AH256" t="str">
        <f>IF(OR(ISBLANK('!0'!AN258),ISERROR('!0'!AN258)),"",'!0'!AN258)</f>
        <v/>
      </c>
      <c r="AI256" t="str">
        <f>IF(OR(ISBLANK('!0'!AO258),ISERROR('!0'!AO258)),"",'!0'!AO258)</f>
        <v/>
      </c>
      <c r="AJ256" t="str">
        <f>IF(OR(ISBLANK('!0'!AP258),ISERROR('!0'!AP258)),"",'!0'!AP258)</f>
        <v/>
      </c>
      <c r="AK256" t="str">
        <f>IF(OR(ISBLANK('!0'!AQ258),ISERROR('!0'!AQ258)),"",'!0'!AQ258)</f>
        <v/>
      </c>
      <c r="AL256" t="str">
        <f>IF(OR(ISBLANK('!0'!AR258),ISERROR('!0'!AR258)),"",'!0'!AR258)</f>
        <v/>
      </c>
      <c r="AM256" t="str">
        <f>IF(OR(ISBLANK('!0'!AS258),ISERROR('!0'!AS258)),"",'!0'!AS258)</f>
        <v/>
      </c>
      <c r="AN256" t="str">
        <f>IF(OR(ISBLANK('!0'!AT258),ISERROR('!0'!AT258)),"",'!0'!AT258)</f>
        <v/>
      </c>
      <c r="AO256" t="str">
        <f>IF(OR(ISBLANK('!0'!AU258),ISERROR('!0'!AU258)),"",'!0'!AU258)</f>
        <v/>
      </c>
      <c r="AP256" t="str">
        <f>IF(OR(ISBLANK('!0'!AV258),ISERROR('!0'!AV258)),"",'!0'!AV258)</f>
        <v/>
      </c>
      <c r="AQ256" t="str">
        <f>IF(OR(ISBLANK('!0'!AW258),ISERROR('!0'!AW258)),"",'!0'!AW258)</f>
        <v/>
      </c>
      <c r="AR256" t="str">
        <f>IF(OR(ISBLANK('!0'!AX258),ISERROR('!0'!AX258)),"",'!0'!AX258)</f>
        <v/>
      </c>
      <c r="AS256" t="str">
        <f>IF(OR(ISBLANK('!0'!AY258),ISERROR('!0'!AY258)),"",'!0'!AY258)</f>
        <v/>
      </c>
      <c r="AT256" t="str">
        <f>IF(OR(ISBLANK('!0'!AZ258),ISERROR('!0'!AZ258)),"",'!0'!AZ258)</f>
        <v/>
      </c>
      <c r="AU256" t="str">
        <f>IF(OR(ISBLANK('!0'!BA258),ISERROR('!0'!BA258)),"",'!0'!BA258)</f>
        <v/>
      </c>
      <c r="AV256" t="str">
        <f>IF(OR(ISBLANK('!0'!BB258),ISERROR('!0'!BB258)),"",'!0'!BB258)</f>
        <v/>
      </c>
      <c r="AW256" t="str">
        <f>IF(OR(ISBLANK('!0'!BC258),ISERROR('!0'!BC258)),"",'!0'!BC258)</f>
        <v/>
      </c>
      <c r="AX256" t="str">
        <f>IF(OR(ISBLANK('!0'!BD258),ISERROR('!0'!BD258)),"",'!0'!BD258)</f>
        <v/>
      </c>
      <c r="AY256" t="str">
        <f>IF(OR(ISBLANK('!0'!BE258),ISERROR('!0'!BE258)),"",'!0'!BE258)</f>
        <v/>
      </c>
      <c r="AZ256" t="str">
        <f>IF(OR(ISBLANK('!0'!BF258),ISERROR('!0'!BF258)),"",'!0'!BF258)</f>
        <v/>
      </c>
      <c r="BA256" t="str">
        <f>IF(OR(ISBLANK('!0'!BG258),ISERROR('!0'!BG258)),"",'!0'!BG258)</f>
        <v/>
      </c>
      <c r="BB256" t="str">
        <f>IF(OR(ISBLANK('!0'!BH258),ISERROR('!0'!BH258)),"",'!0'!BH258)</f>
        <v/>
      </c>
      <c r="BC256" t="str">
        <f>IF(OR(ISBLANK('!0'!BI258),ISERROR('!0'!BI258)),"",'!0'!BI258)</f>
        <v/>
      </c>
    </row>
    <row r="257" spans="1:55" ht="12.75" customHeight="1" x14ac:dyDescent="0.2">
      <c r="A257" t="str">
        <f>IF(OR(ISBLANK('!0'!A259),ISERROR('!0'!A259)),"",'!0'!A259)</f>
        <v/>
      </c>
      <c r="B257" t="str">
        <f>IF(OR(ISBLANK('!0'!B259),ISERROR('!0'!B259)),"",'!0'!B259)</f>
        <v/>
      </c>
      <c r="C257" s="208">
        <f>IF(OR(ISBLANK('!0'!C258),ISERROR('!0'!C258)),"",'!0'!C258)</f>
        <v>235</v>
      </c>
      <c r="D257" s="325"/>
      <c r="E257" s="325"/>
      <c r="F257" t="str">
        <f>IF(OR(ISBLANK('!0'!F259),ISERROR('!0'!F259)),"",'!0'!F259)</f>
        <v/>
      </c>
      <c r="G257" t="str">
        <f>IF(OR(ISBLANK('!0'!G259),ISERROR('!0'!G259)),"",'!0'!G259)</f>
        <v/>
      </c>
      <c r="H257" t="str">
        <f>IF(OR(ISBLANK('!0'!H259),ISERROR('!0'!H259)),"",'!0'!H259)</f>
        <v/>
      </c>
      <c r="I257" s="4" t="str">
        <f>IF(OR(ISBLANK('!0'!I259),ISERROR('!0'!I259)),"",'!0'!I259)</f>
        <v/>
      </c>
      <c r="J257" t="str">
        <f>IF(OR(ISBLANK('!0'!J259),ISERROR('!0'!J259)),"",'!0'!J259)</f>
        <v/>
      </c>
      <c r="K257" s="59" t="str">
        <f>IF(OR(ISBLANK('!0'!K259),ISERROR('!0'!K259)),"",'!0'!K259)</f>
        <v/>
      </c>
      <c r="L257" t="str">
        <f>IF(OR(ISBLANK('!0'!L259),ISERROR('!0'!L259)),"",'!0'!L259)</f>
        <v/>
      </c>
      <c r="M257" t="str">
        <f>IF(OR(ISBLANK('!0'!M259),ISERROR('!0'!M259)),"",'!0'!M259)</f>
        <v/>
      </c>
      <c r="N257" t="str">
        <f>IF(OR(ISBLANK('!0'!N259),ISERROR('!0'!N259)),"",'!0'!N259)</f>
        <v/>
      </c>
      <c r="O257" t="str">
        <f>IF(OR(ISBLANK('!0'!O259),ISERROR('!0'!O259)),"",'!0'!O259)</f>
        <v/>
      </c>
      <c r="P257" t="str">
        <f>IF(OR(ISBLANK('!0'!P259),ISERROR('!0'!P259)),"",'!0'!P259)</f>
        <v/>
      </c>
      <c r="Q257" t="str">
        <f>IF(OR(ISBLANK('!0'!Q259),ISERROR('!0'!Q259)),"",'!0'!Q259)</f>
        <v/>
      </c>
      <c r="R257" t="str">
        <f>IF(OR(ISBLANK('!0'!R259),ISERROR('!0'!R259)),"",'!0'!R259)</f>
        <v/>
      </c>
      <c r="S257" t="str">
        <f>IF(OR(ISBLANK('!0'!S259),ISERROR('!0'!S259)),"",'!0'!S259)</f>
        <v/>
      </c>
      <c r="T257" t="str">
        <f>IF(OR(ISBLANK('!0'!T259),ISERROR('!0'!T259)),"",'!0'!T259)</f>
        <v/>
      </c>
      <c r="U257" t="str">
        <f>IF(OR(ISBLANK('!0'!U259),ISERROR('!0'!U259)),"",'!0'!U259)</f>
        <v/>
      </c>
      <c r="V257" t="str">
        <f>IF(OR(ISBLANK('!0'!V259),ISERROR('!0'!V259)),"",'!0'!V259)</f>
        <v/>
      </c>
      <c r="W257" t="str">
        <f>IF(OR(ISBLANK('!0'!W259),ISERROR('!0'!W259)),"",'!0'!W259)</f>
        <v/>
      </c>
      <c r="X257" t="str">
        <f>IF(OR(ISBLANK('!0'!X259),ISERROR('!0'!X259)),"",'!0'!X259)</f>
        <v/>
      </c>
      <c r="Y257" t="str">
        <f>IF(OR(ISBLANK('!0'!Y259),ISERROR('!0'!Y259)),"",'!0'!Y259)</f>
        <v/>
      </c>
      <c r="Z257" t="str">
        <f>IF(OR(ISBLANK('!0'!Z259),ISERROR('!0'!Z259)),"",'!0'!Z259)</f>
        <v/>
      </c>
      <c r="AA257" t="str">
        <f>IF(OR(ISBLANK('!0'!AA259),ISERROR('!0'!AA259)),"",'!0'!AA259)</f>
        <v/>
      </c>
      <c r="AB257" t="str">
        <f>IF(OR(ISBLANK('!0'!AB259),ISERROR('!0'!AB259)),"",'!0'!AB259)</f>
        <v/>
      </c>
      <c r="AC257" t="str">
        <f>IF(OR(ISBLANK('!0'!AI259),ISERROR('!0'!AI259)),"",'!0'!AI259)</f>
        <v/>
      </c>
      <c r="AD257" t="str">
        <f>IF(OR(ISBLANK('!0'!AJ259),ISERROR('!0'!AJ259)),"",'!0'!AJ259)</f>
        <v/>
      </c>
      <c r="AE257" t="str">
        <f>IF(OR(ISBLANK('!0'!AK259),ISERROR('!0'!AK259)),"",'!0'!AK259)</f>
        <v/>
      </c>
      <c r="AF257" t="str">
        <f>IF(OR(ISBLANK('!0'!AL259),ISERROR('!0'!AL259)),"",'!0'!AL259)</f>
        <v/>
      </c>
      <c r="AG257" t="str">
        <f>IF(OR(ISBLANK('!0'!AM259),ISERROR('!0'!AM259)),"",'!0'!AM259)</f>
        <v/>
      </c>
      <c r="AH257" t="str">
        <f>IF(OR(ISBLANK('!0'!AN259),ISERROR('!0'!AN259)),"",'!0'!AN259)</f>
        <v/>
      </c>
      <c r="AI257" t="str">
        <f>IF(OR(ISBLANK('!0'!AO259),ISERROR('!0'!AO259)),"",'!0'!AO259)</f>
        <v/>
      </c>
      <c r="AJ257" t="str">
        <f>IF(OR(ISBLANK('!0'!AP259),ISERROR('!0'!AP259)),"",'!0'!AP259)</f>
        <v/>
      </c>
      <c r="AK257" t="str">
        <f>IF(OR(ISBLANK('!0'!AQ259),ISERROR('!0'!AQ259)),"",'!0'!AQ259)</f>
        <v/>
      </c>
      <c r="AL257" t="str">
        <f>IF(OR(ISBLANK('!0'!AR259),ISERROR('!0'!AR259)),"",'!0'!AR259)</f>
        <v/>
      </c>
      <c r="AM257" t="str">
        <f>IF(OR(ISBLANK('!0'!AS259),ISERROR('!0'!AS259)),"",'!0'!AS259)</f>
        <v/>
      </c>
      <c r="AN257" t="str">
        <f>IF(OR(ISBLANK('!0'!AT259),ISERROR('!0'!AT259)),"",'!0'!AT259)</f>
        <v/>
      </c>
      <c r="AO257" t="str">
        <f>IF(OR(ISBLANK('!0'!AU259),ISERROR('!0'!AU259)),"",'!0'!AU259)</f>
        <v/>
      </c>
      <c r="AP257" t="str">
        <f>IF(OR(ISBLANK('!0'!AV259),ISERROR('!0'!AV259)),"",'!0'!AV259)</f>
        <v/>
      </c>
      <c r="AQ257" t="str">
        <f>IF(OR(ISBLANK('!0'!AW259),ISERROR('!0'!AW259)),"",'!0'!AW259)</f>
        <v/>
      </c>
      <c r="AR257" t="str">
        <f>IF(OR(ISBLANK('!0'!AX259),ISERROR('!0'!AX259)),"",'!0'!AX259)</f>
        <v/>
      </c>
      <c r="AS257" t="str">
        <f>IF(OR(ISBLANK('!0'!AY259),ISERROR('!0'!AY259)),"",'!0'!AY259)</f>
        <v/>
      </c>
      <c r="AT257" t="str">
        <f>IF(OR(ISBLANK('!0'!AZ259),ISERROR('!0'!AZ259)),"",'!0'!AZ259)</f>
        <v/>
      </c>
      <c r="AU257" t="str">
        <f>IF(OR(ISBLANK('!0'!BA259),ISERROR('!0'!BA259)),"",'!0'!BA259)</f>
        <v/>
      </c>
      <c r="AV257" t="str">
        <f>IF(OR(ISBLANK('!0'!BB259),ISERROR('!0'!BB259)),"",'!0'!BB259)</f>
        <v/>
      </c>
      <c r="AW257" t="str">
        <f>IF(OR(ISBLANK('!0'!BC259),ISERROR('!0'!BC259)),"",'!0'!BC259)</f>
        <v/>
      </c>
      <c r="AX257" t="str">
        <f>IF(OR(ISBLANK('!0'!BD259),ISERROR('!0'!BD259)),"",'!0'!BD259)</f>
        <v/>
      </c>
      <c r="AY257" t="str">
        <f>IF(OR(ISBLANK('!0'!BE259),ISERROR('!0'!BE259)),"",'!0'!BE259)</f>
        <v/>
      </c>
      <c r="AZ257" t="str">
        <f>IF(OR(ISBLANK('!0'!BF259),ISERROR('!0'!BF259)),"",'!0'!BF259)</f>
        <v/>
      </c>
      <c r="BA257" t="str">
        <f>IF(OR(ISBLANK('!0'!BG259),ISERROR('!0'!BG259)),"",'!0'!BG259)</f>
        <v/>
      </c>
      <c r="BB257" t="str">
        <f>IF(OR(ISBLANK('!0'!BH259),ISERROR('!0'!BH259)),"",'!0'!BH259)</f>
        <v/>
      </c>
      <c r="BC257" t="str">
        <f>IF(OR(ISBLANK('!0'!BI259),ISERROR('!0'!BI259)),"",'!0'!BI259)</f>
        <v/>
      </c>
    </row>
    <row r="258" spans="1:55" ht="12.75" customHeight="1" x14ac:dyDescent="0.2">
      <c r="A258" t="str">
        <f>IF(OR(ISBLANK('!0'!A260),ISERROR('!0'!A260)),"",'!0'!A260)</f>
        <v/>
      </c>
      <c r="B258" t="str">
        <f>IF(OR(ISBLANK('!0'!B260),ISERROR('!0'!B260)),"",'!0'!B260)</f>
        <v/>
      </c>
      <c r="C258" s="208">
        <f>IF(OR(ISBLANK('!0'!C259),ISERROR('!0'!C259)),"",'!0'!C259)</f>
        <v>236</v>
      </c>
      <c r="D258" s="325"/>
      <c r="E258" s="325"/>
      <c r="F258" t="str">
        <f>IF(OR(ISBLANK('!0'!F260),ISERROR('!0'!F260)),"",'!0'!F260)</f>
        <v/>
      </c>
      <c r="G258" t="str">
        <f>IF(OR(ISBLANK('!0'!G260),ISERROR('!0'!G260)),"",'!0'!G260)</f>
        <v/>
      </c>
      <c r="H258" t="str">
        <f>IF(OR(ISBLANK('!0'!H260),ISERROR('!0'!H260)),"",'!0'!H260)</f>
        <v/>
      </c>
      <c r="I258" s="4" t="str">
        <f>IF(OR(ISBLANK('!0'!I260),ISERROR('!0'!I260)),"",'!0'!I260)</f>
        <v/>
      </c>
      <c r="J258" t="str">
        <f>IF(OR(ISBLANK('!0'!J260),ISERROR('!0'!J260)),"",'!0'!J260)</f>
        <v/>
      </c>
      <c r="K258" s="59" t="str">
        <f>IF(OR(ISBLANK('!0'!K260),ISERROR('!0'!K260)),"",'!0'!K260)</f>
        <v/>
      </c>
      <c r="L258" t="str">
        <f>IF(OR(ISBLANK('!0'!L260),ISERROR('!0'!L260)),"",'!0'!L260)</f>
        <v/>
      </c>
      <c r="M258" t="str">
        <f>IF(OR(ISBLANK('!0'!M260),ISERROR('!0'!M260)),"",'!0'!M260)</f>
        <v/>
      </c>
      <c r="N258" t="str">
        <f>IF(OR(ISBLANK('!0'!N260),ISERROR('!0'!N260)),"",'!0'!N260)</f>
        <v/>
      </c>
      <c r="O258" t="str">
        <f>IF(OR(ISBLANK('!0'!O260),ISERROR('!0'!O260)),"",'!0'!O260)</f>
        <v/>
      </c>
      <c r="P258" t="str">
        <f>IF(OR(ISBLANK('!0'!P260),ISERROR('!0'!P260)),"",'!0'!P260)</f>
        <v/>
      </c>
      <c r="Q258" t="str">
        <f>IF(OR(ISBLANK('!0'!Q260),ISERROR('!0'!Q260)),"",'!0'!Q260)</f>
        <v/>
      </c>
      <c r="R258" t="str">
        <f>IF(OR(ISBLANK('!0'!R260),ISERROR('!0'!R260)),"",'!0'!R260)</f>
        <v/>
      </c>
      <c r="S258" t="str">
        <f>IF(OR(ISBLANK('!0'!S260),ISERROR('!0'!S260)),"",'!0'!S260)</f>
        <v/>
      </c>
      <c r="T258" t="str">
        <f>IF(OR(ISBLANK('!0'!T260),ISERROR('!0'!T260)),"",'!0'!T260)</f>
        <v/>
      </c>
      <c r="U258" t="str">
        <f>IF(OR(ISBLANK('!0'!U260),ISERROR('!0'!U260)),"",'!0'!U260)</f>
        <v/>
      </c>
      <c r="V258" t="str">
        <f>IF(OR(ISBLANK('!0'!V260),ISERROR('!0'!V260)),"",'!0'!V260)</f>
        <v/>
      </c>
      <c r="W258" t="str">
        <f>IF(OR(ISBLANK('!0'!W260),ISERROR('!0'!W260)),"",'!0'!W260)</f>
        <v/>
      </c>
      <c r="X258" t="str">
        <f>IF(OR(ISBLANK('!0'!X260),ISERROR('!0'!X260)),"",'!0'!X260)</f>
        <v/>
      </c>
      <c r="Y258" t="str">
        <f>IF(OR(ISBLANK('!0'!Y260),ISERROR('!0'!Y260)),"",'!0'!Y260)</f>
        <v/>
      </c>
      <c r="Z258" t="str">
        <f>IF(OR(ISBLANK('!0'!Z260),ISERROR('!0'!Z260)),"",'!0'!Z260)</f>
        <v/>
      </c>
      <c r="AA258" t="str">
        <f>IF(OR(ISBLANK('!0'!AA260),ISERROR('!0'!AA260)),"",'!0'!AA260)</f>
        <v/>
      </c>
      <c r="AB258" t="str">
        <f>IF(OR(ISBLANK('!0'!AB260),ISERROR('!0'!AB260)),"",'!0'!AB260)</f>
        <v/>
      </c>
      <c r="AC258" t="str">
        <f>IF(OR(ISBLANK('!0'!AI260),ISERROR('!0'!AI260)),"",'!0'!AI260)</f>
        <v/>
      </c>
      <c r="AD258" t="str">
        <f>IF(OR(ISBLANK('!0'!AJ260),ISERROR('!0'!AJ260)),"",'!0'!AJ260)</f>
        <v/>
      </c>
      <c r="AE258" t="str">
        <f>IF(OR(ISBLANK('!0'!AK260),ISERROR('!0'!AK260)),"",'!0'!AK260)</f>
        <v/>
      </c>
      <c r="AF258" t="str">
        <f>IF(OR(ISBLANK('!0'!AL260),ISERROR('!0'!AL260)),"",'!0'!AL260)</f>
        <v/>
      </c>
      <c r="AG258" t="str">
        <f>IF(OR(ISBLANK('!0'!AM260),ISERROR('!0'!AM260)),"",'!0'!AM260)</f>
        <v/>
      </c>
      <c r="AH258" t="str">
        <f>IF(OR(ISBLANK('!0'!AN260),ISERROR('!0'!AN260)),"",'!0'!AN260)</f>
        <v/>
      </c>
      <c r="AI258" t="str">
        <f>IF(OR(ISBLANK('!0'!AO260),ISERROR('!0'!AO260)),"",'!0'!AO260)</f>
        <v/>
      </c>
      <c r="AJ258" t="str">
        <f>IF(OR(ISBLANK('!0'!AP260),ISERROR('!0'!AP260)),"",'!0'!AP260)</f>
        <v/>
      </c>
      <c r="AK258" t="str">
        <f>IF(OR(ISBLANK('!0'!AQ260),ISERROR('!0'!AQ260)),"",'!0'!AQ260)</f>
        <v/>
      </c>
      <c r="AL258" t="str">
        <f>IF(OR(ISBLANK('!0'!AR260),ISERROR('!0'!AR260)),"",'!0'!AR260)</f>
        <v/>
      </c>
      <c r="AM258" t="str">
        <f>IF(OR(ISBLANK('!0'!AS260),ISERROR('!0'!AS260)),"",'!0'!AS260)</f>
        <v/>
      </c>
      <c r="AN258" t="str">
        <f>IF(OR(ISBLANK('!0'!AT260),ISERROR('!0'!AT260)),"",'!0'!AT260)</f>
        <v/>
      </c>
      <c r="AO258" t="str">
        <f>IF(OR(ISBLANK('!0'!AU260),ISERROR('!0'!AU260)),"",'!0'!AU260)</f>
        <v/>
      </c>
      <c r="AP258" t="str">
        <f>IF(OR(ISBLANK('!0'!AV260),ISERROR('!0'!AV260)),"",'!0'!AV260)</f>
        <v/>
      </c>
      <c r="AQ258" t="str">
        <f>IF(OR(ISBLANK('!0'!AW260),ISERROR('!0'!AW260)),"",'!0'!AW260)</f>
        <v/>
      </c>
      <c r="AR258" t="str">
        <f>IF(OR(ISBLANK('!0'!AX260),ISERROR('!0'!AX260)),"",'!0'!AX260)</f>
        <v/>
      </c>
      <c r="AS258" t="str">
        <f>IF(OR(ISBLANK('!0'!AY260),ISERROR('!0'!AY260)),"",'!0'!AY260)</f>
        <v/>
      </c>
      <c r="AT258" t="str">
        <f>IF(OR(ISBLANK('!0'!AZ260),ISERROR('!0'!AZ260)),"",'!0'!AZ260)</f>
        <v/>
      </c>
      <c r="AU258" t="str">
        <f>IF(OR(ISBLANK('!0'!BA260),ISERROR('!0'!BA260)),"",'!0'!BA260)</f>
        <v/>
      </c>
      <c r="AV258" t="str">
        <f>IF(OR(ISBLANK('!0'!BB260),ISERROR('!0'!BB260)),"",'!0'!BB260)</f>
        <v/>
      </c>
      <c r="AW258" t="str">
        <f>IF(OR(ISBLANK('!0'!BC260),ISERROR('!0'!BC260)),"",'!0'!BC260)</f>
        <v/>
      </c>
      <c r="AX258" t="str">
        <f>IF(OR(ISBLANK('!0'!BD260),ISERROR('!0'!BD260)),"",'!0'!BD260)</f>
        <v/>
      </c>
      <c r="AY258" t="str">
        <f>IF(OR(ISBLANK('!0'!BE260),ISERROR('!0'!BE260)),"",'!0'!BE260)</f>
        <v/>
      </c>
      <c r="AZ258" t="str">
        <f>IF(OR(ISBLANK('!0'!BF260),ISERROR('!0'!BF260)),"",'!0'!BF260)</f>
        <v/>
      </c>
      <c r="BA258" t="str">
        <f>IF(OR(ISBLANK('!0'!BG260),ISERROR('!0'!BG260)),"",'!0'!BG260)</f>
        <v/>
      </c>
      <c r="BB258" t="str">
        <f>IF(OR(ISBLANK('!0'!BH260),ISERROR('!0'!BH260)),"",'!0'!BH260)</f>
        <v/>
      </c>
      <c r="BC258" t="str">
        <f>IF(OR(ISBLANK('!0'!BI260),ISERROR('!0'!BI260)),"",'!0'!BI260)</f>
        <v/>
      </c>
    </row>
    <row r="259" spans="1:55" ht="12.75" customHeight="1" x14ac:dyDescent="0.2">
      <c r="A259" t="str">
        <f>IF(OR(ISBLANK('!0'!A261),ISERROR('!0'!A261)),"",'!0'!A261)</f>
        <v/>
      </c>
      <c r="B259" t="str">
        <f>IF(OR(ISBLANK('!0'!B261),ISERROR('!0'!B261)),"",'!0'!B261)</f>
        <v/>
      </c>
      <c r="C259" s="208">
        <f>IF(OR(ISBLANK('!0'!C260),ISERROR('!0'!C260)),"",'!0'!C260)</f>
        <v>237</v>
      </c>
      <c r="D259" s="325"/>
      <c r="E259" s="325"/>
      <c r="F259" t="str">
        <f>IF(OR(ISBLANK('!0'!F261),ISERROR('!0'!F261)),"",'!0'!F261)</f>
        <v/>
      </c>
      <c r="G259" t="str">
        <f>IF(OR(ISBLANK('!0'!G261),ISERROR('!0'!G261)),"",'!0'!G261)</f>
        <v/>
      </c>
      <c r="H259" t="str">
        <f>IF(OR(ISBLANK('!0'!H261),ISERROR('!0'!H261)),"",'!0'!H261)</f>
        <v/>
      </c>
      <c r="I259" s="4" t="str">
        <f>IF(OR(ISBLANK('!0'!I261),ISERROR('!0'!I261)),"",'!0'!I261)</f>
        <v/>
      </c>
      <c r="J259" t="str">
        <f>IF(OR(ISBLANK('!0'!J261),ISERROR('!0'!J261)),"",'!0'!J261)</f>
        <v/>
      </c>
      <c r="K259" s="59" t="str">
        <f>IF(OR(ISBLANK('!0'!K261),ISERROR('!0'!K261)),"",'!0'!K261)</f>
        <v/>
      </c>
      <c r="L259" t="str">
        <f>IF(OR(ISBLANK('!0'!L261),ISERROR('!0'!L261)),"",'!0'!L261)</f>
        <v/>
      </c>
      <c r="M259" t="str">
        <f>IF(OR(ISBLANK('!0'!M261),ISERROR('!0'!M261)),"",'!0'!M261)</f>
        <v/>
      </c>
      <c r="N259" t="str">
        <f>IF(OR(ISBLANK('!0'!N261),ISERROR('!0'!N261)),"",'!0'!N261)</f>
        <v/>
      </c>
      <c r="O259" t="str">
        <f>IF(OR(ISBLANK('!0'!O261),ISERROR('!0'!O261)),"",'!0'!O261)</f>
        <v/>
      </c>
      <c r="P259" t="str">
        <f>IF(OR(ISBLANK('!0'!P261),ISERROR('!0'!P261)),"",'!0'!P261)</f>
        <v/>
      </c>
      <c r="Q259" t="str">
        <f>IF(OR(ISBLANK('!0'!Q261),ISERROR('!0'!Q261)),"",'!0'!Q261)</f>
        <v/>
      </c>
      <c r="R259" t="str">
        <f>IF(OR(ISBLANK('!0'!R261),ISERROR('!0'!R261)),"",'!0'!R261)</f>
        <v/>
      </c>
      <c r="S259" t="str">
        <f>IF(OR(ISBLANK('!0'!S261),ISERROR('!0'!S261)),"",'!0'!S261)</f>
        <v/>
      </c>
      <c r="T259" t="str">
        <f>IF(OR(ISBLANK('!0'!T261),ISERROR('!0'!T261)),"",'!0'!T261)</f>
        <v/>
      </c>
      <c r="U259" t="str">
        <f>IF(OR(ISBLANK('!0'!U261),ISERROR('!0'!U261)),"",'!0'!U261)</f>
        <v/>
      </c>
      <c r="V259" t="str">
        <f>IF(OR(ISBLANK('!0'!V261),ISERROR('!0'!V261)),"",'!0'!V261)</f>
        <v/>
      </c>
      <c r="W259" t="str">
        <f>IF(OR(ISBLANK('!0'!W261),ISERROR('!0'!W261)),"",'!0'!W261)</f>
        <v/>
      </c>
      <c r="X259" t="str">
        <f>IF(OR(ISBLANK('!0'!X261),ISERROR('!0'!X261)),"",'!0'!X261)</f>
        <v/>
      </c>
      <c r="Y259" t="str">
        <f>IF(OR(ISBLANK('!0'!Y261),ISERROR('!0'!Y261)),"",'!0'!Y261)</f>
        <v/>
      </c>
      <c r="Z259" t="str">
        <f>IF(OR(ISBLANK('!0'!Z261),ISERROR('!0'!Z261)),"",'!0'!Z261)</f>
        <v/>
      </c>
      <c r="AA259" t="str">
        <f>IF(OR(ISBLANK('!0'!AA261),ISERROR('!0'!AA261)),"",'!0'!AA261)</f>
        <v/>
      </c>
      <c r="AB259" t="str">
        <f>IF(OR(ISBLANK('!0'!AB261),ISERROR('!0'!AB261)),"",'!0'!AB261)</f>
        <v/>
      </c>
      <c r="AC259" t="str">
        <f>IF(OR(ISBLANK('!0'!AI261),ISERROR('!0'!AI261)),"",'!0'!AI261)</f>
        <v/>
      </c>
      <c r="AD259" t="str">
        <f>IF(OR(ISBLANK('!0'!AJ261),ISERROR('!0'!AJ261)),"",'!0'!AJ261)</f>
        <v/>
      </c>
      <c r="AE259" t="str">
        <f>IF(OR(ISBLANK('!0'!AK261),ISERROR('!0'!AK261)),"",'!0'!AK261)</f>
        <v/>
      </c>
      <c r="AF259" t="str">
        <f>IF(OR(ISBLANK('!0'!AL261),ISERROR('!0'!AL261)),"",'!0'!AL261)</f>
        <v/>
      </c>
      <c r="AG259" t="str">
        <f>IF(OR(ISBLANK('!0'!AM261),ISERROR('!0'!AM261)),"",'!0'!AM261)</f>
        <v/>
      </c>
      <c r="AH259" t="str">
        <f>IF(OR(ISBLANK('!0'!AN261),ISERROR('!0'!AN261)),"",'!0'!AN261)</f>
        <v/>
      </c>
      <c r="AI259" t="str">
        <f>IF(OR(ISBLANK('!0'!AO261),ISERROR('!0'!AO261)),"",'!0'!AO261)</f>
        <v/>
      </c>
      <c r="AJ259" t="str">
        <f>IF(OR(ISBLANK('!0'!AP261),ISERROR('!0'!AP261)),"",'!0'!AP261)</f>
        <v/>
      </c>
      <c r="AK259" t="str">
        <f>IF(OR(ISBLANK('!0'!AQ261),ISERROR('!0'!AQ261)),"",'!0'!AQ261)</f>
        <v/>
      </c>
      <c r="AL259" t="str">
        <f>IF(OR(ISBLANK('!0'!AR261),ISERROR('!0'!AR261)),"",'!0'!AR261)</f>
        <v/>
      </c>
      <c r="AM259" t="str">
        <f>IF(OR(ISBLANK('!0'!AS261),ISERROR('!0'!AS261)),"",'!0'!AS261)</f>
        <v/>
      </c>
      <c r="AN259" t="str">
        <f>IF(OR(ISBLANK('!0'!AT261),ISERROR('!0'!AT261)),"",'!0'!AT261)</f>
        <v/>
      </c>
      <c r="AO259" t="str">
        <f>IF(OR(ISBLANK('!0'!AU261),ISERROR('!0'!AU261)),"",'!0'!AU261)</f>
        <v/>
      </c>
      <c r="AP259" t="str">
        <f>IF(OR(ISBLANK('!0'!AV261),ISERROR('!0'!AV261)),"",'!0'!AV261)</f>
        <v/>
      </c>
      <c r="AQ259" t="str">
        <f>IF(OR(ISBLANK('!0'!AW261),ISERROR('!0'!AW261)),"",'!0'!AW261)</f>
        <v/>
      </c>
      <c r="AR259" t="str">
        <f>IF(OR(ISBLANK('!0'!AX261),ISERROR('!0'!AX261)),"",'!0'!AX261)</f>
        <v/>
      </c>
      <c r="AS259" t="str">
        <f>IF(OR(ISBLANK('!0'!AY261),ISERROR('!0'!AY261)),"",'!0'!AY261)</f>
        <v/>
      </c>
      <c r="AT259" t="str">
        <f>IF(OR(ISBLANK('!0'!AZ261),ISERROR('!0'!AZ261)),"",'!0'!AZ261)</f>
        <v/>
      </c>
      <c r="AU259" t="str">
        <f>IF(OR(ISBLANK('!0'!BA261),ISERROR('!0'!BA261)),"",'!0'!BA261)</f>
        <v/>
      </c>
      <c r="AV259" t="str">
        <f>IF(OR(ISBLANK('!0'!BB261),ISERROR('!0'!BB261)),"",'!0'!BB261)</f>
        <v/>
      </c>
      <c r="AW259" t="str">
        <f>IF(OR(ISBLANK('!0'!BC261),ISERROR('!0'!BC261)),"",'!0'!BC261)</f>
        <v/>
      </c>
      <c r="AX259" t="str">
        <f>IF(OR(ISBLANK('!0'!BD261),ISERROR('!0'!BD261)),"",'!0'!BD261)</f>
        <v/>
      </c>
      <c r="AY259" t="str">
        <f>IF(OR(ISBLANK('!0'!BE261),ISERROR('!0'!BE261)),"",'!0'!BE261)</f>
        <v/>
      </c>
      <c r="AZ259" t="str">
        <f>IF(OR(ISBLANK('!0'!BF261),ISERROR('!0'!BF261)),"",'!0'!BF261)</f>
        <v/>
      </c>
      <c r="BA259" t="str">
        <f>IF(OR(ISBLANK('!0'!BG261),ISERROR('!0'!BG261)),"",'!0'!BG261)</f>
        <v/>
      </c>
      <c r="BB259" t="str">
        <f>IF(OR(ISBLANK('!0'!BH261),ISERROR('!0'!BH261)),"",'!0'!BH261)</f>
        <v/>
      </c>
      <c r="BC259" t="str">
        <f>IF(OR(ISBLANK('!0'!BI261),ISERROR('!0'!BI261)),"",'!0'!BI261)</f>
        <v/>
      </c>
    </row>
    <row r="260" spans="1:55" ht="12.75" customHeight="1" x14ac:dyDescent="0.2">
      <c r="A260" t="str">
        <f>IF(OR(ISBLANK('!0'!A262),ISERROR('!0'!A262)),"",'!0'!A262)</f>
        <v/>
      </c>
      <c r="B260" t="str">
        <f>IF(OR(ISBLANK('!0'!B262),ISERROR('!0'!B262)),"",'!0'!B262)</f>
        <v/>
      </c>
      <c r="C260" s="208">
        <f>IF(OR(ISBLANK('!0'!C261),ISERROR('!0'!C261)),"",'!0'!C261)</f>
        <v>238</v>
      </c>
      <c r="D260" s="325"/>
      <c r="E260" s="325"/>
      <c r="F260" t="str">
        <f>IF(OR(ISBLANK('!0'!F262),ISERROR('!0'!F262)),"",'!0'!F262)</f>
        <v/>
      </c>
      <c r="G260" t="str">
        <f>IF(OR(ISBLANK('!0'!G262),ISERROR('!0'!G262)),"",'!0'!G262)</f>
        <v/>
      </c>
      <c r="H260" t="str">
        <f>IF(OR(ISBLANK('!0'!H262),ISERROR('!0'!H262)),"",'!0'!H262)</f>
        <v/>
      </c>
      <c r="I260" s="4" t="str">
        <f>IF(OR(ISBLANK('!0'!I262),ISERROR('!0'!I262)),"",'!0'!I262)</f>
        <v/>
      </c>
      <c r="J260" t="str">
        <f>IF(OR(ISBLANK('!0'!J262),ISERROR('!0'!J262)),"",'!0'!J262)</f>
        <v/>
      </c>
      <c r="K260" s="59" t="str">
        <f>IF(OR(ISBLANK('!0'!K262),ISERROR('!0'!K262)),"",'!0'!K262)</f>
        <v/>
      </c>
      <c r="L260" t="str">
        <f>IF(OR(ISBLANK('!0'!L262),ISERROR('!0'!L262)),"",'!0'!L262)</f>
        <v/>
      </c>
      <c r="M260" t="str">
        <f>IF(OR(ISBLANK('!0'!M262),ISERROR('!0'!M262)),"",'!0'!M262)</f>
        <v/>
      </c>
      <c r="N260" t="str">
        <f>IF(OR(ISBLANK('!0'!N262),ISERROR('!0'!N262)),"",'!0'!N262)</f>
        <v/>
      </c>
      <c r="O260" t="str">
        <f>IF(OR(ISBLANK('!0'!O262),ISERROR('!0'!O262)),"",'!0'!O262)</f>
        <v/>
      </c>
      <c r="P260" t="str">
        <f>IF(OR(ISBLANK('!0'!P262),ISERROR('!0'!P262)),"",'!0'!P262)</f>
        <v/>
      </c>
      <c r="Q260" t="str">
        <f>IF(OR(ISBLANK('!0'!Q262),ISERROR('!0'!Q262)),"",'!0'!Q262)</f>
        <v/>
      </c>
      <c r="R260" t="str">
        <f>IF(OR(ISBLANK('!0'!R262),ISERROR('!0'!R262)),"",'!0'!R262)</f>
        <v/>
      </c>
      <c r="S260" t="str">
        <f>IF(OR(ISBLANK('!0'!S262),ISERROR('!0'!S262)),"",'!0'!S262)</f>
        <v/>
      </c>
      <c r="T260" t="str">
        <f>IF(OR(ISBLANK('!0'!T262),ISERROR('!0'!T262)),"",'!0'!T262)</f>
        <v/>
      </c>
      <c r="U260" t="str">
        <f>IF(OR(ISBLANK('!0'!U262),ISERROR('!0'!U262)),"",'!0'!U262)</f>
        <v/>
      </c>
      <c r="V260" t="str">
        <f>IF(OR(ISBLANK('!0'!V262),ISERROR('!0'!V262)),"",'!0'!V262)</f>
        <v/>
      </c>
      <c r="W260" t="str">
        <f>IF(OR(ISBLANK('!0'!W262),ISERROR('!0'!W262)),"",'!0'!W262)</f>
        <v/>
      </c>
      <c r="X260" t="str">
        <f>IF(OR(ISBLANK('!0'!X262),ISERROR('!0'!X262)),"",'!0'!X262)</f>
        <v/>
      </c>
      <c r="Y260" t="str">
        <f>IF(OR(ISBLANK('!0'!Y262),ISERROR('!0'!Y262)),"",'!0'!Y262)</f>
        <v/>
      </c>
      <c r="Z260" t="str">
        <f>IF(OR(ISBLANK('!0'!Z262),ISERROR('!0'!Z262)),"",'!0'!Z262)</f>
        <v/>
      </c>
      <c r="AA260" t="str">
        <f>IF(OR(ISBLANK('!0'!AA262),ISERROR('!0'!AA262)),"",'!0'!AA262)</f>
        <v/>
      </c>
      <c r="AB260" t="str">
        <f>IF(OR(ISBLANK('!0'!AB262),ISERROR('!0'!AB262)),"",'!0'!AB262)</f>
        <v/>
      </c>
      <c r="AC260" t="str">
        <f>IF(OR(ISBLANK('!0'!AI262),ISERROR('!0'!AI262)),"",'!0'!AI262)</f>
        <v/>
      </c>
      <c r="AD260" t="str">
        <f>IF(OR(ISBLANK('!0'!AJ262),ISERROR('!0'!AJ262)),"",'!0'!AJ262)</f>
        <v/>
      </c>
      <c r="AE260" t="str">
        <f>IF(OR(ISBLANK('!0'!AK262),ISERROR('!0'!AK262)),"",'!0'!AK262)</f>
        <v/>
      </c>
      <c r="AF260" t="str">
        <f>IF(OR(ISBLANK('!0'!AL262),ISERROR('!0'!AL262)),"",'!0'!AL262)</f>
        <v/>
      </c>
      <c r="AG260" t="str">
        <f>IF(OR(ISBLANK('!0'!AM262),ISERROR('!0'!AM262)),"",'!0'!AM262)</f>
        <v/>
      </c>
      <c r="AH260" t="str">
        <f>IF(OR(ISBLANK('!0'!AN262),ISERROR('!0'!AN262)),"",'!0'!AN262)</f>
        <v/>
      </c>
      <c r="AI260" t="str">
        <f>IF(OR(ISBLANK('!0'!AO262),ISERROR('!0'!AO262)),"",'!0'!AO262)</f>
        <v/>
      </c>
      <c r="AJ260" t="str">
        <f>IF(OR(ISBLANK('!0'!AP262),ISERROR('!0'!AP262)),"",'!0'!AP262)</f>
        <v/>
      </c>
      <c r="AK260" t="str">
        <f>IF(OR(ISBLANK('!0'!AQ262),ISERROR('!0'!AQ262)),"",'!0'!AQ262)</f>
        <v/>
      </c>
      <c r="AL260" t="str">
        <f>IF(OR(ISBLANK('!0'!AR262),ISERROR('!0'!AR262)),"",'!0'!AR262)</f>
        <v/>
      </c>
      <c r="AM260" t="str">
        <f>IF(OR(ISBLANK('!0'!AS262),ISERROR('!0'!AS262)),"",'!0'!AS262)</f>
        <v/>
      </c>
      <c r="AN260" t="str">
        <f>IF(OR(ISBLANK('!0'!AT262),ISERROR('!0'!AT262)),"",'!0'!AT262)</f>
        <v/>
      </c>
      <c r="AO260" t="str">
        <f>IF(OR(ISBLANK('!0'!AU262),ISERROR('!0'!AU262)),"",'!0'!AU262)</f>
        <v/>
      </c>
      <c r="AP260" t="str">
        <f>IF(OR(ISBLANK('!0'!AV262),ISERROR('!0'!AV262)),"",'!0'!AV262)</f>
        <v/>
      </c>
      <c r="AQ260" t="str">
        <f>IF(OR(ISBLANK('!0'!AW262),ISERROR('!0'!AW262)),"",'!0'!AW262)</f>
        <v/>
      </c>
      <c r="AR260" t="str">
        <f>IF(OR(ISBLANK('!0'!AX262),ISERROR('!0'!AX262)),"",'!0'!AX262)</f>
        <v/>
      </c>
      <c r="AS260" t="str">
        <f>IF(OR(ISBLANK('!0'!AY262),ISERROR('!0'!AY262)),"",'!0'!AY262)</f>
        <v/>
      </c>
      <c r="AT260" t="str">
        <f>IF(OR(ISBLANK('!0'!AZ262),ISERROR('!0'!AZ262)),"",'!0'!AZ262)</f>
        <v/>
      </c>
      <c r="AU260" t="str">
        <f>IF(OR(ISBLANK('!0'!BA262),ISERROR('!0'!BA262)),"",'!0'!BA262)</f>
        <v/>
      </c>
      <c r="AV260" t="str">
        <f>IF(OR(ISBLANK('!0'!BB262),ISERROR('!0'!BB262)),"",'!0'!BB262)</f>
        <v/>
      </c>
      <c r="AW260" t="str">
        <f>IF(OR(ISBLANK('!0'!BC262),ISERROR('!0'!BC262)),"",'!0'!BC262)</f>
        <v/>
      </c>
      <c r="AX260" t="str">
        <f>IF(OR(ISBLANK('!0'!BD262),ISERROR('!0'!BD262)),"",'!0'!BD262)</f>
        <v/>
      </c>
      <c r="AY260" t="str">
        <f>IF(OR(ISBLANK('!0'!BE262),ISERROR('!0'!BE262)),"",'!0'!BE262)</f>
        <v/>
      </c>
      <c r="AZ260" t="str">
        <f>IF(OR(ISBLANK('!0'!BF262),ISERROR('!0'!BF262)),"",'!0'!BF262)</f>
        <v/>
      </c>
      <c r="BA260" t="str">
        <f>IF(OR(ISBLANK('!0'!BG262),ISERROR('!0'!BG262)),"",'!0'!BG262)</f>
        <v/>
      </c>
      <c r="BB260" t="str">
        <f>IF(OR(ISBLANK('!0'!BH262),ISERROR('!0'!BH262)),"",'!0'!BH262)</f>
        <v/>
      </c>
      <c r="BC260" t="str">
        <f>IF(OR(ISBLANK('!0'!BI262),ISERROR('!0'!BI262)),"",'!0'!BI262)</f>
        <v/>
      </c>
    </row>
    <row r="261" spans="1:55" ht="12.75" customHeight="1" x14ac:dyDescent="0.2">
      <c r="A261" t="str">
        <f>IF(OR(ISBLANK('!0'!A263),ISERROR('!0'!A263)),"",'!0'!A263)</f>
        <v/>
      </c>
      <c r="B261" t="str">
        <f>IF(OR(ISBLANK('!0'!B263),ISERROR('!0'!B263)),"",'!0'!B263)</f>
        <v/>
      </c>
      <c r="C261" s="208">
        <f>IF(OR(ISBLANK('!0'!C262),ISERROR('!0'!C262)),"",'!0'!C262)</f>
        <v>239</v>
      </c>
      <c r="D261" s="325"/>
      <c r="E261" s="325"/>
      <c r="F261" t="str">
        <f>IF(OR(ISBLANK('!0'!F263),ISERROR('!0'!F263)),"",'!0'!F263)</f>
        <v/>
      </c>
      <c r="G261" t="str">
        <f>IF(OR(ISBLANK('!0'!G263),ISERROR('!0'!G263)),"",'!0'!G263)</f>
        <v/>
      </c>
      <c r="H261" t="str">
        <f>IF(OR(ISBLANK('!0'!H263),ISERROR('!0'!H263)),"",'!0'!H263)</f>
        <v/>
      </c>
      <c r="I261" s="4" t="str">
        <f>IF(OR(ISBLANK('!0'!I263),ISERROR('!0'!I263)),"",'!0'!I263)</f>
        <v/>
      </c>
      <c r="J261" t="str">
        <f>IF(OR(ISBLANK('!0'!J263),ISERROR('!0'!J263)),"",'!0'!J263)</f>
        <v/>
      </c>
      <c r="K261" s="59" t="str">
        <f>IF(OR(ISBLANK('!0'!K263),ISERROR('!0'!K263)),"",'!0'!K263)</f>
        <v/>
      </c>
      <c r="L261" t="str">
        <f>IF(OR(ISBLANK('!0'!L263),ISERROR('!0'!L263)),"",'!0'!L263)</f>
        <v/>
      </c>
      <c r="M261" t="str">
        <f>IF(OR(ISBLANK('!0'!M263),ISERROR('!0'!M263)),"",'!0'!M263)</f>
        <v/>
      </c>
      <c r="N261" t="str">
        <f>IF(OR(ISBLANK('!0'!N263),ISERROR('!0'!N263)),"",'!0'!N263)</f>
        <v/>
      </c>
      <c r="O261" t="str">
        <f>IF(OR(ISBLANK('!0'!O263),ISERROR('!0'!O263)),"",'!0'!O263)</f>
        <v/>
      </c>
      <c r="P261" t="str">
        <f>IF(OR(ISBLANK('!0'!P263),ISERROR('!0'!P263)),"",'!0'!P263)</f>
        <v/>
      </c>
      <c r="Q261" t="str">
        <f>IF(OR(ISBLANK('!0'!Q263),ISERROR('!0'!Q263)),"",'!0'!Q263)</f>
        <v/>
      </c>
      <c r="R261" t="str">
        <f>IF(OR(ISBLANK('!0'!R263),ISERROR('!0'!R263)),"",'!0'!R263)</f>
        <v/>
      </c>
      <c r="S261" t="str">
        <f>IF(OR(ISBLANK('!0'!S263),ISERROR('!0'!S263)),"",'!0'!S263)</f>
        <v/>
      </c>
      <c r="T261" t="str">
        <f>IF(OR(ISBLANK('!0'!T263),ISERROR('!0'!T263)),"",'!0'!T263)</f>
        <v/>
      </c>
      <c r="U261" t="str">
        <f>IF(OR(ISBLANK('!0'!U263),ISERROR('!0'!U263)),"",'!0'!U263)</f>
        <v/>
      </c>
      <c r="V261" t="str">
        <f>IF(OR(ISBLANK('!0'!V263),ISERROR('!0'!V263)),"",'!0'!V263)</f>
        <v/>
      </c>
      <c r="W261" t="str">
        <f>IF(OR(ISBLANK('!0'!W263),ISERROR('!0'!W263)),"",'!0'!W263)</f>
        <v/>
      </c>
      <c r="X261" t="str">
        <f>IF(OR(ISBLANK('!0'!X263),ISERROR('!0'!X263)),"",'!0'!X263)</f>
        <v/>
      </c>
      <c r="Y261" t="str">
        <f>IF(OR(ISBLANK('!0'!Y263),ISERROR('!0'!Y263)),"",'!0'!Y263)</f>
        <v/>
      </c>
      <c r="Z261" t="str">
        <f>IF(OR(ISBLANK('!0'!Z263),ISERROR('!0'!Z263)),"",'!0'!Z263)</f>
        <v/>
      </c>
      <c r="AA261" t="str">
        <f>IF(OR(ISBLANK('!0'!AA263),ISERROR('!0'!AA263)),"",'!0'!AA263)</f>
        <v/>
      </c>
      <c r="AB261" t="str">
        <f>IF(OR(ISBLANK('!0'!AB263),ISERROR('!0'!AB263)),"",'!0'!AB263)</f>
        <v/>
      </c>
      <c r="AC261" t="str">
        <f>IF(OR(ISBLANK('!0'!AI263),ISERROR('!0'!AI263)),"",'!0'!AI263)</f>
        <v/>
      </c>
      <c r="AD261" t="str">
        <f>IF(OR(ISBLANK('!0'!AJ263),ISERROR('!0'!AJ263)),"",'!0'!AJ263)</f>
        <v/>
      </c>
      <c r="AE261" t="str">
        <f>IF(OR(ISBLANK('!0'!AK263),ISERROR('!0'!AK263)),"",'!0'!AK263)</f>
        <v/>
      </c>
      <c r="AF261" t="str">
        <f>IF(OR(ISBLANK('!0'!AL263),ISERROR('!0'!AL263)),"",'!0'!AL263)</f>
        <v/>
      </c>
      <c r="AG261" t="str">
        <f>IF(OR(ISBLANK('!0'!AM263),ISERROR('!0'!AM263)),"",'!0'!AM263)</f>
        <v/>
      </c>
      <c r="AH261" t="str">
        <f>IF(OR(ISBLANK('!0'!AN263),ISERROR('!0'!AN263)),"",'!0'!AN263)</f>
        <v/>
      </c>
      <c r="AI261" t="str">
        <f>IF(OR(ISBLANK('!0'!AO263),ISERROR('!0'!AO263)),"",'!0'!AO263)</f>
        <v/>
      </c>
      <c r="AJ261" t="str">
        <f>IF(OR(ISBLANK('!0'!AP263),ISERROR('!0'!AP263)),"",'!0'!AP263)</f>
        <v/>
      </c>
      <c r="AK261" t="str">
        <f>IF(OR(ISBLANK('!0'!AQ263),ISERROR('!0'!AQ263)),"",'!0'!AQ263)</f>
        <v/>
      </c>
      <c r="AL261" t="str">
        <f>IF(OR(ISBLANK('!0'!AR263),ISERROR('!0'!AR263)),"",'!0'!AR263)</f>
        <v/>
      </c>
      <c r="AM261" t="str">
        <f>IF(OR(ISBLANK('!0'!AS263),ISERROR('!0'!AS263)),"",'!0'!AS263)</f>
        <v/>
      </c>
      <c r="AN261" t="str">
        <f>IF(OR(ISBLANK('!0'!AT263),ISERROR('!0'!AT263)),"",'!0'!AT263)</f>
        <v/>
      </c>
      <c r="AO261" t="str">
        <f>IF(OR(ISBLANK('!0'!AU263),ISERROR('!0'!AU263)),"",'!0'!AU263)</f>
        <v/>
      </c>
      <c r="AP261" t="str">
        <f>IF(OR(ISBLANK('!0'!AV263),ISERROR('!0'!AV263)),"",'!0'!AV263)</f>
        <v/>
      </c>
      <c r="AQ261" t="str">
        <f>IF(OR(ISBLANK('!0'!AW263),ISERROR('!0'!AW263)),"",'!0'!AW263)</f>
        <v/>
      </c>
      <c r="AR261" t="str">
        <f>IF(OR(ISBLANK('!0'!AX263),ISERROR('!0'!AX263)),"",'!0'!AX263)</f>
        <v/>
      </c>
      <c r="AS261" t="str">
        <f>IF(OR(ISBLANK('!0'!AY263),ISERROR('!0'!AY263)),"",'!0'!AY263)</f>
        <v/>
      </c>
      <c r="AT261" t="str">
        <f>IF(OR(ISBLANK('!0'!AZ263),ISERROR('!0'!AZ263)),"",'!0'!AZ263)</f>
        <v/>
      </c>
      <c r="AU261" t="str">
        <f>IF(OR(ISBLANK('!0'!BA263),ISERROR('!0'!BA263)),"",'!0'!BA263)</f>
        <v/>
      </c>
      <c r="AV261" t="str">
        <f>IF(OR(ISBLANK('!0'!BB263),ISERROR('!0'!BB263)),"",'!0'!BB263)</f>
        <v/>
      </c>
      <c r="AW261" t="str">
        <f>IF(OR(ISBLANK('!0'!BC263),ISERROR('!0'!BC263)),"",'!0'!BC263)</f>
        <v/>
      </c>
      <c r="AX261" t="str">
        <f>IF(OR(ISBLANK('!0'!BD263),ISERROR('!0'!BD263)),"",'!0'!BD263)</f>
        <v/>
      </c>
      <c r="AY261" t="str">
        <f>IF(OR(ISBLANK('!0'!BE263),ISERROR('!0'!BE263)),"",'!0'!BE263)</f>
        <v/>
      </c>
      <c r="AZ261" t="str">
        <f>IF(OR(ISBLANK('!0'!BF263),ISERROR('!0'!BF263)),"",'!0'!BF263)</f>
        <v/>
      </c>
      <c r="BA261" t="str">
        <f>IF(OR(ISBLANK('!0'!BG263),ISERROR('!0'!BG263)),"",'!0'!BG263)</f>
        <v/>
      </c>
      <c r="BB261" t="str">
        <f>IF(OR(ISBLANK('!0'!BH263),ISERROR('!0'!BH263)),"",'!0'!BH263)</f>
        <v/>
      </c>
      <c r="BC261" t="str">
        <f>IF(OR(ISBLANK('!0'!BI263),ISERROR('!0'!BI263)),"",'!0'!BI263)</f>
        <v/>
      </c>
    </row>
    <row r="262" spans="1:55" ht="12.75" customHeight="1" x14ac:dyDescent="0.2">
      <c r="A262" t="str">
        <f>IF(OR(ISBLANK('!0'!A264),ISERROR('!0'!A264)),"",'!0'!A264)</f>
        <v/>
      </c>
      <c r="B262" t="str">
        <f>IF(OR(ISBLANK('!0'!B264),ISERROR('!0'!B264)),"",'!0'!B264)</f>
        <v/>
      </c>
      <c r="C262" s="208">
        <f>IF(OR(ISBLANK('!0'!C263),ISERROR('!0'!C263)),"",'!0'!C263)</f>
        <v>240</v>
      </c>
      <c r="D262" s="325"/>
      <c r="E262" s="325"/>
      <c r="F262" t="str">
        <f>IF(OR(ISBLANK('!0'!F264),ISERROR('!0'!F264)),"",'!0'!F264)</f>
        <v/>
      </c>
      <c r="G262" t="str">
        <f>IF(OR(ISBLANK('!0'!G264),ISERROR('!0'!G264)),"",'!0'!G264)</f>
        <v/>
      </c>
      <c r="H262" t="str">
        <f>IF(OR(ISBLANK('!0'!H264),ISERROR('!0'!H264)),"",'!0'!H264)</f>
        <v/>
      </c>
      <c r="I262" s="4" t="str">
        <f>IF(OR(ISBLANK('!0'!I264),ISERROR('!0'!I264)),"",'!0'!I264)</f>
        <v/>
      </c>
      <c r="J262" t="str">
        <f>IF(OR(ISBLANK('!0'!J264),ISERROR('!0'!J264)),"",'!0'!J264)</f>
        <v/>
      </c>
      <c r="K262" s="59" t="str">
        <f>IF(OR(ISBLANK('!0'!K264),ISERROR('!0'!K264)),"",'!0'!K264)</f>
        <v/>
      </c>
      <c r="L262" t="str">
        <f>IF(OR(ISBLANK('!0'!L264),ISERROR('!0'!L264)),"",'!0'!L264)</f>
        <v/>
      </c>
      <c r="M262" t="str">
        <f>IF(OR(ISBLANK('!0'!M264),ISERROR('!0'!M264)),"",'!0'!M264)</f>
        <v/>
      </c>
      <c r="N262" t="str">
        <f>IF(OR(ISBLANK('!0'!N264),ISERROR('!0'!N264)),"",'!0'!N264)</f>
        <v/>
      </c>
      <c r="O262" t="str">
        <f>IF(OR(ISBLANK('!0'!O264),ISERROR('!0'!O264)),"",'!0'!O264)</f>
        <v/>
      </c>
      <c r="P262" t="str">
        <f>IF(OR(ISBLANK('!0'!P264),ISERROR('!0'!P264)),"",'!0'!P264)</f>
        <v/>
      </c>
      <c r="Q262" t="str">
        <f>IF(OR(ISBLANK('!0'!Q264),ISERROR('!0'!Q264)),"",'!0'!Q264)</f>
        <v/>
      </c>
      <c r="R262" t="str">
        <f>IF(OR(ISBLANK('!0'!R264),ISERROR('!0'!R264)),"",'!0'!R264)</f>
        <v/>
      </c>
      <c r="S262" t="str">
        <f>IF(OR(ISBLANK('!0'!S264),ISERROR('!0'!S264)),"",'!0'!S264)</f>
        <v/>
      </c>
      <c r="T262" t="str">
        <f>IF(OR(ISBLANK('!0'!T264),ISERROR('!0'!T264)),"",'!0'!T264)</f>
        <v/>
      </c>
      <c r="U262" t="str">
        <f>IF(OR(ISBLANK('!0'!U264),ISERROR('!0'!U264)),"",'!0'!U264)</f>
        <v/>
      </c>
      <c r="V262" t="str">
        <f>IF(OR(ISBLANK('!0'!V264),ISERROR('!0'!V264)),"",'!0'!V264)</f>
        <v/>
      </c>
      <c r="W262" t="str">
        <f>IF(OR(ISBLANK('!0'!W264),ISERROR('!0'!W264)),"",'!0'!W264)</f>
        <v/>
      </c>
      <c r="X262" t="str">
        <f>IF(OR(ISBLANK('!0'!X264),ISERROR('!0'!X264)),"",'!0'!X264)</f>
        <v/>
      </c>
      <c r="Y262" t="str">
        <f>IF(OR(ISBLANK('!0'!Y264),ISERROR('!0'!Y264)),"",'!0'!Y264)</f>
        <v/>
      </c>
      <c r="Z262" t="str">
        <f>IF(OR(ISBLANK('!0'!Z264),ISERROR('!0'!Z264)),"",'!0'!Z264)</f>
        <v/>
      </c>
      <c r="AA262" t="str">
        <f>IF(OR(ISBLANK('!0'!AA264),ISERROR('!0'!AA264)),"",'!0'!AA264)</f>
        <v/>
      </c>
      <c r="AB262" t="str">
        <f>IF(OR(ISBLANK('!0'!AB264),ISERROR('!0'!AB264)),"",'!0'!AB264)</f>
        <v/>
      </c>
      <c r="AC262" t="str">
        <f>IF(OR(ISBLANK('!0'!AI264),ISERROR('!0'!AI264)),"",'!0'!AI264)</f>
        <v/>
      </c>
      <c r="AD262" t="str">
        <f>IF(OR(ISBLANK('!0'!AJ264),ISERROR('!0'!AJ264)),"",'!0'!AJ264)</f>
        <v/>
      </c>
      <c r="AE262" t="str">
        <f>IF(OR(ISBLANK('!0'!AK264),ISERROR('!0'!AK264)),"",'!0'!AK264)</f>
        <v/>
      </c>
      <c r="AF262" t="str">
        <f>IF(OR(ISBLANK('!0'!AL264),ISERROR('!0'!AL264)),"",'!0'!AL264)</f>
        <v/>
      </c>
      <c r="AG262" t="str">
        <f>IF(OR(ISBLANK('!0'!AM264),ISERROR('!0'!AM264)),"",'!0'!AM264)</f>
        <v/>
      </c>
      <c r="AH262" t="str">
        <f>IF(OR(ISBLANK('!0'!AN264),ISERROR('!0'!AN264)),"",'!0'!AN264)</f>
        <v/>
      </c>
      <c r="AI262" t="str">
        <f>IF(OR(ISBLANK('!0'!AO264),ISERROR('!0'!AO264)),"",'!0'!AO264)</f>
        <v/>
      </c>
      <c r="AJ262" t="str">
        <f>IF(OR(ISBLANK('!0'!AP264),ISERROR('!0'!AP264)),"",'!0'!AP264)</f>
        <v/>
      </c>
      <c r="AK262" t="str">
        <f>IF(OR(ISBLANK('!0'!AQ264),ISERROR('!0'!AQ264)),"",'!0'!AQ264)</f>
        <v/>
      </c>
      <c r="AL262" t="str">
        <f>IF(OR(ISBLANK('!0'!AR264),ISERROR('!0'!AR264)),"",'!0'!AR264)</f>
        <v/>
      </c>
      <c r="AM262" t="str">
        <f>IF(OR(ISBLANK('!0'!AS264),ISERROR('!0'!AS264)),"",'!0'!AS264)</f>
        <v/>
      </c>
      <c r="AN262" t="str">
        <f>IF(OR(ISBLANK('!0'!AT264),ISERROR('!0'!AT264)),"",'!0'!AT264)</f>
        <v/>
      </c>
      <c r="AO262" t="str">
        <f>IF(OR(ISBLANK('!0'!AU264),ISERROR('!0'!AU264)),"",'!0'!AU264)</f>
        <v/>
      </c>
      <c r="AP262" t="str">
        <f>IF(OR(ISBLANK('!0'!AV264),ISERROR('!0'!AV264)),"",'!0'!AV264)</f>
        <v/>
      </c>
      <c r="AQ262" t="str">
        <f>IF(OR(ISBLANK('!0'!AW264),ISERROR('!0'!AW264)),"",'!0'!AW264)</f>
        <v/>
      </c>
      <c r="AR262" t="str">
        <f>IF(OR(ISBLANK('!0'!AX264),ISERROR('!0'!AX264)),"",'!0'!AX264)</f>
        <v/>
      </c>
      <c r="AS262" t="str">
        <f>IF(OR(ISBLANK('!0'!AY264),ISERROR('!0'!AY264)),"",'!0'!AY264)</f>
        <v/>
      </c>
      <c r="AT262" t="str">
        <f>IF(OR(ISBLANK('!0'!AZ264),ISERROR('!0'!AZ264)),"",'!0'!AZ264)</f>
        <v/>
      </c>
      <c r="AU262" t="str">
        <f>IF(OR(ISBLANK('!0'!BA264),ISERROR('!0'!BA264)),"",'!0'!BA264)</f>
        <v/>
      </c>
      <c r="AV262" t="str">
        <f>IF(OR(ISBLANK('!0'!BB264),ISERROR('!0'!BB264)),"",'!0'!BB264)</f>
        <v/>
      </c>
      <c r="AW262" t="str">
        <f>IF(OR(ISBLANK('!0'!BC264),ISERROR('!0'!BC264)),"",'!0'!BC264)</f>
        <v/>
      </c>
      <c r="AX262" t="str">
        <f>IF(OR(ISBLANK('!0'!BD264),ISERROR('!0'!BD264)),"",'!0'!BD264)</f>
        <v/>
      </c>
      <c r="AY262" t="str">
        <f>IF(OR(ISBLANK('!0'!BE264),ISERROR('!0'!BE264)),"",'!0'!BE264)</f>
        <v/>
      </c>
      <c r="AZ262" t="str">
        <f>IF(OR(ISBLANK('!0'!BF264),ISERROR('!0'!BF264)),"",'!0'!BF264)</f>
        <v/>
      </c>
      <c r="BA262" t="str">
        <f>IF(OR(ISBLANK('!0'!BG264),ISERROR('!0'!BG264)),"",'!0'!BG264)</f>
        <v/>
      </c>
      <c r="BB262" t="str">
        <f>IF(OR(ISBLANK('!0'!BH264),ISERROR('!0'!BH264)),"",'!0'!BH264)</f>
        <v/>
      </c>
      <c r="BC262" t="str">
        <f>IF(OR(ISBLANK('!0'!BI264),ISERROR('!0'!BI264)),"",'!0'!BI264)</f>
        <v/>
      </c>
    </row>
    <row r="263" spans="1:55" ht="12.75" customHeight="1" x14ac:dyDescent="0.2">
      <c r="A263" t="str">
        <f>IF(OR(ISBLANK('!0'!A265),ISERROR('!0'!A265)),"",'!0'!A265)</f>
        <v/>
      </c>
      <c r="B263" t="str">
        <f>IF(OR(ISBLANK('!0'!B265),ISERROR('!0'!B265)),"",'!0'!B265)</f>
        <v/>
      </c>
      <c r="C263" s="208">
        <f>IF(OR(ISBLANK('!0'!C264),ISERROR('!0'!C264)),"",'!0'!C264)</f>
        <v>241</v>
      </c>
      <c r="D263" s="325"/>
      <c r="E263" s="325"/>
      <c r="F263" t="str">
        <f>IF(OR(ISBLANK('!0'!F265),ISERROR('!0'!F265)),"",'!0'!F265)</f>
        <v/>
      </c>
      <c r="G263" t="str">
        <f>IF(OR(ISBLANK('!0'!G265),ISERROR('!0'!G265)),"",'!0'!G265)</f>
        <v/>
      </c>
      <c r="H263" t="str">
        <f>IF(OR(ISBLANK('!0'!H265),ISERROR('!0'!H265)),"",'!0'!H265)</f>
        <v/>
      </c>
      <c r="I263" s="4" t="str">
        <f>IF(OR(ISBLANK('!0'!I265),ISERROR('!0'!I265)),"",'!0'!I265)</f>
        <v/>
      </c>
      <c r="J263" t="str">
        <f>IF(OR(ISBLANK('!0'!J265),ISERROR('!0'!J265)),"",'!0'!J265)</f>
        <v/>
      </c>
      <c r="K263" s="59" t="str">
        <f>IF(OR(ISBLANK('!0'!K265),ISERROR('!0'!K265)),"",'!0'!K265)</f>
        <v/>
      </c>
      <c r="L263" t="str">
        <f>IF(OR(ISBLANK('!0'!L265),ISERROR('!0'!L265)),"",'!0'!L265)</f>
        <v/>
      </c>
      <c r="M263" t="str">
        <f>IF(OR(ISBLANK('!0'!M265),ISERROR('!0'!M265)),"",'!0'!M265)</f>
        <v/>
      </c>
      <c r="N263" t="str">
        <f>IF(OR(ISBLANK('!0'!N265),ISERROR('!0'!N265)),"",'!0'!N265)</f>
        <v/>
      </c>
      <c r="O263" t="str">
        <f>IF(OR(ISBLANK('!0'!O265),ISERROR('!0'!O265)),"",'!0'!O265)</f>
        <v/>
      </c>
      <c r="P263" t="str">
        <f>IF(OR(ISBLANK('!0'!P265),ISERROR('!0'!P265)),"",'!0'!P265)</f>
        <v/>
      </c>
      <c r="Q263" t="str">
        <f>IF(OR(ISBLANK('!0'!Q265),ISERROR('!0'!Q265)),"",'!0'!Q265)</f>
        <v/>
      </c>
      <c r="R263" t="str">
        <f>IF(OR(ISBLANK('!0'!R265),ISERROR('!0'!R265)),"",'!0'!R265)</f>
        <v/>
      </c>
      <c r="S263" t="str">
        <f>IF(OR(ISBLANK('!0'!S265),ISERROR('!0'!S265)),"",'!0'!S265)</f>
        <v/>
      </c>
      <c r="T263" t="str">
        <f>IF(OR(ISBLANK('!0'!T265),ISERROR('!0'!T265)),"",'!0'!T265)</f>
        <v/>
      </c>
      <c r="U263" t="str">
        <f>IF(OR(ISBLANK('!0'!U265),ISERROR('!0'!U265)),"",'!0'!U265)</f>
        <v/>
      </c>
      <c r="V263" t="str">
        <f>IF(OR(ISBLANK('!0'!V265),ISERROR('!0'!V265)),"",'!0'!V265)</f>
        <v/>
      </c>
      <c r="W263" t="str">
        <f>IF(OR(ISBLANK('!0'!W265),ISERROR('!0'!W265)),"",'!0'!W265)</f>
        <v/>
      </c>
      <c r="X263" t="str">
        <f>IF(OR(ISBLANK('!0'!X265),ISERROR('!0'!X265)),"",'!0'!X265)</f>
        <v/>
      </c>
      <c r="Y263" t="str">
        <f>IF(OR(ISBLANK('!0'!Y265),ISERROR('!0'!Y265)),"",'!0'!Y265)</f>
        <v/>
      </c>
      <c r="Z263" t="str">
        <f>IF(OR(ISBLANK('!0'!Z265),ISERROR('!0'!Z265)),"",'!0'!Z265)</f>
        <v/>
      </c>
      <c r="AA263" t="str">
        <f>IF(OR(ISBLANK('!0'!AA265),ISERROR('!0'!AA265)),"",'!0'!AA265)</f>
        <v/>
      </c>
      <c r="AB263" t="str">
        <f>IF(OR(ISBLANK('!0'!AB265),ISERROR('!0'!AB265)),"",'!0'!AB265)</f>
        <v/>
      </c>
      <c r="AC263" t="str">
        <f>IF(OR(ISBLANK('!0'!AI265),ISERROR('!0'!AI265)),"",'!0'!AI265)</f>
        <v/>
      </c>
      <c r="AD263" t="str">
        <f>IF(OR(ISBLANK('!0'!AJ265),ISERROR('!0'!AJ265)),"",'!0'!AJ265)</f>
        <v/>
      </c>
      <c r="AE263" t="str">
        <f>IF(OR(ISBLANK('!0'!AK265),ISERROR('!0'!AK265)),"",'!0'!AK265)</f>
        <v/>
      </c>
      <c r="AF263" t="str">
        <f>IF(OR(ISBLANK('!0'!AL265),ISERROR('!0'!AL265)),"",'!0'!AL265)</f>
        <v/>
      </c>
      <c r="AG263" t="str">
        <f>IF(OR(ISBLANK('!0'!AM265),ISERROR('!0'!AM265)),"",'!0'!AM265)</f>
        <v/>
      </c>
      <c r="AH263" t="str">
        <f>IF(OR(ISBLANK('!0'!AN265),ISERROR('!0'!AN265)),"",'!0'!AN265)</f>
        <v/>
      </c>
      <c r="AI263" t="str">
        <f>IF(OR(ISBLANK('!0'!AO265),ISERROR('!0'!AO265)),"",'!0'!AO265)</f>
        <v/>
      </c>
      <c r="AJ263" t="str">
        <f>IF(OR(ISBLANK('!0'!AP265),ISERROR('!0'!AP265)),"",'!0'!AP265)</f>
        <v/>
      </c>
      <c r="AK263" t="str">
        <f>IF(OR(ISBLANK('!0'!AQ265),ISERROR('!0'!AQ265)),"",'!0'!AQ265)</f>
        <v/>
      </c>
      <c r="AL263" t="str">
        <f>IF(OR(ISBLANK('!0'!AR265),ISERROR('!0'!AR265)),"",'!0'!AR265)</f>
        <v/>
      </c>
      <c r="AM263" t="str">
        <f>IF(OR(ISBLANK('!0'!AS265),ISERROR('!0'!AS265)),"",'!0'!AS265)</f>
        <v/>
      </c>
      <c r="AN263" t="str">
        <f>IF(OR(ISBLANK('!0'!AT265),ISERROR('!0'!AT265)),"",'!0'!AT265)</f>
        <v/>
      </c>
      <c r="AO263" t="str">
        <f>IF(OR(ISBLANK('!0'!AU265),ISERROR('!0'!AU265)),"",'!0'!AU265)</f>
        <v/>
      </c>
      <c r="AP263" t="str">
        <f>IF(OR(ISBLANK('!0'!AV265),ISERROR('!0'!AV265)),"",'!0'!AV265)</f>
        <v/>
      </c>
      <c r="AQ263" t="str">
        <f>IF(OR(ISBLANK('!0'!AW265),ISERROR('!0'!AW265)),"",'!0'!AW265)</f>
        <v/>
      </c>
      <c r="AR263" t="str">
        <f>IF(OR(ISBLANK('!0'!AX265),ISERROR('!0'!AX265)),"",'!0'!AX265)</f>
        <v/>
      </c>
      <c r="AS263" t="str">
        <f>IF(OR(ISBLANK('!0'!AY265),ISERROR('!0'!AY265)),"",'!0'!AY265)</f>
        <v/>
      </c>
      <c r="AT263" t="str">
        <f>IF(OR(ISBLANK('!0'!AZ265),ISERROR('!0'!AZ265)),"",'!0'!AZ265)</f>
        <v/>
      </c>
      <c r="AU263" t="str">
        <f>IF(OR(ISBLANK('!0'!BA265),ISERROR('!0'!BA265)),"",'!0'!BA265)</f>
        <v/>
      </c>
      <c r="AV263" t="str">
        <f>IF(OR(ISBLANK('!0'!BB265),ISERROR('!0'!BB265)),"",'!0'!BB265)</f>
        <v/>
      </c>
      <c r="AW263" t="str">
        <f>IF(OR(ISBLANK('!0'!BC265),ISERROR('!0'!BC265)),"",'!0'!BC265)</f>
        <v/>
      </c>
      <c r="AX263" t="str">
        <f>IF(OR(ISBLANK('!0'!BD265),ISERROR('!0'!BD265)),"",'!0'!BD265)</f>
        <v/>
      </c>
      <c r="AY263" t="str">
        <f>IF(OR(ISBLANK('!0'!BE265),ISERROR('!0'!BE265)),"",'!0'!BE265)</f>
        <v/>
      </c>
      <c r="AZ263" t="str">
        <f>IF(OR(ISBLANK('!0'!BF265),ISERROR('!0'!BF265)),"",'!0'!BF265)</f>
        <v/>
      </c>
      <c r="BA263" t="str">
        <f>IF(OR(ISBLANK('!0'!BG265),ISERROR('!0'!BG265)),"",'!0'!BG265)</f>
        <v/>
      </c>
      <c r="BB263" t="str">
        <f>IF(OR(ISBLANK('!0'!BH265),ISERROR('!0'!BH265)),"",'!0'!BH265)</f>
        <v/>
      </c>
      <c r="BC263" t="str">
        <f>IF(OR(ISBLANK('!0'!BI265),ISERROR('!0'!BI265)),"",'!0'!BI265)</f>
        <v/>
      </c>
    </row>
    <row r="264" spans="1:55" ht="12.75" customHeight="1" x14ac:dyDescent="0.2">
      <c r="A264" t="str">
        <f>IF(OR(ISBLANK('!0'!A266),ISERROR('!0'!A266)),"",'!0'!A266)</f>
        <v/>
      </c>
      <c r="B264" t="str">
        <f>IF(OR(ISBLANK('!0'!B266),ISERROR('!0'!B266)),"",'!0'!B266)</f>
        <v/>
      </c>
      <c r="C264" s="208">
        <f>IF(OR(ISBLANK('!0'!C265),ISERROR('!0'!C265)),"",'!0'!C265)</f>
        <v>242</v>
      </c>
      <c r="D264" s="325"/>
      <c r="E264" s="325"/>
      <c r="F264" t="str">
        <f>IF(OR(ISBLANK('!0'!F266),ISERROR('!0'!F266)),"",'!0'!F266)</f>
        <v/>
      </c>
      <c r="G264" t="str">
        <f>IF(OR(ISBLANK('!0'!G266),ISERROR('!0'!G266)),"",'!0'!G266)</f>
        <v/>
      </c>
      <c r="H264" t="str">
        <f>IF(OR(ISBLANK('!0'!H266),ISERROR('!0'!H266)),"",'!0'!H266)</f>
        <v/>
      </c>
      <c r="I264" s="4" t="str">
        <f>IF(OR(ISBLANK('!0'!I266),ISERROR('!0'!I266)),"",'!0'!I266)</f>
        <v/>
      </c>
      <c r="J264" t="str">
        <f>IF(OR(ISBLANK('!0'!J266),ISERROR('!0'!J266)),"",'!0'!J266)</f>
        <v/>
      </c>
      <c r="K264" s="59" t="str">
        <f>IF(OR(ISBLANK('!0'!K266),ISERROR('!0'!K266)),"",'!0'!K266)</f>
        <v/>
      </c>
      <c r="L264" t="str">
        <f>IF(OR(ISBLANK('!0'!L266),ISERROR('!0'!L266)),"",'!0'!L266)</f>
        <v/>
      </c>
      <c r="M264" t="str">
        <f>IF(OR(ISBLANK('!0'!M266),ISERROR('!0'!M266)),"",'!0'!M266)</f>
        <v/>
      </c>
      <c r="N264" t="str">
        <f>IF(OR(ISBLANK('!0'!N266),ISERROR('!0'!N266)),"",'!0'!N266)</f>
        <v/>
      </c>
      <c r="O264" t="str">
        <f>IF(OR(ISBLANK('!0'!O266),ISERROR('!0'!O266)),"",'!0'!O266)</f>
        <v/>
      </c>
      <c r="P264" t="str">
        <f>IF(OR(ISBLANK('!0'!P266),ISERROR('!0'!P266)),"",'!0'!P266)</f>
        <v/>
      </c>
      <c r="Q264" t="str">
        <f>IF(OR(ISBLANK('!0'!Q266),ISERROR('!0'!Q266)),"",'!0'!Q266)</f>
        <v/>
      </c>
      <c r="R264" t="str">
        <f>IF(OR(ISBLANK('!0'!R266),ISERROR('!0'!R266)),"",'!0'!R266)</f>
        <v/>
      </c>
      <c r="S264" t="str">
        <f>IF(OR(ISBLANK('!0'!S266),ISERROR('!0'!S266)),"",'!0'!S266)</f>
        <v/>
      </c>
      <c r="T264" t="str">
        <f>IF(OR(ISBLANK('!0'!T266),ISERROR('!0'!T266)),"",'!0'!T266)</f>
        <v/>
      </c>
      <c r="U264" t="str">
        <f>IF(OR(ISBLANK('!0'!U266),ISERROR('!0'!U266)),"",'!0'!U266)</f>
        <v/>
      </c>
      <c r="V264" t="str">
        <f>IF(OR(ISBLANK('!0'!V266),ISERROR('!0'!V266)),"",'!0'!V266)</f>
        <v/>
      </c>
      <c r="W264" t="str">
        <f>IF(OR(ISBLANK('!0'!W266),ISERROR('!0'!W266)),"",'!0'!W266)</f>
        <v/>
      </c>
      <c r="X264" t="str">
        <f>IF(OR(ISBLANK('!0'!X266),ISERROR('!0'!X266)),"",'!0'!X266)</f>
        <v/>
      </c>
      <c r="Y264" t="str">
        <f>IF(OR(ISBLANK('!0'!Y266),ISERROR('!0'!Y266)),"",'!0'!Y266)</f>
        <v/>
      </c>
      <c r="Z264" t="str">
        <f>IF(OR(ISBLANK('!0'!Z266),ISERROR('!0'!Z266)),"",'!0'!Z266)</f>
        <v/>
      </c>
      <c r="AA264" t="str">
        <f>IF(OR(ISBLANK('!0'!AA266),ISERROR('!0'!AA266)),"",'!0'!AA266)</f>
        <v/>
      </c>
      <c r="AB264" t="str">
        <f>IF(OR(ISBLANK('!0'!AB266),ISERROR('!0'!AB266)),"",'!0'!AB266)</f>
        <v/>
      </c>
      <c r="AC264" t="str">
        <f>IF(OR(ISBLANK('!0'!AI266),ISERROR('!0'!AI266)),"",'!0'!AI266)</f>
        <v/>
      </c>
      <c r="AD264" t="str">
        <f>IF(OR(ISBLANK('!0'!AJ266),ISERROR('!0'!AJ266)),"",'!0'!AJ266)</f>
        <v/>
      </c>
      <c r="AE264" t="str">
        <f>IF(OR(ISBLANK('!0'!AK266),ISERROR('!0'!AK266)),"",'!0'!AK266)</f>
        <v/>
      </c>
      <c r="AF264" t="str">
        <f>IF(OR(ISBLANK('!0'!AL266),ISERROR('!0'!AL266)),"",'!0'!AL266)</f>
        <v/>
      </c>
      <c r="AG264" t="str">
        <f>IF(OR(ISBLANK('!0'!AM266),ISERROR('!0'!AM266)),"",'!0'!AM266)</f>
        <v/>
      </c>
      <c r="AH264" t="str">
        <f>IF(OR(ISBLANK('!0'!AN266),ISERROR('!0'!AN266)),"",'!0'!AN266)</f>
        <v/>
      </c>
      <c r="AI264" t="str">
        <f>IF(OR(ISBLANK('!0'!AO266),ISERROR('!0'!AO266)),"",'!0'!AO266)</f>
        <v/>
      </c>
      <c r="AJ264" t="str">
        <f>IF(OR(ISBLANK('!0'!AP266),ISERROR('!0'!AP266)),"",'!0'!AP266)</f>
        <v/>
      </c>
      <c r="AK264" t="str">
        <f>IF(OR(ISBLANK('!0'!AQ266),ISERROR('!0'!AQ266)),"",'!0'!AQ266)</f>
        <v/>
      </c>
      <c r="AL264" t="str">
        <f>IF(OR(ISBLANK('!0'!AR266),ISERROR('!0'!AR266)),"",'!0'!AR266)</f>
        <v/>
      </c>
      <c r="AM264" t="str">
        <f>IF(OR(ISBLANK('!0'!AS266),ISERROR('!0'!AS266)),"",'!0'!AS266)</f>
        <v/>
      </c>
      <c r="AN264" t="str">
        <f>IF(OR(ISBLANK('!0'!AT266),ISERROR('!0'!AT266)),"",'!0'!AT266)</f>
        <v/>
      </c>
      <c r="AO264" t="str">
        <f>IF(OR(ISBLANK('!0'!AU266),ISERROR('!0'!AU266)),"",'!0'!AU266)</f>
        <v/>
      </c>
      <c r="AP264" t="str">
        <f>IF(OR(ISBLANK('!0'!AV266),ISERROR('!0'!AV266)),"",'!0'!AV266)</f>
        <v/>
      </c>
      <c r="AQ264" t="str">
        <f>IF(OR(ISBLANK('!0'!AW266),ISERROR('!0'!AW266)),"",'!0'!AW266)</f>
        <v/>
      </c>
      <c r="AR264" t="str">
        <f>IF(OR(ISBLANK('!0'!AX266),ISERROR('!0'!AX266)),"",'!0'!AX266)</f>
        <v/>
      </c>
      <c r="AS264" t="str">
        <f>IF(OR(ISBLANK('!0'!AY266),ISERROR('!0'!AY266)),"",'!0'!AY266)</f>
        <v/>
      </c>
      <c r="AT264" t="str">
        <f>IF(OR(ISBLANK('!0'!AZ266),ISERROR('!0'!AZ266)),"",'!0'!AZ266)</f>
        <v/>
      </c>
      <c r="AU264" t="str">
        <f>IF(OR(ISBLANK('!0'!BA266),ISERROR('!0'!BA266)),"",'!0'!BA266)</f>
        <v/>
      </c>
      <c r="AV264" t="str">
        <f>IF(OR(ISBLANK('!0'!BB266),ISERROR('!0'!BB266)),"",'!0'!BB266)</f>
        <v/>
      </c>
      <c r="AW264" t="str">
        <f>IF(OR(ISBLANK('!0'!BC266),ISERROR('!0'!BC266)),"",'!0'!BC266)</f>
        <v/>
      </c>
      <c r="AX264" t="str">
        <f>IF(OR(ISBLANK('!0'!BD266),ISERROR('!0'!BD266)),"",'!0'!BD266)</f>
        <v/>
      </c>
      <c r="AY264" t="str">
        <f>IF(OR(ISBLANK('!0'!BE266),ISERROR('!0'!BE266)),"",'!0'!BE266)</f>
        <v/>
      </c>
      <c r="AZ264" t="str">
        <f>IF(OR(ISBLANK('!0'!BF266),ISERROR('!0'!BF266)),"",'!0'!BF266)</f>
        <v/>
      </c>
      <c r="BA264" t="str">
        <f>IF(OR(ISBLANK('!0'!BG266),ISERROR('!0'!BG266)),"",'!0'!BG266)</f>
        <v/>
      </c>
      <c r="BB264" t="str">
        <f>IF(OR(ISBLANK('!0'!BH266),ISERROR('!0'!BH266)),"",'!0'!BH266)</f>
        <v/>
      </c>
      <c r="BC264" t="str">
        <f>IF(OR(ISBLANK('!0'!BI266),ISERROR('!0'!BI266)),"",'!0'!BI266)</f>
        <v/>
      </c>
    </row>
    <row r="265" spans="1:55" ht="12.75" customHeight="1" x14ac:dyDescent="0.2">
      <c r="A265" t="str">
        <f>IF(OR(ISBLANK('!0'!A267),ISERROR('!0'!A267)),"",'!0'!A267)</f>
        <v/>
      </c>
      <c r="B265" t="str">
        <f>IF(OR(ISBLANK('!0'!B267),ISERROR('!0'!B267)),"",'!0'!B267)</f>
        <v/>
      </c>
      <c r="C265" s="208">
        <f>IF(OR(ISBLANK('!0'!C266),ISERROR('!0'!C266)),"",'!0'!C266)</f>
        <v>243</v>
      </c>
      <c r="D265" s="325"/>
      <c r="E265" s="325"/>
      <c r="F265" t="str">
        <f>IF(OR(ISBLANK('!0'!F267),ISERROR('!0'!F267)),"",'!0'!F267)</f>
        <v/>
      </c>
      <c r="G265" t="str">
        <f>IF(OR(ISBLANK('!0'!G267),ISERROR('!0'!G267)),"",'!0'!G267)</f>
        <v/>
      </c>
      <c r="H265" t="str">
        <f>IF(OR(ISBLANK('!0'!H267),ISERROR('!0'!H267)),"",'!0'!H267)</f>
        <v/>
      </c>
      <c r="I265" s="4" t="str">
        <f>IF(OR(ISBLANK('!0'!I267),ISERROR('!0'!I267)),"",'!0'!I267)</f>
        <v/>
      </c>
      <c r="J265" t="str">
        <f>IF(OR(ISBLANK('!0'!J267),ISERROR('!0'!J267)),"",'!0'!J267)</f>
        <v/>
      </c>
      <c r="K265" s="59" t="str">
        <f>IF(OR(ISBLANK('!0'!K267),ISERROR('!0'!K267)),"",'!0'!K267)</f>
        <v/>
      </c>
      <c r="L265" t="str">
        <f>IF(OR(ISBLANK('!0'!L267),ISERROR('!0'!L267)),"",'!0'!L267)</f>
        <v/>
      </c>
      <c r="M265" t="str">
        <f>IF(OR(ISBLANK('!0'!M267),ISERROR('!0'!M267)),"",'!0'!M267)</f>
        <v/>
      </c>
      <c r="N265" t="str">
        <f>IF(OR(ISBLANK('!0'!N267),ISERROR('!0'!N267)),"",'!0'!N267)</f>
        <v/>
      </c>
      <c r="O265" t="str">
        <f>IF(OR(ISBLANK('!0'!O267),ISERROR('!0'!O267)),"",'!0'!O267)</f>
        <v/>
      </c>
      <c r="P265" t="str">
        <f>IF(OR(ISBLANK('!0'!P267),ISERROR('!0'!P267)),"",'!0'!P267)</f>
        <v/>
      </c>
      <c r="Q265" t="str">
        <f>IF(OR(ISBLANK('!0'!Q267),ISERROR('!0'!Q267)),"",'!0'!Q267)</f>
        <v/>
      </c>
      <c r="R265" t="str">
        <f>IF(OR(ISBLANK('!0'!R267),ISERROR('!0'!R267)),"",'!0'!R267)</f>
        <v/>
      </c>
      <c r="S265" t="str">
        <f>IF(OR(ISBLANK('!0'!S267),ISERROR('!0'!S267)),"",'!0'!S267)</f>
        <v/>
      </c>
      <c r="T265" t="str">
        <f>IF(OR(ISBLANK('!0'!T267),ISERROR('!0'!T267)),"",'!0'!T267)</f>
        <v/>
      </c>
      <c r="U265" t="str">
        <f>IF(OR(ISBLANK('!0'!U267),ISERROR('!0'!U267)),"",'!0'!U267)</f>
        <v/>
      </c>
      <c r="V265" t="str">
        <f>IF(OR(ISBLANK('!0'!V267),ISERROR('!0'!V267)),"",'!0'!V267)</f>
        <v/>
      </c>
      <c r="W265" t="str">
        <f>IF(OR(ISBLANK('!0'!W267),ISERROR('!0'!W267)),"",'!0'!W267)</f>
        <v/>
      </c>
      <c r="X265" t="str">
        <f>IF(OR(ISBLANK('!0'!X267),ISERROR('!0'!X267)),"",'!0'!X267)</f>
        <v/>
      </c>
      <c r="Y265" t="str">
        <f>IF(OR(ISBLANK('!0'!Y267),ISERROR('!0'!Y267)),"",'!0'!Y267)</f>
        <v/>
      </c>
      <c r="Z265" t="str">
        <f>IF(OR(ISBLANK('!0'!Z267),ISERROR('!0'!Z267)),"",'!0'!Z267)</f>
        <v/>
      </c>
      <c r="AA265" t="str">
        <f>IF(OR(ISBLANK('!0'!AA267),ISERROR('!0'!AA267)),"",'!0'!AA267)</f>
        <v/>
      </c>
      <c r="AB265" t="str">
        <f>IF(OR(ISBLANK('!0'!AB267),ISERROR('!0'!AB267)),"",'!0'!AB267)</f>
        <v/>
      </c>
      <c r="AC265" t="str">
        <f>IF(OR(ISBLANK('!0'!AI267),ISERROR('!0'!AI267)),"",'!0'!AI267)</f>
        <v/>
      </c>
      <c r="AD265" t="str">
        <f>IF(OR(ISBLANK('!0'!AJ267),ISERROR('!0'!AJ267)),"",'!0'!AJ267)</f>
        <v/>
      </c>
      <c r="AE265" t="str">
        <f>IF(OR(ISBLANK('!0'!AK267),ISERROR('!0'!AK267)),"",'!0'!AK267)</f>
        <v/>
      </c>
      <c r="AF265" t="str">
        <f>IF(OR(ISBLANK('!0'!AL267),ISERROR('!0'!AL267)),"",'!0'!AL267)</f>
        <v/>
      </c>
      <c r="AG265" t="str">
        <f>IF(OR(ISBLANK('!0'!AM267),ISERROR('!0'!AM267)),"",'!0'!AM267)</f>
        <v/>
      </c>
      <c r="AH265" t="str">
        <f>IF(OR(ISBLANK('!0'!AN267),ISERROR('!0'!AN267)),"",'!0'!AN267)</f>
        <v/>
      </c>
      <c r="AI265" t="str">
        <f>IF(OR(ISBLANK('!0'!AO267),ISERROR('!0'!AO267)),"",'!0'!AO267)</f>
        <v/>
      </c>
      <c r="AJ265" t="str">
        <f>IF(OR(ISBLANK('!0'!AP267),ISERROR('!0'!AP267)),"",'!0'!AP267)</f>
        <v/>
      </c>
      <c r="AK265" t="str">
        <f>IF(OR(ISBLANK('!0'!AQ267),ISERROR('!0'!AQ267)),"",'!0'!AQ267)</f>
        <v/>
      </c>
      <c r="AL265" t="str">
        <f>IF(OR(ISBLANK('!0'!AR267),ISERROR('!0'!AR267)),"",'!0'!AR267)</f>
        <v/>
      </c>
      <c r="AM265" t="str">
        <f>IF(OR(ISBLANK('!0'!AS267),ISERROR('!0'!AS267)),"",'!0'!AS267)</f>
        <v/>
      </c>
      <c r="AN265" t="str">
        <f>IF(OR(ISBLANK('!0'!AT267),ISERROR('!0'!AT267)),"",'!0'!AT267)</f>
        <v/>
      </c>
      <c r="AO265" t="str">
        <f>IF(OR(ISBLANK('!0'!AU267),ISERROR('!0'!AU267)),"",'!0'!AU267)</f>
        <v/>
      </c>
      <c r="AP265" t="str">
        <f>IF(OR(ISBLANK('!0'!AV267),ISERROR('!0'!AV267)),"",'!0'!AV267)</f>
        <v/>
      </c>
      <c r="AQ265" t="str">
        <f>IF(OR(ISBLANK('!0'!AW267),ISERROR('!0'!AW267)),"",'!0'!AW267)</f>
        <v/>
      </c>
      <c r="AR265" t="str">
        <f>IF(OR(ISBLANK('!0'!AX267),ISERROR('!0'!AX267)),"",'!0'!AX267)</f>
        <v/>
      </c>
      <c r="AS265" t="str">
        <f>IF(OR(ISBLANK('!0'!AY267),ISERROR('!0'!AY267)),"",'!0'!AY267)</f>
        <v/>
      </c>
      <c r="AT265" t="str">
        <f>IF(OR(ISBLANK('!0'!AZ267),ISERROR('!0'!AZ267)),"",'!0'!AZ267)</f>
        <v/>
      </c>
      <c r="AU265" t="str">
        <f>IF(OR(ISBLANK('!0'!BA267),ISERROR('!0'!BA267)),"",'!0'!BA267)</f>
        <v/>
      </c>
      <c r="AV265" t="str">
        <f>IF(OR(ISBLANK('!0'!BB267),ISERROR('!0'!BB267)),"",'!0'!BB267)</f>
        <v/>
      </c>
      <c r="AW265" t="str">
        <f>IF(OR(ISBLANK('!0'!BC267),ISERROR('!0'!BC267)),"",'!0'!BC267)</f>
        <v/>
      </c>
      <c r="AX265" t="str">
        <f>IF(OR(ISBLANK('!0'!BD267),ISERROR('!0'!BD267)),"",'!0'!BD267)</f>
        <v/>
      </c>
      <c r="AY265" t="str">
        <f>IF(OR(ISBLANK('!0'!BE267),ISERROR('!0'!BE267)),"",'!0'!BE267)</f>
        <v/>
      </c>
      <c r="AZ265" t="str">
        <f>IF(OR(ISBLANK('!0'!BF267),ISERROR('!0'!BF267)),"",'!0'!BF267)</f>
        <v/>
      </c>
      <c r="BA265" t="str">
        <f>IF(OR(ISBLANK('!0'!BG267),ISERROR('!0'!BG267)),"",'!0'!BG267)</f>
        <v/>
      </c>
      <c r="BB265" t="str">
        <f>IF(OR(ISBLANK('!0'!BH267),ISERROR('!0'!BH267)),"",'!0'!BH267)</f>
        <v/>
      </c>
      <c r="BC265" t="str">
        <f>IF(OR(ISBLANK('!0'!BI267),ISERROR('!0'!BI267)),"",'!0'!BI267)</f>
        <v/>
      </c>
    </row>
    <row r="266" spans="1:55" ht="12.75" customHeight="1" x14ac:dyDescent="0.2">
      <c r="A266" t="str">
        <f>IF(OR(ISBLANK('!0'!A268),ISERROR('!0'!A268)),"",'!0'!A268)</f>
        <v/>
      </c>
      <c r="B266" t="str">
        <f>IF(OR(ISBLANK('!0'!B268),ISERROR('!0'!B268)),"",'!0'!B268)</f>
        <v/>
      </c>
      <c r="C266" s="208">
        <f>IF(OR(ISBLANK('!0'!C267),ISERROR('!0'!C267)),"",'!0'!C267)</f>
        <v>244</v>
      </c>
      <c r="D266" s="325"/>
      <c r="E266" s="325"/>
      <c r="F266" t="str">
        <f>IF(OR(ISBLANK('!0'!F268),ISERROR('!0'!F268)),"",'!0'!F268)</f>
        <v/>
      </c>
      <c r="G266" t="str">
        <f>IF(OR(ISBLANK('!0'!G268),ISERROR('!0'!G268)),"",'!0'!G268)</f>
        <v/>
      </c>
      <c r="H266" t="str">
        <f>IF(OR(ISBLANK('!0'!H268),ISERROR('!0'!H268)),"",'!0'!H268)</f>
        <v/>
      </c>
      <c r="I266" s="4" t="str">
        <f>IF(OR(ISBLANK('!0'!I268),ISERROR('!0'!I268)),"",'!0'!I268)</f>
        <v/>
      </c>
      <c r="J266" t="str">
        <f>IF(OR(ISBLANK('!0'!J268),ISERROR('!0'!J268)),"",'!0'!J268)</f>
        <v/>
      </c>
      <c r="K266" s="59" t="str">
        <f>IF(OR(ISBLANK('!0'!K268),ISERROR('!0'!K268)),"",'!0'!K268)</f>
        <v/>
      </c>
      <c r="L266" t="str">
        <f>IF(OR(ISBLANK('!0'!L268),ISERROR('!0'!L268)),"",'!0'!L268)</f>
        <v/>
      </c>
      <c r="M266" t="str">
        <f>IF(OR(ISBLANK('!0'!M268),ISERROR('!0'!M268)),"",'!0'!M268)</f>
        <v/>
      </c>
      <c r="N266" t="str">
        <f>IF(OR(ISBLANK('!0'!N268),ISERROR('!0'!N268)),"",'!0'!N268)</f>
        <v/>
      </c>
      <c r="O266" t="str">
        <f>IF(OR(ISBLANK('!0'!O268),ISERROR('!0'!O268)),"",'!0'!O268)</f>
        <v/>
      </c>
      <c r="P266" t="str">
        <f>IF(OR(ISBLANK('!0'!P268),ISERROR('!0'!P268)),"",'!0'!P268)</f>
        <v/>
      </c>
      <c r="Q266" t="str">
        <f>IF(OR(ISBLANK('!0'!Q268),ISERROR('!0'!Q268)),"",'!0'!Q268)</f>
        <v/>
      </c>
      <c r="R266" t="str">
        <f>IF(OR(ISBLANK('!0'!R268),ISERROR('!0'!R268)),"",'!0'!R268)</f>
        <v/>
      </c>
      <c r="S266" t="str">
        <f>IF(OR(ISBLANK('!0'!S268),ISERROR('!0'!S268)),"",'!0'!S268)</f>
        <v/>
      </c>
      <c r="T266" t="str">
        <f>IF(OR(ISBLANK('!0'!T268),ISERROR('!0'!T268)),"",'!0'!T268)</f>
        <v/>
      </c>
      <c r="U266" t="str">
        <f>IF(OR(ISBLANK('!0'!U268),ISERROR('!0'!U268)),"",'!0'!U268)</f>
        <v/>
      </c>
      <c r="V266" t="str">
        <f>IF(OR(ISBLANK('!0'!V268),ISERROR('!0'!V268)),"",'!0'!V268)</f>
        <v/>
      </c>
      <c r="W266" t="str">
        <f>IF(OR(ISBLANK('!0'!W268),ISERROR('!0'!W268)),"",'!0'!W268)</f>
        <v/>
      </c>
      <c r="X266" t="str">
        <f>IF(OR(ISBLANK('!0'!X268),ISERROR('!0'!X268)),"",'!0'!X268)</f>
        <v/>
      </c>
      <c r="Y266" t="str">
        <f>IF(OR(ISBLANK('!0'!Y268),ISERROR('!0'!Y268)),"",'!0'!Y268)</f>
        <v/>
      </c>
      <c r="Z266" t="str">
        <f>IF(OR(ISBLANK('!0'!Z268),ISERROR('!0'!Z268)),"",'!0'!Z268)</f>
        <v/>
      </c>
      <c r="AA266" t="str">
        <f>IF(OR(ISBLANK('!0'!AA268),ISERROR('!0'!AA268)),"",'!0'!AA268)</f>
        <v/>
      </c>
      <c r="AB266" t="str">
        <f>IF(OR(ISBLANK('!0'!AB268),ISERROR('!0'!AB268)),"",'!0'!AB268)</f>
        <v/>
      </c>
      <c r="AC266" t="str">
        <f>IF(OR(ISBLANK('!0'!AI268),ISERROR('!0'!AI268)),"",'!0'!AI268)</f>
        <v/>
      </c>
      <c r="AD266" t="str">
        <f>IF(OR(ISBLANK('!0'!AJ268),ISERROR('!0'!AJ268)),"",'!0'!AJ268)</f>
        <v/>
      </c>
      <c r="AE266" t="str">
        <f>IF(OR(ISBLANK('!0'!AK268),ISERROR('!0'!AK268)),"",'!0'!AK268)</f>
        <v/>
      </c>
      <c r="AF266" t="str">
        <f>IF(OR(ISBLANK('!0'!AL268),ISERROR('!0'!AL268)),"",'!0'!AL268)</f>
        <v/>
      </c>
      <c r="AG266" t="str">
        <f>IF(OR(ISBLANK('!0'!AM268),ISERROR('!0'!AM268)),"",'!0'!AM268)</f>
        <v/>
      </c>
      <c r="AH266" t="str">
        <f>IF(OR(ISBLANK('!0'!AN268),ISERROR('!0'!AN268)),"",'!0'!AN268)</f>
        <v/>
      </c>
      <c r="AI266" t="str">
        <f>IF(OR(ISBLANK('!0'!AO268),ISERROR('!0'!AO268)),"",'!0'!AO268)</f>
        <v/>
      </c>
      <c r="AJ266" t="str">
        <f>IF(OR(ISBLANK('!0'!AP268),ISERROR('!0'!AP268)),"",'!0'!AP268)</f>
        <v/>
      </c>
      <c r="AK266" t="str">
        <f>IF(OR(ISBLANK('!0'!AQ268),ISERROR('!0'!AQ268)),"",'!0'!AQ268)</f>
        <v/>
      </c>
      <c r="AL266" t="str">
        <f>IF(OR(ISBLANK('!0'!AR268),ISERROR('!0'!AR268)),"",'!0'!AR268)</f>
        <v/>
      </c>
      <c r="AM266" t="str">
        <f>IF(OR(ISBLANK('!0'!AS268),ISERROR('!0'!AS268)),"",'!0'!AS268)</f>
        <v/>
      </c>
      <c r="AN266" t="str">
        <f>IF(OR(ISBLANK('!0'!AT268),ISERROR('!0'!AT268)),"",'!0'!AT268)</f>
        <v/>
      </c>
      <c r="AO266" t="str">
        <f>IF(OR(ISBLANK('!0'!AU268),ISERROR('!0'!AU268)),"",'!0'!AU268)</f>
        <v/>
      </c>
      <c r="AP266" t="str">
        <f>IF(OR(ISBLANK('!0'!AV268),ISERROR('!0'!AV268)),"",'!0'!AV268)</f>
        <v/>
      </c>
      <c r="AQ266" t="str">
        <f>IF(OR(ISBLANK('!0'!AW268),ISERROR('!0'!AW268)),"",'!0'!AW268)</f>
        <v/>
      </c>
      <c r="AR266" t="str">
        <f>IF(OR(ISBLANK('!0'!AX268),ISERROR('!0'!AX268)),"",'!0'!AX268)</f>
        <v/>
      </c>
      <c r="AS266" t="str">
        <f>IF(OR(ISBLANK('!0'!AY268),ISERROR('!0'!AY268)),"",'!0'!AY268)</f>
        <v/>
      </c>
      <c r="AT266" t="str">
        <f>IF(OR(ISBLANK('!0'!AZ268),ISERROR('!0'!AZ268)),"",'!0'!AZ268)</f>
        <v/>
      </c>
      <c r="AU266" t="str">
        <f>IF(OR(ISBLANK('!0'!BA268),ISERROR('!0'!BA268)),"",'!0'!BA268)</f>
        <v/>
      </c>
      <c r="AV266" t="str">
        <f>IF(OR(ISBLANK('!0'!BB268),ISERROR('!0'!BB268)),"",'!0'!BB268)</f>
        <v/>
      </c>
      <c r="AW266" t="str">
        <f>IF(OR(ISBLANK('!0'!BC268),ISERROR('!0'!BC268)),"",'!0'!BC268)</f>
        <v/>
      </c>
      <c r="AX266" t="str">
        <f>IF(OR(ISBLANK('!0'!BD268),ISERROR('!0'!BD268)),"",'!0'!BD268)</f>
        <v/>
      </c>
      <c r="AY266" t="str">
        <f>IF(OR(ISBLANK('!0'!BE268),ISERROR('!0'!BE268)),"",'!0'!BE268)</f>
        <v/>
      </c>
      <c r="AZ266" t="str">
        <f>IF(OR(ISBLANK('!0'!BF268),ISERROR('!0'!BF268)),"",'!0'!BF268)</f>
        <v/>
      </c>
      <c r="BA266" t="str">
        <f>IF(OR(ISBLANK('!0'!BG268),ISERROR('!0'!BG268)),"",'!0'!BG268)</f>
        <v/>
      </c>
      <c r="BB266" t="str">
        <f>IF(OR(ISBLANK('!0'!BH268),ISERROR('!0'!BH268)),"",'!0'!BH268)</f>
        <v/>
      </c>
      <c r="BC266" t="str">
        <f>IF(OR(ISBLANK('!0'!BI268),ISERROR('!0'!BI268)),"",'!0'!BI268)</f>
        <v/>
      </c>
    </row>
    <row r="267" spans="1:55" ht="12.75" customHeight="1" x14ac:dyDescent="0.2">
      <c r="A267" t="str">
        <f>IF(OR(ISBLANK('!0'!A269),ISERROR('!0'!A269)),"",'!0'!A269)</f>
        <v/>
      </c>
      <c r="B267" t="str">
        <f>IF(OR(ISBLANK('!0'!B269),ISERROR('!0'!B269)),"",'!0'!B269)</f>
        <v/>
      </c>
      <c r="C267" s="208">
        <f>IF(OR(ISBLANK('!0'!C268),ISERROR('!0'!C268)),"",'!0'!C268)</f>
        <v>245</v>
      </c>
      <c r="D267" s="325"/>
      <c r="E267" s="325"/>
      <c r="F267" t="str">
        <f>IF(OR(ISBLANK('!0'!F269),ISERROR('!0'!F269)),"",'!0'!F269)</f>
        <v/>
      </c>
      <c r="G267" t="str">
        <f>IF(OR(ISBLANK('!0'!G269),ISERROR('!0'!G269)),"",'!0'!G269)</f>
        <v/>
      </c>
      <c r="H267" t="str">
        <f>IF(OR(ISBLANK('!0'!H269),ISERROR('!0'!H269)),"",'!0'!H269)</f>
        <v/>
      </c>
      <c r="I267" s="4" t="str">
        <f>IF(OR(ISBLANK('!0'!I269),ISERROR('!0'!I269)),"",'!0'!I269)</f>
        <v/>
      </c>
      <c r="J267" t="str">
        <f>IF(OR(ISBLANK('!0'!J269),ISERROR('!0'!J269)),"",'!0'!J269)</f>
        <v/>
      </c>
      <c r="K267" s="59" t="str">
        <f>IF(OR(ISBLANK('!0'!K269),ISERROR('!0'!K269)),"",'!0'!K269)</f>
        <v/>
      </c>
      <c r="L267" t="str">
        <f>IF(OR(ISBLANK('!0'!L269),ISERROR('!0'!L269)),"",'!0'!L269)</f>
        <v/>
      </c>
      <c r="M267" t="str">
        <f>IF(OR(ISBLANK('!0'!M269),ISERROR('!0'!M269)),"",'!0'!M269)</f>
        <v/>
      </c>
      <c r="N267" t="str">
        <f>IF(OR(ISBLANK('!0'!N269),ISERROR('!0'!N269)),"",'!0'!N269)</f>
        <v/>
      </c>
      <c r="O267" t="str">
        <f>IF(OR(ISBLANK('!0'!O269),ISERROR('!0'!O269)),"",'!0'!O269)</f>
        <v/>
      </c>
      <c r="P267" t="str">
        <f>IF(OR(ISBLANK('!0'!P269),ISERROR('!0'!P269)),"",'!0'!P269)</f>
        <v/>
      </c>
      <c r="Q267" t="str">
        <f>IF(OR(ISBLANK('!0'!Q269),ISERROR('!0'!Q269)),"",'!0'!Q269)</f>
        <v/>
      </c>
      <c r="R267" t="str">
        <f>IF(OR(ISBLANK('!0'!R269),ISERROR('!0'!R269)),"",'!0'!R269)</f>
        <v/>
      </c>
      <c r="S267" t="str">
        <f>IF(OR(ISBLANK('!0'!S269),ISERROR('!0'!S269)),"",'!0'!S269)</f>
        <v/>
      </c>
      <c r="T267" t="str">
        <f>IF(OR(ISBLANK('!0'!T269),ISERROR('!0'!T269)),"",'!0'!T269)</f>
        <v/>
      </c>
      <c r="U267" t="str">
        <f>IF(OR(ISBLANK('!0'!U269),ISERROR('!0'!U269)),"",'!0'!U269)</f>
        <v/>
      </c>
      <c r="V267" t="str">
        <f>IF(OR(ISBLANK('!0'!V269),ISERROR('!0'!V269)),"",'!0'!V269)</f>
        <v/>
      </c>
      <c r="W267" t="str">
        <f>IF(OR(ISBLANK('!0'!W269),ISERROR('!0'!W269)),"",'!0'!W269)</f>
        <v/>
      </c>
      <c r="X267" t="str">
        <f>IF(OR(ISBLANK('!0'!X269),ISERROR('!0'!X269)),"",'!0'!X269)</f>
        <v/>
      </c>
      <c r="Y267" t="str">
        <f>IF(OR(ISBLANK('!0'!Y269),ISERROR('!0'!Y269)),"",'!0'!Y269)</f>
        <v/>
      </c>
      <c r="Z267" t="str">
        <f>IF(OR(ISBLANK('!0'!Z269),ISERROR('!0'!Z269)),"",'!0'!Z269)</f>
        <v/>
      </c>
      <c r="AA267" t="str">
        <f>IF(OR(ISBLANK('!0'!AA269),ISERROR('!0'!AA269)),"",'!0'!AA269)</f>
        <v/>
      </c>
      <c r="AB267" t="str">
        <f>IF(OR(ISBLANK('!0'!AB269),ISERROR('!0'!AB269)),"",'!0'!AB269)</f>
        <v/>
      </c>
      <c r="AC267" t="str">
        <f>IF(OR(ISBLANK('!0'!AI269),ISERROR('!0'!AI269)),"",'!0'!AI269)</f>
        <v/>
      </c>
      <c r="AD267" t="str">
        <f>IF(OR(ISBLANK('!0'!AJ269),ISERROR('!0'!AJ269)),"",'!0'!AJ269)</f>
        <v/>
      </c>
      <c r="AE267" t="str">
        <f>IF(OR(ISBLANK('!0'!AK269),ISERROR('!0'!AK269)),"",'!0'!AK269)</f>
        <v/>
      </c>
      <c r="AF267" t="str">
        <f>IF(OR(ISBLANK('!0'!AL269),ISERROR('!0'!AL269)),"",'!0'!AL269)</f>
        <v/>
      </c>
      <c r="AG267" t="str">
        <f>IF(OR(ISBLANK('!0'!AM269),ISERROR('!0'!AM269)),"",'!0'!AM269)</f>
        <v/>
      </c>
      <c r="AH267" t="str">
        <f>IF(OR(ISBLANK('!0'!AN269),ISERROR('!0'!AN269)),"",'!0'!AN269)</f>
        <v/>
      </c>
      <c r="AI267" t="str">
        <f>IF(OR(ISBLANK('!0'!AO269),ISERROR('!0'!AO269)),"",'!0'!AO269)</f>
        <v/>
      </c>
      <c r="AJ267" t="str">
        <f>IF(OR(ISBLANK('!0'!AP269),ISERROR('!0'!AP269)),"",'!0'!AP269)</f>
        <v/>
      </c>
      <c r="AK267" t="str">
        <f>IF(OR(ISBLANK('!0'!AQ269),ISERROR('!0'!AQ269)),"",'!0'!AQ269)</f>
        <v/>
      </c>
      <c r="AL267" t="str">
        <f>IF(OR(ISBLANK('!0'!AR269),ISERROR('!0'!AR269)),"",'!0'!AR269)</f>
        <v/>
      </c>
      <c r="AM267" t="str">
        <f>IF(OR(ISBLANK('!0'!AS269),ISERROR('!0'!AS269)),"",'!0'!AS269)</f>
        <v/>
      </c>
      <c r="AN267" t="str">
        <f>IF(OR(ISBLANK('!0'!AT269),ISERROR('!0'!AT269)),"",'!0'!AT269)</f>
        <v/>
      </c>
      <c r="AO267" t="str">
        <f>IF(OR(ISBLANK('!0'!AU269),ISERROR('!0'!AU269)),"",'!0'!AU269)</f>
        <v/>
      </c>
      <c r="AP267" t="str">
        <f>IF(OR(ISBLANK('!0'!AV269),ISERROR('!0'!AV269)),"",'!0'!AV269)</f>
        <v/>
      </c>
      <c r="AQ267" t="str">
        <f>IF(OR(ISBLANK('!0'!AW269),ISERROR('!0'!AW269)),"",'!0'!AW269)</f>
        <v/>
      </c>
      <c r="AR267" t="str">
        <f>IF(OR(ISBLANK('!0'!AX269),ISERROR('!0'!AX269)),"",'!0'!AX269)</f>
        <v/>
      </c>
      <c r="AS267" t="str">
        <f>IF(OR(ISBLANK('!0'!AY269),ISERROR('!0'!AY269)),"",'!0'!AY269)</f>
        <v/>
      </c>
      <c r="AT267" t="str">
        <f>IF(OR(ISBLANK('!0'!AZ269),ISERROR('!0'!AZ269)),"",'!0'!AZ269)</f>
        <v/>
      </c>
      <c r="AU267" t="str">
        <f>IF(OR(ISBLANK('!0'!BA269),ISERROR('!0'!BA269)),"",'!0'!BA269)</f>
        <v/>
      </c>
      <c r="AV267" t="str">
        <f>IF(OR(ISBLANK('!0'!BB269),ISERROR('!0'!BB269)),"",'!0'!BB269)</f>
        <v/>
      </c>
      <c r="AW267" t="str">
        <f>IF(OR(ISBLANK('!0'!BC269),ISERROR('!0'!BC269)),"",'!0'!BC269)</f>
        <v/>
      </c>
      <c r="AX267" t="str">
        <f>IF(OR(ISBLANK('!0'!BD269),ISERROR('!0'!BD269)),"",'!0'!BD269)</f>
        <v/>
      </c>
      <c r="AY267" t="str">
        <f>IF(OR(ISBLANK('!0'!BE269),ISERROR('!0'!BE269)),"",'!0'!BE269)</f>
        <v/>
      </c>
      <c r="AZ267" t="str">
        <f>IF(OR(ISBLANK('!0'!BF269),ISERROR('!0'!BF269)),"",'!0'!BF269)</f>
        <v/>
      </c>
      <c r="BA267" t="str">
        <f>IF(OR(ISBLANK('!0'!BG269),ISERROR('!0'!BG269)),"",'!0'!BG269)</f>
        <v/>
      </c>
      <c r="BB267" t="str">
        <f>IF(OR(ISBLANK('!0'!BH269),ISERROR('!0'!BH269)),"",'!0'!BH269)</f>
        <v/>
      </c>
      <c r="BC267" t="str">
        <f>IF(OR(ISBLANK('!0'!BI269),ISERROR('!0'!BI269)),"",'!0'!BI269)</f>
        <v/>
      </c>
    </row>
    <row r="268" spans="1:55" ht="12.75" customHeight="1" x14ac:dyDescent="0.2">
      <c r="A268" t="str">
        <f>IF(OR(ISBLANK('!0'!A270),ISERROR('!0'!A270)),"",'!0'!A270)</f>
        <v/>
      </c>
      <c r="B268" t="str">
        <f>IF(OR(ISBLANK('!0'!B270),ISERROR('!0'!B270)),"",'!0'!B270)</f>
        <v/>
      </c>
      <c r="C268" s="208">
        <f>IF(OR(ISBLANK('!0'!C269),ISERROR('!0'!C269)),"",'!0'!C269)</f>
        <v>246</v>
      </c>
      <c r="D268" s="325"/>
      <c r="E268" s="325"/>
      <c r="F268" t="str">
        <f>IF(OR(ISBLANK('!0'!F270),ISERROR('!0'!F270)),"",'!0'!F270)</f>
        <v/>
      </c>
      <c r="G268" t="str">
        <f>IF(OR(ISBLANK('!0'!G270),ISERROR('!0'!G270)),"",'!0'!G270)</f>
        <v/>
      </c>
      <c r="H268" t="str">
        <f>IF(OR(ISBLANK('!0'!H270),ISERROR('!0'!H270)),"",'!0'!H270)</f>
        <v/>
      </c>
      <c r="I268" s="4" t="str">
        <f>IF(OR(ISBLANK('!0'!I270),ISERROR('!0'!I270)),"",'!0'!I270)</f>
        <v/>
      </c>
      <c r="J268" t="str">
        <f>IF(OR(ISBLANK('!0'!J270),ISERROR('!0'!J270)),"",'!0'!J270)</f>
        <v/>
      </c>
      <c r="K268" s="59" t="str">
        <f>IF(OR(ISBLANK('!0'!K270),ISERROR('!0'!K270)),"",'!0'!K270)</f>
        <v/>
      </c>
      <c r="L268" t="str">
        <f>IF(OR(ISBLANK('!0'!L270),ISERROR('!0'!L270)),"",'!0'!L270)</f>
        <v/>
      </c>
      <c r="M268" t="str">
        <f>IF(OR(ISBLANK('!0'!M270),ISERROR('!0'!M270)),"",'!0'!M270)</f>
        <v/>
      </c>
      <c r="N268" t="str">
        <f>IF(OR(ISBLANK('!0'!N270),ISERROR('!0'!N270)),"",'!0'!N270)</f>
        <v/>
      </c>
      <c r="O268" t="str">
        <f>IF(OR(ISBLANK('!0'!O270),ISERROR('!0'!O270)),"",'!0'!O270)</f>
        <v/>
      </c>
      <c r="P268" t="str">
        <f>IF(OR(ISBLANK('!0'!P270),ISERROR('!0'!P270)),"",'!0'!P270)</f>
        <v/>
      </c>
      <c r="Q268" t="str">
        <f>IF(OR(ISBLANK('!0'!Q270),ISERROR('!0'!Q270)),"",'!0'!Q270)</f>
        <v/>
      </c>
      <c r="R268" t="str">
        <f>IF(OR(ISBLANK('!0'!R270),ISERROR('!0'!R270)),"",'!0'!R270)</f>
        <v/>
      </c>
      <c r="S268" t="str">
        <f>IF(OR(ISBLANK('!0'!S270),ISERROR('!0'!S270)),"",'!0'!S270)</f>
        <v/>
      </c>
      <c r="T268" t="str">
        <f>IF(OR(ISBLANK('!0'!T270),ISERROR('!0'!T270)),"",'!0'!T270)</f>
        <v/>
      </c>
      <c r="U268" t="str">
        <f>IF(OR(ISBLANK('!0'!U270),ISERROR('!0'!U270)),"",'!0'!U270)</f>
        <v/>
      </c>
      <c r="V268" t="str">
        <f>IF(OR(ISBLANK('!0'!V270),ISERROR('!0'!V270)),"",'!0'!V270)</f>
        <v/>
      </c>
      <c r="W268" t="str">
        <f>IF(OR(ISBLANK('!0'!W270),ISERROR('!0'!W270)),"",'!0'!W270)</f>
        <v/>
      </c>
      <c r="X268" t="str">
        <f>IF(OR(ISBLANK('!0'!X270),ISERROR('!0'!X270)),"",'!0'!X270)</f>
        <v/>
      </c>
      <c r="Y268" t="str">
        <f>IF(OR(ISBLANK('!0'!Y270),ISERROR('!0'!Y270)),"",'!0'!Y270)</f>
        <v/>
      </c>
      <c r="Z268" t="str">
        <f>IF(OR(ISBLANK('!0'!Z270),ISERROR('!0'!Z270)),"",'!0'!Z270)</f>
        <v/>
      </c>
      <c r="AA268" t="str">
        <f>IF(OR(ISBLANK('!0'!AA270),ISERROR('!0'!AA270)),"",'!0'!AA270)</f>
        <v/>
      </c>
      <c r="AB268" t="str">
        <f>IF(OR(ISBLANK('!0'!AB270),ISERROR('!0'!AB270)),"",'!0'!AB270)</f>
        <v/>
      </c>
      <c r="AC268" t="str">
        <f>IF(OR(ISBLANK('!0'!AI270),ISERROR('!0'!AI270)),"",'!0'!AI270)</f>
        <v/>
      </c>
      <c r="AD268" t="str">
        <f>IF(OR(ISBLANK('!0'!AJ270),ISERROR('!0'!AJ270)),"",'!0'!AJ270)</f>
        <v/>
      </c>
      <c r="AE268" t="str">
        <f>IF(OR(ISBLANK('!0'!AK270),ISERROR('!0'!AK270)),"",'!0'!AK270)</f>
        <v/>
      </c>
      <c r="AF268" t="str">
        <f>IF(OR(ISBLANK('!0'!AL270),ISERROR('!0'!AL270)),"",'!0'!AL270)</f>
        <v/>
      </c>
      <c r="AG268" t="str">
        <f>IF(OR(ISBLANK('!0'!AM270),ISERROR('!0'!AM270)),"",'!0'!AM270)</f>
        <v/>
      </c>
      <c r="AH268" t="str">
        <f>IF(OR(ISBLANK('!0'!AN270),ISERROR('!0'!AN270)),"",'!0'!AN270)</f>
        <v/>
      </c>
      <c r="AI268" t="str">
        <f>IF(OR(ISBLANK('!0'!AO270),ISERROR('!0'!AO270)),"",'!0'!AO270)</f>
        <v/>
      </c>
      <c r="AJ268" t="str">
        <f>IF(OR(ISBLANK('!0'!AP270),ISERROR('!0'!AP270)),"",'!0'!AP270)</f>
        <v/>
      </c>
      <c r="AK268" t="str">
        <f>IF(OR(ISBLANK('!0'!AQ270),ISERROR('!0'!AQ270)),"",'!0'!AQ270)</f>
        <v/>
      </c>
      <c r="AL268" t="str">
        <f>IF(OR(ISBLANK('!0'!AR270),ISERROR('!0'!AR270)),"",'!0'!AR270)</f>
        <v/>
      </c>
      <c r="AM268" t="str">
        <f>IF(OR(ISBLANK('!0'!AS270),ISERROR('!0'!AS270)),"",'!0'!AS270)</f>
        <v/>
      </c>
      <c r="AN268" t="str">
        <f>IF(OR(ISBLANK('!0'!AT270),ISERROR('!0'!AT270)),"",'!0'!AT270)</f>
        <v/>
      </c>
      <c r="AO268" t="str">
        <f>IF(OR(ISBLANK('!0'!AU270),ISERROR('!0'!AU270)),"",'!0'!AU270)</f>
        <v/>
      </c>
      <c r="AP268" t="str">
        <f>IF(OR(ISBLANK('!0'!AV270),ISERROR('!0'!AV270)),"",'!0'!AV270)</f>
        <v/>
      </c>
      <c r="AQ268" t="str">
        <f>IF(OR(ISBLANK('!0'!AW270),ISERROR('!0'!AW270)),"",'!0'!AW270)</f>
        <v/>
      </c>
      <c r="AR268" t="str">
        <f>IF(OR(ISBLANK('!0'!AX270),ISERROR('!0'!AX270)),"",'!0'!AX270)</f>
        <v/>
      </c>
      <c r="AS268" t="str">
        <f>IF(OR(ISBLANK('!0'!AY270),ISERROR('!0'!AY270)),"",'!0'!AY270)</f>
        <v/>
      </c>
      <c r="AT268" t="str">
        <f>IF(OR(ISBLANK('!0'!AZ270),ISERROR('!0'!AZ270)),"",'!0'!AZ270)</f>
        <v/>
      </c>
      <c r="AU268" t="str">
        <f>IF(OR(ISBLANK('!0'!BA270),ISERROR('!0'!BA270)),"",'!0'!BA270)</f>
        <v/>
      </c>
      <c r="AV268" t="str">
        <f>IF(OR(ISBLANK('!0'!BB270),ISERROR('!0'!BB270)),"",'!0'!BB270)</f>
        <v/>
      </c>
      <c r="AW268" t="str">
        <f>IF(OR(ISBLANK('!0'!BC270),ISERROR('!0'!BC270)),"",'!0'!BC270)</f>
        <v/>
      </c>
      <c r="AX268" t="str">
        <f>IF(OR(ISBLANK('!0'!BD270),ISERROR('!0'!BD270)),"",'!0'!BD270)</f>
        <v/>
      </c>
      <c r="AY268" t="str">
        <f>IF(OR(ISBLANK('!0'!BE270),ISERROR('!0'!BE270)),"",'!0'!BE270)</f>
        <v/>
      </c>
      <c r="AZ268" t="str">
        <f>IF(OR(ISBLANK('!0'!BF270),ISERROR('!0'!BF270)),"",'!0'!BF270)</f>
        <v/>
      </c>
      <c r="BA268" t="str">
        <f>IF(OR(ISBLANK('!0'!BG270),ISERROR('!0'!BG270)),"",'!0'!BG270)</f>
        <v/>
      </c>
      <c r="BB268" t="str">
        <f>IF(OR(ISBLANK('!0'!BH270),ISERROR('!0'!BH270)),"",'!0'!BH270)</f>
        <v/>
      </c>
      <c r="BC268" t="str">
        <f>IF(OR(ISBLANK('!0'!BI270),ISERROR('!0'!BI270)),"",'!0'!BI270)</f>
        <v/>
      </c>
    </row>
    <row r="269" spans="1:55" ht="12.75" customHeight="1" x14ac:dyDescent="0.2">
      <c r="A269" t="str">
        <f>IF(OR(ISBLANK('!0'!A271),ISERROR('!0'!A271)),"",'!0'!A271)</f>
        <v/>
      </c>
      <c r="B269" t="str">
        <f>IF(OR(ISBLANK('!0'!B271),ISERROR('!0'!B271)),"",'!0'!B271)</f>
        <v/>
      </c>
      <c r="C269" s="208">
        <f>IF(OR(ISBLANK('!0'!C270),ISERROR('!0'!C270)),"",'!0'!C270)</f>
        <v>247</v>
      </c>
      <c r="D269" s="325"/>
      <c r="E269" s="325"/>
      <c r="F269" t="str">
        <f>IF(OR(ISBLANK('!0'!F271),ISERROR('!0'!F271)),"",'!0'!F271)</f>
        <v/>
      </c>
      <c r="G269" t="str">
        <f>IF(OR(ISBLANK('!0'!G271),ISERROR('!0'!G271)),"",'!0'!G271)</f>
        <v/>
      </c>
      <c r="H269" t="str">
        <f>IF(OR(ISBLANK('!0'!H271),ISERROR('!0'!H271)),"",'!0'!H271)</f>
        <v/>
      </c>
      <c r="I269" s="4" t="str">
        <f>IF(OR(ISBLANK('!0'!I271),ISERROR('!0'!I271)),"",'!0'!I271)</f>
        <v/>
      </c>
      <c r="J269" t="str">
        <f>IF(OR(ISBLANK('!0'!J271),ISERROR('!0'!J271)),"",'!0'!J271)</f>
        <v/>
      </c>
      <c r="K269" s="59" t="str">
        <f>IF(OR(ISBLANK('!0'!K271),ISERROR('!0'!K271)),"",'!0'!K271)</f>
        <v/>
      </c>
      <c r="L269" t="str">
        <f>IF(OR(ISBLANK('!0'!L271),ISERROR('!0'!L271)),"",'!0'!L271)</f>
        <v/>
      </c>
      <c r="M269" t="str">
        <f>IF(OR(ISBLANK('!0'!M271),ISERROR('!0'!M271)),"",'!0'!M271)</f>
        <v/>
      </c>
      <c r="N269" t="str">
        <f>IF(OR(ISBLANK('!0'!N271),ISERROR('!0'!N271)),"",'!0'!N271)</f>
        <v/>
      </c>
      <c r="O269" t="str">
        <f>IF(OR(ISBLANK('!0'!O271),ISERROR('!0'!O271)),"",'!0'!O271)</f>
        <v/>
      </c>
      <c r="P269" t="str">
        <f>IF(OR(ISBLANK('!0'!P271),ISERROR('!0'!P271)),"",'!0'!P271)</f>
        <v/>
      </c>
      <c r="Q269" t="str">
        <f>IF(OR(ISBLANK('!0'!Q271),ISERROR('!0'!Q271)),"",'!0'!Q271)</f>
        <v/>
      </c>
      <c r="R269" t="str">
        <f>IF(OR(ISBLANK('!0'!R271),ISERROR('!0'!R271)),"",'!0'!R271)</f>
        <v/>
      </c>
      <c r="S269" t="str">
        <f>IF(OR(ISBLANK('!0'!S271),ISERROR('!0'!S271)),"",'!0'!S271)</f>
        <v/>
      </c>
      <c r="T269" t="str">
        <f>IF(OR(ISBLANK('!0'!T271),ISERROR('!0'!T271)),"",'!0'!T271)</f>
        <v/>
      </c>
      <c r="U269" t="str">
        <f>IF(OR(ISBLANK('!0'!U271),ISERROR('!0'!U271)),"",'!0'!U271)</f>
        <v/>
      </c>
      <c r="V269" t="str">
        <f>IF(OR(ISBLANK('!0'!V271),ISERROR('!0'!V271)),"",'!0'!V271)</f>
        <v/>
      </c>
      <c r="W269" t="str">
        <f>IF(OR(ISBLANK('!0'!W271),ISERROR('!0'!W271)),"",'!0'!W271)</f>
        <v/>
      </c>
      <c r="X269" t="str">
        <f>IF(OR(ISBLANK('!0'!X271),ISERROR('!0'!X271)),"",'!0'!X271)</f>
        <v/>
      </c>
      <c r="Y269" t="str">
        <f>IF(OR(ISBLANK('!0'!Y271),ISERROR('!0'!Y271)),"",'!0'!Y271)</f>
        <v/>
      </c>
      <c r="Z269" t="str">
        <f>IF(OR(ISBLANK('!0'!Z271),ISERROR('!0'!Z271)),"",'!0'!Z271)</f>
        <v/>
      </c>
      <c r="AA269" t="str">
        <f>IF(OR(ISBLANK('!0'!AA271),ISERROR('!0'!AA271)),"",'!0'!AA271)</f>
        <v/>
      </c>
      <c r="AB269" t="str">
        <f>IF(OR(ISBLANK('!0'!AB271),ISERROR('!0'!AB271)),"",'!0'!AB271)</f>
        <v/>
      </c>
      <c r="AC269" t="str">
        <f>IF(OR(ISBLANK('!0'!AI271),ISERROR('!0'!AI271)),"",'!0'!AI271)</f>
        <v/>
      </c>
      <c r="AD269" t="str">
        <f>IF(OR(ISBLANK('!0'!AJ271),ISERROR('!0'!AJ271)),"",'!0'!AJ271)</f>
        <v/>
      </c>
      <c r="AE269" t="str">
        <f>IF(OR(ISBLANK('!0'!AK271),ISERROR('!0'!AK271)),"",'!0'!AK271)</f>
        <v/>
      </c>
      <c r="AF269" t="str">
        <f>IF(OR(ISBLANK('!0'!AL271),ISERROR('!0'!AL271)),"",'!0'!AL271)</f>
        <v/>
      </c>
      <c r="AG269" t="str">
        <f>IF(OR(ISBLANK('!0'!AM271),ISERROR('!0'!AM271)),"",'!0'!AM271)</f>
        <v/>
      </c>
      <c r="AH269" t="str">
        <f>IF(OR(ISBLANK('!0'!AN271),ISERROR('!0'!AN271)),"",'!0'!AN271)</f>
        <v/>
      </c>
      <c r="AI269" t="str">
        <f>IF(OR(ISBLANK('!0'!AO271),ISERROR('!0'!AO271)),"",'!0'!AO271)</f>
        <v/>
      </c>
      <c r="AJ269" t="str">
        <f>IF(OR(ISBLANK('!0'!AP271),ISERROR('!0'!AP271)),"",'!0'!AP271)</f>
        <v/>
      </c>
      <c r="AK269" t="str">
        <f>IF(OR(ISBLANK('!0'!AQ271),ISERROR('!0'!AQ271)),"",'!0'!AQ271)</f>
        <v/>
      </c>
      <c r="AL269" t="str">
        <f>IF(OR(ISBLANK('!0'!AR271),ISERROR('!0'!AR271)),"",'!0'!AR271)</f>
        <v/>
      </c>
      <c r="AM269" t="str">
        <f>IF(OR(ISBLANK('!0'!AS271),ISERROR('!0'!AS271)),"",'!0'!AS271)</f>
        <v/>
      </c>
      <c r="AN269" t="str">
        <f>IF(OR(ISBLANK('!0'!AT271),ISERROR('!0'!AT271)),"",'!0'!AT271)</f>
        <v/>
      </c>
      <c r="AO269" t="str">
        <f>IF(OR(ISBLANK('!0'!AU271),ISERROR('!0'!AU271)),"",'!0'!AU271)</f>
        <v/>
      </c>
      <c r="AP269" t="str">
        <f>IF(OR(ISBLANK('!0'!AV271),ISERROR('!0'!AV271)),"",'!0'!AV271)</f>
        <v/>
      </c>
      <c r="AQ269" t="str">
        <f>IF(OR(ISBLANK('!0'!AW271),ISERROR('!0'!AW271)),"",'!0'!AW271)</f>
        <v/>
      </c>
      <c r="AR269" t="str">
        <f>IF(OR(ISBLANK('!0'!AX271),ISERROR('!0'!AX271)),"",'!0'!AX271)</f>
        <v/>
      </c>
      <c r="AS269" t="str">
        <f>IF(OR(ISBLANK('!0'!AY271),ISERROR('!0'!AY271)),"",'!0'!AY271)</f>
        <v/>
      </c>
      <c r="AT269" t="str">
        <f>IF(OR(ISBLANK('!0'!AZ271),ISERROR('!0'!AZ271)),"",'!0'!AZ271)</f>
        <v/>
      </c>
      <c r="AU269" t="str">
        <f>IF(OR(ISBLANK('!0'!BA271),ISERROR('!0'!BA271)),"",'!0'!BA271)</f>
        <v/>
      </c>
      <c r="AV269" t="str">
        <f>IF(OR(ISBLANK('!0'!BB271),ISERROR('!0'!BB271)),"",'!0'!BB271)</f>
        <v/>
      </c>
      <c r="AW269" t="str">
        <f>IF(OR(ISBLANK('!0'!BC271),ISERROR('!0'!BC271)),"",'!0'!BC271)</f>
        <v/>
      </c>
      <c r="AX269" t="str">
        <f>IF(OR(ISBLANK('!0'!BD271),ISERROR('!0'!BD271)),"",'!0'!BD271)</f>
        <v/>
      </c>
      <c r="AY269" t="str">
        <f>IF(OR(ISBLANK('!0'!BE271),ISERROR('!0'!BE271)),"",'!0'!BE271)</f>
        <v/>
      </c>
      <c r="AZ269" t="str">
        <f>IF(OR(ISBLANK('!0'!BF271),ISERROR('!0'!BF271)),"",'!0'!BF271)</f>
        <v/>
      </c>
      <c r="BA269" t="str">
        <f>IF(OR(ISBLANK('!0'!BG271),ISERROR('!0'!BG271)),"",'!0'!BG271)</f>
        <v/>
      </c>
      <c r="BB269" t="str">
        <f>IF(OR(ISBLANK('!0'!BH271),ISERROR('!0'!BH271)),"",'!0'!BH271)</f>
        <v/>
      </c>
      <c r="BC269" t="str">
        <f>IF(OR(ISBLANK('!0'!BI271),ISERROR('!0'!BI271)),"",'!0'!BI271)</f>
        <v/>
      </c>
    </row>
    <row r="270" spans="1:55" ht="12.75" customHeight="1" x14ac:dyDescent="0.2">
      <c r="A270" t="str">
        <f>IF(OR(ISBLANK('!0'!A272),ISERROR('!0'!A272)),"",'!0'!A272)</f>
        <v/>
      </c>
      <c r="B270" t="str">
        <f>IF(OR(ISBLANK('!0'!B272),ISERROR('!0'!B272)),"",'!0'!B272)</f>
        <v/>
      </c>
      <c r="C270" s="208">
        <f>IF(OR(ISBLANK('!0'!C271),ISERROR('!0'!C271)),"",'!0'!C271)</f>
        <v>248</v>
      </c>
      <c r="D270" s="325"/>
      <c r="E270" s="325"/>
      <c r="F270" t="str">
        <f>IF(OR(ISBLANK('!0'!F272),ISERROR('!0'!F272)),"",'!0'!F272)</f>
        <v/>
      </c>
      <c r="G270" t="str">
        <f>IF(OR(ISBLANK('!0'!G272),ISERROR('!0'!G272)),"",'!0'!G272)</f>
        <v/>
      </c>
      <c r="H270" t="str">
        <f>IF(OR(ISBLANK('!0'!H272),ISERROR('!0'!H272)),"",'!0'!H272)</f>
        <v/>
      </c>
      <c r="I270" s="4" t="str">
        <f>IF(OR(ISBLANK('!0'!I272),ISERROR('!0'!I272)),"",'!0'!I272)</f>
        <v/>
      </c>
      <c r="J270" t="str">
        <f>IF(OR(ISBLANK('!0'!J272),ISERROR('!0'!J272)),"",'!0'!J272)</f>
        <v/>
      </c>
      <c r="K270" s="59" t="str">
        <f>IF(OR(ISBLANK('!0'!K272),ISERROR('!0'!K272)),"",'!0'!K272)</f>
        <v/>
      </c>
      <c r="L270" t="str">
        <f>IF(OR(ISBLANK('!0'!L272),ISERROR('!0'!L272)),"",'!0'!L272)</f>
        <v/>
      </c>
      <c r="M270" t="str">
        <f>IF(OR(ISBLANK('!0'!M272),ISERROR('!0'!M272)),"",'!0'!M272)</f>
        <v/>
      </c>
      <c r="N270" t="str">
        <f>IF(OR(ISBLANK('!0'!N272),ISERROR('!0'!N272)),"",'!0'!N272)</f>
        <v/>
      </c>
      <c r="O270" t="str">
        <f>IF(OR(ISBLANK('!0'!O272),ISERROR('!0'!O272)),"",'!0'!O272)</f>
        <v/>
      </c>
      <c r="P270" t="str">
        <f>IF(OR(ISBLANK('!0'!P272),ISERROR('!0'!P272)),"",'!0'!P272)</f>
        <v/>
      </c>
      <c r="Q270" t="str">
        <f>IF(OR(ISBLANK('!0'!Q272),ISERROR('!0'!Q272)),"",'!0'!Q272)</f>
        <v/>
      </c>
      <c r="R270" t="str">
        <f>IF(OR(ISBLANK('!0'!R272),ISERROR('!0'!R272)),"",'!0'!R272)</f>
        <v/>
      </c>
      <c r="S270" t="str">
        <f>IF(OR(ISBLANK('!0'!S272),ISERROR('!0'!S272)),"",'!0'!S272)</f>
        <v/>
      </c>
      <c r="T270" t="str">
        <f>IF(OR(ISBLANK('!0'!T272),ISERROR('!0'!T272)),"",'!0'!T272)</f>
        <v/>
      </c>
      <c r="U270" t="str">
        <f>IF(OR(ISBLANK('!0'!U272),ISERROR('!0'!U272)),"",'!0'!U272)</f>
        <v/>
      </c>
      <c r="V270" t="str">
        <f>IF(OR(ISBLANK('!0'!V272),ISERROR('!0'!V272)),"",'!0'!V272)</f>
        <v/>
      </c>
      <c r="W270" t="str">
        <f>IF(OR(ISBLANK('!0'!W272),ISERROR('!0'!W272)),"",'!0'!W272)</f>
        <v/>
      </c>
      <c r="X270" t="str">
        <f>IF(OR(ISBLANK('!0'!X272),ISERROR('!0'!X272)),"",'!0'!X272)</f>
        <v/>
      </c>
      <c r="Y270" t="str">
        <f>IF(OR(ISBLANK('!0'!Y272),ISERROR('!0'!Y272)),"",'!0'!Y272)</f>
        <v/>
      </c>
      <c r="Z270" t="str">
        <f>IF(OR(ISBLANK('!0'!Z272),ISERROR('!0'!Z272)),"",'!0'!Z272)</f>
        <v/>
      </c>
      <c r="AA270" t="str">
        <f>IF(OR(ISBLANK('!0'!AA272),ISERROR('!0'!AA272)),"",'!0'!AA272)</f>
        <v/>
      </c>
      <c r="AB270" t="str">
        <f>IF(OR(ISBLANK('!0'!AB272),ISERROR('!0'!AB272)),"",'!0'!AB272)</f>
        <v/>
      </c>
      <c r="AC270" t="str">
        <f>IF(OR(ISBLANK('!0'!AI272),ISERROR('!0'!AI272)),"",'!0'!AI272)</f>
        <v/>
      </c>
      <c r="AD270" t="str">
        <f>IF(OR(ISBLANK('!0'!AJ272),ISERROR('!0'!AJ272)),"",'!0'!AJ272)</f>
        <v/>
      </c>
      <c r="AE270" t="str">
        <f>IF(OR(ISBLANK('!0'!AK272),ISERROR('!0'!AK272)),"",'!0'!AK272)</f>
        <v/>
      </c>
      <c r="AF270" t="str">
        <f>IF(OR(ISBLANK('!0'!AL272),ISERROR('!0'!AL272)),"",'!0'!AL272)</f>
        <v/>
      </c>
      <c r="AG270" t="str">
        <f>IF(OR(ISBLANK('!0'!AM272),ISERROR('!0'!AM272)),"",'!0'!AM272)</f>
        <v/>
      </c>
      <c r="AH270" t="str">
        <f>IF(OR(ISBLANK('!0'!AN272),ISERROR('!0'!AN272)),"",'!0'!AN272)</f>
        <v/>
      </c>
      <c r="AI270" t="str">
        <f>IF(OR(ISBLANK('!0'!AO272),ISERROR('!0'!AO272)),"",'!0'!AO272)</f>
        <v/>
      </c>
      <c r="AJ270" t="str">
        <f>IF(OR(ISBLANK('!0'!AP272),ISERROR('!0'!AP272)),"",'!0'!AP272)</f>
        <v/>
      </c>
      <c r="AK270" t="str">
        <f>IF(OR(ISBLANK('!0'!AQ272),ISERROR('!0'!AQ272)),"",'!0'!AQ272)</f>
        <v/>
      </c>
      <c r="AL270" t="str">
        <f>IF(OR(ISBLANK('!0'!AR272),ISERROR('!0'!AR272)),"",'!0'!AR272)</f>
        <v/>
      </c>
      <c r="AM270" t="str">
        <f>IF(OR(ISBLANK('!0'!AS272),ISERROR('!0'!AS272)),"",'!0'!AS272)</f>
        <v/>
      </c>
      <c r="AN270" t="str">
        <f>IF(OR(ISBLANK('!0'!AT272),ISERROR('!0'!AT272)),"",'!0'!AT272)</f>
        <v/>
      </c>
      <c r="AO270" t="str">
        <f>IF(OR(ISBLANK('!0'!AU272),ISERROR('!0'!AU272)),"",'!0'!AU272)</f>
        <v/>
      </c>
      <c r="AP270" t="str">
        <f>IF(OR(ISBLANK('!0'!AV272),ISERROR('!0'!AV272)),"",'!0'!AV272)</f>
        <v/>
      </c>
      <c r="AQ270" t="str">
        <f>IF(OR(ISBLANK('!0'!AW272),ISERROR('!0'!AW272)),"",'!0'!AW272)</f>
        <v/>
      </c>
      <c r="AR270" t="str">
        <f>IF(OR(ISBLANK('!0'!AX272),ISERROR('!0'!AX272)),"",'!0'!AX272)</f>
        <v/>
      </c>
      <c r="AS270" t="str">
        <f>IF(OR(ISBLANK('!0'!AY272),ISERROR('!0'!AY272)),"",'!0'!AY272)</f>
        <v/>
      </c>
      <c r="AT270" t="str">
        <f>IF(OR(ISBLANK('!0'!AZ272),ISERROR('!0'!AZ272)),"",'!0'!AZ272)</f>
        <v/>
      </c>
      <c r="AU270" t="str">
        <f>IF(OR(ISBLANK('!0'!BA272),ISERROR('!0'!BA272)),"",'!0'!BA272)</f>
        <v/>
      </c>
      <c r="AV270" t="str">
        <f>IF(OR(ISBLANK('!0'!BB272),ISERROR('!0'!BB272)),"",'!0'!BB272)</f>
        <v/>
      </c>
      <c r="AW270" t="str">
        <f>IF(OR(ISBLANK('!0'!BC272),ISERROR('!0'!BC272)),"",'!0'!BC272)</f>
        <v/>
      </c>
      <c r="AX270" t="str">
        <f>IF(OR(ISBLANK('!0'!BD272),ISERROR('!0'!BD272)),"",'!0'!BD272)</f>
        <v/>
      </c>
      <c r="AY270" t="str">
        <f>IF(OR(ISBLANK('!0'!BE272),ISERROR('!0'!BE272)),"",'!0'!BE272)</f>
        <v/>
      </c>
      <c r="AZ270" t="str">
        <f>IF(OR(ISBLANK('!0'!BF272),ISERROR('!0'!BF272)),"",'!0'!BF272)</f>
        <v/>
      </c>
      <c r="BA270" t="str">
        <f>IF(OR(ISBLANK('!0'!BG272),ISERROR('!0'!BG272)),"",'!0'!BG272)</f>
        <v/>
      </c>
      <c r="BB270" t="str">
        <f>IF(OR(ISBLANK('!0'!BH272),ISERROR('!0'!BH272)),"",'!0'!BH272)</f>
        <v/>
      </c>
      <c r="BC270" t="str">
        <f>IF(OR(ISBLANK('!0'!BI272),ISERROR('!0'!BI272)),"",'!0'!BI272)</f>
        <v/>
      </c>
    </row>
    <row r="271" spans="1:55" ht="12.75" customHeight="1" x14ac:dyDescent="0.2">
      <c r="A271" t="str">
        <f>IF(OR(ISBLANK('!0'!A273),ISERROR('!0'!A273)),"",'!0'!A273)</f>
        <v/>
      </c>
      <c r="B271" t="str">
        <f>IF(OR(ISBLANK('!0'!B273),ISERROR('!0'!B273)),"",'!0'!B273)</f>
        <v/>
      </c>
      <c r="C271" s="208">
        <f>IF(OR(ISBLANK('!0'!C272),ISERROR('!0'!C272)),"",'!0'!C272)</f>
        <v>249</v>
      </c>
      <c r="D271" s="325"/>
      <c r="E271" s="325"/>
      <c r="F271" t="str">
        <f>IF(OR(ISBLANK('!0'!F273),ISERROR('!0'!F273)),"",'!0'!F273)</f>
        <v/>
      </c>
      <c r="G271" t="str">
        <f>IF(OR(ISBLANK('!0'!G273),ISERROR('!0'!G273)),"",'!0'!G273)</f>
        <v/>
      </c>
      <c r="H271" t="str">
        <f>IF(OR(ISBLANK('!0'!H273),ISERROR('!0'!H273)),"",'!0'!H273)</f>
        <v/>
      </c>
      <c r="I271" s="4" t="str">
        <f>IF(OR(ISBLANK('!0'!I273),ISERROR('!0'!I273)),"",'!0'!I273)</f>
        <v/>
      </c>
      <c r="J271" t="str">
        <f>IF(OR(ISBLANK('!0'!J273),ISERROR('!0'!J273)),"",'!0'!J273)</f>
        <v/>
      </c>
      <c r="K271" s="59" t="str">
        <f>IF(OR(ISBLANK('!0'!K273),ISERROR('!0'!K273)),"",'!0'!K273)</f>
        <v/>
      </c>
      <c r="L271" t="str">
        <f>IF(OR(ISBLANK('!0'!L273),ISERROR('!0'!L273)),"",'!0'!L273)</f>
        <v/>
      </c>
      <c r="M271" t="str">
        <f>IF(OR(ISBLANK('!0'!M273),ISERROR('!0'!M273)),"",'!0'!M273)</f>
        <v/>
      </c>
      <c r="N271" t="str">
        <f>IF(OR(ISBLANK('!0'!N273),ISERROR('!0'!N273)),"",'!0'!N273)</f>
        <v/>
      </c>
      <c r="O271" t="str">
        <f>IF(OR(ISBLANK('!0'!O273),ISERROR('!0'!O273)),"",'!0'!O273)</f>
        <v/>
      </c>
      <c r="P271" t="str">
        <f>IF(OR(ISBLANK('!0'!P273),ISERROR('!0'!P273)),"",'!0'!P273)</f>
        <v/>
      </c>
      <c r="Q271" t="str">
        <f>IF(OR(ISBLANK('!0'!Q273),ISERROR('!0'!Q273)),"",'!0'!Q273)</f>
        <v/>
      </c>
      <c r="R271" t="str">
        <f>IF(OR(ISBLANK('!0'!R273),ISERROR('!0'!R273)),"",'!0'!R273)</f>
        <v/>
      </c>
      <c r="S271" t="str">
        <f>IF(OR(ISBLANK('!0'!S273),ISERROR('!0'!S273)),"",'!0'!S273)</f>
        <v/>
      </c>
      <c r="T271" t="str">
        <f>IF(OR(ISBLANK('!0'!T273),ISERROR('!0'!T273)),"",'!0'!T273)</f>
        <v/>
      </c>
      <c r="U271" t="str">
        <f>IF(OR(ISBLANK('!0'!U273),ISERROR('!0'!U273)),"",'!0'!U273)</f>
        <v/>
      </c>
      <c r="V271" t="str">
        <f>IF(OR(ISBLANK('!0'!V273),ISERROR('!0'!V273)),"",'!0'!V273)</f>
        <v/>
      </c>
      <c r="W271" t="str">
        <f>IF(OR(ISBLANK('!0'!W273),ISERROR('!0'!W273)),"",'!0'!W273)</f>
        <v/>
      </c>
      <c r="X271" t="str">
        <f>IF(OR(ISBLANK('!0'!X273),ISERROR('!0'!X273)),"",'!0'!X273)</f>
        <v/>
      </c>
      <c r="Y271" t="str">
        <f>IF(OR(ISBLANK('!0'!Y273),ISERROR('!0'!Y273)),"",'!0'!Y273)</f>
        <v/>
      </c>
      <c r="Z271" t="str">
        <f>IF(OR(ISBLANK('!0'!Z273),ISERROR('!0'!Z273)),"",'!0'!Z273)</f>
        <v/>
      </c>
      <c r="AA271" t="str">
        <f>IF(OR(ISBLANK('!0'!AA273),ISERROR('!0'!AA273)),"",'!0'!AA273)</f>
        <v/>
      </c>
      <c r="AB271" t="str">
        <f>IF(OR(ISBLANK('!0'!AB273),ISERROR('!0'!AB273)),"",'!0'!AB273)</f>
        <v/>
      </c>
      <c r="AC271" t="str">
        <f>IF(OR(ISBLANK('!0'!AI273),ISERROR('!0'!AI273)),"",'!0'!AI273)</f>
        <v/>
      </c>
      <c r="AD271" t="str">
        <f>IF(OR(ISBLANK('!0'!AJ273),ISERROR('!0'!AJ273)),"",'!0'!AJ273)</f>
        <v/>
      </c>
      <c r="AE271" t="str">
        <f>IF(OR(ISBLANK('!0'!AK273),ISERROR('!0'!AK273)),"",'!0'!AK273)</f>
        <v/>
      </c>
      <c r="AF271" t="str">
        <f>IF(OR(ISBLANK('!0'!AL273),ISERROR('!0'!AL273)),"",'!0'!AL273)</f>
        <v/>
      </c>
      <c r="AG271" t="str">
        <f>IF(OR(ISBLANK('!0'!AM273),ISERROR('!0'!AM273)),"",'!0'!AM273)</f>
        <v/>
      </c>
      <c r="AH271" t="str">
        <f>IF(OR(ISBLANK('!0'!AN273),ISERROR('!0'!AN273)),"",'!0'!AN273)</f>
        <v/>
      </c>
      <c r="AI271" t="str">
        <f>IF(OR(ISBLANK('!0'!AO273),ISERROR('!0'!AO273)),"",'!0'!AO273)</f>
        <v/>
      </c>
      <c r="AJ271" t="str">
        <f>IF(OR(ISBLANK('!0'!AP273),ISERROR('!0'!AP273)),"",'!0'!AP273)</f>
        <v/>
      </c>
      <c r="AK271" t="str">
        <f>IF(OR(ISBLANK('!0'!AQ273),ISERROR('!0'!AQ273)),"",'!0'!AQ273)</f>
        <v/>
      </c>
      <c r="AL271" t="str">
        <f>IF(OR(ISBLANK('!0'!AR273),ISERROR('!0'!AR273)),"",'!0'!AR273)</f>
        <v/>
      </c>
      <c r="AM271" t="str">
        <f>IF(OR(ISBLANK('!0'!AS273),ISERROR('!0'!AS273)),"",'!0'!AS273)</f>
        <v/>
      </c>
      <c r="AN271" t="str">
        <f>IF(OR(ISBLANK('!0'!AT273),ISERROR('!0'!AT273)),"",'!0'!AT273)</f>
        <v/>
      </c>
      <c r="AO271" t="str">
        <f>IF(OR(ISBLANK('!0'!AU273),ISERROR('!0'!AU273)),"",'!0'!AU273)</f>
        <v/>
      </c>
      <c r="AP271" t="str">
        <f>IF(OR(ISBLANK('!0'!AV273),ISERROR('!0'!AV273)),"",'!0'!AV273)</f>
        <v/>
      </c>
      <c r="AQ271" t="str">
        <f>IF(OR(ISBLANK('!0'!AW273),ISERROR('!0'!AW273)),"",'!0'!AW273)</f>
        <v/>
      </c>
      <c r="AR271" t="str">
        <f>IF(OR(ISBLANK('!0'!AX273),ISERROR('!0'!AX273)),"",'!0'!AX273)</f>
        <v/>
      </c>
      <c r="AS271" t="str">
        <f>IF(OR(ISBLANK('!0'!AY273),ISERROR('!0'!AY273)),"",'!0'!AY273)</f>
        <v/>
      </c>
      <c r="AT271" t="str">
        <f>IF(OR(ISBLANK('!0'!AZ273),ISERROR('!0'!AZ273)),"",'!0'!AZ273)</f>
        <v/>
      </c>
      <c r="AU271" t="str">
        <f>IF(OR(ISBLANK('!0'!BA273),ISERROR('!0'!BA273)),"",'!0'!BA273)</f>
        <v/>
      </c>
      <c r="AV271" t="str">
        <f>IF(OR(ISBLANK('!0'!BB273),ISERROR('!0'!BB273)),"",'!0'!BB273)</f>
        <v/>
      </c>
      <c r="AW271" t="str">
        <f>IF(OR(ISBLANK('!0'!BC273),ISERROR('!0'!BC273)),"",'!0'!BC273)</f>
        <v/>
      </c>
      <c r="AX271" t="str">
        <f>IF(OR(ISBLANK('!0'!BD273),ISERROR('!0'!BD273)),"",'!0'!BD273)</f>
        <v/>
      </c>
      <c r="AY271" t="str">
        <f>IF(OR(ISBLANK('!0'!BE273),ISERROR('!0'!BE273)),"",'!0'!BE273)</f>
        <v/>
      </c>
      <c r="AZ271" t="str">
        <f>IF(OR(ISBLANK('!0'!BF273),ISERROR('!0'!BF273)),"",'!0'!BF273)</f>
        <v/>
      </c>
      <c r="BA271" t="str">
        <f>IF(OR(ISBLANK('!0'!BG273),ISERROR('!0'!BG273)),"",'!0'!BG273)</f>
        <v/>
      </c>
      <c r="BB271" t="str">
        <f>IF(OR(ISBLANK('!0'!BH273),ISERROR('!0'!BH273)),"",'!0'!BH273)</f>
        <v/>
      </c>
      <c r="BC271" t="str">
        <f>IF(OR(ISBLANK('!0'!BI273),ISERROR('!0'!BI273)),"",'!0'!BI273)</f>
        <v/>
      </c>
    </row>
    <row r="272" spans="1:55" ht="12.75" customHeight="1" x14ac:dyDescent="0.2">
      <c r="A272" t="str">
        <f>IF(OR(ISBLANK('!0'!A274),ISERROR('!0'!A274)),"",'!0'!A274)</f>
        <v/>
      </c>
      <c r="B272" t="str">
        <f>IF(OR(ISBLANK('!0'!B274),ISERROR('!0'!B274)),"",'!0'!B274)</f>
        <v/>
      </c>
      <c r="C272" s="208">
        <f>IF(OR(ISBLANK('!0'!C273),ISERROR('!0'!C273)),"",'!0'!C273)</f>
        <v>250</v>
      </c>
      <c r="D272" s="325"/>
      <c r="E272" s="325"/>
      <c r="F272" t="str">
        <f>IF(OR(ISBLANK('!0'!F274),ISERROR('!0'!F274)),"",'!0'!F274)</f>
        <v/>
      </c>
      <c r="G272" t="str">
        <f>IF(OR(ISBLANK('!0'!G274),ISERROR('!0'!G274)),"",'!0'!G274)</f>
        <v/>
      </c>
      <c r="H272" t="str">
        <f>IF(OR(ISBLANK('!0'!H274),ISERROR('!0'!H274)),"",'!0'!H274)</f>
        <v/>
      </c>
      <c r="I272" s="4" t="str">
        <f>IF(OR(ISBLANK('!0'!I274),ISERROR('!0'!I274)),"",'!0'!I274)</f>
        <v/>
      </c>
      <c r="J272" t="str">
        <f>IF(OR(ISBLANK('!0'!J274),ISERROR('!0'!J274)),"",'!0'!J274)</f>
        <v/>
      </c>
      <c r="K272" s="59" t="str">
        <f>IF(OR(ISBLANK('!0'!K274),ISERROR('!0'!K274)),"",'!0'!K274)</f>
        <v/>
      </c>
      <c r="L272" t="str">
        <f>IF(OR(ISBLANK('!0'!L274),ISERROR('!0'!L274)),"",'!0'!L274)</f>
        <v/>
      </c>
      <c r="M272" t="str">
        <f>IF(OR(ISBLANK('!0'!M274),ISERROR('!0'!M274)),"",'!0'!M274)</f>
        <v/>
      </c>
      <c r="N272" t="str">
        <f>IF(OR(ISBLANK('!0'!N274),ISERROR('!0'!N274)),"",'!0'!N274)</f>
        <v/>
      </c>
      <c r="O272" t="str">
        <f>IF(OR(ISBLANK('!0'!O274),ISERROR('!0'!O274)),"",'!0'!O274)</f>
        <v/>
      </c>
      <c r="P272" t="str">
        <f>IF(OR(ISBLANK('!0'!P274),ISERROR('!0'!P274)),"",'!0'!P274)</f>
        <v/>
      </c>
      <c r="Q272" t="str">
        <f>IF(OR(ISBLANK('!0'!Q274),ISERROR('!0'!Q274)),"",'!0'!Q274)</f>
        <v/>
      </c>
      <c r="R272" t="str">
        <f>IF(OR(ISBLANK('!0'!R274),ISERROR('!0'!R274)),"",'!0'!R274)</f>
        <v/>
      </c>
      <c r="S272" t="str">
        <f>IF(OR(ISBLANK('!0'!S274),ISERROR('!0'!S274)),"",'!0'!S274)</f>
        <v/>
      </c>
      <c r="T272" t="str">
        <f>IF(OR(ISBLANK('!0'!T274),ISERROR('!0'!T274)),"",'!0'!T274)</f>
        <v/>
      </c>
      <c r="U272" t="str">
        <f>IF(OR(ISBLANK('!0'!U274),ISERROR('!0'!U274)),"",'!0'!U274)</f>
        <v/>
      </c>
      <c r="V272" t="str">
        <f>IF(OR(ISBLANK('!0'!V274),ISERROR('!0'!V274)),"",'!0'!V274)</f>
        <v/>
      </c>
      <c r="W272" t="str">
        <f>IF(OR(ISBLANK('!0'!W274),ISERROR('!0'!W274)),"",'!0'!W274)</f>
        <v/>
      </c>
      <c r="X272" t="str">
        <f>IF(OR(ISBLANK('!0'!X274),ISERROR('!0'!X274)),"",'!0'!X274)</f>
        <v/>
      </c>
      <c r="Y272" t="str">
        <f>IF(OR(ISBLANK('!0'!Y274),ISERROR('!0'!Y274)),"",'!0'!Y274)</f>
        <v/>
      </c>
      <c r="Z272" t="str">
        <f>IF(OR(ISBLANK('!0'!Z274),ISERROR('!0'!Z274)),"",'!0'!Z274)</f>
        <v/>
      </c>
      <c r="AA272" t="str">
        <f>IF(OR(ISBLANK('!0'!AA274),ISERROR('!0'!AA274)),"",'!0'!AA274)</f>
        <v/>
      </c>
      <c r="AB272" t="str">
        <f>IF(OR(ISBLANK('!0'!AB274),ISERROR('!0'!AB274)),"",'!0'!AB274)</f>
        <v/>
      </c>
      <c r="AC272" t="str">
        <f>IF(OR(ISBLANK('!0'!AI274),ISERROR('!0'!AI274)),"",'!0'!AI274)</f>
        <v/>
      </c>
      <c r="AD272" t="str">
        <f>IF(OR(ISBLANK('!0'!AJ274),ISERROR('!0'!AJ274)),"",'!0'!AJ274)</f>
        <v/>
      </c>
      <c r="AE272" t="str">
        <f>IF(OR(ISBLANK('!0'!AK274),ISERROR('!0'!AK274)),"",'!0'!AK274)</f>
        <v/>
      </c>
      <c r="AF272" t="str">
        <f>IF(OR(ISBLANK('!0'!AL274),ISERROR('!0'!AL274)),"",'!0'!AL274)</f>
        <v/>
      </c>
      <c r="AG272" t="str">
        <f>IF(OR(ISBLANK('!0'!AM274),ISERROR('!0'!AM274)),"",'!0'!AM274)</f>
        <v/>
      </c>
      <c r="AH272" t="str">
        <f>IF(OR(ISBLANK('!0'!AN274),ISERROR('!0'!AN274)),"",'!0'!AN274)</f>
        <v/>
      </c>
      <c r="AI272" t="str">
        <f>IF(OR(ISBLANK('!0'!AO274),ISERROR('!0'!AO274)),"",'!0'!AO274)</f>
        <v/>
      </c>
      <c r="AJ272" t="str">
        <f>IF(OR(ISBLANK('!0'!AP274),ISERROR('!0'!AP274)),"",'!0'!AP274)</f>
        <v/>
      </c>
      <c r="AK272" t="str">
        <f>IF(OR(ISBLANK('!0'!AQ274),ISERROR('!0'!AQ274)),"",'!0'!AQ274)</f>
        <v/>
      </c>
      <c r="AL272" t="str">
        <f>IF(OR(ISBLANK('!0'!AR274),ISERROR('!0'!AR274)),"",'!0'!AR274)</f>
        <v/>
      </c>
      <c r="AM272" t="str">
        <f>IF(OR(ISBLANK('!0'!AS274),ISERROR('!0'!AS274)),"",'!0'!AS274)</f>
        <v/>
      </c>
      <c r="AN272" t="str">
        <f>IF(OR(ISBLANK('!0'!AT274),ISERROR('!0'!AT274)),"",'!0'!AT274)</f>
        <v/>
      </c>
      <c r="AO272" t="str">
        <f>IF(OR(ISBLANK('!0'!AU274),ISERROR('!0'!AU274)),"",'!0'!AU274)</f>
        <v/>
      </c>
      <c r="AP272" t="str">
        <f>IF(OR(ISBLANK('!0'!AV274),ISERROR('!0'!AV274)),"",'!0'!AV274)</f>
        <v/>
      </c>
      <c r="AQ272" t="str">
        <f>IF(OR(ISBLANK('!0'!AW274),ISERROR('!0'!AW274)),"",'!0'!AW274)</f>
        <v/>
      </c>
      <c r="AR272" t="str">
        <f>IF(OR(ISBLANK('!0'!AX274),ISERROR('!0'!AX274)),"",'!0'!AX274)</f>
        <v/>
      </c>
      <c r="AS272" t="str">
        <f>IF(OR(ISBLANK('!0'!AY274),ISERROR('!0'!AY274)),"",'!0'!AY274)</f>
        <v/>
      </c>
      <c r="AT272" t="str">
        <f>IF(OR(ISBLANK('!0'!AZ274),ISERROR('!0'!AZ274)),"",'!0'!AZ274)</f>
        <v/>
      </c>
      <c r="AU272" t="str">
        <f>IF(OR(ISBLANK('!0'!BA274),ISERROR('!0'!BA274)),"",'!0'!BA274)</f>
        <v/>
      </c>
      <c r="AV272" t="str">
        <f>IF(OR(ISBLANK('!0'!BB274),ISERROR('!0'!BB274)),"",'!0'!BB274)</f>
        <v/>
      </c>
      <c r="AW272" t="str">
        <f>IF(OR(ISBLANK('!0'!BC274),ISERROR('!0'!BC274)),"",'!0'!BC274)</f>
        <v/>
      </c>
      <c r="AX272" t="str">
        <f>IF(OR(ISBLANK('!0'!BD274),ISERROR('!0'!BD274)),"",'!0'!BD274)</f>
        <v/>
      </c>
      <c r="AY272" t="str">
        <f>IF(OR(ISBLANK('!0'!BE274),ISERROR('!0'!BE274)),"",'!0'!BE274)</f>
        <v/>
      </c>
      <c r="AZ272" t="str">
        <f>IF(OR(ISBLANK('!0'!BF274),ISERROR('!0'!BF274)),"",'!0'!BF274)</f>
        <v/>
      </c>
      <c r="BA272" t="str">
        <f>IF(OR(ISBLANK('!0'!BG274),ISERROR('!0'!BG274)),"",'!0'!BG274)</f>
        <v/>
      </c>
      <c r="BB272" t="str">
        <f>IF(OR(ISBLANK('!0'!BH274),ISERROR('!0'!BH274)),"",'!0'!BH274)</f>
        <v/>
      </c>
      <c r="BC272" t="str">
        <f>IF(OR(ISBLANK('!0'!BI274),ISERROR('!0'!BI274)),"",'!0'!BI274)</f>
        <v/>
      </c>
    </row>
    <row r="273" spans="1:55" ht="12.75" customHeight="1" x14ac:dyDescent="0.2">
      <c r="A273" t="str">
        <f>IF(OR(ISBLANK('!0'!A275),ISERROR('!0'!A275)),"",'!0'!A275)</f>
        <v/>
      </c>
      <c r="B273" t="str">
        <f>IF(OR(ISBLANK('!0'!B275),ISERROR('!0'!B275)),"",'!0'!B275)</f>
        <v/>
      </c>
      <c r="C273" s="208">
        <f>IF(OR(ISBLANK('!0'!C274),ISERROR('!0'!C274)),"",'!0'!C274)</f>
        <v>251</v>
      </c>
      <c r="D273" s="325"/>
      <c r="E273" s="325"/>
      <c r="F273" t="str">
        <f>IF(OR(ISBLANK('!0'!F275),ISERROR('!0'!F275)),"",'!0'!F275)</f>
        <v/>
      </c>
      <c r="G273" t="str">
        <f>IF(OR(ISBLANK('!0'!G275),ISERROR('!0'!G275)),"",'!0'!G275)</f>
        <v/>
      </c>
      <c r="H273" t="str">
        <f>IF(OR(ISBLANK('!0'!H275),ISERROR('!0'!H275)),"",'!0'!H275)</f>
        <v/>
      </c>
      <c r="I273" s="4" t="str">
        <f>IF(OR(ISBLANK('!0'!I275),ISERROR('!0'!I275)),"",'!0'!I275)</f>
        <v/>
      </c>
      <c r="J273" t="str">
        <f>IF(OR(ISBLANK('!0'!J275),ISERROR('!0'!J275)),"",'!0'!J275)</f>
        <v/>
      </c>
      <c r="K273" s="59" t="str">
        <f>IF(OR(ISBLANK('!0'!K275),ISERROR('!0'!K275)),"",'!0'!K275)</f>
        <v/>
      </c>
      <c r="L273" t="str">
        <f>IF(OR(ISBLANK('!0'!L275),ISERROR('!0'!L275)),"",'!0'!L275)</f>
        <v/>
      </c>
      <c r="M273" t="str">
        <f>IF(OR(ISBLANK('!0'!M275),ISERROR('!0'!M275)),"",'!0'!M275)</f>
        <v/>
      </c>
      <c r="N273" t="str">
        <f>IF(OR(ISBLANK('!0'!N275),ISERROR('!0'!N275)),"",'!0'!N275)</f>
        <v/>
      </c>
      <c r="O273" t="str">
        <f>IF(OR(ISBLANK('!0'!O275),ISERROR('!0'!O275)),"",'!0'!O275)</f>
        <v/>
      </c>
      <c r="P273" t="str">
        <f>IF(OR(ISBLANK('!0'!P275),ISERROR('!0'!P275)),"",'!0'!P275)</f>
        <v/>
      </c>
      <c r="Q273" t="str">
        <f>IF(OR(ISBLANK('!0'!Q275),ISERROR('!0'!Q275)),"",'!0'!Q275)</f>
        <v/>
      </c>
      <c r="R273" t="str">
        <f>IF(OR(ISBLANK('!0'!R275),ISERROR('!0'!R275)),"",'!0'!R275)</f>
        <v/>
      </c>
      <c r="S273" t="str">
        <f>IF(OR(ISBLANK('!0'!S275),ISERROR('!0'!S275)),"",'!0'!S275)</f>
        <v/>
      </c>
      <c r="T273" t="str">
        <f>IF(OR(ISBLANK('!0'!T275),ISERROR('!0'!T275)),"",'!0'!T275)</f>
        <v/>
      </c>
      <c r="U273" t="str">
        <f>IF(OR(ISBLANK('!0'!U275),ISERROR('!0'!U275)),"",'!0'!U275)</f>
        <v/>
      </c>
      <c r="V273" t="str">
        <f>IF(OR(ISBLANK('!0'!V275),ISERROR('!0'!V275)),"",'!0'!V275)</f>
        <v/>
      </c>
      <c r="W273" t="str">
        <f>IF(OR(ISBLANK('!0'!W275),ISERROR('!0'!W275)),"",'!0'!W275)</f>
        <v/>
      </c>
      <c r="X273" t="str">
        <f>IF(OR(ISBLANK('!0'!X275),ISERROR('!0'!X275)),"",'!0'!X275)</f>
        <v/>
      </c>
      <c r="Y273" t="str">
        <f>IF(OR(ISBLANK('!0'!Y275),ISERROR('!0'!Y275)),"",'!0'!Y275)</f>
        <v/>
      </c>
      <c r="Z273" t="str">
        <f>IF(OR(ISBLANK('!0'!Z275),ISERROR('!0'!Z275)),"",'!0'!Z275)</f>
        <v/>
      </c>
      <c r="AA273" t="str">
        <f>IF(OR(ISBLANK('!0'!AA275),ISERROR('!0'!AA275)),"",'!0'!AA275)</f>
        <v/>
      </c>
      <c r="AB273" t="str">
        <f>IF(OR(ISBLANK('!0'!AB275),ISERROR('!0'!AB275)),"",'!0'!AB275)</f>
        <v/>
      </c>
      <c r="AC273" t="str">
        <f>IF(OR(ISBLANK('!0'!AI275),ISERROR('!0'!AI275)),"",'!0'!AI275)</f>
        <v/>
      </c>
      <c r="AD273" t="str">
        <f>IF(OR(ISBLANK('!0'!AJ275),ISERROR('!0'!AJ275)),"",'!0'!AJ275)</f>
        <v/>
      </c>
      <c r="AE273" t="str">
        <f>IF(OR(ISBLANK('!0'!AK275),ISERROR('!0'!AK275)),"",'!0'!AK275)</f>
        <v/>
      </c>
      <c r="AF273" t="str">
        <f>IF(OR(ISBLANK('!0'!AL275),ISERROR('!0'!AL275)),"",'!0'!AL275)</f>
        <v/>
      </c>
      <c r="AG273" t="str">
        <f>IF(OR(ISBLANK('!0'!AM275),ISERROR('!0'!AM275)),"",'!0'!AM275)</f>
        <v/>
      </c>
      <c r="AH273" t="str">
        <f>IF(OR(ISBLANK('!0'!AN275),ISERROR('!0'!AN275)),"",'!0'!AN275)</f>
        <v/>
      </c>
      <c r="AI273" t="str">
        <f>IF(OR(ISBLANK('!0'!AO275),ISERROR('!0'!AO275)),"",'!0'!AO275)</f>
        <v/>
      </c>
      <c r="AJ273" t="str">
        <f>IF(OR(ISBLANK('!0'!AP275),ISERROR('!0'!AP275)),"",'!0'!AP275)</f>
        <v/>
      </c>
      <c r="AK273" t="str">
        <f>IF(OR(ISBLANK('!0'!AQ275),ISERROR('!0'!AQ275)),"",'!0'!AQ275)</f>
        <v/>
      </c>
      <c r="AL273" t="str">
        <f>IF(OR(ISBLANK('!0'!AR275),ISERROR('!0'!AR275)),"",'!0'!AR275)</f>
        <v/>
      </c>
      <c r="AM273" t="str">
        <f>IF(OR(ISBLANK('!0'!AS275),ISERROR('!0'!AS275)),"",'!0'!AS275)</f>
        <v/>
      </c>
      <c r="AN273" t="str">
        <f>IF(OR(ISBLANK('!0'!AT275),ISERROR('!0'!AT275)),"",'!0'!AT275)</f>
        <v/>
      </c>
      <c r="AO273" t="str">
        <f>IF(OR(ISBLANK('!0'!AU275),ISERROR('!0'!AU275)),"",'!0'!AU275)</f>
        <v/>
      </c>
      <c r="AP273" t="str">
        <f>IF(OR(ISBLANK('!0'!AV275),ISERROR('!0'!AV275)),"",'!0'!AV275)</f>
        <v/>
      </c>
      <c r="AQ273" t="str">
        <f>IF(OR(ISBLANK('!0'!AW275),ISERROR('!0'!AW275)),"",'!0'!AW275)</f>
        <v/>
      </c>
      <c r="AR273" t="str">
        <f>IF(OR(ISBLANK('!0'!AX275),ISERROR('!0'!AX275)),"",'!0'!AX275)</f>
        <v/>
      </c>
      <c r="AS273" t="str">
        <f>IF(OR(ISBLANK('!0'!AY275),ISERROR('!0'!AY275)),"",'!0'!AY275)</f>
        <v/>
      </c>
      <c r="AT273" t="str">
        <f>IF(OR(ISBLANK('!0'!AZ275),ISERROR('!0'!AZ275)),"",'!0'!AZ275)</f>
        <v/>
      </c>
      <c r="AU273" t="str">
        <f>IF(OR(ISBLANK('!0'!BA275),ISERROR('!0'!BA275)),"",'!0'!BA275)</f>
        <v/>
      </c>
      <c r="AV273" t="str">
        <f>IF(OR(ISBLANK('!0'!BB275),ISERROR('!0'!BB275)),"",'!0'!BB275)</f>
        <v/>
      </c>
      <c r="AW273" t="str">
        <f>IF(OR(ISBLANK('!0'!BC275),ISERROR('!0'!BC275)),"",'!0'!BC275)</f>
        <v/>
      </c>
      <c r="AX273" t="str">
        <f>IF(OR(ISBLANK('!0'!BD275),ISERROR('!0'!BD275)),"",'!0'!BD275)</f>
        <v/>
      </c>
      <c r="AY273" t="str">
        <f>IF(OR(ISBLANK('!0'!BE275),ISERROR('!0'!BE275)),"",'!0'!BE275)</f>
        <v/>
      </c>
      <c r="AZ273" t="str">
        <f>IF(OR(ISBLANK('!0'!BF275),ISERROR('!0'!BF275)),"",'!0'!BF275)</f>
        <v/>
      </c>
      <c r="BA273" t="str">
        <f>IF(OR(ISBLANK('!0'!BG275),ISERROR('!0'!BG275)),"",'!0'!BG275)</f>
        <v/>
      </c>
      <c r="BB273" t="str">
        <f>IF(OR(ISBLANK('!0'!BH275),ISERROR('!0'!BH275)),"",'!0'!BH275)</f>
        <v/>
      </c>
      <c r="BC273" t="str">
        <f>IF(OR(ISBLANK('!0'!BI275),ISERROR('!0'!BI275)),"",'!0'!BI275)</f>
        <v/>
      </c>
    </row>
    <row r="274" spans="1:55" ht="12.75" customHeight="1" x14ac:dyDescent="0.2">
      <c r="A274" t="str">
        <f>IF(OR(ISBLANK('!0'!A276),ISERROR('!0'!A276)),"",'!0'!A276)</f>
        <v/>
      </c>
      <c r="B274" t="str">
        <f>IF(OR(ISBLANK('!0'!B276),ISERROR('!0'!B276)),"",'!0'!B276)</f>
        <v/>
      </c>
      <c r="C274" s="208">
        <f>IF(OR(ISBLANK('!0'!C275),ISERROR('!0'!C275)),"",'!0'!C275)</f>
        <v>252</v>
      </c>
      <c r="D274" s="325"/>
      <c r="E274" s="325"/>
      <c r="F274" t="str">
        <f>IF(OR(ISBLANK('!0'!F276),ISERROR('!0'!F276)),"",'!0'!F276)</f>
        <v/>
      </c>
      <c r="G274" t="str">
        <f>IF(OR(ISBLANK('!0'!G276),ISERROR('!0'!G276)),"",'!0'!G276)</f>
        <v/>
      </c>
      <c r="H274" t="str">
        <f>IF(OR(ISBLANK('!0'!H276),ISERROR('!0'!H276)),"",'!0'!H276)</f>
        <v/>
      </c>
      <c r="I274" s="4" t="str">
        <f>IF(OR(ISBLANK('!0'!I276),ISERROR('!0'!I276)),"",'!0'!I276)</f>
        <v/>
      </c>
      <c r="J274" t="str">
        <f>IF(OR(ISBLANK('!0'!J276),ISERROR('!0'!J276)),"",'!0'!J276)</f>
        <v/>
      </c>
      <c r="K274" s="59" t="str">
        <f>IF(OR(ISBLANK('!0'!K276),ISERROR('!0'!K276)),"",'!0'!K276)</f>
        <v/>
      </c>
      <c r="L274" t="str">
        <f>IF(OR(ISBLANK('!0'!L276),ISERROR('!0'!L276)),"",'!0'!L276)</f>
        <v/>
      </c>
      <c r="M274" t="str">
        <f>IF(OR(ISBLANK('!0'!M276),ISERROR('!0'!M276)),"",'!0'!M276)</f>
        <v/>
      </c>
      <c r="N274" t="str">
        <f>IF(OR(ISBLANK('!0'!N276),ISERROR('!0'!N276)),"",'!0'!N276)</f>
        <v/>
      </c>
      <c r="O274" t="str">
        <f>IF(OR(ISBLANK('!0'!O276),ISERROR('!0'!O276)),"",'!0'!O276)</f>
        <v/>
      </c>
      <c r="P274" t="str">
        <f>IF(OR(ISBLANK('!0'!P276),ISERROR('!0'!P276)),"",'!0'!P276)</f>
        <v/>
      </c>
      <c r="Q274" t="str">
        <f>IF(OR(ISBLANK('!0'!Q276),ISERROR('!0'!Q276)),"",'!0'!Q276)</f>
        <v/>
      </c>
      <c r="R274" t="str">
        <f>IF(OR(ISBLANK('!0'!R276),ISERROR('!0'!R276)),"",'!0'!R276)</f>
        <v/>
      </c>
      <c r="S274" t="str">
        <f>IF(OR(ISBLANK('!0'!S276),ISERROR('!0'!S276)),"",'!0'!S276)</f>
        <v/>
      </c>
      <c r="T274" t="str">
        <f>IF(OR(ISBLANK('!0'!T276),ISERROR('!0'!T276)),"",'!0'!T276)</f>
        <v/>
      </c>
      <c r="U274" t="str">
        <f>IF(OR(ISBLANK('!0'!U276),ISERROR('!0'!U276)),"",'!0'!U276)</f>
        <v/>
      </c>
      <c r="V274" t="str">
        <f>IF(OR(ISBLANK('!0'!V276),ISERROR('!0'!V276)),"",'!0'!V276)</f>
        <v/>
      </c>
      <c r="W274" t="str">
        <f>IF(OR(ISBLANK('!0'!W276),ISERROR('!0'!W276)),"",'!0'!W276)</f>
        <v/>
      </c>
      <c r="X274" t="str">
        <f>IF(OR(ISBLANK('!0'!X276),ISERROR('!0'!X276)),"",'!0'!X276)</f>
        <v/>
      </c>
      <c r="Y274" t="str">
        <f>IF(OR(ISBLANK('!0'!Y276),ISERROR('!0'!Y276)),"",'!0'!Y276)</f>
        <v/>
      </c>
      <c r="Z274" t="str">
        <f>IF(OR(ISBLANK('!0'!Z276),ISERROR('!0'!Z276)),"",'!0'!Z276)</f>
        <v/>
      </c>
      <c r="AA274" t="str">
        <f>IF(OR(ISBLANK('!0'!AA276),ISERROR('!0'!AA276)),"",'!0'!AA276)</f>
        <v/>
      </c>
      <c r="AB274" t="str">
        <f>IF(OR(ISBLANK('!0'!AB276),ISERROR('!0'!AB276)),"",'!0'!AB276)</f>
        <v/>
      </c>
      <c r="AC274" t="str">
        <f>IF(OR(ISBLANK('!0'!AI276),ISERROR('!0'!AI276)),"",'!0'!AI276)</f>
        <v/>
      </c>
      <c r="AD274" t="str">
        <f>IF(OR(ISBLANK('!0'!AJ276),ISERROR('!0'!AJ276)),"",'!0'!AJ276)</f>
        <v/>
      </c>
      <c r="AE274" t="str">
        <f>IF(OR(ISBLANK('!0'!AK276),ISERROR('!0'!AK276)),"",'!0'!AK276)</f>
        <v/>
      </c>
      <c r="AF274" t="str">
        <f>IF(OR(ISBLANK('!0'!AL276),ISERROR('!0'!AL276)),"",'!0'!AL276)</f>
        <v/>
      </c>
      <c r="AG274" t="str">
        <f>IF(OR(ISBLANK('!0'!AM276),ISERROR('!0'!AM276)),"",'!0'!AM276)</f>
        <v/>
      </c>
      <c r="AH274" t="str">
        <f>IF(OR(ISBLANK('!0'!AN276),ISERROR('!0'!AN276)),"",'!0'!AN276)</f>
        <v/>
      </c>
      <c r="AI274" t="str">
        <f>IF(OR(ISBLANK('!0'!AO276),ISERROR('!0'!AO276)),"",'!0'!AO276)</f>
        <v/>
      </c>
      <c r="AJ274" t="str">
        <f>IF(OR(ISBLANK('!0'!AP276),ISERROR('!0'!AP276)),"",'!0'!AP276)</f>
        <v/>
      </c>
      <c r="AK274" t="str">
        <f>IF(OR(ISBLANK('!0'!AQ276),ISERROR('!0'!AQ276)),"",'!0'!AQ276)</f>
        <v/>
      </c>
      <c r="AL274" t="str">
        <f>IF(OR(ISBLANK('!0'!AR276),ISERROR('!0'!AR276)),"",'!0'!AR276)</f>
        <v/>
      </c>
      <c r="AM274" t="str">
        <f>IF(OR(ISBLANK('!0'!AS276),ISERROR('!0'!AS276)),"",'!0'!AS276)</f>
        <v/>
      </c>
      <c r="AN274" t="str">
        <f>IF(OR(ISBLANK('!0'!AT276),ISERROR('!0'!AT276)),"",'!0'!AT276)</f>
        <v/>
      </c>
      <c r="AO274" t="str">
        <f>IF(OR(ISBLANK('!0'!AU276),ISERROR('!0'!AU276)),"",'!0'!AU276)</f>
        <v/>
      </c>
      <c r="AP274" t="str">
        <f>IF(OR(ISBLANK('!0'!AV276),ISERROR('!0'!AV276)),"",'!0'!AV276)</f>
        <v/>
      </c>
      <c r="AQ274" t="str">
        <f>IF(OR(ISBLANK('!0'!AW276),ISERROR('!0'!AW276)),"",'!0'!AW276)</f>
        <v/>
      </c>
      <c r="AR274" t="str">
        <f>IF(OR(ISBLANK('!0'!AX276),ISERROR('!0'!AX276)),"",'!0'!AX276)</f>
        <v/>
      </c>
      <c r="AS274" t="str">
        <f>IF(OR(ISBLANK('!0'!AY276),ISERROR('!0'!AY276)),"",'!0'!AY276)</f>
        <v/>
      </c>
      <c r="AT274" t="str">
        <f>IF(OR(ISBLANK('!0'!AZ276),ISERROR('!0'!AZ276)),"",'!0'!AZ276)</f>
        <v/>
      </c>
      <c r="AU274" t="str">
        <f>IF(OR(ISBLANK('!0'!BA276),ISERROR('!0'!BA276)),"",'!0'!BA276)</f>
        <v/>
      </c>
      <c r="AV274" t="str">
        <f>IF(OR(ISBLANK('!0'!BB276),ISERROR('!0'!BB276)),"",'!0'!BB276)</f>
        <v/>
      </c>
      <c r="AW274" t="str">
        <f>IF(OR(ISBLANK('!0'!BC276),ISERROR('!0'!BC276)),"",'!0'!BC276)</f>
        <v/>
      </c>
      <c r="AX274" t="str">
        <f>IF(OR(ISBLANK('!0'!BD276),ISERROR('!0'!BD276)),"",'!0'!BD276)</f>
        <v/>
      </c>
      <c r="AY274" t="str">
        <f>IF(OR(ISBLANK('!0'!BE276),ISERROR('!0'!BE276)),"",'!0'!BE276)</f>
        <v/>
      </c>
      <c r="AZ274" t="str">
        <f>IF(OR(ISBLANK('!0'!BF276),ISERROR('!0'!BF276)),"",'!0'!BF276)</f>
        <v/>
      </c>
      <c r="BA274" t="str">
        <f>IF(OR(ISBLANK('!0'!BG276),ISERROR('!0'!BG276)),"",'!0'!BG276)</f>
        <v/>
      </c>
      <c r="BB274" t="str">
        <f>IF(OR(ISBLANK('!0'!BH276),ISERROR('!0'!BH276)),"",'!0'!BH276)</f>
        <v/>
      </c>
      <c r="BC274" t="str">
        <f>IF(OR(ISBLANK('!0'!BI276),ISERROR('!0'!BI276)),"",'!0'!BI276)</f>
        <v/>
      </c>
    </row>
    <row r="275" spans="1:55" ht="12.75" customHeight="1" x14ac:dyDescent="0.2">
      <c r="A275" t="str">
        <f>IF(OR(ISBLANK('!0'!A277),ISERROR('!0'!A277)),"",'!0'!A277)</f>
        <v/>
      </c>
      <c r="B275" t="str">
        <f>IF(OR(ISBLANK('!0'!B277),ISERROR('!0'!B277)),"",'!0'!B277)</f>
        <v/>
      </c>
      <c r="C275" s="208">
        <f>IF(OR(ISBLANK('!0'!C276),ISERROR('!0'!C276)),"",'!0'!C276)</f>
        <v>253</v>
      </c>
      <c r="D275" s="325"/>
      <c r="E275" s="325"/>
      <c r="F275" t="str">
        <f>IF(OR(ISBLANK('!0'!F277),ISERROR('!0'!F277)),"",'!0'!F277)</f>
        <v/>
      </c>
      <c r="G275" t="str">
        <f>IF(OR(ISBLANK('!0'!G277),ISERROR('!0'!G277)),"",'!0'!G277)</f>
        <v/>
      </c>
      <c r="H275" t="str">
        <f>IF(OR(ISBLANK('!0'!H277),ISERROR('!0'!H277)),"",'!0'!H277)</f>
        <v/>
      </c>
      <c r="I275" s="4" t="str">
        <f>IF(OR(ISBLANK('!0'!I277),ISERROR('!0'!I277)),"",'!0'!I277)</f>
        <v/>
      </c>
      <c r="J275" t="str">
        <f>IF(OR(ISBLANK('!0'!J277),ISERROR('!0'!J277)),"",'!0'!J277)</f>
        <v/>
      </c>
      <c r="K275" s="59" t="str">
        <f>IF(OR(ISBLANK('!0'!K277),ISERROR('!0'!K277)),"",'!0'!K277)</f>
        <v/>
      </c>
      <c r="L275" t="str">
        <f>IF(OR(ISBLANK('!0'!L277),ISERROR('!0'!L277)),"",'!0'!L277)</f>
        <v/>
      </c>
      <c r="M275" t="str">
        <f>IF(OR(ISBLANK('!0'!M277),ISERROR('!0'!M277)),"",'!0'!M277)</f>
        <v/>
      </c>
      <c r="N275" t="str">
        <f>IF(OR(ISBLANK('!0'!N277),ISERROR('!0'!N277)),"",'!0'!N277)</f>
        <v/>
      </c>
      <c r="O275" t="str">
        <f>IF(OR(ISBLANK('!0'!O277),ISERROR('!0'!O277)),"",'!0'!O277)</f>
        <v/>
      </c>
      <c r="P275" t="str">
        <f>IF(OR(ISBLANK('!0'!P277),ISERROR('!0'!P277)),"",'!0'!P277)</f>
        <v/>
      </c>
      <c r="Q275" t="str">
        <f>IF(OR(ISBLANK('!0'!Q277),ISERROR('!0'!Q277)),"",'!0'!Q277)</f>
        <v/>
      </c>
      <c r="R275" t="str">
        <f>IF(OR(ISBLANK('!0'!R277),ISERROR('!0'!R277)),"",'!0'!R277)</f>
        <v/>
      </c>
      <c r="S275" t="str">
        <f>IF(OR(ISBLANK('!0'!S277),ISERROR('!0'!S277)),"",'!0'!S277)</f>
        <v/>
      </c>
      <c r="T275" t="str">
        <f>IF(OR(ISBLANK('!0'!T277),ISERROR('!0'!T277)),"",'!0'!T277)</f>
        <v/>
      </c>
      <c r="U275" t="str">
        <f>IF(OR(ISBLANK('!0'!U277),ISERROR('!0'!U277)),"",'!0'!U277)</f>
        <v/>
      </c>
      <c r="V275" t="str">
        <f>IF(OR(ISBLANK('!0'!V277),ISERROR('!0'!V277)),"",'!0'!V277)</f>
        <v/>
      </c>
      <c r="W275" t="str">
        <f>IF(OR(ISBLANK('!0'!W277),ISERROR('!0'!W277)),"",'!0'!W277)</f>
        <v/>
      </c>
      <c r="X275" t="str">
        <f>IF(OR(ISBLANK('!0'!X277),ISERROR('!0'!X277)),"",'!0'!X277)</f>
        <v/>
      </c>
      <c r="Y275" t="str">
        <f>IF(OR(ISBLANK('!0'!Y277),ISERROR('!0'!Y277)),"",'!0'!Y277)</f>
        <v/>
      </c>
      <c r="Z275" t="str">
        <f>IF(OR(ISBLANK('!0'!Z277),ISERROR('!0'!Z277)),"",'!0'!Z277)</f>
        <v/>
      </c>
      <c r="AA275" t="str">
        <f>IF(OR(ISBLANK('!0'!AA277),ISERROR('!0'!AA277)),"",'!0'!AA277)</f>
        <v/>
      </c>
      <c r="AB275" t="str">
        <f>IF(OR(ISBLANK('!0'!AB277),ISERROR('!0'!AB277)),"",'!0'!AB277)</f>
        <v/>
      </c>
      <c r="AC275" t="str">
        <f>IF(OR(ISBLANK('!0'!AI277),ISERROR('!0'!AI277)),"",'!0'!AI277)</f>
        <v/>
      </c>
      <c r="AD275" t="str">
        <f>IF(OR(ISBLANK('!0'!AJ277),ISERROR('!0'!AJ277)),"",'!0'!AJ277)</f>
        <v/>
      </c>
      <c r="AE275" t="str">
        <f>IF(OR(ISBLANK('!0'!AK277),ISERROR('!0'!AK277)),"",'!0'!AK277)</f>
        <v/>
      </c>
      <c r="AF275" t="str">
        <f>IF(OR(ISBLANK('!0'!AL277),ISERROR('!0'!AL277)),"",'!0'!AL277)</f>
        <v/>
      </c>
      <c r="AG275" t="str">
        <f>IF(OR(ISBLANK('!0'!AM277),ISERROR('!0'!AM277)),"",'!0'!AM277)</f>
        <v/>
      </c>
      <c r="AH275" t="str">
        <f>IF(OR(ISBLANK('!0'!AN277),ISERROR('!0'!AN277)),"",'!0'!AN277)</f>
        <v/>
      </c>
      <c r="AI275" t="str">
        <f>IF(OR(ISBLANK('!0'!AO277),ISERROR('!0'!AO277)),"",'!0'!AO277)</f>
        <v/>
      </c>
      <c r="AJ275" t="str">
        <f>IF(OR(ISBLANK('!0'!AP277),ISERROR('!0'!AP277)),"",'!0'!AP277)</f>
        <v/>
      </c>
      <c r="AK275" t="str">
        <f>IF(OR(ISBLANK('!0'!AQ277),ISERROR('!0'!AQ277)),"",'!0'!AQ277)</f>
        <v/>
      </c>
      <c r="AL275" t="str">
        <f>IF(OR(ISBLANK('!0'!AR277),ISERROR('!0'!AR277)),"",'!0'!AR277)</f>
        <v/>
      </c>
      <c r="AM275" t="str">
        <f>IF(OR(ISBLANK('!0'!AS277),ISERROR('!0'!AS277)),"",'!0'!AS277)</f>
        <v/>
      </c>
      <c r="AN275" t="str">
        <f>IF(OR(ISBLANK('!0'!AT277),ISERROR('!0'!AT277)),"",'!0'!AT277)</f>
        <v/>
      </c>
      <c r="AO275" t="str">
        <f>IF(OR(ISBLANK('!0'!AU277),ISERROR('!0'!AU277)),"",'!0'!AU277)</f>
        <v/>
      </c>
      <c r="AP275" t="str">
        <f>IF(OR(ISBLANK('!0'!AV277),ISERROR('!0'!AV277)),"",'!0'!AV277)</f>
        <v/>
      </c>
      <c r="AQ275" t="str">
        <f>IF(OR(ISBLANK('!0'!AW277),ISERROR('!0'!AW277)),"",'!0'!AW277)</f>
        <v/>
      </c>
      <c r="AR275" t="str">
        <f>IF(OR(ISBLANK('!0'!AX277),ISERROR('!0'!AX277)),"",'!0'!AX277)</f>
        <v/>
      </c>
      <c r="AS275" t="str">
        <f>IF(OR(ISBLANK('!0'!AY277),ISERROR('!0'!AY277)),"",'!0'!AY277)</f>
        <v/>
      </c>
      <c r="AT275" t="str">
        <f>IF(OR(ISBLANK('!0'!AZ277),ISERROR('!0'!AZ277)),"",'!0'!AZ277)</f>
        <v/>
      </c>
      <c r="AU275" t="str">
        <f>IF(OR(ISBLANK('!0'!BA277),ISERROR('!0'!BA277)),"",'!0'!BA277)</f>
        <v/>
      </c>
      <c r="AV275" t="str">
        <f>IF(OR(ISBLANK('!0'!BB277),ISERROR('!0'!BB277)),"",'!0'!BB277)</f>
        <v/>
      </c>
      <c r="AW275" t="str">
        <f>IF(OR(ISBLANK('!0'!BC277),ISERROR('!0'!BC277)),"",'!0'!BC277)</f>
        <v/>
      </c>
      <c r="AX275" t="str">
        <f>IF(OR(ISBLANK('!0'!BD277),ISERROR('!0'!BD277)),"",'!0'!BD277)</f>
        <v/>
      </c>
      <c r="AY275" t="str">
        <f>IF(OR(ISBLANK('!0'!BE277),ISERROR('!0'!BE277)),"",'!0'!BE277)</f>
        <v/>
      </c>
      <c r="AZ275" t="str">
        <f>IF(OR(ISBLANK('!0'!BF277),ISERROR('!0'!BF277)),"",'!0'!BF277)</f>
        <v/>
      </c>
      <c r="BA275" t="str">
        <f>IF(OR(ISBLANK('!0'!BG277),ISERROR('!0'!BG277)),"",'!0'!BG277)</f>
        <v/>
      </c>
      <c r="BB275" t="str">
        <f>IF(OR(ISBLANK('!0'!BH277),ISERROR('!0'!BH277)),"",'!0'!BH277)</f>
        <v/>
      </c>
      <c r="BC275" t="str">
        <f>IF(OR(ISBLANK('!0'!BI277),ISERROR('!0'!BI277)),"",'!0'!BI277)</f>
        <v/>
      </c>
    </row>
    <row r="276" spans="1:55" ht="12.75" customHeight="1" x14ac:dyDescent="0.2">
      <c r="A276" t="str">
        <f>IF(OR(ISBLANK('!0'!A278),ISERROR('!0'!A278)),"",'!0'!A278)</f>
        <v/>
      </c>
      <c r="B276" t="str">
        <f>IF(OR(ISBLANK('!0'!B278),ISERROR('!0'!B278)),"",'!0'!B278)</f>
        <v/>
      </c>
      <c r="C276" s="208">
        <f>IF(OR(ISBLANK('!0'!C277),ISERROR('!0'!C277)),"",'!0'!C277)</f>
        <v>254</v>
      </c>
      <c r="D276" s="325"/>
      <c r="E276" s="325"/>
      <c r="F276" t="str">
        <f>IF(OR(ISBLANK('!0'!F278),ISERROR('!0'!F278)),"",'!0'!F278)</f>
        <v/>
      </c>
      <c r="G276" t="str">
        <f>IF(OR(ISBLANK('!0'!G278),ISERROR('!0'!G278)),"",'!0'!G278)</f>
        <v/>
      </c>
      <c r="H276" t="str">
        <f>IF(OR(ISBLANK('!0'!H278),ISERROR('!0'!H278)),"",'!0'!H278)</f>
        <v/>
      </c>
      <c r="I276" s="4" t="str">
        <f>IF(OR(ISBLANK('!0'!I278),ISERROR('!0'!I278)),"",'!0'!I278)</f>
        <v/>
      </c>
      <c r="J276" t="str">
        <f>IF(OR(ISBLANK('!0'!J278),ISERROR('!0'!J278)),"",'!0'!J278)</f>
        <v/>
      </c>
      <c r="K276" s="59" t="str">
        <f>IF(OR(ISBLANK('!0'!K278),ISERROR('!0'!K278)),"",'!0'!K278)</f>
        <v/>
      </c>
      <c r="L276" t="str">
        <f>IF(OR(ISBLANK('!0'!L278),ISERROR('!0'!L278)),"",'!0'!L278)</f>
        <v/>
      </c>
      <c r="M276" t="str">
        <f>IF(OR(ISBLANK('!0'!M278),ISERROR('!0'!M278)),"",'!0'!M278)</f>
        <v/>
      </c>
      <c r="N276" t="str">
        <f>IF(OR(ISBLANK('!0'!N278),ISERROR('!0'!N278)),"",'!0'!N278)</f>
        <v/>
      </c>
      <c r="O276" t="str">
        <f>IF(OR(ISBLANK('!0'!O278),ISERROR('!0'!O278)),"",'!0'!O278)</f>
        <v/>
      </c>
      <c r="P276" t="str">
        <f>IF(OR(ISBLANK('!0'!P278),ISERROR('!0'!P278)),"",'!0'!P278)</f>
        <v/>
      </c>
      <c r="Q276" t="str">
        <f>IF(OR(ISBLANK('!0'!Q278),ISERROR('!0'!Q278)),"",'!0'!Q278)</f>
        <v/>
      </c>
      <c r="R276" t="str">
        <f>IF(OR(ISBLANK('!0'!R278),ISERROR('!0'!R278)),"",'!0'!R278)</f>
        <v/>
      </c>
      <c r="S276" t="str">
        <f>IF(OR(ISBLANK('!0'!S278),ISERROR('!0'!S278)),"",'!0'!S278)</f>
        <v/>
      </c>
      <c r="T276" t="str">
        <f>IF(OR(ISBLANK('!0'!T278),ISERROR('!0'!T278)),"",'!0'!T278)</f>
        <v/>
      </c>
      <c r="U276" t="str">
        <f>IF(OR(ISBLANK('!0'!U278),ISERROR('!0'!U278)),"",'!0'!U278)</f>
        <v/>
      </c>
      <c r="V276" t="str">
        <f>IF(OR(ISBLANK('!0'!V278),ISERROR('!0'!V278)),"",'!0'!V278)</f>
        <v/>
      </c>
      <c r="W276" t="str">
        <f>IF(OR(ISBLANK('!0'!W278),ISERROR('!0'!W278)),"",'!0'!W278)</f>
        <v/>
      </c>
      <c r="X276" t="str">
        <f>IF(OR(ISBLANK('!0'!X278),ISERROR('!0'!X278)),"",'!0'!X278)</f>
        <v/>
      </c>
      <c r="Y276" t="str">
        <f>IF(OR(ISBLANK('!0'!Y278),ISERROR('!0'!Y278)),"",'!0'!Y278)</f>
        <v/>
      </c>
      <c r="Z276" t="str">
        <f>IF(OR(ISBLANK('!0'!Z278),ISERROR('!0'!Z278)),"",'!0'!Z278)</f>
        <v/>
      </c>
      <c r="AA276" t="str">
        <f>IF(OR(ISBLANK('!0'!AA278),ISERROR('!0'!AA278)),"",'!0'!AA278)</f>
        <v/>
      </c>
      <c r="AB276" t="str">
        <f>IF(OR(ISBLANK('!0'!AB278),ISERROR('!0'!AB278)),"",'!0'!AB278)</f>
        <v/>
      </c>
      <c r="AC276" t="str">
        <f>IF(OR(ISBLANK('!0'!AI278),ISERROR('!0'!AI278)),"",'!0'!AI278)</f>
        <v/>
      </c>
      <c r="AD276" t="str">
        <f>IF(OR(ISBLANK('!0'!AJ278),ISERROR('!0'!AJ278)),"",'!0'!AJ278)</f>
        <v/>
      </c>
      <c r="AE276" t="str">
        <f>IF(OR(ISBLANK('!0'!AK278),ISERROR('!0'!AK278)),"",'!0'!AK278)</f>
        <v/>
      </c>
      <c r="AF276" t="str">
        <f>IF(OR(ISBLANK('!0'!AL278),ISERROR('!0'!AL278)),"",'!0'!AL278)</f>
        <v/>
      </c>
      <c r="AG276" t="str">
        <f>IF(OR(ISBLANK('!0'!AM278),ISERROR('!0'!AM278)),"",'!0'!AM278)</f>
        <v/>
      </c>
      <c r="AH276" t="str">
        <f>IF(OR(ISBLANK('!0'!AN278),ISERROR('!0'!AN278)),"",'!0'!AN278)</f>
        <v/>
      </c>
      <c r="AI276" t="str">
        <f>IF(OR(ISBLANK('!0'!AO278),ISERROR('!0'!AO278)),"",'!0'!AO278)</f>
        <v/>
      </c>
      <c r="AJ276" t="str">
        <f>IF(OR(ISBLANK('!0'!AP278),ISERROR('!0'!AP278)),"",'!0'!AP278)</f>
        <v/>
      </c>
      <c r="AK276" t="str">
        <f>IF(OR(ISBLANK('!0'!AQ278),ISERROR('!0'!AQ278)),"",'!0'!AQ278)</f>
        <v/>
      </c>
      <c r="AL276" t="str">
        <f>IF(OR(ISBLANK('!0'!AR278),ISERROR('!0'!AR278)),"",'!0'!AR278)</f>
        <v/>
      </c>
      <c r="AM276" t="str">
        <f>IF(OR(ISBLANK('!0'!AS278),ISERROR('!0'!AS278)),"",'!0'!AS278)</f>
        <v/>
      </c>
      <c r="AN276" t="str">
        <f>IF(OR(ISBLANK('!0'!AT278),ISERROR('!0'!AT278)),"",'!0'!AT278)</f>
        <v/>
      </c>
      <c r="AO276" t="str">
        <f>IF(OR(ISBLANK('!0'!AU278),ISERROR('!0'!AU278)),"",'!0'!AU278)</f>
        <v/>
      </c>
      <c r="AP276" t="str">
        <f>IF(OR(ISBLANK('!0'!AV278),ISERROR('!0'!AV278)),"",'!0'!AV278)</f>
        <v/>
      </c>
      <c r="AQ276" t="str">
        <f>IF(OR(ISBLANK('!0'!AW278),ISERROR('!0'!AW278)),"",'!0'!AW278)</f>
        <v/>
      </c>
      <c r="AR276" t="str">
        <f>IF(OR(ISBLANK('!0'!AX278),ISERROR('!0'!AX278)),"",'!0'!AX278)</f>
        <v/>
      </c>
      <c r="AS276" t="str">
        <f>IF(OR(ISBLANK('!0'!AY278),ISERROR('!0'!AY278)),"",'!0'!AY278)</f>
        <v/>
      </c>
      <c r="AT276" t="str">
        <f>IF(OR(ISBLANK('!0'!AZ278),ISERROR('!0'!AZ278)),"",'!0'!AZ278)</f>
        <v/>
      </c>
      <c r="AU276" t="str">
        <f>IF(OR(ISBLANK('!0'!BA278),ISERROR('!0'!BA278)),"",'!0'!BA278)</f>
        <v/>
      </c>
      <c r="AV276" t="str">
        <f>IF(OR(ISBLANK('!0'!BB278),ISERROR('!0'!BB278)),"",'!0'!BB278)</f>
        <v/>
      </c>
      <c r="AW276" t="str">
        <f>IF(OR(ISBLANK('!0'!BC278),ISERROR('!0'!BC278)),"",'!0'!BC278)</f>
        <v/>
      </c>
      <c r="AX276" t="str">
        <f>IF(OR(ISBLANK('!0'!BD278),ISERROR('!0'!BD278)),"",'!0'!BD278)</f>
        <v/>
      </c>
      <c r="AY276" t="str">
        <f>IF(OR(ISBLANK('!0'!BE278),ISERROR('!0'!BE278)),"",'!0'!BE278)</f>
        <v/>
      </c>
      <c r="AZ276" t="str">
        <f>IF(OR(ISBLANK('!0'!BF278),ISERROR('!0'!BF278)),"",'!0'!BF278)</f>
        <v/>
      </c>
      <c r="BA276" t="str">
        <f>IF(OR(ISBLANK('!0'!BG278),ISERROR('!0'!BG278)),"",'!0'!BG278)</f>
        <v/>
      </c>
      <c r="BB276" t="str">
        <f>IF(OR(ISBLANK('!0'!BH278),ISERROR('!0'!BH278)),"",'!0'!BH278)</f>
        <v/>
      </c>
      <c r="BC276" t="str">
        <f>IF(OR(ISBLANK('!0'!BI278),ISERROR('!0'!BI278)),"",'!0'!BI278)</f>
        <v/>
      </c>
    </row>
    <row r="277" spans="1:55" ht="12.75" customHeight="1" x14ac:dyDescent="0.2">
      <c r="A277" t="str">
        <f>IF(OR(ISBLANK('!0'!A279),ISERROR('!0'!A279)),"",'!0'!A279)</f>
        <v/>
      </c>
      <c r="B277" t="str">
        <f>IF(OR(ISBLANK('!0'!B279),ISERROR('!0'!B279)),"",'!0'!B279)</f>
        <v/>
      </c>
      <c r="C277" s="208">
        <f>IF(OR(ISBLANK('!0'!C278),ISERROR('!0'!C278)),"",'!0'!C278)</f>
        <v>255</v>
      </c>
      <c r="D277" s="325"/>
      <c r="E277" s="325"/>
      <c r="F277" t="str">
        <f>IF(OR(ISBLANK('!0'!F279),ISERROR('!0'!F279)),"",'!0'!F279)</f>
        <v/>
      </c>
      <c r="G277" t="str">
        <f>IF(OR(ISBLANK('!0'!G279),ISERROR('!0'!G279)),"",'!0'!G279)</f>
        <v/>
      </c>
      <c r="H277" t="str">
        <f>IF(OR(ISBLANK('!0'!H279),ISERROR('!0'!H279)),"",'!0'!H279)</f>
        <v/>
      </c>
      <c r="I277" s="4" t="str">
        <f>IF(OR(ISBLANK('!0'!I279),ISERROR('!0'!I279)),"",'!0'!I279)</f>
        <v/>
      </c>
      <c r="J277" t="str">
        <f>IF(OR(ISBLANK('!0'!J279),ISERROR('!0'!J279)),"",'!0'!J279)</f>
        <v/>
      </c>
      <c r="K277" s="59" t="str">
        <f>IF(OR(ISBLANK('!0'!K279),ISERROR('!0'!K279)),"",'!0'!K279)</f>
        <v/>
      </c>
      <c r="L277" t="str">
        <f>IF(OR(ISBLANK('!0'!L279),ISERROR('!0'!L279)),"",'!0'!L279)</f>
        <v/>
      </c>
      <c r="M277" t="str">
        <f>IF(OR(ISBLANK('!0'!M279),ISERROR('!0'!M279)),"",'!0'!M279)</f>
        <v/>
      </c>
      <c r="N277" t="str">
        <f>IF(OR(ISBLANK('!0'!N279),ISERROR('!0'!N279)),"",'!0'!N279)</f>
        <v/>
      </c>
      <c r="O277" t="str">
        <f>IF(OR(ISBLANK('!0'!O279),ISERROR('!0'!O279)),"",'!0'!O279)</f>
        <v/>
      </c>
      <c r="P277" t="str">
        <f>IF(OR(ISBLANK('!0'!P279),ISERROR('!0'!P279)),"",'!0'!P279)</f>
        <v/>
      </c>
      <c r="Q277" t="str">
        <f>IF(OR(ISBLANK('!0'!Q279),ISERROR('!0'!Q279)),"",'!0'!Q279)</f>
        <v/>
      </c>
      <c r="R277" t="str">
        <f>IF(OR(ISBLANK('!0'!R279),ISERROR('!0'!R279)),"",'!0'!R279)</f>
        <v/>
      </c>
      <c r="S277" t="str">
        <f>IF(OR(ISBLANK('!0'!S279),ISERROR('!0'!S279)),"",'!0'!S279)</f>
        <v/>
      </c>
      <c r="T277" t="str">
        <f>IF(OR(ISBLANK('!0'!T279),ISERROR('!0'!T279)),"",'!0'!T279)</f>
        <v/>
      </c>
      <c r="U277" t="str">
        <f>IF(OR(ISBLANK('!0'!U279),ISERROR('!0'!U279)),"",'!0'!U279)</f>
        <v/>
      </c>
      <c r="V277" t="str">
        <f>IF(OR(ISBLANK('!0'!V279),ISERROR('!0'!V279)),"",'!0'!V279)</f>
        <v/>
      </c>
      <c r="W277" t="str">
        <f>IF(OR(ISBLANK('!0'!W279),ISERROR('!0'!W279)),"",'!0'!W279)</f>
        <v/>
      </c>
      <c r="X277" t="str">
        <f>IF(OR(ISBLANK('!0'!X279),ISERROR('!0'!X279)),"",'!0'!X279)</f>
        <v/>
      </c>
      <c r="Y277" t="str">
        <f>IF(OR(ISBLANK('!0'!Y279),ISERROR('!0'!Y279)),"",'!0'!Y279)</f>
        <v/>
      </c>
      <c r="Z277" t="str">
        <f>IF(OR(ISBLANK('!0'!Z279),ISERROR('!0'!Z279)),"",'!0'!Z279)</f>
        <v/>
      </c>
      <c r="AA277" t="str">
        <f>IF(OR(ISBLANK('!0'!AA279),ISERROR('!0'!AA279)),"",'!0'!AA279)</f>
        <v/>
      </c>
      <c r="AB277" t="str">
        <f>IF(OR(ISBLANK('!0'!AB279),ISERROR('!0'!AB279)),"",'!0'!AB279)</f>
        <v/>
      </c>
      <c r="AC277" t="str">
        <f>IF(OR(ISBLANK('!0'!AI279),ISERROR('!0'!AI279)),"",'!0'!AI279)</f>
        <v/>
      </c>
      <c r="AD277" t="str">
        <f>IF(OR(ISBLANK('!0'!AJ279),ISERROR('!0'!AJ279)),"",'!0'!AJ279)</f>
        <v/>
      </c>
      <c r="AE277" t="str">
        <f>IF(OR(ISBLANK('!0'!AK279),ISERROR('!0'!AK279)),"",'!0'!AK279)</f>
        <v/>
      </c>
      <c r="AF277" t="str">
        <f>IF(OR(ISBLANK('!0'!AL279),ISERROR('!0'!AL279)),"",'!0'!AL279)</f>
        <v/>
      </c>
      <c r="AG277" t="str">
        <f>IF(OR(ISBLANK('!0'!AM279),ISERROR('!0'!AM279)),"",'!0'!AM279)</f>
        <v/>
      </c>
      <c r="AH277" t="str">
        <f>IF(OR(ISBLANK('!0'!AN279),ISERROR('!0'!AN279)),"",'!0'!AN279)</f>
        <v/>
      </c>
      <c r="AI277" t="str">
        <f>IF(OR(ISBLANK('!0'!AO279),ISERROR('!0'!AO279)),"",'!0'!AO279)</f>
        <v/>
      </c>
      <c r="AJ277" t="str">
        <f>IF(OR(ISBLANK('!0'!AP279),ISERROR('!0'!AP279)),"",'!0'!AP279)</f>
        <v/>
      </c>
      <c r="AK277" t="str">
        <f>IF(OR(ISBLANK('!0'!AQ279),ISERROR('!0'!AQ279)),"",'!0'!AQ279)</f>
        <v/>
      </c>
      <c r="AL277" t="str">
        <f>IF(OR(ISBLANK('!0'!AR279),ISERROR('!0'!AR279)),"",'!0'!AR279)</f>
        <v/>
      </c>
      <c r="AM277" t="str">
        <f>IF(OR(ISBLANK('!0'!AS279),ISERROR('!0'!AS279)),"",'!0'!AS279)</f>
        <v/>
      </c>
      <c r="AN277" t="str">
        <f>IF(OR(ISBLANK('!0'!AT279),ISERROR('!0'!AT279)),"",'!0'!AT279)</f>
        <v/>
      </c>
      <c r="AO277" t="str">
        <f>IF(OR(ISBLANK('!0'!AU279),ISERROR('!0'!AU279)),"",'!0'!AU279)</f>
        <v/>
      </c>
      <c r="AP277" t="str">
        <f>IF(OR(ISBLANK('!0'!AV279),ISERROR('!0'!AV279)),"",'!0'!AV279)</f>
        <v/>
      </c>
      <c r="AQ277" t="str">
        <f>IF(OR(ISBLANK('!0'!AW279),ISERROR('!0'!AW279)),"",'!0'!AW279)</f>
        <v/>
      </c>
      <c r="AR277" t="str">
        <f>IF(OR(ISBLANK('!0'!AX279),ISERROR('!0'!AX279)),"",'!0'!AX279)</f>
        <v/>
      </c>
      <c r="AS277" t="str">
        <f>IF(OR(ISBLANK('!0'!AY279),ISERROR('!0'!AY279)),"",'!0'!AY279)</f>
        <v/>
      </c>
      <c r="AT277" t="str">
        <f>IF(OR(ISBLANK('!0'!AZ279),ISERROR('!0'!AZ279)),"",'!0'!AZ279)</f>
        <v/>
      </c>
      <c r="AU277" t="str">
        <f>IF(OR(ISBLANK('!0'!BA279),ISERROR('!0'!BA279)),"",'!0'!BA279)</f>
        <v/>
      </c>
      <c r="AV277" t="str">
        <f>IF(OR(ISBLANK('!0'!BB279),ISERROR('!0'!BB279)),"",'!0'!BB279)</f>
        <v/>
      </c>
      <c r="AW277" t="str">
        <f>IF(OR(ISBLANK('!0'!BC279),ISERROR('!0'!BC279)),"",'!0'!BC279)</f>
        <v/>
      </c>
      <c r="AX277" t="str">
        <f>IF(OR(ISBLANK('!0'!BD279),ISERROR('!0'!BD279)),"",'!0'!BD279)</f>
        <v/>
      </c>
      <c r="AY277" t="str">
        <f>IF(OR(ISBLANK('!0'!BE279),ISERROR('!0'!BE279)),"",'!0'!BE279)</f>
        <v/>
      </c>
      <c r="AZ277" t="str">
        <f>IF(OR(ISBLANK('!0'!BF279),ISERROR('!0'!BF279)),"",'!0'!BF279)</f>
        <v/>
      </c>
      <c r="BA277" t="str">
        <f>IF(OR(ISBLANK('!0'!BG279),ISERROR('!0'!BG279)),"",'!0'!BG279)</f>
        <v/>
      </c>
      <c r="BB277" t="str">
        <f>IF(OR(ISBLANK('!0'!BH279),ISERROR('!0'!BH279)),"",'!0'!BH279)</f>
        <v/>
      </c>
      <c r="BC277" t="str">
        <f>IF(OR(ISBLANK('!0'!BI279),ISERROR('!0'!BI279)),"",'!0'!BI279)</f>
        <v/>
      </c>
    </row>
    <row r="278" spans="1:55" ht="12.75" customHeight="1" x14ac:dyDescent="0.2">
      <c r="A278" t="str">
        <f>IF(OR(ISBLANK('!0'!A280),ISERROR('!0'!A280)),"",'!0'!A280)</f>
        <v/>
      </c>
      <c r="B278" t="str">
        <f>IF(OR(ISBLANK('!0'!B280),ISERROR('!0'!B280)),"",'!0'!B280)</f>
        <v/>
      </c>
      <c r="C278" s="208">
        <f>IF(OR(ISBLANK('!0'!C279),ISERROR('!0'!C279)),"",'!0'!C279)</f>
        <v>256</v>
      </c>
      <c r="D278" s="325"/>
      <c r="E278" s="325"/>
      <c r="F278" t="str">
        <f>IF(OR(ISBLANK('!0'!F280),ISERROR('!0'!F280)),"",'!0'!F280)</f>
        <v/>
      </c>
      <c r="G278" t="str">
        <f>IF(OR(ISBLANK('!0'!G280),ISERROR('!0'!G280)),"",'!0'!G280)</f>
        <v/>
      </c>
      <c r="H278" t="str">
        <f>IF(OR(ISBLANK('!0'!H280),ISERROR('!0'!H280)),"",'!0'!H280)</f>
        <v/>
      </c>
      <c r="I278" s="4" t="str">
        <f>IF(OR(ISBLANK('!0'!I280),ISERROR('!0'!I280)),"",'!0'!I280)</f>
        <v/>
      </c>
      <c r="J278" t="str">
        <f>IF(OR(ISBLANK('!0'!J280),ISERROR('!0'!J280)),"",'!0'!J280)</f>
        <v/>
      </c>
      <c r="K278" s="59" t="str">
        <f>IF(OR(ISBLANK('!0'!K280),ISERROR('!0'!K280)),"",'!0'!K280)</f>
        <v/>
      </c>
      <c r="L278" t="str">
        <f>IF(OR(ISBLANK('!0'!L280),ISERROR('!0'!L280)),"",'!0'!L280)</f>
        <v/>
      </c>
      <c r="M278" t="str">
        <f>IF(OR(ISBLANK('!0'!M280),ISERROR('!0'!M280)),"",'!0'!M280)</f>
        <v/>
      </c>
      <c r="N278" t="str">
        <f>IF(OR(ISBLANK('!0'!N280),ISERROR('!0'!N280)),"",'!0'!N280)</f>
        <v/>
      </c>
      <c r="O278" t="str">
        <f>IF(OR(ISBLANK('!0'!O280),ISERROR('!0'!O280)),"",'!0'!O280)</f>
        <v/>
      </c>
      <c r="P278" t="str">
        <f>IF(OR(ISBLANK('!0'!P280),ISERROR('!0'!P280)),"",'!0'!P280)</f>
        <v/>
      </c>
      <c r="Q278" t="str">
        <f>IF(OR(ISBLANK('!0'!Q280),ISERROR('!0'!Q280)),"",'!0'!Q280)</f>
        <v/>
      </c>
      <c r="R278" t="str">
        <f>IF(OR(ISBLANK('!0'!R280),ISERROR('!0'!R280)),"",'!0'!R280)</f>
        <v/>
      </c>
      <c r="S278" t="str">
        <f>IF(OR(ISBLANK('!0'!S280),ISERROR('!0'!S280)),"",'!0'!S280)</f>
        <v/>
      </c>
      <c r="T278" t="str">
        <f>IF(OR(ISBLANK('!0'!T280),ISERROR('!0'!T280)),"",'!0'!T280)</f>
        <v/>
      </c>
      <c r="U278" t="str">
        <f>IF(OR(ISBLANK('!0'!U280),ISERROR('!0'!U280)),"",'!0'!U280)</f>
        <v/>
      </c>
      <c r="V278" t="str">
        <f>IF(OR(ISBLANK('!0'!V280),ISERROR('!0'!V280)),"",'!0'!V280)</f>
        <v/>
      </c>
      <c r="W278" t="str">
        <f>IF(OR(ISBLANK('!0'!W280),ISERROR('!0'!W280)),"",'!0'!W280)</f>
        <v/>
      </c>
      <c r="X278" t="str">
        <f>IF(OR(ISBLANK('!0'!X280),ISERROR('!0'!X280)),"",'!0'!X280)</f>
        <v/>
      </c>
      <c r="Y278" t="str">
        <f>IF(OR(ISBLANK('!0'!Y280),ISERROR('!0'!Y280)),"",'!0'!Y280)</f>
        <v/>
      </c>
      <c r="Z278" t="str">
        <f>IF(OR(ISBLANK('!0'!Z280),ISERROR('!0'!Z280)),"",'!0'!Z280)</f>
        <v/>
      </c>
      <c r="AA278" t="str">
        <f>IF(OR(ISBLANK('!0'!AA280),ISERROR('!0'!AA280)),"",'!0'!AA280)</f>
        <v/>
      </c>
      <c r="AB278" t="str">
        <f>IF(OR(ISBLANK('!0'!AB280),ISERROR('!0'!AB280)),"",'!0'!AB280)</f>
        <v/>
      </c>
      <c r="AC278" t="str">
        <f>IF(OR(ISBLANK('!0'!AI280),ISERROR('!0'!AI280)),"",'!0'!AI280)</f>
        <v/>
      </c>
      <c r="AD278" t="str">
        <f>IF(OR(ISBLANK('!0'!AJ280),ISERROR('!0'!AJ280)),"",'!0'!AJ280)</f>
        <v/>
      </c>
      <c r="AE278" t="str">
        <f>IF(OR(ISBLANK('!0'!AK280),ISERROR('!0'!AK280)),"",'!0'!AK280)</f>
        <v/>
      </c>
      <c r="AF278" t="str">
        <f>IF(OR(ISBLANK('!0'!AL280),ISERROR('!0'!AL280)),"",'!0'!AL280)</f>
        <v/>
      </c>
      <c r="AG278" t="str">
        <f>IF(OR(ISBLANK('!0'!AM280),ISERROR('!0'!AM280)),"",'!0'!AM280)</f>
        <v/>
      </c>
      <c r="AH278" t="str">
        <f>IF(OR(ISBLANK('!0'!AN280),ISERROR('!0'!AN280)),"",'!0'!AN280)</f>
        <v/>
      </c>
      <c r="AI278" t="str">
        <f>IF(OR(ISBLANK('!0'!AO280),ISERROR('!0'!AO280)),"",'!0'!AO280)</f>
        <v/>
      </c>
      <c r="AJ278" t="str">
        <f>IF(OR(ISBLANK('!0'!AP280),ISERROR('!0'!AP280)),"",'!0'!AP280)</f>
        <v/>
      </c>
      <c r="AK278" t="str">
        <f>IF(OR(ISBLANK('!0'!AQ280),ISERROR('!0'!AQ280)),"",'!0'!AQ280)</f>
        <v/>
      </c>
      <c r="AL278" t="str">
        <f>IF(OR(ISBLANK('!0'!AR280),ISERROR('!0'!AR280)),"",'!0'!AR280)</f>
        <v/>
      </c>
      <c r="AM278" t="str">
        <f>IF(OR(ISBLANK('!0'!AS280),ISERROR('!0'!AS280)),"",'!0'!AS280)</f>
        <v/>
      </c>
      <c r="AN278" t="str">
        <f>IF(OR(ISBLANK('!0'!AT280),ISERROR('!0'!AT280)),"",'!0'!AT280)</f>
        <v/>
      </c>
      <c r="AO278" t="str">
        <f>IF(OR(ISBLANK('!0'!AU280),ISERROR('!0'!AU280)),"",'!0'!AU280)</f>
        <v/>
      </c>
      <c r="AP278" t="str">
        <f>IF(OR(ISBLANK('!0'!AV280),ISERROR('!0'!AV280)),"",'!0'!AV280)</f>
        <v/>
      </c>
      <c r="AQ278" t="str">
        <f>IF(OR(ISBLANK('!0'!AW280),ISERROR('!0'!AW280)),"",'!0'!AW280)</f>
        <v/>
      </c>
      <c r="AR278" t="str">
        <f>IF(OR(ISBLANK('!0'!AX280),ISERROR('!0'!AX280)),"",'!0'!AX280)</f>
        <v/>
      </c>
      <c r="AS278" t="str">
        <f>IF(OR(ISBLANK('!0'!AY280),ISERROR('!0'!AY280)),"",'!0'!AY280)</f>
        <v/>
      </c>
      <c r="AT278" t="str">
        <f>IF(OR(ISBLANK('!0'!AZ280),ISERROR('!0'!AZ280)),"",'!0'!AZ280)</f>
        <v/>
      </c>
      <c r="AU278" t="str">
        <f>IF(OR(ISBLANK('!0'!BA280),ISERROR('!0'!BA280)),"",'!0'!BA280)</f>
        <v/>
      </c>
      <c r="AV278" t="str">
        <f>IF(OR(ISBLANK('!0'!BB280),ISERROR('!0'!BB280)),"",'!0'!BB280)</f>
        <v/>
      </c>
      <c r="AW278" t="str">
        <f>IF(OR(ISBLANK('!0'!BC280),ISERROR('!0'!BC280)),"",'!0'!BC280)</f>
        <v/>
      </c>
      <c r="AX278" t="str">
        <f>IF(OR(ISBLANK('!0'!BD280),ISERROR('!0'!BD280)),"",'!0'!BD280)</f>
        <v/>
      </c>
      <c r="AY278" t="str">
        <f>IF(OR(ISBLANK('!0'!BE280),ISERROR('!0'!BE280)),"",'!0'!BE280)</f>
        <v/>
      </c>
      <c r="AZ278" t="str">
        <f>IF(OR(ISBLANK('!0'!BF280),ISERROR('!0'!BF280)),"",'!0'!BF280)</f>
        <v/>
      </c>
      <c r="BA278" t="str">
        <f>IF(OR(ISBLANK('!0'!BG280),ISERROR('!0'!BG280)),"",'!0'!BG280)</f>
        <v/>
      </c>
      <c r="BB278" t="str">
        <f>IF(OR(ISBLANK('!0'!BH280),ISERROR('!0'!BH280)),"",'!0'!BH280)</f>
        <v/>
      </c>
      <c r="BC278" t="str">
        <f>IF(OR(ISBLANK('!0'!BI280),ISERROR('!0'!BI280)),"",'!0'!BI280)</f>
        <v/>
      </c>
    </row>
    <row r="279" spans="1:55" ht="12.75" customHeight="1" x14ac:dyDescent="0.2">
      <c r="A279" t="str">
        <f>IF(OR(ISBLANK('!0'!A281),ISERROR('!0'!A281)),"",'!0'!A281)</f>
        <v/>
      </c>
      <c r="B279" t="str">
        <f>IF(OR(ISBLANK('!0'!B281),ISERROR('!0'!B281)),"",'!0'!B281)</f>
        <v/>
      </c>
      <c r="C279" s="208">
        <f>IF(OR(ISBLANK('!0'!C280),ISERROR('!0'!C280)),"",'!0'!C280)</f>
        <v>257</v>
      </c>
      <c r="D279" s="325"/>
      <c r="E279" s="325"/>
      <c r="F279" t="str">
        <f>IF(OR(ISBLANK('!0'!F281),ISERROR('!0'!F281)),"",'!0'!F281)</f>
        <v/>
      </c>
      <c r="G279" t="str">
        <f>IF(OR(ISBLANK('!0'!G281),ISERROR('!0'!G281)),"",'!0'!G281)</f>
        <v/>
      </c>
      <c r="H279" t="str">
        <f>IF(OR(ISBLANK('!0'!H281),ISERROR('!0'!H281)),"",'!0'!H281)</f>
        <v/>
      </c>
      <c r="I279" s="4" t="str">
        <f>IF(OR(ISBLANK('!0'!I281),ISERROR('!0'!I281)),"",'!0'!I281)</f>
        <v/>
      </c>
      <c r="J279" t="str">
        <f>IF(OR(ISBLANK('!0'!J281),ISERROR('!0'!J281)),"",'!0'!J281)</f>
        <v/>
      </c>
      <c r="K279" s="59" t="str">
        <f>IF(OR(ISBLANK('!0'!K281),ISERROR('!0'!K281)),"",'!0'!K281)</f>
        <v/>
      </c>
      <c r="L279" t="str">
        <f>IF(OR(ISBLANK('!0'!L281),ISERROR('!0'!L281)),"",'!0'!L281)</f>
        <v/>
      </c>
      <c r="M279" t="str">
        <f>IF(OR(ISBLANK('!0'!M281),ISERROR('!0'!M281)),"",'!0'!M281)</f>
        <v/>
      </c>
      <c r="N279" t="str">
        <f>IF(OR(ISBLANK('!0'!N281),ISERROR('!0'!N281)),"",'!0'!N281)</f>
        <v/>
      </c>
      <c r="O279" t="str">
        <f>IF(OR(ISBLANK('!0'!O281),ISERROR('!0'!O281)),"",'!0'!O281)</f>
        <v/>
      </c>
      <c r="P279" t="str">
        <f>IF(OR(ISBLANK('!0'!P281),ISERROR('!0'!P281)),"",'!0'!P281)</f>
        <v/>
      </c>
      <c r="Q279" t="str">
        <f>IF(OR(ISBLANK('!0'!Q281),ISERROR('!0'!Q281)),"",'!0'!Q281)</f>
        <v/>
      </c>
      <c r="R279" t="str">
        <f>IF(OR(ISBLANK('!0'!R281),ISERROR('!0'!R281)),"",'!0'!R281)</f>
        <v/>
      </c>
      <c r="S279" t="str">
        <f>IF(OR(ISBLANK('!0'!S281),ISERROR('!0'!S281)),"",'!0'!S281)</f>
        <v/>
      </c>
      <c r="T279" t="str">
        <f>IF(OR(ISBLANK('!0'!T281),ISERROR('!0'!T281)),"",'!0'!T281)</f>
        <v/>
      </c>
      <c r="U279" t="str">
        <f>IF(OR(ISBLANK('!0'!U281),ISERROR('!0'!U281)),"",'!0'!U281)</f>
        <v/>
      </c>
      <c r="V279" t="str">
        <f>IF(OR(ISBLANK('!0'!V281),ISERROR('!0'!V281)),"",'!0'!V281)</f>
        <v/>
      </c>
      <c r="W279" t="str">
        <f>IF(OR(ISBLANK('!0'!W281),ISERROR('!0'!W281)),"",'!0'!W281)</f>
        <v/>
      </c>
      <c r="X279" t="str">
        <f>IF(OR(ISBLANK('!0'!X281),ISERROR('!0'!X281)),"",'!0'!X281)</f>
        <v/>
      </c>
      <c r="Y279" t="str">
        <f>IF(OR(ISBLANK('!0'!Y281),ISERROR('!0'!Y281)),"",'!0'!Y281)</f>
        <v/>
      </c>
      <c r="Z279" t="str">
        <f>IF(OR(ISBLANK('!0'!Z281),ISERROR('!0'!Z281)),"",'!0'!Z281)</f>
        <v/>
      </c>
      <c r="AA279" t="str">
        <f>IF(OR(ISBLANK('!0'!AA281),ISERROR('!0'!AA281)),"",'!0'!AA281)</f>
        <v/>
      </c>
      <c r="AB279" t="str">
        <f>IF(OR(ISBLANK('!0'!AB281),ISERROR('!0'!AB281)),"",'!0'!AB281)</f>
        <v/>
      </c>
      <c r="AC279" t="str">
        <f>IF(OR(ISBLANK('!0'!AI281),ISERROR('!0'!AI281)),"",'!0'!AI281)</f>
        <v/>
      </c>
      <c r="AD279" t="str">
        <f>IF(OR(ISBLANK('!0'!AJ281),ISERROR('!0'!AJ281)),"",'!0'!AJ281)</f>
        <v/>
      </c>
      <c r="AE279" t="str">
        <f>IF(OR(ISBLANK('!0'!AK281),ISERROR('!0'!AK281)),"",'!0'!AK281)</f>
        <v/>
      </c>
      <c r="AF279" t="str">
        <f>IF(OR(ISBLANK('!0'!AL281),ISERROR('!0'!AL281)),"",'!0'!AL281)</f>
        <v/>
      </c>
      <c r="AG279" t="str">
        <f>IF(OR(ISBLANK('!0'!AM281),ISERROR('!0'!AM281)),"",'!0'!AM281)</f>
        <v/>
      </c>
      <c r="AH279" t="str">
        <f>IF(OR(ISBLANK('!0'!AN281),ISERROR('!0'!AN281)),"",'!0'!AN281)</f>
        <v/>
      </c>
      <c r="AI279" t="str">
        <f>IF(OR(ISBLANK('!0'!AO281),ISERROR('!0'!AO281)),"",'!0'!AO281)</f>
        <v/>
      </c>
      <c r="AJ279" t="str">
        <f>IF(OR(ISBLANK('!0'!AP281),ISERROR('!0'!AP281)),"",'!0'!AP281)</f>
        <v/>
      </c>
      <c r="AK279" t="str">
        <f>IF(OR(ISBLANK('!0'!AQ281),ISERROR('!0'!AQ281)),"",'!0'!AQ281)</f>
        <v/>
      </c>
      <c r="AL279" t="str">
        <f>IF(OR(ISBLANK('!0'!AR281),ISERROR('!0'!AR281)),"",'!0'!AR281)</f>
        <v/>
      </c>
      <c r="AM279" t="str">
        <f>IF(OR(ISBLANK('!0'!AS281),ISERROR('!0'!AS281)),"",'!0'!AS281)</f>
        <v/>
      </c>
      <c r="AN279" t="str">
        <f>IF(OR(ISBLANK('!0'!AT281),ISERROR('!0'!AT281)),"",'!0'!AT281)</f>
        <v/>
      </c>
      <c r="AO279" t="str">
        <f>IF(OR(ISBLANK('!0'!AU281),ISERROR('!0'!AU281)),"",'!0'!AU281)</f>
        <v/>
      </c>
      <c r="AP279" t="str">
        <f>IF(OR(ISBLANK('!0'!AV281),ISERROR('!0'!AV281)),"",'!0'!AV281)</f>
        <v/>
      </c>
      <c r="AQ279" t="str">
        <f>IF(OR(ISBLANK('!0'!AW281),ISERROR('!0'!AW281)),"",'!0'!AW281)</f>
        <v/>
      </c>
      <c r="AR279" t="str">
        <f>IF(OR(ISBLANK('!0'!AX281),ISERROR('!0'!AX281)),"",'!0'!AX281)</f>
        <v/>
      </c>
      <c r="AS279" t="str">
        <f>IF(OR(ISBLANK('!0'!AY281),ISERROR('!0'!AY281)),"",'!0'!AY281)</f>
        <v/>
      </c>
      <c r="AT279" t="str">
        <f>IF(OR(ISBLANK('!0'!AZ281),ISERROR('!0'!AZ281)),"",'!0'!AZ281)</f>
        <v/>
      </c>
      <c r="AU279" t="str">
        <f>IF(OR(ISBLANK('!0'!BA281),ISERROR('!0'!BA281)),"",'!0'!BA281)</f>
        <v/>
      </c>
      <c r="AV279" t="str">
        <f>IF(OR(ISBLANK('!0'!BB281),ISERROR('!0'!BB281)),"",'!0'!BB281)</f>
        <v/>
      </c>
      <c r="AW279" t="str">
        <f>IF(OR(ISBLANK('!0'!BC281),ISERROR('!0'!BC281)),"",'!0'!BC281)</f>
        <v/>
      </c>
      <c r="AX279" t="str">
        <f>IF(OR(ISBLANK('!0'!BD281),ISERROR('!0'!BD281)),"",'!0'!BD281)</f>
        <v/>
      </c>
      <c r="AY279" t="str">
        <f>IF(OR(ISBLANK('!0'!BE281),ISERROR('!0'!BE281)),"",'!0'!BE281)</f>
        <v/>
      </c>
      <c r="AZ279" t="str">
        <f>IF(OR(ISBLANK('!0'!BF281),ISERROR('!0'!BF281)),"",'!0'!BF281)</f>
        <v/>
      </c>
      <c r="BA279" t="str">
        <f>IF(OR(ISBLANK('!0'!BG281),ISERROR('!0'!BG281)),"",'!0'!BG281)</f>
        <v/>
      </c>
      <c r="BB279" t="str">
        <f>IF(OR(ISBLANK('!0'!BH281),ISERROR('!0'!BH281)),"",'!0'!BH281)</f>
        <v/>
      </c>
      <c r="BC279" t="str">
        <f>IF(OR(ISBLANK('!0'!BI281),ISERROR('!0'!BI281)),"",'!0'!BI281)</f>
        <v/>
      </c>
    </row>
    <row r="280" spans="1:55" ht="12.75" customHeight="1" x14ac:dyDescent="0.2">
      <c r="A280" t="str">
        <f>IF(OR(ISBLANK('!0'!A282),ISERROR('!0'!A282)),"",'!0'!A282)</f>
        <v/>
      </c>
      <c r="B280" t="str">
        <f>IF(OR(ISBLANK('!0'!B282),ISERROR('!0'!B282)),"",'!0'!B282)</f>
        <v/>
      </c>
      <c r="C280" s="208">
        <f>IF(OR(ISBLANK('!0'!C281),ISERROR('!0'!C281)),"",'!0'!C281)</f>
        <v>258</v>
      </c>
      <c r="D280" s="325"/>
      <c r="E280" s="325"/>
      <c r="F280" t="str">
        <f>IF(OR(ISBLANK('!0'!F282),ISERROR('!0'!F282)),"",'!0'!F282)</f>
        <v/>
      </c>
      <c r="G280" t="str">
        <f>IF(OR(ISBLANK('!0'!G282),ISERROR('!0'!G282)),"",'!0'!G282)</f>
        <v/>
      </c>
      <c r="H280" t="str">
        <f>IF(OR(ISBLANK('!0'!H282),ISERROR('!0'!H282)),"",'!0'!H282)</f>
        <v/>
      </c>
      <c r="I280" s="4" t="str">
        <f>IF(OR(ISBLANK('!0'!I282),ISERROR('!0'!I282)),"",'!0'!I282)</f>
        <v/>
      </c>
      <c r="J280" t="str">
        <f>IF(OR(ISBLANK('!0'!J282),ISERROR('!0'!J282)),"",'!0'!J282)</f>
        <v/>
      </c>
      <c r="K280" s="59" t="str">
        <f>IF(OR(ISBLANK('!0'!K282),ISERROR('!0'!K282)),"",'!0'!K282)</f>
        <v/>
      </c>
      <c r="L280" t="str">
        <f>IF(OR(ISBLANK('!0'!L282),ISERROR('!0'!L282)),"",'!0'!L282)</f>
        <v/>
      </c>
      <c r="M280" t="str">
        <f>IF(OR(ISBLANK('!0'!M282),ISERROR('!0'!M282)),"",'!0'!M282)</f>
        <v/>
      </c>
      <c r="N280" t="str">
        <f>IF(OR(ISBLANK('!0'!N282),ISERROR('!0'!N282)),"",'!0'!N282)</f>
        <v/>
      </c>
      <c r="O280" t="str">
        <f>IF(OR(ISBLANK('!0'!O282),ISERROR('!0'!O282)),"",'!0'!O282)</f>
        <v/>
      </c>
      <c r="P280" t="str">
        <f>IF(OR(ISBLANK('!0'!P282),ISERROR('!0'!P282)),"",'!0'!P282)</f>
        <v/>
      </c>
      <c r="Q280" t="str">
        <f>IF(OR(ISBLANK('!0'!Q282),ISERROR('!0'!Q282)),"",'!0'!Q282)</f>
        <v/>
      </c>
      <c r="R280" t="str">
        <f>IF(OR(ISBLANK('!0'!R282),ISERROR('!0'!R282)),"",'!0'!R282)</f>
        <v/>
      </c>
      <c r="S280" t="str">
        <f>IF(OR(ISBLANK('!0'!S282),ISERROR('!0'!S282)),"",'!0'!S282)</f>
        <v/>
      </c>
      <c r="T280" t="str">
        <f>IF(OR(ISBLANK('!0'!T282),ISERROR('!0'!T282)),"",'!0'!T282)</f>
        <v/>
      </c>
      <c r="U280" t="str">
        <f>IF(OR(ISBLANK('!0'!U282),ISERROR('!0'!U282)),"",'!0'!U282)</f>
        <v/>
      </c>
      <c r="V280" t="str">
        <f>IF(OR(ISBLANK('!0'!V282),ISERROR('!0'!V282)),"",'!0'!V282)</f>
        <v/>
      </c>
      <c r="W280" t="str">
        <f>IF(OR(ISBLANK('!0'!W282),ISERROR('!0'!W282)),"",'!0'!W282)</f>
        <v/>
      </c>
      <c r="X280" t="str">
        <f>IF(OR(ISBLANK('!0'!X282),ISERROR('!0'!X282)),"",'!0'!X282)</f>
        <v/>
      </c>
      <c r="Y280" t="str">
        <f>IF(OR(ISBLANK('!0'!Y282),ISERROR('!0'!Y282)),"",'!0'!Y282)</f>
        <v/>
      </c>
      <c r="Z280" t="str">
        <f>IF(OR(ISBLANK('!0'!Z282),ISERROR('!0'!Z282)),"",'!0'!Z282)</f>
        <v/>
      </c>
      <c r="AA280" t="str">
        <f>IF(OR(ISBLANK('!0'!AA282),ISERROR('!0'!AA282)),"",'!0'!AA282)</f>
        <v/>
      </c>
      <c r="AB280" t="str">
        <f>IF(OR(ISBLANK('!0'!AB282),ISERROR('!0'!AB282)),"",'!0'!AB282)</f>
        <v/>
      </c>
      <c r="AC280" t="str">
        <f>IF(OR(ISBLANK('!0'!AI282),ISERROR('!0'!AI282)),"",'!0'!AI282)</f>
        <v/>
      </c>
      <c r="AD280" t="str">
        <f>IF(OR(ISBLANK('!0'!AJ282),ISERROR('!0'!AJ282)),"",'!0'!AJ282)</f>
        <v/>
      </c>
      <c r="AE280" t="str">
        <f>IF(OR(ISBLANK('!0'!AK282),ISERROR('!0'!AK282)),"",'!0'!AK282)</f>
        <v/>
      </c>
      <c r="AF280" t="str">
        <f>IF(OR(ISBLANK('!0'!AL282),ISERROR('!0'!AL282)),"",'!0'!AL282)</f>
        <v/>
      </c>
      <c r="AG280" t="str">
        <f>IF(OR(ISBLANK('!0'!AM282),ISERROR('!0'!AM282)),"",'!0'!AM282)</f>
        <v/>
      </c>
      <c r="AH280" t="str">
        <f>IF(OR(ISBLANK('!0'!AN282),ISERROR('!0'!AN282)),"",'!0'!AN282)</f>
        <v/>
      </c>
      <c r="AI280" t="str">
        <f>IF(OR(ISBLANK('!0'!AO282),ISERROR('!0'!AO282)),"",'!0'!AO282)</f>
        <v/>
      </c>
      <c r="AJ280" t="str">
        <f>IF(OR(ISBLANK('!0'!AP282),ISERROR('!0'!AP282)),"",'!0'!AP282)</f>
        <v/>
      </c>
      <c r="AK280" t="str">
        <f>IF(OR(ISBLANK('!0'!AQ282),ISERROR('!0'!AQ282)),"",'!0'!AQ282)</f>
        <v/>
      </c>
      <c r="AL280" t="str">
        <f>IF(OR(ISBLANK('!0'!AR282),ISERROR('!0'!AR282)),"",'!0'!AR282)</f>
        <v/>
      </c>
      <c r="AM280" t="str">
        <f>IF(OR(ISBLANK('!0'!AS282),ISERROR('!0'!AS282)),"",'!0'!AS282)</f>
        <v/>
      </c>
      <c r="AN280" t="str">
        <f>IF(OR(ISBLANK('!0'!AT282),ISERROR('!0'!AT282)),"",'!0'!AT282)</f>
        <v/>
      </c>
      <c r="AO280" t="str">
        <f>IF(OR(ISBLANK('!0'!AU282),ISERROR('!0'!AU282)),"",'!0'!AU282)</f>
        <v/>
      </c>
      <c r="AP280" t="str">
        <f>IF(OR(ISBLANK('!0'!AV282),ISERROR('!0'!AV282)),"",'!0'!AV282)</f>
        <v/>
      </c>
      <c r="AQ280" t="str">
        <f>IF(OR(ISBLANK('!0'!AW282),ISERROR('!0'!AW282)),"",'!0'!AW282)</f>
        <v/>
      </c>
      <c r="AR280" t="str">
        <f>IF(OR(ISBLANK('!0'!AX282),ISERROR('!0'!AX282)),"",'!0'!AX282)</f>
        <v/>
      </c>
      <c r="AS280" t="str">
        <f>IF(OR(ISBLANK('!0'!AY282),ISERROR('!0'!AY282)),"",'!0'!AY282)</f>
        <v/>
      </c>
      <c r="AT280" t="str">
        <f>IF(OR(ISBLANK('!0'!AZ282),ISERROR('!0'!AZ282)),"",'!0'!AZ282)</f>
        <v/>
      </c>
      <c r="AU280" t="str">
        <f>IF(OR(ISBLANK('!0'!BA282),ISERROR('!0'!BA282)),"",'!0'!BA282)</f>
        <v/>
      </c>
      <c r="AV280" t="str">
        <f>IF(OR(ISBLANK('!0'!BB282),ISERROR('!0'!BB282)),"",'!0'!BB282)</f>
        <v/>
      </c>
      <c r="AW280" t="str">
        <f>IF(OR(ISBLANK('!0'!BC282),ISERROR('!0'!BC282)),"",'!0'!BC282)</f>
        <v/>
      </c>
      <c r="AX280" t="str">
        <f>IF(OR(ISBLANK('!0'!BD282),ISERROR('!0'!BD282)),"",'!0'!BD282)</f>
        <v/>
      </c>
      <c r="AY280" t="str">
        <f>IF(OR(ISBLANK('!0'!BE282),ISERROR('!0'!BE282)),"",'!0'!BE282)</f>
        <v/>
      </c>
      <c r="AZ280" t="str">
        <f>IF(OR(ISBLANK('!0'!BF282),ISERROR('!0'!BF282)),"",'!0'!BF282)</f>
        <v/>
      </c>
      <c r="BA280" t="str">
        <f>IF(OR(ISBLANK('!0'!BG282),ISERROR('!0'!BG282)),"",'!0'!BG282)</f>
        <v/>
      </c>
      <c r="BB280" t="str">
        <f>IF(OR(ISBLANK('!0'!BH282),ISERROR('!0'!BH282)),"",'!0'!BH282)</f>
        <v/>
      </c>
      <c r="BC280" t="str">
        <f>IF(OR(ISBLANK('!0'!BI282),ISERROR('!0'!BI282)),"",'!0'!BI282)</f>
        <v/>
      </c>
    </row>
    <row r="281" spans="1:55" ht="12.75" customHeight="1" x14ac:dyDescent="0.2">
      <c r="A281" t="str">
        <f>IF(OR(ISBLANK('!0'!A283),ISERROR('!0'!A283)),"",'!0'!A283)</f>
        <v/>
      </c>
      <c r="B281" t="str">
        <f>IF(OR(ISBLANK('!0'!B283),ISERROR('!0'!B283)),"",'!0'!B283)</f>
        <v/>
      </c>
      <c r="C281" s="208">
        <f>IF(OR(ISBLANK('!0'!C282),ISERROR('!0'!C282)),"",'!0'!C282)</f>
        <v>259</v>
      </c>
      <c r="D281" s="325"/>
      <c r="E281" s="325"/>
      <c r="F281" t="str">
        <f>IF(OR(ISBLANK('!0'!F283),ISERROR('!0'!F283)),"",'!0'!F283)</f>
        <v/>
      </c>
      <c r="G281" t="str">
        <f>IF(OR(ISBLANK('!0'!G283),ISERROR('!0'!G283)),"",'!0'!G283)</f>
        <v/>
      </c>
      <c r="H281" t="str">
        <f>IF(OR(ISBLANK('!0'!H283),ISERROR('!0'!H283)),"",'!0'!H283)</f>
        <v/>
      </c>
      <c r="I281" s="4" t="str">
        <f>IF(OR(ISBLANK('!0'!I283),ISERROR('!0'!I283)),"",'!0'!I283)</f>
        <v/>
      </c>
      <c r="J281" t="str">
        <f>IF(OR(ISBLANK('!0'!J283),ISERROR('!0'!J283)),"",'!0'!J283)</f>
        <v/>
      </c>
      <c r="K281" s="59" t="str">
        <f>IF(OR(ISBLANK('!0'!K283),ISERROR('!0'!K283)),"",'!0'!K283)</f>
        <v/>
      </c>
      <c r="L281" t="str">
        <f>IF(OR(ISBLANK('!0'!L283),ISERROR('!0'!L283)),"",'!0'!L283)</f>
        <v/>
      </c>
      <c r="M281" t="str">
        <f>IF(OR(ISBLANK('!0'!M283),ISERROR('!0'!M283)),"",'!0'!M283)</f>
        <v/>
      </c>
      <c r="N281" t="str">
        <f>IF(OR(ISBLANK('!0'!N283),ISERROR('!0'!N283)),"",'!0'!N283)</f>
        <v/>
      </c>
      <c r="O281" t="str">
        <f>IF(OR(ISBLANK('!0'!O283),ISERROR('!0'!O283)),"",'!0'!O283)</f>
        <v/>
      </c>
      <c r="P281" t="str">
        <f>IF(OR(ISBLANK('!0'!P283),ISERROR('!0'!P283)),"",'!0'!P283)</f>
        <v/>
      </c>
      <c r="Q281" t="str">
        <f>IF(OR(ISBLANK('!0'!Q283),ISERROR('!0'!Q283)),"",'!0'!Q283)</f>
        <v/>
      </c>
      <c r="R281" t="str">
        <f>IF(OR(ISBLANK('!0'!R283),ISERROR('!0'!R283)),"",'!0'!R283)</f>
        <v/>
      </c>
      <c r="S281" t="str">
        <f>IF(OR(ISBLANK('!0'!S283),ISERROR('!0'!S283)),"",'!0'!S283)</f>
        <v/>
      </c>
      <c r="T281" t="str">
        <f>IF(OR(ISBLANK('!0'!T283),ISERROR('!0'!T283)),"",'!0'!T283)</f>
        <v/>
      </c>
      <c r="U281" t="str">
        <f>IF(OR(ISBLANK('!0'!U283),ISERROR('!0'!U283)),"",'!0'!U283)</f>
        <v/>
      </c>
      <c r="V281" t="str">
        <f>IF(OR(ISBLANK('!0'!V283),ISERROR('!0'!V283)),"",'!0'!V283)</f>
        <v/>
      </c>
      <c r="W281" t="str">
        <f>IF(OR(ISBLANK('!0'!W283),ISERROR('!0'!W283)),"",'!0'!W283)</f>
        <v/>
      </c>
      <c r="X281" t="str">
        <f>IF(OR(ISBLANK('!0'!X283),ISERROR('!0'!X283)),"",'!0'!X283)</f>
        <v/>
      </c>
      <c r="Y281" t="str">
        <f>IF(OR(ISBLANK('!0'!Y283),ISERROR('!0'!Y283)),"",'!0'!Y283)</f>
        <v/>
      </c>
      <c r="Z281" t="str">
        <f>IF(OR(ISBLANK('!0'!Z283),ISERROR('!0'!Z283)),"",'!0'!Z283)</f>
        <v/>
      </c>
      <c r="AA281" t="str">
        <f>IF(OR(ISBLANK('!0'!AA283),ISERROR('!0'!AA283)),"",'!0'!AA283)</f>
        <v/>
      </c>
      <c r="AB281" t="str">
        <f>IF(OR(ISBLANK('!0'!AB283),ISERROR('!0'!AB283)),"",'!0'!AB283)</f>
        <v/>
      </c>
      <c r="AC281" t="str">
        <f>IF(OR(ISBLANK('!0'!AI283),ISERROR('!0'!AI283)),"",'!0'!AI283)</f>
        <v/>
      </c>
      <c r="AD281" t="str">
        <f>IF(OR(ISBLANK('!0'!AJ283),ISERROR('!0'!AJ283)),"",'!0'!AJ283)</f>
        <v/>
      </c>
      <c r="AE281" t="str">
        <f>IF(OR(ISBLANK('!0'!AK283),ISERROR('!0'!AK283)),"",'!0'!AK283)</f>
        <v/>
      </c>
      <c r="AF281" t="str">
        <f>IF(OR(ISBLANK('!0'!AL283),ISERROR('!0'!AL283)),"",'!0'!AL283)</f>
        <v/>
      </c>
      <c r="AG281" t="str">
        <f>IF(OR(ISBLANK('!0'!AM283),ISERROR('!0'!AM283)),"",'!0'!AM283)</f>
        <v/>
      </c>
      <c r="AH281" t="str">
        <f>IF(OR(ISBLANK('!0'!AN283),ISERROR('!0'!AN283)),"",'!0'!AN283)</f>
        <v/>
      </c>
      <c r="AI281" t="str">
        <f>IF(OR(ISBLANK('!0'!AO283),ISERROR('!0'!AO283)),"",'!0'!AO283)</f>
        <v/>
      </c>
      <c r="AJ281" t="str">
        <f>IF(OR(ISBLANK('!0'!AP283),ISERROR('!0'!AP283)),"",'!0'!AP283)</f>
        <v/>
      </c>
      <c r="AK281" t="str">
        <f>IF(OR(ISBLANK('!0'!AQ283),ISERROR('!0'!AQ283)),"",'!0'!AQ283)</f>
        <v/>
      </c>
      <c r="AL281" t="str">
        <f>IF(OR(ISBLANK('!0'!AR283),ISERROR('!0'!AR283)),"",'!0'!AR283)</f>
        <v/>
      </c>
      <c r="AM281" t="str">
        <f>IF(OR(ISBLANK('!0'!AS283),ISERROR('!0'!AS283)),"",'!0'!AS283)</f>
        <v/>
      </c>
      <c r="AN281" t="str">
        <f>IF(OR(ISBLANK('!0'!AT283),ISERROR('!0'!AT283)),"",'!0'!AT283)</f>
        <v/>
      </c>
      <c r="AO281" t="str">
        <f>IF(OR(ISBLANK('!0'!AU283),ISERROR('!0'!AU283)),"",'!0'!AU283)</f>
        <v/>
      </c>
      <c r="AP281" t="str">
        <f>IF(OR(ISBLANK('!0'!AV283),ISERROR('!0'!AV283)),"",'!0'!AV283)</f>
        <v/>
      </c>
      <c r="AQ281" t="str">
        <f>IF(OR(ISBLANK('!0'!AW283),ISERROR('!0'!AW283)),"",'!0'!AW283)</f>
        <v/>
      </c>
      <c r="AR281" t="str">
        <f>IF(OR(ISBLANK('!0'!AX283),ISERROR('!0'!AX283)),"",'!0'!AX283)</f>
        <v/>
      </c>
      <c r="AS281" t="str">
        <f>IF(OR(ISBLANK('!0'!AY283),ISERROR('!0'!AY283)),"",'!0'!AY283)</f>
        <v/>
      </c>
      <c r="AT281" t="str">
        <f>IF(OR(ISBLANK('!0'!AZ283),ISERROR('!0'!AZ283)),"",'!0'!AZ283)</f>
        <v/>
      </c>
      <c r="AU281" t="str">
        <f>IF(OR(ISBLANK('!0'!BA283),ISERROR('!0'!BA283)),"",'!0'!BA283)</f>
        <v/>
      </c>
      <c r="AV281" t="str">
        <f>IF(OR(ISBLANK('!0'!BB283),ISERROR('!0'!BB283)),"",'!0'!BB283)</f>
        <v/>
      </c>
      <c r="AW281" t="str">
        <f>IF(OR(ISBLANK('!0'!BC283),ISERROR('!0'!BC283)),"",'!0'!BC283)</f>
        <v/>
      </c>
      <c r="AX281" t="str">
        <f>IF(OR(ISBLANK('!0'!BD283),ISERROR('!0'!BD283)),"",'!0'!BD283)</f>
        <v/>
      </c>
      <c r="AY281" t="str">
        <f>IF(OR(ISBLANK('!0'!BE283),ISERROR('!0'!BE283)),"",'!0'!BE283)</f>
        <v/>
      </c>
      <c r="AZ281" t="str">
        <f>IF(OR(ISBLANK('!0'!BF283),ISERROR('!0'!BF283)),"",'!0'!BF283)</f>
        <v/>
      </c>
      <c r="BA281" t="str">
        <f>IF(OR(ISBLANK('!0'!BG283),ISERROR('!0'!BG283)),"",'!0'!BG283)</f>
        <v/>
      </c>
      <c r="BB281" t="str">
        <f>IF(OR(ISBLANK('!0'!BH283),ISERROR('!0'!BH283)),"",'!0'!BH283)</f>
        <v/>
      </c>
      <c r="BC281" t="str">
        <f>IF(OR(ISBLANK('!0'!BI283),ISERROR('!0'!BI283)),"",'!0'!BI283)</f>
        <v/>
      </c>
    </row>
    <row r="282" spans="1:55" ht="12.75" customHeight="1" x14ac:dyDescent="0.2">
      <c r="A282" t="str">
        <f>IF(OR(ISBLANK('!0'!A284),ISERROR('!0'!A284)),"",'!0'!A284)</f>
        <v/>
      </c>
      <c r="B282" t="str">
        <f>IF(OR(ISBLANK('!0'!B284),ISERROR('!0'!B284)),"",'!0'!B284)</f>
        <v/>
      </c>
      <c r="C282" s="208">
        <f>IF(OR(ISBLANK('!0'!C283),ISERROR('!0'!C283)),"",'!0'!C283)</f>
        <v>260</v>
      </c>
      <c r="D282" s="325"/>
      <c r="E282" s="325"/>
      <c r="F282" t="str">
        <f>IF(OR(ISBLANK('!0'!F284),ISERROR('!0'!F284)),"",'!0'!F284)</f>
        <v/>
      </c>
      <c r="G282" t="str">
        <f>IF(OR(ISBLANK('!0'!G284),ISERROR('!0'!G284)),"",'!0'!G284)</f>
        <v/>
      </c>
      <c r="H282" t="str">
        <f>IF(OR(ISBLANK('!0'!H284),ISERROR('!0'!H284)),"",'!0'!H284)</f>
        <v/>
      </c>
      <c r="I282" s="4" t="str">
        <f>IF(OR(ISBLANK('!0'!I284),ISERROR('!0'!I284)),"",'!0'!I284)</f>
        <v/>
      </c>
      <c r="J282" t="str">
        <f>IF(OR(ISBLANK('!0'!J284),ISERROR('!0'!J284)),"",'!0'!J284)</f>
        <v/>
      </c>
      <c r="K282" s="59" t="str">
        <f>IF(OR(ISBLANK('!0'!K284),ISERROR('!0'!K284)),"",'!0'!K284)</f>
        <v/>
      </c>
      <c r="L282" t="str">
        <f>IF(OR(ISBLANK('!0'!L284),ISERROR('!0'!L284)),"",'!0'!L284)</f>
        <v/>
      </c>
      <c r="M282" t="str">
        <f>IF(OR(ISBLANK('!0'!M284),ISERROR('!0'!M284)),"",'!0'!M284)</f>
        <v/>
      </c>
      <c r="N282" t="str">
        <f>IF(OR(ISBLANK('!0'!N284),ISERROR('!0'!N284)),"",'!0'!N284)</f>
        <v/>
      </c>
      <c r="O282" t="str">
        <f>IF(OR(ISBLANK('!0'!O284),ISERROR('!0'!O284)),"",'!0'!O284)</f>
        <v/>
      </c>
      <c r="P282" t="str">
        <f>IF(OR(ISBLANK('!0'!P284),ISERROR('!0'!P284)),"",'!0'!P284)</f>
        <v/>
      </c>
      <c r="Q282" t="str">
        <f>IF(OR(ISBLANK('!0'!Q284),ISERROR('!0'!Q284)),"",'!0'!Q284)</f>
        <v/>
      </c>
      <c r="R282" t="str">
        <f>IF(OR(ISBLANK('!0'!R284),ISERROR('!0'!R284)),"",'!0'!R284)</f>
        <v/>
      </c>
      <c r="S282" t="str">
        <f>IF(OR(ISBLANK('!0'!S284),ISERROR('!0'!S284)),"",'!0'!S284)</f>
        <v/>
      </c>
      <c r="T282" t="str">
        <f>IF(OR(ISBLANK('!0'!T284),ISERROR('!0'!T284)),"",'!0'!T284)</f>
        <v/>
      </c>
      <c r="U282" t="str">
        <f>IF(OR(ISBLANK('!0'!U284),ISERROR('!0'!U284)),"",'!0'!U284)</f>
        <v/>
      </c>
      <c r="V282" t="str">
        <f>IF(OR(ISBLANK('!0'!V284),ISERROR('!0'!V284)),"",'!0'!V284)</f>
        <v/>
      </c>
      <c r="W282" t="str">
        <f>IF(OR(ISBLANK('!0'!W284),ISERROR('!0'!W284)),"",'!0'!W284)</f>
        <v/>
      </c>
      <c r="X282" t="str">
        <f>IF(OR(ISBLANK('!0'!X284),ISERROR('!0'!X284)),"",'!0'!X284)</f>
        <v/>
      </c>
      <c r="Y282" t="str">
        <f>IF(OR(ISBLANK('!0'!Y284),ISERROR('!0'!Y284)),"",'!0'!Y284)</f>
        <v/>
      </c>
      <c r="Z282" t="str">
        <f>IF(OR(ISBLANK('!0'!Z284),ISERROR('!0'!Z284)),"",'!0'!Z284)</f>
        <v/>
      </c>
      <c r="AA282" t="str">
        <f>IF(OR(ISBLANK('!0'!AA284),ISERROR('!0'!AA284)),"",'!0'!AA284)</f>
        <v/>
      </c>
      <c r="AB282" t="str">
        <f>IF(OR(ISBLANK('!0'!AB284),ISERROR('!0'!AB284)),"",'!0'!AB284)</f>
        <v/>
      </c>
      <c r="AC282" t="str">
        <f>IF(OR(ISBLANK('!0'!AI284),ISERROR('!0'!AI284)),"",'!0'!AI284)</f>
        <v/>
      </c>
      <c r="AD282" t="str">
        <f>IF(OR(ISBLANK('!0'!AJ284),ISERROR('!0'!AJ284)),"",'!0'!AJ284)</f>
        <v/>
      </c>
      <c r="AE282" t="str">
        <f>IF(OR(ISBLANK('!0'!AK284),ISERROR('!0'!AK284)),"",'!0'!AK284)</f>
        <v/>
      </c>
      <c r="AF282" t="str">
        <f>IF(OR(ISBLANK('!0'!AL284),ISERROR('!0'!AL284)),"",'!0'!AL284)</f>
        <v/>
      </c>
      <c r="AG282" t="str">
        <f>IF(OR(ISBLANK('!0'!AM284),ISERROR('!0'!AM284)),"",'!0'!AM284)</f>
        <v/>
      </c>
      <c r="AH282" t="str">
        <f>IF(OR(ISBLANK('!0'!AN284),ISERROR('!0'!AN284)),"",'!0'!AN284)</f>
        <v/>
      </c>
      <c r="AI282" t="str">
        <f>IF(OR(ISBLANK('!0'!AO284),ISERROR('!0'!AO284)),"",'!0'!AO284)</f>
        <v/>
      </c>
      <c r="AJ282" t="str">
        <f>IF(OR(ISBLANK('!0'!AP284),ISERROR('!0'!AP284)),"",'!0'!AP284)</f>
        <v/>
      </c>
      <c r="AK282" t="str">
        <f>IF(OR(ISBLANK('!0'!AQ284),ISERROR('!0'!AQ284)),"",'!0'!AQ284)</f>
        <v/>
      </c>
      <c r="AL282" t="str">
        <f>IF(OR(ISBLANK('!0'!AR284),ISERROR('!0'!AR284)),"",'!0'!AR284)</f>
        <v/>
      </c>
      <c r="AM282" t="str">
        <f>IF(OR(ISBLANK('!0'!AS284),ISERROR('!0'!AS284)),"",'!0'!AS284)</f>
        <v/>
      </c>
      <c r="AN282" t="str">
        <f>IF(OR(ISBLANK('!0'!AT284),ISERROR('!0'!AT284)),"",'!0'!AT284)</f>
        <v/>
      </c>
      <c r="AO282" t="str">
        <f>IF(OR(ISBLANK('!0'!AU284),ISERROR('!0'!AU284)),"",'!0'!AU284)</f>
        <v/>
      </c>
      <c r="AP282" t="str">
        <f>IF(OR(ISBLANK('!0'!AV284),ISERROR('!0'!AV284)),"",'!0'!AV284)</f>
        <v/>
      </c>
      <c r="AQ282" t="str">
        <f>IF(OR(ISBLANK('!0'!AW284),ISERROR('!0'!AW284)),"",'!0'!AW284)</f>
        <v/>
      </c>
      <c r="AR282" t="str">
        <f>IF(OR(ISBLANK('!0'!AX284),ISERROR('!0'!AX284)),"",'!0'!AX284)</f>
        <v/>
      </c>
      <c r="AS282" t="str">
        <f>IF(OR(ISBLANK('!0'!AY284),ISERROR('!0'!AY284)),"",'!0'!AY284)</f>
        <v/>
      </c>
      <c r="AT282" t="str">
        <f>IF(OR(ISBLANK('!0'!AZ284),ISERROR('!0'!AZ284)),"",'!0'!AZ284)</f>
        <v/>
      </c>
      <c r="AU282" t="str">
        <f>IF(OR(ISBLANK('!0'!BA284),ISERROR('!0'!BA284)),"",'!0'!BA284)</f>
        <v/>
      </c>
      <c r="AV282" t="str">
        <f>IF(OR(ISBLANK('!0'!BB284),ISERROR('!0'!BB284)),"",'!0'!BB284)</f>
        <v/>
      </c>
      <c r="AW282" t="str">
        <f>IF(OR(ISBLANK('!0'!BC284),ISERROR('!0'!BC284)),"",'!0'!BC284)</f>
        <v/>
      </c>
      <c r="AX282" t="str">
        <f>IF(OR(ISBLANK('!0'!BD284),ISERROR('!0'!BD284)),"",'!0'!BD284)</f>
        <v/>
      </c>
      <c r="AY282" t="str">
        <f>IF(OR(ISBLANK('!0'!BE284),ISERROR('!0'!BE284)),"",'!0'!BE284)</f>
        <v/>
      </c>
      <c r="AZ282" t="str">
        <f>IF(OR(ISBLANK('!0'!BF284),ISERROR('!0'!BF284)),"",'!0'!BF284)</f>
        <v/>
      </c>
      <c r="BA282" t="str">
        <f>IF(OR(ISBLANK('!0'!BG284),ISERROR('!0'!BG284)),"",'!0'!BG284)</f>
        <v/>
      </c>
      <c r="BB282" t="str">
        <f>IF(OR(ISBLANK('!0'!BH284),ISERROR('!0'!BH284)),"",'!0'!BH284)</f>
        <v/>
      </c>
      <c r="BC282" t="str">
        <f>IF(OR(ISBLANK('!0'!BI284),ISERROR('!0'!BI284)),"",'!0'!BI284)</f>
        <v/>
      </c>
    </row>
    <row r="283" spans="1:55" ht="12.75" customHeight="1" x14ac:dyDescent="0.2">
      <c r="A283" t="str">
        <f>IF(OR(ISBLANK('!0'!A285),ISERROR('!0'!A285)),"",'!0'!A285)</f>
        <v/>
      </c>
      <c r="B283" t="str">
        <f>IF(OR(ISBLANK('!0'!B285),ISERROR('!0'!B285)),"",'!0'!B285)</f>
        <v/>
      </c>
      <c r="C283" s="208">
        <f>IF(OR(ISBLANK('!0'!C284),ISERROR('!0'!C284)),"",'!0'!C284)</f>
        <v>261</v>
      </c>
      <c r="D283" s="325"/>
      <c r="E283" s="325"/>
      <c r="F283" t="str">
        <f>IF(OR(ISBLANK('!0'!F285),ISERROR('!0'!F285)),"",'!0'!F285)</f>
        <v/>
      </c>
      <c r="G283" t="str">
        <f>IF(OR(ISBLANK('!0'!G285),ISERROR('!0'!G285)),"",'!0'!G285)</f>
        <v/>
      </c>
      <c r="H283" t="str">
        <f>IF(OR(ISBLANK('!0'!H285),ISERROR('!0'!H285)),"",'!0'!H285)</f>
        <v/>
      </c>
      <c r="I283" s="4" t="str">
        <f>IF(OR(ISBLANK('!0'!I285),ISERROR('!0'!I285)),"",'!0'!I285)</f>
        <v/>
      </c>
      <c r="J283" t="str">
        <f>IF(OR(ISBLANK('!0'!J285),ISERROR('!0'!J285)),"",'!0'!J285)</f>
        <v/>
      </c>
      <c r="K283" s="59" t="str">
        <f>IF(OR(ISBLANK('!0'!K285),ISERROR('!0'!K285)),"",'!0'!K285)</f>
        <v/>
      </c>
      <c r="L283" t="str">
        <f>IF(OR(ISBLANK('!0'!L285),ISERROR('!0'!L285)),"",'!0'!L285)</f>
        <v/>
      </c>
      <c r="M283" t="str">
        <f>IF(OR(ISBLANK('!0'!M285),ISERROR('!0'!M285)),"",'!0'!M285)</f>
        <v/>
      </c>
      <c r="N283" t="str">
        <f>IF(OR(ISBLANK('!0'!N285),ISERROR('!0'!N285)),"",'!0'!N285)</f>
        <v/>
      </c>
      <c r="O283" t="str">
        <f>IF(OR(ISBLANK('!0'!O285),ISERROR('!0'!O285)),"",'!0'!O285)</f>
        <v/>
      </c>
      <c r="P283" t="str">
        <f>IF(OR(ISBLANK('!0'!P285),ISERROR('!0'!P285)),"",'!0'!P285)</f>
        <v/>
      </c>
      <c r="Q283" t="str">
        <f>IF(OR(ISBLANK('!0'!Q285),ISERROR('!0'!Q285)),"",'!0'!Q285)</f>
        <v/>
      </c>
      <c r="R283" t="str">
        <f>IF(OR(ISBLANK('!0'!R285),ISERROR('!0'!R285)),"",'!0'!R285)</f>
        <v/>
      </c>
      <c r="S283" t="str">
        <f>IF(OR(ISBLANK('!0'!S285),ISERROR('!0'!S285)),"",'!0'!S285)</f>
        <v/>
      </c>
      <c r="T283" t="str">
        <f>IF(OR(ISBLANK('!0'!T285),ISERROR('!0'!T285)),"",'!0'!T285)</f>
        <v/>
      </c>
      <c r="U283" t="str">
        <f>IF(OR(ISBLANK('!0'!U285),ISERROR('!0'!U285)),"",'!0'!U285)</f>
        <v/>
      </c>
      <c r="V283" t="str">
        <f>IF(OR(ISBLANK('!0'!V285),ISERROR('!0'!V285)),"",'!0'!V285)</f>
        <v/>
      </c>
      <c r="W283" t="str">
        <f>IF(OR(ISBLANK('!0'!W285),ISERROR('!0'!W285)),"",'!0'!W285)</f>
        <v/>
      </c>
      <c r="X283" t="str">
        <f>IF(OR(ISBLANK('!0'!X285),ISERROR('!0'!X285)),"",'!0'!X285)</f>
        <v/>
      </c>
      <c r="Y283" t="str">
        <f>IF(OR(ISBLANK('!0'!Y285),ISERROR('!0'!Y285)),"",'!0'!Y285)</f>
        <v/>
      </c>
      <c r="Z283" t="str">
        <f>IF(OR(ISBLANK('!0'!Z285),ISERROR('!0'!Z285)),"",'!0'!Z285)</f>
        <v/>
      </c>
      <c r="AA283" t="str">
        <f>IF(OR(ISBLANK('!0'!AA285),ISERROR('!0'!AA285)),"",'!0'!AA285)</f>
        <v/>
      </c>
      <c r="AB283" t="str">
        <f>IF(OR(ISBLANK('!0'!AB285),ISERROR('!0'!AB285)),"",'!0'!AB285)</f>
        <v/>
      </c>
      <c r="AC283" t="str">
        <f>IF(OR(ISBLANK('!0'!AI285),ISERROR('!0'!AI285)),"",'!0'!AI285)</f>
        <v/>
      </c>
      <c r="AD283" t="str">
        <f>IF(OR(ISBLANK('!0'!AJ285),ISERROR('!0'!AJ285)),"",'!0'!AJ285)</f>
        <v/>
      </c>
      <c r="AE283" t="str">
        <f>IF(OR(ISBLANK('!0'!AK285),ISERROR('!0'!AK285)),"",'!0'!AK285)</f>
        <v/>
      </c>
      <c r="AF283" t="str">
        <f>IF(OR(ISBLANK('!0'!AL285),ISERROR('!0'!AL285)),"",'!0'!AL285)</f>
        <v/>
      </c>
      <c r="AG283" t="str">
        <f>IF(OR(ISBLANK('!0'!AM285),ISERROR('!0'!AM285)),"",'!0'!AM285)</f>
        <v/>
      </c>
      <c r="AH283" t="str">
        <f>IF(OR(ISBLANK('!0'!AN285),ISERROR('!0'!AN285)),"",'!0'!AN285)</f>
        <v/>
      </c>
      <c r="AI283" t="str">
        <f>IF(OR(ISBLANK('!0'!AO285),ISERROR('!0'!AO285)),"",'!0'!AO285)</f>
        <v/>
      </c>
      <c r="AJ283" t="str">
        <f>IF(OR(ISBLANK('!0'!AP285),ISERROR('!0'!AP285)),"",'!0'!AP285)</f>
        <v/>
      </c>
      <c r="AK283" t="str">
        <f>IF(OR(ISBLANK('!0'!AQ285),ISERROR('!0'!AQ285)),"",'!0'!AQ285)</f>
        <v/>
      </c>
      <c r="AL283" t="str">
        <f>IF(OR(ISBLANK('!0'!AR285),ISERROR('!0'!AR285)),"",'!0'!AR285)</f>
        <v/>
      </c>
      <c r="AM283" t="str">
        <f>IF(OR(ISBLANK('!0'!AS285),ISERROR('!0'!AS285)),"",'!0'!AS285)</f>
        <v/>
      </c>
      <c r="AN283" t="str">
        <f>IF(OR(ISBLANK('!0'!AT285),ISERROR('!0'!AT285)),"",'!0'!AT285)</f>
        <v/>
      </c>
      <c r="AO283" t="str">
        <f>IF(OR(ISBLANK('!0'!AU285),ISERROR('!0'!AU285)),"",'!0'!AU285)</f>
        <v/>
      </c>
      <c r="AP283" t="str">
        <f>IF(OR(ISBLANK('!0'!AV285),ISERROR('!0'!AV285)),"",'!0'!AV285)</f>
        <v/>
      </c>
      <c r="AQ283" t="str">
        <f>IF(OR(ISBLANK('!0'!AW285),ISERROR('!0'!AW285)),"",'!0'!AW285)</f>
        <v/>
      </c>
      <c r="AR283" t="str">
        <f>IF(OR(ISBLANK('!0'!AX285),ISERROR('!0'!AX285)),"",'!0'!AX285)</f>
        <v/>
      </c>
      <c r="AS283" t="str">
        <f>IF(OR(ISBLANK('!0'!AY285),ISERROR('!0'!AY285)),"",'!0'!AY285)</f>
        <v/>
      </c>
      <c r="AT283" t="str">
        <f>IF(OR(ISBLANK('!0'!AZ285),ISERROR('!0'!AZ285)),"",'!0'!AZ285)</f>
        <v/>
      </c>
      <c r="AU283" t="str">
        <f>IF(OR(ISBLANK('!0'!BA285),ISERROR('!0'!BA285)),"",'!0'!BA285)</f>
        <v/>
      </c>
      <c r="AV283" t="str">
        <f>IF(OR(ISBLANK('!0'!BB285),ISERROR('!0'!BB285)),"",'!0'!BB285)</f>
        <v/>
      </c>
      <c r="AW283" t="str">
        <f>IF(OR(ISBLANK('!0'!BC285),ISERROR('!0'!BC285)),"",'!0'!BC285)</f>
        <v/>
      </c>
      <c r="AX283" t="str">
        <f>IF(OR(ISBLANK('!0'!BD285),ISERROR('!0'!BD285)),"",'!0'!BD285)</f>
        <v/>
      </c>
      <c r="AY283" t="str">
        <f>IF(OR(ISBLANK('!0'!BE285),ISERROR('!0'!BE285)),"",'!0'!BE285)</f>
        <v/>
      </c>
      <c r="AZ283" t="str">
        <f>IF(OR(ISBLANK('!0'!BF285),ISERROR('!0'!BF285)),"",'!0'!BF285)</f>
        <v/>
      </c>
      <c r="BA283" t="str">
        <f>IF(OR(ISBLANK('!0'!BG285),ISERROR('!0'!BG285)),"",'!0'!BG285)</f>
        <v/>
      </c>
      <c r="BB283" t="str">
        <f>IF(OR(ISBLANK('!0'!BH285),ISERROR('!0'!BH285)),"",'!0'!BH285)</f>
        <v/>
      </c>
      <c r="BC283" t="str">
        <f>IF(OR(ISBLANK('!0'!BI285),ISERROR('!0'!BI285)),"",'!0'!BI285)</f>
        <v/>
      </c>
    </row>
    <row r="284" spans="1:55" ht="12.75" customHeight="1" x14ac:dyDescent="0.2">
      <c r="A284" t="str">
        <f>IF(OR(ISBLANK('!0'!A286),ISERROR('!0'!A286)),"",'!0'!A286)</f>
        <v/>
      </c>
      <c r="B284" t="str">
        <f>IF(OR(ISBLANK('!0'!B286),ISERROR('!0'!B286)),"",'!0'!B286)</f>
        <v/>
      </c>
      <c r="C284" s="208">
        <f>IF(OR(ISBLANK('!0'!C285),ISERROR('!0'!C285)),"",'!0'!C285)</f>
        <v>262</v>
      </c>
      <c r="D284" s="325"/>
      <c r="E284" s="325"/>
      <c r="F284" t="str">
        <f>IF(OR(ISBLANK('!0'!F286),ISERROR('!0'!F286)),"",'!0'!F286)</f>
        <v/>
      </c>
      <c r="G284" t="str">
        <f>IF(OR(ISBLANK('!0'!G286),ISERROR('!0'!G286)),"",'!0'!G286)</f>
        <v/>
      </c>
      <c r="H284" t="str">
        <f>IF(OR(ISBLANK('!0'!H286),ISERROR('!0'!H286)),"",'!0'!H286)</f>
        <v/>
      </c>
      <c r="I284" s="4" t="str">
        <f>IF(OR(ISBLANK('!0'!I286),ISERROR('!0'!I286)),"",'!0'!I286)</f>
        <v/>
      </c>
      <c r="J284" t="str">
        <f>IF(OR(ISBLANK('!0'!J286),ISERROR('!0'!J286)),"",'!0'!J286)</f>
        <v/>
      </c>
      <c r="K284" s="59" t="str">
        <f>IF(OR(ISBLANK('!0'!K286),ISERROR('!0'!K286)),"",'!0'!K286)</f>
        <v/>
      </c>
      <c r="L284" t="str">
        <f>IF(OR(ISBLANK('!0'!L286),ISERROR('!0'!L286)),"",'!0'!L286)</f>
        <v/>
      </c>
      <c r="M284" t="str">
        <f>IF(OR(ISBLANK('!0'!M286),ISERROR('!0'!M286)),"",'!0'!M286)</f>
        <v/>
      </c>
      <c r="N284" t="str">
        <f>IF(OR(ISBLANK('!0'!N286),ISERROR('!0'!N286)),"",'!0'!N286)</f>
        <v/>
      </c>
      <c r="O284" t="str">
        <f>IF(OR(ISBLANK('!0'!O286),ISERROR('!0'!O286)),"",'!0'!O286)</f>
        <v/>
      </c>
      <c r="P284" t="str">
        <f>IF(OR(ISBLANK('!0'!P286),ISERROR('!0'!P286)),"",'!0'!P286)</f>
        <v/>
      </c>
      <c r="Q284" t="str">
        <f>IF(OR(ISBLANK('!0'!Q286),ISERROR('!0'!Q286)),"",'!0'!Q286)</f>
        <v/>
      </c>
      <c r="R284" t="str">
        <f>IF(OR(ISBLANK('!0'!R286),ISERROR('!0'!R286)),"",'!0'!R286)</f>
        <v/>
      </c>
      <c r="S284" t="str">
        <f>IF(OR(ISBLANK('!0'!S286),ISERROR('!0'!S286)),"",'!0'!S286)</f>
        <v/>
      </c>
      <c r="T284" t="str">
        <f>IF(OR(ISBLANK('!0'!T286),ISERROR('!0'!T286)),"",'!0'!T286)</f>
        <v/>
      </c>
      <c r="U284" t="str">
        <f>IF(OR(ISBLANK('!0'!U286),ISERROR('!0'!U286)),"",'!0'!U286)</f>
        <v/>
      </c>
      <c r="V284" t="str">
        <f>IF(OR(ISBLANK('!0'!V286),ISERROR('!0'!V286)),"",'!0'!V286)</f>
        <v/>
      </c>
      <c r="W284" t="str">
        <f>IF(OR(ISBLANK('!0'!W286),ISERROR('!0'!W286)),"",'!0'!W286)</f>
        <v/>
      </c>
      <c r="X284" t="str">
        <f>IF(OR(ISBLANK('!0'!X286),ISERROR('!0'!X286)),"",'!0'!X286)</f>
        <v/>
      </c>
      <c r="Y284" t="str">
        <f>IF(OR(ISBLANK('!0'!Y286),ISERROR('!0'!Y286)),"",'!0'!Y286)</f>
        <v/>
      </c>
      <c r="Z284" t="str">
        <f>IF(OR(ISBLANK('!0'!Z286),ISERROR('!0'!Z286)),"",'!0'!Z286)</f>
        <v/>
      </c>
      <c r="AA284" t="str">
        <f>IF(OR(ISBLANK('!0'!AA286),ISERROR('!0'!AA286)),"",'!0'!AA286)</f>
        <v/>
      </c>
      <c r="AB284" t="str">
        <f>IF(OR(ISBLANK('!0'!AB286),ISERROR('!0'!AB286)),"",'!0'!AB286)</f>
        <v/>
      </c>
      <c r="AC284" t="str">
        <f>IF(OR(ISBLANK('!0'!AI286),ISERROR('!0'!AI286)),"",'!0'!AI286)</f>
        <v/>
      </c>
      <c r="AD284" t="str">
        <f>IF(OR(ISBLANK('!0'!AJ286),ISERROR('!0'!AJ286)),"",'!0'!AJ286)</f>
        <v/>
      </c>
      <c r="AE284" t="str">
        <f>IF(OR(ISBLANK('!0'!AK286),ISERROR('!0'!AK286)),"",'!0'!AK286)</f>
        <v/>
      </c>
      <c r="AF284" t="str">
        <f>IF(OR(ISBLANK('!0'!AL286),ISERROR('!0'!AL286)),"",'!0'!AL286)</f>
        <v/>
      </c>
      <c r="AG284" t="str">
        <f>IF(OR(ISBLANK('!0'!AM286),ISERROR('!0'!AM286)),"",'!0'!AM286)</f>
        <v/>
      </c>
      <c r="AH284" t="str">
        <f>IF(OR(ISBLANK('!0'!AN286),ISERROR('!0'!AN286)),"",'!0'!AN286)</f>
        <v/>
      </c>
      <c r="AI284" t="str">
        <f>IF(OR(ISBLANK('!0'!AO286),ISERROR('!0'!AO286)),"",'!0'!AO286)</f>
        <v/>
      </c>
      <c r="AJ284" t="str">
        <f>IF(OR(ISBLANK('!0'!AP286),ISERROR('!0'!AP286)),"",'!0'!AP286)</f>
        <v/>
      </c>
      <c r="AK284" t="str">
        <f>IF(OR(ISBLANK('!0'!AQ286),ISERROR('!0'!AQ286)),"",'!0'!AQ286)</f>
        <v/>
      </c>
      <c r="AL284" t="str">
        <f>IF(OR(ISBLANK('!0'!AR286),ISERROR('!0'!AR286)),"",'!0'!AR286)</f>
        <v/>
      </c>
      <c r="AM284" t="str">
        <f>IF(OR(ISBLANK('!0'!AS286),ISERROR('!0'!AS286)),"",'!0'!AS286)</f>
        <v/>
      </c>
      <c r="AN284" t="str">
        <f>IF(OR(ISBLANK('!0'!AT286),ISERROR('!0'!AT286)),"",'!0'!AT286)</f>
        <v/>
      </c>
      <c r="AO284" t="str">
        <f>IF(OR(ISBLANK('!0'!AU286),ISERROR('!0'!AU286)),"",'!0'!AU286)</f>
        <v/>
      </c>
      <c r="AP284" t="str">
        <f>IF(OR(ISBLANK('!0'!AV286),ISERROR('!0'!AV286)),"",'!0'!AV286)</f>
        <v/>
      </c>
      <c r="AQ284" t="str">
        <f>IF(OR(ISBLANK('!0'!AW286),ISERROR('!0'!AW286)),"",'!0'!AW286)</f>
        <v/>
      </c>
      <c r="AR284" t="str">
        <f>IF(OR(ISBLANK('!0'!AX286),ISERROR('!0'!AX286)),"",'!0'!AX286)</f>
        <v/>
      </c>
      <c r="AS284" t="str">
        <f>IF(OR(ISBLANK('!0'!AY286),ISERROR('!0'!AY286)),"",'!0'!AY286)</f>
        <v/>
      </c>
      <c r="AT284" t="str">
        <f>IF(OR(ISBLANK('!0'!AZ286),ISERROR('!0'!AZ286)),"",'!0'!AZ286)</f>
        <v/>
      </c>
      <c r="AU284" t="str">
        <f>IF(OR(ISBLANK('!0'!BA286),ISERROR('!0'!BA286)),"",'!0'!BA286)</f>
        <v/>
      </c>
      <c r="AV284" t="str">
        <f>IF(OR(ISBLANK('!0'!BB286),ISERROR('!0'!BB286)),"",'!0'!BB286)</f>
        <v/>
      </c>
      <c r="AW284" t="str">
        <f>IF(OR(ISBLANK('!0'!BC286),ISERROR('!0'!BC286)),"",'!0'!BC286)</f>
        <v/>
      </c>
      <c r="AX284" t="str">
        <f>IF(OR(ISBLANK('!0'!BD286),ISERROR('!0'!BD286)),"",'!0'!BD286)</f>
        <v/>
      </c>
      <c r="AY284" t="str">
        <f>IF(OR(ISBLANK('!0'!BE286),ISERROR('!0'!BE286)),"",'!0'!BE286)</f>
        <v/>
      </c>
      <c r="AZ284" t="str">
        <f>IF(OR(ISBLANK('!0'!BF286),ISERROR('!0'!BF286)),"",'!0'!BF286)</f>
        <v/>
      </c>
      <c r="BA284" t="str">
        <f>IF(OR(ISBLANK('!0'!BG286),ISERROR('!0'!BG286)),"",'!0'!BG286)</f>
        <v/>
      </c>
      <c r="BB284" t="str">
        <f>IF(OR(ISBLANK('!0'!BH286),ISERROR('!0'!BH286)),"",'!0'!BH286)</f>
        <v/>
      </c>
      <c r="BC284" t="str">
        <f>IF(OR(ISBLANK('!0'!BI286),ISERROR('!0'!BI286)),"",'!0'!BI286)</f>
        <v/>
      </c>
    </row>
    <row r="285" spans="1:55" ht="12.75" customHeight="1" x14ac:dyDescent="0.2">
      <c r="A285" t="str">
        <f>IF(OR(ISBLANK('!0'!A287),ISERROR('!0'!A287)),"",'!0'!A287)</f>
        <v/>
      </c>
      <c r="B285" t="str">
        <f>IF(OR(ISBLANK('!0'!B287),ISERROR('!0'!B287)),"",'!0'!B287)</f>
        <v/>
      </c>
      <c r="C285" s="208">
        <f>IF(OR(ISBLANK('!0'!C286),ISERROR('!0'!C286)),"",'!0'!C286)</f>
        <v>263</v>
      </c>
      <c r="D285" s="325"/>
      <c r="E285" s="325"/>
      <c r="F285" t="str">
        <f>IF(OR(ISBLANK('!0'!F287),ISERROR('!0'!F287)),"",'!0'!F287)</f>
        <v/>
      </c>
      <c r="G285" t="str">
        <f>IF(OR(ISBLANK('!0'!G287),ISERROR('!0'!G287)),"",'!0'!G287)</f>
        <v/>
      </c>
      <c r="H285" t="str">
        <f>IF(OR(ISBLANK('!0'!H287),ISERROR('!0'!H287)),"",'!0'!H287)</f>
        <v/>
      </c>
      <c r="I285" s="4" t="str">
        <f>IF(OR(ISBLANK('!0'!I287),ISERROR('!0'!I287)),"",'!0'!I287)</f>
        <v/>
      </c>
      <c r="J285" t="str">
        <f>IF(OR(ISBLANK('!0'!J287),ISERROR('!0'!J287)),"",'!0'!J287)</f>
        <v/>
      </c>
      <c r="K285" s="59" t="str">
        <f>IF(OR(ISBLANK('!0'!K287),ISERROR('!0'!K287)),"",'!0'!K287)</f>
        <v/>
      </c>
      <c r="L285" t="str">
        <f>IF(OR(ISBLANK('!0'!L287),ISERROR('!0'!L287)),"",'!0'!L287)</f>
        <v/>
      </c>
      <c r="M285" t="str">
        <f>IF(OR(ISBLANK('!0'!M287),ISERROR('!0'!M287)),"",'!0'!M287)</f>
        <v/>
      </c>
      <c r="N285" t="str">
        <f>IF(OR(ISBLANK('!0'!N287),ISERROR('!0'!N287)),"",'!0'!N287)</f>
        <v/>
      </c>
      <c r="O285" t="str">
        <f>IF(OR(ISBLANK('!0'!O287),ISERROR('!0'!O287)),"",'!0'!O287)</f>
        <v/>
      </c>
      <c r="P285" t="str">
        <f>IF(OR(ISBLANK('!0'!P287),ISERROR('!0'!P287)),"",'!0'!P287)</f>
        <v/>
      </c>
      <c r="Q285" t="str">
        <f>IF(OR(ISBLANK('!0'!Q287),ISERROR('!0'!Q287)),"",'!0'!Q287)</f>
        <v/>
      </c>
      <c r="R285" t="str">
        <f>IF(OR(ISBLANK('!0'!R287),ISERROR('!0'!R287)),"",'!0'!R287)</f>
        <v/>
      </c>
      <c r="S285" t="str">
        <f>IF(OR(ISBLANK('!0'!S287),ISERROR('!0'!S287)),"",'!0'!S287)</f>
        <v/>
      </c>
      <c r="T285" t="str">
        <f>IF(OR(ISBLANK('!0'!T287),ISERROR('!0'!T287)),"",'!0'!T287)</f>
        <v/>
      </c>
      <c r="U285" t="str">
        <f>IF(OR(ISBLANK('!0'!U287),ISERROR('!0'!U287)),"",'!0'!U287)</f>
        <v/>
      </c>
      <c r="V285" t="str">
        <f>IF(OR(ISBLANK('!0'!V287),ISERROR('!0'!V287)),"",'!0'!V287)</f>
        <v/>
      </c>
      <c r="W285" t="str">
        <f>IF(OR(ISBLANK('!0'!W287),ISERROR('!0'!W287)),"",'!0'!W287)</f>
        <v/>
      </c>
      <c r="X285" t="str">
        <f>IF(OR(ISBLANK('!0'!X287),ISERROR('!0'!X287)),"",'!0'!X287)</f>
        <v/>
      </c>
      <c r="Y285" t="str">
        <f>IF(OR(ISBLANK('!0'!Y287),ISERROR('!0'!Y287)),"",'!0'!Y287)</f>
        <v/>
      </c>
      <c r="Z285" t="str">
        <f>IF(OR(ISBLANK('!0'!Z287),ISERROR('!0'!Z287)),"",'!0'!Z287)</f>
        <v/>
      </c>
      <c r="AA285" t="str">
        <f>IF(OR(ISBLANK('!0'!AA287),ISERROR('!0'!AA287)),"",'!0'!AA287)</f>
        <v/>
      </c>
      <c r="AB285" t="str">
        <f>IF(OR(ISBLANK('!0'!AB287),ISERROR('!0'!AB287)),"",'!0'!AB287)</f>
        <v/>
      </c>
      <c r="AC285" t="str">
        <f>IF(OR(ISBLANK('!0'!AI287),ISERROR('!0'!AI287)),"",'!0'!AI287)</f>
        <v/>
      </c>
      <c r="AD285" t="str">
        <f>IF(OR(ISBLANK('!0'!AJ287),ISERROR('!0'!AJ287)),"",'!0'!AJ287)</f>
        <v/>
      </c>
      <c r="AE285" t="str">
        <f>IF(OR(ISBLANK('!0'!AK287),ISERROR('!0'!AK287)),"",'!0'!AK287)</f>
        <v/>
      </c>
      <c r="AF285" t="str">
        <f>IF(OR(ISBLANK('!0'!AL287),ISERROR('!0'!AL287)),"",'!0'!AL287)</f>
        <v/>
      </c>
      <c r="AG285" t="str">
        <f>IF(OR(ISBLANK('!0'!AM287),ISERROR('!0'!AM287)),"",'!0'!AM287)</f>
        <v/>
      </c>
      <c r="AH285" t="str">
        <f>IF(OR(ISBLANK('!0'!AN287),ISERROR('!0'!AN287)),"",'!0'!AN287)</f>
        <v/>
      </c>
      <c r="AI285" t="str">
        <f>IF(OR(ISBLANK('!0'!AO287),ISERROR('!0'!AO287)),"",'!0'!AO287)</f>
        <v/>
      </c>
      <c r="AJ285" t="str">
        <f>IF(OR(ISBLANK('!0'!AP287),ISERROR('!0'!AP287)),"",'!0'!AP287)</f>
        <v/>
      </c>
      <c r="AK285" t="str">
        <f>IF(OR(ISBLANK('!0'!AQ287),ISERROR('!0'!AQ287)),"",'!0'!AQ287)</f>
        <v/>
      </c>
      <c r="AL285" t="str">
        <f>IF(OR(ISBLANK('!0'!AR287),ISERROR('!0'!AR287)),"",'!0'!AR287)</f>
        <v/>
      </c>
      <c r="AM285" t="str">
        <f>IF(OR(ISBLANK('!0'!AS287),ISERROR('!0'!AS287)),"",'!0'!AS287)</f>
        <v/>
      </c>
      <c r="AN285" t="str">
        <f>IF(OR(ISBLANK('!0'!AT287),ISERROR('!0'!AT287)),"",'!0'!AT287)</f>
        <v/>
      </c>
      <c r="AO285" t="str">
        <f>IF(OR(ISBLANK('!0'!AU287),ISERROR('!0'!AU287)),"",'!0'!AU287)</f>
        <v/>
      </c>
      <c r="AP285" t="str">
        <f>IF(OR(ISBLANK('!0'!AV287),ISERROR('!0'!AV287)),"",'!0'!AV287)</f>
        <v/>
      </c>
      <c r="AQ285" t="str">
        <f>IF(OR(ISBLANK('!0'!AW287),ISERROR('!0'!AW287)),"",'!0'!AW287)</f>
        <v/>
      </c>
      <c r="AR285" t="str">
        <f>IF(OR(ISBLANK('!0'!AX287),ISERROR('!0'!AX287)),"",'!0'!AX287)</f>
        <v/>
      </c>
      <c r="AS285" t="str">
        <f>IF(OR(ISBLANK('!0'!AY287),ISERROR('!0'!AY287)),"",'!0'!AY287)</f>
        <v/>
      </c>
      <c r="AT285" t="str">
        <f>IF(OR(ISBLANK('!0'!AZ287),ISERROR('!0'!AZ287)),"",'!0'!AZ287)</f>
        <v/>
      </c>
      <c r="AU285" t="str">
        <f>IF(OR(ISBLANK('!0'!BA287),ISERROR('!0'!BA287)),"",'!0'!BA287)</f>
        <v/>
      </c>
      <c r="AV285" t="str">
        <f>IF(OR(ISBLANK('!0'!BB287),ISERROR('!0'!BB287)),"",'!0'!BB287)</f>
        <v/>
      </c>
      <c r="AW285" t="str">
        <f>IF(OR(ISBLANK('!0'!BC287),ISERROR('!0'!BC287)),"",'!0'!BC287)</f>
        <v/>
      </c>
      <c r="AX285" t="str">
        <f>IF(OR(ISBLANK('!0'!BD287),ISERROR('!0'!BD287)),"",'!0'!BD287)</f>
        <v/>
      </c>
      <c r="AY285" t="str">
        <f>IF(OR(ISBLANK('!0'!BE287),ISERROR('!0'!BE287)),"",'!0'!BE287)</f>
        <v/>
      </c>
      <c r="AZ285" t="str">
        <f>IF(OR(ISBLANK('!0'!BF287),ISERROR('!0'!BF287)),"",'!0'!BF287)</f>
        <v/>
      </c>
      <c r="BA285" t="str">
        <f>IF(OR(ISBLANK('!0'!BG287),ISERROR('!0'!BG287)),"",'!0'!BG287)</f>
        <v/>
      </c>
      <c r="BB285" t="str">
        <f>IF(OR(ISBLANK('!0'!BH287),ISERROR('!0'!BH287)),"",'!0'!BH287)</f>
        <v/>
      </c>
      <c r="BC285" t="str">
        <f>IF(OR(ISBLANK('!0'!BI287),ISERROR('!0'!BI287)),"",'!0'!BI287)</f>
        <v/>
      </c>
    </row>
    <row r="286" spans="1:55" ht="12.75" customHeight="1" x14ac:dyDescent="0.2">
      <c r="A286" t="str">
        <f>IF(OR(ISBLANK('!0'!A288),ISERROR('!0'!A288)),"",'!0'!A288)</f>
        <v/>
      </c>
      <c r="B286" t="str">
        <f>IF(OR(ISBLANK('!0'!B288),ISERROR('!0'!B288)),"",'!0'!B288)</f>
        <v/>
      </c>
      <c r="C286" s="208">
        <f>IF(OR(ISBLANK('!0'!C287),ISERROR('!0'!C287)),"",'!0'!C287)</f>
        <v>264</v>
      </c>
      <c r="D286" s="325"/>
      <c r="E286" s="325"/>
      <c r="F286" t="str">
        <f>IF(OR(ISBLANK('!0'!F288),ISERROR('!0'!F288)),"",'!0'!F288)</f>
        <v/>
      </c>
      <c r="G286" t="str">
        <f>IF(OR(ISBLANK('!0'!G288),ISERROR('!0'!G288)),"",'!0'!G288)</f>
        <v/>
      </c>
      <c r="H286" t="str">
        <f>IF(OR(ISBLANK('!0'!H288),ISERROR('!0'!H288)),"",'!0'!H288)</f>
        <v/>
      </c>
      <c r="I286" s="4" t="str">
        <f>IF(OR(ISBLANK('!0'!I288),ISERROR('!0'!I288)),"",'!0'!I288)</f>
        <v/>
      </c>
      <c r="J286" t="str">
        <f>IF(OR(ISBLANK('!0'!J288),ISERROR('!0'!J288)),"",'!0'!J288)</f>
        <v/>
      </c>
      <c r="K286" s="59" t="str">
        <f>IF(OR(ISBLANK('!0'!K288),ISERROR('!0'!K288)),"",'!0'!K288)</f>
        <v/>
      </c>
      <c r="L286" t="str">
        <f>IF(OR(ISBLANK('!0'!L288),ISERROR('!0'!L288)),"",'!0'!L288)</f>
        <v/>
      </c>
      <c r="M286" t="str">
        <f>IF(OR(ISBLANK('!0'!M288),ISERROR('!0'!M288)),"",'!0'!M288)</f>
        <v/>
      </c>
      <c r="N286" t="str">
        <f>IF(OR(ISBLANK('!0'!N288),ISERROR('!0'!N288)),"",'!0'!N288)</f>
        <v/>
      </c>
      <c r="O286" t="str">
        <f>IF(OR(ISBLANK('!0'!O288),ISERROR('!0'!O288)),"",'!0'!O288)</f>
        <v/>
      </c>
      <c r="P286" t="str">
        <f>IF(OR(ISBLANK('!0'!P288),ISERROR('!0'!P288)),"",'!0'!P288)</f>
        <v/>
      </c>
      <c r="Q286" t="str">
        <f>IF(OR(ISBLANK('!0'!Q288),ISERROR('!0'!Q288)),"",'!0'!Q288)</f>
        <v/>
      </c>
      <c r="R286" t="str">
        <f>IF(OR(ISBLANK('!0'!R288),ISERROR('!0'!R288)),"",'!0'!R288)</f>
        <v/>
      </c>
      <c r="S286" t="str">
        <f>IF(OR(ISBLANK('!0'!S288),ISERROR('!0'!S288)),"",'!0'!S288)</f>
        <v/>
      </c>
      <c r="T286" t="str">
        <f>IF(OR(ISBLANK('!0'!T288),ISERROR('!0'!T288)),"",'!0'!T288)</f>
        <v/>
      </c>
      <c r="U286" t="str">
        <f>IF(OR(ISBLANK('!0'!U288),ISERROR('!0'!U288)),"",'!0'!U288)</f>
        <v/>
      </c>
      <c r="V286" t="str">
        <f>IF(OR(ISBLANK('!0'!V288),ISERROR('!0'!V288)),"",'!0'!V288)</f>
        <v/>
      </c>
      <c r="W286" t="str">
        <f>IF(OR(ISBLANK('!0'!W288),ISERROR('!0'!W288)),"",'!0'!W288)</f>
        <v/>
      </c>
      <c r="X286" t="str">
        <f>IF(OR(ISBLANK('!0'!X288),ISERROR('!0'!X288)),"",'!0'!X288)</f>
        <v/>
      </c>
      <c r="Y286" t="str">
        <f>IF(OR(ISBLANK('!0'!Y288),ISERROR('!0'!Y288)),"",'!0'!Y288)</f>
        <v/>
      </c>
      <c r="Z286" t="str">
        <f>IF(OR(ISBLANK('!0'!Z288),ISERROR('!0'!Z288)),"",'!0'!Z288)</f>
        <v/>
      </c>
      <c r="AA286" t="str">
        <f>IF(OR(ISBLANK('!0'!AA288),ISERROR('!0'!AA288)),"",'!0'!AA288)</f>
        <v/>
      </c>
      <c r="AB286" t="str">
        <f>IF(OR(ISBLANK('!0'!AB288),ISERROR('!0'!AB288)),"",'!0'!AB288)</f>
        <v/>
      </c>
      <c r="AC286" t="str">
        <f>IF(OR(ISBLANK('!0'!AI288),ISERROR('!0'!AI288)),"",'!0'!AI288)</f>
        <v/>
      </c>
      <c r="AD286" t="str">
        <f>IF(OR(ISBLANK('!0'!AJ288),ISERROR('!0'!AJ288)),"",'!0'!AJ288)</f>
        <v/>
      </c>
      <c r="AE286" t="str">
        <f>IF(OR(ISBLANK('!0'!AK288),ISERROR('!0'!AK288)),"",'!0'!AK288)</f>
        <v/>
      </c>
      <c r="AF286" t="str">
        <f>IF(OR(ISBLANK('!0'!AL288),ISERROR('!0'!AL288)),"",'!0'!AL288)</f>
        <v/>
      </c>
      <c r="AG286" t="str">
        <f>IF(OR(ISBLANK('!0'!AM288),ISERROR('!0'!AM288)),"",'!0'!AM288)</f>
        <v/>
      </c>
      <c r="AH286" t="str">
        <f>IF(OR(ISBLANK('!0'!AN288),ISERROR('!0'!AN288)),"",'!0'!AN288)</f>
        <v/>
      </c>
      <c r="AI286" t="str">
        <f>IF(OR(ISBLANK('!0'!AO288),ISERROR('!0'!AO288)),"",'!0'!AO288)</f>
        <v/>
      </c>
      <c r="AJ286" t="str">
        <f>IF(OR(ISBLANK('!0'!AP288),ISERROR('!0'!AP288)),"",'!0'!AP288)</f>
        <v/>
      </c>
      <c r="AK286" t="str">
        <f>IF(OR(ISBLANK('!0'!AQ288),ISERROR('!0'!AQ288)),"",'!0'!AQ288)</f>
        <v/>
      </c>
      <c r="AL286" t="str">
        <f>IF(OR(ISBLANK('!0'!AR288),ISERROR('!0'!AR288)),"",'!0'!AR288)</f>
        <v/>
      </c>
      <c r="AM286" t="str">
        <f>IF(OR(ISBLANK('!0'!AS288),ISERROR('!0'!AS288)),"",'!0'!AS288)</f>
        <v/>
      </c>
      <c r="AN286" t="str">
        <f>IF(OR(ISBLANK('!0'!AT288),ISERROR('!0'!AT288)),"",'!0'!AT288)</f>
        <v/>
      </c>
      <c r="AO286" t="str">
        <f>IF(OR(ISBLANK('!0'!AU288),ISERROR('!0'!AU288)),"",'!0'!AU288)</f>
        <v/>
      </c>
      <c r="AP286" t="str">
        <f>IF(OR(ISBLANK('!0'!AV288),ISERROR('!0'!AV288)),"",'!0'!AV288)</f>
        <v/>
      </c>
      <c r="AQ286" t="str">
        <f>IF(OR(ISBLANK('!0'!AW288),ISERROR('!0'!AW288)),"",'!0'!AW288)</f>
        <v/>
      </c>
      <c r="AR286" t="str">
        <f>IF(OR(ISBLANK('!0'!AX288),ISERROR('!0'!AX288)),"",'!0'!AX288)</f>
        <v/>
      </c>
      <c r="AS286" t="str">
        <f>IF(OR(ISBLANK('!0'!AY288),ISERROR('!0'!AY288)),"",'!0'!AY288)</f>
        <v/>
      </c>
      <c r="AT286" t="str">
        <f>IF(OR(ISBLANK('!0'!AZ288),ISERROR('!0'!AZ288)),"",'!0'!AZ288)</f>
        <v/>
      </c>
      <c r="AU286" t="str">
        <f>IF(OR(ISBLANK('!0'!BA288),ISERROR('!0'!BA288)),"",'!0'!BA288)</f>
        <v/>
      </c>
      <c r="AV286" t="str">
        <f>IF(OR(ISBLANK('!0'!BB288),ISERROR('!0'!BB288)),"",'!0'!BB288)</f>
        <v/>
      </c>
      <c r="AW286" t="str">
        <f>IF(OR(ISBLANK('!0'!BC288),ISERROR('!0'!BC288)),"",'!0'!BC288)</f>
        <v/>
      </c>
      <c r="AX286" t="str">
        <f>IF(OR(ISBLANK('!0'!BD288),ISERROR('!0'!BD288)),"",'!0'!BD288)</f>
        <v/>
      </c>
      <c r="AY286" t="str">
        <f>IF(OR(ISBLANK('!0'!BE288),ISERROR('!0'!BE288)),"",'!0'!BE288)</f>
        <v/>
      </c>
      <c r="AZ286" t="str">
        <f>IF(OR(ISBLANK('!0'!BF288),ISERROR('!0'!BF288)),"",'!0'!BF288)</f>
        <v/>
      </c>
      <c r="BA286" t="str">
        <f>IF(OR(ISBLANK('!0'!BG288),ISERROR('!0'!BG288)),"",'!0'!BG288)</f>
        <v/>
      </c>
      <c r="BB286" t="str">
        <f>IF(OR(ISBLANK('!0'!BH288),ISERROR('!0'!BH288)),"",'!0'!BH288)</f>
        <v/>
      </c>
      <c r="BC286" t="str">
        <f>IF(OR(ISBLANK('!0'!BI288),ISERROR('!0'!BI288)),"",'!0'!BI288)</f>
        <v/>
      </c>
    </row>
    <row r="287" spans="1:55" ht="12.75" customHeight="1" x14ac:dyDescent="0.2">
      <c r="A287" t="str">
        <f>IF(OR(ISBLANK('!0'!A289),ISERROR('!0'!A289)),"",'!0'!A289)</f>
        <v/>
      </c>
      <c r="B287" t="str">
        <f>IF(OR(ISBLANK('!0'!B289),ISERROR('!0'!B289)),"",'!0'!B289)</f>
        <v/>
      </c>
      <c r="C287" s="208">
        <f>IF(OR(ISBLANK('!0'!C288),ISERROR('!0'!C288)),"",'!0'!C288)</f>
        <v>265</v>
      </c>
      <c r="D287" s="325"/>
      <c r="E287" s="325"/>
      <c r="F287" t="str">
        <f>IF(OR(ISBLANK('!0'!F289),ISERROR('!0'!F289)),"",'!0'!F289)</f>
        <v/>
      </c>
      <c r="G287" t="str">
        <f>IF(OR(ISBLANK('!0'!G289),ISERROR('!0'!G289)),"",'!0'!G289)</f>
        <v/>
      </c>
      <c r="H287" t="str">
        <f>IF(OR(ISBLANK('!0'!H289),ISERROR('!0'!H289)),"",'!0'!H289)</f>
        <v/>
      </c>
      <c r="I287" s="4" t="str">
        <f>IF(OR(ISBLANK('!0'!I289),ISERROR('!0'!I289)),"",'!0'!I289)</f>
        <v/>
      </c>
      <c r="J287" t="str">
        <f>IF(OR(ISBLANK('!0'!J289),ISERROR('!0'!J289)),"",'!0'!J289)</f>
        <v/>
      </c>
      <c r="K287" s="59" t="str">
        <f>IF(OR(ISBLANK('!0'!K289),ISERROR('!0'!K289)),"",'!0'!K289)</f>
        <v/>
      </c>
      <c r="L287" t="str">
        <f>IF(OR(ISBLANK('!0'!L289),ISERROR('!0'!L289)),"",'!0'!L289)</f>
        <v/>
      </c>
      <c r="M287" t="str">
        <f>IF(OR(ISBLANK('!0'!M289),ISERROR('!0'!M289)),"",'!0'!M289)</f>
        <v/>
      </c>
      <c r="N287" t="str">
        <f>IF(OR(ISBLANK('!0'!N289),ISERROR('!0'!N289)),"",'!0'!N289)</f>
        <v/>
      </c>
      <c r="O287" t="str">
        <f>IF(OR(ISBLANK('!0'!O289),ISERROR('!0'!O289)),"",'!0'!O289)</f>
        <v/>
      </c>
      <c r="P287" t="str">
        <f>IF(OR(ISBLANK('!0'!P289),ISERROR('!0'!P289)),"",'!0'!P289)</f>
        <v/>
      </c>
      <c r="Q287" t="str">
        <f>IF(OR(ISBLANK('!0'!Q289),ISERROR('!0'!Q289)),"",'!0'!Q289)</f>
        <v/>
      </c>
      <c r="R287" t="str">
        <f>IF(OR(ISBLANK('!0'!R289),ISERROR('!0'!R289)),"",'!0'!R289)</f>
        <v/>
      </c>
      <c r="S287" t="str">
        <f>IF(OR(ISBLANK('!0'!S289),ISERROR('!0'!S289)),"",'!0'!S289)</f>
        <v/>
      </c>
      <c r="T287" t="str">
        <f>IF(OR(ISBLANK('!0'!T289),ISERROR('!0'!T289)),"",'!0'!T289)</f>
        <v/>
      </c>
      <c r="U287" t="str">
        <f>IF(OR(ISBLANK('!0'!U289),ISERROR('!0'!U289)),"",'!0'!U289)</f>
        <v/>
      </c>
      <c r="V287" t="str">
        <f>IF(OR(ISBLANK('!0'!V289),ISERROR('!0'!V289)),"",'!0'!V289)</f>
        <v/>
      </c>
      <c r="W287" t="str">
        <f>IF(OR(ISBLANK('!0'!W289),ISERROR('!0'!W289)),"",'!0'!W289)</f>
        <v/>
      </c>
      <c r="X287" t="str">
        <f>IF(OR(ISBLANK('!0'!X289),ISERROR('!0'!X289)),"",'!0'!X289)</f>
        <v/>
      </c>
      <c r="Y287" t="str">
        <f>IF(OR(ISBLANK('!0'!Y289),ISERROR('!0'!Y289)),"",'!0'!Y289)</f>
        <v/>
      </c>
      <c r="Z287" t="str">
        <f>IF(OR(ISBLANK('!0'!Z289),ISERROR('!0'!Z289)),"",'!0'!Z289)</f>
        <v/>
      </c>
      <c r="AA287" t="str">
        <f>IF(OR(ISBLANK('!0'!AA289),ISERROR('!0'!AA289)),"",'!0'!AA289)</f>
        <v/>
      </c>
      <c r="AB287" t="str">
        <f>IF(OR(ISBLANK('!0'!AB289),ISERROR('!0'!AB289)),"",'!0'!AB289)</f>
        <v/>
      </c>
      <c r="AC287" t="str">
        <f>IF(OR(ISBLANK('!0'!AI289),ISERROR('!0'!AI289)),"",'!0'!AI289)</f>
        <v/>
      </c>
      <c r="AD287" t="str">
        <f>IF(OR(ISBLANK('!0'!AJ289),ISERROR('!0'!AJ289)),"",'!0'!AJ289)</f>
        <v/>
      </c>
      <c r="AE287" t="str">
        <f>IF(OR(ISBLANK('!0'!AK289),ISERROR('!0'!AK289)),"",'!0'!AK289)</f>
        <v/>
      </c>
      <c r="AF287" t="str">
        <f>IF(OR(ISBLANK('!0'!AL289),ISERROR('!0'!AL289)),"",'!0'!AL289)</f>
        <v/>
      </c>
      <c r="AG287" t="str">
        <f>IF(OR(ISBLANK('!0'!AM289),ISERROR('!0'!AM289)),"",'!0'!AM289)</f>
        <v/>
      </c>
      <c r="AH287" t="str">
        <f>IF(OR(ISBLANK('!0'!AN289),ISERROR('!0'!AN289)),"",'!0'!AN289)</f>
        <v/>
      </c>
      <c r="AI287" t="str">
        <f>IF(OR(ISBLANK('!0'!AO289),ISERROR('!0'!AO289)),"",'!0'!AO289)</f>
        <v/>
      </c>
      <c r="AJ287" t="str">
        <f>IF(OR(ISBLANK('!0'!AP289),ISERROR('!0'!AP289)),"",'!0'!AP289)</f>
        <v/>
      </c>
      <c r="AK287" t="str">
        <f>IF(OR(ISBLANK('!0'!AQ289),ISERROR('!0'!AQ289)),"",'!0'!AQ289)</f>
        <v/>
      </c>
      <c r="AL287" t="str">
        <f>IF(OR(ISBLANK('!0'!AR289),ISERROR('!0'!AR289)),"",'!0'!AR289)</f>
        <v/>
      </c>
      <c r="AM287" t="str">
        <f>IF(OR(ISBLANK('!0'!AS289),ISERROR('!0'!AS289)),"",'!0'!AS289)</f>
        <v/>
      </c>
      <c r="AN287" t="str">
        <f>IF(OR(ISBLANK('!0'!AT289),ISERROR('!0'!AT289)),"",'!0'!AT289)</f>
        <v/>
      </c>
      <c r="AO287" t="str">
        <f>IF(OR(ISBLANK('!0'!AU289),ISERROR('!0'!AU289)),"",'!0'!AU289)</f>
        <v/>
      </c>
      <c r="AP287" t="str">
        <f>IF(OR(ISBLANK('!0'!AV289),ISERROR('!0'!AV289)),"",'!0'!AV289)</f>
        <v/>
      </c>
      <c r="AQ287" t="str">
        <f>IF(OR(ISBLANK('!0'!AW289),ISERROR('!0'!AW289)),"",'!0'!AW289)</f>
        <v/>
      </c>
      <c r="AR287" t="str">
        <f>IF(OR(ISBLANK('!0'!AX289),ISERROR('!0'!AX289)),"",'!0'!AX289)</f>
        <v/>
      </c>
      <c r="AS287" t="str">
        <f>IF(OR(ISBLANK('!0'!AY289),ISERROR('!0'!AY289)),"",'!0'!AY289)</f>
        <v/>
      </c>
      <c r="AT287" t="str">
        <f>IF(OR(ISBLANK('!0'!AZ289),ISERROR('!0'!AZ289)),"",'!0'!AZ289)</f>
        <v/>
      </c>
      <c r="AU287" t="str">
        <f>IF(OR(ISBLANK('!0'!BA289),ISERROR('!0'!BA289)),"",'!0'!BA289)</f>
        <v/>
      </c>
      <c r="AV287" t="str">
        <f>IF(OR(ISBLANK('!0'!BB289),ISERROR('!0'!BB289)),"",'!0'!BB289)</f>
        <v/>
      </c>
      <c r="AW287" t="str">
        <f>IF(OR(ISBLANK('!0'!BC289),ISERROR('!0'!BC289)),"",'!0'!BC289)</f>
        <v/>
      </c>
      <c r="AX287" t="str">
        <f>IF(OR(ISBLANK('!0'!BD289),ISERROR('!0'!BD289)),"",'!0'!BD289)</f>
        <v/>
      </c>
      <c r="AY287" t="str">
        <f>IF(OR(ISBLANK('!0'!BE289),ISERROR('!0'!BE289)),"",'!0'!BE289)</f>
        <v/>
      </c>
      <c r="AZ287" t="str">
        <f>IF(OR(ISBLANK('!0'!BF289),ISERROR('!0'!BF289)),"",'!0'!BF289)</f>
        <v/>
      </c>
      <c r="BA287" t="str">
        <f>IF(OR(ISBLANK('!0'!BG289),ISERROR('!0'!BG289)),"",'!0'!BG289)</f>
        <v/>
      </c>
      <c r="BB287" t="str">
        <f>IF(OR(ISBLANK('!0'!BH289),ISERROR('!0'!BH289)),"",'!0'!BH289)</f>
        <v/>
      </c>
      <c r="BC287" t="str">
        <f>IF(OR(ISBLANK('!0'!BI289),ISERROR('!0'!BI289)),"",'!0'!BI289)</f>
        <v/>
      </c>
    </row>
    <row r="288" spans="1:55" ht="12.75" customHeight="1" x14ac:dyDescent="0.2">
      <c r="A288" t="str">
        <f>IF(OR(ISBLANK('!0'!A290),ISERROR('!0'!A290)),"",'!0'!A290)</f>
        <v/>
      </c>
      <c r="B288" t="str">
        <f>IF(OR(ISBLANK('!0'!B290),ISERROR('!0'!B290)),"",'!0'!B290)</f>
        <v/>
      </c>
      <c r="C288" s="208">
        <f>IF(OR(ISBLANK('!0'!C289),ISERROR('!0'!C289)),"",'!0'!C289)</f>
        <v>266</v>
      </c>
      <c r="D288" s="325"/>
      <c r="E288" s="325"/>
      <c r="F288" t="str">
        <f>IF(OR(ISBLANK('!0'!F290),ISERROR('!0'!F290)),"",'!0'!F290)</f>
        <v/>
      </c>
      <c r="G288" t="str">
        <f>IF(OR(ISBLANK('!0'!G290),ISERROR('!0'!G290)),"",'!0'!G290)</f>
        <v/>
      </c>
      <c r="H288" t="str">
        <f>IF(OR(ISBLANK('!0'!H290),ISERROR('!0'!H290)),"",'!0'!H290)</f>
        <v/>
      </c>
      <c r="I288" s="4" t="str">
        <f>IF(OR(ISBLANK('!0'!I290),ISERROR('!0'!I290)),"",'!0'!I290)</f>
        <v/>
      </c>
      <c r="J288" t="str">
        <f>IF(OR(ISBLANK('!0'!J290),ISERROR('!0'!J290)),"",'!0'!J290)</f>
        <v/>
      </c>
      <c r="K288" s="59" t="str">
        <f>IF(OR(ISBLANK('!0'!K290),ISERROR('!0'!K290)),"",'!0'!K290)</f>
        <v/>
      </c>
      <c r="L288" t="str">
        <f>IF(OR(ISBLANK('!0'!L290),ISERROR('!0'!L290)),"",'!0'!L290)</f>
        <v/>
      </c>
      <c r="M288" t="str">
        <f>IF(OR(ISBLANK('!0'!M290),ISERROR('!0'!M290)),"",'!0'!M290)</f>
        <v/>
      </c>
      <c r="N288" t="str">
        <f>IF(OR(ISBLANK('!0'!N290),ISERROR('!0'!N290)),"",'!0'!N290)</f>
        <v/>
      </c>
      <c r="O288" t="str">
        <f>IF(OR(ISBLANK('!0'!O290),ISERROR('!0'!O290)),"",'!0'!O290)</f>
        <v/>
      </c>
      <c r="P288" t="str">
        <f>IF(OR(ISBLANK('!0'!P290),ISERROR('!0'!P290)),"",'!0'!P290)</f>
        <v/>
      </c>
      <c r="Q288" t="str">
        <f>IF(OR(ISBLANK('!0'!Q290),ISERROR('!0'!Q290)),"",'!0'!Q290)</f>
        <v/>
      </c>
      <c r="R288" t="str">
        <f>IF(OR(ISBLANK('!0'!R290),ISERROR('!0'!R290)),"",'!0'!R290)</f>
        <v/>
      </c>
      <c r="S288" t="str">
        <f>IF(OR(ISBLANK('!0'!S290),ISERROR('!0'!S290)),"",'!0'!S290)</f>
        <v/>
      </c>
      <c r="T288" t="str">
        <f>IF(OR(ISBLANK('!0'!T290),ISERROR('!0'!T290)),"",'!0'!T290)</f>
        <v/>
      </c>
      <c r="U288" t="str">
        <f>IF(OR(ISBLANK('!0'!U290),ISERROR('!0'!U290)),"",'!0'!U290)</f>
        <v/>
      </c>
      <c r="V288" t="str">
        <f>IF(OR(ISBLANK('!0'!V290),ISERROR('!0'!V290)),"",'!0'!V290)</f>
        <v/>
      </c>
      <c r="W288" t="str">
        <f>IF(OR(ISBLANK('!0'!W290),ISERROR('!0'!W290)),"",'!0'!W290)</f>
        <v/>
      </c>
      <c r="X288" t="str">
        <f>IF(OR(ISBLANK('!0'!X290),ISERROR('!0'!X290)),"",'!0'!X290)</f>
        <v/>
      </c>
      <c r="Y288" t="str">
        <f>IF(OR(ISBLANK('!0'!Y290),ISERROR('!0'!Y290)),"",'!0'!Y290)</f>
        <v/>
      </c>
      <c r="Z288" t="str">
        <f>IF(OR(ISBLANK('!0'!Z290),ISERROR('!0'!Z290)),"",'!0'!Z290)</f>
        <v/>
      </c>
      <c r="AA288" t="str">
        <f>IF(OR(ISBLANK('!0'!AA290),ISERROR('!0'!AA290)),"",'!0'!AA290)</f>
        <v/>
      </c>
      <c r="AB288" t="str">
        <f>IF(OR(ISBLANK('!0'!AB290),ISERROR('!0'!AB290)),"",'!0'!AB290)</f>
        <v/>
      </c>
      <c r="AC288" t="str">
        <f>IF(OR(ISBLANK('!0'!AI290),ISERROR('!0'!AI290)),"",'!0'!AI290)</f>
        <v/>
      </c>
      <c r="AD288" t="str">
        <f>IF(OR(ISBLANK('!0'!AJ290),ISERROR('!0'!AJ290)),"",'!0'!AJ290)</f>
        <v/>
      </c>
      <c r="AE288" t="str">
        <f>IF(OR(ISBLANK('!0'!AK290),ISERROR('!0'!AK290)),"",'!0'!AK290)</f>
        <v/>
      </c>
      <c r="AF288" t="str">
        <f>IF(OR(ISBLANK('!0'!AL290),ISERROR('!0'!AL290)),"",'!0'!AL290)</f>
        <v/>
      </c>
      <c r="AG288" t="str">
        <f>IF(OR(ISBLANK('!0'!AM290),ISERROR('!0'!AM290)),"",'!0'!AM290)</f>
        <v/>
      </c>
      <c r="AH288" t="str">
        <f>IF(OR(ISBLANK('!0'!AN290),ISERROR('!0'!AN290)),"",'!0'!AN290)</f>
        <v/>
      </c>
      <c r="AI288" t="str">
        <f>IF(OR(ISBLANK('!0'!AO290),ISERROR('!0'!AO290)),"",'!0'!AO290)</f>
        <v/>
      </c>
      <c r="AJ288" t="str">
        <f>IF(OR(ISBLANK('!0'!AP290),ISERROR('!0'!AP290)),"",'!0'!AP290)</f>
        <v/>
      </c>
      <c r="AK288" t="str">
        <f>IF(OR(ISBLANK('!0'!AQ290),ISERROR('!0'!AQ290)),"",'!0'!AQ290)</f>
        <v/>
      </c>
      <c r="AL288" t="str">
        <f>IF(OR(ISBLANK('!0'!AR290),ISERROR('!0'!AR290)),"",'!0'!AR290)</f>
        <v/>
      </c>
      <c r="AM288" t="str">
        <f>IF(OR(ISBLANK('!0'!AS290),ISERROR('!0'!AS290)),"",'!0'!AS290)</f>
        <v/>
      </c>
      <c r="AN288" t="str">
        <f>IF(OR(ISBLANK('!0'!AT290),ISERROR('!0'!AT290)),"",'!0'!AT290)</f>
        <v/>
      </c>
      <c r="AO288" t="str">
        <f>IF(OR(ISBLANK('!0'!AU290),ISERROR('!0'!AU290)),"",'!0'!AU290)</f>
        <v/>
      </c>
      <c r="AP288" t="str">
        <f>IF(OR(ISBLANK('!0'!AV290),ISERROR('!0'!AV290)),"",'!0'!AV290)</f>
        <v/>
      </c>
      <c r="AQ288" t="str">
        <f>IF(OR(ISBLANK('!0'!AW290),ISERROR('!0'!AW290)),"",'!0'!AW290)</f>
        <v/>
      </c>
      <c r="AR288" t="str">
        <f>IF(OR(ISBLANK('!0'!AX290),ISERROR('!0'!AX290)),"",'!0'!AX290)</f>
        <v/>
      </c>
      <c r="AS288" t="str">
        <f>IF(OR(ISBLANK('!0'!AY290),ISERROR('!0'!AY290)),"",'!0'!AY290)</f>
        <v/>
      </c>
      <c r="AT288" t="str">
        <f>IF(OR(ISBLANK('!0'!AZ290),ISERROR('!0'!AZ290)),"",'!0'!AZ290)</f>
        <v/>
      </c>
      <c r="AU288" t="str">
        <f>IF(OR(ISBLANK('!0'!BA290),ISERROR('!0'!BA290)),"",'!0'!BA290)</f>
        <v/>
      </c>
      <c r="AV288" t="str">
        <f>IF(OR(ISBLANK('!0'!BB290),ISERROR('!0'!BB290)),"",'!0'!BB290)</f>
        <v/>
      </c>
      <c r="AW288" t="str">
        <f>IF(OR(ISBLANK('!0'!BC290),ISERROR('!0'!BC290)),"",'!0'!BC290)</f>
        <v/>
      </c>
      <c r="AX288" t="str">
        <f>IF(OR(ISBLANK('!0'!BD290),ISERROR('!0'!BD290)),"",'!0'!BD290)</f>
        <v/>
      </c>
      <c r="AY288" t="str">
        <f>IF(OR(ISBLANK('!0'!BE290),ISERROR('!0'!BE290)),"",'!0'!BE290)</f>
        <v/>
      </c>
      <c r="AZ288" t="str">
        <f>IF(OR(ISBLANK('!0'!BF290),ISERROR('!0'!BF290)),"",'!0'!BF290)</f>
        <v/>
      </c>
      <c r="BA288" t="str">
        <f>IF(OR(ISBLANK('!0'!BG290),ISERROR('!0'!BG290)),"",'!0'!BG290)</f>
        <v/>
      </c>
      <c r="BB288" t="str">
        <f>IF(OR(ISBLANK('!0'!BH290),ISERROR('!0'!BH290)),"",'!0'!BH290)</f>
        <v/>
      </c>
      <c r="BC288" t="str">
        <f>IF(OR(ISBLANK('!0'!BI290),ISERROR('!0'!BI290)),"",'!0'!BI290)</f>
        <v/>
      </c>
    </row>
    <row r="289" spans="1:55" ht="12.75" customHeight="1" x14ac:dyDescent="0.2">
      <c r="A289" t="str">
        <f>IF(OR(ISBLANK('!0'!A291),ISERROR('!0'!A291)),"",'!0'!A291)</f>
        <v/>
      </c>
      <c r="B289" t="str">
        <f>IF(OR(ISBLANK('!0'!B291),ISERROR('!0'!B291)),"",'!0'!B291)</f>
        <v/>
      </c>
      <c r="C289" s="208">
        <f>IF(OR(ISBLANK('!0'!C290),ISERROR('!0'!C290)),"",'!0'!C290)</f>
        <v>267</v>
      </c>
      <c r="D289" s="325"/>
      <c r="E289" s="325"/>
      <c r="F289" t="str">
        <f>IF(OR(ISBLANK('!0'!F291),ISERROR('!0'!F291)),"",'!0'!F291)</f>
        <v/>
      </c>
      <c r="G289" t="str">
        <f>IF(OR(ISBLANK('!0'!G291),ISERROR('!0'!G291)),"",'!0'!G291)</f>
        <v/>
      </c>
      <c r="H289" t="str">
        <f>IF(OR(ISBLANK('!0'!H291),ISERROR('!0'!H291)),"",'!0'!H291)</f>
        <v/>
      </c>
      <c r="I289" s="4" t="str">
        <f>IF(OR(ISBLANK('!0'!I291),ISERROR('!0'!I291)),"",'!0'!I291)</f>
        <v/>
      </c>
      <c r="J289" t="str">
        <f>IF(OR(ISBLANK('!0'!J291),ISERROR('!0'!J291)),"",'!0'!J291)</f>
        <v/>
      </c>
      <c r="K289" s="59" t="str">
        <f>IF(OR(ISBLANK('!0'!K291),ISERROR('!0'!K291)),"",'!0'!K291)</f>
        <v/>
      </c>
      <c r="L289" t="str">
        <f>IF(OR(ISBLANK('!0'!L291),ISERROR('!0'!L291)),"",'!0'!L291)</f>
        <v/>
      </c>
      <c r="M289" t="str">
        <f>IF(OR(ISBLANK('!0'!M291),ISERROR('!0'!M291)),"",'!0'!M291)</f>
        <v/>
      </c>
      <c r="N289" t="str">
        <f>IF(OR(ISBLANK('!0'!N291),ISERROR('!0'!N291)),"",'!0'!N291)</f>
        <v/>
      </c>
      <c r="O289" t="str">
        <f>IF(OR(ISBLANK('!0'!O291),ISERROR('!0'!O291)),"",'!0'!O291)</f>
        <v/>
      </c>
      <c r="P289" t="str">
        <f>IF(OR(ISBLANK('!0'!P291),ISERROR('!0'!P291)),"",'!0'!P291)</f>
        <v/>
      </c>
      <c r="Q289" t="str">
        <f>IF(OR(ISBLANK('!0'!Q291),ISERROR('!0'!Q291)),"",'!0'!Q291)</f>
        <v/>
      </c>
      <c r="R289" t="str">
        <f>IF(OR(ISBLANK('!0'!R291),ISERROR('!0'!R291)),"",'!0'!R291)</f>
        <v/>
      </c>
      <c r="S289" t="str">
        <f>IF(OR(ISBLANK('!0'!S291),ISERROR('!0'!S291)),"",'!0'!S291)</f>
        <v/>
      </c>
      <c r="T289" t="str">
        <f>IF(OR(ISBLANK('!0'!T291),ISERROR('!0'!T291)),"",'!0'!T291)</f>
        <v/>
      </c>
      <c r="U289" t="str">
        <f>IF(OR(ISBLANK('!0'!U291),ISERROR('!0'!U291)),"",'!0'!U291)</f>
        <v/>
      </c>
      <c r="V289" t="str">
        <f>IF(OR(ISBLANK('!0'!V291),ISERROR('!0'!V291)),"",'!0'!V291)</f>
        <v/>
      </c>
      <c r="W289" t="str">
        <f>IF(OR(ISBLANK('!0'!W291),ISERROR('!0'!W291)),"",'!0'!W291)</f>
        <v/>
      </c>
      <c r="X289" t="str">
        <f>IF(OR(ISBLANK('!0'!X291),ISERROR('!0'!X291)),"",'!0'!X291)</f>
        <v/>
      </c>
      <c r="Y289" t="str">
        <f>IF(OR(ISBLANK('!0'!Y291),ISERROR('!0'!Y291)),"",'!0'!Y291)</f>
        <v/>
      </c>
      <c r="Z289" t="str">
        <f>IF(OR(ISBLANK('!0'!Z291),ISERROR('!0'!Z291)),"",'!0'!Z291)</f>
        <v/>
      </c>
      <c r="AA289" t="str">
        <f>IF(OR(ISBLANK('!0'!AA291),ISERROR('!0'!AA291)),"",'!0'!AA291)</f>
        <v/>
      </c>
      <c r="AB289" t="str">
        <f>IF(OR(ISBLANK('!0'!AB291),ISERROR('!0'!AB291)),"",'!0'!AB291)</f>
        <v/>
      </c>
      <c r="AC289" t="str">
        <f>IF(OR(ISBLANK('!0'!AI291),ISERROR('!0'!AI291)),"",'!0'!AI291)</f>
        <v/>
      </c>
      <c r="AD289" t="str">
        <f>IF(OR(ISBLANK('!0'!AJ291),ISERROR('!0'!AJ291)),"",'!0'!AJ291)</f>
        <v/>
      </c>
      <c r="AE289" t="str">
        <f>IF(OR(ISBLANK('!0'!AK291),ISERROR('!0'!AK291)),"",'!0'!AK291)</f>
        <v/>
      </c>
      <c r="AF289" t="str">
        <f>IF(OR(ISBLANK('!0'!AL291),ISERROR('!0'!AL291)),"",'!0'!AL291)</f>
        <v/>
      </c>
      <c r="AG289" t="str">
        <f>IF(OR(ISBLANK('!0'!AM291),ISERROR('!0'!AM291)),"",'!0'!AM291)</f>
        <v/>
      </c>
      <c r="AH289" t="str">
        <f>IF(OR(ISBLANK('!0'!AN291),ISERROR('!0'!AN291)),"",'!0'!AN291)</f>
        <v/>
      </c>
      <c r="AI289" t="str">
        <f>IF(OR(ISBLANK('!0'!AO291),ISERROR('!0'!AO291)),"",'!0'!AO291)</f>
        <v/>
      </c>
      <c r="AJ289" t="str">
        <f>IF(OR(ISBLANK('!0'!AP291),ISERROR('!0'!AP291)),"",'!0'!AP291)</f>
        <v/>
      </c>
      <c r="AK289" t="str">
        <f>IF(OR(ISBLANK('!0'!AQ291),ISERROR('!0'!AQ291)),"",'!0'!AQ291)</f>
        <v/>
      </c>
      <c r="AL289" t="str">
        <f>IF(OR(ISBLANK('!0'!AR291),ISERROR('!0'!AR291)),"",'!0'!AR291)</f>
        <v/>
      </c>
      <c r="AM289" t="str">
        <f>IF(OR(ISBLANK('!0'!AS291),ISERROR('!0'!AS291)),"",'!0'!AS291)</f>
        <v/>
      </c>
      <c r="AN289" t="str">
        <f>IF(OR(ISBLANK('!0'!AT291),ISERROR('!0'!AT291)),"",'!0'!AT291)</f>
        <v/>
      </c>
      <c r="AO289" t="str">
        <f>IF(OR(ISBLANK('!0'!AU291),ISERROR('!0'!AU291)),"",'!0'!AU291)</f>
        <v/>
      </c>
      <c r="AP289" t="str">
        <f>IF(OR(ISBLANK('!0'!AV291),ISERROR('!0'!AV291)),"",'!0'!AV291)</f>
        <v/>
      </c>
      <c r="AQ289" t="str">
        <f>IF(OR(ISBLANK('!0'!AW291),ISERROR('!0'!AW291)),"",'!0'!AW291)</f>
        <v/>
      </c>
      <c r="AR289" t="str">
        <f>IF(OR(ISBLANK('!0'!AX291),ISERROR('!0'!AX291)),"",'!0'!AX291)</f>
        <v/>
      </c>
      <c r="AS289" t="str">
        <f>IF(OR(ISBLANK('!0'!AY291),ISERROR('!0'!AY291)),"",'!0'!AY291)</f>
        <v/>
      </c>
      <c r="AT289" t="str">
        <f>IF(OR(ISBLANK('!0'!AZ291),ISERROR('!0'!AZ291)),"",'!0'!AZ291)</f>
        <v/>
      </c>
      <c r="AU289" t="str">
        <f>IF(OR(ISBLANK('!0'!BA291),ISERROR('!0'!BA291)),"",'!0'!BA291)</f>
        <v/>
      </c>
      <c r="AV289" t="str">
        <f>IF(OR(ISBLANK('!0'!BB291),ISERROR('!0'!BB291)),"",'!0'!BB291)</f>
        <v/>
      </c>
      <c r="AW289" t="str">
        <f>IF(OR(ISBLANK('!0'!BC291),ISERROR('!0'!BC291)),"",'!0'!BC291)</f>
        <v/>
      </c>
      <c r="AX289" t="str">
        <f>IF(OR(ISBLANK('!0'!BD291),ISERROR('!0'!BD291)),"",'!0'!BD291)</f>
        <v/>
      </c>
      <c r="AY289" t="str">
        <f>IF(OR(ISBLANK('!0'!BE291),ISERROR('!0'!BE291)),"",'!0'!BE291)</f>
        <v/>
      </c>
      <c r="AZ289" t="str">
        <f>IF(OR(ISBLANK('!0'!BF291),ISERROR('!0'!BF291)),"",'!0'!BF291)</f>
        <v/>
      </c>
      <c r="BA289" t="str">
        <f>IF(OR(ISBLANK('!0'!BG291),ISERROR('!0'!BG291)),"",'!0'!BG291)</f>
        <v/>
      </c>
      <c r="BB289" t="str">
        <f>IF(OR(ISBLANK('!0'!BH291),ISERROR('!0'!BH291)),"",'!0'!BH291)</f>
        <v/>
      </c>
      <c r="BC289" t="str">
        <f>IF(OR(ISBLANK('!0'!BI291),ISERROR('!0'!BI291)),"",'!0'!BI291)</f>
        <v/>
      </c>
    </row>
    <row r="290" spans="1:55" ht="12.75" customHeight="1" x14ac:dyDescent="0.2">
      <c r="A290" t="str">
        <f>IF(OR(ISBLANK('!0'!A292),ISERROR('!0'!A292)),"",'!0'!A292)</f>
        <v/>
      </c>
      <c r="B290" t="str">
        <f>IF(OR(ISBLANK('!0'!B292),ISERROR('!0'!B292)),"",'!0'!B292)</f>
        <v/>
      </c>
      <c r="C290" s="208">
        <f>IF(OR(ISBLANK('!0'!C291),ISERROR('!0'!C291)),"",'!0'!C291)</f>
        <v>268</v>
      </c>
      <c r="D290" s="325"/>
      <c r="E290" s="325"/>
      <c r="F290" t="str">
        <f>IF(OR(ISBLANK('!0'!F292),ISERROR('!0'!F292)),"",'!0'!F292)</f>
        <v/>
      </c>
      <c r="G290" t="str">
        <f>IF(OR(ISBLANK('!0'!G292),ISERROR('!0'!G292)),"",'!0'!G292)</f>
        <v/>
      </c>
      <c r="H290" t="str">
        <f>IF(OR(ISBLANK('!0'!H292),ISERROR('!0'!H292)),"",'!0'!H292)</f>
        <v/>
      </c>
      <c r="I290" s="4" t="str">
        <f>IF(OR(ISBLANK('!0'!I292),ISERROR('!0'!I292)),"",'!0'!I292)</f>
        <v/>
      </c>
      <c r="J290" t="str">
        <f>IF(OR(ISBLANK('!0'!J292),ISERROR('!0'!J292)),"",'!0'!J292)</f>
        <v/>
      </c>
      <c r="K290" s="59" t="str">
        <f>IF(OR(ISBLANK('!0'!K292),ISERROR('!0'!K292)),"",'!0'!K292)</f>
        <v/>
      </c>
      <c r="L290" t="str">
        <f>IF(OR(ISBLANK('!0'!L292),ISERROR('!0'!L292)),"",'!0'!L292)</f>
        <v/>
      </c>
      <c r="M290" t="str">
        <f>IF(OR(ISBLANK('!0'!M292),ISERROR('!0'!M292)),"",'!0'!M292)</f>
        <v/>
      </c>
      <c r="N290" t="str">
        <f>IF(OR(ISBLANK('!0'!N292),ISERROR('!0'!N292)),"",'!0'!N292)</f>
        <v/>
      </c>
      <c r="O290" t="str">
        <f>IF(OR(ISBLANK('!0'!O292),ISERROR('!0'!O292)),"",'!0'!O292)</f>
        <v/>
      </c>
      <c r="P290" t="str">
        <f>IF(OR(ISBLANK('!0'!P292),ISERROR('!0'!P292)),"",'!0'!P292)</f>
        <v/>
      </c>
      <c r="Q290" t="str">
        <f>IF(OR(ISBLANK('!0'!Q292),ISERROR('!0'!Q292)),"",'!0'!Q292)</f>
        <v/>
      </c>
      <c r="R290" t="str">
        <f>IF(OR(ISBLANK('!0'!R292),ISERROR('!0'!R292)),"",'!0'!R292)</f>
        <v/>
      </c>
      <c r="S290" t="str">
        <f>IF(OR(ISBLANK('!0'!S292),ISERROR('!0'!S292)),"",'!0'!S292)</f>
        <v/>
      </c>
      <c r="T290" t="str">
        <f>IF(OR(ISBLANK('!0'!T292),ISERROR('!0'!T292)),"",'!0'!T292)</f>
        <v/>
      </c>
      <c r="U290" t="str">
        <f>IF(OR(ISBLANK('!0'!U292),ISERROR('!0'!U292)),"",'!0'!U292)</f>
        <v/>
      </c>
      <c r="V290" t="str">
        <f>IF(OR(ISBLANK('!0'!V292),ISERROR('!0'!V292)),"",'!0'!V292)</f>
        <v/>
      </c>
      <c r="W290" t="str">
        <f>IF(OR(ISBLANK('!0'!W292),ISERROR('!0'!W292)),"",'!0'!W292)</f>
        <v/>
      </c>
      <c r="X290" t="str">
        <f>IF(OR(ISBLANK('!0'!X292),ISERROR('!0'!X292)),"",'!0'!X292)</f>
        <v/>
      </c>
      <c r="Y290" t="str">
        <f>IF(OR(ISBLANK('!0'!Y292),ISERROR('!0'!Y292)),"",'!0'!Y292)</f>
        <v/>
      </c>
      <c r="Z290" t="str">
        <f>IF(OR(ISBLANK('!0'!Z292),ISERROR('!0'!Z292)),"",'!0'!Z292)</f>
        <v/>
      </c>
      <c r="AA290" t="str">
        <f>IF(OR(ISBLANK('!0'!AA292),ISERROR('!0'!AA292)),"",'!0'!AA292)</f>
        <v/>
      </c>
      <c r="AB290" t="str">
        <f>IF(OR(ISBLANK('!0'!AB292),ISERROR('!0'!AB292)),"",'!0'!AB292)</f>
        <v/>
      </c>
      <c r="AC290" t="str">
        <f>IF(OR(ISBLANK('!0'!AI292),ISERROR('!0'!AI292)),"",'!0'!AI292)</f>
        <v/>
      </c>
      <c r="AD290" t="str">
        <f>IF(OR(ISBLANK('!0'!AJ292),ISERROR('!0'!AJ292)),"",'!0'!AJ292)</f>
        <v/>
      </c>
      <c r="AE290" t="str">
        <f>IF(OR(ISBLANK('!0'!AK292),ISERROR('!0'!AK292)),"",'!0'!AK292)</f>
        <v/>
      </c>
      <c r="AF290" t="str">
        <f>IF(OR(ISBLANK('!0'!AL292),ISERROR('!0'!AL292)),"",'!0'!AL292)</f>
        <v/>
      </c>
      <c r="AG290" t="str">
        <f>IF(OR(ISBLANK('!0'!AM292),ISERROR('!0'!AM292)),"",'!0'!AM292)</f>
        <v/>
      </c>
      <c r="AH290" t="str">
        <f>IF(OR(ISBLANK('!0'!AN292),ISERROR('!0'!AN292)),"",'!0'!AN292)</f>
        <v/>
      </c>
      <c r="AI290" t="str">
        <f>IF(OR(ISBLANK('!0'!AO292),ISERROR('!0'!AO292)),"",'!0'!AO292)</f>
        <v/>
      </c>
      <c r="AJ290" t="str">
        <f>IF(OR(ISBLANK('!0'!AP292),ISERROR('!0'!AP292)),"",'!0'!AP292)</f>
        <v/>
      </c>
      <c r="AK290" t="str">
        <f>IF(OR(ISBLANK('!0'!AQ292),ISERROR('!0'!AQ292)),"",'!0'!AQ292)</f>
        <v/>
      </c>
      <c r="AL290" t="str">
        <f>IF(OR(ISBLANK('!0'!AR292),ISERROR('!0'!AR292)),"",'!0'!AR292)</f>
        <v/>
      </c>
      <c r="AM290" t="str">
        <f>IF(OR(ISBLANK('!0'!AS292),ISERROR('!0'!AS292)),"",'!0'!AS292)</f>
        <v/>
      </c>
      <c r="AN290" t="str">
        <f>IF(OR(ISBLANK('!0'!AT292),ISERROR('!0'!AT292)),"",'!0'!AT292)</f>
        <v/>
      </c>
      <c r="AO290" t="str">
        <f>IF(OR(ISBLANK('!0'!AU292),ISERROR('!0'!AU292)),"",'!0'!AU292)</f>
        <v/>
      </c>
      <c r="AP290" t="str">
        <f>IF(OR(ISBLANK('!0'!AV292),ISERROR('!0'!AV292)),"",'!0'!AV292)</f>
        <v/>
      </c>
      <c r="AQ290" t="str">
        <f>IF(OR(ISBLANK('!0'!AW292),ISERROR('!0'!AW292)),"",'!0'!AW292)</f>
        <v/>
      </c>
      <c r="AR290" t="str">
        <f>IF(OR(ISBLANK('!0'!AX292),ISERROR('!0'!AX292)),"",'!0'!AX292)</f>
        <v/>
      </c>
      <c r="AS290" t="str">
        <f>IF(OR(ISBLANK('!0'!AY292),ISERROR('!0'!AY292)),"",'!0'!AY292)</f>
        <v/>
      </c>
      <c r="AT290" t="str">
        <f>IF(OR(ISBLANK('!0'!AZ292),ISERROR('!0'!AZ292)),"",'!0'!AZ292)</f>
        <v/>
      </c>
      <c r="AU290" t="str">
        <f>IF(OR(ISBLANK('!0'!BA292),ISERROR('!0'!BA292)),"",'!0'!BA292)</f>
        <v/>
      </c>
      <c r="AV290" t="str">
        <f>IF(OR(ISBLANK('!0'!BB292),ISERROR('!0'!BB292)),"",'!0'!BB292)</f>
        <v/>
      </c>
      <c r="AW290" t="str">
        <f>IF(OR(ISBLANK('!0'!BC292),ISERROR('!0'!BC292)),"",'!0'!BC292)</f>
        <v/>
      </c>
      <c r="AX290" t="str">
        <f>IF(OR(ISBLANK('!0'!BD292),ISERROR('!0'!BD292)),"",'!0'!BD292)</f>
        <v/>
      </c>
      <c r="AY290" t="str">
        <f>IF(OR(ISBLANK('!0'!BE292),ISERROR('!0'!BE292)),"",'!0'!BE292)</f>
        <v/>
      </c>
      <c r="AZ290" t="str">
        <f>IF(OR(ISBLANK('!0'!BF292),ISERROR('!0'!BF292)),"",'!0'!BF292)</f>
        <v/>
      </c>
      <c r="BA290" t="str">
        <f>IF(OR(ISBLANK('!0'!BG292),ISERROR('!0'!BG292)),"",'!0'!BG292)</f>
        <v/>
      </c>
      <c r="BB290" t="str">
        <f>IF(OR(ISBLANK('!0'!BH292),ISERROR('!0'!BH292)),"",'!0'!BH292)</f>
        <v/>
      </c>
      <c r="BC290" t="str">
        <f>IF(OR(ISBLANK('!0'!BI292),ISERROR('!0'!BI292)),"",'!0'!BI292)</f>
        <v/>
      </c>
    </row>
    <row r="291" spans="1:55" ht="12.75" customHeight="1" x14ac:dyDescent="0.2">
      <c r="A291" t="str">
        <f>IF(OR(ISBLANK('!0'!A293),ISERROR('!0'!A293)),"",'!0'!A293)</f>
        <v/>
      </c>
      <c r="B291" t="str">
        <f>IF(OR(ISBLANK('!0'!B293),ISERROR('!0'!B293)),"",'!0'!B293)</f>
        <v/>
      </c>
      <c r="C291" s="208">
        <f>IF(OR(ISBLANK('!0'!C292),ISERROR('!0'!C292)),"",'!0'!C292)</f>
        <v>269</v>
      </c>
      <c r="D291" s="325"/>
      <c r="E291" s="325"/>
      <c r="F291" t="str">
        <f>IF(OR(ISBLANK('!0'!F293),ISERROR('!0'!F293)),"",'!0'!F293)</f>
        <v/>
      </c>
      <c r="G291" t="str">
        <f>IF(OR(ISBLANK('!0'!G293),ISERROR('!0'!G293)),"",'!0'!G293)</f>
        <v/>
      </c>
      <c r="H291" t="str">
        <f>IF(OR(ISBLANK('!0'!H293),ISERROR('!0'!H293)),"",'!0'!H293)</f>
        <v/>
      </c>
      <c r="I291" s="4" t="str">
        <f>IF(OR(ISBLANK('!0'!I293),ISERROR('!0'!I293)),"",'!0'!I293)</f>
        <v/>
      </c>
      <c r="J291" t="str">
        <f>IF(OR(ISBLANK('!0'!J293),ISERROR('!0'!J293)),"",'!0'!J293)</f>
        <v/>
      </c>
      <c r="K291" s="59" t="str">
        <f>IF(OR(ISBLANK('!0'!K293),ISERROR('!0'!K293)),"",'!0'!K293)</f>
        <v/>
      </c>
      <c r="L291" t="str">
        <f>IF(OR(ISBLANK('!0'!L293),ISERROR('!0'!L293)),"",'!0'!L293)</f>
        <v/>
      </c>
      <c r="M291" t="str">
        <f>IF(OR(ISBLANK('!0'!M293),ISERROR('!0'!M293)),"",'!0'!M293)</f>
        <v/>
      </c>
      <c r="N291" t="str">
        <f>IF(OR(ISBLANK('!0'!N293),ISERROR('!0'!N293)),"",'!0'!N293)</f>
        <v/>
      </c>
      <c r="O291" t="str">
        <f>IF(OR(ISBLANK('!0'!O293),ISERROR('!0'!O293)),"",'!0'!O293)</f>
        <v/>
      </c>
      <c r="P291" t="str">
        <f>IF(OR(ISBLANK('!0'!P293),ISERROR('!0'!P293)),"",'!0'!P293)</f>
        <v/>
      </c>
      <c r="Q291" t="str">
        <f>IF(OR(ISBLANK('!0'!Q293),ISERROR('!0'!Q293)),"",'!0'!Q293)</f>
        <v/>
      </c>
      <c r="R291" t="str">
        <f>IF(OR(ISBLANK('!0'!R293),ISERROR('!0'!R293)),"",'!0'!R293)</f>
        <v/>
      </c>
      <c r="S291" t="str">
        <f>IF(OR(ISBLANK('!0'!S293),ISERROR('!0'!S293)),"",'!0'!S293)</f>
        <v/>
      </c>
      <c r="T291" t="str">
        <f>IF(OR(ISBLANK('!0'!T293),ISERROR('!0'!T293)),"",'!0'!T293)</f>
        <v/>
      </c>
      <c r="U291" t="str">
        <f>IF(OR(ISBLANK('!0'!U293),ISERROR('!0'!U293)),"",'!0'!U293)</f>
        <v/>
      </c>
      <c r="V291" t="str">
        <f>IF(OR(ISBLANK('!0'!V293),ISERROR('!0'!V293)),"",'!0'!V293)</f>
        <v/>
      </c>
      <c r="W291" t="str">
        <f>IF(OR(ISBLANK('!0'!W293),ISERROR('!0'!W293)),"",'!0'!W293)</f>
        <v/>
      </c>
      <c r="X291" t="str">
        <f>IF(OR(ISBLANK('!0'!X293),ISERROR('!0'!X293)),"",'!0'!X293)</f>
        <v/>
      </c>
      <c r="Y291" t="str">
        <f>IF(OR(ISBLANK('!0'!Y293),ISERROR('!0'!Y293)),"",'!0'!Y293)</f>
        <v/>
      </c>
      <c r="Z291" t="str">
        <f>IF(OR(ISBLANK('!0'!Z293),ISERROR('!0'!Z293)),"",'!0'!Z293)</f>
        <v/>
      </c>
      <c r="AA291" t="str">
        <f>IF(OR(ISBLANK('!0'!AA293),ISERROR('!0'!AA293)),"",'!0'!AA293)</f>
        <v/>
      </c>
      <c r="AB291" t="str">
        <f>IF(OR(ISBLANK('!0'!AB293),ISERROR('!0'!AB293)),"",'!0'!AB293)</f>
        <v/>
      </c>
      <c r="AC291" t="str">
        <f>IF(OR(ISBLANK('!0'!AI293),ISERROR('!0'!AI293)),"",'!0'!AI293)</f>
        <v/>
      </c>
      <c r="AD291" t="str">
        <f>IF(OR(ISBLANK('!0'!AJ293),ISERROR('!0'!AJ293)),"",'!0'!AJ293)</f>
        <v/>
      </c>
      <c r="AE291" t="str">
        <f>IF(OR(ISBLANK('!0'!AK293),ISERROR('!0'!AK293)),"",'!0'!AK293)</f>
        <v/>
      </c>
      <c r="AF291" t="str">
        <f>IF(OR(ISBLANK('!0'!AL293),ISERROR('!0'!AL293)),"",'!0'!AL293)</f>
        <v/>
      </c>
      <c r="AG291" t="str">
        <f>IF(OR(ISBLANK('!0'!AM293),ISERROR('!0'!AM293)),"",'!0'!AM293)</f>
        <v/>
      </c>
      <c r="AH291" t="str">
        <f>IF(OR(ISBLANK('!0'!AN293),ISERROR('!0'!AN293)),"",'!0'!AN293)</f>
        <v/>
      </c>
      <c r="AI291" t="str">
        <f>IF(OR(ISBLANK('!0'!AO293),ISERROR('!0'!AO293)),"",'!0'!AO293)</f>
        <v/>
      </c>
      <c r="AJ291" t="str">
        <f>IF(OR(ISBLANK('!0'!AP293),ISERROR('!0'!AP293)),"",'!0'!AP293)</f>
        <v/>
      </c>
      <c r="AK291" t="str">
        <f>IF(OR(ISBLANK('!0'!AQ293),ISERROR('!0'!AQ293)),"",'!0'!AQ293)</f>
        <v/>
      </c>
      <c r="AL291" t="str">
        <f>IF(OR(ISBLANK('!0'!AR293),ISERROR('!0'!AR293)),"",'!0'!AR293)</f>
        <v/>
      </c>
      <c r="AM291" t="str">
        <f>IF(OR(ISBLANK('!0'!AS293),ISERROR('!0'!AS293)),"",'!0'!AS293)</f>
        <v/>
      </c>
      <c r="AN291" t="str">
        <f>IF(OR(ISBLANK('!0'!AT293),ISERROR('!0'!AT293)),"",'!0'!AT293)</f>
        <v/>
      </c>
      <c r="AO291" t="str">
        <f>IF(OR(ISBLANK('!0'!AU293),ISERROR('!0'!AU293)),"",'!0'!AU293)</f>
        <v/>
      </c>
      <c r="AP291" t="str">
        <f>IF(OR(ISBLANK('!0'!AV293),ISERROR('!0'!AV293)),"",'!0'!AV293)</f>
        <v/>
      </c>
      <c r="AQ291" t="str">
        <f>IF(OR(ISBLANK('!0'!AW293),ISERROR('!0'!AW293)),"",'!0'!AW293)</f>
        <v/>
      </c>
      <c r="AR291" t="str">
        <f>IF(OR(ISBLANK('!0'!AX293),ISERROR('!0'!AX293)),"",'!0'!AX293)</f>
        <v/>
      </c>
      <c r="AS291" t="str">
        <f>IF(OR(ISBLANK('!0'!AY293),ISERROR('!0'!AY293)),"",'!0'!AY293)</f>
        <v/>
      </c>
      <c r="AT291" t="str">
        <f>IF(OR(ISBLANK('!0'!AZ293),ISERROR('!0'!AZ293)),"",'!0'!AZ293)</f>
        <v/>
      </c>
      <c r="AU291" t="str">
        <f>IF(OR(ISBLANK('!0'!BA293),ISERROR('!0'!BA293)),"",'!0'!BA293)</f>
        <v/>
      </c>
      <c r="AV291" t="str">
        <f>IF(OR(ISBLANK('!0'!BB293),ISERROR('!0'!BB293)),"",'!0'!BB293)</f>
        <v/>
      </c>
      <c r="AW291" t="str">
        <f>IF(OR(ISBLANK('!0'!BC293),ISERROR('!0'!BC293)),"",'!0'!BC293)</f>
        <v/>
      </c>
      <c r="AX291" t="str">
        <f>IF(OR(ISBLANK('!0'!BD293),ISERROR('!0'!BD293)),"",'!0'!BD293)</f>
        <v/>
      </c>
      <c r="AY291" t="str">
        <f>IF(OR(ISBLANK('!0'!BE293),ISERROR('!0'!BE293)),"",'!0'!BE293)</f>
        <v/>
      </c>
      <c r="AZ291" t="str">
        <f>IF(OR(ISBLANK('!0'!BF293),ISERROR('!0'!BF293)),"",'!0'!BF293)</f>
        <v/>
      </c>
      <c r="BA291" t="str">
        <f>IF(OR(ISBLANK('!0'!BG293),ISERROR('!0'!BG293)),"",'!0'!BG293)</f>
        <v/>
      </c>
      <c r="BB291" t="str">
        <f>IF(OR(ISBLANK('!0'!BH293),ISERROR('!0'!BH293)),"",'!0'!BH293)</f>
        <v/>
      </c>
      <c r="BC291" t="str">
        <f>IF(OR(ISBLANK('!0'!BI293),ISERROR('!0'!BI293)),"",'!0'!BI293)</f>
        <v/>
      </c>
    </row>
    <row r="292" spans="1:55" ht="12.75" customHeight="1" x14ac:dyDescent="0.2">
      <c r="A292" t="str">
        <f>IF(OR(ISBLANK('!0'!A294),ISERROR('!0'!A294)),"",'!0'!A294)</f>
        <v/>
      </c>
      <c r="B292" t="str">
        <f>IF(OR(ISBLANK('!0'!B294),ISERROR('!0'!B294)),"",'!0'!B294)</f>
        <v/>
      </c>
      <c r="C292" s="208">
        <f>IF(OR(ISBLANK('!0'!C293),ISERROR('!0'!C293)),"",'!0'!C293)</f>
        <v>270</v>
      </c>
      <c r="D292" s="325"/>
      <c r="E292" s="325"/>
      <c r="F292" t="str">
        <f>IF(OR(ISBLANK('!0'!F294),ISERROR('!0'!F294)),"",'!0'!F294)</f>
        <v/>
      </c>
      <c r="G292" t="str">
        <f>IF(OR(ISBLANK('!0'!G294),ISERROR('!0'!G294)),"",'!0'!G294)</f>
        <v/>
      </c>
      <c r="H292" t="str">
        <f>IF(OR(ISBLANK('!0'!H294),ISERROR('!0'!H294)),"",'!0'!H294)</f>
        <v/>
      </c>
      <c r="I292" s="4" t="str">
        <f>IF(OR(ISBLANK('!0'!I294),ISERROR('!0'!I294)),"",'!0'!I294)</f>
        <v/>
      </c>
      <c r="J292" t="str">
        <f>IF(OR(ISBLANK('!0'!J294),ISERROR('!0'!J294)),"",'!0'!J294)</f>
        <v/>
      </c>
      <c r="K292" s="59" t="str">
        <f>IF(OR(ISBLANK('!0'!K294),ISERROR('!0'!K294)),"",'!0'!K294)</f>
        <v/>
      </c>
      <c r="L292" t="str">
        <f>IF(OR(ISBLANK('!0'!L294),ISERROR('!0'!L294)),"",'!0'!L294)</f>
        <v/>
      </c>
      <c r="M292" t="str">
        <f>IF(OR(ISBLANK('!0'!M294),ISERROR('!0'!M294)),"",'!0'!M294)</f>
        <v/>
      </c>
      <c r="N292" t="str">
        <f>IF(OR(ISBLANK('!0'!N294),ISERROR('!0'!N294)),"",'!0'!N294)</f>
        <v/>
      </c>
      <c r="O292" t="str">
        <f>IF(OR(ISBLANK('!0'!O294),ISERROR('!0'!O294)),"",'!0'!O294)</f>
        <v/>
      </c>
      <c r="P292" t="str">
        <f>IF(OR(ISBLANK('!0'!P294),ISERROR('!0'!P294)),"",'!0'!P294)</f>
        <v/>
      </c>
      <c r="Q292" t="str">
        <f>IF(OR(ISBLANK('!0'!Q294),ISERROR('!0'!Q294)),"",'!0'!Q294)</f>
        <v/>
      </c>
      <c r="R292" t="str">
        <f>IF(OR(ISBLANK('!0'!R294),ISERROR('!0'!R294)),"",'!0'!R294)</f>
        <v/>
      </c>
      <c r="S292" t="str">
        <f>IF(OR(ISBLANK('!0'!S294),ISERROR('!0'!S294)),"",'!0'!S294)</f>
        <v/>
      </c>
      <c r="T292" t="str">
        <f>IF(OR(ISBLANK('!0'!T294),ISERROR('!0'!T294)),"",'!0'!T294)</f>
        <v/>
      </c>
      <c r="U292" t="str">
        <f>IF(OR(ISBLANK('!0'!U294),ISERROR('!0'!U294)),"",'!0'!U294)</f>
        <v/>
      </c>
      <c r="V292" t="str">
        <f>IF(OR(ISBLANK('!0'!V294),ISERROR('!0'!V294)),"",'!0'!V294)</f>
        <v/>
      </c>
      <c r="W292" t="str">
        <f>IF(OR(ISBLANK('!0'!W294),ISERROR('!0'!W294)),"",'!0'!W294)</f>
        <v/>
      </c>
      <c r="X292" t="str">
        <f>IF(OR(ISBLANK('!0'!X294),ISERROR('!0'!X294)),"",'!0'!X294)</f>
        <v/>
      </c>
      <c r="Y292" t="str">
        <f>IF(OR(ISBLANK('!0'!Y294),ISERROR('!0'!Y294)),"",'!0'!Y294)</f>
        <v/>
      </c>
      <c r="Z292" t="str">
        <f>IF(OR(ISBLANK('!0'!Z294),ISERROR('!0'!Z294)),"",'!0'!Z294)</f>
        <v/>
      </c>
      <c r="AA292" t="str">
        <f>IF(OR(ISBLANK('!0'!AA294),ISERROR('!0'!AA294)),"",'!0'!AA294)</f>
        <v/>
      </c>
      <c r="AB292" t="str">
        <f>IF(OR(ISBLANK('!0'!AB294),ISERROR('!0'!AB294)),"",'!0'!AB294)</f>
        <v/>
      </c>
      <c r="AC292" t="str">
        <f>IF(OR(ISBLANK('!0'!AI294),ISERROR('!0'!AI294)),"",'!0'!AI294)</f>
        <v/>
      </c>
      <c r="AD292" t="str">
        <f>IF(OR(ISBLANK('!0'!AJ294),ISERROR('!0'!AJ294)),"",'!0'!AJ294)</f>
        <v/>
      </c>
      <c r="AE292" t="str">
        <f>IF(OR(ISBLANK('!0'!AK294),ISERROR('!0'!AK294)),"",'!0'!AK294)</f>
        <v/>
      </c>
      <c r="AF292" t="str">
        <f>IF(OR(ISBLANK('!0'!AL294),ISERROR('!0'!AL294)),"",'!0'!AL294)</f>
        <v/>
      </c>
      <c r="AG292" t="str">
        <f>IF(OR(ISBLANK('!0'!AM294),ISERROR('!0'!AM294)),"",'!0'!AM294)</f>
        <v/>
      </c>
      <c r="AH292" t="str">
        <f>IF(OR(ISBLANK('!0'!AN294),ISERROR('!0'!AN294)),"",'!0'!AN294)</f>
        <v/>
      </c>
      <c r="AI292" t="str">
        <f>IF(OR(ISBLANK('!0'!AO294),ISERROR('!0'!AO294)),"",'!0'!AO294)</f>
        <v/>
      </c>
      <c r="AJ292" t="str">
        <f>IF(OR(ISBLANK('!0'!AP294),ISERROR('!0'!AP294)),"",'!0'!AP294)</f>
        <v/>
      </c>
      <c r="AK292" t="str">
        <f>IF(OR(ISBLANK('!0'!AQ294),ISERROR('!0'!AQ294)),"",'!0'!AQ294)</f>
        <v/>
      </c>
      <c r="AL292" t="str">
        <f>IF(OR(ISBLANK('!0'!AR294),ISERROR('!0'!AR294)),"",'!0'!AR294)</f>
        <v/>
      </c>
      <c r="AM292" t="str">
        <f>IF(OR(ISBLANK('!0'!AS294),ISERROR('!0'!AS294)),"",'!0'!AS294)</f>
        <v/>
      </c>
      <c r="AN292" t="str">
        <f>IF(OR(ISBLANK('!0'!AT294),ISERROR('!0'!AT294)),"",'!0'!AT294)</f>
        <v/>
      </c>
      <c r="AO292" t="str">
        <f>IF(OR(ISBLANK('!0'!AU294),ISERROR('!0'!AU294)),"",'!0'!AU294)</f>
        <v/>
      </c>
      <c r="AP292" t="str">
        <f>IF(OR(ISBLANK('!0'!AV294),ISERROR('!0'!AV294)),"",'!0'!AV294)</f>
        <v/>
      </c>
      <c r="AQ292" t="str">
        <f>IF(OR(ISBLANK('!0'!AW294),ISERROR('!0'!AW294)),"",'!0'!AW294)</f>
        <v/>
      </c>
      <c r="AR292" t="str">
        <f>IF(OR(ISBLANK('!0'!AX294),ISERROR('!0'!AX294)),"",'!0'!AX294)</f>
        <v/>
      </c>
      <c r="AS292" t="str">
        <f>IF(OR(ISBLANK('!0'!AY294),ISERROR('!0'!AY294)),"",'!0'!AY294)</f>
        <v/>
      </c>
      <c r="AT292" t="str">
        <f>IF(OR(ISBLANK('!0'!AZ294),ISERROR('!0'!AZ294)),"",'!0'!AZ294)</f>
        <v/>
      </c>
      <c r="AU292" t="str">
        <f>IF(OR(ISBLANK('!0'!BA294),ISERROR('!0'!BA294)),"",'!0'!BA294)</f>
        <v/>
      </c>
      <c r="AV292" t="str">
        <f>IF(OR(ISBLANK('!0'!BB294),ISERROR('!0'!BB294)),"",'!0'!BB294)</f>
        <v/>
      </c>
      <c r="AW292" t="str">
        <f>IF(OR(ISBLANK('!0'!BC294),ISERROR('!0'!BC294)),"",'!0'!BC294)</f>
        <v/>
      </c>
      <c r="AX292" t="str">
        <f>IF(OR(ISBLANK('!0'!BD294),ISERROR('!0'!BD294)),"",'!0'!BD294)</f>
        <v/>
      </c>
      <c r="AY292" t="str">
        <f>IF(OR(ISBLANK('!0'!BE294),ISERROR('!0'!BE294)),"",'!0'!BE294)</f>
        <v/>
      </c>
      <c r="AZ292" t="str">
        <f>IF(OR(ISBLANK('!0'!BF294),ISERROR('!0'!BF294)),"",'!0'!BF294)</f>
        <v/>
      </c>
      <c r="BA292" t="str">
        <f>IF(OR(ISBLANK('!0'!BG294),ISERROR('!0'!BG294)),"",'!0'!BG294)</f>
        <v/>
      </c>
      <c r="BB292" t="str">
        <f>IF(OR(ISBLANK('!0'!BH294),ISERROR('!0'!BH294)),"",'!0'!BH294)</f>
        <v/>
      </c>
      <c r="BC292" t="str">
        <f>IF(OR(ISBLANK('!0'!BI294),ISERROR('!0'!BI294)),"",'!0'!BI294)</f>
        <v/>
      </c>
    </row>
    <row r="293" spans="1:55" ht="12.75" customHeight="1" x14ac:dyDescent="0.2">
      <c r="A293" t="str">
        <f>IF(OR(ISBLANK('!0'!A295),ISERROR('!0'!A295)),"",'!0'!A295)</f>
        <v/>
      </c>
      <c r="B293" t="str">
        <f>IF(OR(ISBLANK('!0'!B295),ISERROR('!0'!B295)),"",'!0'!B295)</f>
        <v/>
      </c>
      <c r="C293" s="208">
        <f>IF(OR(ISBLANK('!0'!C294),ISERROR('!0'!C294)),"",'!0'!C294)</f>
        <v>271</v>
      </c>
      <c r="D293" s="325"/>
      <c r="E293" s="325"/>
      <c r="F293" t="str">
        <f>IF(OR(ISBLANK('!0'!F295),ISERROR('!0'!F295)),"",'!0'!F295)</f>
        <v/>
      </c>
      <c r="G293" t="str">
        <f>IF(OR(ISBLANK('!0'!G295),ISERROR('!0'!G295)),"",'!0'!G295)</f>
        <v/>
      </c>
      <c r="H293" t="str">
        <f>IF(OR(ISBLANK('!0'!H295),ISERROR('!0'!H295)),"",'!0'!H295)</f>
        <v/>
      </c>
      <c r="I293" s="4" t="str">
        <f>IF(OR(ISBLANK('!0'!I295),ISERROR('!0'!I295)),"",'!0'!I295)</f>
        <v/>
      </c>
      <c r="J293" t="str">
        <f>IF(OR(ISBLANK('!0'!J295),ISERROR('!0'!J295)),"",'!0'!J295)</f>
        <v/>
      </c>
      <c r="K293" s="59" t="str">
        <f>IF(OR(ISBLANK('!0'!K295),ISERROR('!0'!K295)),"",'!0'!K295)</f>
        <v/>
      </c>
      <c r="L293" t="str">
        <f>IF(OR(ISBLANK('!0'!L295),ISERROR('!0'!L295)),"",'!0'!L295)</f>
        <v/>
      </c>
      <c r="M293" t="str">
        <f>IF(OR(ISBLANK('!0'!M295),ISERROR('!0'!M295)),"",'!0'!M295)</f>
        <v/>
      </c>
      <c r="N293" t="str">
        <f>IF(OR(ISBLANK('!0'!N295),ISERROR('!0'!N295)),"",'!0'!N295)</f>
        <v/>
      </c>
      <c r="O293" t="str">
        <f>IF(OR(ISBLANK('!0'!O295),ISERROR('!0'!O295)),"",'!0'!O295)</f>
        <v/>
      </c>
      <c r="P293" t="str">
        <f>IF(OR(ISBLANK('!0'!P295),ISERROR('!0'!P295)),"",'!0'!P295)</f>
        <v/>
      </c>
      <c r="Q293" t="str">
        <f>IF(OR(ISBLANK('!0'!Q295),ISERROR('!0'!Q295)),"",'!0'!Q295)</f>
        <v/>
      </c>
      <c r="R293" t="str">
        <f>IF(OR(ISBLANK('!0'!R295),ISERROR('!0'!R295)),"",'!0'!R295)</f>
        <v/>
      </c>
      <c r="S293" t="str">
        <f>IF(OR(ISBLANK('!0'!S295),ISERROR('!0'!S295)),"",'!0'!S295)</f>
        <v/>
      </c>
      <c r="T293" t="str">
        <f>IF(OR(ISBLANK('!0'!T295),ISERROR('!0'!T295)),"",'!0'!T295)</f>
        <v/>
      </c>
      <c r="U293" t="str">
        <f>IF(OR(ISBLANK('!0'!U295),ISERROR('!0'!U295)),"",'!0'!U295)</f>
        <v/>
      </c>
      <c r="V293" t="str">
        <f>IF(OR(ISBLANK('!0'!V295),ISERROR('!0'!V295)),"",'!0'!V295)</f>
        <v/>
      </c>
      <c r="W293" t="str">
        <f>IF(OR(ISBLANK('!0'!W295),ISERROR('!0'!W295)),"",'!0'!W295)</f>
        <v/>
      </c>
      <c r="X293" t="str">
        <f>IF(OR(ISBLANK('!0'!X295),ISERROR('!0'!X295)),"",'!0'!X295)</f>
        <v/>
      </c>
      <c r="Y293" t="str">
        <f>IF(OR(ISBLANK('!0'!Y295),ISERROR('!0'!Y295)),"",'!0'!Y295)</f>
        <v/>
      </c>
      <c r="Z293" t="str">
        <f>IF(OR(ISBLANK('!0'!Z295),ISERROR('!0'!Z295)),"",'!0'!Z295)</f>
        <v/>
      </c>
      <c r="AA293" t="str">
        <f>IF(OR(ISBLANK('!0'!AA295),ISERROR('!0'!AA295)),"",'!0'!AA295)</f>
        <v/>
      </c>
      <c r="AB293" t="str">
        <f>IF(OR(ISBLANK('!0'!AB295),ISERROR('!0'!AB295)),"",'!0'!AB295)</f>
        <v/>
      </c>
      <c r="AC293" t="str">
        <f>IF(OR(ISBLANK('!0'!AI295),ISERROR('!0'!AI295)),"",'!0'!AI295)</f>
        <v/>
      </c>
      <c r="AD293" t="str">
        <f>IF(OR(ISBLANK('!0'!AJ295),ISERROR('!0'!AJ295)),"",'!0'!AJ295)</f>
        <v/>
      </c>
      <c r="AE293" t="str">
        <f>IF(OR(ISBLANK('!0'!AK295),ISERROR('!0'!AK295)),"",'!0'!AK295)</f>
        <v/>
      </c>
      <c r="AF293" t="str">
        <f>IF(OR(ISBLANK('!0'!AL295),ISERROR('!0'!AL295)),"",'!0'!AL295)</f>
        <v/>
      </c>
      <c r="AG293" t="str">
        <f>IF(OR(ISBLANK('!0'!AM295),ISERROR('!0'!AM295)),"",'!0'!AM295)</f>
        <v/>
      </c>
      <c r="AH293" t="str">
        <f>IF(OR(ISBLANK('!0'!AN295),ISERROR('!0'!AN295)),"",'!0'!AN295)</f>
        <v/>
      </c>
      <c r="AI293" t="str">
        <f>IF(OR(ISBLANK('!0'!AO295),ISERROR('!0'!AO295)),"",'!0'!AO295)</f>
        <v/>
      </c>
      <c r="AJ293" t="str">
        <f>IF(OR(ISBLANK('!0'!AP295),ISERROR('!0'!AP295)),"",'!0'!AP295)</f>
        <v/>
      </c>
      <c r="AK293" t="str">
        <f>IF(OR(ISBLANK('!0'!AQ295),ISERROR('!0'!AQ295)),"",'!0'!AQ295)</f>
        <v/>
      </c>
      <c r="AL293" t="str">
        <f>IF(OR(ISBLANK('!0'!AR295),ISERROR('!0'!AR295)),"",'!0'!AR295)</f>
        <v/>
      </c>
      <c r="AM293" t="str">
        <f>IF(OR(ISBLANK('!0'!AS295),ISERROR('!0'!AS295)),"",'!0'!AS295)</f>
        <v/>
      </c>
      <c r="AN293" t="str">
        <f>IF(OR(ISBLANK('!0'!AT295),ISERROR('!0'!AT295)),"",'!0'!AT295)</f>
        <v/>
      </c>
      <c r="AO293" t="str">
        <f>IF(OR(ISBLANK('!0'!AU295),ISERROR('!0'!AU295)),"",'!0'!AU295)</f>
        <v/>
      </c>
      <c r="AP293" t="str">
        <f>IF(OR(ISBLANK('!0'!AV295),ISERROR('!0'!AV295)),"",'!0'!AV295)</f>
        <v/>
      </c>
      <c r="AQ293" t="str">
        <f>IF(OR(ISBLANK('!0'!AW295),ISERROR('!0'!AW295)),"",'!0'!AW295)</f>
        <v/>
      </c>
      <c r="AR293" t="str">
        <f>IF(OR(ISBLANK('!0'!AX295),ISERROR('!0'!AX295)),"",'!0'!AX295)</f>
        <v/>
      </c>
      <c r="AS293" t="str">
        <f>IF(OR(ISBLANK('!0'!AY295),ISERROR('!0'!AY295)),"",'!0'!AY295)</f>
        <v/>
      </c>
      <c r="AT293" t="str">
        <f>IF(OR(ISBLANK('!0'!AZ295),ISERROR('!0'!AZ295)),"",'!0'!AZ295)</f>
        <v/>
      </c>
      <c r="AU293" t="str">
        <f>IF(OR(ISBLANK('!0'!BA295),ISERROR('!0'!BA295)),"",'!0'!BA295)</f>
        <v/>
      </c>
      <c r="AV293" t="str">
        <f>IF(OR(ISBLANK('!0'!BB295),ISERROR('!0'!BB295)),"",'!0'!BB295)</f>
        <v/>
      </c>
      <c r="AW293" t="str">
        <f>IF(OR(ISBLANK('!0'!BC295),ISERROR('!0'!BC295)),"",'!0'!BC295)</f>
        <v/>
      </c>
      <c r="AX293" t="str">
        <f>IF(OR(ISBLANK('!0'!BD295),ISERROR('!0'!BD295)),"",'!0'!BD295)</f>
        <v/>
      </c>
      <c r="AY293" t="str">
        <f>IF(OR(ISBLANK('!0'!BE295),ISERROR('!0'!BE295)),"",'!0'!BE295)</f>
        <v/>
      </c>
      <c r="AZ293" t="str">
        <f>IF(OR(ISBLANK('!0'!BF295),ISERROR('!0'!BF295)),"",'!0'!BF295)</f>
        <v/>
      </c>
      <c r="BA293" t="str">
        <f>IF(OR(ISBLANK('!0'!BG295),ISERROR('!0'!BG295)),"",'!0'!BG295)</f>
        <v/>
      </c>
      <c r="BB293" t="str">
        <f>IF(OR(ISBLANK('!0'!BH295),ISERROR('!0'!BH295)),"",'!0'!BH295)</f>
        <v/>
      </c>
      <c r="BC293" t="str">
        <f>IF(OR(ISBLANK('!0'!BI295),ISERROR('!0'!BI295)),"",'!0'!BI295)</f>
        <v/>
      </c>
    </row>
    <row r="294" spans="1:55" ht="12.75" customHeight="1" x14ac:dyDescent="0.2">
      <c r="A294" t="str">
        <f>IF(OR(ISBLANK('!0'!A296),ISERROR('!0'!A296)),"",'!0'!A296)</f>
        <v/>
      </c>
      <c r="B294" t="str">
        <f>IF(OR(ISBLANK('!0'!B296),ISERROR('!0'!B296)),"",'!0'!B296)</f>
        <v/>
      </c>
      <c r="C294" s="208">
        <f>IF(OR(ISBLANK('!0'!C295),ISERROR('!0'!C295)),"",'!0'!C295)</f>
        <v>272</v>
      </c>
      <c r="D294" s="325"/>
      <c r="E294" s="325"/>
      <c r="F294" t="str">
        <f>IF(OR(ISBLANK('!0'!F296),ISERROR('!0'!F296)),"",'!0'!F296)</f>
        <v/>
      </c>
      <c r="G294" t="str">
        <f>IF(OR(ISBLANK('!0'!G296),ISERROR('!0'!G296)),"",'!0'!G296)</f>
        <v/>
      </c>
      <c r="H294" t="str">
        <f>IF(OR(ISBLANK('!0'!H296),ISERROR('!0'!H296)),"",'!0'!H296)</f>
        <v/>
      </c>
      <c r="I294" s="4" t="str">
        <f>IF(OR(ISBLANK('!0'!I296),ISERROR('!0'!I296)),"",'!0'!I296)</f>
        <v/>
      </c>
      <c r="J294" t="str">
        <f>IF(OR(ISBLANK('!0'!J296),ISERROR('!0'!J296)),"",'!0'!J296)</f>
        <v/>
      </c>
      <c r="K294" s="59" t="str">
        <f>IF(OR(ISBLANK('!0'!K296),ISERROR('!0'!K296)),"",'!0'!K296)</f>
        <v/>
      </c>
      <c r="L294" t="str">
        <f>IF(OR(ISBLANK('!0'!L296),ISERROR('!0'!L296)),"",'!0'!L296)</f>
        <v/>
      </c>
      <c r="M294" t="str">
        <f>IF(OR(ISBLANK('!0'!M296),ISERROR('!0'!M296)),"",'!0'!M296)</f>
        <v/>
      </c>
      <c r="N294" t="str">
        <f>IF(OR(ISBLANK('!0'!N296),ISERROR('!0'!N296)),"",'!0'!N296)</f>
        <v/>
      </c>
      <c r="O294" t="str">
        <f>IF(OR(ISBLANK('!0'!O296),ISERROR('!0'!O296)),"",'!0'!O296)</f>
        <v/>
      </c>
      <c r="P294" t="str">
        <f>IF(OR(ISBLANK('!0'!P296),ISERROR('!0'!P296)),"",'!0'!P296)</f>
        <v/>
      </c>
      <c r="Q294" t="str">
        <f>IF(OR(ISBLANK('!0'!Q296),ISERROR('!0'!Q296)),"",'!0'!Q296)</f>
        <v/>
      </c>
      <c r="R294" t="str">
        <f>IF(OR(ISBLANK('!0'!R296),ISERROR('!0'!R296)),"",'!0'!R296)</f>
        <v/>
      </c>
      <c r="S294" t="str">
        <f>IF(OR(ISBLANK('!0'!S296),ISERROR('!0'!S296)),"",'!0'!S296)</f>
        <v/>
      </c>
      <c r="T294" t="str">
        <f>IF(OR(ISBLANK('!0'!T296),ISERROR('!0'!T296)),"",'!0'!T296)</f>
        <v/>
      </c>
      <c r="U294" t="str">
        <f>IF(OR(ISBLANK('!0'!U296),ISERROR('!0'!U296)),"",'!0'!U296)</f>
        <v/>
      </c>
      <c r="V294" t="str">
        <f>IF(OR(ISBLANK('!0'!V296),ISERROR('!0'!V296)),"",'!0'!V296)</f>
        <v/>
      </c>
      <c r="W294" t="str">
        <f>IF(OR(ISBLANK('!0'!W296),ISERROR('!0'!W296)),"",'!0'!W296)</f>
        <v/>
      </c>
      <c r="X294" t="str">
        <f>IF(OR(ISBLANK('!0'!X296),ISERROR('!0'!X296)),"",'!0'!X296)</f>
        <v/>
      </c>
      <c r="Y294" t="str">
        <f>IF(OR(ISBLANK('!0'!Y296),ISERROR('!0'!Y296)),"",'!0'!Y296)</f>
        <v/>
      </c>
      <c r="Z294" t="str">
        <f>IF(OR(ISBLANK('!0'!Z296),ISERROR('!0'!Z296)),"",'!0'!Z296)</f>
        <v/>
      </c>
      <c r="AA294" t="str">
        <f>IF(OR(ISBLANK('!0'!AA296),ISERROR('!0'!AA296)),"",'!0'!AA296)</f>
        <v/>
      </c>
      <c r="AB294" t="str">
        <f>IF(OR(ISBLANK('!0'!AB296),ISERROR('!0'!AB296)),"",'!0'!AB296)</f>
        <v/>
      </c>
      <c r="AC294" t="str">
        <f>IF(OR(ISBLANK('!0'!AI296),ISERROR('!0'!AI296)),"",'!0'!AI296)</f>
        <v/>
      </c>
      <c r="AD294" t="str">
        <f>IF(OR(ISBLANK('!0'!AJ296),ISERROR('!0'!AJ296)),"",'!0'!AJ296)</f>
        <v/>
      </c>
      <c r="AE294" t="str">
        <f>IF(OR(ISBLANK('!0'!AK296),ISERROR('!0'!AK296)),"",'!0'!AK296)</f>
        <v/>
      </c>
      <c r="AF294" t="str">
        <f>IF(OR(ISBLANK('!0'!AL296),ISERROR('!0'!AL296)),"",'!0'!AL296)</f>
        <v/>
      </c>
      <c r="AG294" t="str">
        <f>IF(OR(ISBLANK('!0'!AM296),ISERROR('!0'!AM296)),"",'!0'!AM296)</f>
        <v/>
      </c>
      <c r="AH294" t="str">
        <f>IF(OR(ISBLANK('!0'!AN296),ISERROR('!0'!AN296)),"",'!0'!AN296)</f>
        <v/>
      </c>
      <c r="AI294" t="str">
        <f>IF(OR(ISBLANK('!0'!AO296),ISERROR('!0'!AO296)),"",'!0'!AO296)</f>
        <v/>
      </c>
      <c r="AJ294" t="str">
        <f>IF(OR(ISBLANK('!0'!AP296),ISERROR('!0'!AP296)),"",'!0'!AP296)</f>
        <v/>
      </c>
      <c r="AK294" t="str">
        <f>IF(OR(ISBLANK('!0'!AQ296),ISERROR('!0'!AQ296)),"",'!0'!AQ296)</f>
        <v/>
      </c>
      <c r="AL294" t="str">
        <f>IF(OR(ISBLANK('!0'!AR296),ISERROR('!0'!AR296)),"",'!0'!AR296)</f>
        <v/>
      </c>
      <c r="AM294" t="str">
        <f>IF(OR(ISBLANK('!0'!AS296),ISERROR('!0'!AS296)),"",'!0'!AS296)</f>
        <v/>
      </c>
      <c r="AN294" t="str">
        <f>IF(OR(ISBLANK('!0'!AT296),ISERROR('!0'!AT296)),"",'!0'!AT296)</f>
        <v/>
      </c>
      <c r="AO294" t="str">
        <f>IF(OR(ISBLANK('!0'!AU296),ISERROR('!0'!AU296)),"",'!0'!AU296)</f>
        <v/>
      </c>
      <c r="AP294" t="str">
        <f>IF(OR(ISBLANK('!0'!AV296),ISERROR('!0'!AV296)),"",'!0'!AV296)</f>
        <v/>
      </c>
      <c r="AQ294" t="str">
        <f>IF(OR(ISBLANK('!0'!AW296),ISERROR('!0'!AW296)),"",'!0'!AW296)</f>
        <v/>
      </c>
      <c r="AR294" t="str">
        <f>IF(OR(ISBLANK('!0'!AX296),ISERROR('!0'!AX296)),"",'!0'!AX296)</f>
        <v/>
      </c>
      <c r="AS294" t="str">
        <f>IF(OR(ISBLANK('!0'!AY296),ISERROR('!0'!AY296)),"",'!0'!AY296)</f>
        <v/>
      </c>
      <c r="AT294" t="str">
        <f>IF(OR(ISBLANK('!0'!AZ296),ISERROR('!0'!AZ296)),"",'!0'!AZ296)</f>
        <v/>
      </c>
      <c r="AU294" t="str">
        <f>IF(OR(ISBLANK('!0'!BA296),ISERROR('!0'!BA296)),"",'!0'!BA296)</f>
        <v/>
      </c>
      <c r="AV294" t="str">
        <f>IF(OR(ISBLANK('!0'!BB296),ISERROR('!0'!BB296)),"",'!0'!BB296)</f>
        <v/>
      </c>
      <c r="AW294" t="str">
        <f>IF(OR(ISBLANK('!0'!BC296),ISERROR('!0'!BC296)),"",'!0'!BC296)</f>
        <v/>
      </c>
      <c r="AX294" t="str">
        <f>IF(OR(ISBLANK('!0'!BD296),ISERROR('!0'!BD296)),"",'!0'!BD296)</f>
        <v/>
      </c>
      <c r="AY294" t="str">
        <f>IF(OR(ISBLANK('!0'!BE296),ISERROR('!0'!BE296)),"",'!0'!BE296)</f>
        <v/>
      </c>
      <c r="AZ294" t="str">
        <f>IF(OR(ISBLANK('!0'!BF296),ISERROR('!0'!BF296)),"",'!0'!BF296)</f>
        <v/>
      </c>
      <c r="BA294" t="str">
        <f>IF(OR(ISBLANK('!0'!BG296),ISERROR('!0'!BG296)),"",'!0'!BG296)</f>
        <v/>
      </c>
      <c r="BB294" t="str">
        <f>IF(OR(ISBLANK('!0'!BH296),ISERROR('!0'!BH296)),"",'!0'!BH296)</f>
        <v/>
      </c>
      <c r="BC294" t="str">
        <f>IF(OR(ISBLANK('!0'!BI296),ISERROR('!0'!BI296)),"",'!0'!BI296)</f>
        <v/>
      </c>
    </row>
    <row r="295" spans="1:55" ht="12.75" customHeight="1" x14ac:dyDescent="0.2">
      <c r="A295" t="str">
        <f>IF(OR(ISBLANK('!0'!A297),ISERROR('!0'!A297)),"",'!0'!A297)</f>
        <v/>
      </c>
      <c r="B295" t="str">
        <f>IF(OR(ISBLANK('!0'!B297),ISERROR('!0'!B297)),"",'!0'!B297)</f>
        <v/>
      </c>
      <c r="C295" s="208">
        <f>IF(OR(ISBLANK('!0'!C296),ISERROR('!0'!C296)),"",'!0'!C296)</f>
        <v>273</v>
      </c>
      <c r="D295" s="325"/>
      <c r="E295" s="325"/>
      <c r="F295" t="str">
        <f>IF(OR(ISBLANK('!0'!F297),ISERROR('!0'!F297)),"",'!0'!F297)</f>
        <v/>
      </c>
      <c r="G295" t="str">
        <f>IF(OR(ISBLANK('!0'!G297),ISERROR('!0'!G297)),"",'!0'!G297)</f>
        <v/>
      </c>
      <c r="H295" t="str">
        <f>IF(OR(ISBLANK('!0'!H297),ISERROR('!0'!H297)),"",'!0'!H297)</f>
        <v/>
      </c>
      <c r="I295" s="4" t="str">
        <f>IF(OR(ISBLANK('!0'!I297),ISERROR('!0'!I297)),"",'!0'!I297)</f>
        <v/>
      </c>
      <c r="J295" t="str">
        <f>IF(OR(ISBLANK('!0'!J297),ISERROR('!0'!J297)),"",'!0'!J297)</f>
        <v/>
      </c>
      <c r="K295" s="59" t="str">
        <f>IF(OR(ISBLANK('!0'!K297),ISERROR('!0'!K297)),"",'!0'!K297)</f>
        <v/>
      </c>
      <c r="L295" t="str">
        <f>IF(OR(ISBLANK('!0'!L297),ISERROR('!0'!L297)),"",'!0'!L297)</f>
        <v/>
      </c>
      <c r="M295" t="str">
        <f>IF(OR(ISBLANK('!0'!M297),ISERROR('!0'!M297)),"",'!0'!M297)</f>
        <v/>
      </c>
      <c r="N295" t="str">
        <f>IF(OR(ISBLANK('!0'!N297),ISERROR('!0'!N297)),"",'!0'!N297)</f>
        <v/>
      </c>
      <c r="O295" t="str">
        <f>IF(OR(ISBLANK('!0'!O297),ISERROR('!0'!O297)),"",'!0'!O297)</f>
        <v/>
      </c>
      <c r="P295" t="str">
        <f>IF(OR(ISBLANK('!0'!P297),ISERROR('!0'!P297)),"",'!0'!P297)</f>
        <v/>
      </c>
      <c r="Q295" t="str">
        <f>IF(OR(ISBLANK('!0'!Q297),ISERROR('!0'!Q297)),"",'!0'!Q297)</f>
        <v/>
      </c>
      <c r="R295" t="str">
        <f>IF(OR(ISBLANK('!0'!R297),ISERROR('!0'!R297)),"",'!0'!R297)</f>
        <v/>
      </c>
      <c r="S295" t="str">
        <f>IF(OR(ISBLANK('!0'!S297),ISERROR('!0'!S297)),"",'!0'!S297)</f>
        <v/>
      </c>
      <c r="T295" t="str">
        <f>IF(OR(ISBLANK('!0'!T297),ISERROR('!0'!T297)),"",'!0'!T297)</f>
        <v/>
      </c>
      <c r="U295" t="str">
        <f>IF(OR(ISBLANK('!0'!U297),ISERROR('!0'!U297)),"",'!0'!U297)</f>
        <v/>
      </c>
      <c r="V295" t="str">
        <f>IF(OR(ISBLANK('!0'!V297),ISERROR('!0'!V297)),"",'!0'!V297)</f>
        <v/>
      </c>
      <c r="W295" t="str">
        <f>IF(OR(ISBLANK('!0'!W297),ISERROR('!0'!W297)),"",'!0'!W297)</f>
        <v/>
      </c>
      <c r="X295" t="str">
        <f>IF(OR(ISBLANK('!0'!X297),ISERROR('!0'!X297)),"",'!0'!X297)</f>
        <v/>
      </c>
      <c r="Y295" t="str">
        <f>IF(OR(ISBLANK('!0'!Y297),ISERROR('!0'!Y297)),"",'!0'!Y297)</f>
        <v/>
      </c>
      <c r="Z295" t="str">
        <f>IF(OR(ISBLANK('!0'!Z297),ISERROR('!0'!Z297)),"",'!0'!Z297)</f>
        <v/>
      </c>
      <c r="AA295" t="str">
        <f>IF(OR(ISBLANK('!0'!AA297),ISERROR('!0'!AA297)),"",'!0'!AA297)</f>
        <v/>
      </c>
      <c r="AB295" t="str">
        <f>IF(OR(ISBLANK('!0'!AB297),ISERROR('!0'!AB297)),"",'!0'!AB297)</f>
        <v/>
      </c>
      <c r="AC295" t="str">
        <f>IF(OR(ISBLANK('!0'!AI297),ISERROR('!0'!AI297)),"",'!0'!AI297)</f>
        <v/>
      </c>
      <c r="AD295" t="str">
        <f>IF(OR(ISBLANK('!0'!AJ297),ISERROR('!0'!AJ297)),"",'!0'!AJ297)</f>
        <v/>
      </c>
      <c r="AE295" t="str">
        <f>IF(OR(ISBLANK('!0'!AK297),ISERROR('!0'!AK297)),"",'!0'!AK297)</f>
        <v/>
      </c>
      <c r="AF295" t="str">
        <f>IF(OR(ISBLANK('!0'!AL297),ISERROR('!0'!AL297)),"",'!0'!AL297)</f>
        <v/>
      </c>
      <c r="AG295" t="str">
        <f>IF(OR(ISBLANK('!0'!AM297),ISERROR('!0'!AM297)),"",'!0'!AM297)</f>
        <v/>
      </c>
      <c r="AH295" t="str">
        <f>IF(OR(ISBLANK('!0'!AN297),ISERROR('!0'!AN297)),"",'!0'!AN297)</f>
        <v/>
      </c>
      <c r="AI295" t="str">
        <f>IF(OR(ISBLANK('!0'!AO297),ISERROR('!0'!AO297)),"",'!0'!AO297)</f>
        <v/>
      </c>
      <c r="AJ295" t="str">
        <f>IF(OR(ISBLANK('!0'!AP297),ISERROR('!0'!AP297)),"",'!0'!AP297)</f>
        <v/>
      </c>
      <c r="AK295" t="str">
        <f>IF(OR(ISBLANK('!0'!AQ297),ISERROR('!0'!AQ297)),"",'!0'!AQ297)</f>
        <v/>
      </c>
      <c r="AL295" t="str">
        <f>IF(OR(ISBLANK('!0'!AR297),ISERROR('!0'!AR297)),"",'!0'!AR297)</f>
        <v/>
      </c>
      <c r="AM295" t="str">
        <f>IF(OR(ISBLANK('!0'!AS297),ISERROR('!0'!AS297)),"",'!0'!AS297)</f>
        <v/>
      </c>
      <c r="AN295" t="str">
        <f>IF(OR(ISBLANK('!0'!AT297),ISERROR('!0'!AT297)),"",'!0'!AT297)</f>
        <v/>
      </c>
      <c r="AO295" t="str">
        <f>IF(OR(ISBLANK('!0'!AU297),ISERROR('!0'!AU297)),"",'!0'!AU297)</f>
        <v/>
      </c>
      <c r="AP295" t="str">
        <f>IF(OR(ISBLANK('!0'!AV297),ISERROR('!0'!AV297)),"",'!0'!AV297)</f>
        <v/>
      </c>
      <c r="AQ295" t="str">
        <f>IF(OR(ISBLANK('!0'!AW297),ISERROR('!0'!AW297)),"",'!0'!AW297)</f>
        <v/>
      </c>
      <c r="AR295" t="str">
        <f>IF(OR(ISBLANK('!0'!AX297),ISERROR('!0'!AX297)),"",'!0'!AX297)</f>
        <v/>
      </c>
      <c r="AS295" t="str">
        <f>IF(OR(ISBLANK('!0'!AY297),ISERROR('!0'!AY297)),"",'!0'!AY297)</f>
        <v/>
      </c>
      <c r="AT295" t="str">
        <f>IF(OR(ISBLANK('!0'!AZ297),ISERROR('!0'!AZ297)),"",'!0'!AZ297)</f>
        <v/>
      </c>
      <c r="AU295" t="str">
        <f>IF(OR(ISBLANK('!0'!BA297),ISERROR('!0'!BA297)),"",'!0'!BA297)</f>
        <v/>
      </c>
      <c r="AV295" t="str">
        <f>IF(OR(ISBLANK('!0'!BB297),ISERROR('!0'!BB297)),"",'!0'!BB297)</f>
        <v/>
      </c>
      <c r="AW295" t="str">
        <f>IF(OR(ISBLANK('!0'!BC297),ISERROR('!0'!BC297)),"",'!0'!BC297)</f>
        <v/>
      </c>
      <c r="AX295" t="str">
        <f>IF(OR(ISBLANK('!0'!BD297),ISERROR('!0'!BD297)),"",'!0'!BD297)</f>
        <v/>
      </c>
      <c r="AY295" t="str">
        <f>IF(OR(ISBLANK('!0'!BE297),ISERROR('!0'!BE297)),"",'!0'!BE297)</f>
        <v/>
      </c>
      <c r="AZ295" t="str">
        <f>IF(OR(ISBLANK('!0'!BF297),ISERROR('!0'!BF297)),"",'!0'!BF297)</f>
        <v/>
      </c>
      <c r="BA295" t="str">
        <f>IF(OR(ISBLANK('!0'!BG297),ISERROR('!0'!BG297)),"",'!0'!BG297)</f>
        <v/>
      </c>
      <c r="BB295" t="str">
        <f>IF(OR(ISBLANK('!0'!BH297),ISERROR('!0'!BH297)),"",'!0'!BH297)</f>
        <v/>
      </c>
      <c r="BC295" t="str">
        <f>IF(OR(ISBLANK('!0'!BI297),ISERROR('!0'!BI297)),"",'!0'!BI297)</f>
        <v/>
      </c>
    </row>
    <row r="296" spans="1:55" ht="12.75" customHeight="1" x14ac:dyDescent="0.2">
      <c r="A296" t="str">
        <f>IF(OR(ISBLANK('!0'!A298),ISERROR('!0'!A298)),"",'!0'!A298)</f>
        <v/>
      </c>
      <c r="B296" t="str">
        <f>IF(OR(ISBLANK('!0'!B298),ISERROR('!0'!B298)),"",'!0'!B298)</f>
        <v/>
      </c>
      <c r="C296" s="208">
        <f>IF(OR(ISBLANK('!0'!C297),ISERROR('!0'!C297)),"",'!0'!C297)</f>
        <v>274</v>
      </c>
      <c r="D296" s="325"/>
      <c r="E296" s="325"/>
      <c r="F296" t="str">
        <f>IF(OR(ISBLANK('!0'!F298),ISERROR('!0'!F298)),"",'!0'!F298)</f>
        <v/>
      </c>
      <c r="G296" t="str">
        <f>IF(OR(ISBLANK('!0'!G298),ISERROR('!0'!G298)),"",'!0'!G298)</f>
        <v/>
      </c>
      <c r="H296" t="str">
        <f>IF(OR(ISBLANK('!0'!H298),ISERROR('!0'!H298)),"",'!0'!H298)</f>
        <v/>
      </c>
      <c r="I296" s="4" t="str">
        <f>IF(OR(ISBLANK('!0'!I298),ISERROR('!0'!I298)),"",'!0'!I298)</f>
        <v/>
      </c>
      <c r="J296" t="str">
        <f>IF(OR(ISBLANK('!0'!J298),ISERROR('!0'!J298)),"",'!0'!J298)</f>
        <v/>
      </c>
      <c r="K296" s="59" t="str">
        <f>IF(OR(ISBLANK('!0'!K298),ISERROR('!0'!K298)),"",'!0'!K298)</f>
        <v/>
      </c>
      <c r="L296" t="str">
        <f>IF(OR(ISBLANK('!0'!L298),ISERROR('!0'!L298)),"",'!0'!L298)</f>
        <v/>
      </c>
      <c r="M296" t="str">
        <f>IF(OR(ISBLANK('!0'!M298),ISERROR('!0'!M298)),"",'!0'!M298)</f>
        <v/>
      </c>
      <c r="N296" t="str">
        <f>IF(OR(ISBLANK('!0'!N298),ISERROR('!0'!N298)),"",'!0'!N298)</f>
        <v/>
      </c>
      <c r="O296" t="str">
        <f>IF(OR(ISBLANK('!0'!O298),ISERROR('!0'!O298)),"",'!0'!O298)</f>
        <v/>
      </c>
      <c r="P296" t="str">
        <f>IF(OR(ISBLANK('!0'!P298),ISERROR('!0'!P298)),"",'!0'!P298)</f>
        <v/>
      </c>
      <c r="Q296" t="str">
        <f>IF(OR(ISBLANK('!0'!Q298),ISERROR('!0'!Q298)),"",'!0'!Q298)</f>
        <v/>
      </c>
      <c r="R296" t="str">
        <f>IF(OR(ISBLANK('!0'!R298),ISERROR('!0'!R298)),"",'!0'!R298)</f>
        <v/>
      </c>
      <c r="S296" t="str">
        <f>IF(OR(ISBLANK('!0'!S298),ISERROR('!0'!S298)),"",'!0'!S298)</f>
        <v/>
      </c>
      <c r="T296" t="str">
        <f>IF(OR(ISBLANK('!0'!T298),ISERROR('!0'!T298)),"",'!0'!T298)</f>
        <v/>
      </c>
      <c r="U296" t="str">
        <f>IF(OR(ISBLANK('!0'!U298),ISERROR('!0'!U298)),"",'!0'!U298)</f>
        <v/>
      </c>
      <c r="V296" t="str">
        <f>IF(OR(ISBLANK('!0'!V298),ISERROR('!0'!V298)),"",'!0'!V298)</f>
        <v/>
      </c>
      <c r="W296" t="str">
        <f>IF(OR(ISBLANK('!0'!W298),ISERROR('!0'!W298)),"",'!0'!W298)</f>
        <v/>
      </c>
      <c r="X296" t="str">
        <f>IF(OR(ISBLANK('!0'!X298),ISERROR('!0'!X298)),"",'!0'!X298)</f>
        <v/>
      </c>
      <c r="Y296" t="str">
        <f>IF(OR(ISBLANK('!0'!Y298),ISERROR('!0'!Y298)),"",'!0'!Y298)</f>
        <v/>
      </c>
      <c r="Z296" t="str">
        <f>IF(OR(ISBLANK('!0'!Z298),ISERROR('!0'!Z298)),"",'!0'!Z298)</f>
        <v/>
      </c>
      <c r="AA296" t="str">
        <f>IF(OR(ISBLANK('!0'!AA298),ISERROR('!0'!AA298)),"",'!0'!AA298)</f>
        <v/>
      </c>
      <c r="AB296" t="str">
        <f>IF(OR(ISBLANK('!0'!AB298),ISERROR('!0'!AB298)),"",'!0'!AB298)</f>
        <v/>
      </c>
      <c r="AC296" t="str">
        <f>IF(OR(ISBLANK('!0'!AI298),ISERROR('!0'!AI298)),"",'!0'!AI298)</f>
        <v/>
      </c>
      <c r="AD296" t="str">
        <f>IF(OR(ISBLANK('!0'!AJ298),ISERROR('!0'!AJ298)),"",'!0'!AJ298)</f>
        <v/>
      </c>
      <c r="AE296" t="str">
        <f>IF(OR(ISBLANK('!0'!AK298),ISERROR('!0'!AK298)),"",'!0'!AK298)</f>
        <v/>
      </c>
      <c r="AF296" t="str">
        <f>IF(OR(ISBLANK('!0'!AL298),ISERROR('!0'!AL298)),"",'!0'!AL298)</f>
        <v/>
      </c>
      <c r="AG296" t="str">
        <f>IF(OR(ISBLANK('!0'!AM298),ISERROR('!0'!AM298)),"",'!0'!AM298)</f>
        <v/>
      </c>
      <c r="AH296" t="str">
        <f>IF(OR(ISBLANK('!0'!AN298),ISERROR('!0'!AN298)),"",'!0'!AN298)</f>
        <v/>
      </c>
      <c r="AI296" t="str">
        <f>IF(OR(ISBLANK('!0'!AO298),ISERROR('!0'!AO298)),"",'!0'!AO298)</f>
        <v/>
      </c>
      <c r="AJ296" t="str">
        <f>IF(OR(ISBLANK('!0'!AP298),ISERROR('!0'!AP298)),"",'!0'!AP298)</f>
        <v/>
      </c>
      <c r="AK296" t="str">
        <f>IF(OR(ISBLANK('!0'!AQ298),ISERROR('!0'!AQ298)),"",'!0'!AQ298)</f>
        <v/>
      </c>
      <c r="AL296" t="str">
        <f>IF(OR(ISBLANK('!0'!AR298),ISERROR('!0'!AR298)),"",'!0'!AR298)</f>
        <v/>
      </c>
      <c r="AM296" t="str">
        <f>IF(OR(ISBLANK('!0'!AS298),ISERROR('!0'!AS298)),"",'!0'!AS298)</f>
        <v/>
      </c>
      <c r="AN296" t="str">
        <f>IF(OR(ISBLANK('!0'!AT298),ISERROR('!0'!AT298)),"",'!0'!AT298)</f>
        <v/>
      </c>
      <c r="AO296" t="str">
        <f>IF(OR(ISBLANK('!0'!AU298),ISERROR('!0'!AU298)),"",'!0'!AU298)</f>
        <v/>
      </c>
      <c r="AP296" t="str">
        <f>IF(OR(ISBLANK('!0'!AV298),ISERROR('!0'!AV298)),"",'!0'!AV298)</f>
        <v/>
      </c>
      <c r="AQ296" t="str">
        <f>IF(OR(ISBLANK('!0'!AW298),ISERROR('!0'!AW298)),"",'!0'!AW298)</f>
        <v/>
      </c>
      <c r="AR296" t="str">
        <f>IF(OR(ISBLANK('!0'!AX298),ISERROR('!0'!AX298)),"",'!0'!AX298)</f>
        <v/>
      </c>
      <c r="AS296" t="str">
        <f>IF(OR(ISBLANK('!0'!AY298),ISERROR('!0'!AY298)),"",'!0'!AY298)</f>
        <v/>
      </c>
      <c r="AT296" t="str">
        <f>IF(OR(ISBLANK('!0'!AZ298),ISERROR('!0'!AZ298)),"",'!0'!AZ298)</f>
        <v/>
      </c>
      <c r="AU296" t="str">
        <f>IF(OR(ISBLANK('!0'!BA298),ISERROR('!0'!BA298)),"",'!0'!BA298)</f>
        <v/>
      </c>
      <c r="AV296" t="str">
        <f>IF(OR(ISBLANK('!0'!BB298),ISERROR('!0'!BB298)),"",'!0'!BB298)</f>
        <v/>
      </c>
      <c r="AW296" t="str">
        <f>IF(OR(ISBLANK('!0'!BC298),ISERROR('!0'!BC298)),"",'!0'!BC298)</f>
        <v/>
      </c>
      <c r="AX296" t="str">
        <f>IF(OR(ISBLANK('!0'!BD298),ISERROR('!0'!BD298)),"",'!0'!BD298)</f>
        <v/>
      </c>
      <c r="AY296" t="str">
        <f>IF(OR(ISBLANK('!0'!BE298),ISERROR('!0'!BE298)),"",'!0'!BE298)</f>
        <v/>
      </c>
      <c r="AZ296" t="str">
        <f>IF(OR(ISBLANK('!0'!BF298),ISERROR('!0'!BF298)),"",'!0'!BF298)</f>
        <v/>
      </c>
      <c r="BA296" t="str">
        <f>IF(OR(ISBLANK('!0'!BG298),ISERROR('!0'!BG298)),"",'!0'!BG298)</f>
        <v/>
      </c>
      <c r="BB296" t="str">
        <f>IF(OR(ISBLANK('!0'!BH298),ISERROR('!0'!BH298)),"",'!0'!BH298)</f>
        <v/>
      </c>
      <c r="BC296" t="str">
        <f>IF(OR(ISBLANK('!0'!BI298),ISERROR('!0'!BI298)),"",'!0'!BI298)</f>
        <v/>
      </c>
    </row>
    <row r="297" spans="1:55" ht="12.75" customHeight="1" x14ac:dyDescent="0.2">
      <c r="A297" t="str">
        <f>IF(OR(ISBLANK('!0'!A299),ISERROR('!0'!A299)),"",'!0'!A299)</f>
        <v/>
      </c>
      <c r="B297" t="str">
        <f>IF(OR(ISBLANK('!0'!B299),ISERROR('!0'!B299)),"",'!0'!B299)</f>
        <v/>
      </c>
      <c r="C297" s="208">
        <f>IF(OR(ISBLANK('!0'!C298),ISERROR('!0'!C298)),"",'!0'!C298)</f>
        <v>275</v>
      </c>
      <c r="D297" s="325"/>
      <c r="E297" s="325"/>
      <c r="F297" t="str">
        <f>IF(OR(ISBLANK('!0'!F299),ISERROR('!0'!F299)),"",'!0'!F299)</f>
        <v/>
      </c>
      <c r="G297" t="str">
        <f>IF(OR(ISBLANK('!0'!G299),ISERROR('!0'!G299)),"",'!0'!G299)</f>
        <v/>
      </c>
      <c r="H297" t="str">
        <f>IF(OR(ISBLANK('!0'!H299),ISERROR('!0'!H299)),"",'!0'!H299)</f>
        <v/>
      </c>
      <c r="I297" s="4" t="str">
        <f>IF(OR(ISBLANK('!0'!I299),ISERROR('!0'!I299)),"",'!0'!I299)</f>
        <v/>
      </c>
      <c r="J297" t="str">
        <f>IF(OR(ISBLANK('!0'!J299),ISERROR('!0'!J299)),"",'!0'!J299)</f>
        <v/>
      </c>
      <c r="K297" s="59" t="str">
        <f>IF(OR(ISBLANK('!0'!K299),ISERROR('!0'!K299)),"",'!0'!K299)</f>
        <v/>
      </c>
      <c r="L297" t="str">
        <f>IF(OR(ISBLANK('!0'!L299),ISERROR('!0'!L299)),"",'!0'!L299)</f>
        <v/>
      </c>
      <c r="M297" t="str">
        <f>IF(OR(ISBLANK('!0'!M299),ISERROR('!0'!M299)),"",'!0'!M299)</f>
        <v/>
      </c>
      <c r="N297" t="str">
        <f>IF(OR(ISBLANK('!0'!N299),ISERROR('!0'!N299)),"",'!0'!N299)</f>
        <v/>
      </c>
      <c r="O297" t="str">
        <f>IF(OR(ISBLANK('!0'!O299),ISERROR('!0'!O299)),"",'!0'!O299)</f>
        <v/>
      </c>
      <c r="P297" t="str">
        <f>IF(OR(ISBLANK('!0'!P299),ISERROR('!0'!P299)),"",'!0'!P299)</f>
        <v/>
      </c>
      <c r="Q297" t="str">
        <f>IF(OR(ISBLANK('!0'!Q299),ISERROR('!0'!Q299)),"",'!0'!Q299)</f>
        <v/>
      </c>
      <c r="R297" t="str">
        <f>IF(OR(ISBLANK('!0'!R299),ISERROR('!0'!R299)),"",'!0'!R299)</f>
        <v/>
      </c>
      <c r="S297" t="str">
        <f>IF(OR(ISBLANK('!0'!S299),ISERROR('!0'!S299)),"",'!0'!S299)</f>
        <v/>
      </c>
      <c r="T297" t="str">
        <f>IF(OR(ISBLANK('!0'!T299),ISERROR('!0'!T299)),"",'!0'!T299)</f>
        <v/>
      </c>
      <c r="U297" t="str">
        <f>IF(OR(ISBLANK('!0'!U299),ISERROR('!0'!U299)),"",'!0'!U299)</f>
        <v/>
      </c>
      <c r="V297" t="str">
        <f>IF(OR(ISBLANK('!0'!V299),ISERROR('!0'!V299)),"",'!0'!V299)</f>
        <v/>
      </c>
      <c r="W297" t="str">
        <f>IF(OR(ISBLANK('!0'!W299),ISERROR('!0'!W299)),"",'!0'!W299)</f>
        <v/>
      </c>
      <c r="X297" t="str">
        <f>IF(OR(ISBLANK('!0'!X299),ISERROR('!0'!X299)),"",'!0'!X299)</f>
        <v/>
      </c>
      <c r="Y297" t="str">
        <f>IF(OR(ISBLANK('!0'!Y299),ISERROR('!0'!Y299)),"",'!0'!Y299)</f>
        <v/>
      </c>
      <c r="Z297" t="str">
        <f>IF(OR(ISBLANK('!0'!Z299),ISERROR('!0'!Z299)),"",'!0'!Z299)</f>
        <v/>
      </c>
      <c r="AA297" t="str">
        <f>IF(OR(ISBLANK('!0'!AA299),ISERROR('!0'!AA299)),"",'!0'!AA299)</f>
        <v/>
      </c>
      <c r="AB297" t="str">
        <f>IF(OR(ISBLANK('!0'!AB299),ISERROR('!0'!AB299)),"",'!0'!AB299)</f>
        <v/>
      </c>
      <c r="AC297" t="str">
        <f>IF(OR(ISBLANK('!0'!AI299),ISERROR('!0'!AI299)),"",'!0'!AI299)</f>
        <v/>
      </c>
      <c r="AD297" t="str">
        <f>IF(OR(ISBLANK('!0'!AJ299),ISERROR('!0'!AJ299)),"",'!0'!AJ299)</f>
        <v/>
      </c>
      <c r="AE297" t="str">
        <f>IF(OR(ISBLANK('!0'!AK299),ISERROR('!0'!AK299)),"",'!0'!AK299)</f>
        <v/>
      </c>
      <c r="AF297" t="str">
        <f>IF(OR(ISBLANK('!0'!AL299),ISERROR('!0'!AL299)),"",'!0'!AL299)</f>
        <v/>
      </c>
      <c r="AG297" t="str">
        <f>IF(OR(ISBLANK('!0'!AM299),ISERROR('!0'!AM299)),"",'!0'!AM299)</f>
        <v/>
      </c>
      <c r="AH297" t="str">
        <f>IF(OR(ISBLANK('!0'!AN299),ISERROR('!0'!AN299)),"",'!0'!AN299)</f>
        <v/>
      </c>
      <c r="AI297" t="str">
        <f>IF(OR(ISBLANK('!0'!AO299),ISERROR('!0'!AO299)),"",'!0'!AO299)</f>
        <v/>
      </c>
      <c r="AJ297" t="str">
        <f>IF(OR(ISBLANK('!0'!AP299),ISERROR('!0'!AP299)),"",'!0'!AP299)</f>
        <v/>
      </c>
      <c r="AK297" t="str">
        <f>IF(OR(ISBLANK('!0'!AQ299),ISERROR('!0'!AQ299)),"",'!0'!AQ299)</f>
        <v/>
      </c>
      <c r="AL297" t="str">
        <f>IF(OR(ISBLANK('!0'!AR299),ISERROR('!0'!AR299)),"",'!0'!AR299)</f>
        <v/>
      </c>
      <c r="AM297" t="str">
        <f>IF(OR(ISBLANK('!0'!AS299),ISERROR('!0'!AS299)),"",'!0'!AS299)</f>
        <v/>
      </c>
      <c r="AN297" t="str">
        <f>IF(OR(ISBLANK('!0'!AT299),ISERROR('!0'!AT299)),"",'!0'!AT299)</f>
        <v/>
      </c>
      <c r="AO297" t="str">
        <f>IF(OR(ISBLANK('!0'!AU299),ISERROR('!0'!AU299)),"",'!0'!AU299)</f>
        <v/>
      </c>
      <c r="AP297" t="str">
        <f>IF(OR(ISBLANK('!0'!AV299),ISERROR('!0'!AV299)),"",'!0'!AV299)</f>
        <v/>
      </c>
      <c r="AQ297" t="str">
        <f>IF(OR(ISBLANK('!0'!AW299),ISERROR('!0'!AW299)),"",'!0'!AW299)</f>
        <v/>
      </c>
      <c r="AR297" t="str">
        <f>IF(OR(ISBLANK('!0'!AX299),ISERROR('!0'!AX299)),"",'!0'!AX299)</f>
        <v/>
      </c>
      <c r="AS297" t="str">
        <f>IF(OR(ISBLANK('!0'!AY299),ISERROR('!0'!AY299)),"",'!0'!AY299)</f>
        <v/>
      </c>
      <c r="AT297" t="str">
        <f>IF(OR(ISBLANK('!0'!AZ299),ISERROR('!0'!AZ299)),"",'!0'!AZ299)</f>
        <v/>
      </c>
      <c r="AU297" t="str">
        <f>IF(OR(ISBLANK('!0'!BA299),ISERROR('!0'!BA299)),"",'!0'!BA299)</f>
        <v/>
      </c>
      <c r="AV297" t="str">
        <f>IF(OR(ISBLANK('!0'!BB299),ISERROR('!0'!BB299)),"",'!0'!BB299)</f>
        <v/>
      </c>
      <c r="AW297" t="str">
        <f>IF(OR(ISBLANK('!0'!BC299),ISERROR('!0'!BC299)),"",'!0'!BC299)</f>
        <v/>
      </c>
      <c r="AX297" t="str">
        <f>IF(OR(ISBLANK('!0'!BD299),ISERROR('!0'!BD299)),"",'!0'!BD299)</f>
        <v/>
      </c>
      <c r="AY297" t="str">
        <f>IF(OR(ISBLANK('!0'!BE299),ISERROR('!0'!BE299)),"",'!0'!BE299)</f>
        <v/>
      </c>
      <c r="AZ297" t="str">
        <f>IF(OR(ISBLANK('!0'!BF299),ISERROR('!0'!BF299)),"",'!0'!BF299)</f>
        <v/>
      </c>
      <c r="BA297" t="str">
        <f>IF(OR(ISBLANK('!0'!BG299),ISERROR('!0'!BG299)),"",'!0'!BG299)</f>
        <v/>
      </c>
      <c r="BB297" t="str">
        <f>IF(OR(ISBLANK('!0'!BH299),ISERROR('!0'!BH299)),"",'!0'!BH299)</f>
        <v/>
      </c>
      <c r="BC297" t="str">
        <f>IF(OR(ISBLANK('!0'!BI299),ISERROR('!0'!BI299)),"",'!0'!BI299)</f>
        <v/>
      </c>
    </row>
    <row r="298" spans="1:55" ht="12.75" customHeight="1" x14ac:dyDescent="0.2">
      <c r="A298" t="str">
        <f>IF(OR(ISBLANK('!0'!A300),ISERROR('!0'!A300)),"",'!0'!A300)</f>
        <v/>
      </c>
      <c r="B298" t="str">
        <f>IF(OR(ISBLANK('!0'!B300),ISERROR('!0'!B300)),"",'!0'!B300)</f>
        <v/>
      </c>
      <c r="C298" s="208">
        <f>IF(OR(ISBLANK('!0'!C299),ISERROR('!0'!C299)),"",'!0'!C299)</f>
        <v>276</v>
      </c>
      <c r="D298" s="325"/>
      <c r="E298" s="325"/>
      <c r="F298" t="str">
        <f>IF(OR(ISBLANK('!0'!F300),ISERROR('!0'!F300)),"",'!0'!F300)</f>
        <v/>
      </c>
      <c r="G298" t="str">
        <f>IF(OR(ISBLANK('!0'!G300),ISERROR('!0'!G300)),"",'!0'!G300)</f>
        <v/>
      </c>
      <c r="H298" t="str">
        <f>IF(OR(ISBLANK('!0'!H300),ISERROR('!0'!H300)),"",'!0'!H300)</f>
        <v/>
      </c>
      <c r="I298" s="4" t="str">
        <f>IF(OR(ISBLANK('!0'!I300),ISERROR('!0'!I300)),"",'!0'!I300)</f>
        <v/>
      </c>
      <c r="J298" t="str">
        <f>IF(OR(ISBLANK('!0'!J300),ISERROR('!0'!J300)),"",'!0'!J300)</f>
        <v/>
      </c>
      <c r="K298" s="59" t="str">
        <f>IF(OR(ISBLANK('!0'!K300),ISERROR('!0'!K300)),"",'!0'!K300)</f>
        <v/>
      </c>
      <c r="L298" t="str">
        <f>IF(OR(ISBLANK('!0'!L300),ISERROR('!0'!L300)),"",'!0'!L300)</f>
        <v/>
      </c>
      <c r="M298" t="str">
        <f>IF(OR(ISBLANK('!0'!M300),ISERROR('!0'!M300)),"",'!0'!M300)</f>
        <v/>
      </c>
      <c r="N298" t="str">
        <f>IF(OR(ISBLANK('!0'!N300),ISERROR('!0'!N300)),"",'!0'!N300)</f>
        <v/>
      </c>
      <c r="O298" t="str">
        <f>IF(OR(ISBLANK('!0'!O300),ISERROR('!0'!O300)),"",'!0'!O300)</f>
        <v/>
      </c>
      <c r="P298" t="str">
        <f>IF(OR(ISBLANK('!0'!P300),ISERROR('!0'!P300)),"",'!0'!P300)</f>
        <v/>
      </c>
      <c r="Q298" t="str">
        <f>IF(OR(ISBLANK('!0'!Q300),ISERROR('!0'!Q300)),"",'!0'!Q300)</f>
        <v/>
      </c>
      <c r="R298" t="str">
        <f>IF(OR(ISBLANK('!0'!R300),ISERROR('!0'!R300)),"",'!0'!R300)</f>
        <v/>
      </c>
      <c r="S298" t="str">
        <f>IF(OR(ISBLANK('!0'!S300),ISERROR('!0'!S300)),"",'!0'!S300)</f>
        <v/>
      </c>
      <c r="T298" t="str">
        <f>IF(OR(ISBLANK('!0'!T300),ISERROR('!0'!T300)),"",'!0'!T300)</f>
        <v/>
      </c>
      <c r="U298" t="str">
        <f>IF(OR(ISBLANK('!0'!U300),ISERROR('!0'!U300)),"",'!0'!U300)</f>
        <v/>
      </c>
      <c r="V298" t="str">
        <f>IF(OR(ISBLANK('!0'!V300),ISERROR('!0'!V300)),"",'!0'!V300)</f>
        <v/>
      </c>
      <c r="W298" t="str">
        <f>IF(OR(ISBLANK('!0'!W300),ISERROR('!0'!W300)),"",'!0'!W300)</f>
        <v/>
      </c>
      <c r="X298" t="str">
        <f>IF(OR(ISBLANK('!0'!X300),ISERROR('!0'!X300)),"",'!0'!X300)</f>
        <v/>
      </c>
      <c r="Y298" t="str">
        <f>IF(OR(ISBLANK('!0'!Y300),ISERROR('!0'!Y300)),"",'!0'!Y300)</f>
        <v/>
      </c>
      <c r="Z298" t="str">
        <f>IF(OR(ISBLANK('!0'!Z300),ISERROR('!0'!Z300)),"",'!0'!Z300)</f>
        <v/>
      </c>
      <c r="AA298" t="str">
        <f>IF(OR(ISBLANK('!0'!AA300),ISERROR('!0'!AA300)),"",'!0'!AA300)</f>
        <v/>
      </c>
      <c r="AB298" t="str">
        <f>IF(OR(ISBLANK('!0'!AB300),ISERROR('!0'!AB300)),"",'!0'!AB300)</f>
        <v/>
      </c>
      <c r="AC298" t="str">
        <f>IF(OR(ISBLANK('!0'!AI300),ISERROR('!0'!AI300)),"",'!0'!AI300)</f>
        <v/>
      </c>
      <c r="AD298" t="str">
        <f>IF(OR(ISBLANK('!0'!AJ300),ISERROR('!0'!AJ300)),"",'!0'!AJ300)</f>
        <v/>
      </c>
      <c r="AE298" t="str">
        <f>IF(OR(ISBLANK('!0'!AK300),ISERROR('!0'!AK300)),"",'!0'!AK300)</f>
        <v/>
      </c>
      <c r="AF298" t="str">
        <f>IF(OR(ISBLANK('!0'!AL300),ISERROR('!0'!AL300)),"",'!0'!AL300)</f>
        <v/>
      </c>
      <c r="AG298" t="str">
        <f>IF(OR(ISBLANK('!0'!AM300),ISERROR('!0'!AM300)),"",'!0'!AM300)</f>
        <v/>
      </c>
      <c r="AH298" t="str">
        <f>IF(OR(ISBLANK('!0'!AN300),ISERROR('!0'!AN300)),"",'!0'!AN300)</f>
        <v/>
      </c>
      <c r="AI298" t="str">
        <f>IF(OR(ISBLANK('!0'!AO300),ISERROR('!0'!AO300)),"",'!0'!AO300)</f>
        <v/>
      </c>
      <c r="AJ298" t="str">
        <f>IF(OR(ISBLANK('!0'!AP300),ISERROR('!0'!AP300)),"",'!0'!AP300)</f>
        <v/>
      </c>
      <c r="AK298" t="str">
        <f>IF(OR(ISBLANK('!0'!AQ300),ISERROR('!0'!AQ300)),"",'!0'!AQ300)</f>
        <v/>
      </c>
      <c r="AL298" t="str">
        <f>IF(OR(ISBLANK('!0'!AR300),ISERROR('!0'!AR300)),"",'!0'!AR300)</f>
        <v/>
      </c>
      <c r="AM298" t="str">
        <f>IF(OR(ISBLANK('!0'!AS300),ISERROR('!0'!AS300)),"",'!0'!AS300)</f>
        <v/>
      </c>
      <c r="AN298" t="str">
        <f>IF(OR(ISBLANK('!0'!AT300),ISERROR('!0'!AT300)),"",'!0'!AT300)</f>
        <v/>
      </c>
      <c r="AO298" t="str">
        <f>IF(OR(ISBLANK('!0'!AU300),ISERROR('!0'!AU300)),"",'!0'!AU300)</f>
        <v/>
      </c>
      <c r="AP298" t="str">
        <f>IF(OR(ISBLANK('!0'!AV300),ISERROR('!0'!AV300)),"",'!0'!AV300)</f>
        <v/>
      </c>
      <c r="AQ298" t="str">
        <f>IF(OR(ISBLANK('!0'!AW300),ISERROR('!0'!AW300)),"",'!0'!AW300)</f>
        <v/>
      </c>
      <c r="AR298" t="str">
        <f>IF(OR(ISBLANK('!0'!AX300),ISERROR('!0'!AX300)),"",'!0'!AX300)</f>
        <v/>
      </c>
      <c r="AS298" t="str">
        <f>IF(OR(ISBLANK('!0'!AY300),ISERROR('!0'!AY300)),"",'!0'!AY300)</f>
        <v/>
      </c>
      <c r="AT298" t="str">
        <f>IF(OR(ISBLANK('!0'!AZ300),ISERROR('!0'!AZ300)),"",'!0'!AZ300)</f>
        <v/>
      </c>
      <c r="AU298" t="str">
        <f>IF(OR(ISBLANK('!0'!BA300),ISERROR('!0'!BA300)),"",'!0'!BA300)</f>
        <v/>
      </c>
      <c r="AV298" t="str">
        <f>IF(OR(ISBLANK('!0'!BB300),ISERROR('!0'!BB300)),"",'!0'!BB300)</f>
        <v/>
      </c>
      <c r="AW298" t="str">
        <f>IF(OR(ISBLANK('!0'!BC300),ISERROR('!0'!BC300)),"",'!0'!BC300)</f>
        <v/>
      </c>
      <c r="AX298" t="str">
        <f>IF(OR(ISBLANK('!0'!BD300),ISERROR('!0'!BD300)),"",'!0'!BD300)</f>
        <v/>
      </c>
      <c r="AY298" t="str">
        <f>IF(OR(ISBLANK('!0'!BE300),ISERROR('!0'!BE300)),"",'!0'!BE300)</f>
        <v/>
      </c>
      <c r="AZ298" t="str">
        <f>IF(OR(ISBLANK('!0'!BF300),ISERROR('!0'!BF300)),"",'!0'!BF300)</f>
        <v/>
      </c>
      <c r="BA298" t="str">
        <f>IF(OR(ISBLANK('!0'!BG300),ISERROR('!0'!BG300)),"",'!0'!BG300)</f>
        <v/>
      </c>
      <c r="BB298" t="str">
        <f>IF(OR(ISBLANK('!0'!BH300),ISERROR('!0'!BH300)),"",'!0'!BH300)</f>
        <v/>
      </c>
      <c r="BC298" t="str">
        <f>IF(OR(ISBLANK('!0'!BI300),ISERROR('!0'!BI300)),"",'!0'!BI300)</f>
        <v/>
      </c>
    </row>
    <row r="299" spans="1:55" ht="12.75" customHeight="1" x14ac:dyDescent="0.2">
      <c r="A299" t="str">
        <f>IF(OR(ISBLANK('!0'!A301),ISERROR('!0'!A301)),"",'!0'!A301)</f>
        <v/>
      </c>
      <c r="B299" t="str">
        <f>IF(OR(ISBLANK('!0'!B301),ISERROR('!0'!B301)),"",'!0'!B301)</f>
        <v/>
      </c>
      <c r="C299" s="208">
        <f>IF(OR(ISBLANK('!0'!C300),ISERROR('!0'!C300)),"",'!0'!C300)</f>
        <v>277</v>
      </c>
      <c r="D299" s="325"/>
      <c r="E299" s="325"/>
      <c r="F299" t="str">
        <f>IF(OR(ISBLANK('!0'!F301),ISERROR('!0'!F301)),"",'!0'!F301)</f>
        <v/>
      </c>
      <c r="G299" t="str">
        <f>IF(OR(ISBLANK('!0'!G301),ISERROR('!0'!G301)),"",'!0'!G301)</f>
        <v/>
      </c>
      <c r="H299" t="str">
        <f>IF(OR(ISBLANK('!0'!H301),ISERROR('!0'!H301)),"",'!0'!H301)</f>
        <v/>
      </c>
      <c r="I299" s="4" t="str">
        <f>IF(OR(ISBLANK('!0'!I301),ISERROR('!0'!I301)),"",'!0'!I301)</f>
        <v/>
      </c>
      <c r="J299" t="str">
        <f>IF(OR(ISBLANK('!0'!J301),ISERROR('!0'!J301)),"",'!0'!J301)</f>
        <v/>
      </c>
      <c r="K299" s="59" t="str">
        <f>IF(OR(ISBLANK('!0'!K301),ISERROR('!0'!K301)),"",'!0'!K301)</f>
        <v/>
      </c>
      <c r="L299" t="str">
        <f>IF(OR(ISBLANK('!0'!L301),ISERROR('!0'!L301)),"",'!0'!L301)</f>
        <v/>
      </c>
      <c r="M299" t="str">
        <f>IF(OR(ISBLANK('!0'!M301),ISERROR('!0'!M301)),"",'!0'!M301)</f>
        <v/>
      </c>
      <c r="N299" t="str">
        <f>IF(OR(ISBLANK('!0'!N301),ISERROR('!0'!N301)),"",'!0'!N301)</f>
        <v/>
      </c>
      <c r="O299" t="str">
        <f>IF(OR(ISBLANK('!0'!O301),ISERROR('!0'!O301)),"",'!0'!O301)</f>
        <v/>
      </c>
      <c r="P299" t="str">
        <f>IF(OR(ISBLANK('!0'!P301),ISERROR('!0'!P301)),"",'!0'!P301)</f>
        <v/>
      </c>
      <c r="Q299" t="str">
        <f>IF(OR(ISBLANK('!0'!Q301),ISERROR('!0'!Q301)),"",'!0'!Q301)</f>
        <v/>
      </c>
      <c r="R299" t="str">
        <f>IF(OR(ISBLANK('!0'!R301),ISERROR('!0'!R301)),"",'!0'!R301)</f>
        <v/>
      </c>
      <c r="S299" t="str">
        <f>IF(OR(ISBLANK('!0'!S301),ISERROR('!0'!S301)),"",'!0'!S301)</f>
        <v/>
      </c>
      <c r="T299" t="str">
        <f>IF(OR(ISBLANK('!0'!T301),ISERROR('!0'!T301)),"",'!0'!T301)</f>
        <v/>
      </c>
      <c r="U299" t="str">
        <f>IF(OR(ISBLANK('!0'!U301),ISERROR('!0'!U301)),"",'!0'!U301)</f>
        <v/>
      </c>
      <c r="V299" t="str">
        <f>IF(OR(ISBLANK('!0'!V301),ISERROR('!0'!V301)),"",'!0'!V301)</f>
        <v/>
      </c>
      <c r="W299" t="str">
        <f>IF(OR(ISBLANK('!0'!W301),ISERROR('!0'!W301)),"",'!0'!W301)</f>
        <v/>
      </c>
      <c r="X299" t="str">
        <f>IF(OR(ISBLANK('!0'!X301),ISERROR('!0'!X301)),"",'!0'!X301)</f>
        <v/>
      </c>
      <c r="Y299" t="str">
        <f>IF(OR(ISBLANK('!0'!Y301),ISERROR('!0'!Y301)),"",'!0'!Y301)</f>
        <v/>
      </c>
      <c r="Z299" t="str">
        <f>IF(OR(ISBLANK('!0'!Z301),ISERROR('!0'!Z301)),"",'!0'!Z301)</f>
        <v/>
      </c>
      <c r="AA299" t="str">
        <f>IF(OR(ISBLANK('!0'!AA301),ISERROR('!0'!AA301)),"",'!0'!AA301)</f>
        <v/>
      </c>
      <c r="AB299" t="str">
        <f>IF(OR(ISBLANK('!0'!AB301),ISERROR('!0'!AB301)),"",'!0'!AB301)</f>
        <v/>
      </c>
      <c r="AC299" t="str">
        <f>IF(OR(ISBLANK('!0'!AI301),ISERROR('!0'!AI301)),"",'!0'!AI301)</f>
        <v/>
      </c>
      <c r="AD299" t="str">
        <f>IF(OR(ISBLANK('!0'!AJ301),ISERROR('!0'!AJ301)),"",'!0'!AJ301)</f>
        <v/>
      </c>
      <c r="AE299" t="str">
        <f>IF(OR(ISBLANK('!0'!AK301),ISERROR('!0'!AK301)),"",'!0'!AK301)</f>
        <v/>
      </c>
      <c r="AF299" t="str">
        <f>IF(OR(ISBLANK('!0'!AL301),ISERROR('!0'!AL301)),"",'!0'!AL301)</f>
        <v/>
      </c>
      <c r="AG299" t="str">
        <f>IF(OR(ISBLANK('!0'!AM301),ISERROR('!0'!AM301)),"",'!0'!AM301)</f>
        <v/>
      </c>
      <c r="AH299" t="str">
        <f>IF(OR(ISBLANK('!0'!AN301),ISERROR('!0'!AN301)),"",'!0'!AN301)</f>
        <v/>
      </c>
      <c r="AI299" t="str">
        <f>IF(OR(ISBLANK('!0'!AO301),ISERROR('!0'!AO301)),"",'!0'!AO301)</f>
        <v/>
      </c>
      <c r="AJ299" t="str">
        <f>IF(OR(ISBLANK('!0'!AP301),ISERROR('!0'!AP301)),"",'!0'!AP301)</f>
        <v/>
      </c>
      <c r="AK299" t="str">
        <f>IF(OR(ISBLANK('!0'!AQ301),ISERROR('!0'!AQ301)),"",'!0'!AQ301)</f>
        <v/>
      </c>
      <c r="AL299" t="str">
        <f>IF(OR(ISBLANK('!0'!AR301),ISERROR('!0'!AR301)),"",'!0'!AR301)</f>
        <v/>
      </c>
      <c r="AM299" t="str">
        <f>IF(OR(ISBLANK('!0'!AS301),ISERROR('!0'!AS301)),"",'!0'!AS301)</f>
        <v/>
      </c>
      <c r="AN299" t="str">
        <f>IF(OR(ISBLANK('!0'!AT301),ISERROR('!0'!AT301)),"",'!0'!AT301)</f>
        <v/>
      </c>
      <c r="AO299" t="str">
        <f>IF(OR(ISBLANK('!0'!AU301),ISERROR('!0'!AU301)),"",'!0'!AU301)</f>
        <v/>
      </c>
      <c r="AP299" t="str">
        <f>IF(OR(ISBLANK('!0'!AV301),ISERROR('!0'!AV301)),"",'!0'!AV301)</f>
        <v/>
      </c>
      <c r="AQ299" t="str">
        <f>IF(OR(ISBLANK('!0'!AW301),ISERROR('!0'!AW301)),"",'!0'!AW301)</f>
        <v/>
      </c>
      <c r="AR299" t="str">
        <f>IF(OR(ISBLANK('!0'!AX301),ISERROR('!0'!AX301)),"",'!0'!AX301)</f>
        <v/>
      </c>
      <c r="AS299" t="str">
        <f>IF(OR(ISBLANK('!0'!AY301),ISERROR('!0'!AY301)),"",'!0'!AY301)</f>
        <v/>
      </c>
      <c r="AT299" t="str">
        <f>IF(OR(ISBLANK('!0'!AZ301),ISERROR('!0'!AZ301)),"",'!0'!AZ301)</f>
        <v/>
      </c>
      <c r="AU299" t="str">
        <f>IF(OR(ISBLANK('!0'!BA301),ISERROR('!0'!BA301)),"",'!0'!BA301)</f>
        <v/>
      </c>
      <c r="AV299" t="str">
        <f>IF(OR(ISBLANK('!0'!BB301),ISERROR('!0'!BB301)),"",'!0'!BB301)</f>
        <v/>
      </c>
      <c r="AW299" t="str">
        <f>IF(OR(ISBLANK('!0'!BC301),ISERROR('!0'!BC301)),"",'!0'!BC301)</f>
        <v/>
      </c>
      <c r="AX299" t="str">
        <f>IF(OR(ISBLANK('!0'!BD301),ISERROR('!0'!BD301)),"",'!0'!BD301)</f>
        <v/>
      </c>
      <c r="AY299" t="str">
        <f>IF(OR(ISBLANK('!0'!BE301),ISERROR('!0'!BE301)),"",'!0'!BE301)</f>
        <v/>
      </c>
      <c r="AZ299" t="str">
        <f>IF(OR(ISBLANK('!0'!BF301),ISERROR('!0'!BF301)),"",'!0'!BF301)</f>
        <v/>
      </c>
      <c r="BA299" t="str">
        <f>IF(OR(ISBLANK('!0'!BG301),ISERROR('!0'!BG301)),"",'!0'!BG301)</f>
        <v/>
      </c>
      <c r="BB299" t="str">
        <f>IF(OR(ISBLANK('!0'!BH301),ISERROR('!0'!BH301)),"",'!0'!BH301)</f>
        <v/>
      </c>
      <c r="BC299" t="str">
        <f>IF(OR(ISBLANK('!0'!BI301),ISERROR('!0'!BI301)),"",'!0'!BI301)</f>
        <v/>
      </c>
    </row>
    <row r="300" spans="1:55" ht="12.75" customHeight="1" x14ac:dyDescent="0.2">
      <c r="A300" t="str">
        <f>IF(OR(ISBLANK('!0'!A302),ISERROR('!0'!A302)),"",'!0'!A302)</f>
        <v/>
      </c>
      <c r="B300" t="str">
        <f>IF(OR(ISBLANK('!0'!B302),ISERROR('!0'!B302)),"",'!0'!B302)</f>
        <v/>
      </c>
      <c r="C300" s="208">
        <f>IF(OR(ISBLANK('!0'!C301),ISERROR('!0'!C301)),"",'!0'!C301)</f>
        <v>278</v>
      </c>
      <c r="D300" s="325"/>
      <c r="E300" s="325"/>
      <c r="F300" t="str">
        <f>IF(OR(ISBLANK('!0'!F302),ISERROR('!0'!F302)),"",'!0'!F302)</f>
        <v/>
      </c>
      <c r="G300" t="str">
        <f>IF(OR(ISBLANK('!0'!G302),ISERROR('!0'!G302)),"",'!0'!G302)</f>
        <v/>
      </c>
      <c r="H300" t="str">
        <f>IF(OR(ISBLANK('!0'!H302),ISERROR('!0'!H302)),"",'!0'!H302)</f>
        <v/>
      </c>
      <c r="I300" s="4" t="str">
        <f>IF(OR(ISBLANK('!0'!I302),ISERROR('!0'!I302)),"",'!0'!I302)</f>
        <v/>
      </c>
      <c r="J300" t="str">
        <f>IF(OR(ISBLANK('!0'!J302),ISERROR('!0'!J302)),"",'!0'!J302)</f>
        <v/>
      </c>
      <c r="K300" s="59" t="str">
        <f>IF(OR(ISBLANK('!0'!K302),ISERROR('!0'!K302)),"",'!0'!K302)</f>
        <v/>
      </c>
      <c r="L300" t="str">
        <f>IF(OR(ISBLANK('!0'!L302),ISERROR('!0'!L302)),"",'!0'!L302)</f>
        <v/>
      </c>
      <c r="M300" t="str">
        <f>IF(OR(ISBLANK('!0'!M302),ISERROR('!0'!M302)),"",'!0'!M302)</f>
        <v/>
      </c>
      <c r="N300" t="str">
        <f>IF(OR(ISBLANK('!0'!N302),ISERROR('!0'!N302)),"",'!0'!N302)</f>
        <v/>
      </c>
      <c r="O300" t="str">
        <f>IF(OR(ISBLANK('!0'!O302),ISERROR('!0'!O302)),"",'!0'!O302)</f>
        <v/>
      </c>
      <c r="P300" t="str">
        <f>IF(OR(ISBLANK('!0'!P302),ISERROR('!0'!P302)),"",'!0'!P302)</f>
        <v/>
      </c>
      <c r="Q300" t="str">
        <f>IF(OR(ISBLANK('!0'!Q302),ISERROR('!0'!Q302)),"",'!0'!Q302)</f>
        <v/>
      </c>
      <c r="R300" t="str">
        <f>IF(OR(ISBLANK('!0'!R302),ISERROR('!0'!R302)),"",'!0'!R302)</f>
        <v/>
      </c>
      <c r="S300" t="str">
        <f>IF(OR(ISBLANK('!0'!S302),ISERROR('!0'!S302)),"",'!0'!S302)</f>
        <v/>
      </c>
      <c r="T300" t="str">
        <f>IF(OR(ISBLANK('!0'!T302),ISERROR('!0'!T302)),"",'!0'!T302)</f>
        <v/>
      </c>
      <c r="U300" t="str">
        <f>IF(OR(ISBLANK('!0'!U302),ISERROR('!0'!U302)),"",'!0'!U302)</f>
        <v/>
      </c>
      <c r="V300" t="str">
        <f>IF(OR(ISBLANK('!0'!V302),ISERROR('!0'!V302)),"",'!0'!V302)</f>
        <v/>
      </c>
      <c r="W300" t="str">
        <f>IF(OR(ISBLANK('!0'!W302),ISERROR('!0'!W302)),"",'!0'!W302)</f>
        <v/>
      </c>
      <c r="X300" t="str">
        <f>IF(OR(ISBLANK('!0'!X302),ISERROR('!0'!X302)),"",'!0'!X302)</f>
        <v/>
      </c>
      <c r="Y300" t="str">
        <f>IF(OR(ISBLANK('!0'!Y302),ISERROR('!0'!Y302)),"",'!0'!Y302)</f>
        <v/>
      </c>
      <c r="Z300" t="str">
        <f>IF(OR(ISBLANK('!0'!Z302),ISERROR('!0'!Z302)),"",'!0'!Z302)</f>
        <v/>
      </c>
      <c r="AA300" t="str">
        <f>IF(OR(ISBLANK('!0'!AA302),ISERROR('!0'!AA302)),"",'!0'!AA302)</f>
        <v/>
      </c>
      <c r="AB300" t="str">
        <f>IF(OR(ISBLANK('!0'!AB302),ISERROR('!0'!AB302)),"",'!0'!AB302)</f>
        <v/>
      </c>
      <c r="AC300" t="str">
        <f>IF(OR(ISBLANK('!0'!AI302),ISERROR('!0'!AI302)),"",'!0'!AI302)</f>
        <v/>
      </c>
      <c r="AD300" t="str">
        <f>IF(OR(ISBLANK('!0'!AJ302),ISERROR('!0'!AJ302)),"",'!0'!AJ302)</f>
        <v/>
      </c>
      <c r="AE300" t="str">
        <f>IF(OR(ISBLANK('!0'!AK302),ISERROR('!0'!AK302)),"",'!0'!AK302)</f>
        <v/>
      </c>
      <c r="AF300" t="str">
        <f>IF(OR(ISBLANK('!0'!AL302),ISERROR('!0'!AL302)),"",'!0'!AL302)</f>
        <v/>
      </c>
      <c r="AG300" t="str">
        <f>IF(OR(ISBLANK('!0'!AM302),ISERROR('!0'!AM302)),"",'!0'!AM302)</f>
        <v/>
      </c>
      <c r="AH300" t="str">
        <f>IF(OR(ISBLANK('!0'!AN302),ISERROR('!0'!AN302)),"",'!0'!AN302)</f>
        <v/>
      </c>
      <c r="AI300" t="str">
        <f>IF(OR(ISBLANK('!0'!AO302),ISERROR('!0'!AO302)),"",'!0'!AO302)</f>
        <v/>
      </c>
      <c r="AJ300" t="str">
        <f>IF(OR(ISBLANK('!0'!AP302),ISERROR('!0'!AP302)),"",'!0'!AP302)</f>
        <v/>
      </c>
      <c r="AK300" t="str">
        <f>IF(OR(ISBLANK('!0'!AQ302),ISERROR('!0'!AQ302)),"",'!0'!AQ302)</f>
        <v/>
      </c>
      <c r="AL300" t="str">
        <f>IF(OR(ISBLANK('!0'!AR302),ISERROR('!0'!AR302)),"",'!0'!AR302)</f>
        <v/>
      </c>
      <c r="AM300" t="str">
        <f>IF(OR(ISBLANK('!0'!AS302),ISERROR('!0'!AS302)),"",'!0'!AS302)</f>
        <v/>
      </c>
      <c r="AN300" t="str">
        <f>IF(OR(ISBLANK('!0'!AT302),ISERROR('!0'!AT302)),"",'!0'!AT302)</f>
        <v/>
      </c>
      <c r="AO300" t="str">
        <f>IF(OR(ISBLANK('!0'!AU302),ISERROR('!0'!AU302)),"",'!0'!AU302)</f>
        <v/>
      </c>
      <c r="AP300" t="str">
        <f>IF(OR(ISBLANK('!0'!AV302),ISERROR('!0'!AV302)),"",'!0'!AV302)</f>
        <v/>
      </c>
      <c r="AQ300" t="str">
        <f>IF(OR(ISBLANK('!0'!AW302),ISERROR('!0'!AW302)),"",'!0'!AW302)</f>
        <v/>
      </c>
      <c r="AR300" t="str">
        <f>IF(OR(ISBLANK('!0'!AX302),ISERROR('!0'!AX302)),"",'!0'!AX302)</f>
        <v/>
      </c>
      <c r="AS300" t="str">
        <f>IF(OR(ISBLANK('!0'!AY302),ISERROR('!0'!AY302)),"",'!0'!AY302)</f>
        <v/>
      </c>
      <c r="AT300" t="str">
        <f>IF(OR(ISBLANK('!0'!AZ302),ISERROR('!0'!AZ302)),"",'!0'!AZ302)</f>
        <v/>
      </c>
      <c r="AU300" t="str">
        <f>IF(OR(ISBLANK('!0'!BA302),ISERROR('!0'!BA302)),"",'!0'!BA302)</f>
        <v/>
      </c>
      <c r="AV300" t="str">
        <f>IF(OR(ISBLANK('!0'!BB302),ISERROR('!0'!BB302)),"",'!0'!BB302)</f>
        <v/>
      </c>
      <c r="AW300" t="str">
        <f>IF(OR(ISBLANK('!0'!BC302),ISERROR('!0'!BC302)),"",'!0'!BC302)</f>
        <v/>
      </c>
      <c r="AX300" t="str">
        <f>IF(OR(ISBLANK('!0'!BD302),ISERROR('!0'!BD302)),"",'!0'!BD302)</f>
        <v/>
      </c>
      <c r="AY300" t="str">
        <f>IF(OR(ISBLANK('!0'!BE302),ISERROR('!0'!BE302)),"",'!0'!BE302)</f>
        <v/>
      </c>
      <c r="AZ300" t="str">
        <f>IF(OR(ISBLANK('!0'!BF302),ISERROR('!0'!BF302)),"",'!0'!BF302)</f>
        <v/>
      </c>
      <c r="BA300" t="str">
        <f>IF(OR(ISBLANK('!0'!BG302),ISERROR('!0'!BG302)),"",'!0'!BG302)</f>
        <v/>
      </c>
      <c r="BB300" t="str">
        <f>IF(OR(ISBLANK('!0'!BH302),ISERROR('!0'!BH302)),"",'!0'!BH302)</f>
        <v/>
      </c>
      <c r="BC300" t="str">
        <f>IF(OR(ISBLANK('!0'!BI302),ISERROR('!0'!BI302)),"",'!0'!BI302)</f>
        <v/>
      </c>
    </row>
    <row r="301" spans="1:55" ht="12.75" customHeight="1" x14ac:dyDescent="0.2">
      <c r="A301" t="str">
        <f>IF(OR(ISBLANK('!0'!A303),ISERROR('!0'!A303)),"",'!0'!A303)</f>
        <v/>
      </c>
      <c r="B301" t="str">
        <f>IF(OR(ISBLANK('!0'!B303),ISERROR('!0'!B303)),"",'!0'!B303)</f>
        <v/>
      </c>
      <c r="C301" s="208">
        <f>IF(OR(ISBLANK('!0'!C302),ISERROR('!0'!C302)),"",'!0'!C302)</f>
        <v>279</v>
      </c>
      <c r="D301" s="325"/>
      <c r="E301" s="325"/>
      <c r="F301" t="str">
        <f>IF(OR(ISBLANK('!0'!F303),ISERROR('!0'!F303)),"",'!0'!F303)</f>
        <v/>
      </c>
      <c r="G301" t="str">
        <f>IF(OR(ISBLANK('!0'!G303),ISERROR('!0'!G303)),"",'!0'!G303)</f>
        <v/>
      </c>
      <c r="H301" t="str">
        <f>IF(OR(ISBLANK('!0'!H303),ISERROR('!0'!H303)),"",'!0'!H303)</f>
        <v/>
      </c>
      <c r="I301" s="4" t="str">
        <f>IF(OR(ISBLANK('!0'!I303),ISERROR('!0'!I303)),"",'!0'!I303)</f>
        <v/>
      </c>
      <c r="J301" t="str">
        <f>IF(OR(ISBLANK('!0'!J303),ISERROR('!0'!J303)),"",'!0'!J303)</f>
        <v/>
      </c>
      <c r="K301" s="59" t="str">
        <f>IF(OR(ISBLANK('!0'!K303),ISERROR('!0'!K303)),"",'!0'!K303)</f>
        <v/>
      </c>
      <c r="L301" t="str">
        <f>IF(OR(ISBLANK('!0'!L303),ISERROR('!0'!L303)),"",'!0'!L303)</f>
        <v/>
      </c>
      <c r="M301" t="str">
        <f>IF(OR(ISBLANK('!0'!M303),ISERROR('!0'!M303)),"",'!0'!M303)</f>
        <v/>
      </c>
      <c r="N301" t="str">
        <f>IF(OR(ISBLANK('!0'!N303),ISERROR('!0'!N303)),"",'!0'!N303)</f>
        <v/>
      </c>
      <c r="O301" t="str">
        <f>IF(OR(ISBLANK('!0'!O303),ISERROR('!0'!O303)),"",'!0'!O303)</f>
        <v/>
      </c>
      <c r="P301" t="str">
        <f>IF(OR(ISBLANK('!0'!P303),ISERROR('!0'!P303)),"",'!0'!P303)</f>
        <v/>
      </c>
      <c r="Q301" t="str">
        <f>IF(OR(ISBLANK('!0'!Q303),ISERROR('!0'!Q303)),"",'!0'!Q303)</f>
        <v/>
      </c>
      <c r="R301" t="str">
        <f>IF(OR(ISBLANK('!0'!R303),ISERROR('!0'!R303)),"",'!0'!R303)</f>
        <v/>
      </c>
      <c r="S301" t="str">
        <f>IF(OR(ISBLANK('!0'!S303),ISERROR('!0'!S303)),"",'!0'!S303)</f>
        <v/>
      </c>
      <c r="T301" t="str">
        <f>IF(OR(ISBLANK('!0'!T303),ISERROR('!0'!T303)),"",'!0'!T303)</f>
        <v/>
      </c>
      <c r="U301" t="str">
        <f>IF(OR(ISBLANK('!0'!U303),ISERROR('!0'!U303)),"",'!0'!U303)</f>
        <v/>
      </c>
      <c r="V301" t="str">
        <f>IF(OR(ISBLANK('!0'!V303),ISERROR('!0'!V303)),"",'!0'!V303)</f>
        <v/>
      </c>
      <c r="W301" t="str">
        <f>IF(OR(ISBLANK('!0'!W303),ISERROR('!0'!W303)),"",'!0'!W303)</f>
        <v/>
      </c>
      <c r="X301" t="str">
        <f>IF(OR(ISBLANK('!0'!X303),ISERROR('!0'!X303)),"",'!0'!X303)</f>
        <v/>
      </c>
      <c r="Y301" t="str">
        <f>IF(OR(ISBLANK('!0'!Y303),ISERROR('!0'!Y303)),"",'!0'!Y303)</f>
        <v/>
      </c>
      <c r="Z301" t="str">
        <f>IF(OR(ISBLANK('!0'!Z303),ISERROR('!0'!Z303)),"",'!0'!Z303)</f>
        <v/>
      </c>
      <c r="AA301" t="str">
        <f>IF(OR(ISBLANK('!0'!AA303),ISERROR('!0'!AA303)),"",'!0'!AA303)</f>
        <v/>
      </c>
      <c r="AB301" t="str">
        <f>IF(OR(ISBLANK('!0'!AB303),ISERROR('!0'!AB303)),"",'!0'!AB303)</f>
        <v/>
      </c>
      <c r="AC301" t="str">
        <f>IF(OR(ISBLANK('!0'!AI303),ISERROR('!0'!AI303)),"",'!0'!AI303)</f>
        <v/>
      </c>
      <c r="AD301" t="str">
        <f>IF(OR(ISBLANK('!0'!AJ303),ISERROR('!0'!AJ303)),"",'!0'!AJ303)</f>
        <v/>
      </c>
      <c r="AE301" t="str">
        <f>IF(OR(ISBLANK('!0'!AK303),ISERROR('!0'!AK303)),"",'!0'!AK303)</f>
        <v/>
      </c>
      <c r="AF301" t="str">
        <f>IF(OR(ISBLANK('!0'!AL303),ISERROR('!0'!AL303)),"",'!0'!AL303)</f>
        <v/>
      </c>
      <c r="AG301" t="str">
        <f>IF(OR(ISBLANK('!0'!AM303),ISERROR('!0'!AM303)),"",'!0'!AM303)</f>
        <v/>
      </c>
      <c r="AH301" t="str">
        <f>IF(OR(ISBLANK('!0'!AN303),ISERROR('!0'!AN303)),"",'!0'!AN303)</f>
        <v/>
      </c>
      <c r="AI301" t="str">
        <f>IF(OR(ISBLANK('!0'!AO303),ISERROR('!0'!AO303)),"",'!0'!AO303)</f>
        <v/>
      </c>
      <c r="AJ301" t="str">
        <f>IF(OR(ISBLANK('!0'!AP303),ISERROR('!0'!AP303)),"",'!0'!AP303)</f>
        <v/>
      </c>
      <c r="AK301" t="str">
        <f>IF(OR(ISBLANK('!0'!AQ303),ISERROR('!0'!AQ303)),"",'!0'!AQ303)</f>
        <v/>
      </c>
      <c r="AL301" t="str">
        <f>IF(OR(ISBLANK('!0'!AR303),ISERROR('!0'!AR303)),"",'!0'!AR303)</f>
        <v/>
      </c>
      <c r="AM301" t="str">
        <f>IF(OR(ISBLANK('!0'!AS303),ISERROR('!0'!AS303)),"",'!0'!AS303)</f>
        <v/>
      </c>
      <c r="AN301" t="str">
        <f>IF(OR(ISBLANK('!0'!AT303),ISERROR('!0'!AT303)),"",'!0'!AT303)</f>
        <v/>
      </c>
      <c r="AO301" t="str">
        <f>IF(OR(ISBLANK('!0'!AU303),ISERROR('!0'!AU303)),"",'!0'!AU303)</f>
        <v/>
      </c>
      <c r="AP301" t="str">
        <f>IF(OR(ISBLANK('!0'!AV303),ISERROR('!0'!AV303)),"",'!0'!AV303)</f>
        <v/>
      </c>
      <c r="AQ301" t="str">
        <f>IF(OR(ISBLANK('!0'!AW303),ISERROR('!0'!AW303)),"",'!0'!AW303)</f>
        <v/>
      </c>
      <c r="AR301" t="str">
        <f>IF(OR(ISBLANK('!0'!AX303),ISERROR('!0'!AX303)),"",'!0'!AX303)</f>
        <v/>
      </c>
      <c r="AS301" t="str">
        <f>IF(OR(ISBLANK('!0'!AY303),ISERROR('!0'!AY303)),"",'!0'!AY303)</f>
        <v/>
      </c>
      <c r="AT301" t="str">
        <f>IF(OR(ISBLANK('!0'!AZ303),ISERROR('!0'!AZ303)),"",'!0'!AZ303)</f>
        <v/>
      </c>
      <c r="AU301" t="str">
        <f>IF(OR(ISBLANK('!0'!BA303),ISERROR('!0'!BA303)),"",'!0'!BA303)</f>
        <v/>
      </c>
      <c r="AV301" t="str">
        <f>IF(OR(ISBLANK('!0'!BB303),ISERROR('!0'!BB303)),"",'!0'!BB303)</f>
        <v/>
      </c>
      <c r="AW301" t="str">
        <f>IF(OR(ISBLANK('!0'!BC303),ISERROR('!0'!BC303)),"",'!0'!BC303)</f>
        <v/>
      </c>
      <c r="AX301" t="str">
        <f>IF(OR(ISBLANK('!0'!BD303),ISERROR('!0'!BD303)),"",'!0'!BD303)</f>
        <v/>
      </c>
      <c r="AY301" t="str">
        <f>IF(OR(ISBLANK('!0'!BE303),ISERROR('!0'!BE303)),"",'!0'!BE303)</f>
        <v/>
      </c>
      <c r="AZ301" t="str">
        <f>IF(OR(ISBLANK('!0'!BF303),ISERROR('!0'!BF303)),"",'!0'!BF303)</f>
        <v/>
      </c>
      <c r="BA301" t="str">
        <f>IF(OR(ISBLANK('!0'!BG303),ISERROR('!0'!BG303)),"",'!0'!BG303)</f>
        <v/>
      </c>
      <c r="BB301" t="str">
        <f>IF(OR(ISBLANK('!0'!BH303),ISERROR('!0'!BH303)),"",'!0'!BH303)</f>
        <v/>
      </c>
      <c r="BC301" t="str">
        <f>IF(OR(ISBLANK('!0'!BI303),ISERROR('!0'!BI303)),"",'!0'!BI303)</f>
        <v/>
      </c>
    </row>
    <row r="302" spans="1:55" ht="12.75" customHeight="1" x14ac:dyDescent="0.2">
      <c r="A302" t="str">
        <f>IF(OR(ISBLANK('!0'!A304),ISERROR('!0'!A304)),"",'!0'!A304)</f>
        <v/>
      </c>
      <c r="B302" t="str">
        <f>IF(OR(ISBLANK('!0'!B304),ISERROR('!0'!B304)),"",'!0'!B304)</f>
        <v/>
      </c>
      <c r="C302" s="208">
        <f>IF(OR(ISBLANK('!0'!C303),ISERROR('!0'!C303)),"",'!0'!C303)</f>
        <v>280</v>
      </c>
      <c r="D302" s="325"/>
      <c r="E302" s="325"/>
      <c r="F302" t="str">
        <f>IF(OR(ISBLANK('!0'!F304),ISERROR('!0'!F304)),"",'!0'!F304)</f>
        <v/>
      </c>
      <c r="G302" t="str">
        <f>IF(OR(ISBLANK('!0'!G304),ISERROR('!0'!G304)),"",'!0'!G304)</f>
        <v/>
      </c>
      <c r="H302" t="str">
        <f>IF(OR(ISBLANK('!0'!H304),ISERROR('!0'!H304)),"",'!0'!H304)</f>
        <v/>
      </c>
      <c r="I302" s="4" t="str">
        <f>IF(OR(ISBLANK('!0'!I304),ISERROR('!0'!I304)),"",'!0'!I304)</f>
        <v/>
      </c>
      <c r="J302" t="str">
        <f>IF(OR(ISBLANK('!0'!J304),ISERROR('!0'!J304)),"",'!0'!J304)</f>
        <v/>
      </c>
      <c r="K302" s="59" t="str">
        <f>IF(OR(ISBLANK('!0'!K304),ISERROR('!0'!K304)),"",'!0'!K304)</f>
        <v/>
      </c>
      <c r="L302" t="str">
        <f>IF(OR(ISBLANK('!0'!L304),ISERROR('!0'!L304)),"",'!0'!L304)</f>
        <v/>
      </c>
      <c r="M302" t="str">
        <f>IF(OR(ISBLANK('!0'!M304),ISERROR('!0'!M304)),"",'!0'!M304)</f>
        <v/>
      </c>
      <c r="N302" t="str">
        <f>IF(OR(ISBLANK('!0'!N304),ISERROR('!0'!N304)),"",'!0'!N304)</f>
        <v/>
      </c>
      <c r="O302" t="str">
        <f>IF(OR(ISBLANK('!0'!O304),ISERROR('!0'!O304)),"",'!0'!O304)</f>
        <v/>
      </c>
      <c r="P302" t="str">
        <f>IF(OR(ISBLANK('!0'!P304),ISERROR('!0'!P304)),"",'!0'!P304)</f>
        <v/>
      </c>
      <c r="Q302" t="str">
        <f>IF(OR(ISBLANK('!0'!Q304),ISERROR('!0'!Q304)),"",'!0'!Q304)</f>
        <v/>
      </c>
      <c r="R302" t="str">
        <f>IF(OR(ISBLANK('!0'!R304),ISERROR('!0'!R304)),"",'!0'!R304)</f>
        <v/>
      </c>
      <c r="S302" t="str">
        <f>IF(OR(ISBLANK('!0'!S304),ISERROR('!0'!S304)),"",'!0'!S304)</f>
        <v/>
      </c>
      <c r="T302" t="str">
        <f>IF(OR(ISBLANK('!0'!T304),ISERROR('!0'!T304)),"",'!0'!T304)</f>
        <v/>
      </c>
      <c r="U302" t="str">
        <f>IF(OR(ISBLANK('!0'!U304),ISERROR('!0'!U304)),"",'!0'!U304)</f>
        <v/>
      </c>
      <c r="V302" t="str">
        <f>IF(OR(ISBLANK('!0'!V304),ISERROR('!0'!V304)),"",'!0'!V304)</f>
        <v/>
      </c>
      <c r="W302" t="str">
        <f>IF(OR(ISBLANK('!0'!W304),ISERROR('!0'!W304)),"",'!0'!W304)</f>
        <v/>
      </c>
      <c r="X302" t="str">
        <f>IF(OR(ISBLANK('!0'!X304),ISERROR('!0'!X304)),"",'!0'!X304)</f>
        <v/>
      </c>
      <c r="Y302" t="str">
        <f>IF(OR(ISBLANK('!0'!Y304),ISERROR('!0'!Y304)),"",'!0'!Y304)</f>
        <v/>
      </c>
      <c r="Z302" t="str">
        <f>IF(OR(ISBLANK('!0'!Z304),ISERROR('!0'!Z304)),"",'!0'!Z304)</f>
        <v/>
      </c>
      <c r="AA302" t="str">
        <f>IF(OR(ISBLANK('!0'!AA304),ISERROR('!0'!AA304)),"",'!0'!AA304)</f>
        <v/>
      </c>
      <c r="AB302" t="str">
        <f>IF(OR(ISBLANK('!0'!AB304),ISERROR('!0'!AB304)),"",'!0'!AB304)</f>
        <v/>
      </c>
      <c r="AC302" t="str">
        <f>IF(OR(ISBLANK('!0'!AI304),ISERROR('!0'!AI304)),"",'!0'!AI304)</f>
        <v/>
      </c>
      <c r="AD302" t="str">
        <f>IF(OR(ISBLANK('!0'!AJ304),ISERROR('!0'!AJ304)),"",'!0'!AJ304)</f>
        <v/>
      </c>
      <c r="AE302" t="str">
        <f>IF(OR(ISBLANK('!0'!AK304),ISERROR('!0'!AK304)),"",'!0'!AK304)</f>
        <v/>
      </c>
      <c r="AF302" t="str">
        <f>IF(OR(ISBLANK('!0'!AL304),ISERROR('!0'!AL304)),"",'!0'!AL304)</f>
        <v/>
      </c>
      <c r="AG302" t="str">
        <f>IF(OR(ISBLANK('!0'!AM304),ISERROR('!0'!AM304)),"",'!0'!AM304)</f>
        <v/>
      </c>
      <c r="AH302" t="str">
        <f>IF(OR(ISBLANK('!0'!AN304),ISERROR('!0'!AN304)),"",'!0'!AN304)</f>
        <v/>
      </c>
      <c r="AI302" t="str">
        <f>IF(OR(ISBLANK('!0'!AO304),ISERROR('!0'!AO304)),"",'!0'!AO304)</f>
        <v/>
      </c>
      <c r="AJ302" t="str">
        <f>IF(OR(ISBLANK('!0'!AP304),ISERROR('!0'!AP304)),"",'!0'!AP304)</f>
        <v/>
      </c>
      <c r="AK302" t="str">
        <f>IF(OR(ISBLANK('!0'!AQ304),ISERROR('!0'!AQ304)),"",'!0'!AQ304)</f>
        <v/>
      </c>
      <c r="AL302" t="str">
        <f>IF(OR(ISBLANK('!0'!AR304),ISERROR('!0'!AR304)),"",'!0'!AR304)</f>
        <v/>
      </c>
      <c r="AM302" t="str">
        <f>IF(OR(ISBLANK('!0'!AS304),ISERROR('!0'!AS304)),"",'!0'!AS304)</f>
        <v/>
      </c>
      <c r="AN302" t="str">
        <f>IF(OR(ISBLANK('!0'!AT304),ISERROR('!0'!AT304)),"",'!0'!AT304)</f>
        <v/>
      </c>
      <c r="AO302" t="str">
        <f>IF(OR(ISBLANK('!0'!AU304),ISERROR('!0'!AU304)),"",'!0'!AU304)</f>
        <v/>
      </c>
      <c r="AP302" t="str">
        <f>IF(OR(ISBLANK('!0'!AV304),ISERROR('!0'!AV304)),"",'!0'!AV304)</f>
        <v/>
      </c>
      <c r="AQ302" t="str">
        <f>IF(OR(ISBLANK('!0'!AW304),ISERROR('!0'!AW304)),"",'!0'!AW304)</f>
        <v/>
      </c>
      <c r="AR302" t="str">
        <f>IF(OR(ISBLANK('!0'!AX304),ISERROR('!0'!AX304)),"",'!0'!AX304)</f>
        <v/>
      </c>
      <c r="AS302" t="str">
        <f>IF(OR(ISBLANK('!0'!AY304),ISERROR('!0'!AY304)),"",'!0'!AY304)</f>
        <v/>
      </c>
      <c r="AT302" t="str">
        <f>IF(OR(ISBLANK('!0'!AZ304),ISERROR('!0'!AZ304)),"",'!0'!AZ304)</f>
        <v/>
      </c>
      <c r="AU302" t="str">
        <f>IF(OR(ISBLANK('!0'!BA304),ISERROR('!0'!BA304)),"",'!0'!BA304)</f>
        <v/>
      </c>
      <c r="AV302" t="str">
        <f>IF(OR(ISBLANK('!0'!BB304),ISERROR('!0'!BB304)),"",'!0'!BB304)</f>
        <v/>
      </c>
      <c r="AW302" t="str">
        <f>IF(OR(ISBLANK('!0'!BC304),ISERROR('!0'!BC304)),"",'!0'!BC304)</f>
        <v/>
      </c>
      <c r="AX302" t="str">
        <f>IF(OR(ISBLANK('!0'!BD304),ISERROR('!0'!BD304)),"",'!0'!BD304)</f>
        <v/>
      </c>
      <c r="AY302" t="str">
        <f>IF(OR(ISBLANK('!0'!BE304),ISERROR('!0'!BE304)),"",'!0'!BE304)</f>
        <v/>
      </c>
      <c r="AZ302" t="str">
        <f>IF(OR(ISBLANK('!0'!BF304),ISERROR('!0'!BF304)),"",'!0'!BF304)</f>
        <v/>
      </c>
      <c r="BA302" t="str">
        <f>IF(OR(ISBLANK('!0'!BG304),ISERROR('!0'!BG304)),"",'!0'!BG304)</f>
        <v/>
      </c>
      <c r="BB302" t="str">
        <f>IF(OR(ISBLANK('!0'!BH304),ISERROR('!0'!BH304)),"",'!0'!BH304)</f>
        <v/>
      </c>
      <c r="BC302" t="str">
        <f>IF(OR(ISBLANK('!0'!BI304),ISERROR('!0'!BI304)),"",'!0'!BI304)</f>
        <v/>
      </c>
    </row>
    <row r="303" spans="1:55" ht="12.75" customHeight="1" x14ac:dyDescent="0.2">
      <c r="A303" t="str">
        <f>IF(OR(ISBLANK('!0'!A305),ISERROR('!0'!A305)),"",'!0'!A305)</f>
        <v/>
      </c>
      <c r="B303" t="str">
        <f>IF(OR(ISBLANK('!0'!B305),ISERROR('!0'!B305)),"",'!0'!B305)</f>
        <v/>
      </c>
      <c r="C303" s="208">
        <f>IF(OR(ISBLANK('!0'!C304),ISERROR('!0'!C304)),"",'!0'!C304)</f>
        <v>281</v>
      </c>
      <c r="D303" s="325"/>
      <c r="E303" s="325"/>
      <c r="F303" t="str">
        <f>IF(OR(ISBLANK('!0'!F305),ISERROR('!0'!F305)),"",'!0'!F305)</f>
        <v/>
      </c>
      <c r="G303" t="str">
        <f>IF(OR(ISBLANK('!0'!G305),ISERROR('!0'!G305)),"",'!0'!G305)</f>
        <v/>
      </c>
      <c r="H303" t="str">
        <f>IF(OR(ISBLANK('!0'!H305),ISERROR('!0'!H305)),"",'!0'!H305)</f>
        <v/>
      </c>
      <c r="I303" s="4" t="str">
        <f>IF(OR(ISBLANK('!0'!I305),ISERROR('!0'!I305)),"",'!0'!I305)</f>
        <v/>
      </c>
      <c r="J303" t="str">
        <f>IF(OR(ISBLANK('!0'!J305),ISERROR('!0'!J305)),"",'!0'!J305)</f>
        <v/>
      </c>
      <c r="K303" s="59" t="str">
        <f>IF(OR(ISBLANK('!0'!K305),ISERROR('!0'!K305)),"",'!0'!K305)</f>
        <v/>
      </c>
      <c r="L303" t="str">
        <f>IF(OR(ISBLANK('!0'!L305),ISERROR('!0'!L305)),"",'!0'!L305)</f>
        <v/>
      </c>
      <c r="M303" t="str">
        <f>IF(OR(ISBLANK('!0'!M305),ISERROR('!0'!M305)),"",'!0'!M305)</f>
        <v/>
      </c>
      <c r="N303" t="str">
        <f>IF(OR(ISBLANK('!0'!N305),ISERROR('!0'!N305)),"",'!0'!N305)</f>
        <v/>
      </c>
      <c r="O303" t="str">
        <f>IF(OR(ISBLANK('!0'!O305),ISERROR('!0'!O305)),"",'!0'!O305)</f>
        <v/>
      </c>
      <c r="P303" t="str">
        <f>IF(OR(ISBLANK('!0'!P305),ISERROR('!0'!P305)),"",'!0'!P305)</f>
        <v/>
      </c>
      <c r="Q303" t="str">
        <f>IF(OR(ISBLANK('!0'!Q305),ISERROR('!0'!Q305)),"",'!0'!Q305)</f>
        <v/>
      </c>
      <c r="R303" t="str">
        <f>IF(OR(ISBLANK('!0'!R305),ISERROR('!0'!R305)),"",'!0'!R305)</f>
        <v/>
      </c>
      <c r="S303" t="str">
        <f>IF(OR(ISBLANK('!0'!S305),ISERROR('!0'!S305)),"",'!0'!S305)</f>
        <v/>
      </c>
      <c r="T303" t="str">
        <f>IF(OR(ISBLANK('!0'!T305),ISERROR('!0'!T305)),"",'!0'!T305)</f>
        <v/>
      </c>
      <c r="U303" t="str">
        <f>IF(OR(ISBLANK('!0'!U305),ISERROR('!0'!U305)),"",'!0'!U305)</f>
        <v/>
      </c>
      <c r="V303" t="str">
        <f>IF(OR(ISBLANK('!0'!V305),ISERROR('!0'!V305)),"",'!0'!V305)</f>
        <v/>
      </c>
      <c r="W303" t="str">
        <f>IF(OR(ISBLANK('!0'!W305),ISERROR('!0'!W305)),"",'!0'!W305)</f>
        <v/>
      </c>
      <c r="X303" t="str">
        <f>IF(OR(ISBLANK('!0'!X305),ISERROR('!0'!X305)),"",'!0'!X305)</f>
        <v/>
      </c>
      <c r="Y303" t="str">
        <f>IF(OR(ISBLANK('!0'!Y305),ISERROR('!0'!Y305)),"",'!0'!Y305)</f>
        <v/>
      </c>
      <c r="Z303" t="str">
        <f>IF(OR(ISBLANK('!0'!Z305),ISERROR('!0'!Z305)),"",'!0'!Z305)</f>
        <v/>
      </c>
      <c r="AA303" t="str">
        <f>IF(OR(ISBLANK('!0'!AA305),ISERROR('!0'!AA305)),"",'!0'!AA305)</f>
        <v/>
      </c>
      <c r="AB303" t="str">
        <f>IF(OR(ISBLANK('!0'!AB305),ISERROR('!0'!AB305)),"",'!0'!AB305)</f>
        <v/>
      </c>
      <c r="AC303" t="str">
        <f>IF(OR(ISBLANK('!0'!AI305),ISERROR('!0'!AI305)),"",'!0'!AI305)</f>
        <v/>
      </c>
      <c r="AD303" t="str">
        <f>IF(OR(ISBLANK('!0'!AJ305),ISERROR('!0'!AJ305)),"",'!0'!AJ305)</f>
        <v/>
      </c>
      <c r="AE303" t="str">
        <f>IF(OR(ISBLANK('!0'!AK305),ISERROR('!0'!AK305)),"",'!0'!AK305)</f>
        <v/>
      </c>
      <c r="AF303" t="str">
        <f>IF(OR(ISBLANK('!0'!AL305),ISERROR('!0'!AL305)),"",'!0'!AL305)</f>
        <v/>
      </c>
      <c r="AG303" t="str">
        <f>IF(OR(ISBLANK('!0'!AM305),ISERROR('!0'!AM305)),"",'!0'!AM305)</f>
        <v/>
      </c>
      <c r="AH303" t="str">
        <f>IF(OR(ISBLANK('!0'!AN305),ISERROR('!0'!AN305)),"",'!0'!AN305)</f>
        <v/>
      </c>
      <c r="AI303" t="str">
        <f>IF(OR(ISBLANK('!0'!AO305),ISERROR('!0'!AO305)),"",'!0'!AO305)</f>
        <v/>
      </c>
      <c r="AJ303" t="str">
        <f>IF(OR(ISBLANK('!0'!AP305),ISERROR('!0'!AP305)),"",'!0'!AP305)</f>
        <v/>
      </c>
      <c r="AK303" t="str">
        <f>IF(OR(ISBLANK('!0'!AQ305),ISERROR('!0'!AQ305)),"",'!0'!AQ305)</f>
        <v/>
      </c>
      <c r="AL303" t="str">
        <f>IF(OR(ISBLANK('!0'!AR305),ISERROR('!0'!AR305)),"",'!0'!AR305)</f>
        <v/>
      </c>
      <c r="AM303" t="str">
        <f>IF(OR(ISBLANK('!0'!AS305),ISERROR('!0'!AS305)),"",'!0'!AS305)</f>
        <v/>
      </c>
      <c r="AN303" t="str">
        <f>IF(OR(ISBLANK('!0'!AT305),ISERROR('!0'!AT305)),"",'!0'!AT305)</f>
        <v/>
      </c>
      <c r="AO303" t="str">
        <f>IF(OR(ISBLANK('!0'!AU305),ISERROR('!0'!AU305)),"",'!0'!AU305)</f>
        <v/>
      </c>
      <c r="AP303" t="str">
        <f>IF(OR(ISBLANK('!0'!AV305),ISERROR('!0'!AV305)),"",'!0'!AV305)</f>
        <v/>
      </c>
      <c r="AQ303" t="str">
        <f>IF(OR(ISBLANK('!0'!AW305),ISERROR('!0'!AW305)),"",'!0'!AW305)</f>
        <v/>
      </c>
      <c r="AR303" t="str">
        <f>IF(OR(ISBLANK('!0'!AX305),ISERROR('!0'!AX305)),"",'!0'!AX305)</f>
        <v/>
      </c>
      <c r="AS303" t="str">
        <f>IF(OR(ISBLANK('!0'!AY305),ISERROR('!0'!AY305)),"",'!0'!AY305)</f>
        <v/>
      </c>
      <c r="AT303" t="str">
        <f>IF(OR(ISBLANK('!0'!AZ305),ISERROR('!0'!AZ305)),"",'!0'!AZ305)</f>
        <v/>
      </c>
      <c r="AU303" t="str">
        <f>IF(OR(ISBLANK('!0'!BA305),ISERROR('!0'!BA305)),"",'!0'!BA305)</f>
        <v/>
      </c>
      <c r="AV303" t="str">
        <f>IF(OR(ISBLANK('!0'!BB305),ISERROR('!0'!BB305)),"",'!0'!BB305)</f>
        <v/>
      </c>
      <c r="AW303" t="str">
        <f>IF(OR(ISBLANK('!0'!BC305),ISERROR('!0'!BC305)),"",'!0'!BC305)</f>
        <v/>
      </c>
      <c r="AX303" t="str">
        <f>IF(OR(ISBLANK('!0'!BD305),ISERROR('!0'!BD305)),"",'!0'!BD305)</f>
        <v/>
      </c>
      <c r="AY303" t="str">
        <f>IF(OR(ISBLANK('!0'!BE305),ISERROR('!0'!BE305)),"",'!0'!BE305)</f>
        <v/>
      </c>
      <c r="AZ303" t="str">
        <f>IF(OR(ISBLANK('!0'!BF305),ISERROR('!0'!BF305)),"",'!0'!BF305)</f>
        <v/>
      </c>
      <c r="BA303" t="str">
        <f>IF(OR(ISBLANK('!0'!BG305),ISERROR('!0'!BG305)),"",'!0'!BG305)</f>
        <v/>
      </c>
      <c r="BB303" t="str">
        <f>IF(OR(ISBLANK('!0'!BH305),ISERROR('!0'!BH305)),"",'!0'!BH305)</f>
        <v/>
      </c>
      <c r="BC303" t="str">
        <f>IF(OR(ISBLANK('!0'!BI305),ISERROR('!0'!BI305)),"",'!0'!BI305)</f>
        <v/>
      </c>
    </row>
    <row r="304" spans="1:55" ht="12.75" customHeight="1" x14ac:dyDescent="0.2">
      <c r="A304" t="str">
        <f>IF(OR(ISBLANK('!0'!A306),ISERROR('!0'!A306)),"",'!0'!A306)</f>
        <v/>
      </c>
      <c r="B304" t="str">
        <f>IF(OR(ISBLANK('!0'!B306),ISERROR('!0'!B306)),"",'!0'!B306)</f>
        <v/>
      </c>
      <c r="C304" s="208">
        <f>IF(OR(ISBLANK('!0'!C305),ISERROR('!0'!C305)),"",'!0'!C305)</f>
        <v>282</v>
      </c>
      <c r="D304" s="325"/>
      <c r="E304" s="325"/>
      <c r="F304" t="str">
        <f>IF(OR(ISBLANK('!0'!F306),ISERROR('!0'!F306)),"",'!0'!F306)</f>
        <v/>
      </c>
      <c r="G304" t="str">
        <f>IF(OR(ISBLANK('!0'!G306),ISERROR('!0'!G306)),"",'!0'!G306)</f>
        <v/>
      </c>
      <c r="H304" t="str">
        <f>IF(OR(ISBLANK('!0'!H306),ISERROR('!0'!H306)),"",'!0'!H306)</f>
        <v/>
      </c>
      <c r="I304" s="4" t="str">
        <f>IF(OR(ISBLANK('!0'!I306),ISERROR('!0'!I306)),"",'!0'!I306)</f>
        <v/>
      </c>
      <c r="J304" t="str">
        <f>IF(OR(ISBLANK('!0'!J306),ISERROR('!0'!J306)),"",'!0'!J306)</f>
        <v/>
      </c>
      <c r="K304" s="59" t="str">
        <f>IF(OR(ISBLANK('!0'!K306),ISERROR('!0'!K306)),"",'!0'!K306)</f>
        <v/>
      </c>
      <c r="L304" t="str">
        <f>IF(OR(ISBLANK('!0'!L306),ISERROR('!0'!L306)),"",'!0'!L306)</f>
        <v/>
      </c>
      <c r="M304" t="str">
        <f>IF(OR(ISBLANK('!0'!M306),ISERROR('!0'!M306)),"",'!0'!M306)</f>
        <v/>
      </c>
      <c r="N304" t="str">
        <f>IF(OR(ISBLANK('!0'!N306),ISERROR('!0'!N306)),"",'!0'!N306)</f>
        <v/>
      </c>
      <c r="O304" t="str">
        <f>IF(OR(ISBLANK('!0'!O306),ISERROR('!0'!O306)),"",'!0'!O306)</f>
        <v/>
      </c>
      <c r="P304" t="str">
        <f>IF(OR(ISBLANK('!0'!P306),ISERROR('!0'!P306)),"",'!0'!P306)</f>
        <v/>
      </c>
      <c r="Q304" t="str">
        <f>IF(OR(ISBLANK('!0'!Q306),ISERROR('!0'!Q306)),"",'!0'!Q306)</f>
        <v/>
      </c>
      <c r="R304" t="str">
        <f>IF(OR(ISBLANK('!0'!R306),ISERROR('!0'!R306)),"",'!0'!R306)</f>
        <v/>
      </c>
      <c r="S304" t="str">
        <f>IF(OR(ISBLANK('!0'!S306),ISERROR('!0'!S306)),"",'!0'!S306)</f>
        <v/>
      </c>
      <c r="T304" t="str">
        <f>IF(OR(ISBLANK('!0'!T306),ISERROR('!0'!T306)),"",'!0'!T306)</f>
        <v/>
      </c>
      <c r="U304" t="str">
        <f>IF(OR(ISBLANK('!0'!U306),ISERROR('!0'!U306)),"",'!0'!U306)</f>
        <v/>
      </c>
      <c r="V304" t="str">
        <f>IF(OR(ISBLANK('!0'!V306),ISERROR('!0'!V306)),"",'!0'!V306)</f>
        <v/>
      </c>
      <c r="W304" t="str">
        <f>IF(OR(ISBLANK('!0'!W306),ISERROR('!0'!W306)),"",'!0'!W306)</f>
        <v/>
      </c>
      <c r="X304" t="str">
        <f>IF(OR(ISBLANK('!0'!X306),ISERROR('!0'!X306)),"",'!0'!X306)</f>
        <v/>
      </c>
      <c r="Y304" t="str">
        <f>IF(OR(ISBLANK('!0'!Y306),ISERROR('!0'!Y306)),"",'!0'!Y306)</f>
        <v/>
      </c>
      <c r="Z304" t="str">
        <f>IF(OR(ISBLANK('!0'!Z306),ISERROR('!0'!Z306)),"",'!0'!Z306)</f>
        <v/>
      </c>
      <c r="AA304" t="str">
        <f>IF(OR(ISBLANK('!0'!AA306),ISERROR('!0'!AA306)),"",'!0'!AA306)</f>
        <v/>
      </c>
      <c r="AB304" t="str">
        <f>IF(OR(ISBLANK('!0'!AB306),ISERROR('!0'!AB306)),"",'!0'!AB306)</f>
        <v/>
      </c>
      <c r="AC304" t="str">
        <f>IF(OR(ISBLANK('!0'!AI306),ISERROR('!0'!AI306)),"",'!0'!AI306)</f>
        <v/>
      </c>
      <c r="AD304" t="str">
        <f>IF(OR(ISBLANK('!0'!AJ306),ISERROR('!0'!AJ306)),"",'!0'!AJ306)</f>
        <v/>
      </c>
      <c r="AE304" t="str">
        <f>IF(OR(ISBLANK('!0'!AK306),ISERROR('!0'!AK306)),"",'!0'!AK306)</f>
        <v/>
      </c>
      <c r="AF304" t="str">
        <f>IF(OR(ISBLANK('!0'!AL306),ISERROR('!0'!AL306)),"",'!0'!AL306)</f>
        <v/>
      </c>
      <c r="AG304" t="str">
        <f>IF(OR(ISBLANK('!0'!AM306),ISERROR('!0'!AM306)),"",'!0'!AM306)</f>
        <v/>
      </c>
      <c r="AH304" t="str">
        <f>IF(OR(ISBLANK('!0'!AN306),ISERROR('!0'!AN306)),"",'!0'!AN306)</f>
        <v/>
      </c>
      <c r="AI304" t="str">
        <f>IF(OR(ISBLANK('!0'!AO306),ISERROR('!0'!AO306)),"",'!0'!AO306)</f>
        <v/>
      </c>
      <c r="AJ304" t="str">
        <f>IF(OR(ISBLANK('!0'!AP306),ISERROR('!0'!AP306)),"",'!0'!AP306)</f>
        <v/>
      </c>
      <c r="AK304" t="str">
        <f>IF(OR(ISBLANK('!0'!AQ306),ISERROR('!0'!AQ306)),"",'!0'!AQ306)</f>
        <v/>
      </c>
      <c r="AL304" t="str">
        <f>IF(OR(ISBLANK('!0'!AR306),ISERROR('!0'!AR306)),"",'!0'!AR306)</f>
        <v/>
      </c>
      <c r="AM304" t="str">
        <f>IF(OR(ISBLANK('!0'!AS306),ISERROR('!0'!AS306)),"",'!0'!AS306)</f>
        <v/>
      </c>
      <c r="AN304" t="str">
        <f>IF(OR(ISBLANK('!0'!AT306),ISERROR('!0'!AT306)),"",'!0'!AT306)</f>
        <v/>
      </c>
      <c r="AO304" t="str">
        <f>IF(OR(ISBLANK('!0'!AU306),ISERROR('!0'!AU306)),"",'!0'!AU306)</f>
        <v/>
      </c>
      <c r="AP304" t="str">
        <f>IF(OR(ISBLANK('!0'!AV306),ISERROR('!0'!AV306)),"",'!0'!AV306)</f>
        <v/>
      </c>
      <c r="AQ304" t="str">
        <f>IF(OR(ISBLANK('!0'!AW306),ISERROR('!0'!AW306)),"",'!0'!AW306)</f>
        <v/>
      </c>
      <c r="AR304" t="str">
        <f>IF(OR(ISBLANK('!0'!AX306),ISERROR('!0'!AX306)),"",'!0'!AX306)</f>
        <v/>
      </c>
      <c r="AS304" t="str">
        <f>IF(OR(ISBLANK('!0'!AY306),ISERROR('!0'!AY306)),"",'!0'!AY306)</f>
        <v/>
      </c>
      <c r="AT304" t="str">
        <f>IF(OR(ISBLANK('!0'!AZ306),ISERROR('!0'!AZ306)),"",'!0'!AZ306)</f>
        <v/>
      </c>
      <c r="AU304" t="str">
        <f>IF(OR(ISBLANK('!0'!BA306),ISERROR('!0'!BA306)),"",'!0'!BA306)</f>
        <v/>
      </c>
      <c r="AV304" t="str">
        <f>IF(OR(ISBLANK('!0'!BB306),ISERROR('!0'!BB306)),"",'!0'!BB306)</f>
        <v/>
      </c>
      <c r="AW304" t="str">
        <f>IF(OR(ISBLANK('!0'!BC306),ISERROR('!0'!BC306)),"",'!0'!BC306)</f>
        <v/>
      </c>
      <c r="AX304" t="str">
        <f>IF(OR(ISBLANK('!0'!BD306),ISERROR('!0'!BD306)),"",'!0'!BD306)</f>
        <v/>
      </c>
      <c r="AY304" t="str">
        <f>IF(OR(ISBLANK('!0'!BE306),ISERROR('!0'!BE306)),"",'!0'!BE306)</f>
        <v/>
      </c>
      <c r="AZ304" t="str">
        <f>IF(OR(ISBLANK('!0'!BF306),ISERROR('!0'!BF306)),"",'!0'!BF306)</f>
        <v/>
      </c>
      <c r="BA304" t="str">
        <f>IF(OR(ISBLANK('!0'!BG306),ISERROR('!0'!BG306)),"",'!0'!BG306)</f>
        <v/>
      </c>
      <c r="BB304" t="str">
        <f>IF(OR(ISBLANK('!0'!BH306),ISERROR('!0'!BH306)),"",'!0'!BH306)</f>
        <v/>
      </c>
      <c r="BC304" t="str">
        <f>IF(OR(ISBLANK('!0'!BI306),ISERROR('!0'!BI306)),"",'!0'!BI306)</f>
        <v/>
      </c>
    </row>
    <row r="305" spans="1:55" ht="12.75" customHeight="1" x14ac:dyDescent="0.2">
      <c r="A305" t="str">
        <f>IF(OR(ISBLANK('!0'!A307),ISERROR('!0'!A307)),"",'!0'!A307)</f>
        <v/>
      </c>
      <c r="B305" t="str">
        <f>IF(OR(ISBLANK('!0'!B307),ISERROR('!0'!B307)),"",'!0'!B307)</f>
        <v/>
      </c>
      <c r="C305" s="208">
        <f>IF(OR(ISBLANK('!0'!C306),ISERROR('!0'!C306)),"",'!0'!C306)</f>
        <v>283</v>
      </c>
      <c r="D305" s="325"/>
      <c r="E305" s="325"/>
      <c r="F305" t="str">
        <f>IF(OR(ISBLANK('!0'!F307),ISERROR('!0'!F307)),"",'!0'!F307)</f>
        <v/>
      </c>
      <c r="G305" t="str">
        <f>IF(OR(ISBLANK('!0'!G307),ISERROR('!0'!G307)),"",'!0'!G307)</f>
        <v/>
      </c>
      <c r="H305" t="str">
        <f>IF(OR(ISBLANK('!0'!H307),ISERROR('!0'!H307)),"",'!0'!H307)</f>
        <v/>
      </c>
      <c r="I305" s="4" t="str">
        <f>IF(OR(ISBLANK('!0'!I307),ISERROR('!0'!I307)),"",'!0'!I307)</f>
        <v/>
      </c>
      <c r="J305" t="str">
        <f>IF(OR(ISBLANK('!0'!J307),ISERROR('!0'!J307)),"",'!0'!J307)</f>
        <v/>
      </c>
      <c r="K305" s="59" t="str">
        <f>IF(OR(ISBLANK('!0'!K307),ISERROR('!0'!K307)),"",'!0'!K307)</f>
        <v/>
      </c>
      <c r="L305" t="str">
        <f>IF(OR(ISBLANK('!0'!L307),ISERROR('!0'!L307)),"",'!0'!L307)</f>
        <v/>
      </c>
      <c r="M305" t="str">
        <f>IF(OR(ISBLANK('!0'!M307),ISERROR('!0'!M307)),"",'!0'!M307)</f>
        <v/>
      </c>
      <c r="N305" t="str">
        <f>IF(OR(ISBLANK('!0'!N307),ISERROR('!0'!N307)),"",'!0'!N307)</f>
        <v/>
      </c>
      <c r="O305" t="str">
        <f>IF(OR(ISBLANK('!0'!O307),ISERROR('!0'!O307)),"",'!0'!O307)</f>
        <v/>
      </c>
      <c r="P305" t="str">
        <f>IF(OR(ISBLANK('!0'!P307),ISERROR('!0'!P307)),"",'!0'!P307)</f>
        <v/>
      </c>
      <c r="Q305" t="str">
        <f>IF(OR(ISBLANK('!0'!Q307),ISERROR('!0'!Q307)),"",'!0'!Q307)</f>
        <v/>
      </c>
      <c r="R305" t="str">
        <f>IF(OR(ISBLANK('!0'!R307),ISERROR('!0'!R307)),"",'!0'!R307)</f>
        <v/>
      </c>
      <c r="S305" t="str">
        <f>IF(OR(ISBLANK('!0'!S307),ISERROR('!0'!S307)),"",'!0'!S307)</f>
        <v/>
      </c>
      <c r="T305" t="str">
        <f>IF(OR(ISBLANK('!0'!T307),ISERROR('!0'!T307)),"",'!0'!T307)</f>
        <v/>
      </c>
      <c r="U305" t="str">
        <f>IF(OR(ISBLANK('!0'!U307),ISERROR('!0'!U307)),"",'!0'!U307)</f>
        <v/>
      </c>
      <c r="V305" t="str">
        <f>IF(OR(ISBLANK('!0'!V307),ISERROR('!0'!V307)),"",'!0'!V307)</f>
        <v/>
      </c>
      <c r="W305" t="str">
        <f>IF(OR(ISBLANK('!0'!W307),ISERROR('!0'!W307)),"",'!0'!W307)</f>
        <v/>
      </c>
      <c r="X305" t="str">
        <f>IF(OR(ISBLANK('!0'!X307),ISERROR('!0'!X307)),"",'!0'!X307)</f>
        <v/>
      </c>
      <c r="Y305" t="str">
        <f>IF(OR(ISBLANK('!0'!Y307),ISERROR('!0'!Y307)),"",'!0'!Y307)</f>
        <v/>
      </c>
      <c r="Z305" t="str">
        <f>IF(OR(ISBLANK('!0'!Z307),ISERROR('!0'!Z307)),"",'!0'!Z307)</f>
        <v/>
      </c>
      <c r="AA305" t="str">
        <f>IF(OR(ISBLANK('!0'!AA307),ISERROR('!0'!AA307)),"",'!0'!AA307)</f>
        <v/>
      </c>
      <c r="AB305" t="str">
        <f>IF(OR(ISBLANK('!0'!AB307),ISERROR('!0'!AB307)),"",'!0'!AB307)</f>
        <v/>
      </c>
      <c r="AC305" t="str">
        <f>IF(OR(ISBLANK('!0'!AI307),ISERROR('!0'!AI307)),"",'!0'!AI307)</f>
        <v/>
      </c>
      <c r="AD305" t="str">
        <f>IF(OR(ISBLANK('!0'!AJ307),ISERROR('!0'!AJ307)),"",'!0'!AJ307)</f>
        <v/>
      </c>
      <c r="AE305" t="str">
        <f>IF(OR(ISBLANK('!0'!AK307),ISERROR('!0'!AK307)),"",'!0'!AK307)</f>
        <v/>
      </c>
      <c r="AF305" t="str">
        <f>IF(OR(ISBLANK('!0'!AL307),ISERROR('!0'!AL307)),"",'!0'!AL307)</f>
        <v/>
      </c>
      <c r="AG305" t="str">
        <f>IF(OR(ISBLANK('!0'!AM307),ISERROR('!0'!AM307)),"",'!0'!AM307)</f>
        <v/>
      </c>
      <c r="AH305" t="str">
        <f>IF(OR(ISBLANK('!0'!AN307),ISERROR('!0'!AN307)),"",'!0'!AN307)</f>
        <v/>
      </c>
      <c r="AI305" t="str">
        <f>IF(OR(ISBLANK('!0'!AO307),ISERROR('!0'!AO307)),"",'!0'!AO307)</f>
        <v/>
      </c>
      <c r="AJ305" t="str">
        <f>IF(OR(ISBLANK('!0'!AP307),ISERROR('!0'!AP307)),"",'!0'!AP307)</f>
        <v/>
      </c>
      <c r="AK305" t="str">
        <f>IF(OR(ISBLANK('!0'!AQ307),ISERROR('!0'!AQ307)),"",'!0'!AQ307)</f>
        <v/>
      </c>
      <c r="AL305" t="str">
        <f>IF(OR(ISBLANK('!0'!AR307),ISERROR('!0'!AR307)),"",'!0'!AR307)</f>
        <v/>
      </c>
      <c r="AM305" t="str">
        <f>IF(OR(ISBLANK('!0'!AS307),ISERROR('!0'!AS307)),"",'!0'!AS307)</f>
        <v/>
      </c>
      <c r="AN305" t="str">
        <f>IF(OR(ISBLANK('!0'!AT307),ISERROR('!0'!AT307)),"",'!0'!AT307)</f>
        <v/>
      </c>
      <c r="AO305" t="str">
        <f>IF(OR(ISBLANK('!0'!AU307),ISERROR('!0'!AU307)),"",'!0'!AU307)</f>
        <v/>
      </c>
      <c r="AP305" t="str">
        <f>IF(OR(ISBLANK('!0'!AV307),ISERROR('!0'!AV307)),"",'!0'!AV307)</f>
        <v/>
      </c>
      <c r="AQ305" t="str">
        <f>IF(OR(ISBLANK('!0'!AW307),ISERROR('!0'!AW307)),"",'!0'!AW307)</f>
        <v/>
      </c>
      <c r="AR305" t="str">
        <f>IF(OR(ISBLANK('!0'!AX307),ISERROR('!0'!AX307)),"",'!0'!AX307)</f>
        <v/>
      </c>
      <c r="AS305" t="str">
        <f>IF(OR(ISBLANK('!0'!AY307),ISERROR('!0'!AY307)),"",'!0'!AY307)</f>
        <v/>
      </c>
      <c r="AT305" t="str">
        <f>IF(OR(ISBLANK('!0'!AZ307),ISERROR('!0'!AZ307)),"",'!0'!AZ307)</f>
        <v/>
      </c>
      <c r="AU305" t="str">
        <f>IF(OR(ISBLANK('!0'!BA307),ISERROR('!0'!BA307)),"",'!0'!BA307)</f>
        <v/>
      </c>
      <c r="AV305" t="str">
        <f>IF(OR(ISBLANK('!0'!BB307),ISERROR('!0'!BB307)),"",'!0'!BB307)</f>
        <v/>
      </c>
      <c r="AW305" t="str">
        <f>IF(OR(ISBLANK('!0'!BC307),ISERROR('!0'!BC307)),"",'!0'!BC307)</f>
        <v/>
      </c>
      <c r="AX305" t="str">
        <f>IF(OR(ISBLANK('!0'!BD307),ISERROR('!0'!BD307)),"",'!0'!BD307)</f>
        <v/>
      </c>
      <c r="AY305" t="str">
        <f>IF(OR(ISBLANK('!0'!BE307),ISERROR('!0'!BE307)),"",'!0'!BE307)</f>
        <v/>
      </c>
      <c r="AZ305" t="str">
        <f>IF(OR(ISBLANK('!0'!BF307),ISERROR('!0'!BF307)),"",'!0'!BF307)</f>
        <v/>
      </c>
      <c r="BA305" t="str">
        <f>IF(OR(ISBLANK('!0'!BG307),ISERROR('!0'!BG307)),"",'!0'!BG307)</f>
        <v/>
      </c>
      <c r="BB305" t="str">
        <f>IF(OR(ISBLANK('!0'!BH307),ISERROR('!0'!BH307)),"",'!0'!BH307)</f>
        <v/>
      </c>
      <c r="BC305" t="str">
        <f>IF(OR(ISBLANK('!0'!BI307),ISERROR('!0'!BI307)),"",'!0'!BI307)</f>
        <v/>
      </c>
    </row>
    <row r="306" spans="1:55" ht="12.75" customHeight="1" x14ac:dyDescent="0.2">
      <c r="A306" t="str">
        <f>IF(OR(ISBLANK('!0'!A308),ISERROR('!0'!A308)),"",'!0'!A308)</f>
        <v/>
      </c>
      <c r="B306" t="str">
        <f>IF(OR(ISBLANK('!0'!B308),ISERROR('!0'!B308)),"",'!0'!B308)</f>
        <v/>
      </c>
      <c r="C306" s="208">
        <f>IF(OR(ISBLANK('!0'!C307),ISERROR('!0'!C307)),"",'!0'!C307)</f>
        <v>284</v>
      </c>
      <c r="D306" s="325"/>
      <c r="E306" s="325"/>
      <c r="F306" t="str">
        <f>IF(OR(ISBLANK('!0'!F308),ISERROR('!0'!F308)),"",'!0'!F308)</f>
        <v/>
      </c>
      <c r="G306" t="str">
        <f>IF(OR(ISBLANK('!0'!G308),ISERROR('!0'!G308)),"",'!0'!G308)</f>
        <v/>
      </c>
      <c r="H306" t="str">
        <f>IF(OR(ISBLANK('!0'!H308),ISERROR('!0'!H308)),"",'!0'!H308)</f>
        <v/>
      </c>
      <c r="I306" s="4" t="str">
        <f>IF(OR(ISBLANK('!0'!I308),ISERROR('!0'!I308)),"",'!0'!I308)</f>
        <v/>
      </c>
      <c r="J306" t="str">
        <f>IF(OR(ISBLANK('!0'!J308),ISERROR('!0'!J308)),"",'!0'!J308)</f>
        <v/>
      </c>
      <c r="K306" s="59" t="str">
        <f>IF(OR(ISBLANK('!0'!K308),ISERROR('!0'!K308)),"",'!0'!K308)</f>
        <v/>
      </c>
      <c r="L306" t="str">
        <f>IF(OR(ISBLANK('!0'!L308),ISERROR('!0'!L308)),"",'!0'!L308)</f>
        <v/>
      </c>
      <c r="M306" t="str">
        <f>IF(OR(ISBLANK('!0'!M308),ISERROR('!0'!M308)),"",'!0'!M308)</f>
        <v/>
      </c>
      <c r="N306" t="str">
        <f>IF(OR(ISBLANK('!0'!N308),ISERROR('!0'!N308)),"",'!0'!N308)</f>
        <v/>
      </c>
      <c r="O306" t="str">
        <f>IF(OR(ISBLANK('!0'!O308),ISERROR('!0'!O308)),"",'!0'!O308)</f>
        <v/>
      </c>
      <c r="P306" t="str">
        <f>IF(OR(ISBLANK('!0'!P308),ISERROR('!0'!P308)),"",'!0'!P308)</f>
        <v/>
      </c>
      <c r="Q306" t="str">
        <f>IF(OR(ISBLANK('!0'!Q308),ISERROR('!0'!Q308)),"",'!0'!Q308)</f>
        <v/>
      </c>
      <c r="R306" t="str">
        <f>IF(OR(ISBLANK('!0'!R308),ISERROR('!0'!R308)),"",'!0'!R308)</f>
        <v/>
      </c>
      <c r="S306" t="str">
        <f>IF(OR(ISBLANK('!0'!S308),ISERROR('!0'!S308)),"",'!0'!S308)</f>
        <v/>
      </c>
      <c r="T306" t="str">
        <f>IF(OR(ISBLANK('!0'!T308),ISERROR('!0'!T308)),"",'!0'!T308)</f>
        <v/>
      </c>
      <c r="U306" t="str">
        <f>IF(OR(ISBLANK('!0'!U308),ISERROR('!0'!U308)),"",'!0'!U308)</f>
        <v/>
      </c>
      <c r="V306" t="str">
        <f>IF(OR(ISBLANK('!0'!V308),ISERROR('!0'!V308)),"",'!0'!V308)</f>
        <v/>
      </c>
      <c r="W306" t="str">
        <f>IF(OR(ISBLANK('!0'!W308),ISERROR('!0'!W308)),"",'!0'!W308)</f>
        <v/>
      </c>
      <c r="X306" t="str">
        <f>IF(OR(ISBLANK('!0'!X308),ISERROR('!0'!X308)),"",'!0'!X308)</f>
        <v/>
      </c>
      <c r="Y306" t="str">
        <f>IF(OR(ISBLANK('!0'!Y308),ISERROR('!0'!Y308)),"",'!0'!Y308)</f>
        <v/>
      </c>
      <c r="Z306" t="str">
        <f>IF(OR(ISBLANK('!0'!Z308),ISERROR('!0'!Z308)),"",'!0'!Z308)</f>
        <v/>
      </c>
      <c r="AA306" t="str">
        <f>IF(OR(ISBLANK('!0'!AA308),ISERROR('!0'!AA308)),"",'!0'!AA308)</f>
        <v/>
      </c>
      <c r="AB306" t="str">
        <f>IF(OR(ISBLANK('!0'!AB308),ISERROR('!0'!AB308)),"",'!0'!AB308)</f>
        <v/>
      </c>
      <c r="AC306" t="str">
        <f>IF(OR(ISBLANK('!0'!AI308),ISERROR('!0'!AI308)),"",'!0'!AI308)</f>
        <v/>
      </c>
      <c r="AD306" t="str">
        <f>IF(OR(ISBLANK('!0'!AJ308),ISERROR('!0'!AJ308)),"",'!0'!AJ308)</f>
        <v/>
      </c>
      <c r="AE306" t="str">
        <f>IF(OR(ISBLANK('!0'!AK308),ISERROR('!0'!AK308)),"",'!0'!AK308)</f>
        <v/>
      </c>
      <c r="AF306" t="str">
        <f>IF(OR(ISBLANK('!0'!AL308),ISERROR('!0'!AL308)),"",'!0'!AL308)</f>
        <v/>
      </c>
      <c r="AG306" t="str">
        <f>IF(OR(ISBLANK('!0'!AM308),ISERROR('!0'!AM308)),"",'!0'!AM308)</f>
        <v/>
      </c>
      <c r="AH306" t="str">
        <f>IF(OR(ISBLANK('!0'!AN308),ISERROR('!0'!AN308)),"",'!0'!AN308)</f>
        <v/>
      </c>
      <c r="AI306" t="str">
        <f>IF(OR(ISBLANK('!0'!AO308),ISERROR('!0'!AO308)),"",'!0'!AO308)</f>
        <v/>
      </c>
      <c r="AJ306" t="str">
        <f>IF(OR(ISBLANK('!0'!AP308),ISERROR('!0'!AP308)),"",'!0'!AP308)</f>
        <v/>
      </c>
      <c r="AK306" t="str">
        <f>IF(OR(ISBLANK('!0'!AQ308),ISERROR('!0'!AQ308)),"",'!0'!AQ308)</f>
        <v/>
      </c>
      <c r="AL306" t="str">
        <f>IF(OR(ISBLANK('!0'!AR308),ISERROR('!0'!AR308)),"",'!0'!AR308)</f>
        <v/>
      </c>
      <c r="AM306" t="str">
        <f>IF(OR(ISBLANK('!0'!AS308),ISERROR('!0'!AS308)),"",'!0'!AS308)</f>
        <v/>
      </c>
      <c r="AN306" t="str">
        <f>IF(OR(ISBLANK('!0'!AT308),ISERROR('!0'!AT308)),"",'!0'!AT308)</f>
        <v/>
      </c>
      <c r="AO306" t="str">
        <f>IF(OR(ISBLANK('!0'!AU308),ISERROR('!0'!AU308)),"",'!0'!AU308)</f>
        <v/>
      </c>
      <c r="AP306" t="str">
        <f>IF(OR(ISBLANK('!0'!AV308),ISERROR('!0'!AV308)),"",'!0'!AV308)</f>
        <v/>
      </c>
      <c r="AQ306" t="str">
        <f>IF(OR(ISBLANK('!0'!AW308),ISERROR('!0'!AW308)),"",'!0'!AW308)</f>
        <v/>
      </c>
      <c r="AR306" t="str">
        <f>IF(OR(ISBLANK('!0'!AX308),ISERROR('!0'!AX308)),"",'!0'!AX308)</f>
        <v/>
      </c>
      <c r="AS306" t="str">
        <f>IF(OR(ISBLANK('!0'!AY308),ISERROR('!0'!AY308)),"",'!0'!AY308)</f>
        <v/>
      </c>
      <c r="AT306" t="str">
        <f>IF(OR(ISBLANK('!0'!AZ308),ISERROR('!0'!AZ308)),"",'!0'!AZ308)</f>
        <v/>
      </c>
      <c r="AU306" t="str">
        <f>IF(OR(ISBLANK('!0'!BA308),ISERROR('!0'!BA308)),"",'!0'!BA308)</f>
        <v/>
      </c>
      <c r="AV306" t="str">
        <f>IF(OR(ISBLANK('!0'!BB308),ISERROR('!0'!BB308)),"",'!0'!BB308)</f>
        <v/>
      </c>
      <c r="AW306" t="str">
        <f>IF(OR(ISBLANK('!0'!BC308),ISERROR('!0'!BC308)),"",'!0'!BC308)</f>
        <v/>
      </c>
      <c r="AX306" t="str">
        <f>IF(OR(ISBLANK('!0'!BD308),ISERROR('!0'!BD308)),"",'!0'!BD308)</f>
        <v/>
      </c>
      <c r="AY306" t="str">
        <f>IF(OR(ISBLANK('!0'!BE308),ISERROR('!0'!BE308)),"",'!0'!BE308)</f>
        <v/>
      </c>
      <c r="AZ306" t="str">
        <f>IF(OR(ISBLANK('!0'!BF308),ISERROR('!0'!BF308)),"",'!0'!BF308)</f>
        <v/>
      </c>
      <c r="BA306" t="str">
        <f>IF(OR(ISBLANK('!0'!BG308),ISERROR('!0'!BG308)),"",'!0'!BG308)</f>
        <v/>
      </c>
      <c r="BB306" t="str">
        <f>IF(OR(ISBLANK('!0'!BH308),ISERROR('!0'!BH308)),"",'!0'!BH308)</f>
        <v/>
      </c>
      <c r="BC306" t="str">
        <f>IF(OR(ISBLANK('!0'!BI308),ISERROR('!0'!BI308)),"",'!0'!BI308)</f>
        <v/>
      </c>
    </row>
    <row r="307" spans="1:55" ht="12.75" customHeight="1" x14ac:dyDescent="0.2">
      <c r="A307" t="str">
        <f>IF(OR(ISBLANK('!0'!A309),ISERROR('!0'!A309)),"",'!0'!A309)</f>
        <v/>
      </c>
      <c r="B307" t="str">
        <f>IF(OR(ISBLANK('!0'!B309),ISERROR('!0'!B309)),"",'!0'!B309)</f>
        <v/>
      </c>
      <c r="C307" s="208">
        <f>IF(OR(ISBLANK('!0'!C308),ISERROR('!0'!C308)),"",'!0'!C308)</f>
        <v>285</v>
      </c>
      <c r="D307" s="325"/>
      <c r="E307" s="325"/>
      <c r="F307" t="str">
        <f>IF(OR(ISBLANK('!0'!F309),ISERROR('!0'!F309)),"",'!0'!F309)</f>
        <v/>
      </c>
      <c r="G307" t="str">
        <f>IF(OR(ISBLANK('!0'!G309),ISERROR('!0'!G309)),"",'!0'!G309)</f>
        <v/>
      </c>
      <c r="H307" t="str">
        <f>IF(OR(ISBLANK('!0'!H309),ISERROR('!0'!H309)),"",'!0'!H309)</f>
        <v/>
      </c>
      <c r="I307" s="4" t="str">
        <f>IF(OR(ISBLANK('!0'!I309),ISERROR('!0'!I309)),"",'!0'!I309)</f>
        <v/>
      </c>
      <c r="J307" t="str">
        <f>IF(OR(ISBLANK('!0'!J309),ISERROR('!0'!J309)),"",'!0'!J309)</f>
        <v/>
      </c>
      <c r="K307" s="59" t="str">
        <f>IF(OR(ISBLANK('!0'!K309),ISERROR('!0'!K309)),"",'!0'!K309)</f>
        <v/>
      </c>
      <c r="L307" t="str">
        <f>IF(OR(ISBLANK('!0'!L309),ISERROR('!0'!L309)),"",'!0'!L309)</f>
        <v/>
      </c>
      <c r="M307" t="str">
        <f>IF(OR(ISBLANK('!0'!M309),ISERROR('!0'!M309)),"",'!0'!M309)</f>
        <v/>
      </c>
      <c r="N307" t="str">
        <f>IF(OR(ISBLANK('!0'!N309),ISERROR('!0'!N309)),"",'!0'!N309)</f>
        <v/>
      </c>
      <c r="O307" t="str">
        <f>IF(OR(ISBLANK('!0'!O309),ISERROR('!0'!O309)),"",'!0'!O309)</f>
        <v/>
      </c>
      <c r="P307" t="str">
        <f>IF(OR(ISBLANK('!0'!P309),ISERROR('!0'!P309)),"",'!0'!P309)</f>
        <v/>
      </c>
      <c r="Q307" t="str">
        <f>IF(OR(ISBLANK('!0'!Q309),ISERROR('!0'!Q309)),"",'!0'!Q309)</f>
        <v/>
      </c>
      <c r="R307" t="str">
        <f>IF(OR(ISBLANK('!0'!R309),ISERROR('!0'!R309)),"",'!0'!R309)</f>
        <v/>
      </c>
      <c r="S307" t="str">
        <f>IF(OR(ISBLANK('!0'!S309),ISERROR('!0'!S309)),"",'!0'!S309)</f>
        <v/>
      </c>
      <c r="T307" t="str">
        <f>IF(OR(ISBLANK('!0'!T309),ISERROR('!0'!T309)),"",'!0'!T309)</f>
        <v/>
      </c>
      <c r="U307" t="str">
        <f>IF(OR(ISBLANK('!0'!U309),ISERROR('!0'!U309)),"",'!0'!U309)</f>
        <v/>
      </c>
      <c r="V307" t="str">
        <f>IF(OR(ISBLANK('!0'!V309),ISERROR('!0'!V309)),"",'!0'!V309)</f>
        <v/>
      </c>
      <c r="W307" t="str">
        <f>IF(OR(ISBLANK('!0'!W309),ISERROR('!0'!W309)),"",'!0'!W309)</f>
        <v/>
      </c>
      <c r="X307" t="str">
        <f>IF(OR(ISBLANK('!0'!X309),ISERROR('!0'!X309)),"",'!0'!X309)</f>
        <v/>
      </c>
      <c r="Y307" t="str">
        <f>IF(OR(ISBLANK('!0'!Y309),ISERROR('!0'!Y309)),"",'!0'!Y309)</f>
        <v/>
      </c>
      <c r="Z307" t="str">
        <f>IF(OR(ISBLANK('!0'!Z309),ISERROR('!0'!Z309)),"",'!0'!Z309)</f>
        <v/>
      </c>
      <c r="AA307" t="str">
        <f>IF(OR(ISBLANK('!0'!AA309),ISERROR('!0'!AA309)),"",'!0'!AA309)</f>
        <v/>
      </c>
      <c r="AB307" t="str">
        <f>IF(OR(ISBLANK('!0'!AB309),ISERROR('!0'!AB309)),"",'!0'!AB309)</f>
        <v/>
      </c>
      <c r="AC307" t="str">
        <f>IF(OR(ISBLANK('!0'!AI309),ISERROR('!0'!AI309)),"",'!0'!AI309)</f>
        <v/>
      </c>
      <c r="AD307" t="str">
        <f>IF(OR(ISBLANK('!0'!AJ309),ISERROR('!0'!AJ309)),"",'!0'!AJ309)</f>
        <v/>
      </c>
      <c r="AE307" t="str">
        <f>IF(OR(ISBLANK('!0'!AK309),ISERROR('!0'!AK309)),"",'!0'!AK309)</f>
        <v/>
      </c>
      <c r="AF307" t="str">
        <f>IF(OR(ISBLANK('!0'!AL309),ISERROR('!0'!AL309)),"",'!0'!AL309)</f>
        <v/>
      </c>
      <c r="AG307" t="str">
        <f>IF(OR(ISBLANK('!0'!AM309),ISERROR('!0'!AM309)),"",'!0'!AM309)</f>
        <v/>
      </c>
      <c r="AH307" t="str">
        <f>IF(OR(ISBLANK('!0'!AN309),ISERROR('!0'!AN309)),"",'!0'!AN309)</f>
        <v/>
      </c>
      <c r="AI307" t="str">
        <f>IF(OR(ISBLANK('!0'!AO309),ISERROR('!0'!AO309)),"",'!0'!AO309)</f>
        <v/>
      </c>
      <c r="AJ307" t="str">
        <f>IF(OR(ISBLANK('!0'!AP309),ISERROR('!0'!AP309)),"",'!0'!AP309)</f>
        <v/>
      </c>
      <c r="AK307" t="str">
        <f>IF(OR(ISBLANK('!0'!AQ309),ISERROR('!0'!AQ309)),"",'!0'!AQ309)</f>
        <v/>
      </c>
      <c r="AL307" t="str">
        <f>IF(OR(ISBLANK('!0'!AR309),ISERROR('!0'!AR309)),"",'!0'!AR309)</f>
        <v/>
      </c>
      <c r="AM307" t="str">
        <f>IF(OR(ISBLANK('!0'!AS309),ISERROR('!0'!AS309)),"",'!0'!AS309)</f>
        <v/>
      </c>
      <c r="AN307" t="str">
        <f>IF(OR(ISBLANK('!0'!AT309),ISERROR('!0'!AT309)),"",'!0'!AT309)</f>
        <v/>
      </c>
      <c r="AO307" t="str">
        <f>IF(OR(ISBLANK('!0'!AU309),ISERROR('!0'!AU309)),"",'!0'!AU309)</f>
        <v/>
      </c>
      <c r="AP307" t="str">
        <f>IF(OR(ISBLANK('!0'!AV309),ISERROR('!0'!AV309)),"",'!0'!AV309)</f>
        <v/>
      </c>
      <c r="AQ307" t="str">
        <f>IF(OR(ISBLANK('!0'!AW309),ISERROR('!0'!AW309)),"",'!0'!AW309)</f>
        <v/>
      </c>
      <c r="AR307" t="str">
        <f>IF(OR(ISBLANK('!0'!AX309),ISERROR('!0'!AX309)),"",'!0'!AX309)</f>
        <v/>
      </c>
      <c r="AS307" t="str">
        <f>IF(OR(ISBLANK('!0'!AY309),ISERROR('!0'!AY309)),"",'!0'!AY309)</f>
        <v/>
      </c>
      <c r="AT307" t="str">
        <f>IF(OR(ISBLANK('!0'!AZ309),ISERROR('!0'!AZ309)),"",'!0'!AZ309)</f>
        <v/>
      </c>
      <c r="AU307" t="str">
        <f>IF(OR(ISBLANK('!0'!BA309),ISERROR('!0'!BA309)),"",'!0'!BA309)</f>
        <v/>
      </c>
      <c r="AV307" t="str">
        <f>IF(OR(ISBLANK('!0'!BB309),ISERROR('!0'!BB309)),"",'!0'!BB309)</f>
        <v/>
      </c>
      <c r="AW307" t="str">
        <f>IF(OR(ISBLANK('!0'!BC309),ISERROR('!0'!BC309)),"",'!0'!BC309)</f>
        <v/>
      </c>
      <c r="AX307" t="str">
        <f>IF(OR(ISBLANK('!0'!BD309),ISERROR('!0'!BD309)),"",'!0'!BD309)</f>
        <v/>
      </c>
      <c r="AY307" t="str">
        <f>IF(OR(ISBLANK('!0'!BE309),ISERROR('!0'!BE309)),"",'!0'!BE309)</f>
        <v/>
      </c>
      <c r="AZ307" t="str">
        <f>IF(OR(ISBLANK('!0'!BF309),ISERROR('!0'!BF309)),"",'!0'!BF309)</f>
        <v/>
      </c>
      <c r="BA307" t="str">
        <f>IF(OR(ISBLANK('!0'!BG309),ISERROR('!0'!BG309)),"",'!0'!BG309)</f>
        <v/>
      </c>
      <c r="BB307" t="str">
        <f>IF(OR(ISBLANK('!0'!BH309),ISERROR('!0'!BH309)),"",'!0'!BH309)</f>
        <v/>
      </c>
      <c r="BC307" t="str">
        <f>IF(OR(ISBLANK('!0'!BI309),ISERROR('!0'!BI309)),"",'!0'!BI309)</f>
        <v/>
      </c>
    </row>
    <row r="308" spans="1:55" ht="12.75" customHeight="1" x14ac:dyDescent="0.2">
      <c r="A308" t="str">
        <f>IF(OR(ISBLANK('!0'!A310),ISERROR('!0'!A310)),"",'!0'!A310)</f>
        <v/>
      </c>
      <c r="B308" t="str">
        <f>IF(OR(ISBLANK('!0'!B310),ISERROR('!0'!B310)),"",'!0'!B310)</f>
        <v/>
      </c>
      <c r="C308" s="208">
        <f>IF(OR(ISBLANK('!0'!C309),ISERROR('!0'!C309)),"",'!0'!C309)</f>
        <v>286</v>
      </c>
      <c r="D308" s="325"/>
      <c r="E308" s="325"/>
      <c r="F308" t="str">
        <f>IF(OR(ISBLANK('!0'!F310),ISERROR('!0'!F310)),"",'!0'!F310)</f>
        <v/>
      </c>
      <c r="G308" t="str">
        <f>IF(OR(ISBLANK('!0'!G310),ISERROR('!0'!G310)),"",'!0'!G310)</f>
        <v/>
      </c>
      <c r="H308" t="str">
        <f>IF(OR(ISBLANK('!0'!H310),ISERROR('!0'!H310)),"",'!0'!H310)</f>
        <v/>
      </c>
      <c r="I308" s="4" t="str">
        <f>IF(OR(ISBLANK('!0'!I310),ISERROR('!0'!I310)),"",'!0'!I310)</f>
        <v/>
      </c>
      <c r="J308" t="str">
        <f>IF(OR(ISBLANK('!0'!J310),ISERROR('!0'!J310)),"",'!0'!J310)</f>
        <v/>
      </c>
      <c r="K308" s="59" t="str">
        <f>IF(OR(ISBLANK('!0'!K310),ISERROR('!0'!K310)),"",'!0'!K310)</f>
        <v/>
      </c>
      <c r="L308" t="str">
        <f>IF(OR(ISBLANK('!0'!L310),ISERROR('!0'!L310)),"",'!0'!L310)</f>
        <v/>
      </c>
      <c r="M308" t="str">
        <f>IF(OR(ISBLANK('!0'!M310),ISERROR('!0'!M310)),"",'!0'!M310)</f>
        <v/>
      </c>
      <c r="N308" t="str">
        <f>IF(OR(ISBLANK('!0'!N310),ISERROR('!0'!N310)),"",'!0'!N310)</f>
        <v/>
      </c>
      <c r="O308" t="str">
        <f>IF(OR(ISBLANK('!0'!O310),ISERROR('!0'!O310)),"",'!0'!O310)</f>
        <v/>
      </c>
      <c r="P308" t="str">
        <f>IF(OR(ISBLANK('!0'!P310),ISERROR('!0'!P310)),"",'!0'!P310)</f>
        <v/>
      </c>
      <c r="Q308" t="str">
        <f>IF(OR(ISBLANK('!0'!Q310),ISERROR('!0'!Q310)),"",'!0'!Q310)</f>
        <v/>
      </c>
      <c r="R308" t="str">
        <f>IF(OR(ISBLANK('!0'!R310),ISERROR('!0'!R310)),"",'!0'!R310)</f>
        <v/>
      </c>
      <c r="S308" t="str">
        <f>IF(OR(ISBLANK('!0'!S310),ISERROR('!0'!S310)),"",'!0'!S310)</f>
        <v/>
      </c>
      <c r="T308" t="str">
        <f>IF(OR(ISBLANK('!0'!T310),ISERROR('!0'!T310)),"",'!0'!T310)</f>
        <v/>
      </c>
      <c r="U308" t="str">
        <f>IF(OR(ISBLANK('!0'!U310),ISERROR('!0'!U310)),"",'!0'!U310)</f>
        <v/>
      </c>
      <c r="V308" t="str">
        <f>IF(OR(ISBLANK('!0'!V310),ISERROR('!0'!V310)),"",'!0'!V310)</f>
        <v/>
      </c>
      <c r="W308" t="str">
        <f>IF(OR(ISBLANK('!0'!W310),ISERROR('!0'!W310)),"",'!0'!W310)</f>
        <v/>
      </c>
      <c r="X308" t="str">
        <f>IF(OR(ISBLANK('!0'!X310),ISERROR('!0'!X310)),"",'!0'!X310)</f>
        <v/>
      </c>
      <c r="Y308" t="str">
        <f>IF(OR(ISBLANK('!0'!Y310),ISERROR('!0'!Y310)),"",'!0'!Y310)</f>
        <v/>
      </c>
      <c r="Z308" t="str">
        <f>IF(OR(ISBLANK('!0'!Z310),ISERROR('!0'!Z310)),"",'!0'!Z310)</f>
        <v/>
      </c>
      <c r="AA308" t="str">
        <f>IF(OR(ISBLANK('!0'!AA310),ISERROR('!0'!AA310)),"",'!0'!AA310)</f>
        <v/>
      </c>
      <c r="AB308" t="str">
        <f>IF(OR(ISBLANK('!0'!AB310),ISERROR('!0'!AB310)),"",'!0'!AB310)</f>
        <v/>
      </c>
      <c r="AC308" t="str">
        <f>IF(OR(ISBLANK('!0'!AI310),ISERROR('!0'!AI310)),"",'!0'!AI310)</f>
        <v/>
      </c>
      <c r="AD308" t="str">
        <f>IF(OR(ISBLANK('!0'!AJ310),ISERROR('!0'!AJ310)),"",'!0'!AJ310)</f>
        <v/>
      </c>
      <c r="AE308" t="str">
        <f>IF(OR(ISBLANK('!0'!AK310),ISERROR('!0'!AK310)),"",'!0'!AK310)</f>
        <v/>
      </c>
      <c r="AF308" t="str">
        <f>IF(OR(ISBLANK('!0'!AL310),ISERROR('!0'!AL310)),"",'!0'!AL310)</f>
        <v/>
      </c>
      <c r="AG308" t="str">
        <f>IF(OR(ISBLANK('!0'!AM310),ISERROR('!0'!AM310)),"",'!0'!AM310)</f>
        <v/>
      </c>
      <c r="AH308" t="str">
        <f>IF(OR(ISBLANK('!0'!AN310),ISERROR('!0'!AN310)),"",'!0'!AN310)</f>
        <v/>
      </c>
      <c r="AI308" t="str">
        <f>IF(OR(ISBLANK('!0'!AO310),ISERROR('!0'!AO310)),"",'!0'!AO310)</f>
        <v/>
      </c>
      <c r="AJ308" t="str">
        <f>IF(OR(ISBLANK('!0'!AP310),ISERROR('!0'!AP310)),"",'!0'!AP310)</f>
        <v/>
      </c>
      <c r="AK308" t="str">
        <f>IF(OR(ISBLANK('!0'!AQ310),ISERROR('!0'!AQ310)),"",'!0'!AQ310)</f>
        <v/>
      </c>
      <c r="AL308" t="str">
        <f>IF(OR(ISBLANK('!0'!AR310),ISERROR('!0'!AR310)),"",'!0'!AR310)</f>
        <v/>
      </c>
      <c r="AM308" t="str">
        <f>IF(OR(ISBLANK('!0'!AS310),ISERROR('!0'!AS310)),"",'!0'!AS310)</f>
        <v/>
      </c>
      <c r="AN308" t="str">
        <f>IF(OR(ISBLANK('!0'!AT310),ISERROR('!0'!AT310)),"",'!0'!AT310)</f>
        <v/>
      </c>
      <c r="AO308" t="str">
        <f>IF(OR(ISBLANK('!0'!AU310),ISERROR('!0'!AU310)),"",'!0'!AU310)</f>
        <v/>
      </c>
      <c r="AP308" t="str">
        <f>IF(OR(ISBLANK('!0'!AV310),ISERROR('!0'!AV310)),"",'!0'!AV310)</f>
        <v/>
      </c>
      <c r="AQ308" t="str">
        <f>IF(OR(ISBLANK('!0'!AW310),ISERROR('!0'!AW310)),"",'!0'!AW310)</f>
        <v/>
      </c>
      <c r="AR308" t="str">
        <f>IF(OR(ISBLANK('!0'!AX310),ISERROR('!0'!AX310)),"",'!0'!AX310)</f>
        <v/>
      </c>
      <c r="AS308" t="str">
        <f>IF(OR(ISBLANK('!0'!AY310),ISERROR('!0'!AY310)),"",'!0'!AY310)</f>
        <v/>
      </c>
      <c r="AT308" t="str">
        <f>IF(OR(ISBLANK('!0'!AZ310),ISERROR('!0'!AZ310)),"",'!0'!AZ310)</f>
        <v/>
      </c>
      <c r="AU308" t="str">
        <f>IF(OR(ISBLANK('!0'!BA310),ISERROR('!0'!BA310)),"",'!0'!BA310)</f>
        <v/>
      </c>
      <c r="AV308" t="str">
        <f>IF(OR(ISBLANK('!0'!BB310),ISERROR('!0'!BB310)),"",'!0'!BB310)</f>
        <v/>
      </c>
      <c r="AW308" t="str">
        <f>IF(OR(ISBLANK('!0'!BC310),ISERROR('!0'!BC310)),"",'!0'!BC310)</f>
        <v/>
      </c>
      <c r="AX308" t="str">
        <f>IF(OR(ISBLANK('!0'!BD310),ISERROR('!0'!BD310)),"",'!0'!BD310)</f>
        <v/>
      </c>
      <c r="AY308" t="str">
        <f>IF(OR(ISBLANK('!0'!BE310),ISERROR('!0'!BE310)),"",'!0'!BE310)</f>
        <v/>
      </c>
      <c r="AZ308" t="str">
        <f>IF(OR(ISBLANK('!0'!BF310),ISERROR('!0'!BF310)),"",'!0'!BF310)</f>
        <v/>
      </c>
      <c r="BA308" t="str">
        <f>IF(OR(ISBLANK('!0'!BG310),ISERROR('!0'!BG310)),"",'!0'!BG310)</f>
        <v/>
      </c>
      <c r="BB308" t="str">
        <f>IF(OR(ISBLANK('!0'!BH310),ISERROR('!0'!BH310)),"",'!0'!BH310)</f>
        <v/>
      </c>
      <c r="BC308" t="str">
        <f>IF(OR(ISBLANK('!0'!BI310),ISERROR('!0'!BI310)),"",'!0'!BI310)</f>
        <v/>
      </c>
    </row>
    <row r="309" spans="1:55" ht="12.75" customHeight="1" x14ac:dyDescent="0.2">
      <c r="A309" t="str">
        <f>IF(OR(ISBLANK('!0'!A311),ISERROR('!0'!A311)),"",'!0'!A311)</f>
        <v/>
      </c>
      <c r="B309" t="str">
        <f>IF(OR(ISBLANK('!0'!B311),ISERROR('!0'!B311)),"",'!0'!B311)</f>
        <v/>
      </c>
      <c r="C309" s="208">
        <f>IF(OR(ISBLANK('!0'!C310),ISERROR('!0'!C310)),"",'!0'!C310)</f>
        <v>287</v>
      </c>
      <c r="D309" s="325"/>
      <c r="E309" s="325"/>
      <c r="F309" t="str">
        <f>IF(OR(ISBLANK('!0'!F311),ISERROR('!0'!F311)),"",'!0'!F311)</f>
        <v/>
      </c>
      <c r="G309" t="str">
        <f>IF(OR(ISBLANK('!0'!G311),ISERROR('!0'!G311)),"",'!0'!G311)</f>
        <v/>
      </c>
      <c r="H309" t="str">
        <f>IF(OR(ISBLANK('!0'!H311),ISERROR('!0'!H311)),"",'!0'!H311)</f>
        <v/>
      </c>
      <c r="I309" s="4" t="str">
        <f>IF(OR(ISBLANK('!0'!I311),ISERROR('!0'!I311)),"",'!0'!I311)</f>
        <v/>
      </c>
      <c r="J309" t="str">
        <f>IF(OR(ISBLANK('!0'!J311),ISERROR('!0'!J311)),"",'!0'!J311)</f>
        <v/>
      </c>
      <c r="K309" s="59" t="str">
        <f>IF(OR(ISBLANK('!0'!K311),ISERROR('!0'!K311)),"",'!0'!K311)</f>
        <v/>
      </c>
      <c r="L309" t="str">
        <f>IF(OR(ISBLANK('!0'!L311),ISERROR('!0'!L311)),"",'!0'!L311)</f>
        <v/>
      </c>
      <c r="M309" t="str">
        <f>IF(OR(ISBLANK('!0'!M311),ISERROR('!0'!M311)),"",'!0'!M311)</f>
        <v/>
      </c>
      <c r="N309" t="str">
        <f>IF(OR(ISBLANK('!0'!N311),ISERROR('!0'!N311)),"",'!0'!N311)</f>
        <v/>
      </c>
      <c r="O309" t="str">
        <f>IF(OR(ISBLANK('!0'!O311),ISERROR('!0'!O311)),"",'!0'!O311)</f>
        <v/>
      </c>
      <c r="P309" t="str">
        <f>IF(OR(ISBLANK('!0'!P311),ISERROR('!0'!P311)),"",'!0'!P311)</f>
        <v/>
      </c>
      <c r="Q309" t="str">
        <f>IF(OR(ISBLANK('!0'!Q311),ISERROR('!0'!Q311)),"",'!0'!Q311)</f>
        <v/>
      </c>
      <c r="R309" t="str">
        <f>IF(OR(ISBLANK('!0'!R311),ISERROR('!0'!R311)),"",'!0'!R311)</f>
        <v/>
      </c>
      <c r="S309" t="str">
        <f>IF(OR(ISBLANK('!0'!S311),ISERROR('!0'!S311)),"",'!0'!S311)</f>
        <v/>
      </c>
      <c r="T309" t="str">
        <f>IF(OR(ISBLANK('!0'!T311),ISERROR('!0'!T311)),"",'!0'!T311)</f>
        <v/>
      </c>
      <c r="U309" t="str">
        <f>IF(OR(ISBLANK('!0'!U311),ISERROR('!0'!U311)),"",'!0'!U311)</f>
        <v/>
      </c>
      <c r="V309" t="str">
        <f>IF(OR(ISBLANK('!0'!V311),ISERROR('!0'!V311)),"",'!0'!V311)</f>
        <v/>
      </c>
      <c r="W309" t="str">
        <f>IF(OR(ISBLANK('!0'!W311),ISERROR('!0'!W311)),"",'!0'!W311)</f>
        <v/>
      </c>
      <c r="X309" t="str">
        <f>IF(OR(ISBLANK('!0'!X311),ISERROR('!0'!X311)),"",'!0'!X311)</f>
        <v/>
      </c>
      <c r="Y309" t="str">
        <f>IF(OR(ISBLANK('!0'!Y311),ISERROR('!0'!Y311)),"",'!0'!Y311)</f>
        <v/>
      </c>
      <c r="Z309" t="str">
        <f>IF(OR(ISBLANK('!0'!Z311),ISERROR('!0'!Z311)),"",'!0'!Z311)</f>
        <v/>
      </c>
      <c r="AA309" t="str">
        <f>IF(OR(ISBLANK('!0'!AA311),ISERROR('!0'!AA311)),"",'!0'!AA311)</f>
        <v/>
      </c>
      <c r="AB309" t="str">
        <f>IF(OR(ISBLANK('!0'!AB311),ISERROR('!0'!AB311)),"",'!0'!AB311)</f>
        <v/>
      </c>
      <c r="AC309" t="str">
        <f>IF(OR(ISBLANK('!0'!AI311),ISERROR('!0'!AI311)),"",'!0'!AI311)</f>
        <v/>
      </c>
      <c r="AD309" t="str">
        <f>IF(OR(ISBLANK('!0'!AJ311),ISERROR('!0'!AJ311)),"",'!0'!AJ311)</f>
        <v/>
      </c>
      <c r="AE309" t="str">
        <f>IF(OR(ISBLANK('!0'!AK311),ISERROR('!0'!AK311)),"",'!0'!AK311)</f>
        <v/>
      </c>
      <c r="AF309" t="str">
        <f>IF(OR(ISBLANK('!0'!AL311),ISERROR('!0'!AL311)),"",'!0'!AL311)</f>
        <v/>
      </c>
      <c r="AG309" t="str">
        <f>IF(OR(ISBLANK('!0'!AM311),ISERROR('!0'!AM311)),"",'!0'!AM311)</f>
        <v/>
      </c>
      <c r="AH309" t="str">
        <f>IF(OR(ISBLANK('!0'!AN311),ISERROR('!0'!AN311)),"",'!0'!AN311)</f>
        <v/>
      </c>
      <c r="AI309" t="str">
        <f>IF(OR(ISBLANK('!0'!AO311),ISERROR('!0'!AO311)),"",'!0'!AO311)</f>
        <v/>
      </c>
      <c r="AJ309" t="str">
        <f>IF(OR(ISBLANK('!0'!AP311),ISERROR('!0'!AP311)),"",'!0'!AP311)</f>
        <v/>
      </c>
      <c r="AK309" t="str">
        <f>IF(OR(ISBLANK('!0'!AQ311),ISERROR('!0'!AQ311)),"",'!0'!AQ311)</f>
        <v/>
      </c>
      <c r="AL309" t="str">
        <f>IF(OR(ISBLANK('!0'!AR311),ISERROR('!0'!AR311)),"",'!0'!AR311)</f>
        <v/>
      </c>
      <c r="AM309" t="str">
        <f>IF(OR(ISBLANK('!0'!AS311),ISERROR('!0'!AS311)),"",'!0'!AS311)</f>
        <v/>
      </c>
      <c r="AN309" t="str">
        <f>IF(OR(ISBLANK('!0'!AT311),ISERROR('!0'!AT311)),"",'!0'!AT311)</f>
        <v/>
      </c>
      <c r="AO309" t="str">
        <f>IF(OR(ISBLANK('!0'!AU311),ISERROR('!0'!AU311)),"",'!0'!AU311)</f>
        <v/>
      </c>
      <c r="AP309" t="str">
        <f>IF(OR(ISBLANK('!0'!AV311),ISERROR('!0'!AV311)),"",'!0'!AV311)</f>
        <v/>
      </c>
      <c r="AQ309" t="str">
        <f>IF(OR(ISBLANK('!0'!AW311),ISERROR('!0'!AW311)),"",'!0'!AW311)</f>
        <v/>
      </c>
      <c r="AR309" t="str">
        <f>IF(OR(ISBLANK('!0'!AX311),ISERROR('!0'!AX311)),"",'!0'!AX311)</f>
        <v/>
      </c>
      <c r="AS309" t="str">
        <f>IF(OR(ISBLANK('!0'!AY311),ISERROR('!0'!AY311)),"",'!0'!AY311)</f>
        <v/>
      </c>
      <c r="AT309" t="str">
        <f>IF(OR(ISBLANK('!0'!AZ311),ISERROR('!0'!AZ311)),"",'!0'!AZ311)</f>
        <v/>
      </c>
      <c r="AU309" t="str">
        <f>IF(OR(ISBLANK('!0'!BA311),ISERROR('!0'!BA311)),"",'!0'!BA311)</f>
        <v/>
      </c>
      <c r="AV309" t="str">
        <f>IF(OR(ISBLANK('!0'!BB311),ISERROR('!0'!BB311)),"",'!0'!BB311)</f>
        <v/>
      </c>
      <c r="AW309" t="str">
        <f>IF(OR(ISBLANK('!0'!BC311),ISERROR('!0'!BC311)),"",'!0'!BC311)</f>
        <v/>
      </c>
      <c r="AX309" t="str">
        <f>IF(OR(ISBLANK('!0'!BD311),ISERROR('!0'!BD311)),"",'!0'!BD311)</f>
        <v/>
      </c>
      <c r="AY309" t="str">
        <f>IF(OR(ISBLANK('!0'!BE311),ISERROR('!0'!BE311)),"",'!0'!BE311)</f>
        <v/>
      </c>
      <c r="AZ309" t="str">
        <f>IF(OR(ISBLANK('!0'!BF311),ISERROR('!0'!BF311)),"",'!0'!BF311)</f>
        <v/>
      </c>
      <c r="BA309" t="str">
        <f>IF(OR(ISBLANK('!0'!BG311),ISERROR('!0'!BG311)),"",'!0'!BG311)</f>
        <v/>
      </c>
      <c r="BB309" t="str">
        <f>IF(OR(ISBLANK('!0'!BH311),ISERROR('!0'!BH311)),"",'!0'!BH311)</f>
        <v/>
      </c>
      <c r="BC309" t="str">
        <f>IF(OR(ISBLANK('!0'!BI311),ISERROR('!0'!BI311)),"",'!0'!BI311)</f>
        <v/>
      </c>
    </row>
    <row r="310" spans="1:55" ht="12.75" customHeight="1" x14ac:dyDescent="0.2">
      <c r="A310" t="str">
        <f>IF(OR(ISBLANK('!0'!A312),ISERROR('!0'!A312)),"",'!0'!A312)</f>
        <v/>
      </c>
      <c r="B310" t="str">
        <f>IF(OR(ISBLANK('!0'!B312),ISERROR('!0'!B312)),"",'!0'!B312)</f>
        <v/>
      </c>
      <c r="C310" s="208">
        <f>IF(OR(ISBLANK('!0'!C311),ISERROR('!0'!C311)),"",'!0'!C311)</f>
        <v>288</v>
      </c>
      <c r="D310" s="325"/>
      <c r="E310" s="325"/>
      <c r="F310" t="str">
        <f>IF(OR(ISBLANK('!0'!F312),ISERROR('!0'!F312)),"",'!0'!F312)</f>
        <v/>
      </c>
      <c r="G310" t="str">
        <f>IF(OR(ISBLANK('!0'!G312),ISERROR('!0'!G312)),"",'!0'!G312)</f>
        <v/>
      </c>
      <c r="H310" t="str">
        <f>IF(OR(ISBLANK('!0'!H312),ISERROR('!0'!H312)),"",'!0'!H312)</f>
        <v/>
      </c>
      <c r="I310" s="4" t="str">
        <f>IF(OR(ISBLANK('!0'!I312),ISERROR('!0'!I312)),"",'!0'!I312)</f>
        <v/>
      </c>
      <c r="J310" t="str">
        <f>IF(OR(ISBLANK('!0'!J312),ISERROR('!0'!J312)),"",'!0'!J312)</f>
        <v/>
      </c>
      <c r="K310" s="59" t="str">
        <f>IF(OR(ISBLANK('!0'!K312),ISERROR('!0'!K312)),"",'!0'!K312)</f>
        <v/>
      </c>
      <c r="L310" t="str">
        <f>IF(OR(ISBLANK('!0'!L312),ISERROR('!0'!L312)),"",'!0'!L312)</f>
        <v/>
      </c>
      <c r="M310" t="str">
        <f>IF(OR(ISBLANK('!0'!M312),ISERROR('!0'!M312)),"",'!0'!M312)</f>
        <v/>
      </c>
      <c r="N310" t="str">
        <f>IF(OR(ISBLANK('!0'!N312),ISERROR('!0'!N312)),"",'!0'!N312)</f>
        <v/>
      </c>
      <c r="O310" t="str">
        <f>IF(OR(ISBLANK('!0'!O312),ISERROR('!0'!O312)),"",'!0'!O312)</f>
        <v/>
      </c>
      <c r="P310" t="str">
        <f>IF(OR(ISBLANK('!0'!P312),ISERROR('!0'!P312)),"",'!0'!P312)</f>
        <v/>
      </c>
      <c r="Q310" t="str">
        <f>IF(OR(ISBLANK('!0'!Q312),ISERROR('!0'!Q312)),"",'!0'!Q312)</f>
        <v/>
      </c>
      <c r="R310" t="str">
        <f>IF(OR(ISBLANK('!0'!R312),ISERROR('!0'!R312)),"",'!0'!R312)</f>
        <v/>
      </c>
      <c r="S310" t="str">
        <f>IF(OR(ISBLANK('!0'!S312),ISERROR('!0'!S312)),"",'!0'!S312)</f>
        <v/>
      </c>
      <c r="T310" t="str">
        <f>IF(OR(ISBLANK('!0'!T312),ISERROR('!0'!T312)),"",'!0'!T312)</f>
        <v/>
      </c>
      <c r="U310" t="str">
        <f>IF(OR(ISBLANK('!0'!U312),ISERROR('!0'!U312)),"",'!0'!U312)</f>
        <v/>
      </c>
      <c r="V310" t="str">
        <f>IF(OR(ISBLANK('!0'!V312),ISERROR('!0'!V312)),"",'!0'!V312)</f>
        <v/>
      </c>
      <c r="W310" t="str">
        <f>IF(OR(ISBLANK('!0'!W312),ISERROR('!0'!W312)),"",'!0'!W312)</f>
        <v/>
      </c>
      <c r="X310" t="str">
        <f>IF(OR(ISBLANK('!0'!X312),ISERROR('!0'!X312)),"",'!0'!X312)</f>
        <v/>
      </c>
      <c r="Y310" t="str">
        <f>IF(OR(ISBLANK('!0'!Y312),ISERROR('!0'!Y312)),"",'!0'!Y312)</f>
        <v/>
      </c>
      <c r="Z310" t="str">
        <f>IF(OR(ISBLANK('!0'!Z312),ISERROR('!0'!Z312)),"",'!0'!Z312)</f>
        <v/>
      </c>
      <c r="AA310" t="str">
        <f>IF(OR(ISBLANK('!0'!AA312),ISERROR('!0'!AA312)),"",'!0'!AA312)</f>
        <v/>
      </c>
      <c r="AB310" t="str">
        <f>IF(OR(ISBLANK('!0'!AB312),ISERROR('!0'!AB312)),"",'!0'!AB312)</f>
        <v/>
      </c>
      <c r="AC310" t="str">
        <f>IF(OR(ISBLANK('!0'!AI312),ISERROR('!0'!AI312)),"",'!0'!AI312)</f>
        <v/>
      </c>
      <c r="AD310" t="str">
        <f>IF(OR(ISBLANK('!0'!AJ312),ISERROR('!0'!AJ312)),"",'!0'!AJ312)</f>
        <v/>
      </c>
      <c r="AE310" t="str">
        <f>IF(OR(ISBLANK('!0'!AK312),ISERROR('!0'!AK312)),"",'!0'!AK312)</f>
        <v/>
      </c>
      <c r="AF310" t="str">
        <f>IF(OR(ISBLANK('!0'!AL312),ISERROR('!0'!AL312)),"",'!0'!AL312)</f>
        <v/>
      </c>
      <c r="AG310" t="str">
        <f>IF(OR(ISBLANK('!0'!AM312),ISERROR('!0'!AM312)),"",'!0'!AM312)</f>
        <v/>
      </c>
      <c r="AH310" t="str">
        <f>IF(OR(ISBLANK('!0'!AN312),ISERROR('!0'!AN312)),"",'!0'!AN312)</f>
        <v/>
      </c>
      <c r="AI310" t="str">
        <f>IF(OR(ISBLANK('!0'!AO312),ISERROR('!0'!AO312)),"",'!0'!AO312)</f>
        <v/>
      </c>
      <c r="AJ310" t="str">
        <f>IF(OR(ISBLANK('!0'!AP312),ISERROR('!0'!AP312)),"",'!0'!AP312)</f>
        <v/>
      </c>
      <c r="AK310" t="str">
        <f>IF(OR(ISBLANK('!0'!AQ312),ISERROR('!0'!AQ312)),"",'!0'!AQ312)</f>
        <v/>
      </c>
      <c r="AL310" t="str">
        <f>IF(OR(ISBLANK('!0'!AR312),ISERROR('!0'!AR312)),"",'!0'!AR312)</f>
        <v/>
      </c>
      <c r="AM310" t="str">
        <f>IF(OR(ISBLANK('!0'!AS312),ISERROR('!0'!AS312)),"",'!0'!AS312)</f>
        <v/>
      </c>
      <c r="AN310" t="str">
        <f>IF(OR(ISBLANK('!0'!AT312),ISERROR('!0'!AT312)),"",'!0'!AT312)</f>
        <v/>
      </c>
      <c r="AO310" t="str">
        <f>IF(OR(ISBLANK('!0'!AU312),ISERROR('!0'!AU312)),"",'!0'!AU312)</f>
        <v/>
      </c>
      <c r="AP310" t="str">
        <f>IF(OR(ISBLANK('!0'!AV312),ISERROR('!0'!AV312)),"",'!0'!AV312)</f>
        <v/>
      </c>
      <c r="AQ310" t="str">
        <f>IF(OR(ISBLANK('!0'!AW312),ISERROR('!0'!AW312)),"",'!0'!AW312)</f>
        <v/>
      </c>
      <c r="AR310" t="str">
        <f>IF(OR(ISBLANK('!0'!AX312),ISERROR('!0'!AX312)),"",'!0'!AX312)</f>
        <v/>
      </c>
      <c r="AS310" t="str">
        <f>IF(OR(ISBLANK('!0'!AY312),ISERROR('!0'!AY312)),"",'!0'!AY312)</f>
        <v/>
      </c>
      <c r="AT310" t="str">
        <f>IF(OR(ISBLANK('!0'!AZ312),ISERROR('!0'!AZ312)),"",'!0'!AZ312)</f>
        <v/>
      </c>
      <c r="AU310" t="str">
        <f>IF(OR(ISBLANK('!0'!BA312),ISERROR('!0'!BA312)),"",'!0'!BA312)</f>
        <v/>
      </c>
      <c r="AV310" t="str">
        <f>IF(OR(ISBLANK('!0'!BB312),ISERROR('!0'!BB312)),"",'!0'!BB312)</f>
        <v/>
      </c>
      <c r="AW310" t="str">
        <f>IF(OR(ISBLANK('!0'!BC312),ISERROR('!0'!BC312)),"",'!0'!BC312)</f>
        <v/>
      </c>
      <c r="AX310" t="str">
        <f>IF(OR(ISBLANK('!0'!BD312),ISERROR('!0'!BD312)),"",'!0'!BD312)</f>
        <v/>
      </c>
      <c r="AY310" t="str">
        <f>IF(OR(ISBLANK('!0'!BE312),ISERROR('!0'!BE312)),"",'!0'!BE312)</f>
        <v/>
      </c>
      <c r="AZ310" t="str">
        <f>IF(OR(ISBLANK('!0'!BF312),ISERROR('!0'!BF312)),"",'!0'!BF312)</f>
        <v/>
      </c>
      <c r="BA310" t="str">
        <f>IF(OR(ISBLANK('!0'!BG312),ISERROR('!0'!BG312)),"",'!0'!BG312)</f>
        <v/>
      </c>
      <c r="BB310" t="str">
        <f>IF(OR(ISBLANK('!0'!BH312),ISERROR('!0'!BH312)),"",'!0'!BH312)</f>
        <v/>
      </c>
      <c r="BC310" t="str">
        <f>IF(OR(ISBLANK('!0'!BI312),ISERROR('!0'!BI312)),"",'!0'!BI312)</f>
        <v/>
      </c>
    </row>
    <row r="311" spans="1:55" ht="12.75" customHeight="1" x14ac:dyDescent="0.2">
      <c r="A311" t="str">
        <f>IF(OR(ISBLANK('!0'!A313),ISERROR('!0'!A313)),"",'!0'!A313)</f>
        <v/>
      </c>
      <c r="B311" t="str">
        <f>IF(OR(ISBLANK('!0'!B313),ISERROR('!0'!B313)),"",'!0'!B313)</f>
        <v/>
      </c>
      <c r="C311" s="208">
        <f>IF(OR(ISBLANK('!0'!C312),ISERROR('!0'!C312)),"",'!0'!C312)</f>
        <v>289</v>
      </c>
      <c r="D311" s="325"/>
      <c r="E311" s="325"/>
      <c r="F311" t="str">
        <f>IF(OR(ISBLANK('!0'!F313),ISERROR('!0'!F313)),"",'!0'!F313)</f>
        <v/>
      </c>
      <c r="G311" t="str">
        <f>IF(OR(ISBLANK('!0'!G313),ISERROR('!0'!G313)),"",'!0'!G313)</f>
        <v/>
      </c>
      <c r="H311" t="str">
        <f>IF(OR(ISBLANK('!0'!H313),ISERROR('!0'!H313)),"",'!0'!H313)</f>
        <v/>
      </c>
      <c r="I311" s="4" t="str">
        <f>IF(OR(ISBLANK('!0'!I313),ISERROR('!0'!I313)),"",'!0'!I313)</f>
        <v/>
      </c>
      <c r="J311" t="str">
        <f>IF(OR(ISBLANK('!0'!J313),ISERROR('!0'!J313)),"",'!0'!J313)</f>
        <v/>
      </c>
      <c r="K311" s="59" t="str">
        <f>IF(OR(ISBLANK('!0'!K313),ISERROR('!0'!K313)),"",'!0'!K313)</f>
        <v/>
      </c>
      <c r="L311" t="str">
        <f>IF(OR(ISBLANK('!0'!L313),ISERROR('!0'!L313)),"",'!0'!L313)</f>
        <v/>
      </c>
      <c r="M311" t="str">
        <f>IF(OR(ISBLANK('!0'!M313),ISERROR('!0'!M313)),"",'!0'!M313)</f>
        <v/>
      </c>
      <c r="N311" t="str">
        <f>IF(OR(ISBLANK('!0'!N313),ISERROR('!0'!N313)),"",'!0'!N313)</f>
        <v/>
      </c>
      <c r="O311" t="str">
        <f>IF(OR(ISBLANK('!0'!O313),ISERROR('!0'!O313)),"",'!0'!O313)</f>
        <v/>
      </c>
      <c r="P311" t="str">
        <f>IF(OR(ISBLANK('!0'!P313),ISERROR('!0'!P313)),"",'!0'!P313)</f>
        <v/>
      </c>
      <c r="Q311" t="str">
        <f>IF(OR(ISBLANK('!0'!Q313),ISERROR('!0'!Q313)),"",'!0'!Q313)</f>
        <v/>
      </c>
      <c r="R311" t="str">
        <f>IF(OR(ISBLANK('!0'!R313),ISERROR('!0'!R313)),"",'!0'!R313)</f>
        <v/>
      </c>
      <c r="S311" t="str">
        <f>IF(OR(ISBLANK('!0'!S313),ISERROR('!0'!S313)),"",'!0'!S313)</f>
        <v/>
      </c>
      <c r="T311" t="str">
        <f>IF(OR(ISBLANK('!0'!T313),ISERROR('!0'!T313)),"",'!0'!T313)</f>
        <v/>
      </c>
      <c r="U311" t="str">
        <f>IF(OR(ISBLANK('!0'!U313),ISERROR('!0'!U313)),"",'!0'!U313)</f>
        <v/>
      </c>
      <c r="V311" t="str">
        <f>IF(OR(ISBLANK('!0'!V313),ISERROR('!0'!V313)),"",'!0'!V313)</f>
        <v/>
      </c>
      <c r="W311" t="str">
        <f>IF(OR(ISBLANK('!0'!W313),ISERROR('!0'!W313)),"",'!0'!W313)</f>
        <v/>
      </c>
      <c r="X311" t="str">
        <f>IF(OR(ISBLANK('!0'!X313),ISERROR('!0'!X313)),"",'!0'!X313)</f>
        <v/>
      </c>
      <c r="Y311" t="str">
        <f>IF(OR(ISBLANK('!0'!Y313),ISERROR('!0'!Y313)),"",'!0'!Y313)</f>
        <v/>
      </c>
      <c r="Z311" t="str">
        <f>IF(OR(ISBLANK('!0'!Z313),ISERROR('!0'!Z313)),"",'!0'!Z313)</f>
        <v/>
      </c>
      <c r="AA311" t="str">
        <f>IF(OR(ISBLANK('!0'!AA313),ISERROR('!0'!AA313)),"",'!0'!AA313)</f>
        <v/>
      </c>
      <c r="AB311" t="str">
        <f>IF(OR(ISBLANK('!0'!AB313),ISERROR('!0'!AB313)),"",'!0'!AB313)</f>
        <v/>
      </c>
      <c r="AC311" t="str">
        <f>IF(OR(ISBLANK('!0'!AI313),ISERROR('!0'!AI313)),"",'!0'!AI313)</f>
        <v/>
      </c>
      <c r="AD311" t="str">
        <f>IF(OR(ISBLANK('!0'!AJ313),ISERROR('!0'!AJ313)),"",'!0'!AJ313)</f>
        <v/>
      </c>
      <c r="AE311" t="str">
        <f>IF(OR(ISBLANK('!0'!AK313),ISERROR('!0'!AK313)),"",'!0'!AK313)</f>
        <v/>
      </c>
      <c r="AF311" t="str">
        <f>IF(OR(ISBLANK('!0'!AL313),ISERROR('!0'!AL313)),"",'!0'!AL313)</f>
        <v/>
      </c>
      <c r="AG311" t="str">
        <f>IF(OR(ISBLANK('!0'!AM313),ISERROR('!0'!AM313)),"",'!0'!AM313)</f>
        <v/>
      </c>
      <c r="AH311" t="str">
        <f>IF(OR(ISBLANK('!0'!AN313),ISERROR('!0'!AN313)),"",'!0'!AN313)</f>
        <v/>
      </c>
      <c r="AI311" t="str">
        <f>IF(OR(ISBLANK('!0'!AO313),ISERROR('!0'!AO313)),"",'!0'!AO313)</f>
        <v/>
      </c>
      <c r="AJ311" t="str">
        <f>IF(OR(ISBLANK('!0'!AP313),ISERROR('!0'!AP313)),"",'!0'!AP313)</f>
        <v/>
      </c>
      <c r="AK311" t="str">
        <f>IF(OR(ISBLANK('!0'!AQ313),ISERROR('!0'!AQ313)),"",'!0'!AQ313)</f>
        <v/>
      </c>
      <c r="AL311" t="str">
        <f>IF(OR(ISBLANK('!0'!AR313),ISERROR('!0'!AR313)),"",'!0'!AR313)</f>
        <v/>
      </c>
      <c r="AM311" t="str">
        <f>IF(OR(ISBLANK('!0'!AS313),ISERROR('!0'!AS313)),"",'!0'!AS313)</f>
        <v/>
      </c>
      <c r="AN311" t="str">
        <f>IF(OR(ISBLANK('!0'!AT313),ISERROR('!0'!AT313)),"",'!0'!AT313)</f>
        <v/>
      </c>
      <c r="AO311" t="str">
        <f>IF(OR(ISBLANK('!0'!AU313),ISERROR('!0'!AU313)),"",'!0'!AU313)</f>
        <v/>
      </c>
      <c r="AP311" t="str">
        <f>IF(OR(ISBLANK('!0'!AV313),ISERROR('!0'!AV313)),"",'!0'!AV313)</f>
        <v/>
      </c>
      <c r="AQ311" t="str">
        <f>IF(OR(ISBLANK('!0'!AW313),ISERROR('!0'!AW313)),"",'!0'!AW313)</f>
        <v/>
      </c>
      <c r="AR311" t="str">
        <f>IF(OR(ISBLANK('!0'!AX313),ISERROR('!0'!AX313)),"",'!0'!AX313)</f>
        <v/>
      </c>
      <c r="AS311" t="str">
        <f>IF(OR(ISBLANK('!0'!AY313),ISERROR('!0'!AY313)),"",'!0'!AY313)</f>
        <v/>
      </c>
      <c r="AT311" t="str">
        <f>IF(OR(ISBLANK('!0'!AZ313),ISERROR('!0'!AZ313)),"",'!0'!AZ313)</f>
        <v/>
      </c>
      <c r="AU311" t="str">
        <f>IF(OR(ISBLANK('!0'!BA313),ISERROR('!0'!BA313)),"",'!0'!BA313)</f>
        <v/>
      </c>
      <c r="AV311" t="str">
        <f>IF(OR(ISBLANK('!0'!BB313),ISERROR('!0'!BB313)),"",'!0'!BB313)</f>
        <v/>
      </c>
      <c r="AW311" t="str">
        <f>IF(OR(ISBLANK('!0'!BC313),ISERROR('!0'!BC313)),"",'!0'!BC313)</f>
        <v/>
      </c>
      <c r="AX311" t="str">
        <f>IF(OR(ISBLANK('!0'!BD313),ISERROR('!0'!BD313)),"",'!0'!BD313)</f>
        <v/>
      </c>
      <c r="AY311" t="str">
        <f>IF(OR(ISBLANK('!0'!BE313),ISERROR('!0'!BE313)),"",'!0'!BE313)</f>
        <v/>
      </c>
      <c r="AZ311" t="str">
        <f>IF(OR(ISBLANK('!0'!BF313),ISERROR('!0'!BF313)),"",'!0'!BF313)</f>
        <v/>
      </c>
      <c r="BA311" t="str">
        <f>IF(OR(ISBLANK('!0'!BG313),ISERROR('!0'!BG313)),"",'!0'!BG313)</f>
        <v/>
      </c>
      <c r="BB311" t="str">
        <f>IF(OR(ISBLANK('!0'!BH313),ISERROR('!0'!BH313)),"",'!0'!BH313)</f>
        <v/>
      </c>
      <c r="BC311" t="str">
        <f>IF(OR(ISBLANK('!0'!BI313),ISERROR('!0'!BI313)),"",'!0'!BI313)</f>
        <v/>
      </c>
    </row>
    <row r="312" spans="1:55" ht="12.75" customHeight="1" x14ac:dyDescent="0.2">
      <c r="A312" t="str">
        <f>IF(OR(ISBLANK('!0'!A314),ISERROR('!0'!A314)),"",'!0'!A314)</f>
        <v/>
      </c>
      <c r="B312" t="str">
        <f>IF(OR(ISBLANK('!0'!B314),ISERROR('!0'!B314)),"",'!0'!B314)</f>
        <v/>
      </c>
      <c r="C312" s="208">
        <f>IF(OR(ISBLANK('!0'!C313),ISERROR('!0'!C313)),"",'!0'!C313)</f>
        <v>290</v>
      </c>
      <c r="D312" s="325"/>
      <c r="E312" s="325"/>
      <c r="F312" t="str">
        <f>IF(OR(ISBLANK('!0'!F314),ISERROR('!0'!F314)),"",'!0'!F314)</f>
        <v/>
      </c>
      <c r="G312" t="str">
        <f>IF(OR(ISBLANK('!0'!G314),ISERROR('!0'!G314)),"",'!0'!G314)</f>
        <v/>
      </c>
      <c r="H312" t="str">
        <f>IF(OR(ISBLANK('!0'!H314),ISERROR('!0'!H314)),"",'!0'!H314)</f>
        <v/>
      </c>
      <c r="I312" s="4" t="str">
        <f>IF(OR(ISBLANK('!0'!I314),ISERROR('!0'!I314)),"",'!0'!I314)</f>
        <v/>
      </c>
      <c r="J312" t="str">
        <f>IF(OR(ISBLANK('!0'!J314),ISERROR('!0'!J314)),"",'!0'!J314)</f>
        <v/>
      </c>
      <c r="K312" s="59" t="str">
        <f>IF(OR(ISBLANK('!0'!K314),ISERROR('!0'!K314)),"",'!0'!K314)</f>
        <v/>
      </c>
      <c r="L312" t="str">
        <f>IF(OR(ISBLANK('!0'!L314),ISERROR('!0'!L314)),"",'!0'!L314)</f>
        <v/>
      </c>
      <c r="M312" t="str">
        <f>IF(OR(ISBLANK('!0'!M314),ISERROR('!0'!M314)),"",'!0'!M314)</f>
        <v/>
      </c>
      <c r="N312" t="str">
        <f>IF(OR(ISBLANK('!0'!N314),ISERROR('!0'!N314)),"",'!0'!N314)</f>
        <v/>
      </c>
      <c r="O312" t="str">
        <f>IF(OR(ISBLANK('!0'!O314),ISERROR('!0'!O314)),"",'!0'!O314)</f>
        <v/>
      </c>
      <c r="P312" t="str">
        <f>IF(OR(ISBLANK('!0'!P314),ISERROR('!0'!P314)),"",'!0'!P314)</f>
        <v/>
      </c>
      <c r="Q312" t="str">
        <f>IF(OR(ISBLANK('!0'!Q314),ISERROR('!0'!Q314)),"",'!0'!Q314)</f>
        <v/>
      </c>
      <c r="R312" t="str">
        <f>IF(OR(ISBLANK('!0'!R314),ISERROR('!0'!R314)),"",'!0'!R314)</f>
        <v/>
      </c>
      <c r="S312" t="str">
        <f>IF(OR(ISBLANK('!0'!S314),ISERROR('!0'!S314)),"",'!0'!S314)</f>
        <v/>
      </c>
      <c r="T312" t="str">
        <f>IF(OR(ISBLANK('!0'!T314),ISERROR('!0'!T314)),"",'!0'!T314)</f>
        <v/>
      </c>
      <c r="U312" t="str">
        <f>IF(OR(ISBLANK('!0'!U314),ISERROR('!0'!U314)),"",'!0'!U314)</f>
        <v/>
      </c>
      <c r="V312" t="str">
        <f>IF(OR(ISBLANK('!0'!V314),ISERROR('!0'!V314)),"",'!0'!V314)</f>
        <v/>
      </c>
      <c r="W312" t="str">
        <f>IF(OR(ISBLANK('!0'!W314),ISERROR('!0'!W314)),"",'!0'!W314)</f>
        <v/>
      </c>
      <c r="X312" t="str">
        <f>IF(OR(ISBLANK('!0'!X314),ISERROR('!0'!X314)),"",'!0'!X314)</f>
        <v/>
      </c>
      <c r="Y312" t="str">
        <f>IF(OR(ISBLANK('!0'!Y314),ISERROR('!0'!Y314)),"",'!0'!Y314)</f>
        <v/>
      </c>
      <c r="Z312" t="str">
        <f>IF(OR(ISBLANK('!0'!Z314),ISERROR('!0'!Z314)),"",'!0'!Z314)</f>
        <v/>
      </c>
      <c r="AA312" t="str">
        <f>IF(OR(ISBLANK('!0'!AA314),ISERROR('!0'!AA314)),"",'!0'!AA314)</f>
        <v/>
      </c>
      <c r="AB312" t="str">
        <f>IF(OR(ISBLANK('!0'!AB314),ISERROR('!0'!AB314)),"",'!0'!AB314)</f>
        <v/>
      </c>
      <c r="AC312" t="str">
        <f>IF(OR(ISBLANK('!0'!AI314),ISERROR('!0'!AI314)),"",'!0'!AI314)</f>
        <v/>
      </c>
      <c r="AD312" t="str">
        <f>IF(OR(ISBLANK('!0'!AJ314),ISERROR('!0'!AJ314)),"",'!0'!AJ314)</f>
        <v/>
      </c>
      <c r="AE312" t="str">
        <f>IF(OR(ISBLANK('!0'!AK314),ISERROR('!0'!AK314)),"",'!0'!AK314)</f>
        <v/>
      </c>
      <c r="AF312" t="str">
        <f>IF(OR(ISBLANK('!0'!AL314),ISERROR('!0'!AL314)),"",'!0'!AL314)</f>
        <v/>
      </c>
      <c r="AG312" t="str">
        <f>IF(OR(ISBLANK('!0'!AM314),ISERROR('!0'!AM314)),"",'!0'!AM314)</f>
        <v/>
      </c>
      <c r="AH312" t="str">
        <f>IF(OR(ISBLANK('!0'!AN314),ISERROR('!0'!AN314)),"",'!0'!AN314)</f>
        <v/>
      </c>
      <c r="AI312" t="str">
        <f>IF(OR(ISBLANK('!0'!AO314),ISERROR('!0'!AO314)),"",'!0'!AO314)</f>
        <v/>
      </c>
      <c r="AJ312" t="str">
        <f>IF(OR(ISBLANK('!0'!AP314),ISERROR('!0'!AP314)),"",'!0'!AP314)</f>
        <v/>
      </c>
      <c r="AK312" t="str">
        <f>IF(OR(ISBLANK('!0'!AQ314),ISERROR('!0'!AQ314)),"",'!0'!AQ314)</f>
        <v/>
      </c>
      <c r="AL312" t="str">
        <f>IF(OR(ISBLANK('!0'!AR314),ISERROR('!0'!AR314)),"",'!0'!AR314)</f>
        <v/>
      </c>
      <c r="AM312" t="str">
        <f>IF(OR(ISBLANK('!0'!AS314),ISERROR('!0'!AS314)),"",'!0'!AS314)</f>
        <v/>
      </c>
      <c r="AN312" t="str">
        <f>IF(OR(ISBLANK('!0'!AT314),ISERROR('!0'!AT314)),"",'!0'!AT314)</f>
        <v/>
      </c>
      <c r="AO312" t="str">
        <f>IF(OR(ISBLANK('!0'!AU314),ISERROR('!0'!AU314)),"",'!0'!AU314)</f>
        <v/>
      </c>
      <c r="AP312" t="str">
        <f>IF(OR(ISBLANK('!0'!AV314),ISERROR('!0'!AV314)),"",'!0'!AV314)</f>
        <v/>
      </c>
      <c r="AQ312" t="str">
        <f>IF(OR(ISBLANK('!0'!AW314),ISERROR('!0'!AW314)),"",'!0'!AW314)</f>
        <v/>
      </c>
      <c r="AR312" t="str">
        <f>IF(OR(ISBLANK('!0'!AX314),ISERROR('!0'!AX314)),"",'!0'!AX314)</f>
        <v/>
      </c>
      <c r="AS312" t="str">
        <f>IF(OR(ISBLANK('!0'!AY314),ISERROR('!0'!AY314)),"",'!0'!AY314)</f>
        <v/>
      </c>
      <c r="AT312" t="str">
        <f>IF(OR(ISBLANK('!0'!AZ314),ISERROR('!0'!AZ314)),"",'!0'!AZ314)</f>
        <v/>
      </c>
      <c r="AU312" t="str">
        <f>IF(OR(ISBLANK('!0'!BA314),ISERROR('!0'!BA314)),"",'!0'!BA314)</f>
        <v/>
      </c>
      <c r="AV312" t="str">
        <f>IF(OR(ISBLANK('!0'!BB314),ISERROR('!0'!BB314)),"",'!0'!BB314)</f>
        <v/>
      </c>
      <c r="AW312" t="str">
        <f>IF(OR(ISBLANK('!0'!BC314),ISERROR('!0'!BC314)),"",'!0'!BC314)</f>
        <v/>
      </c>
      <c r="AX312" t="str">
        <f>IF(OR(ISBLANK('!0'!BD314),ISERROR('!0'!BD314)),"",'!0'!BD314)</f>
        <v/>
      </c>
      <c r="AY312" t="str">
        <f>IF(OR(ISBLANK('!0'!BE314),ISERROR('!0'!BE314)),"",'!0'!BE314)</f>
        <v/>
      </c>
      <c r="AZ312" t="str">
        <f>IF(OR(ISBLANK('!0'!BF314),ISERROR('!0'!BF314)),"",'!0'!BF314)</f>
        <v/>
      </c>
      <c r="BA312" t="str">
        <f>IF(OR(ISBLANK('!0'!BG314),ISERROR('!0'!BG314)),"",'!0'!BG314)</f>
        <v/>
      </c>
      <c r="BB312" t="str">
        <f>IF(OR(ISBLANK('!0'!BH314),ISERROR('!0'!BH314)),"",'!0'!BH314)</f>
        <v/>
      </c>
      <c r="BC312" t="str">
        <f>IF(OR(ISBLANK('!0'!BI314),ISERROR('!0'!BI314)),"",'!0'!BI314)</f>
        <v/>
      </c>
    </row>
    <row r="313" spans="1:55" ht="12.75" customHeight="1" x14ac:dyDescent="0.2">
      <c r="A313" t="str">
        <f>IF(OR(ISBLANK('!0'!A315),ISERROR('!0'!A315)),"",'!0'!A315)</f>
        <v/>
      </c>
      <c r="B313" t="str">
        <f>IF(OR(ISBLANK('!0'!B315),ISERROR('!0'!B315)),"",'!0'!B315)</f>
        <v/>
      </c>
      <c r="C313" s="208">
        <f>IF(OR(ISBLANK('!0'!C314),ISERROR('!0'!C314)),"",'!0'!C314)</f>
        <v>291</v>
      </c>
      <c r="D313" s="325"/>
      <c r="E313" s="325"/>
      <c r="F313" t="str">
        <f>IF(OR(ISBLANK('!0'!F315),ISERROR('!0'!F315)),"",'!0'!F315)</f>
        <v/>
      </c>
      <c r="G313" t="str">
        <f>IF(OR(ISBLANK('!0'!G315),ISERROR('!0'!G315)),"",'!0'!G315)</f>
        <v/>
      </c>
      <c r="H313" t="str">
        <f>IF(OR(ISBLANK('!0'!H315),ISERROR('!0'!H315)),"",'!0'!H315)</f>
        <v/>
      </c>
      <c r="I313" s="4" t="str">
        <f>IF(OR(ISBLANK('!0'!I315),ISERROR('!0'!I315)),"",'!0'!I315)</f>
        <v/>
      </c>
      <c r="J313" t="str">
        <f>IF(OR(ISBLANK('!0'!J315),ISERROR('!0'!J315)),"",'!0'!J315)</f>
        <v/>
      </c>
      <c r="K313" s="59" t="str">
        <f>IF(OR(ISBLANK('!0'!K315),ISERROR('!0'!K315)),"",'!0'!K315)</f>
        <v/>
      </c>
      <c r="L313" t="str">
        <f>IF(OR(ISBLANK('!0'!L315),ISERROR('!0'!L315)),"",'!0'!L315)</f>
        <v/>
      </c>
      <c r="M313" t="str">
        <f>IF(OR(ISBLANK('!0'!M315),ISERROR('!0'!M315)),"",'!0'!M315)</f>
        <v/>
      </c>
      <c r="N313" t="str">
        <f>IF(OR(ISBLANK('!0'!N315),ISERROR('!0'!N315)),"",'!0'!N315)</f>
        <v/>
      </c>
      <c r="O313" t="str">
        <f>IF(OR(ISBLANK('!0'!O315),ISERROR('!0'!O315)),"",'!0'!O315)</f>
        <v/>
      </c>
      <c r="P313" t="str">
        <f>IF(OR(ISBLANK('!0'!P315),ISERROR('!0'!P315)),"",'!0'!P315)</f>
        <v/>
      </c>
      <c r="Q313" t="str">
        <f>IF(OR(ISBLANK('!0'!Q315),ISERROR('!0'!Q315)),"",'!0'!Q315)</f>
        <v/>
      </c>
      <c r="R313" t="str">
        <f>IF(OR(ISBLANK('!0'!R315),ISERROR('!0'!R315)),"",'!0'!R315)</f>
        <v/>
      </c>
      <c r="S313" t="str">
        <f>IF(OR(ISBLANK('!0'!S315),ISERROR('!0'!S315)),"",'!0'!S315)</f>
        <v/>
      </c>
      <c r="T313" t="str">
        <f>IF(OR(ISBLANK('!0'!T315),ISERROR('!0'!T315)),"",'!0'!T315)</f>
        <v/>
      </c>
      <c r="U313" t="str">
        <f>IF(OR(ISBLANK('!0'!U315),ISERROR('!0'!U315)),"",'!0'!U315)</f>
        <v/>
      </c>
      <c r="V313" t="str">
        <f>IF(OR(ISBLANK('!0'!V315),ISERROR('!0'!V315)),"",'!0'!V315)</f>
        <v/>
      </c>
      <c r="W313" t="str">
        <f>IF(OR(ISBLANK('!0'!W315),ISERROR('!0'!W315)),"",'!0'!W315)</f>
        <v/>
      </c>
      <c r="X313" t="str">
        <f>IF(OR(ISBLANK('!0'!X315),ISERROR('!0'!X315)),"",'!0'!X315)</f>
        <v/>
      </c>
      <c r="Y313" t="str">
        <f>IF(OR(ISBLANK('!0'!Y315),ISERROR('!0'!Y315)),"",'!0'!Y315)</f>
        <v/>
      </c>
      <c r="Z313" t="str">
        <f>IF(OR(ISBLANK('!0'!Z315),ISERROR('!0'!Z315)),"",'!0'!Z315)</f>
        <v/>
      </c>
      <c r="AA313" t="str">
        <f>IF(OR(ISBLANK('!0'!AA315),ISERROR('!0'!AA315)),"",'!0'!AA315)</f>
        <v/>
      </c>
      <c r="AB313" t="str">
        <f>IF(OR(ISBLANK('!0'!AB315),ISERROR('!0'!AB315)),"",'!0'!AB315)</f>
        <v/>
      </c>
      <c r="AC313" t="str">
        <f>IF(OR(ISBLANK('!0'!AI315),ISERROR('!0'!AI315)),"",'!0'!AI315)</f>
        <v/>
      </c>
      <c r="AD313" t="str">
        <f>IF(OR(ISBLANK('!0'!AJ315),ISERROR('!0'!AJ315)),"",'!0'!AJ315)</f>
        <v/>
      </c>
      <c r="AE313" t="str">
        <f>IF(OR(ISBLANK('!0'!AK315),ISERROR('!0'!AK315)),"",'!0'!AK315)</f>
        <v/>
      </c>
      <c r="AF313" t="str">
        <f>IF(OR(ISBLANK('!0'!AL315),ISERROR('!0'!AL315)),"",'!0'!AL315)</f>
        <v/>
      </c>
      <c r="AG313" t="str">
        <f>IF(OR(ISBLANK('!0'!AM315),ISERROR('!0'!AM315)),"",'!0'!AM315)</f>
        <v/>
      </c>
      <c r="AH313" t="str">
        <f>IF(OR(ISBLANK('!0'!AN315),ISERROR('!0'!AN315)),"",'!0'!AN315)</f>
        <v/>
      </c>
      <c r="AI313" t="str">
        <f>IF(OR(ISBLANK('!0'!AO315),ISERROR('!0'!AO315)),"",'!0'!AO315)</f>
        <v/>
      </c>
      <c r="AJ313" t="str">
        <f>IF(OR(ISBLANK('!0'!AP315),ISERROR('!0'!AP315)),"",'!0'!AP315)</f>
        <v/>
      </c>
      <c r="AK313" t="str">
        <f>IF(OR(ISBLANK('!0'!AQ315),ISERROR('!0'!AQ315)),"",'!0'!AQ315)</f>
        <v/>
      </c>
      <c r="AL313" t="str">
        <f>IF(OR(ISBLANK('!0'!AR315),ISERROR('!0'!AR315)),"",'!0'!AR315)</f>
        <v/>
      </c>
      <c r="AM313" t="str">
        <f>IF(OR(ISBLANK('!0'!AS315),ISERROR('!0'!AS315)),"",'!0'!AS315)</f>
        <v/>
      </c>
      <c r="AN313" t="str">
        <f>IF(OR(ISBLANK('!0'!AT315),ISERROR('!0'!AT315)),"",'!0'!AT315)</f>
        <v/>
      </c>
      <c r="AO313" t="str">
        <f>IF(OR(ISBLANK('!0'!AU315),ISERROR('!0'!AU315)),"",'!0'!AU315)</f>
        <v/>
      </c>
      <c r="AP313" t="str">
        <f>IF(OR(ISBLANK('!0'!AV315),ISERROR('!0'!AV315)),"",'!0'!AV315)</f>
        <v/>
      </c>
      <c r="AQ313" t="str">
        <f>IF(OR(ISBLANK('!0'!AW315),ISERROR('!0'!AW315)),"",'!0'!AW315)</f>
        <v/>
      </c>
      <c r="AR313" t="str">
        <f>IF(OR(ISBLANK('!0'!AX315),ISERROR('!0'!AX315)),"",'!0'!AX315)</f>
        <v/>
      </c>
      <c r="AS313" t="str">
        <f>IF(OR(ISBLANK('!0'!AY315),ISERROR('!0'!AY315)),"",'!0'!AY315)</f>
        <v/>
      </c>
      <c r="AT313" t="str">
        <f>IF(OR(ISBLANK('!0'!AZ315),ISERROR('!0'!AZ315)),"",'!0'!AZ315)</f>
        <v/>
      </c>
      <c r="AU313" t="str">
        <f>IF(OR(ISBLANK('!0'!BA315),ISERROR('!0'!BA315)),"",'!0'!BA315)</f>
        <v/>
      </c>
      <c r="AV313" t="str">
        <f>IF(OR(ISBLANK('!0'!BB315),ISERROR('!0'!BB315)),"",'!0'!BB315)</f>
        <v/>
      </c>
      <c r="AW313" t="str">
        <f>IF(OR(ISBLANK('!0'!BC315),ISERROR('!0'!BC315)),"",'!0'!BC315)</f>
        <v/>
      </c>
      <c r="AX313" t="str">
        <f>IF(OR(ISBLANK('!0'!BD315),ISERROR('!0'!BD315)),"",'!0'!BD315)</f>
        <v/>
      </c>
      <c r="AY313" t="str">
        <f>IF(OR(ISBLANK('!0'!BE315),ISERROR('!0'!BE315)),"",'!0'!BE315)</f>
        <v/>
      </c>
      <c r="AZ313" t="str">
        <f>IF(OR(ISBLANK('!0'!BF315),ISERROR('!0'!BF315)),"",'!0'!BF315)</f>
        <v/>
      </c>
      <c r="BA313" t="str">
        <f>IF(OR(ISBLANK('!0'!BG315),ISERROR('!0'!BG315)),"",'!0'!BG315)</f>
        <v/>
      </c>
      <c r="BB313" t="str">
        <f>IF(OR(ISBLANK('!0'!BH315),ISERROR('!0'!BH315)),"",'!0'!BH315)</f>
        <v/>
      </c>
      <c r="BC313" t="str">
        <f>IF(OR(ISBLANK('!0'!BI315),ISERROR('!0'!BI315)),"",'!0'!BI315)</f>
        <v/>
      </c>
    </row>
    <row r="314" spans="1:55" ht="12.75" customHeight="1" x14ac:dyDescent="0.2">
      <c r="A314" t="str">
        <f>IF(OR(ISBLANK('!0'!A316),ISERROR('!0'!A316)),"",'!0'!A316)</f>
        <v/>
      </c>
      <c r="B314" t="str">
        <f>IF(OR(ISBLANK('!0'!B316),ISERROR('!0'!B316)),"",'!0'!B316)</f>
        <v/>
      </c>
      <c r="C314" s="208">
        <f>IF(OR(ISBLANK('!0'!C315),ISERROR('!0'!C315)),"",'!0'!C315)</f>
        <v>292</v>
      </c>
      <c r="D314" s="325"/>
      <c r="E314" s="325"/>
      <c r="F314" t="str">
        <f>IF(OR(ISBLANK('!0'!F316),ISERROR('!0'!F316)),"",'!0'!F316)</f>
        <v/>
      </c>
      <c r="G314" t="str">
        <f>IF(OR(ISBLANK('!0'!G316),ISERROR('!0'!G316)),"",'!0'!G316)</f>
        <v/>
      </c>
      <c r="H314" t="str">
        <f>IF(OR(ISBLANK('!0'!H316),ISERROR('!0'!H316)),"",'!0'!H316)</f>
        <v/>
      </c>
      <c r="I314" s="4" t="str">
        <f>IF(OR(ISBLANK('!0'!I316),ISERROR('!0'!I316)),"",'!0'!I316)</f>
        <v/>
      </c>
      <c r="J314" t="str">
        <f>IF(OR(ISBLANK('!0'!J316),ISERROR('!0'!J316)),"",'!0'!J316)</f>
        <v/>
      </c>
      <c r="K314" s="59" t="str">
        <f>IF(OR(ISBLANK('!0'!K316),ISERROR('!0'!K316)),"",'!0'!K316)</f>
        <v/>
      </c>
      <c r="L314" t="str">
        <f>IF(OR(ISBLANK('!0'!L316),ISERROR('!0'!L316)),"",'!0'!L316)</f>
        <v/>
      </c>
      <c r="M314" t="str">
        <f>IF(OR(ISBLANK('!0'!M316),ISERROR('!0'!M316)),"",'!0'!M316)</f>
        <v/>
      </c>
      <c r="N314" t="str">
        <f>IF(OR(ISBLANK('!0'!N316),ISERROR('!0'!N316)),"",'!0'!N316)</f>
        <v/>
      </c>
      <c r="O314" t="str">
        <f>IF(OR(ISBLANK('!0'!O316),ISERROR('!0'!O316)),"",'!0'!O316)</f>
        <v/>
      </c>
      <c r="P314" t="str">
        <f>IF(OR(ISBLANK('!0'!P316),ISERROR('!0'!P316)),"",'!0'!P316)</f>
        <v/>
      </c>
      <c r="Q314" t="str">
        <f>IF(OR(ISBLANK('!0'!Q316),ISERROR('!0'!Q316)),"",'!0'!Q316)</f>
        <v/>
      </c>
      <c r="R314" t="str">
        <f>IF(OR(ISBLANK('!0'!R316),ISERROR('!0'!R316)),"",'!0'!R316)</f>
        <v/>
      </c>
      <c r="S314" t="str">
        <f>IF(OR(ISBLANK('!0'!S316),ISERROR('!0'!S316)),"",'!0'!S316)</f>
        <v/>
      </c>
      <c r="T314" t="str">
        <f>IF(OR(ISBLANK('!0'!T316),ISERROR('!0'!T316)),"",'!0'!T316)</f>
        <v/>
      </c>
      <c r="U314" t="str">
        <f>IF(OR(ISBLANK('!0'!U316),ISERROR('!0'!U316)),"",'!0'!U316)</f>
        <v/>
      </c>
      <c r="V314" t="str">
        <f>IF(OR(ISBLANK('!0'!V316),ISERROR('!0'!V316)),"",'!0'!V316)</f>
        <v/>
      </c>
      <c r="W314" t="str">
        <f>IF(OR(ISBLANK('!0'!W316),ISERROR('!0'!W316)),"",'!0'!W316)</f>
        <v/>
      </c>
      <c r="X314" t="str">
        <f>IF(OR(ISBLANK('!0'!X316),ISERROR('!0'!X316)),"",'!0'!X316)</f>
        <v/>
      </c>
      <c r="Y314" t="str">
        <f>IF(OR(ISBLANK('!0'!Y316),ISERROR('!0'!Y316)),"",'!0'!Y316)</f>
        <v/>
      </c>
      <c r="Z314" t="str">
        <f>IF(OR(ISBLANK('!0'!Z316),ISERROR('!0'!Z316)),"",'!0'!Z316)</f>
        <v/>
      </c>
      <c r="AA314" t="str">
        <f>IF(OR(ISBLANK('!0'!AA316),ISERROR('!0'!AA316)),"",'!0'!AA316)</f>
        <v/>
      </c>
      <c r="AB314" t="str">
        <f>IF(OR(ISBLANK('!0'!AB316),ISERROR('!0'!AB316)),"",'!0'!AB316)</f>
        <v/>
      </c>
      <c r="AC314" t="str">
        <f>IF(OR(ISBLANK('!0'!AI316),ISERROR('!0'!AI316)),"",'!0'!AI316)</f>
        <v/>
      </c>
      <c r="AD314" t="str">
        <f>IF(OR(ISBLANK('!0'!AJ316),ISERROR('!0'!AJ316)),"",'!0'!AJ316)</f>
        <v/>
      </c>
      <c r="AE314" t="str">
        <f>IF(OR(ISBLANK('!0'!AK316),ISERROR('!0'!AK316)),"",'!0'!AK316)</f>
        <v/>
      </c>
      <c r="AF314" t="str">
        <f>IF(OR(ISBLANK('!0'!AL316),ISERROR('!0'!AL316)),"",'!0'!AL316)</f>
        <v/>
      </c>
      <c r="AG314" t="str">
        <f>IF(OR(ISBLANK('!0'!AM316),ISERROR('!0'!AM316)),"",'!0'!AM316)</f>
        <v/>
      </c>
      <c r="AH314" t="str">
        <f>IF(OR(ISBLANK('!0'!AN316),ISERROR('!0'!AN316)),"",'!0'!AN316)</f>
        <v/>
      </c>
      <c r="AI314" t="str">
        <f>IF(OR(ISBLANK('!0'!AO316),ISERROR('!0'!AO316)),"",'!0'!AO316)</f>
        <v/>
      </c>
      <c r="AJ314" t="str">
        <f>IF(OR(ISBLANK('!0'!AP316),ISERROR('!0'!AP316)),"",'!0'!AP316)</f>
        <v/>
      </c>
      <c r="AK314" t="str">
        <f>IF(OR(ISBLANK('!0'!AQ316),ISERROR('!0'!AQ316)),"",'!0'!AQ316)</f>
        <v/>
      </c>
      <c r="AL314" t="str">
        <f>IF(OR(ISBLANK('!0'!AR316),ISERROR('!0'!AR316)),"",'!0'!AR316)</f>
        <v/>
      </c>
      <c r="AM314" t="str">
        <f>IF(OR(ISBLANK('!0'!AS316),ISERROR('!0'!AS316)),"",'!0'!AS316)</f>
        <v/>
      </c>
      <c r="AN314" t="str">
        <f>IF(OR(ISBLANK('!0'!AT316),ISERROR('!0'!AT316)),"",'!0'!AT316)</f>
        <v/>
      </c>
      <c r="AO314" t="str">
        <f>IF(OR(ISBLANK('!0'!AU316),ISERROR('!0'!AU316)),"",'!0'!AU316)</f>
        <v/>
      </c>
      <c r="AP314" t="str">
        <f>IF(OR(ISBLANK('!0'!AV316),ISERROR('!0'!AV316)),"",'!0'!AV316)</f>
        <v/>
      </c>
      <c r="AQ314" t="str">
        <f>IF(OR(ISBLANK('!0'!AW316),ISERROR('!0'!AW316)),"",'!0'!AW316)</f>
        <v/>
      </c>
      <c r="AR314" t="str">
        <f>IF(OR(ISBLANK('!0'!AX316),ISERROR('!0'!AX316)),"",'!0'!AX316)</f>
        <v/>
      </c>
      <c r="AS314" t="str">
        <f>IF(OR(ISBLANK('!0'!AY316),ISERROR('!0'!AY316)),"",'!0'!AY316)</f>
        <v/>
      </c>
      <c r="AT314" t="str">
        <f>IF(OR(ISBLANK('!0'!AZ316),ISERROR('!0'!AZ316)),"",'!0'!AZ316)</f>
        <v/>
      </c>
      <c r="AU314" t="str">
        <f>IF(OR(ISBLANK('!0'!BA316),ISERROR('!0'!BA316)),"",'!0'!BA316)</f>
        <v/>
      </c>
      <c r="AV314" t="str">
        <f>IF(OR(ISBLANK('!0'!BB316),ISERROR('!0'!BB316)),"",'!0'!BB316)</f>
        <v/>
      </c>
      <c r="AW314" t="str">
        <f>IF(OR(ISBLANK('!0'!BC316),ISERROR('!0'!BC316)),"",'!0'!BC316)</f>
        <v/>
      </c>
      <c r="AX314" t="str">
        <f>IF(OR(ISBLANK('!0'!BD316),ISERROR('!0'!BD316)),"",'!0'!BD316)</f>
        <v/>
      </c>
      <c r="AY314" t="str">
        <f>IF(OR(ISBLANK('!0'!BE316),ISERROR('!0'!BE316)),"",'!0'!BE316)</f>
        <v/>
      </c>
      <c r="AZ314" t="str">
        <f>IF(OR(ISBLANK('!0'!BF316),ISERROR('!0'!BF316)),"",'!0'!BF316)</f>
        <v/>
      </c>
      <c r="BA314" t="str">
        <f>IF(OR(ISBLANK('!0'!BG316),ISERROR('!0'!BG316)),"",'!0'!BG316)</f>
        <v/>
      </c>
      <c r="BB314" t="str">
        <f>IF(OR(ISBLANK('!0'!BH316),ISERROR('!0'!BH316)),"",'!0'!BH316)</f>
        <v/>
      </c>
      <c r="BC314" t="str">
        <f>IF(OR(ISBLANK('!0'!BI316),ISERROR('!0'!BI316)),"",'!0'!BI316)</f>
        <v/>
      </c>
    </row>
    <row r="315" spans="1:55" ht="12.75" customHeight="1" x14ac:dyDescent="0.2">
      <c r="A315" t="str">
        <f>IF(OR(ISBLANK('!0'!A317),ISERROR('!0'!A317)),"",'!0'!A317)</f>
        <v/>
      </c>
      <c r="B315" t="str">
        <f>IF(OR(ISBLANK('!0'!B317),ISERROR('!0'!B317)),"",'!0'!B317)</f>
        <v/>
      </c>
      <c r="C315" s="208">
        <f>IF(OR(ISBLANK('!0'!C316),ISERROR('!0'!C316)),"",'!0'!C316)</f>
        <v>293</v>
      </c>
      <c r="D315" s="325"/>
      <c r="E315" s="325"/>
      <c r="F315" t="str">
        <f>IF(OR(ISBLANK('!0'!F317),ISERROR('!0'!F317)),"",'!0'!F317)</f>
        <v/>
      </c>
      <c r="G315" t="str">
        <f>IF(OR(ISBLANK('!0'!G317),ISERROR('!0'!G317)),"",'!0'!G317)</f>
        <v/>
      </c>
      <c r="H315" t="str">
        <f>IF(OR(ISBLANK('!0'!H317),ISERROR('!0'!H317)),"",'!0'!H317)</f>
        <v/>
      </c>
      <c r="I315" s="4" t="str">
        <f>IF(OR(ISBLANK('!0'!I317),ISERROR('!0'!I317)),"",'!0'!I317)</f>
        <v/>
      </c>
      <c r="J315" t="str">
        <f>IF(OR(ISBLANK('!0'!J317),ISERROR('!0'!J317)),"",'!0'!J317)</f>
        <v/>
      </c>
      <c r="K315" s="59" t="str">
        <f>IF(OR(ISBLANK('!0'!K317),ISERROR('!0'!K317)),"",'!0'!K317)</f>
        <v/>
      </c>
      <c r="L315" t="str">
        <f>IF(OR(ISBLANK('!0'!L317),ISERROR('!0'!L317)),"",'!0'!L317)</f>
        <v/>
      </c>
      <c r="M315" t="str">
        <f>IF(OR(ISBLANK('!0'!M317),ISERROR('!0'!M317)),"",'!0'!M317)</f>
        <v/>
      </c>
      <c r="N315" t="str">
        <f>IF(OR(ISBLANK('!0'!N317),ISERROR('!0'!N317)),"",'!0'!N317)</f>
        <v/>
      </c>
      <c r="O315" t="str">
        <f>IF(OR(ISBLANK('!0'!O317),ISERROR('!0'!O317)),"",'!0'!O317)</f>
        <v/>
      </c>
      <c r="P315" t="str">
        <f>IF(OR(ISBLANK('!0'!P317),ISERROR('!0'!P317)),"",'!0'!P317)</f>
        <v/>
      </c>
      <c r="Q315" t="str">
        <f>IF(OR(ISBLANK('!0'!Q317),ISERROR('!0'!Q317)),"",'!0'!Q317)</f>
        <v/>
      </c>
      <c r="R315" t="str">
        <f>IF(OR(ISBLANK('!0'!R317),ISERROR('!0'!R317)),"",'!0'!R317)</f>
        <v/>
      </c>
      <c r="S315" t="str">
        <f>IF(OR(ISBLANK('!0'!S317),ISERROR('!0'!S317)),"",'!0'!S317)</f>
        <v/>
      </c>
      <c r="T315" t="str">
        <f>IF(OR(ISBLANK('!0'!T317),ISERROR('!0'!T317)),"",'!0'!T317)</f>
        <v/>
      </c>
      <c r="U315" t="str">
        <f>IF(OR(ISBLANK('!0'!U317),ISERROR('!0'!U317)),"",'!0'!U317)</f>
        <v/>
      </c>
      <c r="V315" t="str">
        <f>IF(OR(ISBLANK('!0'!V317),ISERROR('!0'!V317)),"",'!0'!V317)</f>
        <v/>
      </c>
      <c r="W315" t="str">
        <f>IF(OR(ISBLANK('!0'!W317),ISERROR('!0'!W317)),"",'!0'!W317)</f>
        <v/>
      </c>
      <c r="X315" t="str">
        <f>IF(OR(ISBLANK('!0'!X317),ISERROR('!0'!X317)),"",'!0'!X317)</f>
        <v/>
      </c>
      <c r="Y315" t="str">
        <f>IF(OR(ISBLANK('!0'!Y317),ISERROR('!0'!Y317)),"",'!0'!Y317)</f>
        <v/>
      </c>
      <c r="Z315" t="str">
        <f>IF(OR(ISBLANK('!0'!Z317),ISERROR('!0'!Z317)),"",'!0'!Z317)</f>
        <v/>
      </c>
      <c r="AA315" t="str">
        <f>IF(OR(ISBLANK('!0'!AA317),ISERROR('!0'!AA317)),"",'!0'!AA317)</f>
        <v/>
      </c>
      <c r="AB315" t="str">
        <f>IF(OR(ISBLANK('!0'!AB317),ISERROR('!0'!AB317)),"",'!0'!AB317)</f>
        <v/>
      </c>
      <c r="AC315" t="str">
        <f>IF(OR(ISBLANK('!0'!AI317),ISERROR('!0'!AI317)),"",'!0'!AI317)</f>
        <v/>
      </c>
      <c r="AD315" t="str">
        <f>IF(OR(ISBLANK('!0'!AJ317),ISERROR('!0'!AJ317)),"",'!0'!AJ317)</f>
        <v/>
      </c>
      <c r="AE315" t="str">
        <f>IF(OR(ISBLANK('!0'!AK317),ISERROR('!0'!AK317)),"",'!0'!AK317)</f>
        <v/>
      </c>
      <c r="AF315" t="str">
        <f>IF(OR(ISBLANK('!0'!AL317),ISERROR('!0'!AL317)),"",'!0'!AL317)</f>
        <v/>
      </c>
      <c r="AG315" t="str">
        <f>IF(OR(ISBLANK('!0'!AM317),ISERROR('!0'!AM317)),"",'!0'!AM317)</f>
        <v/>
      </c>
      <c r="AH315" t="str">
        <f>IF(OR(ISBLANK('!0'!AN317),ISERROR('!0'!AN317)),"",'!0'!AN317)</f>
        <v/>
      </c>
      <c r="AI315" t="str">
        <f>IF(OR(ISBLANK('!0'!AO317),ISERROR('!0'!AO317)),"",'!0'!AO317)</f>
        <v/>
      </c>
      <c r="AJ315" t="str">
        <f>IF(OR(ISBLANK('!0'!AP317),ISERROR('!0'!AP317)),"",'!0'!AP317)</f>
        <v/>
      </c>
      <c r="AK315" t="str">
        <f>IF(OR(ISBLANK('!0'!AQ317),ISERROR('!0'!AQ317)),"",'!0'!AQ317)</f>
        <v/>
      </c>
      <c r="AL315" t="str">
        <f>IF(OR(ISBLANK('!0'!AR317),ISERROR('!0'!AR317)),"",'!0'!AR317)</f>
        <v/>
      </c>
      <c r="AM315" t="str">
        <f>IF(OR(ISBLANK('!0'!AS317),ISERROR('!0'!AS317)),"",'!0'!AS317)</f>
        <v/>
      </c>
      <c r="AN315" t="str">
        <f>IF(OR(ISBLANK('!0'!AT317),ISERROR('!0'!AT317)),"",'!0'!AT317)</f>
        <v/>
      </c>
      <c r="AO315" t="str">
        <f>IF(OR(ISBLANK('!0'!AU317),ISERROR('!0'!AU317)),"",'!0'!AU317)</f>
        <v/>
      </c>
      <c r="AP315" t="str">
        <f>IF(OR(ISBLANK('!0'!AV317),ISERROR('!0'!AV317)),"",'!0'!AV317)</f>
        <v/>
      </c>
      <c r="AQ315" t="str">
        <f>IF(OR(ISBLANK('!0'!AW317),ISERROR('!0'!AW317)),"",'!0'!AW317)</f>
        <v/>
      </c>
      <c r="AR315" t="str">
        <f>IF(OR(ISBLANK('!0'!AX317),ISERROR('!0'!AX317)),"",'!0'!AX317)</f>
        <v/>
      </c>
      <c r="AS315" t="str">
        <f>IF(OR(ISBLANK('!0'!AY317),ISERROR('!0'!AY317)),"",'!0'!AY317)</f>
        <v/>
      </c>
      <c r="AT315" t="str">
        <f>IF(OR(ISBLANK('!0'!AZ317),ISERROR('!0'!AZ317)),"",'!0'!AZ317)</f>
        <v/>
      </c>
      <c r="AU315" t="str">
        <f>IF(OR(ISBLANK('!0'!BA317),ISERROR('!0'!BA317)),"",'!0'!BA317)</f>
        <v/>
      </c>
      <c r="AV315" t="str">
        <f>IF(OR(ISBLANK('!0'!BB317),ISERROR('!0'!BB317)),"",'!0'!BB317)</f>
        <v/>
      </c>
      <c r="AW315" t="str">
        <f>IF(OR(ISBLANK('!0'!BC317),ISERROR('!0'!BC317)),"",'!0'!BC317)</f>
        <v/>
      </c>
      <c r="AX315" t="str">
        <f>IF(OR(ISBLANK('!0'!BD317),ISERROR('!0'!BD317)),"",'!0'!BD317)</f>
        <v/>
      </c>
      <c r="AY315" t="str">
        <f>IF(OR(ISBLANK('!0'!BE317),ISERROR('!0'!BE317)),"",'!0'!BE317)</f>
        <v/>
      </c>
      <c r="AZ315" t="str">
        <f>IF(OR(ISBLANK('!0'!BF317),ISERROR('!0'!BF317)),"",'!0'!BF317)</f>
        <v/>
      </c>
      <c r="BA315" t="str">
        <f>IF(OR(ISBLANK('!0'!BG317),ISERROR('!0'!BG317)),"",'!0'!BG317)</f>
        <v/>
      </c>
      <c r="BB315" t="str">
        <f>IF(OR(ISBLANK('!0'!BH317),ISERROR('!0'!BH317)),"",'!0'!BH317)</f>
        <v/>
      </c>
      <c r="BC315" t="str">
        <f>IF(OR(ISBLANK('!0'!BI317),ISERROR('!0'!BI317)),"",'!0'!BI317)</f>
        <v/>
      </c>
    </row>
    <row r="316" spans="1:55" ht="12.75" customHeight="1" x14ac:dyDescent="0.2">
      <c r="A316" t="str">
        <f>IF(OR(ISBLANK('!0'!A318),ISERROR('!0'!A318)),"",'!0'!A318)</f>
        <v/>
      </c>
      <c r="B316" t="str">
        <f>IF(OR(ISBLANK('!0'!B318),ISERROR('!0'!B318)),"",'!0'!B318)</f>
        <v/>
      </c>
      <c r="C316" s="208">
        <f>IF(OR(ISBLANK('!0'!C317),ISERROR('!0'!C317)),"",'!0'!C317)</f>
        <v>294</v>
      </c>
      <c r="D316" s="325"/>
      <c r="E316" s="325"/>
      <c r="F316" t="str">
        <f>IF(OR(ISBLANK('!0'!F318),ISERROR('!0'!F318)),"",'!0'!F318)</f>
        <v/>
      </c>
      <c r="G316" t="str">
        <f>IF(OR(ISBLANK('!0'!G318),ISERROR('!0'!G318)),"",'!0'!G318)</f>
        <v/>
      </c>
      <c r="H316" t="str">
        <f>IF(OR(ISBLANK('!0'!H318),ISERROR('!0'!H318)),"",'!0'!H318)</f>
        <v/>
      </c>
      <c r="I316" s="4" t="str">
        <f>IF(OR(ISBLANK('!0'!I318),ISERROR('!0'!I318)),"",'!0'!I318)</f>
        <v/>
      </c>
      <c r="J316" t="str">
        <f>IF(OR(ISBLANK('!0'!J318),ISERROR('!0'!J318)),"",'!0'!J318)</f>
        <v/>
      </c>
      <c r="K316" s="59" t="str">
        <f>IF(OR(ISBLANK('!0'!K318),ISERROR('!0'!K318)),"",'!0'!K318)</f>
        <v/>
      </c>
      <c r="L316" t="str">
        <f>IF(OR(ISBLANK('!0'!L318),ISERROR('!0'!L318)),"",'!0'!L318)</f>
        <v/>
      </c>
      <c r="M316" t="str">
        <f>IF(OR(ISBLANK('!0'!M318),ISERROR('!0'!M318)),"",'!0'!M318)</f>
        <v/>
      </c>
      <c r="N316" t="str">
        <f>IF(OR(ISBLANK('!0'!N318),ISERROR('!0'!N318)),"",'!0'!N318)</f>
        <v/>
      </c>
      <c r="O316" t="str">
        <f>IF(OR(ISBLANK('!0'!O318),ISERROR('!0'!O318)),"",'!0'!O318)</f>
        <v/>
      </c>
      <c r="P316" t="str">
        <f>IF(OR(ISBLANK('!0'!P318),ISERROR('!0'!P318)),"",'!0'!P318)</f>
        <v/>
      </c>
      <c r="Q316" t="str">
        <f>IF(OR(ISBLANK('!0'!Q318),ISERROR('!0'!Q318)),"",'!0'!Q318)</f>
        <v/>
      </c>
      <c r="R316" t="str">
        <f>IF(OR(ISBLANK('!0'!R318),ISERROR('!0'!R318)),"",'!0'!R318)</f>
        <v/>
      </c>
      <c r="S316" t="str">
        <f>IF(OR(ISBLANK('!0'!S318),ISERROR('!0'!S318)),"",'!0'!S318)</f>
        <v/>
      </c>
      <c r="T316" t="str">
        <f>IF(OR(ISBLANK('!0'!T318),ISERROR('!0'!T318)),"",'!0'!T318)</f>
        <v/>
      </c>
      <c r="U316" t="str">
        <f>IF(OR(ISBLANK('!0'!U318),ISERROR('!0'!U318)),"",'!0'!U318)</f>
        <v/>
      </c>
      <c r="V316" t="str">
        <f>IF(OR(ISBLANK('!0'!V318),ISERROR('!0'!V318)),"",'!0'!V318)</f>
        <v/>
      </c>
      <c r="W316" t="str">
        <f>IF(OR(ISBLANK('!0'!W318),ISERROR('!0'!W318)),"",'!0'!W318)</f>
        <v/>
      </c>
      <c r="X316" t="str">
        <f>IF(OR(ISBLANK('!0'!X318),ISERROR('!0'!X318)),"",'!0'!X318)</f>
        <v/>
      </c>
      <c r="Y316" t="str">
        <f>IF(OR(ISBLANK('!0'!Y318),ISERROR('!0'!Y318)),"",'!0'!Y318)</f>
        <v/>
      </c>
      <c r="Z316" t="str">
        <f>IF(OR(ISBLANK('!0'!Z318),ISERROR('!0'!Z318)),"",'!0'!Z318)</f>
        <v/>
      </c>
      <c r="AA316" t="str">
        <f>IF(OR(ISBLANK('!0'!AA318),ISERROR('!0'!AA318)),"",'!0'!AA318)</f>
        <v/>
      </c>
      <c r="AB316" t="str">
        <f>IF(OR(ISBLANK('!0'!AB318),ISERROR('!0'!AB318)),"",'!0'!AB318)</f>
        <v/>
      </c>
      <c r="AC316" t="str">
        <f>IF(OR(ISBLANK('!0'!AI318),ISERROR('!0'!AI318)),"",'!0'!AI318)</f>
        <v/>
      </c>
      <c r="AD316" t="str">
        <f>IF(OR(ISBLANK('!0'!AJ318),ISERROR('!0'!AJ318)),"",'!0'!AJ318)</f>
        <v/>
      </c>
      <c r="AE316" t="str">
        <f>IF(OR(ISBLANK('!0'!AK318),ISERROR('!0'!AK318)),"",'!0'!AK318)</f>
        <v/>
      </c>
      <c r="AF316" t="str">
        <f>IF(OR(ISBLANK('!0'!AL318),ISERROR('!0'!AL318)),"",'!0'!AL318)</f>
        <v/>
      </c>
      <c r="AG316" t="str">
        <f>IF(OR(ISBLANK('!0'!AM318),ISERROR('!0'!AM318)),"",'!0'!AM318)</f>
        <v/>
      </c>
      <c r="AH316" t="str">
        <f>IF(OR(ISBLANK('!0'!AN318),ISERROR('!0'!AN318)),"",'!0'!AN318)</f>
        <v/>
      </c>
      <c r="AI316" t="str">
        <f>IF(OR(ISBLANK('!0'!AO318),ISERROR('!0'!AO318)),"",'!0'!AO318)</f>
        <v/>
      </c>
      <c r="AJ316" t="str">
        <f>IF(OR(ISBLANK('!0'!AP318),ISERROR('!0'!AP318)),"",'!0'!AP318)</f>
        <v/>
      </c>
      <c r="AK316" t="str">
        <f>IF(OR(ISBLANK('!0'!AQ318),ISERROR('!0'!AQ318)),"",'!0'!AQ318)</f>
        <v/>
      </c>
      <c r="AL316" t="str">
        <f>IF(OR(ISBLANK('!0'!AR318),ISERROR('!0'!AR318)),"",'!0'!AR318)</f>
        <v/>
      </c>
      <c r="AM316" t="str">
        <f>IF(OR(ISBLANK('!0'!AS318),ISERROR('!0'!AS318)),"",'!0'!AS318)</f>
        <v/>
      </c>
      <c r="AN316" t="str">
        <f>IF(OR(ISBLANK('!0'!AT318),ISERROR('!0'!AT318)),"",'!0'!AT318)</f>
        <v/>
      </c>
      <c r="AO316" t="str">
        <f>IF(OR(ISBLANK('!0'!AU318),ISERROR('!0'!AU318)),"",'!0'!AU318)</f>
        <v/>
      </c>
      <c r="AP316" t="str">
        <f>IF(OR(ISBLANK('!0'!AV318),ISERROR('!0'!AV318)),"",'!0'!AV318)</f>
        <v/>
      </c>
      <c r="AQ316" t="str">
        <f>IF(OR(ISBLANK('!0'!AW318),ISERROR('!0'!AW318)),"",'!0'!AW318)</f>
        <v/>
      </c>
      <c r="AR316" t="str">
        <f>IF(OR(ISBLANK('!0'!AX318),ISERROR('!0'!AX318)),"",'!0'!AX318)</f>
        <v/>
      </c>
      <c r="AS316" t="str">
        <f>IF(OR(ISBLANK('!0'!AY318),ISERROR('!0'!AY318)),"",'!0'!AY318)</f>
        <v/>
      </c>
      <c r="AT316" t="str">
        <f>IF(OR(ISBLANK('!0'!AZ318),ISERROR('!0'!AZ318)),"",'!0'!AZ318)</f>
        <v/>
      </c>
      <c r="AU316" t="str">
        <f>IF(OR(ISBLANK('!0'!BA318),ISERROR('!0'!BA318)),"",'!0'!BA318)</f>
        <v/>
      </c>
      <c r="AV316" t="str">
        <f>IF(OR(ISBLANK('!0'!BB318),ISERROR('!0'!BB318)),"",'!0'!BB318)</f>
        <v/>
      </c>
      <c r="AW316" t="str">
        <f>IF(OR(ISBLANK('!0'!BC318),ISERROR('!0'!BC318)),"",'!0'!BC318)</f>
        <v/>
      </c>
      <c r="AX316" t="str">
        <f>IF(OR(ISBLANK('!0'!BD318),ISERROR('!0'!BD318)),"",'!0'!BD318)</f>
        <v/>
      </c>
      <c r="AY316" t="str">
        <f>IF(OR(ISBLANK('!0'!BE318),ISERROR('!0'!BE318)),"",'!0'!BE318)</f>
        <v/>
      </c>
      <c r="AZ316" t="str">
        <f>IF(OR(ISBLANK('!0'!BF318),ISERROR('!0'!BF318)),"",'!0'!BF318)</f>
        <v/>
      </c>
      <c r="BA316" t="str">
        <f>IF(OR(ISBLANK('!0'!BG318),ISERROR('!0'!BG318)),"",'!0'!BG318)</f>
        <v/>
      </c>
      <c r="BB316" t="str">
        <f>IF(OR(ISBLANK('!0'!BH318),ISERROR('!0'!BH318)),"",'!0'!BH318)</f>
        <v/>
      </c>
      <c r="BC316" t="str">
        <f>IF(OR(ISBLANK('!0'!BI318),ISERROR('!0'!BI318)),"",'!0'!BI318)</f>
        <v/>
      </c>
    </row>
    <row r="317" spans="1:55" ht="12.75" customHeight="1" x14ac:dyDescent="0.2">
      <c r="A317" t="str">
        <f>IF(OR(ISBLANK('!0'!A319),ISERROR('!0'!A319)),"",'!0'!A319)</f>
        <v/>
      </c>
      <c r="B317" t="str">
        <f>IF(OR(ISBLANK('!0'!B319),ISERROR('!0'!B319)),"",'!0'!B319)</f>
        <v/>
      </c>
      <c r="C317" s="208">
        <f>IF(OR(ISBLANK('!0'!C318),ISERROR('!0'!C318)),"",'!0'!C318)</f>
        <v>295</v>
      </c>
      <c r="D317" s="325"/>
      <c r="E317" s="325"/>
      <c r="F317" t="str">
        <f>IF(OR(ISBLANK('!0'!F319),ISERROR('!0'!F319)),"",'!0'!F319)</f>
        <v/>
      </c>
      <c r="G317" t="str">
        <f>IF(OR(ISBLANK('!0'!G319),ISERROR('!0'!G319)),"",'!0'!G319)</f>
        <v/>
      </c>
      <c r="H317" t="str">
        <f>IF(OR(ISBLANK('!0'!H319),ISERROR('!0'!H319)),"",'!0'!H319)</f>
        <v/>
      </c>
      <c r="I317" s="4" t="str">
        <f>IF(OR(ISBLANK('!0'!I319),ISERROR('!0'!I319)),"",'!0'!I319)</f>
        <v/>
      </c>
      <c r="J317" t="str">
        <f>IF(OR(ISBLANK('!0'!J319),ISERROR('!0'!J319)),"",'!0'!J319)</f>
        <v/>
      </c>
      <c r="K317" s="59" t="str">
        <f>IF(OR(ISBLANK('!0'!K319),ISERROR('!0'!K319)),"",'!0'!K319)</f>
        <v/>
      </c>
      <c r="L317" t="str">
        <f>IF(OR(ISBLANK('!0'!L319),ISERROR('!0'!L319)),"",'!0'!L319)</f>
        <v/>
      </c>
      <c r="M317" t="str">
        <f>IF(OR(ISBLANK('!0'!M319),ISERROR('!0'!M319)),"",'!0'!M319)</f>
        <v/>
      </c>
      <c r="N317" t="str">
        <f>IF(OR(ISBLANK('!0'!N319),ISERROR('!0'!N319)),"",'!0'!N319)</f>
        <v/>
      </c>
      <c r="O317" t="str">
        <f>IF(OR(ISBLANK('!0'!O319),ISERROR('!0'!O319)),"",'!0'!O319)</f>
        <v/>
      </c>
      <c r="P317" t="str">
        <f>IF(OR(ISBLANK('!0'!P319),ISERROR('!0'!P319)),"",'!0'!P319)</f>
        <v/>
      </c>
      <c r="Q317" t="str">
        <f>IF(OR(ISBLANK('!0'!Q319),ISERROR('!0'!Q319)),"",'!0'!Q319)</f>
        <v/>
      </c>
      <c r="R317" t="str">
        <f>IF(OR(ISBLANK('!0'!R319),ISERROR('!0'!R319)),"",'!0'!R319)</f>
        <v/>
      </c>
      <c r="S317" t="str">
        <f>IF(OR(ISBLANK('!0'!S319),ISERROR('!0'!S319)),"",'!0'!S319)</f>
        <v/>
      </c>
      <c r="T317" t="str">
        <f>IF(OR(ISBLANK('!0'!T319),ISERROR('!0'!T319)),"",'!0'!T319)</f>
        <v/>
      </c>
      <c r="U317" t="str">
        <f>IF(OR(ISBLANK('!0'!U319),ISERROR('!0'!U319)),"",'!0'!U319)</f>
        <v/>
      </c>
      <c r="V317" t="str">
        <f>IF(OR(ISBLANK('!0'!V319),ISERROR('!0'!V319)),"",'!0'!V319)</f>
        <v/>
      </c>
      <c r="W317" t="str">
        <f>IF(OR(ISBLANK('!0'!W319),ISERROR('!0'!W319)),"",'!0'!W319)</f>
        <v/>
      </c>
      <c r="X317" t="str">
        <f>IF(OR(ISBLANK('!0'!X319),ISERROR('!0'!X319)),"",'!0'!X319)</f>
        <v/>
      </c>
      <c r="Y317" t="str">
        <f>IF(OR(ISBLANK('!0'!Y319),ISERROR('!0'!Y319)),"",'!0'!Y319)</f>
        <v/>
      </c>
      <c r="Z317" t="str">
        <f>IF(OR(ISBLANK('!0'!Z319),ISERROR('!0'!Z319)),"",'!0'!Z319)</f>
        <v/>
      </c>
      <c r="AA317" t="str">
        <f>IF(OR(ISBLANK('!0'!AA319),ISERROR('!0'!AA319)),"",'!0'!AA319)</f>
        <v/>
      </c>
      <c r="AB317" t="str">
        <f>IF(OR(ISBLANK('!0'!AB319),ISERROR('!0'!AB319)),"",'!0'!AB319)</f>
        <v/>
      </c>
      <c r="AC317" t="str">
        <f>IF(OR(ISBLANK('!0'!AI319),ISERROR('!0'!AI319)),"",'!0'!AI319)</f>
        <v/>
      </c>
      <c r="AD317" t="str">
        <f>IF(OR(ISBLANK('!0'!AJ319),ISERROR('!0'!AJ319)),"",'!0'!AJ319)</f>
        <v/>
      </c>
      <c r="AE317" t="str">
        <f>IF(OR(ISBLANK('!0'!AK319),ISERROR('!0'!AK319)),"",'!0'!AK319)</f>
        <v/>
      </c>
      <c r="AF317" t="str">
        <f>IF(OR(ISBLANK('!0'!AL319),ISERROR('!0'!AL319)),"",'!0'!AL319)</f>
        <v/>
      </c>
      <c r="AG317" t="str">
        <f>IF(OR(ISBLANK('!0'!AM319),ISERROR('!0'!AM319)),"",'!0'!AM319)</f>
        <v/>
      </c>
      <c r="AH317" t="str">
        <f>IF(OR(ISBLANK('!0'!AN319),ISERROR('!0'!AN319)),"",'!0'!AN319)</f>
        <v/>
      </c>
      <c r="AI317" t="str">
        <f>IF(OR(ISBLANK('!0'!AO319),ISERROR('!0'!AO319)),"",'!0'!AO319)</f>
        <v/>
      </c>
      <c r="AJ317" t="str">
        <f>IF(OR(ISBLANK('!0'!AP319),ISERROR('!0'!AP319)),"",'!0'!AP319)</f>
        <v/>
      </c>
      <c r="AK317" t="str">
        <f>IF(OR(ISBLANK('!0'!AQ319),ISERROR('!0'!AQ319)),"",'!0'!AQ319)</f>
        <v/>
      </c>
      <c r="AL317" t="str">
        <f>IF(OR(ISBLANK('!0'!AR319),ISERROR('!0'!AR319)),"",'!0'!AR319)</f>
        <v/>
      </c>
      <c r="AM317" t="str">
        <f>IF(OR(ISBLANK('!0'!AS319),ISERROR('!0'!AS319)),"",'!0'!AS319)</f>
        <v/>
      </c>
      <c r="AN317" t="str">
        <f>IF(OR(ISBLANK('!0'!AT319),ISERROR('!0'!AT319)),"",'!0'!AT319)</f>
        <v/>
      </c>
      <c r="AO317" t="str">
        <f>IF(OR(ISBLANK('!0'!AU319),ISERROR('!0'!AU319)),"",'!0'!AU319)</f>
        <v/>
      </c>
      <c r="AP317" t="str">
        <f>IF(OR(ISBLANK('!0'!AV319),ISERROR('!0'!AV319)),"",'!0'!AV319)</f>
        <v/>
      </c>
      <c r="AQ317" t="str">
        <f>IF(OR(ISBLANK('!0'!AW319),ISERROR('!0'!AW319)),"",'!0'!AW319)</f>
        <v/>
      </c>
      <c r="AR317" t="str">
        <f>IF(OR(ISBLANK('!0'!AX319),ISERROR('!0'!AX319)),"",'!0'!AX319)</f>
        <v/>
      </c>
      <c r="AS317" t="str">
        <f>IF(OR(ISBLANK('!0'!AY319),ISERROR('!0'!AY319)),"",'!0'!AY319)</f>
        <v/>
      </c>
      <c r="AT317" t="str">
        <f>IF(OR(ISBLANK('!0'!AZ319),ISERROR('!0'!AZ319)),"",'!0'!AZ319)</f>
        <v/>
      </c>
      <c r="AU317" t="str">
        <f>IF(OR(ISBLANK('!0'!BA319),ISERROR('!0'!BA319)),"",'!0'!BA319)</f>
        <v/>
      </c>
      <c r="AV317" t="str">
        <f>IF(OR(ISBLANK('!0'!BB319),ISERROR('!0'!BB319)),"",'!0'!BB319)</f>
        <v/>
      </c>
      <c r="AW317" t="str">
        <f>IF(OR(ISBLANK('!0'!BC319),ISERROR('!0'!BC319)),"",'!0'!BC319)</f>
        <v/>
      </c>
      <c r="AX317" t="str">
        <f>IF(OR(ISBLANK('!0'!BD319),ISERROR('!0'!BD319)),"",'!0'!BD319)</f>
        <v/>
      </c>
      <c r="AY317" t="str">
        <f>IF(OR(ISBLANK('!0'!BE319),ISERROR('!0'!BE319)),"",'!0'!BE319)</f>
        <v/>
      </c>
      <c r="AZ317" t="str">
        <f>IF(OR(ISBLANK('!0'!BF319),ISERROR('!0'!BF319)),"",'!0'!BF319)</f>
        <v/>
      </c>
      <c r="BA317" t="str">
        <f>IF(OR(ISBLANK('!0'!BG319),ISERROR('!0'!BG319)),"",'!0'!BG319)</f>
        <v/>
      </c>
      <c r="BB317" t="str">
        <f>IF(OR(ISBLANK('!0'!BH319),ISERROR('!0'!BH319)),"",'!0'!BH319)</f>
        <v/>
      </c>
      <c r="BC317" t="str">
        <f>IF(OR(ISBLANK('!0'!BI319),ISERROR('!0'!BI319)),"",'!0'!BI319)</f>
        <v/>
      </c>
    </row>
    <row r="318" spans="1:55" ht="12.75" customHeight="1" x14ac:dyDescent="0.2">
      <c r="A318" t="str">
        <f>IF(OR(ISBLANK('!0'!A320),ISERROR('!0'!A320)),"",'!0'!A320)</f>
        <v/>
      </c>
      <c r="B318" t="str">
        <f>IF(OR(ISBLANK('!0'!B320),ISERROR('!0'!B320)),"",'!0'!B320)</f>
        <v/>
      </c>
      <c r="C318" s="208">
        <f>IF(OR(ISBLANK('!0'!C319),ISERROR('!0'!C319)),"",'!0'!C319)</f>
        <v>296</v>
      </c>
      <c r="D318" s="325"/>
      <c r="E318" s="325"/>
      <c r="F318" t="str">
        <f>IF(OR(ISBLANK('!0'!F320),ISERROR('!0'!F320)),"",'!0'!F320)</f>
        <v/>
      </c>
      <c r="G318" t="str">
        <f>IF(OR(ISBLANK('!0'!G320),ISERROR('!0'!G320)),"",'!0'!G320)</f>
        <v/>
      </c>
      <c r="H318" t="str">
        <f>IF(OR(ISBLANK('!0'!H320),ISERROR('!0'!H320)),"",'!0'!H320)</f>
        <v/>
      </c>
      <c r="I318" s="4" t="str">
        <f>IF(OR(ISBLANK('!0'!I320),ISERROR('!0'!I320)),"",'!0'!I320)</f>
        <v/>
      </c>
      <c r="J318" t="str">
        <f>IF(OR(ISBLANK('!0'!J320),ISERROR('!0'!J320)),"",'!0'!J320)</f>
        <v/>
      </c>
      <c r="K318" s="59" t="str">
        <f>IF(OR(ISBLANK('!0'!K320),ISERROR('!0'!K320)),"",'!0'!K320)</f>
        <v/>
      </c>
      <c r="L318" t="str">
        <f>IF(OR(ISBLANK('!0'!L320),ISERROR('!0'!L320)),"",'!0'!L320)</f>
        <v/>
      </c>
      <c r="M318" t="str">
        <f>IF(OR(ISBLANK('!0'!M320),ISERROR('!0'!M320)),"",'!0'!M320)</f>
        <v/>
      </c>
      <c r="N318" t="str">
        <f>IF(OR(ISBLANK('!0'!N320),ISERROR('!0'!N320)),"",'!0'!N320)</f>
        <v/>
      </c>
      <c r="O318" t="str">
        <f>IF(OR(ISBLANK('!0'!O320),ISERROR('!0'!O320)),"",'!0'!O320)</f>
        <v/>
      </c>
      <c r="P318" t="str">
        <f>IF(OR(ISBLANK('!0'!P320),ISERROR('!0'!P320)),"",'!0'!P320)</f>
        <v/>
      </c>
      <c r="Q318" t="str">
        <f>IF(OR(ISBLANK('!0'!Q320),ISERROR('!0'!Q320)),"",'!0'!Q320)</f>
        <v/>
      </c>
      <c r="R318" t="str">
        <f>IF(OR(ISBLANK('!0'!R320),ISERROR('!0'!R320)),"",'!0'!R320)</f>
        <v/>
      </c>
      <c r="S318" t="str">
        <f>IF(OR(ISBLANK('!0'!S320),ISERROR('!0'!S320)),"",'!0'!S320)</f>
        <v/>
      </c>
      <c r="T318" t="str">
        <f>IF(OR(ISBLANK('!0'!T320),ISERROR('!0'!T320)),"",'!0'!T320)</f>
        <v/>
      </c>
      <c r="U318" t="str">
        <f>IF(OR(ISBLANK('!0'!U320),ISERROR('!0'!U320)),"",'!0'!U320)</f>
        <v/>
      </c>
      <c r="V318" t="str">
        <f>IF(OR(ISBLANK('!0'!V320),ISERROR('!0'!V320)),"",'!0'!V320)</f>
        <v/>
      </c>
      <c r="W318" t="str">
        <f>IF(OR(ISBLANK('!0'!W320),ISERROR('!0'!W320)),"",'!0'!W320)</f>
        <v/>
      </c>
      <c r="X318" t="str">
        <f>IF(OR(ISBLANK('!0'!X320),ISERROR('!0'!X320)),"",'!0'!X320)</f>
        <v/>
      </c>
      <c r="Y318" t="str">
        <f>IF(OR(ISBLANK('!0'!Y320),ISERROR('!0'!Y320)),"",'!0'!Y320)</f>
        <v/>
      </c>
      <c r="Z318" t="str">
        <f>IF(OR(ISBLANK('!0'!Z320),ISERROR('!0'!Z320)),"",'!0'!Z320)</f>
        <v/>
      </c>
      <c r="AA318" t="str">
        <f>IF(OR(ISBLANK('!0'!AA320),ISERROR('!0'!AA320)),"",'!0'!AA320)</f>
        <v/>
      </c>
      <c r="AB318" t="str">
        <f>IF(OR(ISBLANK('!0'!AB320),ISERROR('!0'!AB320)),"",'!0'!AB320)</f>
        <v/>
      </c>
      <c r="AC318" t="str">
        <f>IF(OR(ISBLANK('!0'!AI320),ISERROR('!0'!AI320)),"",'!0'!AI320)</f>
        <v/>
      </c>
      <c r="AD318" t="str">
        <f>IF(OR(ISBLANK('!0'!AJ320),ISERROR('!0'!AJ320)),"",'!0'!AJ320)</f>
        <v/>
      </c>
      <c r="AE318" t="str">
        <f>IF(OR(ISBLANK('!0'!AK320),ISERROR('!0'!AK320)),"",'!0'!AK320)</f>
        <v/>
      </c>
      <c r="AF318" t="str">
        <f>IF(OR(ISBLANK('!0'!AL320),ISERROR('!0'!AL320)),"",'!0'!AL320)</f>
        <v/>
      </c>
      <c r="AG318" t="str">
        <f>IF(OR(ISBLANK('!0'!AM320),ISERROR('!0'!AM320)),"",'!0'!AM320)</f>
        <v/>
      </c>
      <c r="AH318" t="str">
        <f>IF(OR(ISBLANK('!0'!AN320),ISERROR('!0'!AN320)),"",'!0'!AN320)</f>
        <v/>
      </c>
      <c r="AI318" t="str">
        <f>IF(OR(ISBLANK('!0'!AO320),ISERROR('!0'!AO320)),"",'!0'!AO320)</f>
        <v/>
      </c>
      <c r="AJ318" t="str">
        <f>IF(OR(ISBLANK('!0'!AP320),ISERROR('!0'!AP320)),"",'!0'!AP320)</f>
        <v/>
      </c>
      <c r="AK318" t="str">
        <f>IF(OR(ISBLANK('!0'!AQ320),ISERROR('!0'!AQ320)),"",'!0'!AQ320)</f>
        <v/>
      </c>
      <c r="AL318" t="str">
        <f>IF(OR(ISBLANK('!0'!AR320),ISERROR('!0'!AR320)),"",'!0'!AR320)</f>
        <v/>
      </c>
      <c r="AM318" t="str">
        <f>IF(OR(ISBLANK('!0'!AS320),ISERROR('!0'!AS320)),"",'!0'!AS320)</f>
        <v/>
      </c>
      <c r="AN318" t="str">
        <f>IF(OR(ISBLANK('!0'!AT320),ISERROR('!0'!AT320)),"",'!0'!AT320)</f>
        <v/>
      </c>
      <c r="AO318" t="str">
        <f>IF(OR(ISBLANK('!0'!AU320),ISERROR('!0'!AU320)),"",'!0'!AU320)</f>
        <v/>
      </c>
      <c r="AP318" t="str">
        <f>IF(OR(ISBLANK('!0'!AV320),ISERROR('!0'!AV320)),"",'!0'!AV320)</f>
        <v/>
      </c>
      <c r="AQ318" t="str">
        <f>IF(OR(ISBLANK('!0'!AW320),ISERROR('!0'!AW320)),"",'!0'!AW320)</f>
        <v/>
      </c>
      <c r="AR318" t="str">
        <f>IF(OR(ISBLANK('!0'!AX320),ISERROR('!0'!AX320)),"",'!0'!AX320)</f>
        <v/>
      </c>
      <c r="AS318" t="str">
        <f>IF(OR(ISBLANK('!0'!AY320),ISERROR('!0'!AY320)),"",'!0'!AY320)</f>
        <v/>
      </c>
      <c r="AT318" t="str">
        <f>IF(OR(ISBLANK('!0'!AZ320),ISERROR('!0'!AZ320)),"",'!0'!AZ320)</f>
        <v/>
      </c>
      <c r="AU318" t="str">
        <f>IF(OR(ISBLANK('!0'!BA320),ISERROR('!0'!BA320)),"",'!0'!BA320)</f>
        <v/>
      </c>
      <c r="AV318" t="str">
        <f>IF(OR(ISBLANK('!0'!BB320),ISERROR('!0'!BB320)),"",'!0'!BB320)</f>
        <v/>
      </c>
      <c r="AW318" t="str">
        <f>IF(OR(ISBLANK('!0'!BC320),ISERROR('!0'!BC320)),"",'!0'!BC320)</f>
        <v/>
      </c>
      <c r="AX318" t="str">
        <f>IF(OR(ISBLANK('!0'!BD320),ISERROR('!0'!BD320)),"",'!0'!BD320)</f>
        <v/>
      </c>
      <c r="AY318" t="str">
        <f>IF(OR(ISBLANK('!0'!BE320),ISERROR('!0'!BE320)),"",'!0'!BE320)</f>
        <v/>
      </c>
      <c r="AZ318" t="str">
        <f>IF(OR(ISBLANK('!0'!BF320),ISERROR('!0'!BF320)),"",'!0'!BF320)</f>
        <v/>
      </c>
      <c r="BA318" t="str">
        <f>IF(OR(ISBLANK('!0'!BG320),ISERROR('!0'!BG320)),"",'!0'!BG320)</f>
        <v/>
      </c>
      <c r="BB318" t="str">
        <f>IF(OR(ISBLANK('!0'!BH320),ISERROR('!0'!BH320)),"",'!0'!BH320)</f>
        <v/>
      </c>
      <c r="BC318" t="str">
        <f>IF(OR(ISBLANK('!0'!BI320),ISERROR('!0'!BI320)),"",'!0'!BI320)</f>
        <v/>
      </c>
    </row>
    <row r="319" spans="1:55" ht="12.75" customHeight="1" x14ac:dyDescent="0.2">
      <c r="A319" t="str">
        <f>IF(OR(ISBLANK('!0'!A321),ISERROR('!0'!A321)),"",'!0'!A321)</f>
        <v/>
      </c>
      <c r="B319" t="str">
        <f>IF(OR(ISBLANK('!0'!B321),ISERROR('!0'!B321)),"",'!0'!B321)</f>
        <v/>
      </c>
      <c r="C319" s="208">
        <f>IF(OR(ISBLANK('!0'!C320),ISERROR('!0'!C320)),"",'!0'!C320)</f>
        <v>297</v>
      </c>
      <c r="D319" s="325"/>
      <c r="E319" s="325"/>
      <c r="F319" t="str">
        <f>IF(OR(ISBLANK('!0'!F321),ISERROR('!0'!F321)),"",'!0'!F321)</f>
        <v/>
      </c>
      <c r="G319" t="str">
        <f>IF(OR(ISBLANK('!0'!G321),ISERROR('!0'!G321)),"",'!0'!G321)</f>
        <v/>
      </c>
      <c r="H319" t="str">
        <f>IF(OR(ISBLANK('!0'!H321),ISERROR('!0'!H321)),"",'!0'!H321)</f>
        <v/>
      </c>
      <c r="I319" s="4" t="str">
        <f>IF(OR(ISBLANK('!0'!I321),ISERROR('!0'!I321)),"",'!0'!I321)</f>
        <v/>
      </c>
      <c r="J319" t="str">
        <f>IF(OR(ISBLANK('!0'!J321),ISERROR('!0'!J321)),"",'!0'!J321)</f>
        <v/>
      </c>
      <c r="K319" s="59" t="str">
        <f>IF(OR(ISBLANK('!0'!K321),ISERROR('!0'!K321)),"",'!0'!K321)</f>
        <v/>
      </c>
      <c r="L319" t="str">
        <f>IF(OR(ISBLANK('!0'!L321),ISERROR('!0'!L321)),"",'!0'!L321)</f>
        <v/>
      </c>
      <c r="M319" t="str">
        <f>IF(OR(ISBLANK('!0'!M321),ISERROR('!0'!M321)),"",'!0'!M321)</f>
        <v/>
      </c>
      <c r="N319" t="str">
        <f>IF(OR(ISBLANK('!0'!N321),ISERROR('!0'!N321)),"",'!0'!N321)</f>
        <v/>
      </c>
      <c r="O319" t="str">
        <f>IF(OR(ISBLANK('!0'!O321),ISERROR('!0'!O321)),"",'!0'!O321)</f>
        <v/>
      </c>
      <c r="P319" t="str">
        <f>IF(OR(ISBLANK('!0'!P321),ISERROR('!0'!P321)),"",'!0'!P321)</f>
        <v/>
      </c>
      <c r="Q319" t="str">
        <f>IF(OR(ISBLANK('!0'!Q321),ISERROR('!0'!Q321)),"",'!0'!Q321)</f>
        <v/>
      </c>
      <c r="R319" t="str">
        <f>IF(OR(ISBLANK('!0'!R321),ISERROR('!0'!R321)),"",'!0'!R321)</f>
        <v/>
      </c>
      <c r="S319" t="str">
        <f>IF(OR(ISBLANK('!0'!S321),ISERROR('!0'!S321)),"",'!0'!S321)</f>
        <v/>
      </c>
      <c r="T319" t="str">
        <f>IF(OR(ISBLANK('!0'!T321),ISERROR('!0'!T321)),"",'!0'!T321)</f>
        <v/>
      </c>
      <c r="U319" t="str">
        <f>IF(OR(ISBLANK('!0'!U321),ISERROR('!0'!U321)),"",'!0'!U321)</f>
        <v/>
      </c>
      <c r="V319" t="str">
        <f>IF(OR(ISBLANK('!0'!V321),ISERROR('!0'!V321)),"",'!0'!V321)</f>
        <v/>
      </c>
      <c r="W319" t="str">
        <f>IF(OR(ISBLANK('!0'!W321),ISERROR('!0'!W321)),"",'!0'!W321)</f>
        <v/>
      </c>
      <c r="X319" t="str">
        <f>IF(OR(ISBLANK('!0'!X321),ISERROR('!0'!X321)),"",'!0'!X321)</f>
        <v/>
      </c>
      <c r="Y319" t="str">
        <f>IF(OR(ISBLANK('!0'!Y321),ISERROR('!0'!Y321)),"",'!0'!Y321)</f>
        <v/>
      </c>
      <c r="Z319" t="str">
        <f>IF(OR(ISBLANK('!0'!Z321),ISERROR('!0'!Z321)),"",'!0'!Z321)</f>
        <v/>
      </c>
      <c r="AA319" t="str">
        <f>IF(OR(ISBLANK('!0'!AA321),ISERROR('!0'!AA321)),"",'!0'!AA321)</f>
        <v/>
      </c>
      <c r="AB319" t="str">
        <f>IF(OR(ISBLANK('!0'!AB321),ISERROR('!0'!AB321)),"",'!0'!AB321)</f>
        <v/>
      </c>
      <c r="AC319" t="str">
        <f>IF(OR(ISBLANK('!0'!AI321),ISERROR('!0'!AI321)),"",'!0'!AI321)</f>
        <v/>
      </c>
      <c r="AD319" t="str">
        <f>IF(OR(ISBLANK('!0'!AJ321),ISERROR('!0'!AJ321)),"",'!0'!AJ321)</f>
        <v/>
      </c>
      <c r="AE319" t="str">
        <f>IF(OR(ISBLANK('!0'!AK321),ISERROR('!0'!AK321)),"",'!0'!AK321)</f>
        <v/>
      </c>
      <c r="AF319" t="str">
        <f>IF(OR(ISBLANK('!0'!AL321),ISERROR('!0'!AL321)),"",'!0'!AL321)</f>
        <v/>
      </c>
      <c r="AG319" t="str">
        <f>IF(OR(ISBLANK('!0'!AM321),ISERROR('!0'!AM321)),"",'!0'!AM321)</f>
        <v/>
      </c>
      <c r="AH319" t="str">
        <f>IF(OR(ISBLANK('!0'!AN321),ISERROR('!0'!AN321)),"",'!0'!AN321)</f>
        <v/>
      </c>
      <c r="AI319" t="str">
        <f>IF(OR(ISBLANK('!0'!AO321),ISERROR('!0'!AO321)),"",'!0'!AO321)</f>
        <v/>
      </c>
      <c r="AJ319" t="str">
        <f>IF(OR(ISBLANK('!0'!AP321),ISERROR('!0'!AP321)),"",'!0'!AP321)</f>
        <v/>
      </c>
      <c r="AK319" t="str">
        <f>IF(OR(ISBLANK('!0'!AQ321),ISERROR('!0'!AQ321)),"",'!0'!AQ321)</f>
        <v/>
      </c>
      <c r="AL319" t="str">
        <f>IF(OR(ISBLANK('!0'!AR321),ISERROR('!0'!AR321)),"",'!0'!AR321)</f>
        <v/>
      </c>
      <c r="AM319" t="str">
        <f>IF(OR(ISBLANK('!0'!AS321),ISERROR('!0'!AS321)),"",'!0'!AS321)</f>
        <v/>
      </c>
      <c r="AN319" t="str">
        <f>IF(OR(ISBLANK('!0'!AT321),ISERROR('!0'!AT321)),"",'!0'!AT321)</f>
        <v/>
      </c>
      <c r="AO319" t="str">
        <f>IF(OR(ISBLANK('!0'!AU321),ISERROR('!0'!AU321)),"",'!0'!AU321)</f>
        <v/>
      </c>
      <c r="AP319" t="str">
        <f>IF(OR(ISBLANK('!0'!AV321),ISERROR('!0'!AV321)),"",'!0'!AV321)</f>
        <v/>
      </c>
      <c r="AQ319" t="str">
        <f>IF(OR(ISBLANK('!0'!AW321),ISERROR('!0'!AW321)),"",'!0'!AW321)</f>
        <v/>
      </c>
      <c r="AR319" t="str">
        <f>IF(OR(ISBLANK('!0'!AX321),ISERROR('!0'!AX321)),"",'!0'!AX321)</f>
        <v/>
      </c>
      <c r="AS319" t="str">
        <f>IF(OR(ISBLANK('!0'!AY321),ISERROR('!0'!AY321)),"",'!0'!AY321)</f>
        <v/>
      </c>
      <c r="AT319" t="str">
        <f>IF(OR(ISBLANK('!0'!AZ321),ISERROR('!0'!AZ321)),"",'!0'!AZ321)</f>
        <v/>
      </c>
      <c r="AU319" t="str">
        <f>IF(OR(ISBLANK('!0'!BA321),ISERROR('!0'!BA321)),"",'!0'!BA321)</f>
        <v/>
      </c>
      <c r="AV319" t="str">
        <f>IF(OR(ISBLANK('!0'!BB321),ISERROR('!0'!BB321)),"",'!0'!BB321)</f>
        <v/>
      </c>
      <c r="AW319" t="str">
        <f>IF(OR(ISBLANK('!0'!BC321),ISERROR('!0'!BC321)),"",'!0'!BC321)</f>
        <v/>
      </c>
      <c r="AX319" t="str">
        <f>IF(OR(ISBLANK('!0'!BD321),ISERROR('!0'!BD321)),"",'!0'!BD321)</f>
        <v/>
      </c>
      <c r="AY319" t="str">
        <f>IF(OR(ISBLANK('!0'!BE321),ISERROR('!0'!BE321)),"",'!0'!BE321)</f>
        <v/>
      </c>
      <c r="AZ319" t="str">
        <f>IF(OR(ISBLANK('!0'!BF321),ISERROR('!0'!BF321)),"",'!0'!BF321)</f>
        <v/>
      </c>
      <c r="BA319" t="str">
        <f>IF(OR(ISBLANK('!0'!BG321),ISERROR('!0'!BG321)),"",'!0'!BG321)</f>
        <v/>
      </c>
      <c r="BB319" t="str">
        <f>IF(OR(ISBLANK('!0'!BH321),ISERROR('!0'!BH321)),"",'!0'!BH321)</f>
        <v/>
      </c>
      <c r="BC319" t="str">
        <f>IF(OR(ISBLANK('!0'!BI321),ISERROR('!0'!BI321)),"",'!0'!BI321)</f>
        <v/>
      </c>
    </row>
    <row r="320" spans="1:55" ht="12.75" customHeight="1" x14ac:dyDescent="0.2">
      <c r="A320" t="str">
        <f>IF(OR(ISBLANK('!0'!A322),ISERROR('!0'!A322)),"",'!0'!A322)</f>
        <v/>
      </c>
      <c r="B320" t="str">
        <f>IF(OR(ISBLANK('!0'!B322),ISERROR('!0'!B322)),"",'!0'!B322)</f>
        <v/>
      </c>
      <c r="C320" s="208">
        <f>IF(OR(ISBLANK('!0'!C321),ISERROR('!0'!C321)),"",'!0'!C321)</f>
        <v>298</v>
      </c>
      <c r="D320" s="325"/>
      <c r="E320" s="325"/>
      <c r="F320" t="str">
        <f>IF(OR(ISBLANK('!0'!F322),ISERROR('!0'!F322)),"",'!0'!F322)</f>
        <v/>
      </c>
      <c r="G320" t="str">
        <f>IF(OR(ISBLANK('!0'!G322),ISERROR('!0'!G322)),"",'!0'!G322)</f>
        <v/>
      </c>
      <c r="H320" t="str">
        <f>IF(OR(ISBLANK('!0'!H322),ISERROR('!0'!H322)),"",'!0'!H322)</f>
        <v/>
      </c>
      <c r="I320" s="4" t="str">
        <f>IF(OR(ISBLANK('!0'!I322),ISERROR('!0'!I322)),"",'!0'!I322)</f>
        <v/>
      </c>
      <c r="J320" t="str">
        <f>IF(OR(ISBLANK('!0'!J322),ISERROR('!0'!J322)),"",'!0'!J322)</f>
        <v/>
      </c>
      <c r="K320" s="59" t="str">
        <f>IF(OR(ISBLANK('!0'!K322),ISERROR('!0'!K322)),"",'!0'!K322)</f>
        <v/>
      </c>
      <c r="L320" t="str">
        <f>IF(OR(ISBLANK('!0'!L322),ISERROR('!0'!L322)),"",'!0'!L322)</f>
        <v/>
      </c>
      <c r="M320" t="str">
        <f>IF(OR(ISBLANK('!0'!M322),ISERROR('!0'!M322)),"",'!0'!M322)</f>
        <v/>
      </c>
      <c r="N320" t="str">
        <f>IF(OR(ISBLANK('!0'!N322),ISERROR('!0'!N322)),"",'!0'!N322)</f>
        <v/>
      </c>
      <c r="O320" t="str">
        <f>IF(OR(ISBLANK('!0'!O322),ISERROR('!0'!O322)),"",'!0'!O322)</f>
        <v/>
      </c>
      <c r="P320" t="str">
        <f>IF(OR(ISBLANK('!0'!P322),ISERROR('!0'!P322)),"",'!0'!P322)</f>
        <v/>
      </c>
      <c r="Q320" t="str">
        <f>IF(OR(ISBLANK('!0'!Q322),ISERROR('!0'!Q322)),"",'!0'!Q322)</f>
        <v/>
      </c>
      <c r="R320" t="str">
        <f>IF(OR(ISBLANK('!0'!R322),ISERROR('!0'!R322)),"",'!0'!R322)</f>
        <v/>
      </c>
      <c r="S320" t="str">
        <f>IF(OR(ISBLANK('!0'!S322),ISERROR('!0'!S322)),"",'!0'!S322)</f>
        <v/>
      </c>
      <c r="T320" t="str">
        <f>IF(OR(ISBLANK('!0'!T322),ISERROR('!0'!T322)),"",'!0'!T322)</f>
        <v/>
      </c>
      <c r="U320" t="str">
        <f>IF(OR(ISBLANK('!0'!U322),ISERROR('!0'!U322)),"",'!0'!U322)</f>
        <v/>
      </c>
      <c r="V320" t="str">
        <f>IF(OR(ISBLANK('!0'!V322),ISERROR('!0'!V322)),"",'!0'!V322)</f>
        <v/>
      </c>
      <c r="W320" t="str">
        <f>IF(OR(ISBLANK('!0'!W322),ISERROR('!0'!W322)),"",'!0'!W322)</f>
        <v/>
      </c>
      <c r="X320" t="str">
        <f>IF(OR(ISBLANK('!0'!X322),ISERROR('!0'!X322)),"",'!0'!X322)</f>
        <v/>
      </c>
      <c r="Y320" t="str">
        <f>IF(OR(ISBLANK('!0'!Y322),ISERROR('!0'!Y322)),"",'!0'!Y322)</f>
        <v/>
      </c>
      <c r="Z320" t="str">
        <f>IF(OR(ISBLANK('!0'!Z322),ISERROR('!0'!Z322)),"",'!0'!Z322)</f>
        <v/>
      </c>
      <c r="AA320" t="str">
        <f>IF(OR(ISBLANK('!0'!AA322),ISERROR('!0'!AA322)),"",'!0'!AA322)</f>
        <v/>
      </c>
      <c r="AB320" t="str">
        <f>IF(OR(ISBLANK('!0'!AB322),ISERROR('!0'!AB322)),"",'!0'!AB322)</f>
        <v/>
      </c>
      <c r="AC320" t="str">
        <f>IF(OR(ISBLANK('!0'!AI322),ISERROR('!0'!AI322)),"",'!0'!AI322)</f>
        <v/>
      </c>
      <c r="AD320" t="str">
        <f>IF(OR(ISBLANK('!0'!AJ322),ISERROR('!0'!AJ322)),"",'!0'!AJ322)</f>
        <v/>
      </c>
      <c r="AE320" t="str">
        <f>IF(OR(ISBLANK('!0'!AK322),ISERROR('!0'!AK322)),"",'!0'!AK322)</f>
        <v/>
      </c>
      <c r="AF320" t="str">
        <f>IF(OR(ISBLANK('!0'!AL322),ISERROR('!0'!AL322)),"",'!0'!AL322)</f>
        <v/>
      </c>
      <c r="AG320" t="str">
        <f>IF(OR(ISBLANK('!0'!AM322),ISERROR('!0'!AM322)),"",'!0'!AM322)</f>
        <v/>
      </c>
      <c r="AH320" t="str">
        <f>IF(OR(ISBLANK('!0'!AN322),ISERROR('!0'!AN322)),"",'!0'!AN322)</f>
        <v/>
      </c>
      <c r="AI320" t="str">
        <f>IF(OR(ISBLANK('!0'!AO322),ISERROR('!0'!AO322)),"",'!0'!AO322)</f>
        <v/>
      </c>
      <c r="AJ320" t="str">
        <f>IF(OR(ISBLANK('!0'!AP322),ISERROR('!0'!AP322)),"",'!0'!AP322)</f>
        <v/>
      </c>
      <c r="AK320" t="str">
        <f>IF(OR(ISBLANK('!0'!AQ322),ISERROR('!0'!AQ322)),"",'!0'!AQ322)</f>
        <v/>
      </c>
      <c r="AL320" t="str">
        <f>IF(OR(ISBLANK('!0'!AR322),ISERROR('!0'!AR322)),"",'!0'!AR322)</f>
        <v/>
      </c>
      <c r="AM320" t="str">
        <f>IF(OR(ISBLANK('!0'!AS322),ISERROR('!0'!AS322)),"",'!0'!AS322)</f>
        <v/>
      </c>
      <c r="AN320" t="str">
        <f>IF(OR(ISBLANK('!0'!AT322),ISERROR('!0'!AT322)),"",'!0'!AT322)</f>
        <v/>
      </c>
      <c r="AO320" t="str">
        <f>IF(OR(ISBLANK('!0'!AU322),ISERROR('!0'!AU322)),"",'!0'!AU322)</f>
        <v/>
      </c>
      <c r="AP320" t="str">
        <f>IF(OR(ISBLANK('!0'!AV322),ISERROR('!0'!AV322)),"",'!0'!AV322)</f>
        <v/>
      </c>
      <c r="AQ320" t="str">
        <f>IF(OR(ISBLANK('!0'!AW322),ISERROR('!0'!AW322)),"",'!0'!AW322)</f>
        <v/>
      </c>
      <c r="AR320" t="str">
        <f>IF(OR(ISBLANK('!0'!AX322),ISERROR('!0'!AX322)),"",'!0'!AX322)</f>
        <v/>
      </c>
      <c r="AS320" t="str">
        <f>IF(OR(ISBLANK('!0'!AY322),ISERROR('!0'!AY322)),"",'!0'!AY322)</f>
        <v/>
      </c>
      <c r="AT320" t="str">
        <f>IF(OR(ISBLANK('!0'!AZ322),ISERROR('!0'!AZ322)),"",'!0'!AZ322)</f>
        <v/>
      </c>
      <c r="AU320" t="str">
        <f>IF(OR(ISBLANK('!0'!BA322),ISERROR('!0'!BA322)),"",'!0'!BA322)</f>
        <v/>
      </c>
      <c r="AV320" t="str">
        <f>IF(OR(ISBLANK('!0'!BB322),ISERROR('!0'!BB322)),"",'!0'!BB322)</f>
        <v/>
      </c>
      <c r="AW320" t="str">
        <f>IF(OR(ISBLANK('!0'!BC322),ISERROR('!0'!BC322)),"",'!0'!BC322)</f>
        <v/>
      </c>
      <c r="AX320" t="str">
        <f>IF(OR(ISBLANK('!0'!BD322),ISERROR('!0'!BD322)),"",'!0'!BD322)</f>
        <v/>
      </c>
      <c r="AY320" t="str">
        <f>IF(OR(ISBLANK('!0'!BE322),ISERROR('!0'!BE322)),"",'!0'!BE322)</f>
        <v/>
      </c>
      <c r="AZ320" t="str">
        <f>IF(OR(ISBLANK('!0'!BF322),ISERROR('!0'!BF322)),"",'!0'!BF322)</f>
        <v/>
      </c>
      <c r="BA320" t="str">
        <f>IF(OR(ISBLANK('!0'!BG322),ISERROR('!0'!BG322)),"",'!0'!BG322)</f>
        <v/>
      </c>
      <c r="BB320" t="str">
        <f>IF(OR(ISBLANK('!0'!BH322),ISERROR('!0'!BH322)),"",'!0'!BH322)</f>
        <v/>
      </c>
      <c r="BC320" t="str">
        <f>IF(OR(ISBLANK('!0'!BI322),ISERROR('!0'!BI322)),"",'!0'!BI322)</f>
        <v/>
      </c>
    </row>
    <row r="321" spans="1:55" ht="12.75" customHeight="1" x14ac:dyDescent="0.2">
      <c r="A321" t="str">
        <f>IF(OR(ISBLANK('!0'!A323),ISERROR('!0'!A323)),"",'!0'!A323)</f>
        <v/>
      </c>
      <c r="B321" t="str">
        <f>IF(OR(ISBLANK('!0'!B323),ISERROR('!0'!B323)),"",'!0'!B323)</f>
        <v/>
      </c>
      <c r="C321" s="208">
        <f>IF(OR(ISBLANK('!0'!C322),ISERROR('!0'!C322)),"",'!0'!C322)</f>
        <v>299</v>
      </c>
      <c r="D321" s="325"/>
      <c r="E321" s="325"/>
      <c r="F321" t="str">
        <f>IF(OR(ISBLANK('!0'!F323),ISERROR('!0'!F323)),"",'!0'!F323)</f>
        <v/>
      </c>
      <c r="G321" t="str">
        <f>IF(OR(ISBLANK('!0'!G323),ISERROR('!0'!G323)),"",'!0'!G323)</f>
        <v/>
      </c>
      <c r="H321" t="str">
        <f>IF(OR(ISBLANK('!0'!H323),ISERROR('!0'!H323)),"",'!0'!H323)</f>
        <v/>
      </c>
      <c r="I321" s="4" t="str">
        <f>IF(OR(ISBLANK('!0'!I323),ISERROR('!0'!I323)),"",'!0'!I323)</f>
        <v/>
      </c>
      <c r="J321" t="str">
        <f>IF(OR(ISBLANK('!0'!J323),ISERROR('!0'!J323)),"",'!0'!J323)</f>
        <v/>
      </c>
      <c r="K321" s="59" t="str">
        <f>IF(OR(ISBLANK('!0'!K323),ISERROR('!0'!K323)),"",'!0'!K323)</f>
        <v/>
      </c>
      <c r="L321" t="str">
        <f>IF(OR(ISBLANK('!0'!L323),ISERROR('!0'!L323)),"",'!0'!L323)</f>
        <v/>
      </c>
      <c r="M321" t="str">
        <f>IF(OR(ISBLANK('!0'!M323),ISERROR('!0'!M323)),"",'!0'!M323)</f>
        <v/>
      </c>
      <c r="N321" t="str">
        <f>IF(OR(ISBLANK('!0'!N323),ISERROR('!0'!N323)),"",'!0'!N323)</f>
        <v/>
      </c>
      <c r="O321" t="str">
        <f>IF(OR(ISBLANK('!0'!O323),ISERROR('!0'!O323)),"",'!0'!O323)</f>
        <v/>
      </c>
      <c r="P321" t="str">
        <f>IF(OR(ISBLANK('!0'!P323),ISERROR('!0'!P323)),"",'!0'!P323)</f>
        <v/>
      </c>
      <c r="Q321" t="str">
        <f>IF(OR(ISBLANK('!0'!Q323),ISERROR('!0'!Q323)),"",'!0'!Q323)</f>
        <v/>
      </c>
      <c r="R321" t="str">
        <f>IF(OR(ISBLANK('!0'!R323),ISERROR('!0'!R323)),"",'!0'!R323)</f>
        <v/>
      </c>
      <c r="S321" t="str">
        <f>IF(OR(ISBLANK('!0'!S323),ISERROR('!0'!S323)),"",'!0'!S323)</f>
        <v/>
      </c>
      <c r="T321" t="str">
        <f>IF(OR(ISBLANK('!0'!T323),ISERROR('!0'!T323)),"",'!0'!T323)</f>
        <v/>
      </c>
      <c r="U321" t="str">
        <f>IF(OR(ISBLANK('!0'!U323),ISERROR('!0'!U323)),"",'!0'!U323)</f>
        <v/>
      </c>
      <c r="V321" t="str">
        <f>IF(OR(ISBLANK('!0'!V323),ISERROR('!0'!V323)),"",'!0'!V323)</f>
        <v/>
      </c>
      <c r="W321" t="str">
        <f>IF(OR(ISBLANK('!0'!W323),ISERROR('!0'!W323)),"",'!0'!W323)</f>
        <v/>
      </c>
      <c r="X321" t="str">
        <f>IF(OR(ISBLANK('!0'!X323),ISERROR('!0'!X323)),"",'!0'!X323)</f>
        <v/>
      </c>
      <c r="Y321" t="str">
        <f>IF(OR(ISBLANK('!0'!Y323),ISERROR('!0'!Y323)),"",'!0'!Y323)</f>
        <v/>
      </c>
      <c r="Z321" t="str">
        <f>IF(OR(ISBLANK('!0'!Z323),ISERROR('!0'!Z323)),"",'!0'!Z323)</f>
        <v/>
      </c>
      <c r="AA321" t="str">
        <f>IF(OR(ISBLANK('!0'!AA323),ISERROR('!0'!AA323)),"",'!0'!AA323)</f>
        <v/>
      </c>
      <c r="AB321" t="str">
        <f>IF(OR(ISBLANK('!0'!AB323),ISERROR('!0'!AB323)),"",'!0'!AB323)</f>
        <v/>
      </c>
      <c r="AC321" t="str">
        <f>IF(OR(ISBLANK('!0'!AI323),ISERROR('!0'!AI323)),"",'!0'!AI323)</f>
        <v/>
      </c>
      <c r="AD321" t="str">
        <f>IF(OR(ISBLANK('!0'!AJ323),ISERROR('!0'!AJ323)),"",'!0'!AJ323)</f>
        <v/>
      </c>
      <c r="AE321" t="str">
        <f>IF(OR(ISBLANK('!0'!AK323),ISERROR('!0'!AK323)),"",'!0'!AK323)</f>
        <v/>
      </c>
      <c r="AF321" t="str">
        <f>IF(OR(ISBLANK('!0'!AL323),ISERROR('!0'!AL323)),"",'!0'!AL323)</f>
        <v/>
      </c>
      <c r="AG321" t="str">
        <f>IF(OR(ISBLANK('!0'!AM323),ISERROR('!0'!AM323)),"",'!0'!AM323)</f>
        <v/>
      </c>
      <c r="AH321" t="str">
        <f>IF(OR(ISBLANK('!0'!AN323),ISERROR('!0'!AN323)),"",'!0'!AN323)</f>
        <v/>
      </c>
      <c r="AI321" t="str">
        <f>IF(OR(ISBLANK('!0'!AO323),ISERROR('!0'!AO323)),"",'!0'!AO323)</f>
        <v/>
      </c>
      <c r="AJ321" t="str">
        <f>IF(OR(ISBLANK('!0'!AP323),ISERROR('!0'!AP323)),"",'!0'!AP323)</f>
        <v/>
      </c>
      <c r="AK321" t="str">
        <f>IF(OR(ISBLANK('!0'!AQ323),ISERROR('!0'!AQ323)),"",'!0'!AQ323)</f>
        <v/>
      </c>
      <c r="AL321" t="str">
        <f>IF(OR(ISBLANK('!0'!AR323),ISERROR('!0'!AR323)),"",'!0'!AR323)</f>
        <v/>
      </c>
      <c r="AM321" t="str">
        <f>IF(OR(ISBLANK('!0'!AS323),ISERROR('!0'!AS323)),"",'!0'!AS323)</f>
        <v/>
      </c>
      <c r="AN321" t="str">
        <f>IF(OR(ISBLANK('!0'!AT323),ISERROR('!0'!AT323)),"",'!0'!AT323)</f>
        <v/>
      </c>
      <c r="AO321" t="str">
        <f>IF(OR(ISBLANK('!0'!AU323),ISERROR('!0'!AU323)),"",'!0'!AU323)</f>
        <v/>
      </c>
      <c r="AP321" t="str">
        <f>IF(OR(ISBLANK('!0'!AV323),ISERROR('!0'!AV323)),"",'!0'!AV323)</f>
        <v/>
      </c>
      <c r="AQ321" t="str">
        <f>IF(OR(ISBLANK('!0'!AW323),ISERROR('!0'!AW323)),"",'!0'!AW323)</f>
        <v/>
      </c>
      <c r="AR321" t="str">
        <f>IF(OR(ISBLANK('!0'!AX323),ISERROR('!0'!AX323)),"",'!0'!AX323)</f>
        <v/>
      </c>
      <c r="AS321" t="str">
        <f>IF(OR(ISBLANK('!0'!AY323),ISERROR('!0'!AY323)),"",'!0'!AY323)</f>
        <v/>
      </c>
      <c r="AT321" t="str">
        <f>IF(OR(ISBLANK('!0'!AZ323),ISERROR('!0'!AZ323)),"",'!0'!AZ323)</f>
        <v/>
      </c>
      <c r="AU321" t="str">
        <f>IF(OR(ISBLANK('!0'!BA323),ISERROR('!0'!BA323)),"",'!0'!BA323)</f>
        <v/>
      </c>
      <c r="AV321" t="str">
        <f>IF(OR(ISBLANK('!0'!BB323),ISERROR('!0'!BB323)),"",'!0'!BB323)</f>
        <v/>
      </c>
      <c r="AW321" t="str">
        <f>IF(OR(ISBLANK('!0'!BC323),ISERROR('!0'!BC323)),"",'!0'!BC323)</f>
        <v/>
      </c>
      <c r="AX321" t="str">
        <f>IF(OR(ISBLANK('!0'!BD323),ISERROR('!0'!BD323)),"",'!0'!BD323)</f>
        <v/>
      </c>
      <c r="AY321" t="str">
        <f>IF(OR(ISBLANK('!0'!BE323),ISERROR('!0'!BE323)),"",'!0'!BE323)</f>
        <v/>
      </c>
      <c r="AZ321" t="str">
        <f>IF(OR(ISBLANK('!0'!BF323),ISERROR('!0'!BF323)),"",'!0'!BF323)</f>
        <v/>
      </c>
      <c r="BA321" t="str">
        <f>IF(OR(ISBLANK('!0'!BG323),ISERROR('!0'!BG323)),"",'!0'!BG323)</f>
        <v/>
      </c>
      <c r="BB321" t="str">
        <f>IF(OR(ISBLANK('!0'!BH323),ISERROR('!0'!BH323)),"",'!0'!BH323)</f>
        <v/>
      </c>
      <c r="BC321" t="str">
        <f>IF(OR(ISBLANK('!0'!BI323),ISERROR('!0'!BI323)),"",'!0'!BI323)</f>
        <v/>
      </c>
    </row>
    <row r="322" spans="1:55" ht="12.75" customHeight="1" x14ac:dyDescent="0.2">
      <c r="A322" t="str">
        <f>IF(OR(ISBLANK('!0'!A324),ISERROR('!0'!A324)),"",'!0'!A324)</f>
        <v/>
      </c>
      <c r="B322" t="str">
        <f>IF(OR(ISBLANK('!0'!B324),ISERROR('!0'!B324)),"",'!0'!B324)</f>
        <v/>
      </c>
      <c r="C322" s="208">
        <f>IF(OR(ISBLANK('!0'!C323),ISERROR('!0'!C323)),"",'!0'!C323)</f>
        <v>300</v>
      </c>
      <c r="D322" s="325"/>
      <c r="E322" s="325"/>
      <c r="F322" t="str">
        <f>IF(OR(ISBLANK('!0'!F324),ISERROR('!0'!F324)),"",'!0'!F324)</f>
        <v/>
      </c>
      <c r="G322" t="str">
        <f>IF(OR(ISBLANK('!0'!G324),ISERROR('!0'!G324)),"",'!0'!G324)</f>
        <v/>
      </c>
      <c r="H322" t="str">
        <f>IF(OR(ISBLANK('!0'!H324),ISERROR('!0'!H324)),"",'!0'!H324)</f>
        <v/>
      </c>
      <c r="I322" s="4" t="str">
        <f>IF(OR(ISBLANK('!0'!I324),ISERROR('!0'!I324)),"",'!0'!I324)</f>
        <v/>
      </c>
      <c r="J322" t="str">
        <f>IF(OR(ISBLANK('!0'!J324),ISERROR('!0'!J324)),"",'!0'!J324)</f>
        <v/>
      </c>
      <c r="K322" s="59" t="str">
        <f>IF(OR(ISBLANK('!0'!K324),ISERROR('!0'!K324)),"",'!0'!K324)</f>
        <v/>
      </c>
      <c r="L322" t="str">
        <f>IF(OR(ISBLANK('!0'!L324),ISERROR('!0'!L324)),"",'!0'!L324)</f>
        <v/>
      </c>
      <c r="M322" t="str">
        <f>IF(OR(ISBLANK('!0'!M324),ISERROR('!0'!M324)),"",'!0'!M324)</f>
        <v/>
      </c>
      <c r="N322" t="str">
        <f>IF(OR(ISBLANK('!0'!N324),ISERROR('!0'!N324)),"",'!0'!N324)</f>
        <v/>
      </c>
      <c r="O322" t="str">
        <f>IF(OR(ISBLANK('!0'!O324),ISERROR('!0'!O324)),"",'!0'!O324)</f>
        <v/>
      </c>
      <c r="P322" t="str">
        <f>IF(OR(ISBLANK('!0'!P324),ISERROR('!0'!P324)),"",'!0'!P324)</f>
        <v/>
      </c>
      <c r="Q322" t="str">
        <f>IF(OR(ISBLANK('!0'!Q324),ISERROR('!0'!Q324)),"",'!0'!Q324)</f>
        <v/>
      </c>
      <c r="R322" t="str">
        <f>IF(OR(ISBLANK('!0'!R324),ISERROR('!0'!R324)),"",'!0'!R324)</f>
        <v/>
      </c>
      <c r="S322" t="str">
        <f>IF(OR(ISBLANK('!0'!S324),ISERROR('!0'!S324)),"",'!0'!S324)</f>
        <v/>
      </c>
      <c r="T322" t="str">
        <f>IF(OR(ISBLANK('!0'!T324),ISERROR('!0'!T324)),"",'!0'!T324)</f>
        <v/>
      </c>
      <c r="U322" t="str">
        <f>IF(OR(ISBLANK('!0'!U324),ISERROR('!0'!U324)),"",'!0'!U324)</f>
        <v/>
      </c>
      <c r="V322" t="str">
        <f>IF(OR(ISBLANK('!0'!V324),ISERROR('!0'!V324)),"",'!0'!V324)</f>
        <v/>
      </c>
      <c r="W322" t="str">
        <f>IF(OR(ISBLANK('!0'!W324),ISERROR('!0'!W324)),"",'!0'!W324)</f>
        <v/>
      </c>
      <c r="X322" t="str">
        <f>IF(OR(ISBLANK('!0'!X324),ISERROR('!0'!X324)),"",'!0'!X324)</f>
        <v/>
      </c>
      <c r="Y322" t="str">
        <f>IF(OR(ISBLANK('!0'!Y324),ISERROR('!0'!Y324)),"",'!0'!Y324)</f>
        <v/>
      </c>
      <c r="Z322" t="str">
        <f>IF(OR(ISBLANK('!0'!Z324),ISERROR('!0'!Z324)),"",'!0'!Z324)</f>
        <v/>
      </c>
      <c r="AA322" t="str">
        <f>IF(OR(ISBLANK('!0'!AA324),ISERROR('!0'!AA324)),"",'!0'!AA324)</f>
        <v/>
      </c>
      <c r="AB322" t="str">
        <f>IF(OR(ISBLANK('!0'!AB324),ISERROR('!0'!AB324)),"",'!0'!AB324)</f>
        <v/>
      </c>
      <c r="AC322" t="str">
        <f>IF(OR(ISBLANK('!0'!AI324),ISERROR('!0'!AI324)),"",'!0'!AI324)</f>
        <v/>
      </c>
      <c r="AD322" t="str">
        <f>IF(OR(ISBLANK('!0'!AJ324),ISERROR('!0'!AJ324)),"",'!0'!AJ324)</f>
        <v/>
      </c>
      <c r="AE322" t="str">
        <f>IF(OR(ISBLANK('!0'!AK324),ISERROR('!0'!AK324)),"",'!0'!AK324)</f>
        <v/>
      </c>
      <c r="AF322" t="str">
        <f>IF(OR(ISBLANK('!0'!AL324),ISERROR('!0'!AL324)),"",'!0'!AL324)</f>
        <v/>
      </c>
      <c r="AG322" t="str">
        <f>IF(OR(ISBLANK('!0'!AM324),ISERROR('!0'!AM324)),"",'!0'!AM324)</f>
        <v/>
      </c>
      <c r="AH322" t="str">
        <f>IF(OR(ISBLANK('!0'!AN324),ISERROR('!0'!AN324)),"",'!0'!AN324)</f>
        <v/>
      </c>
      <c r="AI322" t="str">
        <f>IF(OR(ISBLANK('!0'!AO324),ISERROR('!0'!AO324)),"",'!0'!AO324)</f>
        <v/>
      </c>
      <c r="AJ322" t="str">
        <f>IF(OR(ISBLANK('!0'!AP324),ISERROR('!0'!AP324)),"",'!0'!AP324)</f>
        <v/>
      </c>
      <c r="AK322" t="str">
        <f>IF(OR(ISBLANK('!0'!AQ324),ISERROR('!0'!AQ324)),"",'!0'!AQ324)</f>
        <v/>
      </c>
      <c r="AL322" t="str">
        <f>IF(OR(ISBLANK('!0'!AR324),ISERROR('!0'!AR324)),"",'!0'!AR324)</f>
        <v/>
      </c>
      <c r="AM322" t="str">
        <f>IF(OR(ISBLANK('!0'!AS324),ISERROR('!0'!AS324)),"",'!0'!AS324)</f>
        <v/>
      </c>
      <c r="AN322" t="str">
        <f>IF(OR(ISBLANK('!0'!AT324),ISERROR('!0'!AT324)),"",'!0'!AT324)</f>
        <v/>
      </c>
      <c r="AO322" t="str">
        <f>IF(OR(ISBLANK('!0'!AU324),ISERROR('!0'!AU324)),"",'!0'!AU324)</f>
        <v/>
      </c>
      <c r="AP322" t="str">
        <f>IF(OR(ISBLANK('!0'!AV324),ISERROR('!0'!AV324)),"",'!0'!AV324)</f>
        <v/>
      </c>
      <c r="AQ322" t="str">
        <f>IF(OR(ISBLANK('!0'!AW324),ISERROR('!0'!AW324)),"",'!0'!AW324)</f>
        <v/>
      </c>
      <c r="AR322" t="str">
        <f>IF(OR(ISBLANK('!0'!AX324),ISERROR('!0'!AX324)),"",'!0'!AX324)</f>
        <v/>
      </c>
      <c r="AS322" t="str">
        <f>IF(OR(ISBLANK('!0'!AY324),ISERROR('!0'!AY324)),"",'!0'!AY324)</f>
        <v/>
      </c>
      <c r="AT322" t="str">
        <f>IF(OR(ISBLANK('!0'!AZ324),ISERROR('!0'!AZ324)),"",'!0'!AZ324)</f>
        <v/>
      </c>
      <c r="AU322" t="str">
        <f>IF(OR(ISBLANK('!0'!BA324),ISERROR('!0'!BA324)),"",'!0'!BA324)</f>
        <v/>
      </c>
      <c r="AV322" t="str">
        <f>IF(OR(ISBLANK('!0'!BB324),ISERROR('!0'!BB324)),"",'!0'!BB324)</f>
        <v/>
      </c>
      <c r="AW322" t="str">
        <f>IF(OR(ISBLANK('!0'!BC324),ISERROR('!0'!BC324)),"",'!0'!BC324)</f>
        <v/>
      </c>
      <c r="AX322" t="str">
        <f>IF(OR(ISBLANK('!0'!BD324),ISERROR('!0'!BD324)),"",'!0'!BD324)</f>
        <v/>
      </c>
      <c r="AY322" t="str">
        <f>IF(OR(ISBLANK('!0'!BE324),ISERROR('!0'!BE324)),"",'!0'!BE324)</f>
        <v/>
      </c>
      <c r="AZ322" t="str">
        <f>IF(OR(ISBLANK('!0'!BF324),ISERROR('!0'!BF324)),"",'!0'!BF324)</f>
        <v/>
      </c>
      <c r="BA322" t="str">
        <f>IF(OR(ISBLANK('!0'!BG324),ISERROR('!0'!BG324)),"",'!0'!BG324)</f>
        <v/>
      </c>
      <c r="BB322" t="str">
        <f>IF(OR(ISBLANK('!0'!BH324),ISERROR('!0'!BH324)),"",'!0'!BH324)</f>
        <v/>
      </c>
      <c r="BC322" t="str">
        <f>IF(OR(ISBLANK('!0'!BI324),ISERROR('!0'!BI324)),"",'!0'!BI324)</f>
        <v/>
      </c>
    </row>
    <row r="323" spans="1:55" ht="12.75" customHeight="1" x14ac:dyDescent="0.2">
      <c r="A323" t="str">
        <f>IF(OR(ISBLANK('!0'!A325),ISERROR('!0'!A325)),"",'!0'!A325)</f>
        <v/>
      </c>
      <c r="B323" t="str">
        <f>IF(OR(ISBLANK('!0'!B325),ISERROR('!0'!B325)),"",'!0'!B325)</f>
        <v/>
      </c>
      <c r="C323" s="208">
        <f>IF(OR(ISBLANK('!0'!C324),ISERROR('!0'!C324)),"",'!0'!C324)</f>
        <v>301</v>
      </c>
      <c r="D323" s="325"/>
      <c r="E323" s="325"/>
      <c r="F323" t="str">
        <f>IF(OR(ISBLANK('!0'!F325),ISERROR('!0'!F325)),"",'!0'!F325)</f>
        <v/>
      </c>
      <c r="G323" t="str">
        <f>IF(OR(ISBLANK('!0'!G325),ISERROR('!0'!G325)),"",'!0'!G325)</f>
        <v/>
      </c>
      <c r="H323" t="str">
        <f>IF(OR(ISBLANK('!0'!H325),ISERROR('!0'!H325)),"",'!0'!H325)</f>
        <v/>
      </c>
      <c r="I323" s="4" t="str">
        <f>IF(OR(ISBLANK('!0'!I325),ISERROR('!0'!I325)),"",'!0'!I325)</f>
        <v/>
      </c>
      <c r="J323" t="str">
        <f>IF(OR(ISBLANK('!0'!J325),ISERROR('!0'!J325)),"",'!0'!J325)</f>
        <v/>
      </c>
      <c r="K323" s="59" t="str">
        <f>IF(OR(ISBLANK('!0'!K325),ISERROR('!0'!K325)),"",'!0'!K325)</f>
        <v/>
      </c>
      <c r="L323" t="str">
        <f>IF(OR(ISBLANK('!0'!L325),ISERROR('!0'!L325)),"",'!0'!L325)</f>
        <v/>
      </c>
      <c r="M323" t="str">
        <f>IF(OR(ISBLANK('!0'!M325),ISERROR('!0'!M325)),"",'!0'!M325)</f>
        <v/>
      </c>
      <c r="N323" t="str">
        <f>IF(OR(ISBLANK('!0'!N325),ISERROR('!0'!N325)),"",'!0'!N325)</f>
        <v/>
      </c>
      <c r="O323" t="str">
        <f>IF(OR(ISBLANK('!0'!O325),ISERROR('!0'!O325)),"",'!0'!O325)</f>
        <v/>
      </c>
      <c r="P323" t="str">
        <f>IF(OR(ISBLANK('!0'!P325),ISERROR('!0'!P325)),"",'!0'!P325)</f>
        <v/>
      </c>
      <c r="Q323" t="str">
        <f>IF(OR(ISBLANK('!0'!Q325),ISERROR('!0'!Q325)),"",'!0'!Q325)</f>
        <v/>
      </c>
      <c r="R323" t="str">
        <f>IF(OR(ISBLANK('!0'!R325),ISERROR('!0'!R325)),"",'!0'!R325)</f>
        <v/>
      </c>
      <c r="S323" t="str">
        <f>IF(OR(ISBLANK('!0'!S325),ISERROR('!0'!S325)),"",'!0'!S325)</f>
        <v/>
      </c>
      <c r="T323" t="str">
        <f>IF(OR(ISBLANK('!0'!T325),ISERROR('!0'!T325)),"",'!0'!T325)</f>
        <v/>
      </c>
      <c r="U323" t="str">
        <f>IF(OR(ISBLANK('!0'!U325),ISERROR('!0'!U325)),"",'!0'!U325)</f>
        <v/>
      </c>
      <c r="V323" t="str">
        <f>IF(OR(ISBLANK('!0'!V325),ISERROR('!0'!V325)),"",'!0'!V325)</f>
        <v/>
      </c>
      <c r="W323" t="str">
        <f>IF(OR(ISBLANK('!0'!W325),ISERROR('!0'!W325)),"",'!0'!W325)</f>
        <v/>
      </c>
      <c r="X323" t="str">
        <f>IF(OR(ISBLANK('!0'!X325),ISERROR('!0'!X325)),"",'!0'!X325)</f>
        <v/>
      </c>
      <c r="Y323" t="str">
        <f>IF(OR(ISBLANK('!0'!Y325),ISERROR('!0'!Y325)),"",'!0'!Y325)</f>
        <v/>
      </c>
      <c r="Z323" t="str">
        <f>IF(OR(ISBLANK('!0'!Z325),ISERROR('!0'!Z325)),"",'!0'!Z325)</f>
        <v/>
      </c>
      <c r="AA323" t="str">
        <f>IF(OR(ISBLANK('!0'!AA325),ISERROR('!0'!AA325)),"",'!0'!AA325)</f>
        <v/>
      </c>
      <c r="AB323" t="str">
        <f>IF(OR(ISBLANK('!0'!AB325),ISERROR('!0'!AB325)),"",'!0'!AB325)</f>
        <v/>
      </c>
      <c r="AC323" t="str">
        <f>IF(OR(ISBLANK('!0'!AI325),ISERROR('!0'!AI325)),"",'!0'!AI325)</f>
        <v/>
      </c>
      <c r="AD323" t="str">
        <f>IF(OR(ISBLANK('!0'!AJ325),ISERROR('!0'!AJ325)),"",'!0'!AJ325)</f>
        <v/>
      </c>
      <c r="AE323" t="str">
        <f>IF(OR(ISBLANK('!0'!AK325),ISERROR('!0'!AK325)),"",'!0'!AK325)</f>
        <v/>
      </c>
      <c r="AF323" t="str">
        <f>IF(OR(ISBLANK('!0'!AL325),ISERROR('!0'!AL325)),"",'!0'!AL325)</f>
        <v/>
      </c>
      <c r="AG323" t="str">
        <f>IF(OR(ISBLANK('!0'!AM325),ISERROR('!0'!AM325)),"",'!0'!AM325)</f>
        <v/>
      </c>
      <c r="AH323" t="str">
        <f>IF(OR(ISBLANK('!0'!AN325),ISERROR('!0'!AN325)),"",'!0'!AN325)</f>
        <v/>
      </c>
      <c r="AI323" t="str">
        <f>IF(OR(ISBLANK('!0'!AO325),ISERROR('!0'!AO325)),"",'!0'!AO325)</f>
        <v/>
      </c>
      <c r="AJ323" t="str">
        <f>IF(OR(ISBLANK('!0'!AP325),ISERROR('!0'!AP325)),"",'!0'!AP325)</f>
        <v/>
      </c>
      <c r="AK323" t="str">
        <f>IF(OR(ISBLANK('!0'!AQ325),ISERROR('!0'!AQ325)),"",'!0'!AQ325)</f>
        <v/>
      </c>
      <c r="AL323" t="str">
        <f>IF(OR(ISBLANK('!0'!AR325),ISERROR('!0'!AR325)),"",'!0'!AR325)</f>
        <v/>
      </c>
      <c r="AM323" t="str">
        <f>IF(OR(ISBLANK('!0'!AS325),ISERROR('!0'!AS325)),"",'!0'!AS325)</f>
        <v/>
      </c>
      <c r="AN323" t="str">
        <f>IF(OR(ISBLANK('!0'!AT325),ISERROR('!0'!AT325)),"",'!0'!AT325)</f>
        <v/>
      </c>
      <c r="AO323" t="str">
        <f>IF(OR(ISBLANK('!0'!AU325),ISERROR('!0'!AU325)),"",'!0'!AU325)</f>
        <v/>
      </c>
      <c r="AP323" t="str">
        <f>IF(OR(ISBLANK('!0'!AV325),ISERROR('!0'!AV325)),"",'!0'!AV325)</f>
        <v/>
      </c>
      <c r="AQ323" t="str">
        <f>IF(OR(ISBLANK('!0'!AW325),ISERROR('!0'!AW325)),"",'!0'!AW325)</f>
        <v/>
      </c>
      <c r="AR323" t="str">
        <f>IF(OR(ISBLANK('!0'!AX325),ISERROR('!0'!AX325)),"",'!0'!AX325)</f>
        <v/>
      </c>
      <c r="AS323" t="str">
        <f>IF(OR(ISBLANK('!0'!AY325),ISERROR('!0'!AY325)),"",'!0'!AY325)</f>
        <v/>
      </c>
      <c r="AT323" t="str">
        <f>IF(OR(ISBLANK('!0'!AZ325),ISERROR('!0'!AZ325)),"",'!0'!AZ325)</f>
        <v/>
      </c>
      <c r="AU323" t="str">
        <f>IF(OR(ISBLANK('!0'!BA325),ISERROR('!0'!BA325)),"",'!0'!BA325)</f>
        <v/>
      </c>
      <c r="AV323" t="str">
        <f>IF(OR(ISBLANK('!0'!BB325),ISERROR('!0'!BB325)),"",'!0'!BB325)</f>
        <v/>
      </c>
      <c r="AW323" t="str">
        <f>IF(OR(ISBLANK('!0'!BC325),ISERROR('!0'!BC325)),"",'!0'!BC325)</f>
        <v/>
      </c>
      <c r="AX323" t="str">
        <f>IF(OR(ISBLANK('!0'!BD325),ISERROR('!0'!BD325)),"",'!0'!BD325)</f>
        <v/>
      </c>
      <c r="AY323" t="str">
        <f>IF(OR(ISBLANK('!0'!BE325),ISERROR('!0'!BE325)),"",'!0'!BE325)</f>
        <v/>
      </c>
      <c r="AZ323" t="str">
        <f>IF(OR(ISBLANK('!0'!BF325),ISERROR('!0'!BF325)),"",'!0'!BF325)</f>
        <v/>
      </c>
      <c r="BA323" t="str">
        <f>IF(OR(ISBLANK('!0'!BG325),ISERROR('!0'!BG325)),"",'!0'!BG325)</f>
        <v/>
      </c>
      <c r="BB323" t="str">
        <f>IF(OR(ISBLANK('!0'!BH325),ISERROR('!0'!BH325)),"",'!0'!BH325)</f>
        <v/>
      </c>
      <c r="BC323" t="str">
        <f>IF(OR(ISBLANK('!0'!BI325),ISERROR('!0'!BI325)),"",'!0'!BI325)</f>
        <v/>
      </c>
    </row>
    <row r="324" spans="1:55" ht="12.75" customHeight="1" x14ac:dyDescent="0.2">
      <c r="A324" t="str">
        <f>IF(OR(ISBLANK('!0'!A326),ISERROR('!0'!A326)),"",'!0'!A326)</f>
        <v/>
      </c>
      <c r="B324" t="str">
        <f>IF(OR(ISBLANK('!0'!B326),ISERROR('!0'!B326)),"",'!0'!B326)</f>
        <v/>
      </c>
      <c r="C324" s="208">
        <f>IF(OR(ISBLANK('!0'!C325),ISERROR('!0'!C325)),"",'!0'!C325)</f>
        <v>302</v>
      </c>
      <c r="D324" s="325"/>
      <c r="E324" s="325"/>
      <c r="F324" t="str">
        <f>IF(OR(ISBLANK('!0'!F326),ISERROR('!0'!F326)),"",'!0'!F326)</f>
        <v/>
      </c>
      <c r="G324" t="str">
        <f>IF(OR(ISBLANK('!0'!G326),ISERROR('!0'!G326)),"",'!0'!G326)</f>
        <v/>
      </c>
      <c r="H324" t="str">
        <f>IF(OR(ISBLANK('!0'!H326),ISERROR('!0'!H326)),"",'!0'!H326)</f>
        <v/>
      </c>
      <c r="I324" s="4" t="str">
        <f>IF(OR(ISBLANK('!0'!I326),ISERROR('!0'!I326)),"",'!0'!I326)</f>
        <v/>
      </c>
      <c r="J324" t="str">
        <f>IF(OR(ISBLANK('!0'!J326),ISERROR('!0'!J326)),"",'!0'!J326)</f>
        <v/>
      </c>
      <c r="K324" s="59" t="str">
        <f>IF(OR(ISBLANK('!0'!K326),ISERROR('!0'!K326)),"",'!0'!K326)</f>
        <v/>
      </c>
      <c r="L324" t="str">
        <f>IF(OR(ISBLANK('!0'!L326),ISERROR('!0'!L326)),"",'!0'!L326)</f>
        <v/>
      </c>
      <c r="M324" t="str">
        <f>IF(OR(ISBLANK('!0'!M326),ISERROR('!0'!M326)),"",'!0'!M326)</f>
        <v/>
      </c>
      <c r="N324" t="str">
        <f>IF(OR(ISBLANK('!0'!N326),ISERROR('!0'!N326)),"",'!0'!N326)</f>
        <v/>
      </c>
      <c r="O324" t="str">
        <f>IF(OR(ISBLANK('!0'!O326),ISERROR('!0'!O326)),"",'!0'!O326)</f>
        <v/>
      </c>
      <c r="P324" t="str">
        <f>IF(OR(ISBLANK('!0'!P326),ISERROR('!0'!P326)),"",'!0'!P326)</f>
        <v/>
      </c>
      <c r="Q324" t="str">
        <f>IF(OR(ISBLANK('!0'!Q326),ISERROR('!0'!Q326)),"",'!0'!Q326)</f>
        <v/>
      </c>
      <c r="R324" t="str">
        <f>IF(OR(ISBLANK('!0'!R326),ISERROR('!0'!R326)),"",'!0'!R326)</f>
        <v/>
      </c>
      <c r="S324" t="str">
        <f>IF(OR(ISBLANK('!0'!S326),ISERROR('!0'!S326)),"",'!0'!S326)</f>
        <v/>
      </c>
      <c r="T324" t="str">
        <f>IF(OR(ISBLANK('!0'!T326),ISERROR('!0'!T326)),"",'!0'!T326)</f>
        <v/>
      </c>
      <c r="U324" t="str">
        <f>IF(OR(ISBLANK('!0'!U326),ISERROR('!0'!U326)),"",'!0'!U326)</f>
        <v/>
      </c>
      <c r="V324" t="str">
        <f>IF(OR(ISBLANK('!0'!V326),ISERROR('!0'!V326)),"",'!0'!V326)</f>
        <v/>
      </c>
      <c r="W324" t="str">
        <f>IF(OR(ISBLANK('!0'!W326),ISERROR('!0'!W326)),"",'!0'!W326)</f>
        <v/>
      </c>
      <c r="X324" t="str">
        <f>IF(OR(ISBLANK('!0'!X326),ISERROR('!0'!X326)),"",'!0'!X326)</f>
        <v/>
      </c>
      <c r="Y324" t="str">
        <f>IF(OR(ISBLANK('!0'!Y326),ISERROR('!0'!Y326)),"",'!0'!Y326)</f>
        <v/>
      </c>
      <c r="Z324" t="str">
        <f>IF(OR(ISBLANK('!0'!Z326),ISERROR('!0'!Z326)),"",'!0'!Z326)</f>
        <v/>
      </c>
      <c r="AA324" t="str">
        <f>IF(OR(ISBLANK('!0'!AA326),ISERROR('!0'!AA326)),"",'!0'!AA326)</f>
        <v/>
      </c>
      <c r="AB324" t="str">
        <f>IF(OR(ISBLANK('!0'!AB326),ISERROR('!0'!AB326)),"",'!0'!AB326)</f>
        <v/>
      </c>
      <c r="AC324" t="str">
        <f>IF(OR(ISBLANK('!0'!AI326),ISERROR('!0'!AI326)),"",'!0'!AI326)</f>
        <v/>
      </c>
      <c r="AD324" t="str">
        <f>IF(OR(ISBLANK('!0'!AJ326),ISERROR('!0'!AJ326)),"",'!0'!AJ326)</f>
        <v/>
      </c>
      <c r="AE324" t="str">
        <f>IF(OR(ISBLANK('!0'!AK326),ISERROR('!0'!AK326)),"",'!0'!AK326)</f>
        <v/>
      </c>
      <c r="AF324" t="str">
        <f>IF(OR(ISBLANK('!0'!AL326),ISERROR('!0'!AL326)),"",'!0'!AL326)</f>
        <v/>
      </c>
      <c r="AG324" t="str">
        <f>IF(OR(ISBLANK('!0'!AM326),ISERROR('!0'!AM326)),"",'!0'!AM326)</f>
        <v/>
      </c>
      <c r="AH324" t="str">
        <f>IF(OR(ISBLANK('!0'!AN326),ISERROR('!0'!AN326)),"",'!0'!AN326)</f>
        <v/>
      </c>
      <c r="AI324" t="str">
        <f>IF(OR(ISBLANK('!0'!AO326),ISERROR('!0'!AO326)),"",'!0'!AO326)</f>
        <v/>
      </c>
      <c r="AJ324" t="str">
        <f>IF(OR(ISBLANK('!0'!AP326),ISERROR('!0'!AP326)),"",'!0'!AP326)</f>
        <v/>
      </c>
      <c r="AK324" t="str">
        <f>IF(OR(ISBLANK('!0'!AQ326),ISERROR('!0'!AQ326)),"",'!0'!AQ326)</f>
        <v/>
      </c>
      <c r="AL324" t="str">
        <f>IF(OR(ISBLANK('!0'!AR326),ISERROR('!0'!AR326)),"",'!0'!AR326)</f>
        <v/>
      </c>
      <c r="AM324" t="str">
        <f>IF(OR(ISBLANK('!0'!AS326),ISERROR('!0'!AS326)),"",'!0'!AS326)</f>
        <v/>
      </c>
      <c r="AN324" t="str">
        <f>IF(OR(ISBLANK('!0'!AT326),ISERROR('!0'!AT326)),"",'!0'!AT326)</f>
        <v/>
      </c>
      <c r="AO324" t="str">
        <f>IF(OR(ISBLANK('!0'!AU326),ISERROR('!0'!AU326)),"",'!0'!AU326)</f>
        <v/>
      </c>
      <c r="AP324" t="str">
        <f>IF(OR(ISBLANK('!0'!AV326),ISERROR('!0'!AV326)),"",'!0'!AV326)</f>
        <v/>
      </c>
      <c r="AQ324" t="str">
        <f>IF(OR(ISBLANK('!0'!AW326),ISERROR('!0'!AW326)),"",'!0'!AW326)</f>
        <v/>
      </c>
      <c r="AR324" t="str">
        <f>IF(OR(ISBLANK('!0'!AX326),ISERROR('!0'!AX326)),"",'!0'!AX326)</f>
        <v/>
      </c>
      <c r="AS324" t="str">
        <f>IF(OR(ISBLANK('!0'!AY326),ISERROR('!0'!AY326)),"",'!0'!AY326)</f>
        <v/>
      </c>
      <c r="AT324" t="str">
        <f>IF(OR(ISBLANK('!0'!AZ326),ISERROR('!0'!AZ326)),"",'!0'!AZ326)</f>
        <v/>
      </c>
      <c r="AU324" t="str">
        <f>IF(OR(ISBLANK('!0'!BA326),ISERROR('!0'!BA326)),"",'!0'!BA326)</f>
        <v/>
      </c>
      <c r="AV324" t="str">
        <f>IF(OR(ISBLANK('!0'!BB326),ISERROR('!0'!BB326)),"",'!0'!BB326)</f>
        <v/>
      </c>
      <c r="AW324" t="str">
        <f>IF(OR(ISBLANK('!0'!BC326),ISERROR('!0'!BC326)),"",'!0'!BC326)</f>
        <v/>
      </c>
      <c r="AX324" t="str">
        <f>IF(OR(ISBLANK('!0'!BD326),ISERROR('!0'!BD326)),"",'!0'!BD326)</f>
        <v/>
      </c>
      <c r="AY324" t="str">
        <f>IF(OR(ISBLANK('!0'!BE326),ISERROR('!0'!BE326)),"",'!0'!BE326)</f>
        <v/>
      </c>
      <c r="AZ324" t="str">
        <f>IF(OR(ISBLANK('!0'!BF326),ISERROR('!0'!BF326)),"",'!0'!BF326)</f>
        <v/>
      </c>
      <c r="BA324" t="str">
        <f>IF(OR(ISBLANK('!0'!BG326),ISERROR('!0'!BG326)),"",'!0'!BG326)</f>
        <v/>
      </c>
      <c r="BB324" t="str">
        <f>IF(OR(ISBLANK('!0'!BH326),ISERROR('!0'!BH326)),"",'!0'!BH326)</f>
        <v/>
      </c>
      <c r="BC324" t="str">
        <f>IF(OR(ISBLANK('!0'!BI326),ISERROR('!0'!BI326)),"",'!0'!BI326)</f>
        <v/>
      </c>
    </row>
    <row r="325" spans="1:55" ht="12.75" customHeight="1" x14ac:dyDescent="0.2">
      <c r="A325" t="str">
        <f>IF(OR(ISBLANK('!0'!A327),ISERROR('!0'!A327)),"",'!0'!A327)</f>
        <v/>
      </c>
      <c r="B325" t="str">
        <f>IF(OR(ISBLANK('!0'!B327),ISERROR('!0'!B327)),"",'!0'!B327)</f>
        <v/>
      </c>
      <c r="C325" s="208">
        <f>IF(OR(ISBLANK('!0'!C326),ISERROR('!0'!C326)),"",'!0'!C326)</f>
        <v>303</v>
      </c>
      <c r="D325" s="325"/>
      <c r="E325" s="325"/>
      <c r="F325" t="str">
        <f>IF(OR(ISBLANK('!0'!F327),ISERROR('!0'!F327)),"",'!0'!F327)</f>
        <v/>
      </c>
      <c r="G325" t="str">
        <f>IF(OR(ISBLANK('!0'!G327),ISERROR('!0'!G327)),"",'!0'!G327)</f>
        <v/>
      </c>
      <c r="H325" t="str">
        <f>IF(OR(ISBLANK('!0'!H327),ISERROR('!0'!H327)),"",'!0'!H327)</f>
        <v/>
      </c>
      <c r="I325" s="4" t="str">
        <f>IF(OR(ISBLANK('!0'!I327),ISERROR('!0'!I327)),"",'!0'!I327)</f>
        <v/>
      </c>
      <c r="J325" t="str">
        <f>IF(OR(ISBLANK('!0'!J327),ISERROR('!0'!J327)),"",'!0'!J327)</f>
        <v/>
      </c>
      <c r="K325" s="59" t="str">
        <f>IF(OR(ISBLANK('!0'!K327),ISERROR('!0'!K327)),"",'!0'!K327)</f>
        <v/>
      </c>
      <c r="L325" t="str">
        <f>IF(OR(ISBLANK('!0'!L327),ISERROR('!0'!L327)),"",'!0'!L327)</f>
        <v/>
      </c>
      <c r="M325" t="str">
        <f>IF(OR(ISBLANK('!0'!M327),ISERROR('!0'!M327)),"",'!0'!M327)</f>
        <v/>
      </c>
      <c r="N325" t="str">
        <f>IF(OR(ISBLANK('!0'!N327),ISERROR('!0'!N327)),"",'!0'!N327)</f>
        <v/>
      </c>
      <c r="O325" t="str">
        <f>IF(OR(ISBLANK('!0'!O327),ISERROR('!0'!O327)),"",'!0'!O327)</f>
        <v/>
      </c>
      <c r="P325" t="str">
        <f>IF(OR(ISBLANK('!0'!P327),ISERROR('!0'!P327)),"",'!0'!P327)</f>
        <v/>
      </c>
      <c r="Q325" t="str">
        <f>IF(OR(ISBLANK('!0'!Q327),ISERROR('!0'!Q327)),"",'!0'!Q327)</f>
        <v/>
      </c>
      <c r="R325" t="str">
        <f>IF(OR(ISBLANK('!0'!R327),ISERROR('!0'!R327)),"",'!0'!R327)</f>
        <v/>
      </c>
      <c r="S325" t="str">
        <f>IF(OR(ISBLANK('!0'!S327),ISERROR('!0'!S327)),"",'!0'!S327)</f>
        <v/>
      </c>
      <c r="T325" t="str">
        <f>IF(OR(ISBLANK('!0'!T327),ISERROR('!0'!T327)),"",'!0'!T327)</f>
        <v/>
      </c>
      <c r="U325" t="str">
        <f>IF(OR(ISBLANK('!0'!U327),ISERROR('!0'!U327)),"",'!0'!U327)</f>
        <v/>
      </c>
      <c r="V325" t="str">
        <f>IF(OR(ISBLANK('!0'!V327),ISERROR('!0'!V327)),"",'!0'!V327)</f>
        <v/>
      </c>
      <c r="W325" t="str">
        <f>IF(OR(ISBLANK('!0'!W327),ISERROR('!0'!W327)),"",'!0'!W327)</f>
        <v/>
      </c>
      <c r="X325" t="str">
        <f>IF(OR(ISBLANK('!0'!X327),ISERROR('!0'!X327)),"",'!0'!X327)</f>
        <v/>
      </c>
      <c r="Y325" t="str">
        <f>IF(OR(ISBLANK('!0'!Y327),ISERROR('!0'!Y327)),"",'!0'!Y327)</f>
        <v/>
      </c>
      <c r="Z325" t="str">
        <f>IF(OR(ISBLANK('!0'!Z327),ISERROR('!0'!Z327)),"",'!0'!Z327)</f>
        <v/>
      </c>
      <c r="AA325" t="str">
        <f>IF(OR(ISBLANK('!0'!AA327),ISERROR('!0'!AA327)),"",'!0'!AA327)</f>
        <v/>
      </c>
      <c r="AB325" t="str">
        <f>IF(OR(ISBLANK('!0'!AB327),ISERROR('!0'!AB327)),"",'!0'!AB327)</f>
        <v/>
      </c>
      <c r="AC325" t="str">
        <f>IF(OR(ISBLANK('!0'!AI327),ISERROR('!0'!AI327)),"",'!0'!AI327)</f>
        <v/>
      </c>
      <c r="AD325" t="str">
        <f>IF(OR(ISBLANK('!0'!AJ327),ISERROR('!0'!AJ327)),"",'!0'!AJ327)</f>
        <v/>
      </c>
      <c r="AE325" t="str">
        <f>IF(OR(ISBLANK('!0'!AK327),ISERROR('!0'!AK327)),"",'!0'!AK327)</f>
        <v/>
      </c>
      <c r="AF325" t="str">
        <f>IF(OR(ISBLANK('!0'!AL327),ISERROR('!0'!AL327)),"",'!0'!AL327)</f>
        <v/>
      </c>
      <c r="AG325" t="str">
        <f>IF(OR(ISBLANK('!0'!AM327),ISERROR('!0'!AM327)),"",'!0'!AM327)</f>
        <v/>
      </c>
      <c r="AH325" t="str">
        <f>IF(OR(ISBLANK('!0'!AN327),ISERROR('!0'!AN327)),"",'!0'!AN327)</f>
        <v/>
      </c>
      <c r="AI325" t="str">
        <f>IF(OR(ISBLANK('!0'!AO327),ISERROR('!0'!AO327)),"",'!0'!AO327)</f>
        <v/>
      </c>
      <c r="AJ325" t="str">
        <f>IF(OR(ISBLANK('!0'!AP327),ISERROR('!0'!AP327)),"",'!0'!AP327)</f>
        <v/>
      </c>
      <c r="AK325" t="str">
        <f>IF(OR(ISBLANK('!0'!AQ327),ISERROR('!0'!AQ327)),"",'!0'!AQ327)</f>
        <v/>
      </c>
      <c r="AL325" t="str">
        <f>IF(OR(ISBLANK('!0'!AR327),ISERROR('!0'!AR327)),"",'!0'!AR327)</f>
        <v/>
      </c>
      <c r="AM325" t="str">
        <f>IF(OR(ISBLANK('!0'!AS327),ISERROR('!0'!AS327)),"",'!0'!AS327)</f>
        <v/>
      </c>
      <c r="AN325" t="str">
        <f>IF(OR(ISBLANK('!0'!AT327),ISERROR('!0'!AT327)),"",'!0'!AT327)</f>
        <v/>
      </c>
      <c r="AO325" t="str">
        <f>IF(OR(ISBLANK('!0'!AU327),ISERROR('!0'!AU327)),"",'!0'!AU327)</f>
        <v/>
      </c>
      <c r="AP325" t="str">
        <f>IF(OR(ISBLANK('!0'!AV327),ISERROR('!0'!AV327)),"",'!0'!AV327)</f>
        <v/>
      </c>
      <c r="AQ325" t="str">
        <f>IF(OR(ISBLANK('!0'!AW327),ISERROR('!0'!AW327)),"",'!0'!AW327)</f>
        <v/>
      </c>
      <c r="AR325" t="str">
        <f>IF(OR(ISBLANK('!0'!AX327),ISERROR('!0'!AX327)),"",'!0'!AX327)</f>
        <v/>
      </c>
      <c r="AS325" t="str">
        <f>IF(OR(ISBLANK('!0'!AY327),ISERROR('!0'!AY327)),"",'!0'!AY327)</f>
        <v/>
      </c>
      <c r="AT325" t="str">
        <f>IF(OR(ISBLANK('!0'!AZ327),ISERROR('!0'!AZ327)),"",'!0'!AZ327)</f>
        <v/>
      </c>
      <c r="AU325" t="str">
        <f>IF(OR(ISBLANK('!0'!BA327),ISERROR('!0'!BA327)),"",'!0'!BA327)</f>
        <v/>
      </c>
      <c r="AV325" t="str">
        <f>IF(OR(ISBLANK('!0'!BB327),ISERROR('!0'!BB327)),"",'!0'!BB327)</f>
        <v/>
      </c>
      <c r="AW325" t="str">
        <f>IF(OR(ISBLANK('!0'!BC327),ISERROR('!0'!BC327)),"",'!0'!BC327)</f>
        <v/>
      </c>
      <c r="AX325" t="str">
        <f>IF(OR(ISBLANK('!0'!BD327),ISERROR('!0'!BD327)),"",'!0'!BD327)</f>
        <v/>
      </c>
      <c r="AY325" t="str">
        <f>IF(OR(ISBLANK('!0'!BE327),ISERROR('!0'!BE327)),"",'!0'!BE327)</f>
        <v/>
      </c>
      <c r="AZ325" t="str">
        <f>IF(OR(ISBLANK('!0'!BF327),ISERROR('!0'!BF327)),"",'!0'!BF327)</f>
        <v/>
      </c>
      <c r="BA325" t="str">
        <f>IF(OR(ISBLANK('!0'!BG327),ISERROR('!0'!BG327)),"",'!0'!BG327)</f>
        <v/>
      </c>
      <c r="BB325" t="str">
        <f>IF(OR(ISBLANK('!0'!BH327),ISERROR('!0'!BH327)),"",'!0'!BH327)</f>
        <v/>
      </c>
      <c r="BC325" t="str">
        <f>IF(OR(ISBLANK('!0'!BI327),ISERROR('!0'!BI327)),"",'!0'!BI327)</f>
        <v/>
      </c>
    </row>
    <row r="326" spans="1:55" ht="12.75" customHeight="1" x14ac:dyDescent="0.2">
      <c r="A326" t="str">
        <f>IF(OR(ISBLANK('!0'!A328),ISERROR('!0'!A328)),"",'!0'!A328)</f>
        <v/>
      </c>
      <c r="B326" t="str">
        <f>IF(OR(ISBLANK('!0'!B328),ISERROR('!0'!B328)),"",'!0'!B328)</f>
        <v/>
      </c>
      <c r="C326" s="208">
        <f>IF(OR(ISBLANK('!0'!C327),ISERROR('!0'!C327)),"",'!0'!C327)</f>
        <v>304</v>
      </c>
      <c r="D326" s="325"/>
      <c r="E326" s="325"/>
      <c r="F326" t="str">
        <f>IF(OR(ISBLANK('!0'!F328),ISERROR('!0'!F328)),"",'!0'!F328)</f>
        <v/>
      </c>
      <c r="G326" t="str">
        <f>IF(OR(ISBLANK('!0'!G328),ISERROR('!0'!G328)),"",'!0'!G328)</f>
        <v/>
      </c>
      <c r="H326" t="str">
        <f>IF(OR(ISBLANK('!0'!H328),ISERROR('!0'!H328)),"",'!0'!H328)</f>
        <v/>
      </c>
      <c r="I326" s="4" t="str">
        <f>IF(OR(ISBLANK('!0'!I328),ISERROR('!0'!I328)),"",'!0'!I328)</f>
        <v/>
      </c>
      <c r="J326" t="str">
        <f>IF(OR(ISBLANK('!0'!J328),ISERROR('!0'!J328)),"",'!0'!J328)</f>
        <v/>
      </c>
      <c r="K326" s="59" t="str">
        <f>IF(OR(ISBLANK('!0'!K328),ISERROR('!0'!K328)),"",'!0'!K328)</f>
        <v/>
      </c>
      <c r="L326" t="str">
        <f>IF(OR(ISBLANK('!0'!L328),ISERROR('!0'!L328)),"",'!0'!L328)</f>
        <v/>
      </c>
      <c r="M326" t="str">
        <f>IF(OR(ISBLANK('!0'!M328),ISERROR('!0'!M328)),"",'!0'!M328)</f>
        <v/>
      </c>
      <c r="N326" t="str">
        <f>IF(OR(ISBLANK('!0'!N328),ISERROR('!0'!N328)),"",'!0'!N328)</f>
        <v/>
      </c>
      <c r="O326" t="str">
        <f>IF(OR(ISBLANK('!0'!O328),ISERROR('!0'!O328)),"",'!0'!O328)</f>
        <v/>
      </c>
      <c r="P326" t="str">
        <f>IF(OR(ISBLANK('!0'!P328),ISERROR('!0'!P328)),"",'!0'!P328)</f>
        <v/>
      </c>
      <c r="Q326" t="str">
        <f>IF(OR(ISBLANK('!0'!Q328),ISERROR('!0'!Q328)),"",'!0'!Q328)</f>
        <v/>
      </c>
      <c r="R326" t="str">
        <f>IF(OR(ISBLANK('!0'!R328),ISERROR('!0'!R328)),"",'!0'!R328)</f>
        <v/>
      </c>
      <c r="S326" t="str">
        <f>IF(OR(ISBLANK('!0'!S328),ISERROR('!0'!S328)),"",'!0'!S328)</f>
        <v/>
      </c>
      <c r="T326" t="str">
        <f>IF(OR(ISBLANK('!0'!T328),ISERROR('!0'!T328)),"",'!0'!T328)</f>
        <v/>
      </c>
      <c r="U326" t="str">
        <f>IF(OR(ISBLANK('!0'!U328),ISERROR('!0'!U328)),"",'!0'!U328)</f>
        <v/>
      </c>
      <c r="V326" t="str">
        <f>IF(OR(ISBLANK('!0'!V328),ISERROR('!0'!V328)),"",'!0'!V328)</f>
        <v/>
      </c>
      <c r="W326" t="str">
        <f>IF(OR(ISBLANK('!0'!W328),ISERROR('!0'!W328)),"",'!0'!W328)</f>
        <v/>
      </c>
      <c r="X326" t="str">
        <f>IF(OR(ISBLANK('!0'!X328),ISERROR('!0'!X328)),"",'!0'!X328)</f>
        <v/>
      </c>
      <c r="Y326" t="str">
        <f>IF(OR(ISBLANK('!0'!Y328),ISERROR('!0'!Y328)),"",'!0'!Y328)</f>
        <v/>
      </c>
      <c r="Z326" t="str">
        <f>IF(OR(ISBLANK('!0'!Z328),ISERROR('!0'!Z328)),"",'!0'!Z328)</f>
        <v/>
      </c>
      <c r="AA326" t="str">
        <f>IF(OR(ISBLANK('!0'!AA328),ISERROR('!0'!AA328)),"",'!0'!AA328)</f>
        <v/>
      </c>
      <c r="AB326" t="str">
        <f>IF(OR(ISBLANK('!0'!AB328),ISERROR('!0'!AB328)),"",'!0'!AB328)</f>
        <v/>
      </c>
      <c r="AC326" t="str">
        <f>IF(OR(ISBLANK('!0'!AI328),ISERROR('!0'!AI328)),"",'!0'!AI328)</f>
        <v/>
      </c>
      <c r="AD326" t="str">
        <f>IF(OR(ISBLANK('!0'!AJ328),ISERROR('!0'!AJ328)),"",'!0'!AJ328)</f>
        <v/>
      </c>
      <c r="AE326" t="str">
        <f>IF(OR(ISBLANK('!0'!AK328),ISERROR('!0'!AK328)),"",'!0'!AK328)</f>
        <v/>
      </c>
      <c r="AF326" t="str">
        <f>IF(OR(ISBLANK('!0'!AL328),ISERROR('!0'!AL328)),"",'!0'!AL328)</f>
        <v/>
      </c>
      <c r="AG326" t="str">
        <f>IF(OR(ISBLANK('!0'!AM328),ISERROR('!0'!AM328)),"",'!0'!AM328)</f>
        <v/>
      </c>
      <c r="AH326" t="str">
        <f>IF(OR(ISBLANK('!0'!AN328),ISERROR('!0'!AN328)),"",'!0'!AN328)</f>
        <v/>
      </c>
      <c r="AI326" t="str">
        <f>IF(OR(ISBLANK('!0'!AO328),ISERROR('!0'!AO328)),"",'!0'!AO328)</f>
        <v/>
      </c>
      <c r="AJ326" t="str">
        <f>IF(OR(ISBLANK('!0'!AP328),ISERROR('!0'!AP328)),"",'!0'!AP328)</f>
        <v/>
      </c>
      <c r="AK326" t="str">
        <f>IF(OR(ISBLANK('!0'!AQ328),ISERROR('!0'!AQ328)),"",'!0'!AQ328)</f>
        <v/>
      </c>
      <c r="AL326" t="str">
        <f>IF(OR(ISBLANK('!0'!AR328),ISERROR('!0'!AR328)),"",'!0'!AR328)</f>
        <v/>
      </c>
      <c r="AM326" t="str">
        <f>IF(OR(ISBLANK('!0'!AS328),ISERROR('!0'!AS328)),"",'!0'!AS328)</f>
        <v/>
      </c>
      <c r="AN326" t="str">
        <f>IF(OR(ISBLANK('!0'!AT328),ISERROR('!0'!AT328)),"",'!0'!AT328)</f>
        <v/>
      </c>
      <c r="AO326" t="str">
        <f>IF(OR(ISBLANK('!0'!AU328),ISERROR('!0'!AU328)),"",'!0'!AU328)</f>
        <v/>
      </c>
      <c r="AP326" t="str">
        <f>IF(OR(ISBLANK('!0'!AV328),ISERROR('!0'!AV328)),"",'!0'!AV328)</f>
        <v/>
      </c>
      <c r="AQ326" t="str">
        <f>IF(OR(ISBLANK('!0'!AW328),ISERROR('!0'!AW328)),"",'!0'!AW328)</f>
        <v/>
      </c>
      <c r="AR326" t="str">
        <f>IF(OR(ISBLANK('!0'!AX328),ISERROR('!0'!AX328)),"",'!0'!AX328)</f>
        <v/>
      </c>
      <c r="AS326" t="str">
        <f>IF(OR(ISBLANK('!0'!AY328),ISERROR('!0'!AY328)),"",'!0'!AY328)</f>
        <v/>
      </c>
      <c r="AT326" t="str">
        <f>IF(OR(ISBLANK('!0'!AZ328),ISERROR('!0'!AZ328)),"",'!0'!AZ328)</f>
        <v/>
      </c>
      <c r="AU326" t="str">
        <f>IF(OR(ISBLANK('!0'!BA328),ISERROR('!0'!BA328)),"",'!0'!BA328)</f>
        <v/>
      </c>
      <c r="AV326" t="str">
        <f>IF(OR(ISBLANK('!0'!BB328),ISERROR('!0'!BB328)),"",'!0'!BB328)</f>
        <v/>
      </c>
      <c r="AW326" t="str">
        <f>IF(OR(ISBLANK('!0'!BC328),ISERROR('!0'!BC328)),"",'!0'!BC328)</f>
        <v/>
      </c>
      <c r="AX326" t="str">
        <f>IF(OR(ISBLANK('!0'!BD328),ISERROR('!0'!BD328)),"",'!0'!BD328)</f>
        <v/>
      </c>
      <c r="AY326" t="str">
        <f>IF(OR(ISBLANK('!0'!BE328),ISERROR('!0'!BE328)),"",'!0'!BE328)</f>
        <v/>
      </c>
      <c r="AZ326" t="str">
        <f>IF(OR(ISBLANK('!0'!BF328),ISERROR('!0'!BF328)),"",'!0'!BF328)</f>
        <v/>
      </c>
      <c r="BA326" t="str">
        <f>IF(OR(ISBLANK('!0'!BG328),ISERROR('!0'!BG328)),"",'!0'!BG328)</f>
        <v/>
      </c>
      <c r="BB326" t="str">
        <f>IF(OR(ISBLANK('!0'!BH328),ISERROR('!0'!BH328)),"",'!0'!BH328)</f>
        <v/>
      </c>
      <c r="BC326" t="str">
        <f>IF(OR(ISBLANK('!0'!BI328),ISERROR('!0'!BI328)),"",'!0'!BI328)</f>
        <v/>
      </c>
    </row>
    <row r="327" spans="1:55" ht="12.75" customHeight="1" x14ac:dyDescent="0.2">
      <c r="A327" t="str">
        <f>IF(OR(ISBLANK('!0'!A329),ISERROR('!0'!A329)),"",'!0'!A329)</f>
        <v/>
      </c>
      <c r="B327" t="str">
        <f>IF(OR(ISBLANK('!0'!B329),ISERROR('!0'!B329)),"",'!0'!B329)</f>
        <v/>
      </c>
      <c r="C327" s="208">
        <f>IF(OR(ISBLANK('!0'!C328),ISERROR('!0'!C328)),"",'!0'!C328)</f>
        <v>305</v>
      </c>
      <c r="D327" s="325"/>
      <c r="E327" s="325"/>
      <c r="F327" t="str">
        <f>IF(OR(ISBLANK('!0'!F329),ISERROR('!0'!F329)),"",'!0'!F329)</f>
        <v/>
      </c>
      <c r="G327" t="str">
        <f>IF(OR(ISBLANK('!0'!G329),ISERROR('!0'!G329)),"",'!0'!G329)</f>
        <v/>
      </c>
      <c r="H327" t="str">
        <f>IF(OR(ISBLANK('!0'!H329),ISERROR('!0'!H329)),"",'!0'!H329)</f>
        <v/>
      </c>
      <c r="I327" s="4" t="str">
        <f>IF(OR(ISBLANK('!0'!I329),ISERROR('!0'!I329)),"",'!0'!I329)</f>
        <v/>
      </c>
      <c r="J327" t="str">
        <f>IF(OR(ISBLANK('!0'!J329),ISERROR('!0'!J329)),"",'!0'!J329)</f>
        <v/>
      </c>
      <c r="K327" s="59" t="str">
        <f>IF(OR(ISBLANK('!0'!K329),ISERROR('!0'!K329)),"",'!0'!K329)</f>
        <v/>
      </c>
      <c r="L327" t="str">
        <f>IF(OR(ISBLANK('!0'!L329),ISERROR('!0'!L329)),"",'!0'!L329)</f>
        <v/>
      </c>
      <c r="M327" t="str">
        <f>IF(OR(ISBLANK('!0'!M329),ISERROR('!0'!M329)),"",'!0'!M329)</f>
        <v/>
      </c>
      <c r="N327" t="str">
        <f>IF(OR(ISBLANK('!0'!N329),ISERROR('!0'!N329)),"",'!0'!N329)</f>
        <v/>
      </c>
      <c r="O327" t="str">
        <f>IF(OR(ISBLANK('!0'!O329),ISERROR('!0'!O329)),"",'!0'!O329)</f>
        <v/>
      </c>
      <c r="P327" t="str">
        <f>IF(OR(ISBLANK('!0'!P329),ISERROR('!0'!P329)),"",'!0'!P329)</f>
        <v/>
      </c>
      <c r="Q327" t="str">
        <f>IF(OR(ISBLANK('!0'!Q329),ISERROR('!0'!Q329)),"",'!0'!Q329)</f>
        <v/>
      </c>
      <c r="R327" t="str">
        <f>IF(OR(ISBLANK('!0'!R329),ISERROR('!0'!R329)),"",'!0'!R329)</f>
        <v/>
      </c>
      <c r="S327" t="str">
        <f>IF(OR(ISBLANK('!0'!S329),ISERROR('!0'!S329)),"",'!0'!S329)</f>
        <v/>
      </c>
      <c r="T327" t="str">
        <f>IF(OR(ISBLANK('!0'!T329),ISERROR('!0'!T329)),"",'!0'!T329)</f>
        <v/>
      </c>
      <c r="U327" t="str">
        <f>IF(OR(ISBLANK('!0'!U329),ISERROR('!0'!U329)),"",'!0'!U329)</f>
        <v/>
      </c>
      <c r="V327" t="str">
        <f>IF(OR(ISBLANK('!0'!V329),ISERROR('!0'!V329)),"",'!0'!V329)</f>
        <v/>
      </c>
      <c r="W327" t="str">
        <f>IF(OR(ISBLANK('!0'!W329),ISERROR('!0'!W329)),"",'!0'!W329)</f>
        <v/>
      </c>
      <c r="X327" t="str">
        <f>IF(OR(ISBLANK('!0'!X329),ISERROR('!0'!X329)),"",'!0'!X329)</f>
        <v/>
      </c>
      <c r="Y327" t="str">
        <f>IF(OR(ISBLANK('!0'!Y329),ISERROR('!0'!Y329)),"",'!0'!Y329)</f>
        <v/>
      </c>
      <c r="Z327" t="str">
        <f>IF(OR(ISBLANK('!0'!Z329),ISERROR('!0'!Z329)),"",'!0'!Z329)</f>
        <v/>
      </c>
      <c r="AA327" t="str">
        <f>IF(OR(ISBLANK('!0'!AA329),ISERROR('!0'!AA329)),"",'!0'!AA329)</f>
        <v/>
      </c>
      <c r="AB327" t="str">
        <f>IF(OR(ISBLANK('!0'!AB329),ISERROR('!0'!AB329)),"",'!0'!AB329)</f>
        <v/>
      </c>
      <c r="AC327" t="str">
        <f>IF(OR(ISBLANK('!0'!AI329),ISERROR('!0'!AI329)),"",'!0'!AI329)</f>
        <v/>
      </c>
      <c r="AD327" t="str">
        <f>IF(OR(ISBLANK('!0'!AJ329),ISERROR('!0'!AJ329)),"",'!0'!AJ329)</f>
        <v/>
      </c>
      <c r="AE327" t="str">
        <f>IF(OR(ISBLANK('!0'!AK329),ISERROR('!0'!AK329)),"",'!0'!AK329)</f>
        <v/>
      </c>
      <c r="AF327" t="str">
        <f>IF(OR(ISBLANK('!0'!AL329),ISERROR('!0'!AL329)),"",'!0'!AL329)</f>
        <v/>
      </c>
      <c r="AG327" t="str">
        <f>IF(OR(ISBLANK('!0'!AM329),ISERROR('!0'!AM329)),"",'!0'!AM329)</f>
        <v/>
      </c>
      <c r="AH327" t="str">
        <f>IF(OR(ISBLANK('!0'!AN329),ISERROR('!0'!AN329)),"",'!0'!AN329)</f>
        <v/>
      </c>
      <c r="AI327" t="str">
        <f>IF(OR(ISBLANK('!0'!AO329),ISERROR('!0'!AO329)),"",'!0'!AO329)</f>
        <v/>
      </c>
      <c r="AJ327" t="str">
        <f>IF(OR(ISBLANK('!0'!AP329),ISERROR('!0'!AP329)),"",'!0'!AP329)</f>
        <v/>
      </c>
      <c r="AK327" t="str">
        <f>IF(OR(ISBLANK('!0'!AQ329),ISERROR('!0'!AQ329)),"",'!0'!AQ329)</f>
        <v/>
      </c>
      <c r="AL327" t="str">
        <f>IF(OR(ISBLANK('!0'!AR329),ISERROR('!0'!AR329)),"",'!0'!AR329)</f>
        <v/>
      </c>
      <c r="AM327" t="str">
        <f>IF(OR(ISBLANK('!0'!AS329),ISERROR('!0'!AS329)),"",'!0'!AS329)</f>
        <v/>
      </c>
      <c r="AN327" t="str">
        <f>IF(OR(ISBLANK('!0'!AT329),ISERROR('!0'!AT329)),"",'!0'!AT329)</f>
        <v/>
      </c>
      <c r="AO327" t="str">
        <f>IF(OR(ISBLANK('!0'!AU329),ISERROR('!0'!AU329)),"",'!0'!AU329)</f>
        <v/>
      </c>
      <c r="AP327" t="str">
        <f>IF(OR(ISBLANK('!0'!AV329),ISERROR('!0'!AV329)),"",'!0'!AV329)</f>
        <v/>
      </c>
      <c r="AQ327" t="str">
        <f>IF(OR(ISBLANK('!0'!AW329),ISERROR('!0'!AW329)),"",'!0'!AW329)</f>
        <v/>
      </c>
      <c r="AR327" t="str">
        <f>IF(OR(ISBLANK('!0'!AX329),ISERROR('!0'!AX329)),"",'!0'!AX329)</f>
        <v/>
      </c>
      <c r="AS327" t="str">
        <f>IF(OR(ISBLANK('!0'!AY329),ISERROR('!0'!AY329)),"",'!0'!AY329)</f>
        <v/>
      </c>
      <c r="AT327" t="str">
        <f>IF(OR(ISBLANK('!0'!AZ329),ISERROR('!0'!AZ329)),"",'!0'!AZ329)</f>
        <v/>
      </c>
      <c r="AU327" t="str">
        <f>IF(OR(ISBLANK('!0'!BA329),ISERROR('!0'!BA329)),"",'!0'!BA329)</f>
        <v/>
      </c>
      <c r="AV327" t="str">
        <f>IF(OR(ISBLANK('!0'!BB329),ISERROR('!0'!BB329)),"",'!0'!BB329)</f>
        <v/>
      </c>
      <c r="AW327" t="str">
        <f>IF(OR(ISBLANK('!0'!BC329),ISERROR('!0'!BC329)),"",'!0'!BC329)</f>
        <v/>
      </c>
      <c r="AX327" t="str">
        <f>IF(OR(ISBLANK('!0'!BD329),ISERROR('!0'!BD329)),"",'!0'!BD329)</f>
        <v/>
      </c>
      <c r="AY327" t="str">
        <f>IF(OR(ISBLANK('!0'!BE329),ISERROR('!0'!BE329)),"",'!0'!BE329)</f>
        <v/>
      </c>
      <c r="AZ327" t="str">
        <f>IF(OR(ISBLANK('!0'!BF329),ISERROR('!0'!BF329)),"",'!0'!BF329)</f>
        <v/>
      </c>
      <c r="BA327" t="str">
        <f>IF(OR(ISBLANK('!0'!BG329),ISERROR('!0'!BG329)),"",'!0'!BG329)</f>
        <v/>
      </c>
      <c r="BB327" t="str">
        <f>IF(OR(ISBLANK('!0'!BH329),ISERROR('!0'!BH329)),"",'!0'!BH329)</f>
        <v/>
      </c>
      <c r="BC327" t="str">
        <f>IF(OR(ISBLANK('!0'!BI329),ISERROR('!0'!BI329)),"",'!0'!BI329)</f>
        <v/>
      </c>
    </row>
    <row r="328" spans="1:55" ht="12.75" customHeight="1" x14ac:dyDescent="0.2">
      <c r="A328" t="str">
        <f>IF(OR(ISBLANK('!0'!A330),ISERROR('!0'!A330)),"",'!0'!A330)</f>
        <v/>
      </c>
      <c r="B328" t="str">
        <f>IF(OR(ISBLANK('!0'!B330),ISERROR('!0'!B330)),"",'!0'!B330)</f>
        <v/>
      </c>
      <c r="C328" s="208">
        <f>IF(OR(ISBLANK('!0'!C329),ISERROR('!0'!C329)),"",'!0'!C329)</f>
        <v>306</v>
      </c>
      <c r="D328" s="325"/>
      <c r="E328" s="325"/>
      <c r="F328" t="str">
        <f>IF(OR(ISBLANK('!0'!F330),ISERROR('!0'!F330)),"",'!0'!F330)</f>
        <v/>
      </c>
      <c r="G328" t="str">
        <f>IF(OR(ISBLANK('!0'!G330),ISERROR('!0'!G330)),"",'!0'!G330)</f>
        <v/>
      </c>
      <c r="H328" t="str">
        <f>IF(OR(ISBLANK('!0'!H330),ISERROR('!0'!H330)),"",'!0'!H330)</f>
        <v/>
      </c>
      <c r="I328" s="4" t="str">
        <f>IF(OR(ISBLANK('!0'!I330),ISERROR('!0'!I330)),"",'!0'!I330)</f>
        <v/>
      </c>
      <c r="J328" t="str">
        <f>IF(OR(ISBLANK('!0'!J330),ISERROR('!0'!J330)),"",'!0'!J330)</f>
        <v/>
      </c>
      <c r="K328" s="59" t="str">
        <f>IF(OR(ISBLANK('!0'!K330),ISERROR('!0'!K330)),"",'!0'!K330)</f>
        <v/>
      </c>
      <c r="L328" t="str">
        <f>IF(OR(ISBLANK('!0'!L330),ISERROR('!0'!L330)),"",'!0'!L330)</f>
        <v/>
      </c>
      <c r="M328" t="str">
        <f>IF(OR(ISBLANK('!0'!M330),ISERROR('!0'!M330)),"",'!0'!M330)</f>
        <v/>
      </c>
      <c r="N328" t="str">
        <f>IF(OR(ISBLANK('!0'!N330),ISERROR('!0'!N330)),"",'!0'!N330)</f>
        <v/>
      </c>
      <c r="O328" t="str">
        <f>IF(OR(ISBLANK('!0'!O330),ISERROR('!0'!O330)),"",'!0'!O330)</f>
        <v/>
      </c>
      <c r="P328" t="str">
        <f>IF(OR(ISBLANK('!0'!P330),ISERROR('!0'!P330)),"",'!0'!P330)</f>
        <v/>
      </c>
      <c r="Q328" t="str">
        <f>IF(OR(ISBLANK('!0'!Q330),ISERROR('!0'!Q330)),"",'!0'!Q330)</f>
        <v/>
      </c>
      <c r="R328" t="str">
        <f>IF(OR(ISBLANK('!0'!R330),ISERROR('!0'!R330)),"",'!0'!R330)</f>
        <v/>
      </c>
      <c r="S328" t="str">
        <f>IF(OR(ISBLANK('!0'!S330),ISERROR('!0'!S330)),"",'!0'!S330)</f>
        <v/>
      </c>
      <c r="T328" t="str">
        <f>IF(OR(ISBLANK('!0'!T330),ISERROR('!0'!T330)),"",'!0'!T330)</f>
        <v/>
      </c>
      <c r="U328" t="str">
        <f>IF(OR(ISBLANK('!0'!U330),ISERROR('!0'!U330)),"",'!0'!U330)</f>
        <v/>
      </c>
      <c r="V328" t="str">
        <f>IF(OR(ISBLANK('!0'!V330),ISERROR('!0'!V330)),"",'!0'!V330)</f>
        <v/>
      </c>
      <c r="W328" t="str">
        <f>IF(OR(ISBLANK('!0'!W330),ISERROR('!0'!W330)),"",'!0'!W330)</f>
        <v/>
      </c>
      <c r="X328" t="str">
        <f>IF(OR(ISBLANK('!0'!X330),ISERROR('!0'!X330)),"",'!0'!X330)</f>
        <v/>
      </c>
      <c r="Y328" t="str">
        <f>IF(OR(ISBLANK('!0'!Y330),ISERROR('!0'!Y330)),"",'!0'!Y330)</f>
        <v/>
      </c>
      <c r="Z328" t="str">
        <f>IF(OR(ISBLANK('!0'!Z330),ISERROR('!0'!Z330)),"",'!0'!Z330)</f>
        <v/>
      </c>
      <c r="AA328" t="str">
        <f>IF(OR(ISBLANK('!0'!AA330),ISERROR('!0'!AA330)),"",'!0'!AA330)</f>
        <v/>
      </c>
      <c r="AB328" t="str">
        <f>IF(OR(ISBLANK('!0'!AB330),ISERROR('!0'!AB330)),"",'!0'!AB330)</f>
        <v/>
      </c>
      <c r="AC328" t="str">
        <f>IF(OR(ISBLANK('!0'!AI330),ISERROR('!0'!AI330)),"",'!0'!AI330)</f>
        <v/>
      </c>
      <c r="AD328" t="str">
        <f>IF(OR(ISBLANK('!0'!AJ330),ISERROR('!0'!AJ330)),"",'!0'!AJ330)</f>
        <v/>
      </c>
      <c r="AE328" t="str">
        <f>IF(OR(ISBLANK('!0'!AK330),ISERROR('!0'!AK330)),"",'!0'!AK330)</f>
        <v/>
      </c>
      <c r="AF328" t="str">
        <f>IF(OR(ISBLANK('!0'!AL330),ISERROR('!0'!AL330)),"",'!0'!AL330)</f>
        <v/>
      </c>
      <c r="AG328" t="str">
        <f>IF(OR(ISBLANK('!0'!AM330),ISERROR('!0'!AM330)),"",'!0'!AM330)</f>
        <v/>
      </c>
      <c r="AH328" t="str">
        <f>IF(OR(ISBLANK('!0'!AN330),ISERROR('!0'!AN330)),"",'!0'!AN330)</f>
        <v/>
      </c>
      <c r="AI328" t="str">
        <f>IF(OR(ISBLANK('!0'!AO330),ISERROR('!0'!AO330)),"",'!0'!AO330)</f>
        <v/>
      </c>
      <c r="AJ328" t="str">
        <f>IF(OR(ISBLANK('!0'!AP330),ISERROR('!0'!AP330)),"",'!0'!AP330)</f>
        <v/>
      </c>
      <c r="AK328" t="str">
        <f>IF(OR(ISBLANK('!0'!AQ330),ISERROR('!0'!AQ330)),"",'!0'!AQ330)</f>
        <v/>
      </c>
      <c r="AL328" t="str">
        <f>IF(OR(ISBLANK('!0'!AR330),ISERROR('!0'!AR330)),"",'!0'!AR330)</f>
        <v/>
      </c>
      <c r="AM328" t="str">
        <f>IF(OR(ISBLANK('!0'!AS330),ISERROR('!0'!AS330)),"",'!0'!AS330)</f>
        <v/>
      </c>
      <c r="AN328" t="str">
        <f>IF(OR(ISBLANK('!0'!AT330),ISERROR('!0'!AT330)),"",'!0'!AT330)</f>
        <v/>
      </c>
      <c r="AO328" t="str">
        <f>IF(OR(ISBLANK('!0'!AU330),ISERROR('!0'!AU330)),"",'!0'!AU330)</f>
        <v/>
      </c>
      <c r="AP328" t="str">
        <f>IF(OR(ISBLANK('!0'!AV330),ISERROR('!0'!AV330)),"",'!0'!AV330)</f>
        <v/>
      </c>
      <c r="AQ328" t="str">
        <f>IF(OR(ISBLANK('!0'!AW330),ISERROR('!0'!AW330)),"",'!0'!AW330)</f>
        <v/>
      </c>
      <c r="AR328" t="str">
        <f>IF(OR(ISBLANK('!0'!AX330),ISERROR('!0'!AX330)),"",'!0'!AX330)</f>
        <v/>
      </c>
      <c r="AS328" t="str">
        <f>IF(OR(ISBLANK('!0'!AY330),ISERROR('!0'!AY330)),"",'!0'!AY330)</f>
        <v/>
      </c>
      <c r="AT328" t="str">
        <f>IF(OR(ISBLANK('!0'!AZ330),ISERROR('!0'!AZ330)),"",'!0'!AZ330)</f>
        <v/>
      </c>
      <c r="AU328" t="str">
        <f>IF(OR(ISBLANK('!0'!BA330),ISERROR('!0'!BA330)),"",'!0'!BA330)</f>
        <v/>
      </c>
      <c r="AV328" t="str">
        <f>IF(OR(ISBLANK('!0'!BB330),ISERROR('!0'!BB330)),"",'!0'!BB330)</f>
        <v/>
      </c>
      <c r="AW328" t="str">
        <f>IF(OR(ISBLANK('!0'!BC330),ISERROR('!0'!BC330)),"",'!0'!BC330)</f>
        <v/>
      </c>
      <c r="AX328" t="str">
        <f>IF(OR(ISBLANK('!0'!BD330),ISERROR('!0'!BD330)),"",'!0'!BD330)</f>
        <v/>
      </c>
      <c r="AY328" t="str">
        <f>IF(OR(ISBLANK('!0'!BE330),ISERROR('!0'!BE330)),"",'!0'!BE330)</f>
        <v/>
      </c>
      <c r="AZ328" t="str">
        <f>IF(OR(ISBLANK('!0'!BF330),ISERROR('!0'!BF330)),"",'!0'!BF330)</f>
        <v/>
      </c>
      <c r="BA328" t="str">
        <f>IF(OR(ISBLANK('!0'!BG330),ISERROR('!0'!BG330)),"",'!0'!BG330)</f>
        <v/>
      </c>
      <c r="BB328" t="str">
        <f>IF(OR(ISBLANK('!0'!BH330),ISERROR('!0'!BH330)),"",'!0'!BH330)</f>
        <v/>
      </c>
      <c r="BC328" t="str">
        <f>IF(OR(ISBLANK('!0'!BI330),ISERROR('!0'!BI330)),"",'!0'!BI330)</f>
        <v/>
      </c>
    </row>
    <row r="329" spans="1:55" ht="12.75" customHeight="1" x14ac:dyDescent="0.2">
      <c r="A329" t="str">
        <f>IF(OR(ISBLANK('!0'!A331),ISERROR('!0'!A331)),"",'!0'!A331)</f>
        <v/>
      </c>
      <c r="B329" t="str">
        <f>IF(OR(ISBLANK('!0'!B331),ISERROR('!0'!B331)),"",'!0'!B331)</f>
        <v/>
      </c>
      <c r="C329" s="208">
        <f>IF(OR(ISBLANK('!0'!C330),ISERROR('!0'!C330)),"",'!0'!C330)</f>
        <v>307</v>
      </c>
      <c r="D329" s="325"/>
      <c r="E329" s="325"/>
      <c r="F329" t="str">
        <f>IF(OR(ISBLANK('!0'!F331),ISERROR('!0'!F331)),"",'!0'!F331)</f>
        <v/>
      </c>
      <c r="G329" t="str">
        <f>IF(OR(ISBLANK('!0'!G331),ISERROR('!0'!G331)),"",'!0'!G331)</f>
        <v/>
      </c>
      <c r="H329" t="str">
        <f>IF(OR(ISBLANK('!0'!H331),ISERROR('!0'!H331)),"",'!0'!H331)</f>
        <v/>
      </c>
      <c r="I329" s="4" t="str">
        <f>IF(OR(ISBLANK('!0'!I331),ISERROR('!0'!I331)),"",'!0'!I331)</f>
        <v/>
      </c>
      <c r="J329" t="str">
        <f>IF(OR(ISBLANK('!0'!J331),ISERROR('!0'!J331)),"",'!0'!J331)</f>
        <v/>
      </c>
      <c r="K329" s="59" t="str">
        <f>IF(OR(ISBLANK('!0'!K331),ISERROR('!0'!K331)),"",'!0'!K331)</f>
        <v/>
      </c>
      <c r="L329" t="str">
        <f>IF(OR(ISBLANK('!0'!L331),ISERROR('!0'!L331)),"",'!0'!L331)</f>
        <v/>
      </c>
      <c r="M329" t="str">
        <f>IF(OR(ISBLANK('!0'!M331),ISERROR('!0'!M331)),"",'!0'!M331)</f>
        <v/>
      </c>
      <c r="N329" t="str">
        <f>IF(OR(ISBLANK('!0'!N331),ISERROR('!0'!N331)),"",'!0'!N331)</f>
        <v/>
      </c>
      <c r="O329" t="str">
        <f>IF(OR(ISBLANK('!0'!O331),ISERROR('!0'!O331)),"",'!0'!O331)</f>
        <v/>
      </c>
      <c r="P329" t="str">
        <f>IF(OR(ISBLANK('!0'!P331),ISERROR('!0'!P331)),"",'!0'!P331)</f>
        <v/>
      </c>
      <c r="Q329" t="str">
        <f>IF(OR(ISBLANK('!0'!Q331),ISERROR('!0'!Q331)),"",'!0'!Q331)</f>
        <v/>
      </c>
      <c r="R329" t="str">
        <f>IF(OR(ISBLANK('!0'!R331),ISERROR('!0'!R331)),"",'!0'!R331)</f>
        <v/>
      </c>
      <c r="S329" t="str">
        <f>IF(OR(ISBLANK('!0'!S331),ISERROR('!0'!S331)),"",'!0'!S331)</f>
        <v/>
      </c>
      <c r="T329" t="str">
        <f>IF(OR(ISBLANK('!0'!T331),ISERROR('!0'!T331)),"",'!0'!T331)</f>
        <v/>
      </c>
      <c r="U329" t="str">
        <f>IF(OR(ISBLANK('!0'!U331),ISERROR('!0'!U331)),"",'!0'!U331)</f>
        <v/>
      </c>
      <c r="V329" t="str">
        <f>IF(OR(ISBLANK('!0'!V331),ISERROR('!0'!V331)),"",'!0'!V331)</f>
        <v/>
      </c>
      <c r="W329" t="str">
        <f>IF(OR(ISBLANK('!0'!W331),ISERROR('!0'!W331)),"",'!0'!W331)</f>
        <v/>
      </c>
      <c r="X329" t="str">
        <f>IF(OR(ISBLANK('!0'!X331),ISERROR('!0'!X331)),"",'!0'!X331)</f>
        <v/>
      </c>
      <c r="Y329" t="str">
        <f>IF(OR(ISBLANK('!0'!Y331),ISERROR('!0'!Y331)),"",'!0'!Y331)</f>
        <v/>
      </c>
      <c r="Z329" t="str">
        <f>IF(OR(ISBLANK('!0'!Z331),ISERROR('!0'!Z331)),"",'!0'!Z331)</f>
        <v/>
      </c>
      <c r="AA329" t="str">
        <f>IF(OR(ISBLANK('!0'!AA331),ISERROR('!0'!AA331)),"",'!0'!AA331)</f>
        <v/>
      </c>
      <c r="AB329" t="str">
        <f>IF(OR(ISBLANK('!0'!AB331),ISERROR('!0'!AB331)),"",'!0'!AB331)</f>
        <v/>
      </c>
      <c r="AC329" t="str">
        <f>IF(OR(ISBLANK('!0'!AI331),ISERROR('!0'!AI331)),"",'!0'!AI331)</f>
        <v/>
      </c>
      <c r="AD329" t="str">
        <f>IF(OR(ISBLANK('!0'!AJ331),ISERROR('!0'!AJ331)),"",'!0'!AJ331)</f>
        <v/>
      </c>
      <c r="AE329" t="str">
        <f>IF(OR(ISBLANK('!0'!AK331),ISERROR('!0'!AK331)),"",'!0'!AK331)</f>
        <v/>
      </c>
      <c r="AF329" t="str">
        <f>IF(OR(ISBLANK('!0'!AL331),ISERROR('!0'!AL331)),"",'!0'!AL331)</f>
        <v/>
      </c>
      <c r="AG329" t="str">
        <f>IF(OR(ISBLANK('!0'!AM331),ISERROR('!0'!AM331)),"",'!0'!AM331)</f>
        <v/>
      </c>
      <c r="AH329" t="str">
        <f>IF(OR(ISBLANK('!0'!AN331),ISERROR('!0'!AN331)),"",'!0'!AN331)</f>
        <v/>
      </c>
      <c r="AI329" t="str">
        <f>IF(OR(ISBLANK('!0'!AO331),ISERROR('!0'!AO331)),"",'!0'!AO331)</f>
        <v/>
      </c>
      <c r="AJ329" t="str">
        <f>IF(OR(ISBLANK('!0'!AP331),ISERROR('!0'!AP331)),"",'!0'!AP331)</f>
        <v/>
      </c>
      <c r="AK329" t="str">
        <f>IF(OR(ISBLANK('!0'!AQ331),ISERROR('!0'!AQ331)),"",'!0'!AQ331)</f>
        <v/>
      </c>
      <c r="AL329" t="str">
        <f>IF(OR(ISBLANK('!0'!AR331),ISERROR('!0'!AR331)),"",'!0'!AR331)</f>
        <v/>
      </c>
      <c r="AM329" t="str">
        <f>IF(OR(ISBLANK('!0'!AS331),ISERROR('!0'!AS331)),"",'!0'!AS331)</f>
        <v/>
      </c>
      <c r="AN329" t="str">
        <f>IF(OR(ISBLANK('!0'!AT331),ISERROR('!0'!AT331)),"",'!0'!AT331)</f>
        <v/>
      </c>
      <c r="AO329" t="str">
        <f>IF(OR(ISBLANK('!0'!AU331),ISERROR('!0'!AU331)),"",'!0'!AU331)</f>
        <v/>
      </c>
      <c r="AP329" t="str">
        <f>IF(OR(ISBLANK('!0'!AV331),ISERROR('!0'!AV331)),"",'!0'!AV331)</f>
        <v/>
      </c>
      <c r="AQ329" t="str">
        <f>IF(OR(ISBLANK('!0'!AW331),ISERROR('!0'!AW331)),"",'!0'!AW331)</f>
        <v/>
      </c>
      <c r="AR329" t="str">
        <f>IF(OR(ISBLANK('!0'!AX331),ISERROR('!0'!AX331)),"",'!0'!AX331)</f>
        <v/>
      </c>
      <c r="AS329" t="str">
        <f>IF(OR(ISBLANK('!0'!AY331),ISERROR('!0'!AY331)),"",'!0'!AY331)</f>
        <v/>
      </c>
      <c r="AT329" t="str">
        <f>IF(OR(ISBLANK('!0'!AZ331),ISERROR('!0'!AZ331)),"",'!0'!AZ331)</f>
        <v/>
      </c>
      <c r="AU329" t="str">
        <f>IF(OR(ISBLANK('!0'!BA331),ISERROR('!0'!BA331)),"",'!0'!BA331)</f>
        <v/>
      </c>
      <c r="AV329" t="str">
        <f>IF(OR(ISBLANK('!0'!BB331),ISERROR('!0'!BB331)),"",'!0'!BB331)</f>
        <v/>
      </c>
      <c r="AW329" t="str">
        <f>IF(OR(ISBLANK('!0'!BC331),ISERROR('!0'!BC331)),"",'!0'!BC331)</f>
        <v/>
      </c>
      <c r="AX329" t="str">
        <f>IF(OR(ISBLANK('!0'!BD331),ISERROR('!0'!BD331)),"",'!0'!BD331)</f>
        <v/>
      </c>
      <c r="AY329" t="str">
        <f>IF(OR(ISBLANK('!0'!BE331),ISERROR('!0'!BE331)),"",'!0'!BE331)</f>
        <v/>
      </c>
      <c r="AZ329" t="str">
        <f>IF(OR(ISBLANK('!0'!BF331),ISERROR('!0'!BF331)),"",'!0'!BF331)</f>
        <v/>
      </c>
      <c r="BA329" t="str">
        <f>IF(OR(ISBLANK('!0'!BG331),ISERROR('!0'!BG331)),"",'!0'!BG331)</f>
        <v/>
      </c>
      <c r="BB329" t="str">
        <f>IF(OR(ISBLANK('!0'!BH331),ISERROR('!0'!BH331)),"",'!0'!BH331)</f>
        <v/>
      </c>
      <c r="BC329" t="str">
        <f>IF(OR(ISBLANK('!0'!BI331),ISERROR('!0'!BI331)),"",'!0'!BI331)</f>
        <v/>
      </c>
    </row>
    <row r="330" spans="1:55" ht="12.75" customHeight="1" x14ac:dyDescent="0.2">
      <c r="A330" t="str">
        <f>IF(OR(ISBLANK('!0'!A332),ISERROR('!0'!A332)),"",'!0'!A332)</f>
        <v/>
      </c>
      <c r="B330" t="str">
        <f>IF(OR(ISBLANK('!0'!B332),ISERROR('!0'!B332)),"",'!0'!B332)</f>
        <v/>
      </c>
      <c r="C330" s="208">
        <f>IF(OR(ISBLANK('!0'!C331),ISERROR('!0'!C331)),"",'!0'!C331)</f>
        <v>308</v>
      </c>
      <c r="D330" s="326"/>
      <c r="E330" s="326"/>
      <c r="F330" t="str">
        <f>IF(OR(ISBLANK('!0'!F332),ISERROR('!0'!F332)),"",'!0'!F332)</f>
        <v/>
      </c>
      <c r="G330" t="str">
        <f>IF(OR(ISBLANK('!0'!G332),ISERROR('!0'!G332)),"",'!0'!G332)</f>
        <v/>
      </c>
      <c r="H330" t="str">
        <f>IF(OR(ISBLANK('!0'!H332),ISERROR('!0'!H332)),"",'!0'!H332)</f>
        <v/>
      </c>
      <c r="I330" s="4" t="str">
        <f>IF(OR(ISBLANK('!0'!I332),ISERROR('!0'!I332)),"",'!0'!I332)</f>
        <v/>
      </c>
      <c r="J330" t="str">
        <f>IF(OR(ISBLANK('!0'!J332),ISERROR('!0'!J332)),"",'!0'!J332)</f>
        <v/>
      </c>
      <c r="K330" s="59" t="str">
        <f>IF(OR(ISBLANK('!0'!K332),ISERROR('!0'!K332)),"",'!0'!K332)</f>
        <v/>
      </c>
      <c r="L330" t="str">
        <f>IF(OR(ISBLANK('!0'!L332),ISERROR('!0'!L332)),"",'!0'!L332)</f>
        <v/>
      </c>
      <c r="M330" t="str">
        <f>IF(OR(ISBLANK('!0'!M332),ISERROR('!0'!M332)),"",'!0'!M332)</f>
        <v/>
      </c>
      <c r="N330" t="str">
        <f>IF(OR(ISBLANK('!0'!N332),ISERROR('!0'!N332)),"",'!0'!N332)</f>
        <v/>
      </c>
      <c r="O330" t="str">
        <f>IF(OR(ISBLANK('!0'!O332),ISERROR('!0'!O332)),"",'!0'!O332)</f>
        <v/>
      </c>
      <c r="P330" t="str">
        <f>IF(OR(ISBLANK('!0'!P332),ISERROR('!0'!P332)),"",'!0'!P332)</f>
        <v/>
      </c>
      <c r="Q330" t="str">
        <f>IF(OR(ISBLANK('!0'!Q332),ISERROR('!0'!Q332)),"",'!0'!Q332)</f>
        <v/>
      </c>
      <c r="R330" t="str">
        <f>IF(OR(ISBLANK('!0'!R332),ISERROR('!0'!R332)),"",'!0'!R332)</f>
        <v/>
      </c>
      <c r="S330" t="str">
        <f>IF(OR(ISBLANK('!0'!S332),ISERROR('!0'!S332)),"",'!0'!S332)</f>
        <v/>
      </c>
      <c r="T330" t="str">
        <f>IF(OR(ISBLANK('!0'!T332),ISERROR('!0'!T332)),"",'!0'!T332)</f>
        <v/>
      </c>
      <c r="U330" t="str">
        <f>IF(OR(ISBLANK('!0'!U332),ISERROR('!0'!U332)),"",'!0'!U332)</f>
        <v/>
      </c>
      <c r="V330" t="str">
        <f>IF(OR(ISBLANK('!0'!V332),ISERROR('!0'!V332)),"",'!0'!V332)</f>
        <v/>
      </c>
      <c r="W330" t="str">
        <f>IF(OR(ISBLANK('!0'!W332),ISERROR('!0'!W332)),"",'!0'!W332)</f>
        <v/>
      </c>
      <c r="X330" t="str">
        <f>IF(OR(ISBLANK('!0'!X332),ISERROR('!0'!X332)),"",'!0'!X332)</f>
        <v/>
      </c>
      <c r="Y330" t="str">
        <f>IF(OR(ISBLANK('!0'!Y332),ISERROR('!0'!Y332)),"",'!0'!Y332)</f>
        <v/>
      </c>
      <c r="Z330" t="str">
        <f>IF(OR(ISBLANK('!0'!Z332),ISERROR('!0'!Z332)),"",'!0'!Z332)</f>
        <v/>
      </c>
      <c r="AA330" t="str">
        <f>IF(OR(ISBLANK('!0'!AA332),ISERROR('!0'!AA332)),"",'!0'!AA332)</f>
        <v/>
      </c>
      <c r="AB330" t="str">
        <f>IF(OR(ISBLANK('!0'!AB332),ISERROR('!0'!AB332)),"",'!0'!AB332)</f>
        <v/>
      </c>
      <c r="AC330" t="str">
        <f>IF(OR(ISBLANK('!0'!AI332),ISERROR('!0'!AI332)),"",'!0'!AI332)</f>
        <v/>
      </c>
      <c r="AD330" t="str">
        <f>IF(OR(ISBLANK('!0'!AJ332),ISERROR('!0'!AJ332)),"",'!0'!AJ332)</f>
        <v/>
      </c>
      <c r="AE330" t="str">
        <f>IF(OR(ISBLANK('!0'!AK332),ISERROR('!0'!AK332)),"",'!0'!AK332)</f>
        <v/>
      </c>
      <c r="AF330" t="str">
        <f>IF(OR(ISBLANK('!0'!AL332),ISERROR('!0'!AL332)),"",'!0'!AL332)</f>
        <v/>
      </c>
      <c r="AG330" t="str">
        <f>IF(OR(ISBLANK('!0'!AM332),ISERROR('!0'!AM332)),"",'!0'!AM332)</f>
        <v/>
      </c>
      <c r="AH330" t="str">
        <f>IF(OR(ISBLANK('!0'!AN332),ISERROR('!0'!AN332)),"",'!0'!AN332)</f>
        <v/>
      </c>
      <c r="AI330" t="str">
        <f>IF(OR(ISBLANK('!0'!AO332),ISERROR('!0'!AO332)),"",'!0'!AO332)</f>
        <v/>
      </c>
      <c r="AJ330" t="str">
        <f>IF(OR(ISBLANK('!0'!AP332),ISERROR('!0'!AP332)),"",'!0'!AP332)</f>
        <v/>
      </c>
      <c r="AK330" t="str">
        <f>IF(OR(ISBLANK('!0'!AQ332),ISERROR('!0'!AQ332)),"",'!0'!AQ332)</f>
        <v/>
      </c>
      <c r="AL330" t="str">
        <f>IF(OR(ISBLANK('!0'!AR332),ISERROR('!0'!AR332)),"",'!0'!AR332)</f>
        <v/>
      </c>
      <c r="AM330" t="str">
        <f>IF(OR(ISBLANK('!0'!AS332),ISERROR('!0'!AS332)),"",'!0'!AS332)</f>
        <v/>
      </c>
      <c r="AN330" t="str">
        <f>IF(OR(ISBLANK('!0'!AT332),ISERROR('!0'!AT332)),"",'!0'!AT332)</f>
        <v/>
      </c>
      <c r="AO330" t="str">
        <f>IF(OR(ISBLANK('!0'!AU332),ISERROR('!0'!AU332)),"",'!0'!AU332)</f>
        <v/>
      </c>
      <c r="AP330" t="str">
        <f>IF(OR(ISBLANK('!0'!AV332),ISERROR('!0'!AV332)),"",'!0'!AV332)</f>
        <v/>
      </c>
      <c r="AQ330" t="str">
        <f>IF(OR(ISBLANK('!0'!AW332),ISERROR('!0'!AW332)),"",'!0'!AW332)</f>
        <v/>
      </c>
      <c r="AR330" t="str">
        <f>IF(OR(ISBLANK('!0'!AX332),ISERROR('!0'!AX332)),"",'!0'!AX332)</f>
        <v/>
      </c>
      <c r="AS330" t="str">
        <f>IF(OR(ISBLANK('!0'!AY332),ISERROR('!0'!AY332)),"",'!0'!AY332)</f>
        <v/>
      </c>
      <c r="AT330" t="str">
        <f>IF(OR(ISBLANK('!0'!AZ332),ISERROR('!0'!AZ332)),"",'!0'!AZ332)</f>
        <v/>
      </c>
      <c r="AU330" t="str">
        <f>IF(OR(ISBLANK('!0'!BA332),ISERROR('!0'!BA332)),"",'!0'!BA332)</f>
        <v/>
      </c>
      <c r="AV330" t="str">
        <f>IF(OR(ISBLANK('!0'!BB332),ISERROR('!0'!BB332)),"",'!0'!BB332)</f>
        <v/>
      </c>
      <c r="AW330" t="str">
        <f>IF(OR(ISBLANK('!0'!BC332),ISERROR('!0'!BC332)),"",'!0'!BC332)</f>
        <v/>
      </c>
      <c r="AX330" t="str">
        <f>IF(OR(ISBLANK('!0'!BD332),ISERROR('!0'!BD332)),"",'!0'!BD332)</f>
        <v/>
      </c>
      <c r="AY330" t="str">
        <f>IF(OR(ISBLANK('!0'!BE332),ISERROR('!0'!BE332)),"",'!0'!BE332)</f>
        <v/>
      </c>
      <c r="AZ330" t="str">
        <f>IF(OR(ISBLANK('!0'!BF332),ISERROR('!0'!BF332)),"",'!0'!BF332)</f>
        <v/>
      </c>
      <c r="BA330" t="str">
        <f>IF(OR(ISBLANK('!0'!BG332),ISERROR('!0'!BG332)),"",'!0'!BG332)</f>
        <v/>
      </c>
      <c r="BB330" t="str">
        <f>IF(OR(ISBLANK('!0'!BH332),ISERROR('!0'!BH332)),"",'!0'!BH332)</f>
        <v/>
      </c>
      <c r="BC330" t="str">
        <f>IF(OR(ISBLANK('!0'!BI332),ISERROR('!0'!BI332)),"",'!0'!BI332)</f>
        <v/>
      </c>
    </row>
    <row r="331" spans="1:55" ht="12.75" customHeight="1" x14ac:dyDescent="0.2">
      <c r="A331" t="str">
        <f>IF(OR(ISBLANK('!0'!A333),ISERROR('!0'!A333)),"",'!0'!A333)</f>
        <v/>
      </c>
      <c r="B331" t="str">
        <f>IF(OR(ISBLANK('!0'!B333),ISERROR('!0'!B333)),"",'!0'!B333)</f>
        <v/>
      </c>
      <c r="C331" s="208">
        <f>IF(OR(ISBLANK('!0'!C332),ISERROR('!0'!C332)),"",'!0'!C332)</f>
        <v>309</v>
      </c>
      <c r="D331" s="326"/>
      <c r="E331" s="326"/>
      <c r="F331" t="str">
        <f>IF(OR(ISBLANK('!0'!F333),ISERROR('!0'!F333)),"",'!0'!F333)</f>
        <v/>
      </c>
      <c r="G331" t="str">
        <f>IF(OR(ISBLANK('!0'!G333),ISERROR('!0'!G333)),"",'!0'!G333)</f>
        <v/>
      </c>
      <c r="H331" t="str">
        <f>IF(OR(ISBLANK('!0'!H333),ISERROR('!0'!H333)),"",'!0'!H333)</f>
        <v/>
      </c>
      <c r="I331" s="4" t="str">
        <f>IF(OR(ISBLANK('!0'!I333),ISERROR('!0'!I333)),"",'!0'!I333)</f>
        <v/>
      </c>
      <c r="J331" t="str">
        <f>IF(OR(ISBLANK('!0'!J333),ISERROR('!0'!J333)),"",'!0'!J333)</f>
        <v/>
      </c>
      <c r="K331" s="59" t="str">
        <f>IF(OR(ISBLANK('!0'!K333),ISERROR('!0'!K333)),"",'!0'!K333)</f>
        <v/>
      </c>
      <c r="L331" t="str">
        <f>IF(OR(ISBLANK('!0'!L333),ISERROR('!0'!L333)),"",'!0'!L333)</f>
        <v/>
      </c>
      <c r="M331" t="str">
        <f>IF(OR(ISBLANK('!0'!M333),ISERROR('!0'!M333)),"",'!0'!M333)</f>
        <v/>
      </c>
      <c r="N331" t="str">
        <f>IF(OR(ISBLANK('!0'!N333),ISERROR('!0'!N333)),"",'!0'!N333)</f>
        <v/>
      </c>
      <c r="O331" t="str">
        <f>IF(OR(ISBLANK('!0'!O333),ISERROR('!0'!O333)),"",'!0'!O333)</f>
        <v/>
      </c>
      <c r="P331" t="str">
        <f>IF(OR(ISBLANK('!0'!P333),ISERROR('!0'!P333)),"",'!0'!P333)</f>
        <v/>
      </c>
      <c r="Q331" t="str">
        <f>IF(OR(ISBLANK('!0'!Q333),ISERROR('!0'!Q333)),"",'!0'!Q333)</f>
        <v/>
      </c>
      <c r="R331" t="str">
        <f>IF(OR(ISBLANK('!0'!R333),ISERROR('!0'!R333)),"",'!0'!R333)</f>
        <v/>
      </c>
      <c r="S331" t="str">
        <f>IF(OR(ISBLANK('!0'!S333),ISERROR('!0'!S333)),"",'!0'!S333)</f>
        <v/>
      </c>
      <c r="T331" t="str">
        <f>IF(OR(ISBLANK('!0'!T333),ISERROR('!0'!T333)),"",'!0'!T333)</f>
        <v/>
      </c>
      <c r="U331" t="str">
        <f>IF(OR(ISBLANK('!0'!U333),ISERROR('!0'!U333)),"",'!0'!U333)</f>
        <v/>
      </c>
      <c r="V331" t="str">
        <f>IF(OR(ISBLANK('!0'!V333),ISERROR('!0'!V333)),"",'!0'!V333)</f>
        <v/>
      </c>
      <c r="W331" t="str">
        <f>IF(OR(ISBLANK('!0'!W333),ISERROR('!0'!W333)),"",'!0'!W333)</f>
        <v/>
      </c>
      <c r="X331" t="str">
        <f>IF(OR(ISBLANK('!0'!X333),ISERROR('!0'!X333)),"",'!0'!X333)</f>
        <v/>
      </c>
      <c r="Y331" t="str">
        <f>IF(OR(ISBLANK('!0'!Y333),ISERROR('!0'!Y333)),"",'!0'!Y333)</f>
        <v/>
      </c>
      <c r="Z331" t="str">
        <f>IF(OR(ISBLANK('!0'!Z333),ISERROR('!0'!Z333)),"",'!0'!Z333)</f>
        <v/>
      </c>
      <c r="AA331" t="str">
        <f>IF(OR(ISBLANK('!0'!AA333),ISERROR('!0'!AA333)),"",'!0'!AA333)</f>
        <v/>
      </c>
      <c r="AB331" t="str">
        <f>IF(OR(ISBLANK('!0'!AB333),ISERROR('!0'!AB333)),"",'!0'!AB333)</f>
        <v/>
      </c>
      <c r="AC331" t="str">
        <f>IF(OR(ISBLANK('!0'!AI333),ISERROR('!0'!AI333)),"",'!0'!AI333)</f>
        <v/>
      </c>
      <c r="AD331" t="str">
        <f>IF(OR(ISBLANK('!0'!AJ333),ISERROR('!0'!AJ333)),"",'!0'!AJ333)</f>
        <v/>
      </c>
      <c r="AE331" t="str">
        <f>IF(OR(ISBLANK('!0'!AK333),ISERROR('!0'!AK333)),"",'!0'!AK333)</f>
        <v/>
      </c>
      <c r="AF331" t="str">
        <f>IF(OR(ISBLANK('!0'!AL333),ISERROR('!0'!AL333)),"",'!0'!AL333)</f>
        <v/>
      </c>
      <c r="AG331" t="str">
        <f>IF(OR(ISBLANK('!0'!AM333),ISERROR('!0'!AM333)),"",'!0'!AM333)</f>
        <v/>
      </c>
      <c r="AH331" t="str">
        <f>IF(OR(ISBLANK('!0'!AN333),ISERROR('!0'!AN333)),"",'!0'!AN333)</f>
        <v/>
      </c>
      <c r="AI331" t="str">
        <f>IF(OR(ISBLANK('!0'!AO333),ISERROR('!0'!AO333)),"",'!0'!AO333)</f>
        <v/>
      </c>
      <c r="AJ331" t="str">
        <f>IF(OR(ISBLANK('!0'!AP333),ISERROR('!0'!AP333)),"",'!0'!AP333)</f>
        <v/>
      </c>
      <c r="AK331" t="str">
        <f>IF(OR(ISBLANK('!0'!AQ333),ISERROR('!0'!AQ333)),"",'!0'!AQ333)</f>
        <v/>
      </c>
      <c r="AL331" t="str">
        <f>IF(OR(ISBLANK('!0'!AR333),ISERROR('!0'!AR333)),"",'!0'!AR333)</f>
        <v/>
      </c>
      <c r="AM331" t="str">
        <f>IF(OR(ISBLANK('!0'!AS333),ISERROR('!0'!AS333)),"",'!0'!AS333)</f>
        <v/>
      </c>
      <c r="AN331" t="str">
        <f>IF(OR(ISBLANK('!0'!AT333),ISERROR('!0'!AT333)),"",'!0'!AT333)</f>
        <v/>
      </c>
      <c r="AO331" t="str">
        <f>IF(OR(ISBLANK('!0'!AU333),ISERROR('!0'!AU333)),"",'!0'!AU333)</f>
        <v/>
      </c>
      <c r="AP331" t="str">
        <f>IF(OR(ISBLANK('!0'!AV333),ISERROR('!0'!AV333)),"",'!0'!AV333)</f>
        <v/>
      </c>
      <c r="AQ331" t="str">
        <f>IF(OR(ISBLANK('!0'!AW333),ISERROR('!0'!AW333)),"",'!0'!AW333)</f>
        <v/>
      </c>
      <c r="AR331" t="str">
        <f>IF(OR(ISBLANK('!0'!AX333),ISERROR('!0'!AX333)),"",'!0'!AX333)</f>
        <v/>
      </c>
      <c r="AS331" t="str">
        <f>IF(OR(ISBLANK('!0'!AY333),ISERROR('!0'!AY333)),"",'!0'!AY333)</f>
        <v/>
      </c>
      <c r="AT331" t="str">
        <f>IF(OR(ISBLANK('!0'!AZ333),ISERROR('!0'!AZ333)),"",'!0'!AZ333)</f>
        <v/>
      </c>
      <c r="AU331" t="str">
        <f>IF(OR(ISBLANK('!0'!BA333),ISERROR('!0'!BA333)),"",'!0'!BA333)</f>
        <v/>
      </c>
      <c r="AV331" t="str">
        <f>IF(OR(ISBLANK('!0'!BB333),ISERROR('!0'!BB333)),"",'!0'!BB333)</f>
        <v/>
      </c>
      <c r="AW331" t="str">
        <f>IF(OR(ISBLANK('!0'!BC333),ISERROR('!0'!BC333)),"",'!0'!BC333)</f>
        <v/>
      </c>
      <c r="AX331" t="str">
        <f>IF(OR(ISBLANK('!0'!BD333),ISERROR('!0'!BD333)),"",'!0'!BD333)</f>
        <v/>
      </c>
      <c r="AY331" t="str">
        <f>IF(OR(ISBLANK('!0'!BE333),ISERROR('!0'!BE333)),"",'!0'!BE333)</f>
        <v/>
      </c>
      <c r="AZ331" t="str">
        <f>IF(OR(ISBLANK('!0'!BF333),ISERROR('!0'!BF333)),"",'!0'!BF333)</f>
        <v/>
      </c>
      <c r="BA331" t="str">
        <f>IF(OR(ISBLANK('!0'!BG333),ISERROR('!0'!BG333)),"",'!0'!BG333)</f>
        <v/>
      </c>
      <c r="BB331" t="str">
        <f>IF(OR(ISBLANK('!0'!BH333),ISERROR('!0'!BH333)),"",'!0'!BH333)</f>
        <v/>
      </c>
      <c r="BC331" t="str">
        <f>IF(OR(ISBLANK('!0'!BI333),ISERROR('!0'!BI333)),"",'!0'!BI333)</f>
        <v/>
      </c>
    </row>
    <row r="332" spans="1:55" ht="12.75" customHeight="1" x14ac:dyDescent="0.2">
      <c r="A332" t="str">
        <f>IF(OR(ISBLANK('!0'!A334),ISERROR('!0'!A334)),"",'!0'!A334)</f>
        <v/>
      </c>
      <c r="B332" t="str">
        <f>IF(OR(ISBLANK('!0'!B334),ISERROR('!0'!B334)),"",'!0'!B334)</f>
        <v/>
      </c>
      <c r="C332" s="208">
        <f>IF(OR(ISBLANK('!0'!C333),ISERROR('!0'!C333)),"",'!0'!C333)</f>
        <v>310</v>
      </c>
      <c r="D332" s="326"/>
      <c r="E332" s="326"/>
      <c r="F332" t="str">
        <f>IF(OR(ISBLANK('!0'!F334),ISERROR('!0'!F334)),"",'!0'!F334)</f>
        <v/>
      </c>
      <c r="G332" t="str">
        <f>IF(OR(ISBLANK('!0'!G334),ISERROR('!0'!G334)),"",'!0'!G334)</f>
        <v/>
      </c>
      <c r="H332" t="str">
        <f>IF(OR(ISBLANK('!0'!H334),ISERROR('!0'!H334)),"",'!0'!H334)</f>
        <v/>
      </c>
      <c r="I332" s="4" t="str">
        <f>IF(OR(ISBLANK('!0'!I334),ISERROR('!0'!I334)),"",'!0'!I334)</f>
        <v/>
      </c>
      <c r="J332" t="str">
        <f>IF(OR(ISBLANK('!0'!J334),ISERROR('!0'!J334)),"",'!0'!J334)</f>
        <v/>
      </c>
      <c r="K332" s="59" t="str">
        <f>IF(OR(ISBLANK('!0'!K334),ISERROR('!0'!K334)),"",'!0'!K334)</f>
        <v/>
      </c>
      <c r="L332" t="str">
        <f>IF(OR(ISBLANK('!0'!L334),ISERROR('!0'!L334)),"",'!0'!L334)</f>
        <v/>
      </c>
      <c r="M332" t="str">
        <f>IF(OR(ISBLANK('!0'!M334),ISERROR('!0'!M334)),"",'!0'!M334)</f>
        <v/>
      </c>
      <c r="N332" t="str">
        <f>IF(OR(ISBLANK('!0'!N334),ISERROR('!0'!N334)),"",'!0'!N334)</f>
        <v/>
      </c>
      <c r="O332" t="str">
        <f>IF(OR(ISBLANK('!0'!O334),ISERROR('!0'!O334)),"",'!0'!O334)</f>
        <v/>
      </c>
      <c r="P332" t="str">
        <f>IF(OR(ISBLANK('!0'!P334),ISERROR('!0'!P334)),"",'!0'!P334)</f>
        <v/>
      </c>
      <c r="Q332" t="str">
        <f>IF(OR(ISBLANK('!0'!Q334),ISERROR('!0'!Q334)),"",'!0'!Q334)</f>
        <v/>
      </c>
      <c r="R332" t="str">
        <f>IF(OR(ISBLANK('!0'!R334),ISERROR('!0'!R334)),"",'!0'!R334)</f>
        <v/>
      </c>
      <c r="S332" t="str">
        <f>IF(OR(ISBLANK('!0'!S334),ISERROR('!0'!S334)),"",'!0'!S334)</f>
        <v/>
      </c>
      <c r="T332" t="str">
        <f>IF(OR(ISBLANK('!0'!T334),ISERROR('!0'!T334)),"",'!0'!T334)</f>
        <v/>
      </c>
      <c r="U332" t="str">
        <f>IF(OR(ISBLANK('!0'!U334),ISERROR('!0'!U334)),"",'!0'!U334)</f>
        <v/>
      </c>
      <c r="V332" t="str">
        <f>IF(OR(ISBLANK('!0'!V334),ISERROR('!0'!V334)),"",'!0'!V334)</f>
        <v/>
      </c>
      <c r="W332" t="str">
        <f>IF(OR(ISBLANK('!0'!W334),ISERROR('!0'!W334)),"",'!0'!W334)</f>
        <v/>
      </c>
      <c r="X332" t="str">
        <f>IF(OR(ISBLANK('!0'!X334),ISERROR('!0'!X334)),"",'!0'!X334)</f>
        <v/>
      </c>
      <c r="Y332" t="str">
        <f>IF(OR(ISBLANK('!0'!Y334),ISERROR('!0'!Y334)),"",'!0'!Y334)</f>
        <v/>
      </c>
      <c r="Z332" t="str">
        <f>IF(OR(ISBLANK('!0'!Z334),ISERROR('!0'!Z334)),"",'!0'!Z334)</f>
        <v/>
      </c>
      <c r="AA332" t="str">
        <f>IF(OR(ISBLANK('!0'!AA334),ISERROR('!0'!AA334)),"",'!0'!AA334)</f>
        <v/>
      </c>
      <c r="AB332" t="str">
        <f>IF(OR(ISBLANK('!0'!AB334),ISERROR('!0'!AB334)),"",'!0'!AB334)</f>
        <v/>
      </c>
      <c r="AC332" t="str">
        <f>IF(OR(ISBLANK('!0'!AI334),ISERROR('!0'!AI334)),"",'!0'!AI334)</f>
        <v/>
      </c>
      <c r="AD332" t="str">
        <f>IF(OR(ISBLANK('!0'!AJ334),ISERROR('!0'!AJ334)),"",'!0'!AJ334)</f>
        <v/>
      </c>
      <c r="AE332" t="str">
        <f>IF(OR(ISBLANK('!0'!AK334),ISERROR('!0'!AK334)),"",'!0'!AK334)</f>
        <v/>
      </c>
      <c r="AF332" t="str">
        <f>IF(OR(ISBLANK('!0'!AL334),ISERROR('!0'!AL334)),"",'!0'!AL334)</f>
        <v/>
      </c>
      <c r="AG332" t="str">
        <f>IF(OR(ISBLANK('!0'!AM334),ISERROR('!0'!AM334)),"",'!0'!AM334)</f>
        <v/>
      </c>
      <c r="AH332" t="str">
        <f>IF(OR(ISBLANK('!0'!AN334),ISERROR('!0'!AN334)),"",'!0'!AN334)</f>
        <v/>
      </c>
      <c r="AI332" t="str">
        <f>IF(OR(ISBLANK('!0'!AO334),ISERROR('!0'!AO334)),"",'!0'!AO334)</f>
        <v/>
      </c>
      <c r="AJ332" t="str">
        <f>IF(OR(ISBLANK('!0'!AP334),ISERROR('!0'!AP334)),"",'!0'!AP334)</f>
        <v/>
      </c>
      <c r="AK332" t="str">
        <f>IF(OR(ISBLANK('!0'!AQ334),ISERROR('!0'!AQ334)),"",'!0'!AQ334)</f>
        <v/>
      </c>
      <c r="AL332" t="str">
        <f>IF(OR(ISBLANK('!0'!AR334),ISERROR('!0'!AR334)),"",'!0'!AR334)</f>
        <v/>
      </c>
      <c r="AM332" t="str">
        <f>IF(OR(ISBLANK('!0'!AS334),ISERROR('!0'!AS334)),"",'!0'!AS334)</f>
        <v/>
      </c>
      <c r="AN332" t="str">
        <f>IF(OR(ISBLANK('!0'!AT334),ISERROR('!0'!AT334)),"",'!0'!AT334)</f>
        <v/>
      </c>
      <c r="AO332" t="str">
        <f>IF(OR(ISBLANK('!0'!AU334),ISERROR('!0'!AU334)),"",'!0'!AU334)</f>
        <v/>
      </c>
      <c r="AP332" t="str">
        <f>IF(OR(ISBLANK('!0'!AV334),ISERROR('!0'!AV334)),"",'!0'!AV334)</f>
        <v/>
      </c>
      <c r="AQ332" t="str">
        <f>IF(OR(ISBLANK('!0'!AW334),ISERROR('!0'!AW334)),"",'!0'!AW334)</f>
        <v/>
      </c>
      <c r="AR332" t="str">
        <f>IF(OR(ISBLANK('!0'!AX334),ISERROR('!0'!AX334)),"",'!0'!AX334)</f>
        <v/>
      </c>
      <c r="AS332" t="str">
        <f>IF(OR(ISBLANK('!0'!AY334),ISERROR('!0'!AY334)),"",'!0'!AY334)</f>
        <v/>
      </c>
      <c r="AT332" t="str">
        <f>IF(OR(ISBLANK('!0'!AZ334),ISERROR('!0'!AZ334)),"",'!0'!AZ334)</f>
        <v/>
      </c>
      <c r="AU332" t="str">
        <f>IF(OR(ISBLANK('!0'!BA334),ISERROR('!0'!BA334)),"",'!0'!BA334)</f>
        <v/>
      </c>
      <c r="AV332" t="str">
        <f>IF(OR(ISBLANK('!0'!BB334),ISERROR('!0'!BB334)),"",'!0'!BB334)</f>
        <v/>
      </c>
      <c r="AW332" t="str">
        <f>IF(OR(ISBLANK('!0'!BC334),ISERROR('!0'!BC334)),"",'!0'!BC334)</f>
        <v/>
      </c>
      <c r="AX332" t="str">
        <f>IF(OR(ISBLANK('!0'!BD334),ISERROR('!0'!BD334)),"",'!0'!BD334)</f>
        <v/>
      </c>
      <c r="AY332" t="str">
        <f>IF(OR(ISBLANK('!0'!BE334),ISERROR('!0'!BE334)),"",'!0'!BE334)</f>
        <v/>
      </c>
      <c r="AZ332" t="str">
        <f>IF(OR(ISBLANK('!0'!BF334),ISERROR('!0'!BF334)),"",'!0'!BF334)</f>
        <v/>
      </c>
      <c r="BA332" t="str">
        <f>IF(OR(ISBLANK('!0'!BG334),ISERROR('!0'!BG334)),"",'!0'!BG334)</f>
        <v/>
      </c>
      <c r="BB332" t="str">
        <f>IF(OR(ISBLANK('!0'!BH334),ISERROR('!0'!BH334)),"",'!0'!BH334)</f>
        <v/>
      </c>
      <c r="BC332" t="str">
        <f>IF(OR(ISBLANK('!0'!BI334),ISERROR('!0'!BI334)),"",'!0'!BI334)</f>
        <v/>
      </c>
    </row>
    <row r="333" spans="1:55" ht="12.75" customHeight="1" x14ac:dyDescent="0.2">
      <c r="A333" t="str">
        <f>IF(OR(ISBLANK('!0'!A335),ISERROR('!0'!A335)),"",'!0'!A335)</f>
        <v/>
      </c>
      <c r="B333" t="str">
        <f>IF(OR(ISBLANK('!0'!B335),ISERROR('!0'!B335)),"",'!0'!B335)</f>
        <v/>
      </c>
      <c r="C333" s="208">
        <f>IF(OR(ISBLANK('!0'!C334),ISERROR('!0'!C334)),"",'!0'!C334)</f>
        <v>311</v>
      </c>
      <c r="D333" s="326"/>
      <c r="E333" s="326"/>
      <c r="F333" t="str">
        <f>IF(OR(ISBLANK('!0'!F335),ISERROR('!0'!F335)),"",'!0'!F335)</f>
        <v/>
      </c>
      <c r="G333" t="str">
        <f>IF(OR(ISBLANK('!0'!G335),ISERROR('!0'!G335)),"",'!0'!G335)</f>
        <v/>
      </c>
      <c r="H333" t="str">
        <f>IF(OR(ISBLANK('!0'!H335),ISERROR('!0'!H335)),"",'!0'!H335)</f>
        <v/>
      </c>
      <c r="I333" s="4" t="str">
        <f>IF(OR(ISBLANK('!0'!I335),ISERROR('!0'!I335)),"",'!0'!I335)</f>
        <v/>
      </c>
      <c r="J333" t="str">
        <f>IF(OR(ISBLANK('!0'!J335),ISERROR('!0'!J335)),"",'!0'!J335)</f>
        <v/>
      </c>
      <c r="K333" s="59" t="str">
        <f>IF(OR(ISBLANK('!0'!K335),ISERROR('!0'!K335)),"",'!0'!K335)</f>
        <v/>
      </c>
      <c r="L333" t="str">
        <f>IF(OR(ISBLANK('!0'!L335),ISERROR('!0'!L335)),"",'!0'!L335)</f>
        <v/>
      </c>
      <c r="M333" t="str">
        <f>IF(OR(ISBLANK('!0'!M335),ISERROR('!0'!M335)),"",'!0'!M335)</f>
        <v/>
      </c>
      <c r="N333" t="str">
        <f>IF(OR(ISBLANK('!0'!N335),ISERROR('!0'!N335)),"",'!0'!N335)</f>
        <v/>
      </c>
      <c r="O333" t="str">
        <f>IF(OR(ISBLANK('!0'!O335),ISERROR('!0'!O335)),"",'!0'!O335)</f>
        <v/>
      </c>
      <c r="P333" t="str">
        <f>IF(OR(ISBLANK('!0'!P335),ISERROR('!0'!P335)),"",'!0'!P335)</f>
        <v/>
      </c>
      <c r="Q333" t="str">
        <f>IF(OR(ISBLANK('!0'!Q335),ISERROR('!0'!Q335)),"",'!0'!Q335)</f>
        <v/>
      </c>
      <c r="R333" t="str">
        <f>IF(OR(ISBLANK('!0'!R335),ISERROR('!0'!R335)),"",'!0'!R335)</f>
        <v/>
      </c>
      <c r="S333" t="str">
        <f>IF(OR(ISBLANK('!0'!S335),ISERROR('!0'!S335)),"",'!0'!S335)</f>
        <v/>
      </c>
      <c r="T333" t="str">
        <f>IF(OR(ISBLANK('!0'!T335),ISERROR('!0'!T335)),"",'!0'!T335)</f>
        <v/>
      </c>
      <c r="U333" t="str">
        <f>IF(OR(ISBLANK('!0'!U335),ISERROR('!0'!U335)),"",'!0'!U335)</f>
        <v/>
      </c>
      <c r="V333" t="str">
        <f>IF(OR(ISBLANK('!0'!V335),ISERROR('!0'!V335)),"",'!0'!V335)</f>
        <v/>
      </c>
      <c r="W333" t="str">
        <f>IF(OR(ISBLANK('!0'!W335),ISERROR('!0'!W335)),"",'!0'!W335)</f>
        <v/>
      </c>
      <c r="X333" t="str">
        <f>IF(OR(ISBLANK('!0'!X335),ISERROR('!0'!X335)),"",'!0'!X335)</f>
        <v/>
      </c>
      <c r="Y333" t="str">
        <f>IF(OR(ISBLANK('!0'!Y335),ISERROR('!0'!Y335)),"",'!0'!Y335)</f>
        <v/>
      </c>
      <c r="Z333" t="str">
        <f>IF(OR(ISBLANK('!0'!Z335),ISERROR('!0'!Z335)),"",'!0'!Z335)</f>
        <v/>
      </c>
      <c r="AA333" t="str">
        <f>IF(OR(ISBLANK('!0'!AA335),ISERROR('!0'!AA335)),"",'!0'!AA335)</f>
        <v/>
      </c>
      <c r="AB333" t="str">
        <f>IF(OR(ISBLANK('!0'!AB335),ISERROR('!0'!AB335)),"",'!0'!AB335)</f>
        <v/>
      </c>
      <c r="AC333" t="str">
        <f>IF(OR(ISBLANK('!0'!AI335),ISERROR('!0'!AI335)),"",'!0'!AI335)</f>
        <v/>
      </c>
      <c r="AD333" t="str">
        <f>IF(OR(ISBLANK('!0'!AJ335),ISERROR('!0'!AJ335)),"",'!0'!AJ335)</f>
        <v/>
      </c>
      <c r="AE333" t="str">
        <f>IF(OR(ISBLANK('!0'!AK335),ISERROR('!0'!AK335)),"",'!0'!AK335)</f>
        <v/>
      </c>
      <c r="AF333" t="str">
        <f>IF(OR(ISBLANK('!0'!AL335),ISERROR('!0'!AL335)),"",'!0'!AL335)</f>
        <v/>
      </c>
      <c r="AG333" t="str">
        <f>IF(OR(ISBLANK('!0'!AM335),ISERROR('!0'!AM335)),"",'!0'!AM335)</f>
        <v/>
      </c>
      <c r="AH333" t="str">
        <f>IF(OR(ISBLANK('!0'!AN335),ISERROR('!0'!AN335)),"",'!0'!AN335)</f>
        <v/>
      </c>
      <c r="AI333" t="str">
        <f>IF(OR(ISBLANK('!0'!AO335),ISERROR('!0'!AO335)),"",'!0'!AO335)</f>
        <v/>
      </c>
      <c r="AJ333" t="str">
        <f>IF(OR(ISBLANK('!0'!AP335),ISERROR('!0'!AP335)),"",'!0'!AP335)</f>
        <v/>
      </c>
      <c r="AK333" t="str">
        <f>IF(OR(ISBLANK('!0'!AQ335),ISERROR('!0'!AQ335)),"",'!0'!AQ335)</f>
        <v/>
      </c>
      <c r="AL333" t="str">
        <f>IF(OR(ISBLANK('!0'!AR335),ISERROR('!0'!AR335)),"",'!0'!AR335)</f>
        <v/>
      </c>
      <c r="AM333" t="str">
        <f>IF(OR(ISBLANK('!0'!AS335),ISERROR('!0'!AS335)),"",'!0'!AS335)</f>
        <v/>
      </c>
      <c r="AN333" t="str">
        <f>IF(OR(ISBLANK('!0'!AT335),ISERROR('!0'!AT335)),"",'!0'!AT335)</f>
        <v/>
      </c>
      <c r="AO333" t="str">
        <f>IF(OR(ISBLANK('!0'!AU335),ISERROR('!0'!AU335)),"",'!0'!AU335)</f>
        <v/>
      </c>
      <c r="AP333" t="str">
        <f>IF(OR(ISBLANK('!0'!AV335),ISERROR('!0'!AV335)),"",'!0'!AV335)</f>
        <v/>
      </c>
      <c r="AQ333" t="str">
        <f>IF(OR(ISBLANK('!0'!AW335),ISERROR('!0'!AW335)),"",'!0'!AW335)</f>
        <v/>
      </c>
      <c r="AR333" t="str">
        <f>IF(OR(ISBLANK('!0'!AX335),ISERROR('!0'!AX335)),"",'!0'!AX335)</f>
        <v/>
      </c>
      <c r="AS333" t="str">
        <f>IF(OR(ISBLANK('!0'!AY335),ISERROR('!0'!AY335)),"",'!0'!AY335)</f>
        <v/>
      </c>
      <c r="AT333" t="str">
        <f>IF(OR(ISBLANK('!0'!AZ335),ISERROR('!0'!AZ335)),"",'!0'!AZ335)</f>
        <v/>
      </c>
      <c r="AU333" t="str">
        <f>IF(OR(ISBLANK('!0'!BA335),ISERROR('!0'!BA335)),"",'!0'!BA335)</f>
        <v/>
      </c>
      <c r="AV333" t="str">
        <f>IF(OR(ISBLANK('!0'!BB335),ISERROR('!0'!BB335)),"",'!0'!BB335)</f>
        <v/>
      </c>
      <c r="AW333" t="str">
        <f>IF(OR(ISBLANK('!0'!BC335),ISERROR('!0'!BC335)),"",'!0'!BC335)</f>
        <v/>
      </c>
      <c r="AX333" t="str">
        <f>IF(OR(ISBLANK('!0'!BD335),ISERROR('!0'!BD335)),"",'!0'!BD335)</f>
        <v/>
      </c>
      <c r="AY333" t="str">
        <f>IF(OR(ISBLANK('!0'!BE335),ISERROR('!0'!BE335)),"",'!0'!BE335)</f>
        <v/>
      </c>
      <c r="AZ333" t="str">
        <f>IF(OR(ISBLANK('!0'!BF335),ISERROR('!0'!BF335)),"",'!0'!BF335)</f>
        <v/>
      </c>
      <c r="BA333" t="str">
        <f>IF(OR(ISBLANK('!0'!BG335),ISERROR('!0'!BG335)),"",'!0'!BG335)</f>
        <v/>
      </c>
      <c r="BB333" t="str">
        <f>IF(OR(ISBLANK('!0'!BH335),ISERROR('!0'!BH335)),"",'!0'!BH335)</f>
        <v/>
      </c>
      <c r="BC333" t="str">
        <f>IF(OR(ISBLANK('!0'!BI335),ISERROR('!0'!BI335)),"",'!0'!BI335)</f>
        <v/>
      </c>
    </row>
    <row r="334" spans="1:55" ht="12.75" customHeight="1" x14ac:dyDescent="0.2">
      <c r="A334" t="str">
        <f>IF(OR(ISBLANK('!0'!A336),ISERROR('!0'!A336)),"",'!0'!A336)</f>
        <v/>
      </c>
      <c r="B334" t="str">
        <f>IF(OR(ISBLANK('!0'!B336),ISERROR('!0'!B336)),"",'!0'!B336)</f>
        <v/>
      </c>
      <c r="C334" s="208">
        <f>IF(OR(ISBLANK('!0'!C335),ISERROR('!0'!C335)),"",'!0'!C335)</f>
        <v>312</v>
      </c>
      <c r="D334" s="326"/>
      <c r="E334" s="326"/>
      <c r="F334" t="str">
        <f>IF(OR(ISBLANK('!0'!F336),ISERROR('!0'!F336)),"",'!0'!F336)</f>
        <v/>
      </c>
      <c r="G334" t="str">
        <f>IF(OR(ISBLANK('!0'!G336),ISERROR('!0'!G336)),"",'!0'!G336)</f>
        <v/>
      </c>
      <c r="H334" t="str">
        <f>IF(OR(ISBLANK('!0'!H336),ISERROR('!0'!H336)),"",'!0'!H336)</f>
        <v/>
      </c>
      <c r="I334" s="4" t="str">
        <f>IF(OR(ISBLANK('!0'!I336),ISERROR('!0'!I336)),"",'!0'!I336)</f>
        <v/>
      </c>
      <c r="J334" t="str">
        <f>IF(OR(ISBLANK('!0'!J336),ISERROR('!0'!J336)),"",'!0'!J336)</f>
        <v/>
      </c>
      <c r="K334" s="59" t="str">
        <f>IF(OR(ISBLANK('!0'!K336),ISERROR('!0'!K336)),"",'!0'!K336)</f>
        <v/>
      </c>
      <c r="L334" t="str">
        <f>IF(OR(ISBLANK('!0'!L336),ISERROR('!0'!L336)),"",'!0'!L336)</f>
        <v/>
      </c>
      <c r="M334" t="str">
        <f>IF(OR(ISBLANK('!0'!M336),ISERROR('!0'!M336)),"",'!0'!M336)</f>
        <v/>
      </c>
      <c r="N334" t="str">
        <f>IF(OR(ISBLANK('!0'!N336),ISERROR('!0'!N336)),"",'!0'!N336)</f>
        <v/>
      </c>
      <c r="O334" t="str">
        <f>IF(OR(ISBLANK('!0'!O336),ISERROR('!0'!O336)),"",'!0'!O336)</f>
        <v/>
      </c>
      <c r="P334" t="str">
        <f>IF(OR(ISBLANK('!0'!P336),ISERROR('!0'!P336)),"",'!0'!P336)</f>
        <v/>
      </c>
      <c r="Q334" t="str">
        <f>IF(OR(ISBLANK('!0'!Q336),ISERROR('!0'!Q336)),"",'!0'!Q336)</f>
        <v/>
      </c>
      <c r="R334" t="str">
        <f>IF(OR(ISBLANK('!0'!R336),ISERROR('!0'!R336)),"",'!0'!R336)</f>
        <v/>
      </c>
      <c r="S334" t="str">
        <f>IF(OR(ISBLANK('!0'!S336),ISERROR('!0'!S336)),"",'!0'!S336)</f>
        <v/>
      </c>
      <c r="T334" t="str">
        <f>IF(OR(ISBLANK('!0'!T336),ISERROR('!0'!T336)),"",'!0'!T336)</f>
        <v/>
      </c>
      <c r="U334" t="str">
        <f>IF(OR(ISBLANK('!0'!U336),ISERROR('!0'!U336)),"",'!0'!U336)</f>
        <v/>
      </c>
      <c r="V334" t="str">
        <f>IF(OR(ISBLANK('!0'!V336),ISERROR('!0'!V336)),"",'!0'!V336)</f>
        <v/>
      </c>
      <c r="W334" t="str">
        <f>IF(OR(ISBLANK('!0'!W336),ISERROR('!0'!W336)),"",'!0'!W336)</f>
        <v/>
      </c>
      <c r="X334" t="str">
        <f>IF(OR(ISBLANK('!0'!X336),ISERROR('!0'!X336)),"",'!0'!X336)</f>
        <v/>
      </c>
      <c r="Y334" t="str">
        <f>IF(OR(ISBLANK('!0'!Y336),ISERROR('!0'!Y336)),"",'!0'!Y336)</f>
        <v/>
      </c>
      <c r="Z334" t="str">
        <f>IF(OR(ISBLANK('!0'!Z336),ISERROR('!0'!Z336)),"",'!0'!Z336)</f>
        <v/>
      </c>
      <c r="AA334" t="str">
        <f>IF(OR(ISBLANK('!0'!AA336),ISERROR('!0'!AA336)),"",'!0'!AA336)</f>
        <v/>
      </c>
      <c r="AB334" t="str">
        <f>IF(OR(ISBLANK('!0'!AB336),ISERROR('!0'!AB336)),"",'!0'!AB336)</f>
        <v/>
      </c>
      <c r="AC334" t="str">
        <f>IF(OR(ISBLANK('!0'!AI336),ISERROR('!0'!AI336)),"",'!0'!AI336)</f>
        <v/>
      </c>
      <c r="AD334" t="str">
        <f>IF(OR(ISBLANK('!0'!AJ336),ISERROR('!0'!AJ336)),"",'!0'!AJ336)</f>
        <v/>
      </c>
      <c r="AE334" t="str">
        <f>IF(OR(ISBLANK('!0'!AK336),ISERROR('!0'!AK336)),"",'!0'!AK336)</f>
        <v/>
      </c>
      <c r="AF334" t="str">
        <f>IF(OR(ISBLANK('!0'!AL336),ISERROR('!0'!AL336)),"",'!0'!AL336)</f>
        <v/>
      </c>
      <c r="AG334" t="str">
        <f>IF(OR(ISBLANK('!0'!AM336),ISERROR('!0'!AM336)),"",'!0'!AM336)</f>
        <v/>
      </c>
      <c r="AH334" t="str">
        <f>IF(OR(ISBLANK('!0'!AN336),ISERROR('!0'!AN336)),"",'!0'!AN336)</f>
        <v/>
      </c>
      <c r="AI334" t="str">
        <f>IF(OR(ISBLANK('!0'!AO336),ISERROR('!0'!AO336)),"",'!0'!AO336)</f>
        <v/>
      </c>
      <c r="AJ334" t="str">
        <f>IF(OR(ISBLANK('!0'!AP336),ISERROR('!0'!AP336)),"",'!0'!AP336)</f>
        <v/>
      </c>
      <c r="AK334" t="str">
        <f>IF(OR(ISBLANK('!0'!AQ336),ISERROR('!0'!AQ336)),"",'!0'!AQ336)</f>
        <v/>
      </c>
      <c r="AL334" t="str">
        <f>IF(OR(ISBLANK('!0'!AR336),ISERROR('!0'!AR336)),"",'!0'!AR336)</f>
        <v/>
      </c>
      <c r="AM334" t="str">
        <f>IF(OR(ISBLANK('!0'!AS336),ISERROR('!0'!AS336)),"",'!0'!AS336)</f>
        <v/>
      </c>
      <c r="AN334" t="str">
        <f>IF(OR(ISBLANK('!0'!AT336),ISERROR('!0'!AT336)),"",'!0'!AT336)</f>
        <v/>
      </c>
      <c r="AO334" t="str">
        <f>IF(OR(ISBLANK('!0'!AU336),ISERROR('!0'!AU336)),"",'!0'!AU336)</f>
        <v/>
      </c>
      <c r="AP334" t="str">
        <f>IF(OR(ISBLANK('!0'!AV336),ISERROR('!0'!AV336)),"",'!0'!AV336)</f>
        <v/>
      </c>
      <c r="AQ334" t="str">
        <f>IF(OR(ISBLANK('!0'!AW336),ISERROR('!0'!AW336)),"",'!0'!AW336)</f>
        <v/>
      </c>
      <c r="AR334" t="str">
        <f>IF(OR(ISBLANK('!0'!AX336),ISERROR('!0'!AX336)),"",'!0'!AX336)</f>
        <v/>
      </c>
      <c r="AS334" t="str">
        <f>IF(OR(ISBLANK('!0'!AY336),ISERROR('!0'!AY336)),"",'!0'!AY336)</f>
        <v/>
      </c>
      <c r="AT334" t="str">
        <f>IF(OR(ISBLANK('!0'!AZ336),ISERROR('!0'!AZ336)),"",'!0'!AZ336)</f>
        <v/>
      </c>
      <c r="AU334" t="str">
        <f>IF(OR(ISBLANK('!0'!BA336),ISERROR('!0'!BA336)),"",'!0'!BA336)</f>
        <v/>
      </c>
      <c r="AV334" t="str">
        <f>IF(OR(ISBLANK('!0'!BB336),ISERROR('!0'!BB336)),"",'!0'!BB336)</f>
        <v/>
      </c>
      <c r="AW334" t="str">
        <f>IF(OR(ISBLANK('!0'!BC336),ISERROR('!0'!BC336)),"",'!0'!BC336)</f>
        <v/>
      </c>
      <c r="AX334" t="str">
        <f>IF(OR(ISBLANK('!0'!BD336),ISERROR('!0'!BD336)),"",'!0'!BD336)</f>
        <v/>
      </c>
      <c r="AY334" t="str">
        <f>IF(OR(ISBLANK('!0'!BE336),ISERROR('!0'!BE336)),"",'!0'!BE336)</f>
        <v/>
      </c>
      <c r="AZ334" t="str">
        <f>IF(OR(ISBLANK('!0'!BF336),ISERROR('!0'!BF336)),"",'!0'!BF336)</f>
        <v/>
      </c>
      <c r="BA334" t="str">
        <f>IF(OR(ISBLANK('!0'!BG336),ISERROR('!0'!BG336)),"",'!0'!BG336)</f>
        <v/>
      </c>
      <c r="BB334" t="str">
        <f>IF(OR(ISBLANK('!0'!BH336),ISERROR('!0'!BH336)),"",'!0'!BH336)</f>
        <v/>
      </c>
      <c r="BC334" t="str">
        <f>IF(OR(ISBLANK('!0'!BI336),ISERROR('!0'!BI336)),"",'!0'!BI336)</f>
        <v/>
      </c>
    </row>
    <row r="335" spans="1:55" ht="12.75" customHeight="1" x14ac:dyDescent="0.2">
      <c r="A335" t="str">
        <f>IF(OR(ISBLANK('!0'!A337),ISERROR('!0'!A337)),"",'!0'!A337)</f>
        <v/>
      </c>
      <c r="B335" t="str">
        <f>IF(OR(ISBLANK('!0'!B337),ISERROR('!0'!B337)),"",'!0'!B337)</f>
        <v/>
      </c>
      <c r="C335" s="208">
        <f>IF(OR(ISBLANK('!0'!C336),ISERROR('!0'!C336)),"",'!0'!C336)</f>
        <v>313</v>
      </c>
      <c r="D335" s="326"/>
      <c r="E335" s="326"/>
      <c r="F335" t="str">
        <f>IF(OR(ISBLANK('!0'!F337),ISERROR('!0'!F337)),"",'!0'!F337)</f>
        <v/>
      </c>
      <c r="G335" t="str">
        <f>IF(OR(ISBLANK('!0'!G337),ISERROR('!0'!G337)),"",'!0'!G337)</f>
        <v/>
      </c>
      <c r="H335" t="str">
        <f>IF(OR(ISBLANK('!0'!H337),ISERROR('!0'!H337)),"",'!0'!H337)</f>
        <v/>
      </c>
      <c r="I335" s="4" t="str">
        <f>IF(OR(ISBLANK('!0'!I337),ISERROR('!0'!I337)),"",'!0'!I337)</f>
        <v/>
      </c>
      <c r="J335" t="str">
        <f>IF(OR(ISBLANK('!0'!J337),ISERROR('!0'!J337)),"",'!0'!J337)</f>
        <v/>
      </c>
      <c r="K335" s="59" t="str">
        <f>IF(OR(ISBLANK('!0'!K337),ISERROR('!0'!K337)),"",'!0'!K337)</f>
        <v/>
      </c>
      <c r="L335" t="str">
        <f>IF(OR(ISBLANK('!0'!L337),ISERROR('!0'!L337)),"",'!0'!L337)</f>
        <v/>
      </c>
      <c r="M335" t="str">
        <f>IF(OR(ISBLANK('!0'!M337),ISERROR('!0'!M337)),"",'!0'!M337)</f>
        <v/>
      </c>
      <c r="N335" t="str">
        <f>IF(OR(ISBLANK('!0'!N337),ISERROR('!0'!N337)),"",'!0'!N337)</f>
        <v/>
      </c>
      <c r="O335" t="str">
        <f>IF(OR(ISBLANK('!0'!O337),ISERROR('!0'!O337)),"",'!0'!O337)</f>
        <v/>
      </c>
      <c r="P335" t="str">
        <f>IF(OR(ISBLANK('!0'!P337),ISERROR('!0'!P337)),"",'!0'!P337)</f>
        <v/>
      </c>
      <c r="Q335" t="str">
        <f>IF(OR(ISBLANK('!0'!Q337),ISERROR('!0'!Q337)),"",'!0'!Q337)</f>
        <v/>
      </c>
      <c r="R335" t="str">
        <f>IF(OR(ISBLANK('!0'!R337),ISERROR('!0'!R337)),"",'!0'!R337)</f>
        <v/>
      </c>
      <c r="S335" t="str">
        <f>IF(OR(ISBLANK('!0'!S337),ISERROR('!0'!S337)),"",'!0'!S337)</f>
        <v/>
      </c>
      <c r="T335" t="str">
        <f>IF(OR(ISBLANK('!0'!T337),ISERROR('!0'!T337)),"",'!0'!T337)</f>
        <v/>
      </c>
      <c r="U335" t="str">
        <f>IF(OR(ISBLANK('!0'!U337),ISERROR('!0'!U337)),"",'!0'!U337)</f>
        <v/>
      </c>
      <c r="V335" t="str">
        <f>IF(OR(ISBLANK('!0'!V337),ISERROR('!0'!V337)),"",'!0'!V337)</f>
        <v/>
      </c>
      <c r="W335" t="str">
        <f>IF(OR(ISBLANK('!0'!W337),ISERROR('!0'!W337)),"",'!0'!W337)</f>
        <v/>
      </c>
      <c r="X335" t="str">
        <f>IF(OR(ISBLANK('!0'!X337),ISERROR('!0'!X337)),"",'!0'!X337)</f>
        <v/>
      </c>
      <c r="Y335" t="str">
        <f>IF(OR(ISBLANK('!0'!Y337),ISERROR('!0'!Y337)),"",'!0'!Y337)</f>
        <v/>
      </c>
      <c r="Z335" t="str">
        <f>IF(OR(ISBLANK('!0'!Z337),ISERROR('!0'!Z337)),"",'!0'!Z337)</f>
        <v/>
      </c>
      <c r="AA335" t="str">
        <f>IF(OR(ISBLANK('!0'!AA337),ISERROR('!0'!AA337)),"",'!0'!AA337)</f>
        <v/>
      </c>
      <c r="AB335" t="str">
        <f>IF(OR(ISBLANK('!0'!AB337),ISERROR('!0'!AB337)),"",'!0'!AB337)</f>
        <v/>
      </c>
      <c r="AC335" t="str">
        <f>IF(OR(ISBLANK('!0'!AI337),ISERROR('!0'!AI337)),"",'!0'!AI337)</f>
        <v/>
      </c>
      <c r="AD335" t="str">
        <f>IF(OR(ISBLANK('!0'!AJ337),ISERROR('!0'!AJ337)),"",'!0'!AJ337)</f>
        <v/>
      </c>
      <c r="AE335" t="str">
        <f>IF(OR(ISBLANK('!0'!AK337),ISERROR('!0'!AK337)),"",'!0'!AK337)</f>
        <v/>
      </c>
      <c r="AF335" t="str">
        <f>IF(OR(ISBLANK('!0'!AL337),ISERROR('!0'!AL337)),"",'!0'!AL337)</f>
        <v/>
      </c>
      <c r="AG335" t="str">
        <f>IF(OR(ISBLANK('!0'!AM337),ISERROR('!0'!AM337)),"",'!0'!AM337)</f>
        <v/>
      </c>
      <c r="AH335" t="str">
        <f>IF(OR(ISBLANK('!0'!AN337),ISERROR('!0'!AN337)),"",'!0'!AN337)</f>
        <v/>
      </c>
      <c r="AI335" t="str">
        <f>IF(OR(ISBLANK('!0'!AO337),ISERROR('!0'!AO337)),"",'!0'!AO337)</f>
        <v/>
      </c>
      <c r="AJ335" t="str">
        <f>IF(OR(ISBLANK('!0'!AP337),ISERROR('!0'!AP337)),"",'!0'!AP337)</f>
        <v/>
      </c>
      <c r="AK335" t="str">
        <f>IF(OR(ISBLANK('!0'!AQ337),ISERROR('!0'!AQ337)),"",'!0'!AQ337)</f>
        <v/>
      </c>
      <c r="AL335" t="str">
        <f>IF(OR(ISBLANK('!0'!AR337),ISERROR('!0'!AR337)),"",'!0'!AR337)</f>
        <v/>
      </c>
      <c r="AM335" t="str">
        <f>IF(OR(ISBLANK('!0'!AS337),ISERROR('!0'!AS337)),"",'!0'!AS337)</f>
        <v/>
      </c>
      <c r="AN335" t="str">
        <f>IF(OR(ISBLANK('!0'!AT337),ISERROR('!0'!AT337)),"",'!0'!AT337)</f>
        <v/>
      </c>
      <c r="AO335" t="str">
        <f>IF(OR(ISBLANK('!0'!AU337),ISERROR('!0'!AU337)),"",'!0'!AU337)</f>
        <v/>
      </c>
      <c r="AP335" t="str">
        <f>IF(OR(ISBLANK('!0'!AV337),ISERROR('!0'!AV337)),"",'!0'!AV337)</f>
        <v/>
      </c>
      <c r="AQ335" t="str">
        <f>IF(OR(ISBLANK('!0'!AW337),ISERROR('!0'!AW337)),"",'!0'!AW337)</f>
        <v/>
      </c>
      <c r="AR335" t="str">
        <f>IF(OR(ISBLANK('!0'!AX337),ISERROR('!0'!AX337)),"",'!0'!AX337)</f>
        <v/>
      </c>
      <c r="AS335" t="str">
        <f>IF(OR(ISBLANK('!0'!AY337),ISERROR('!0'!AY337)),"",'!0'!AY337)</f>
        <v/>
      </c>
      <c r="AT335" t="str">
        <f>IF(OR(ISBLANK('!0'!AZ337),ISERROR('!0'!AZ337)),"",'!0'!AZ337)</f>
        <v/>
      </c>
      <c r="AU335" t="str">
        <f>IF(OR(ISBLANK('!0'!BA337),ISERROR('!0'!BA337)),"",'!0'!BA337)</f>
        <v/>
      </c>
      <c r="AV335" t="str">
        <f>IF(OR(ISBLANK('!0'!BB337),ISERROR('!0'!BB337)),"",'!0'!BB337)</f>
        <v/>
      </c>
      <c r="AW335" t="str">
        <f>IF(OR(ISBLANK('!0'!BC337),ISERROR('!0'!BC337)),"",'!0'!BC337)</f>
        <v/>
      </c>
      <c r="AX335" t="str">
        <f>IF(OR(ISBLANK('!0'!BD337),ISERROR('!0'!BD337)),"",'!0'!BD337)</f>
        <v/>
      </c>
      <c r="AY335" t="str">
        <f>IF(OR(ISBLANK('!0'!BE337),ISERROR('!0'!BE337)),"",'!0'!BE337)</f>
        <v/>
      </c>
      <c r="AZ335" t="str">
        <f>IF(OR(ISBLANK('!0'!BF337),ISERROR('!0'!BF337)),"",'!0'!BF337)</f>
        <v/>
      </c>
      <c r="BA335" t="str">
        <f>IF(OR(ISBLANK('!0'!BG337),ISERROR('!0'!BG337)),"",'!0'!BG337)</f>
        <v/>
      </c>
      <c r="BB335" t="str">
        <f>IF(OR(ISBLANK('!0'!BH337),ISERROR('!0'!BH337)),"",'!0'!BH337)</f>
        <v/>
      </c>
      <c r="BC335" t="str">
        <f>IF(OR(ISBLANK('!0'!BI337),ISERROR('!0'!BI337)),"",'!0'!BI337)</f>
        <v/>
      </c>
    </row>
    <row r="336" spans="1:55" ht="12.75" customHeight="1" x14ac:dyDescent="0.2">
      <c r="A336" t="str">
        <f>IF(OR(ISBLANK('!0'!A338),ISERROR('!0'!A338)),"",'!0'!A338)</f>
        <v/>
      </c>
      <c r="B336" t="str">
        <f>IF(OR(ISBLANK('!0'!B338),ISERROR('!0'!B338)),"",'!0'!B338)</f>
        <v/>
      </c>
      <c r="C336" s="208">
        <f>IF(OR(ISBLANK('!0'!C337),ISERROR('!0'!C337)),"",'!0'!C337)</f>
        <v>314</v>
      </c>
      <c r="D336" s="326"/>
      <c r="E336" s="326"/>
      <c r="F336" t="str">
        <f>IF(OR(ISBLANK('!0'!F338),ISERROR('!0'!F338)),"",'!0'!F338)</f>
        <v/>
      </c>
      <c r="G336" t="str">
        <f>IF(OR(ISBLANK('!0'!G338),ISERROR('!0'!G338)),"",'!0'!G338)</f>
        <v/>
      </c>
      <c r="H336" t="str">
        <f>IF(OR(ISBLANK('!0'!H338),ISERROR('!0'!H338)),"",'!0'!H338)</f>
        <v/>
      </c>
      <c r="I336" s="4" t="str">
        <f>IF(OR(ISBLANK('!0'!I338),ISERROR('!0'!I338)),"",'!0'!I338)</f>
        <v/>
      </c>
      <c r="J336" t="str">
        <f>IF(OR(ISBLANK('!0'!J338),ISERROR('!0'!J338)),"",'!0'!J338)</f>
        <v/>
      </c>
      <c r="K336" s="59" t="str">
        <f>IF(OR(ISBLANK('!0'!K338),ISERROR('!0'!K338)),"",'!0'!K338)</f>
        <v/>
      </c>
      <c r="L336" t="str">
        <f>IF(OR(ISBLANK('!0'!L338),ISERROR('!0'!L338)),"",'!0'!L338)</f>
        <v/>
      </c>
      <c r="M336" t="str">
        <f>IF(OR(ISBLANK('!0'!M338),ISERROR('!0'!M338)),"",'!0'!M338)</f>
        <v/>
      </c>
      <c r="N336" t="str">
        <f>IF(OR(ISBLANK('!0'!N338),ISERROR('!0'!N338)),"",'!0'!N338)</f>
        <v/>
      </c>
      <c r="O336" t="str">
        <f>IF(OR(ISBLANK('!0'!O338),ISERROR('!0'!O338)),"",'!0'!O338)</f>
        <v/>
      </c>
      <c r="P336" t="str">
        <f>IF(OR(ISBLANK('!0'!P338),ISERROR('!0'!P338)),"",'!0'!P338)</f>
        <v/>
      </c>
      <c r="Q336" t="str">
        <f>IF(OR(ISBLANK('!0'!Q338),ISERROR('!0'!Q338)),"",'!0'!Q338)</f>
        <v/>
      </c>
      <c r="R336" t="str">
        <f>IF(OR(ISBLANK('!0'!R338),ISERROR('!0'!R338)),"",'!0'!R338)</f>
        <v/>
      </c>
      <c r="S336" t="str">
        <f>IF(OR(ISBLANK('!0'!S338),ISERROR('!0'!S338)),"",'!0'!S338)</f>
        <v/>
      </c>
      <c r="T336" t="str">
        <f>IF(OR(ISBLANK('!0'!T338),ISERROR('!0'!T338)),"",'!0'!T338)</f>
        <v/>
      </c>
      <c r="U336" t="str">
        <f>IF(OR(ISBLANK('!0'!U338),ISERROR('!0'!U338)),"",'!0'!U338)</f>
        <v/>
      </c>
      <c r="V336" t="str">
        <f>IF(OR(ISBLANK('!0'!V338),ISERROR('!0'!V338)),"",'!0'!V338)</f>
        <v/>
      </c>
      <c r="W336" t="str">
        <f>IF(OR(ISBLANK('!0'!W338),ISERROR('!0'!W338)),"",'!0'!W338)</f>
        <v/>
      </c>
      <c r="X336" t="str">
        <f>IF(OR(ISBLANK('!0'!X338),ISERROR('!0'!X338)),"",'!0'!X338)</f>
        <v/>
      </c>
      <c r="Y336" t="str">
        <f>IF(OR(ISBLANK('!0'!Y338),ISERROR('!0'!Y338)),"",'!0'!Y338)</f>
        <v/>
      </c>
      <c r="Z336" t="str">
        <f>IF(OR(ISBLANK('!0'!Z338),ISERROR('!0'!Z338)),"",'!0'!Z338)</f>
        <v/>
      </c>
      <c r="AA336" t="str">
        <f>IF(OR(ISBLANK('!0'!AA338),ISERROR('!0'!AA338)),"",'!0'!AA338)</f>
        <v/>
      </c>
      <c r="AB336" t="str">
        <f>IF(OR(ISBLANK('!0'!AB338),ISERROR('!0'!AB338)),"",'!0'!AB338)</f>
        <v/>
      </c>
      <c r="AC336" t="str">
        <f>IF(OR(ISBLANK('!0'!AI338),ISERROR('!0'!AI338)),"",'!0'!AI338)</f>
        <v/>
      </c>
      <c r="AD336" t="str">
        <f>IF(OR(ISBLANK('!0'!AJ338),ISERROR('!0'!AJ338)),"",'!0'!AJ338)</f>
        <v/>
      </c>
      <c r="AE336" t="str">
        <f>IF(OR(ISBLANK('!0'!AK338),ISERROR('!0'!AK338)),"",'!0'!AK338)</f>
        <v/>
      </c>
      <c r="AF336" t="str">
        <f>IF(OR(ISBLANK('!0'!AL338),ISERROR('!0'!AL338)),"",'!0'!AL338)</f>
        <v/>
      </c>
      <c r="AG336" t="str">
        <f>IF(OR(ISBLANK('!0'!AM338),ISERROR('!0'!AM338)),"",'!0'!AM338)</f>
        <v/>
      </c>
      <c r="AH336" t="str">
        <f>IF(OR(ISBLANK('!0'!AN338),ISERROR('!0'!AN338)),"",'!0'!AN338)</f>
        <v/>
      </c>
      <c r="AI336" t="str">
        <f>IF(OR(ISBLANK('!0'!AO338),ISERROR('!0'!AO338)),"",'!0'!AO338)</f>
        <v/>
      </c>
      <c r="AJ336" t="str">
        <f>IF(OR(ISBLANK('!0'!AP338),ISERROR('!0'!AP338)),"",'!0'!AP338)</f>
        <v/>
      </c>
      <c r="AK336" t="str">
        <f>IF(OR(ISBLANK('!0'!AQ338),ISERROR('!0'!AQ338)),"",'!0'!AQ338)</f>
        <v/>
      </c>
      <c r="AL336" t="str">
        <f>IF(OR(ISBLANK('!0'!AR338),ISERROR('!0'!AR338)),"",'!0'!AR338)</f>
        <v/>
      </c>
      <c r="AM336" t="str">
        <f>IF(OR(ISBLANK('!0'!AS338),ISERROR('!0'!AS338)),"",'!0'!AS338)</f>
        <v/>
      </c>
      <c r="AN336" t="str">
        <f>IF(OR(ISBLANK('!0'!AT338),ISERROR('!0'!AT338)),"",'!0'!AT338)</f>
        <v/>
      </c>
      <c r="AO336" t="str">
        <f>IF(OR(ISBLANK('!0'!AU338),ISERROR('!0'!AU338)),"",'!0'!AU338)</f>
        <v/>
      </c>
      <c r="AP336" t="str">
        <f>IF(OR(ISBLANK('!0'!AV338),ISERROR('!0'!AV338)),"",'!0'!AV338)</f>
        <v/>
      </c>
      <c r="AQ336" t="str">
        <f>IF(OR(ISBLANK('!0'!AW338),ISERROR('!0'!AW338)),"",'!0'!AW338)</f>
        <v/>
      </c>
      <c r="AR336" t="str">
        <f>IF(OR(ISBLANK('!0'!AX338),ISERROR('!0'!AX338)),"",'!0'!AX338)</f>
        <v/>
      </c>
      <c r="AS336" t="str">
        <f>IF(OR(ISBLANK('!0'!AY338),ISERROR('!0'!AY338)),"",'!0'!AY338)</f>
        <v/>
      </c>
      <c r="AT336" t="str">
        <f>IF(OR(ISBLANK('!0'!AZ338),ISERROR('!0'!AZ338)),"",'!0'!AZ338)</f>
        <v/>
      </c>
      <c r="AU336" t="str">
        <f>IF(OR(ISBLANK('!0'!BA338),ISERROR('!0'!BA338)),"",'!0'!BA338)</f>
        <v/>
      </c>
      <c r="AV336" t="str">
        <f>IF(OR(ISBLANK('!0'!BB338),ISERROR('!0'!BB338)),"",'!0'!BB338)</f>
        <v/>
      </c>
      <c r="AW336" t="str">
        <f>IF(OR(ISBLANK('!0'!BC338),ISERROR('!0'!BC338)),"",'!0'!BC338)</f>
        <v/>
      </c>
      <c r="AX336" t="str">
        <f>IF(OR(ISBLANK('!0'!BD338),ISERROR('!0'!BD338)),"",'!0'!BD338)</f>
        <v/>
      </c>
      <c r="AY336" t="str">
        <f>IF(OR(ISBLANK('!0'!BE338),ISERROR('!0'!BE338)),"",'!0'!BE338)</f>
        <v/>
      </c>
      <c r="AZ336" t="str">
        <f>IF(OR(ISBLANK('!0'!BF338),ISERROR('!0'!BF338)),"",'!0'!BF338)</f>
        <v/>
      </c>
      <c r="BA336" t="str">
        <f>IF(OR(ISBLANK('!0'!BG338),ISERROR('!0'!BG338)),"",'!0'!BG338)</f>
        <v/>
      </c>
      <c r="BB336" t="str">
        <f>IF(OR(ISBLANK('!0'!BH338),ISERROR('!0'!BH338)),"",'!0'!BH338)</f>
        <v/>
      </c>
      <c r="BC336" t="str">
        <f>IF(OR(ISBLANK('!0'!BI338),ISERROR('!0'!BI338)),"",'!0'!BI338)</f>
        <v/>
      </c>
    </row>
    <row r="337" spans="1:55" ht="12.75" customHeight="1" x14ac:dyDescent="0.2">
      <c r="A337" t="str">
        <f>IF(OR(ISBLANK('!0'!A339),ISERROR('!0'!A339)),"",'!0'!A339)</f>
        <v/>
      </c>
      <c r="B337" t="str">
        <f>IF(OR(ISBLANK('!0'!B339),ISERROR('!0'!B339)),"",'!0'!B339)</f>
        <v/>
      </c>
      <c r="C337" s="208">
        <f>IF(OR(ISBLANK('!0'!C338),ISERROR('!0'!C338)),"",'!0'!C338)</f>
        <v>315</v>
      </c>
      <c r="D337" s="326"/>
      <c r="E337" s="326"/>
      <c r="F337" t="str">
        <f>IF(OR(ISBLANK('!0'!F339),ISERROR('!0'!F339)),"",'!0'!F339)</f>
        <v/>
      </c>
      <c r="G337" t="str">
        <f>IF(OR(ISBLANK('!0'!G339),ISERROR('!0'!G339)),"",'!0'!G339)</f>
        <v/>
      </c>
      <c r="H337" t="str">
        <f>IF(OR(ISBLANK('!0'!H339),ISERROR('!0'!H339)),"",'!0'!H339)</f>
        <v/>
      </c>
      <c r="I337" s="4" t="str">
        <f>IF(OR(ISBLANK('!0'!I339),ISERROR('!0'!I339)),"",'!0'!I339)</f>
        <v/>
      </c>
      <c r="J337" t="str">
        <f>IF(OR(ISBLANK('!0'!J339),ISERROR('!0'!J339)),"",'!0'!J339)</f>
        <v/>
      </c>
      <c r="K337" s="59" t="str">
        <f>IF(OR(ISBLANK('!0'!K339),ISERROR('!0'!K339)),"",'!0'!K339)</f>
        <v/>
      </c>
      <c r="L337" t="str">
        <f>IF(OR(ISBLANK('!0'!L339),ISERROR('!0'!L339)),"",'!0'!L339)</f>
        <v/>
      </c>
      <c r="M337" t="str">
        <f>IF(OR(ISBLANK('!0'!M339),ISERROR('!0'!M339)),"",'!0'!M339)</f>
        <v/>
      </c>
      <c r="N337" t="str">
        <f>IF(OR(ISBLANK('!0'!N339),ISERROR('!0'!N339)),"",'!0'!N339)</f>
        <v/>
      </c>
      <c r="O337" t="str">
        <f>IF(OR(ISBLANK('!0'!O339),ISERROR('!0'!O339)),"",'!0'!O339)</f>
        <v/>
      </c>
      <c r="P337" t="str">
        <f>IF(OR(ISBLANK('!0'!P339),ISERROR('!0'!P339)),"",'!0'!P339)</f>
        <v/>
      </c>
      <c r="Q337" t="str">
        <f>IF(OR(ISBLANK('!0'!Q339),ISERROR('!0'!Q339)),"",'!0'!Q339)</f>
        <v/>
      </c>
      <c r="R337" t="str">
        <f>IF(OR(ISBLANK('!0'!R339),ISERROR('!0'!R339)),"",'!0'!R339)</f>
        <v/>
      </c>
      <c r="S337" t="str">
        <f>IF(OR(ISBLANK('!0'!S339),ISERROR('!0'!S339)),"",'!0'!S339)</f>
        <v/>
      </c>
      <c r="T337" t="str">
        <f>IF(OR(ISBLANK('!0'!T339),ISERROR('!0'!T339)),"",'!0'!T339)</f>
        <v/>
      </c>
      <c r="U337" t="str">
        <f>IF(OR(ISBLANK('!0'!U339),ISERROR('!0'!U339)),"",'!0'!U339)</f>
        <v/>
      </c>
      <c r="V337" t="str">
        <f>IF(OR(ISBLANK('!0'!V339),ISERROR('!0'!V339)),"",'!0'!V339)</f>
        <v/>
      </c>
      <c r="W337" t="str">
        <f>IF(OR(ISBLANK('!0'!W339),ISERROR('!0'!W339)),"",'!0'!W339)</f>
        <v/>
      </c>
      <c r="X337" t="str">
        <f>IF(OR(ISBLANK('!0'!X339),ISERROR('!0'!X339)),"",'!0'!X339)</f>
        <v/>
      </c>
      <c r="Y337" t="str">
        <f>IF(OR(ISBLANK('!0'!Y339),ISERROR('!0'!Y339)),"",'!0'!Y339)</f>
        <v/>
      </c>
      <c r="Z337" t="str">
        <f>IF(OR(ISBLANK('!0'!Z339),ISERROR('!0'!Z339)),"",'!0'!Z339)</f>
        <v/>
      </c>
      <c r="AA337" t="str">
        <f>IF(OR(ISBLANK('!0'!AA339),ISERROR('!0'!AA339)),"",'!0'!AA339)</f>
        <v/>
      </c>
      <c r="AB337" t="str">
        <f>IF(OR(ISBLANK('!0'!AB339),ISERROR('!0'!AB339)),"",'!0'!AB339)</f>
        <v/>
      </c>
      <c r="AC337" t="str">
        <f>IF(OR(ISBLANK('!0'!AI339),ISERROR('!0'!AI339)),"",'!0'!AI339)</f>
        <v/>
      </c>
      <c r="AD337" t="str">
        <f>IF(OR(ISBLANK('!0'!AJ339),ISERROR('!0'!AJ339)),"",'!0'!AJ339)</f>
        <v/>
      </c>
      <c r="AE337" t="str">
        <f>IF(OR(ISBLANK('!0'!AK339),ISERROR('!0'!AK339)),"",'!0'!AK339)</f>
        <v/>
      </c>
      <c r="AF337" t="str">
        <f>IF(OR(ISBLANK('!0'!AL339),ISERROR('!0'!AL339)),"",'!0'!AL339)</f>
        <v/>
      </c>
      <c r="AG337" t="str">
        <f>IF(OR(ISBLANK('!0'!AM339),ISERROR('!0'!AM339)),"",'!0'!AM339)</f>
        <v/>
      </c>
      <c r="AH337" t="str">
        <f>IF(OR(ISBLANK('!0'!AN339),ISERROR('!0'!AN339)),"",'!0'!AN339)</f>
        <v/>
      </c>
      <c r="AI337" t="str">
        <f>IF(OR(ISBLANK('!0'!AO339),ISERROR('!0'!AO339)),"",'!0'!AO339)</f>
        <v/>
      </c>
      <c r="AJ337" t="str">
        <f>IF(OR(ISBLANK('!0'!AP339),ISERROR('!0'!AP339)),"",'!0'!AP339)</f>
        <v/>
      </c>
      <c r="AK337" t="str">
        <f>IF(OR(ISBLANK('!0'!AQ339),ISERROR('!0'!AQ339)),"",'!0'!AQ339)</f>
        <v/>
      </c>
      <c r="AL337" t="str">
        <f>IF(OR(ISBLANK('!0'!AR339),ISERROR('!0'!AR339)),"",'!0'!AR339)</f>
        <v/>
      </c>
      <c r="AM337" t="str">
        <f>IF(OR(ISBLANK('!0'!AS339),ISERROR('!0'!AS339)),"",'!0'!AS339)</f>
        <v/>
      </c>
      <c r="AN337" t="str">
        <f>IF(OR(ISBLANK('!0'!AT339),ISERROR('!0'!AT339)),"",'!0'!AT339)</f>
        <v/>
      </c>
      <c r="AO337" t="str">
        <f>IF(OR(ISBLANK('!0'!AU339),ISERROR('!0'!AU339)),"",'!0'!AU339)</f>
        <v/>
      </c>
      <c r="AP337" t="str">
        <f>IF(OR(ISBLANK('!0'!AV339),ISERROR('!0'!AV339)),"",'!0'!AV339)</f>
        <v/>
      </c>
      <c r="AQ337" t="str">
        <f>IF(OR(ISBLANK('!0'!AW339),ISERROR('!0'!AW339)),"",'!0'!AW339)</f>
        <v/>
      </c>
      <c r="AR337" t="str">
        <f>IF(OR(ISBLANK('!0'!AX339),ISERROR('!0'!AX339)),"",'!0'!AX339)</f>
        <v/>
      </c>
      <c r="AS337" t="str">
        <f>IF(OR(ISBLANK('!0'!AY339),ISERROR('!0'!AY339)),"",'!0'!AY339)</f>
        <v/>
      </c>
      <c r="AT337" t="str">
        <f>IF(OR(ISBLANK('!0'!AZ339),ISERROR('!0'!AZ339)),"",'!0'!AZ339)</f>
        <v/>
      </c>
      <c r="AU337" t="str">
        <f>IF(OR(ISBLANK('!0'!BA339),ISERROR('!0'!BA339)),"",'!0'!BA339)</f>
        <v/>
      </c>
      <c r="AV337" t="str">
        <f>IF(OR(ISBLANK('!0'!BB339),ISERROR('!0'!BB339)),"",'!0'!BB339)</f>
        <v/>
      </c>
      <c r="AW337" t="str">
        <f>IF(OR(ISBLANK('!0'!BC339),ISERROR('!0'!BC339)),"",'!0'!BC339)</f>
        <v/>
      </c>
      <c r="AX337" t="str">
        <f>IF(OR(ISBLANK('!0'!BD339),ISERROR('!0'!BD339)),"",'!0'!BD339)</f>
        <v/>
      </c>
      <c r="AY337" t="str">
        <f>IF(OR(ISBLANK('!0'!BE339),ISERROR('!0'!BE339)),"",'!0'!BE339)</f>
        <v/>
      </c>
      <c r="AZ337" t="str">
        <f>IF(OR(ISBLANK('!0'!BF339),ISERROR('!0'!BF339)),"",'!0'!BF339)</f>
        <v/>
      </c>
      <c r="BA337" t="str">
        <f>IF(OR(ISBLANK('!0'!BG339),ISERROR('!0'!BG339)),"",'!0'!BG339)</f>
        <v/>
      </c>
      <c r="BB337" t="str">
        <f>IF(OR(ISBLANK('!0'!BH339),ISERROR('!0'!BH339)),"",'!0'!BH339)</f>
        <v/>
      </c>
      <c r="BC337" t="str">
        <f>IF(OR(ISBLANK('!0'!BI339),ISERROR('!0'!BI339)),"",'!0'!BI339)</f>
        <v/>
      </c>
    </row>
    <row r="338" spans="1:55" ht="12.75" customHeight="1" x14ac:dyDescent="0.2">
      <c r="A338" t="str">
        <f>IF(OR(ISBLANK('!0'!A340),ISERROR('!0'!A340)),"",'!0'!A340)</f>
        <v/>
      </c>
      <c r="B338" t="str">
        <f>IF(OR(ISBLANK('!0'!B340),ISERROR('!0'!B340)),"",'!0'!B340)</f>
        <v/>
      </c>
      <c r="C338" s="208">
        <f>IF(OR(ISBLANK('!0'!C339),ISERROR('!0'!C339)),"",'!0'!C339)</f>
        <v>316</v>
      </c>
      <c r="D338" s="326"/>
      <c r="E338" s="326"/>
      <c r="F338" t="str">
        <f>IF(OR(ISBLANK('!0'!F340),ISERROR('!0'!F340)),"",'!0'!F340)</f>
        <v/>
      </c>
      <c r="G338" t="str">
        <f>IF(OR(ISBLANK('!0'!G340),ISERROR('!0'!G340)),"",'!0'!G340)</f>
        <v/>
      </c>
      <c r="H338" t="str">
        <f>IF(OR(ISBLANK('!0'!H340),ISERROR('!0'!H340)),"",'!0'!H340)</f>
        <v/>
      </c>
      <c r="I338" s="4" t="str">
        <f>IF(OR(ISBLANK('!0'!I340),ISERROR('!0'!I340)),"",'!0'!I340)</f>
        <v/>
      </c>
      <c r="J338" t="str">
        <f>IF(OR(ISBLANK('!0'!J340),ISERROR('!0'!J340)),"",'!0'!J340)</f>
        <v/>
      </c>
      <c r="K338" s="59" t="str">
        <f>IF(OR(ISBLANK('!0'!K340),ISERROR('!0'!K340)),"",'!0'!K340)</f>
        <v/>
      </c>
      <c r="L338" t="str">
        <f>IF(OR(ISBLANK('!0'!L340),ISERROR('!0'!L340)),"",'!0'!L340)</f>
        <v/>
      </c>
      <c r="M338" t="str">
        <f>IF(OR(ISBLANK('!0'!M340),ISERROR('!0'!M340)),"",'!0'!M340)</f>
        <v/>
      </c>
      <c r="N338" t="str">
        <f>IF(OR(ISBLANK('!0'!N340),ISERROR('!0'!N340)),"",'!0'!N340)</f>
        <v/>
      </c>
      <c r="O338" t="str">
        <f>IF(OR(ISBLANK('!0'!O340),ISERROR('!0'!O340)),"",'!0'!O340)</f>
        <v/>
      </c>
      <c r="P338" t="str">
        <f>IF(OR(ISBLANK('!0'!P340),ISERROR('!0'!P340)),"",'!0'!P340)</f>
        <v/>
      </c>
      <c r="Q338" t="str">
        <f>IF(OR(ISBLANK('!0'!Q340),ISERROR('!0'!Q340)),"",'!0'!Q340)</f>
        <v/>
      </c>
      <c r="R338" t="str">
        <f>IF(OR(ISBLANK('!0'!R340),ISERROR('!0'!R340)),"",'!0'!R340)</f>
        <v/>
      </c>
      <c r="S338" t="str">
        <f>IF(OR(ISBLANK('!0'!S340),ISERROR('!0'!S340)),"",'!0'!S340)</f>
        <v/>
      </c>
      <c r="T338" t="str">
        <f>IF(OR(ISBLANK('!0'!T340),ISERROR('!0'!T340)),"",'!0'!T340)</f>
        <v/>
      </c>
      <c r="U338" t="str">
        <f>IF(OR(ISBLANK('!0'!U340),ISERROR('!0'!U340)),"",'!0'!U340)</f>
        <v/>
      </c>
      <c r="V338" t="str">
        <f>IF(OR(ISBLANK('!0'!V340),ISERROR('!0'!V340)),"",'!0'!V340)</f>
        <v/>
      </c>
      <c r="W338" t="str">
        <f>IF(OR(ISBLANK('!0'!W340),ISERROR('!0'!W340)),"",'!0'!W340)</f>
        <v/>
      </c>
      <c r="X338" t="str">
        <f>IF(OR(ISBLANK('!0'!X340),ISERROR('!0'!X340)),"",'!0'!X340)</f>
        <v/>
      </c>
      <c r="Y338" t="str">
        <f>IF(OR(ISBLANK('!0'!Y340),ISERROR('!0'!Y340)),"",'!0'!Y340)</f>
        <v/>
      </c>
      <c r="Z338" t="str">
        <f>IF(OR(ISBLANK('!0'!Z340),ISERROR('!0'!Z340)),"",'!0'!Z340)</f>
        <v/>
      </c>
      <c r="AA338" t="str">
        <f>IF(OR(ISBLANK('!0'!AA340),ISERROR('!0'!AA340)),"",'!0'!AA340)</f>
        <v/>
      </c>
      <c r="AB338" t="str">
        <f>IF(OR(ISBLANK('!0'!AB340),ISERROR('!0'!AB340)),"",'!0'!AB340)</f>
        <v/>
      </c>
      <c r="AC338" t="str">
        <f>IF(OR(ISBLANK('!0'!AI340),ISERROR('!0'!AI340)),"",'!0'!AI340)</f>
        <v/>
      </c>
      <c r="AD338" t="str">
        <f>IF(OR(ISBLANK('!0'!AJ340),ISERROR('!0'!AJ340)),"",'!0'!AJ340)</f>
        <v/>
      </c>
      <c r="AE338" t="str">
        <f>IF(OR(ISBLANK('!0'!AK340),ISERROR('!0'!AK340)),"",'!0'!AK340)</f>
        <v/>
      </c>
      <c r="AF338" t="str">
        <f>IF(OR(ISBLANK('!0'!AL340),ISERROR('!0'!AL340)),"",'!0'!AL340)</f>
        <v/>
      </c>
      <c r="AG338" t="str">
        <f>IF(OR(ISBLANK('!0'!AM340),ISERROR('!0'!AM340)),"",'!0'!AM340)</f>
        <v/>
      </c>
      <c r="AH338" t="str">
        <f>IF(OR(ISBLANK('!0'!AN340),ISERROR('!0'!AN340)),"",'!0'!AN340)</f>
        <v/>
      </c>
      <c r="AI338" t="str">
        <f>IF(OR(ISBLANK('!0'!AO340),ISERROR('!0'!AO340)),"",'!0'!AO340)</f>
        <v/>
      </c>
      <c r="AJ338" t="str">
        <f>IF(OR(ISBLANK('!0'!AP340),ISERROR('!0'!AP340)),"",'!0'!AP340)</f>
        <v/>
      </c>
      <c r="AK338" t="str">
        <f>IF(OR(ISBLANK('!0'!AQ340),ISERROR('!0'!AQ340)),"",'!0'!AQ340)</f>
        <v/>
      </c>
      <c r="AL338" t="str">
        <f>IF(OR(ISBLANK('!0'!AR340),ISERROR('!0'!AR340)),"",'!0'!AR340)</f>
        <v/>
      </c>
      <c r="AM338" t="str">
        <f>IF(OR(ISBLANK('!0'!AS340),ISERROR('!0'!AS340)),"",'!0'!AS340)</f>
        <v/>
      </c>
      <c r="AN338" t="str">
        <f>IF(OR(ISBLANK('!0'!AT340),ISERROR('!0'!AT340)),"",'!0'!AT340)</f>
        <v/>
      </c>
      <c r="AO338" t="str">
        <f>IF(OR(ISBLANK('!0'!AU340),ISERROR('!0'!AU340)),"",'!0'!AU340)</f>
        <v/>
      </c>
      <c r="AP338" t="str">
        <f>IF(OR(ISBLANK('!0'!AV340),ISERROR('!0'!AV340)),"",'!0'!AV340)</f>
        <v/>
      </c>
      <c r="AQ338" t="str">
        <f>IF(OR(ISBLANK('!0'!AW340),ISERROR('!0'!AW340)),"",'!0'!AW340)</f>
        <v/>
      </c>
      <c r="AR338" t="str">
        <f>IF(OR(ISBLANK('!0'!AX340),ISERROR('!0'!AX340)),"",'!0'!AX340)</f>
        <v/>
      </c>
      <c r="AS338" t="str">
        <f>IF(OR(ISBLANK('!0'!AY340),ISERROR('!0'!AY340)),"",'!0'!AY340)</f>
        <v/>
      </c>
      <c r="AT338" t="str">
        <f>IF(OR(ISBLANK('!0'!AZ340),ISERROR('!0'!AZ340)),"",'!0'!AZ340)</f>
        <v/>
      </c>
      <c r="AU338" t="str">
        <f>IF(OR(ISBLANK('!0'!BA340),ISERROR('!0'!BA340)),"",'!0'!BA340)</f>
        <v/>
      </c>
      <c r="AV338" t="str">
        <f>IF(OR(ISBLANK('!0'!BB340),ISERROR('!0'!BB340)),"",'!0'!BB340)</f>
        <v/>
      </c>
      <c r="AW338" t="str">
        <f>IF(OR(ISBLANK('!0'!BC340),ISERROR('!0'!BC340)),"",'!0'!BC340)</f>
        <v/>
      </c>
      <c r="AX338" t="str">
        <f>IF(OR(ISBLANK('!0'!BD340),ISERROR('!0'!BD340)),"",'!0'!BD340)</f>
        <v/>
      </c>
      <c r="AY338" t="str">
        <f>IF(OR(ISBLANK('!0'!BE340),ISERROR('!0'!BE340)),"",'!0'!BE340)</f>
        <v/>
      </c>
      <c r="AZ338" t="str">
        <f>IF(OR(ISBLANK('!0'!BF340),ISERROR('!0'!BF340)),"",'!0'!BF340)</f>
        <v/>
      </c>
      <c r="BA338" t="str">
        <f>IF(OR(ISBLANK('!0'!BG340),ISERROR('!0'!BG340)),"",'!0'!BG340)</f>
        <v/>
      </c>
      <c r="BB338" t="str">
        <f>IF(OR(ISBLANK('!0'!BH340),ISERROR('!0'!BH340)),"",'!0'!BH340)</f>
        <v/>
      </c>
      <c r="BC338" t="str">
        <f>IF(OR(ISBLANK('!0'!BI340),ISERROR('!0'!BI340)),"",'!0'!BI340)</f>
        <v/>
      </c>
    </row>
    <row r="339" spans="1:55" ht="12.75" customHeight="1" x14ac:dyDescent="0.2">
      <c r="A339" t="str">
        <f>IF(OR(ISBLANK('!0'!A341),ISERROR('!0'!A341)),"",'!0'!A341)</f>
        <v/>
      </c>
      <c r="B339" t="str">
        <f>IF(OR(ISBLANK('!0'!B341),ISERROR('!0'!B341)),"",'!0'!B341)</f>
        <v/>
      </c>
      <c r="C339" s="208">
        <f>IF(OR(ISBLANK('!0'!C340),ISERROR('!0'!C340)),"",'!0'!C340)</f>
        <v>317</v>
      </c>
      <c r="D339" s="326"/>
      <c r="E339" s="326"/>
      <c r="F339" t="str">
        <f>IF(OR(ISBLANK('!0'!F341),ISERROR('!0'!F341)),"",'!0'!F341)</f>
        <v/>
      </c>
      <c r="G339" t="str">
        <f>IF(OR(ISBLANK('!0'!G341),ISERROR('!0'!G341)),"",'!0'!G341)</f>
        <v/>
      </c>
      <c r="H339" t="str">
        <f>IF(OR(ISBLANK('!0'!H341),ISERROR('!0'!H341)),"",'!0'!H341)</f>
        <v/>
      </c>
      <c r="I339" s="4" t="str">
        <f>IF(OR(ISBLANK('!0'!I341),ISERROR('!0'!I341)),"",'!0'!I341)</f>
        <v/>
      </c>
      <c r="J339" t="str">
        <f>IF(OR(ISBLANK('!0'!J341),ISERROR('!0'!J341)),"",'!0'!J341)</f>
        <v/>
      </c>
      <c r="K339" s="59" t="str">
        <f>IF(OR(ISBLANK('!0'!K341),ISERROR('!0'!K341)),"",'!0'!K341)</f>
        <v/>
      </c>
      <c r="L339" t="str">
        <f>IF(OR(ISBLANK('!0'!L341),ISERROR('!0'!L341)),"",'!0'!L341)</f>
        <v/>
      </c>
      <c r="M339" t="str">
        <f>IF(OR(ISBLANK('!0'!M341),ISERROR('!0'!M341)),"",'!0'!M341)</f>
        <v/>
      </c>
      <c r="N339" t="str">
        <f>IF(OR(ISBLANK('!0'!N341),ISERROR('!0'!N341)),"",'!0'!N341)</f>
        <v/>
      </c>
      <c r="O339" t="str">
        <f>IF(OR(ISBLANK('!0'!O341),ISERROR('!0'!O341)),"",'!0'!O341)</f>
        <v/>
      </c>
      <c r="P339" t="str">
        <f>IF(OR(ISBLANK('!0'!P341),ISERROR('!0'!P341)),"",'!0'!P341)</f>
        <v/>
      </c>
      <c r="Q339" t="str">
        <f>IF(OR(ISBLANK('!0'!Q341),ISERROR('!0'!Q341)),"",'!0'!Q341)</f>
        <v/>
      </c>
      <c r="R339" t="str">
        <f>IF(OR(ISBLANK('!0'!R341),ISERROR('!0'!R341)),"",'!0'!R341)</f>
        <v/>
      </c>
      <c r="S339" t="str">
        <f>IF(OR(ISBLANK('!0'!S341),ISERROR('!0'!S341)),"",'!0'!S341)</f>
        <v/>
      </c>
      <c r="T339" t="str">
        <f>IF(OR(ISBLANK('!0'!T341),ISERROR('!0'!T341)),"",'!0'!T341)</f>
        <v/>
      </c>
      <c r="U339" t="str">
        <f>IF(OR(ISBLANK('!0'!U341),ISERROR('!0'!U341)),"",'!0'!U341)</f>
        <v/>
      </c>
      <c r="V339" t="str">
        <f>IF(OR(ISBLANK('!0'!V341),ISERROR('!0'!V341)),"",'!0'!V341)</f>
        <v/>
      </c>
      <c r="W339" t="str">
        <f>IF(OR(ISBLANK('!0'!W341),ISERROR('!0'!W341)),"",'!0'!W341)</f>
        <v/>
      </c>
      <c r="X339" t="str">
        <f>IF(OR(ISBLANK('!0'!X341),ISERROR('!0'!X341)),"",'!0'!X341)</f>
        <v/>
      </c>
      <c r="Y339" t="str">
        <f>IF(OR(ISBLANK('!0'!Y341),ISERROR('!0'!Y341)),"",'!0'!Y341)</f>
        <v/>
      </c>
      <c r="Z339" t="str">
        <f>IF(OR(ISBLANK('!0'!Z341),ISERROR('!0'!Z341)),"",'!0'!Z341)</f>
        <v/>
      </c>
      <c r="AA339" t="str">
        <f>IF(OR(ISBLANK('!0'!AA341),ISERROR('!0'!AA341)),"",'!0'!AA341)</f>
        <v/>
      </c>
      <c r="AB339" t="str">
        <f>IF(OR(ISBLANK('!0'!AB341),ISERROR('!0'!AB341)),"",'!0'!AB341)</f>
        <v/>
      </c>
      <c r="AC339" t="str">
        <f>IF(OR(ISBLANK('!0'!AI341),ISERROR('!0'!AI341)),"",'!0'!AI341)</f>
        <v/>
      </c>
      <c r="AD339" t="str">
        <f>IF(OR(ISBLANK('!0'!AJ341),ISERROR('!0'!AJ341)),"",'!0'!AJ341)</f>
        <v/>
      </c>
      <c r="AE339" t="str">
        <f>IF(OR(ISBLANK('!0'!AK341),ISERROR('!0'!AK341)),"",'!0'!AK341)</f>
        <v/>
      </c>
      <c r="AF339" t="str">
        <f>IF(OR(ISBLANK('!0'!AL341),ISERROR('!0'!AL341)),"",'!0'!AL341)</f>
        <v/>
      </c>
      <c r="AG339" t="str">
        <f>IF(OR(ISBLANK('!0'!AM341),ISERROR('!0'!AM341)),"",'!0'!AM341)</f>
        <v/>
      </c>
      <c r="AH339" t="str">
        <f>IF(OR(ISBLANK('!0'!AN341),ISERROR('!0'!AN341)),"",'!0'!AN341)</f>
        <v/>
      </c>
      <c r="AI339" t="str">
        <f>IF(OR(ISBLANK('!0'!AO341),ISERROR('!0'!AO341)),"",'!0'!AO341)</f>
        <v/>
      </c>
      <c r="AJ339" t="str">
        <f>IF(OR(ISBLANK('!0'!AP341),ISERROR('!0'!AP341)),"",'!0'!AP341)</f>
        <v/>
      </c>
      <c r="AK339" t="str">
        <f>IF(OR(ISBLANK('!0'!AQ341),ISERROR('!0'!AQ341)),"",'!0'!AQ341)</f>
        <v/>
      </c>
      <c r="AL339" t="str">
        <f>IF(OR(ISBLANK('!0'!AR341),ISERROR('!0'!AR341)),"",'!0'!AR341)</f>
        <v/>
      </c>
      <c r="AM339" t="str">
        <f>IF(OR(ISBLANK('!0'!AS341),ISERROR('!0'!AS341)),"",'!0'!AS341)</f>
        <v/>
      </c>
      <c r="AN339" t="str">
        <f>IF(OR(ISBLANK('!0'!AT341),ISERROR('!0'!AT341)),"",'!0'!AT341)</f>
        <v/>
      </c>
      <c r="AO339" t="str">
        <f>IF(OR(ISBLANK('!0'!AU341),ISERROR('!0'!AU341)),"",'!0'!AU341)</f>
        <v/>
      </c>
      <c r="AP339" t="str">
        <f>IF(OR(ISBLANK('!0'!AV341),ISERROR('!0'!AV341)),"",'!0'!AV341)</f>
        <v/>
      </c>
      <c r="AQ339" t="str">
        <f>IF(OR(ISBLANK('!0'!AW341),ISERROR('!0'!AW341)),"",'!0'!AW341)</f>
        <v/>
      </c>
      <c r="AR339" t="str">
        <f>IF(OR(ISBLANK('!0'!AX341),ISERROR('!0'!AX341)),"",'!0'!AX341)</f>
        <v/>
      </c>
      <c r="AS339" t="str">
        <f>IF(OR(ISBLANK('!0'!AY341),ISERROR('!0'!AY341)),"",'!0'!AY341)</f>
        <v/>
      </c>
      <c r="AT339" t="str">
        <f>IF(OR(ISBLANK('!0'!AZ341),ISERROR('!0'!AZ341)),"",'!0'!AZ341)</f>
        <v/>
      </c>
      <c r="AU339" t="str">
        <f>IF(OR(ISBLANK('!0'!BA341),ISERROR('!0'!BA341)),"",'!0'!BA341)</f>
        <v/>
      </c>
      <c r="AV339" t="str">
        <f>IF(OR(ISBLANK('!0'!BB341),ISERROR('!0'!BB341)),"",'!0'!BB341)</f>
        <v/>
      </c>
      <c r="AW339" t="str">
        <f>IF(OR(ISBLANK('!0'!BC341),ISERROR('!0'!BC341)),"",'!0'!BC341)</f>
        <v/>
      </c>
      <c r="AX339" t="str">
        <f>IF(OR(ISBLANK('!0'!BD341),ISERROR('!0'!BD341)),"",'!0'!BD341)</f>
        <v/>
      </c>
      <c r="AY339" t="str">
        <f>IF(OR(ISBLANK('!0'!BE341),ISERROR('!0'!BE341)),"",'!0'!BE341)</f>
        <v/>
      </c>
      <c r="AZ339" t="str">
        <f>IF(OR(ISBLANK('!0'!BF341),ISERROR('!0'!BF341)),"",'!0'!BF341)</f>
        <v/>
      </c>
      <c r="BA339" t="str">
        <f>IF(OR(ISBLANK('!0'!BG341),ISERROR('!0'!BG341)),"",'!0'!BG341)</f>
        <v/>
      </c>
      <c r="BB339" t="str">
        <f>IF(OR(ISBLANK('!0'!BH341),ISERROR('!0'!BH341)),"",'!0'!BH341)</f>
        <v/>
      </c>
      <c r="BC339" t="str">
        <f>IF(OR(ISBLANK('!0'!BI341),ISERROR('!0'!BI341)),"",'!0'!BI341)</f>
        <v/>
      </c>
    </row>
    <row r="340" spans="1:55" ht="12.75" customHeight="1" x14ac:dyDescent="0.2">
      <c r="A340" t="str">
        <f>IF(OR(ISBLANK('!0'!A342),ISERROR('!0'!A342)),"",'!0'!A342)</f>
        <v/>
      </c>
      <c r="B340" t="str">
        <f>IF(OR(ISBLANK('!0'!B342),ISERROR('!0'!B342)),"",'!0'!B342)</f>
        <v/>
      </c>
      <c r="C340" s="208">
        <f>IF(OR(ISBLANK('!0'!C341),ISERROR('!0'!C341)),"",'!0'!C341)</f>
        <v>318</v>
      </c>
      <c r="D340" s="326"/>
      <c r="E340" s="326"/>
      <c r="F340" t="str">
        <f>IF(OR(ISBLANK('!0'!F342),ISERROR('!0'!F342)),"",'!0'!F342)</f>
        <v/>
      </c>
      <c r="G340" t="str">
        <f>IF(OR(ISBLANK('!0'!G342),ISERROR('!0'!G342)),"",'!0'!G342)</f>
        <v/>
      </c>
      <c r="H340" t="str">
        <f>IF(OR(ISBLANK('!0'!H342),ISERROR('!0'!H342)),"",'!0'!H342)</f>
        <v/>
      </c>
      <c r="I340" s="4" t="str">
        <f>IF(OR(ISBLANK('!0'!I342),ISERROR('!0'!I342)),"",'!0'!I342)</f>
        <v/>
      </c>
      <c r="J340" t="str">
        <f>IF(OR(ISBLANK('!0'!J342),ISERROR('!0'!J342)),"",'!0'!J342)</f>
        <v/>
      </c>
      <c r="K340" s="59" t="str">
        <f>IF(OR(ISBLANK('!0'!K342),ISERROR('!0'!K342)),"",'!0'!K342)</f>
        <v/>
      </c>
      <c r="L340" t="str">
        <f>IF(OR(ISBLANK('!0'!L342),ISERROR('!0'!L342)),"",'!0'!L342)</f>
        <v/>
      </c>
      <c r="M340" t="str">
        <f>IF(OR(ISBLANK('!0'!M342),ISERROR('!0'!M342)),"",'!0'!M342)</f>
        <v/>
      </c>
      <c r="N340" t="str">
        <f>IF(OR(ISBLANK('!0'!N342),ISERROR('!0'!N342)),"",'!0'!N342)</f>
        <v/>
      </c>
      <c r="O340" t="str">
        <f>IF(OR(ISBLANK('!0'!O342),ISERROR('!0'!O342)),"",'!0'!O342)</f>
        <v/>
      </c>
      <c r="P340" t="str">
        <f>IF(OR(ISBLANK('!0'!P342),ISERROR('!0'!P342)),"",'!0'!P342)</f>
        <v/>
      </c>
      <c r="Q340" t="str">
        <f>IF(OR(ISBLANK('!0'!Q342),ISERROR('!0'!Q342)),"",'!0'!Q342)</f>
        <v/>
      </c>
      <c r="R340" t="str">
        <f>IF(OR(ISBLANK('!0'!R342),ISERROR('!0'!R342)),"",'!0'!R342)</f>
        <v/>
      </c>
      <c r="S340" t="str">
        <f>IF(OR(ISBLANK('!0'!S342),ISERROR('!0'!S342)),"",'!0'!S342)</f>
        <v/>
      </c>
      <c r="T340" t="str">
        <f>IF(OR(ISBLANK('!0'!T342),ISERROR('!0'!T342)),"",'!0'!T342)</f>
        <v/>
      </c>
      <c r="U340" t="str">
        <f>IF(OR(ISBLANK('!0'!U342),ISERROR('!0'!U342)),"",'!0'!U342)</f>
        <v/>
      </c>
      <c r="V340" t="str">
        <f>IF(OR(ISBLANK('!0'!V342),ISERROR('!0'!V342)),"",'!0'!V342)</f>
        <v/>
      </c>
      <c r="W340" t="str">
        <f>IF(OR(ISBLANK('!0'!W342),ISERROR('!0'!W342)),"",'!0'!W342)</f>
        <v/>
      </c>
      <c r="X340" t="str">
        <f>IF(OR(ISBLANK('!0'!X342),ISERROR('!0'!X342)),"",'!0'!X342)</f>
        <v/>
      </c>
      <c r="Y340" t="str">
        <f>IF(OR(ISBLANK('!0'!Y342),ISERROR('!0'!Y342)),"",'!0'!Y342)</f>
        <v/>
      </c>
      <c r="Z340" t="str">
        <f>IF(OR(ISBLANK('!0'!Z342),ISERROR('!0'!Z342)),"",'!0'!Z342)</f>
        <v/>
      </c>
      <c r="AA340" t="str">
        <f>IF(OR(ISBLANK('!0'!AA342),ISERROR('!0'!AA342)),"",'!0'!AA342)</f>
        <v/>
      </c>
      <c r="AB340" t="str">
        <f>IF(OR(ISBLANK('!0'!AB342),ISERROR('!0'!AB342)),"",'!0'!AB342)</f>
        <v/>
      </c>
      <c r="AC340" t="str">
        <f>IF(OR(ISBLANK('!0'!AI342),ISERROR('!0'!AI342)),"",'!0'!AI342)</f>
        <v/>
      </c>
      <c r="AD340" t="str">
        <f>IF(OR(ISBLANK('!0'!AJ342),ISERROR('!0'!AJ342)),"",'!0'!AJ342)</f>
        <v/>
      </c>
      <c r="AE340" t="str">
        <f>IF(OR(ISBLANK('!0'!AK342),ISERROR('!0'!AK342)),"",'!0'!AK342)</f>
        <v/>
      </c>
      <c r="AF340" t="str">
        <f>IF(OR(ISBLANK('!0'!AL342),ISERROR('!0'!AL342)),"",'!0'!AL342)</f>
        <v/>
      </c>
      <c r="AG340" t="str">
        <f>IF(OR(ISBLANK('!0'!AM342),ISERROR('!0'!AM342)),"",'!0'!AM342)</f>
        <v/>
      </c>
      <c r="AH340" t="str">
        <f>IF(OR(ISBLANK('!0'!AN342),ISERROR('!0'!AN342)),"",'!0'!AN342)</f>
        <v/>
      </c>
      <c r="AI340" t="str">
        <f>IF(OR(ISBLANK('!0'!AO342),ISERROR('!0'!AO342)),"",'!0'!AO342)</f>
        <v/>
      </c>
      <c r="AJ340" t="str">
        <f>IF(OR(ISBLANK('!0'!AP342),ISERROR('!0'!AP342)),"",'!0'!AP342)</f>
        <v/>
      </c>
      <c r="AK340" t="str">
        <f>IF(OR(ISBLANK('!0'!AQ342),ISERROR('!0'!AQ342)),"",'!0'!AQ342)</f>
        <v/>
      </c>
      <c r="AL340" t="str">
        <f>IF(OR(ISBLANK('!0'!AR342),ISERROR('!0'!AR342)),"",'!0'!AR342)</f>
        <v/>
      </c>
      <c r="AM340" t="str">
        <f>IF(OR(ISBLANK('!0'!AS342),ISERROR('!0'!AS342)),"",'!0'!AS342)</f>
        <v/>
      </c>
      <c r="AN340" t="str">
        <f>IF(OR(ISBLANK('!0'!AT342),ISERROR('!0'!AT342)),"",'!0'!AT342)</f>
        <v/>
      </c>
      <c r="AO340" t="str">
        <f>IF(OR(ISBLANK('!0'!AU342),ISERROR('!0'!AU342)),"",'!0'!AU342)</f>
        <v/>
      </c>
      <c r="AP340" t="str">
        <f>IF(OR(ISBLANK('!0'!AV342),ISERROR('!0'!AV342)),"",'!0'!AV342)</f>
        <v/>
      </c>
      <c r="AQ340" t="str">
        <f>IF(OR(ISBLANK('!0'!AW342),ISERROR('!0'!AW342)),"",'!0'!AW342)</f>
        <v/>
      </c>
      <c r="AR340" t="str">
        <f>IF(OR(ISBLANK('!0'!AX342),ISERROR('!0'!AX342)),"",'!0'!AX342)</f>
        <v/>
      </c>
      <c r="AS340" t="str">
        <f>IF(OR(ISBLANK('!0'!AY342),ISERROR('!0'!AY342)),"",'!0'!AY342)</f>
        <v/>
      </c>
      <c r="AT340" t="str">
        <f>IF(OR(ISBLANK('!0'!AZ342),ISERROR('!0'!AZ342)),"",'!0'!AZ342)</f>
        <v/>
      </c>
      <c r="AU340" t="str">
        <f>IF(OR(ISBLANK('!0'!BA342),ISERROR('!0'!BA342)),"",'!0'!BA342)</f>
        <v/>
      </c>
      <c r="AV340" t="str">
        <f>IF(OR(ISBLANK('!0'!BB342),ISERROR('!0'!BB342)),"",'!0'!BB342)</f>
        <v/>
      </c>
      <c r="AW340" t="str">
        <f>IF(OR(ISBLANK('!0'!BC342),ISERROR('!0'!BC342)),"",'!0'!BC342)</f>
        <v/>
      </c>
      <c r="AX340" t="str">
        <f>IF(OR(ISBLANK('!0'!BD342),ISERROR('!0'!BD342)),"",'!0'!BD342)</f>
        <v/>
      </c>
      <c r="AY340" t="str">
        <f>IF(OR(ISBLANK('!0'!BE342),ISERROR('!0'!BE342)),"",'!0'!BE342)</f>
        <v/>
      </c>
      <c r="AZ340" t="str">
        <f>IF(OR(ISBLANK('!0'!BF342),ISERROR('!0'!BF342)),"",'!0'!BF342)</f>
        <v/>
      </c>
      <c r="BA340" t="str">
        <f>IF(OR(ISBLANK('!0'!BG342),ISERROR('!0'!BG342)),"",'!0'!BG342)</f>
        <v/>
      </c>
      <c r="BB340" t="str">
        <f>IF(OR(ISBLANK('!0'!BH342),ISERROR('!0'!BH342)),"",'!0'!BH342)</f>
        <v/>
      </c>
      <c r="BC340" t="str">
        <f>IF(OR(ISBLANK('!0'!BI342),ISERROR('!0'!BI342)),"",'!0'!BI342)</f>
        <v/>
      </c>
    </row>
    <row r="341" spans="1:55" ht="12.75" customHeight="1" x14ac:dyDescent="0.2">
      <c r="A341" t="str">
        <f>IF(OR(ISBLANK('!0'!A343),ISERROR('!0'!A343)),"",'!0'!A343)</f>
        <v/>
      </c>
      <c r="B341" t="str">
        <f>IF(OR(ISBLANK('!0'!B343),ISERROR('!0'!B343)),"",'!0'!B343)</f>
        <v/>
      </c>
      <c r="C341" s="208">
        <f>IF(OR(ISBLANK('!0'!C342),ISERROR('!0'!C342)),"",'!0'!C342)</f>
        <v>319</v>
      </c>
      <c r="D341" s="326"/>
      <c r="E341" s="326"/>
      <c r="F341" t="str">
        <f>IF(OR(ISBLANK('!0'!F343),ISERROR('!0'!F343)),"",'!0'!F343)</f>
        <v/>
      </c>
      <c r="G341" t="str">
        <f>IF(OR(ISBLANK('!0'!G343),ISERROR('!0'!G343)),"",'!0'!G343)</f>
        <v/>
      </c>
      <c r="H341" t="str">
        <f>IF(OR(ISBLANK('!0'!H343),ISERROR('!0'!H343)),"",'!0'!H343)</f>
        <v/>
      </c>
      <c r="I341" s="4" t="str">
        <f>IF(OR(ISBLANK('!0'!I343),ISERROR('!0'!I343)),"",'!0'!I343)</f>
        <v/>
      </c>
      <c r="J341" t="str">
        <f>IF(OR(ISBLANK('!0'!J343),ISERROR('!0'!J343)),"",'!0'!J343)</f>
        <v/>
      </c>
      <c r="K341" s="59" t="str">
        <f>IF(OR(ISBLANK('!0'!K343),ISERROR('!0'!K343)),"",'!0'!K343)</f>
        <v/>
      </c>
      <c r="L341" t="str">
        <f>IF(OR(ISBLANK('!0'!L343),ISERROR('!0'!L343)),"",'!0'!L343)</f>
        <v/>
      </c>
      <c r="M341" t="str">
        <f>IF(OR(ISBLANK('!0'!M343),ISERROR('!0'!M343)),"",'!0'!M343)</f>
        <v/>
      </c>
      <c r="N341" t="str">
        <f>IF(OR(ISBLANK('!0'!N343),ISERROR('!0'!N343)),"",'!0'!N343)</f>
        <v/>
      </c>
      <c r="O341" t="str">
        <f>IF(OR(ISBLANK('!0'!O343),ISERROR('!0'!O343)),"",'!0'!O343)</f>
        <v/>
      </c>
      <c r="P341" t="str">
        <f>IF(OR(ISBLANK('!0'!P343),ISERROR('!0'!P343)),"",'!0'!P343)</f>
        <v/>
      </c>
      <c r="Q341" t="str">
        <f>IF(OR(ISBLANK('!0'!Q343),ISERROR('!0'!Q343)),"",'!0'!Q343)</f>
        <v/>
      </c>
      <c r="R341" t="str">
        <f>IF(OR(ISBLANK('!0'!R343),ISERROR('!0'!R343)),"",'!0'!R343)</f>
        <v/>
      </c>
      <c r="S341" t="str">
        <f>IF(OR(ISBLANK('!0'!S343),ISERROR('!0'!S343)),"",'!0'!S343)</f>
        <v/>
      </c>
      <c r="T341" t="str">
        <f>IF(OR(ISBLANK('!0'!T343),ISERROR('!0'!T343)),"",'!0'!T343)</f>
        <v/>
      </c>
      <c r="U341" t="str">
        <f>IF(OR(ISBLANK('!0'!U343),ISERROR('!0'!U343)),"",'!0'!U343)</f>
        <v/>
      </c>
      <c r="V341" t="str">
        <f>IF(OR(ISBLANK('!0'!V343),ISERROR('!0'!V343)),"",'!0'!V343)</f>
        <v/>
      </c>
      <c r="W341" t="str">
        <f>IF(OR(ISBLANK('!0'!W343),ISERROR('!0'!W343)),"",'!0'!W343)</f>
        <v/>
      </c>
      <c r="X341" t="str">
        <f>IF(OR(ISBLANK('!0'!X343),ISERROR('!0'!X343)),"",'!0'!X343)</f>
        <v/>
      </c>
      <c r="Y341" t="str">
        <f>IF(OR(ISBLANK('!0'!Y343),ISERROR('!0'!Y343)),"",'!0'!Y343)</f>
        <v/>
      </c>
      <c r="Z341" t="str">
        <f>IF(OR(ISBLANK('!0'!Z343),ISERROR('!0'!Z343)),"",'!0'!Z343)</f>
        <v/>
      </c>
      <c r="AA341" t="str">
        <f>IF(OR(ISBLANK('!0'!AA343),ISERROR('!0'!AA343)),"",'!0'!AA343)</f>
        <v/>
      </c>
      <c r="AB341" t="str">
        <f>IF(OR(ISBLANK('!0'!AB343),ISERROR('!0'!AB343)),"",'!0'!AB343)</f>
        <v/>
      </c>
      <c r="AC341" t="str">
        <f>IF(OR(ISBLANK('!0'!AI343),ISERROR('!0'!AI343)),"",'!0'!AI343)</f>
        <v/>
      </c>
      <c r="AD341" t="str">
        <f>IF(OR(ISBLANK('!0'!AJ343),ISERROR('!0'!AJ343)),"",'!0'!AJ343)</f>
        <v/>
      </c>
      <c r="AE341" t="str">
        <f>IF(OR(ISBLANK('!0'!AK343),ISERROR('!0'!AK343)),"",'!0'!AK343)</f>
        <v/>
      </c>
      <c r="AF341" t="str">
        <f>IF(OR(ISBLANK('!0'!AL343),ISERROR('!0'!AL343)),"",'!0'!AL343)</f>
        <v/>
      </c>
      <c r="AG341" t="str">
        <f>IF(OR(ISBLANK('!0'!AM343),ISERROR('!0'!AM343)),"",'!0'!AM343)</f>
        <v/>
      </c>
      <c r="AH341" t="str">
        <f>IF(OR(ISBLANK('!0'!AN343),ISERROR('!0'!AN343)),"",'!0'!AN343)</f>
        <v/>
      </c>
      <c r="AI341" t="str">
        <f>IF(OR(ISBLANK('!0'!AO343),ISERROR('!0'!AO343)),"",'!0'!AO343)</f>
        <v/>
      </c>
      <c r="AJ341" t="str">
        <f>IF(OR(ISBLANK('!0'!AP343),ISERROR('!0'!AP343)),"",'!0'!AP343)</f>
        <v/>
      </c>
      <c r="AK341" t="str">
        <f>IF(OR(ISBLANK('!0'!AQ343),ISERROR('!0'!AQ343)),"",'!0'!AQ343)</f>
        <v/>
      </c>
      <c r="AL341" t="str">
        <f>IF(OR(ISBLANK('!0'!AR343),ISERROR('!0'!AR343)),"",'!0'!AR343)</f>
        <v/>
      </c>
      <c r="AM341" t="str">
        <f>IF(OR(ISBLANK('!0'!AS343),ISERROR('!0'!AS343)),"",'!0'!AS343)</f>
        <v/>
      </c>
      <c r="AN341" t="str">
        <f>IF(OR(ISBLANK('!0'!AT343),ISERROR('!0'!AT343)),"",'!0'!AT343)</f>
        <v/>
      </c>
      <c r="AO341" t="str">
        <f>IF(OR(ISBLANK('!0'!AU343),ISERROR('!0'!AU343)),"",'!0'!AU343)</f>
        <v/>
      </c>
      <c r="AP341" t="str">
        <f>IF(OR(ISBLANK('!0'!AV343),ISERROR('!0'!AV343)),"",'!0'!AV343)</f>
        <v/>
      </c>
      <c r="AQ341" t="str">
        <f>IF(OR(ISBLANK('!0'!AW343),ISERROR('!0'!AW343)),"",'!0'!AW343)</f>
        <v/>
      </c>
      <c r="AR341" t="str">
        <f>IF(OR(ISBLANK('!0'!AX343),ISERROR('!0'!AX343)),"",'!0'!AX343)</f>
        <v/>
      </c>
      <c r="AS341" t="str">
        <f>IF(OR(ISBLANK('!0'!AY343),ISERROR('!0'!AY343)),"",'!0'!AY343)</f>
        <v/>
      </c>
      <c r="AT341" t="str">
        <f>IF(OR(ISBLANK('!0'!AZ343),ISERROR('!0'!AZ343)),"",'!0'!AZ343)</f>
        <v/>
      </c>
      <c r="AU341" t="str">
        <f>IF(OR(ISBLANK('!0'!BA343),ISERROR('!0'!BA343)),"",'!0'!BA343)</f>
        <v/>
      </c>
      <c r="AV341" t="str">
        <f>IF(OR(ISBLANK('!0'!BB343),ISERROR('!0'!BB343)),"",'!0'!BB343)</f>
        <v/>
      </c>
      <c r="AW341" t="str">
        <f>IF(OR(ISBLANK('!0'!BC343),ISERROR('!0'!BC343)),"",'!0'!BC343)</f>
        <v/>
      </c>
      <c r="AX341" t="str">
        <f>IF(OR(ISBLANK('!0'!BD343),ISERROR('!0'!BD343)),"",'!0'!BD343)</f>
        <v/>
      </c>
      <c r="AY341" t="str">
        <f>IF(OR(ISBLANK('!0'!BE343),ISERROR('!0'!BE343)),"",'!0'!BE343)</f>
        <v/>
      </c>
      <c r="AZ341" t="str">
        <f>IF(OR(ISBLANK('!0'!BF343),ISERROR('!0'!BF343)),"",'!0'!BF343)</f>
        <v/>
      </c>
      <c r="BA341" t="str">
        <f>IF(OR(ISBLANK('!0'!BG343),ISERROR('!0'!BG343)),"",'!0'!BG343)</f>
        <v/>
      </c>
      <c r="BB341" t="str">
        <f>IF(OR(ISBLANK('!0'!BH343),ISERROR('!0'!BH343)),"",'!0'!BH343)</f>
        <v/>
      </c>
      <c r="BC341" t="str">
        <f>IF(OR(ISBLANK('!0'!BI343),ISERROR('!0'!BI343)),"",'!0'!BI343)</f>
        <v/>
      </c>
    </row>
    <row r="342" spans="1:55" ht="12.75" customHeight="1" x14ac:dyDescent="0.2">
      <c r="A342" t="str">
        <f>IF(OR(ISBLANK('!0'!A344),ISERROR('!0'!A344)),"",'!0'!A344)</f>
        <v/>
      </c>
      <c r="B342" t="str">
        <f>IF(OR(ISBLANK('!0'!B344),ISERROR('!0'!B344)),"",'!0'!B344)</f>
        <v/>
      </c>
      <c r="C342" s="208">
        <f>IF(OR(ISBLANK('!0'!C343),ISERROR('!0'!C343)),"",'!0'!C343)</f>
        <v>320</v>
      </c>
      <c r="D342" s="326"/>
      <c r="E342" s="326"/>
      <c r="F342" t="str">
        <f>IF(OR(ISBLANK('!0'!F344),ISERROR('!0'!F344)),"",'!0'!F344)</f>
        <v/>
      </c>
      <c r="G342" t="str">
        <f>IF(OR(ISBLANK('!0'!G344),ISERROR('!0'!G344)),"",'!0'!G344)</f>
        <v/>
      </c>
      <c r="H342" t="str">
        <f>IF(OR(ISBLANK('!0'!H344),ISERROR('!0'!H344)),"",'!0'!H344)</f>
        <v/>
      </c>
      <c r="I342" s="4" t="str">
        <f>IF(OR(ISBLANK('!0'!I344),ISERROR('!0'!I344)),"",'!0'!I344)</f>
        <v/>
      </c>
      <c r="J342" t="str">
        <f>IF(OR(ISBLANK('!0'!J344),ISERROR('!0'!J344)),"",'!0'!J344)</f>
        <v/>
      </c>
      <c r="K342" s="59" t="str">
        <f>IF(OR(ISBLANK('!0'!K344),ISERROR('!0'!K344)),"",'!0'!K344)</f>
        <v/>
      </c>
      <c r="L342" t="str">
        <f>IF(OR(ISBLANK('!0'!L344),ISERROR('!0'!L344)),"",'!0'!L344)</f>
        <v/>
      </c>
      <c r="M342" t="str">
        <f>IF(OR(ISBLANK('!0'!M344),ISERROR('!0'!M344)),"",'!0'!M344)</f>
        <v/>
      </c>
      <c r="N342" t="str">
        <f>IF(OR(ISBLANK('!0'!N344),ISERROR('!0'!N344)),"",'!0'!N344)</f>
        <v/>
      </c>
      <c r="O342" t="str">
        <f>IF(OR(ISBLANK('!0'!O344),ISERROR('!0'!O344)),"",'!0'!O344)</f>
        <v/>
      </c>
      <c r="P342" t="str">
        <f>IF(OR(ISBLANK('!0'!P344),ISERROR('!0'!P344)),"",'!0'!P344)</f>
        <v/>
      </c>
      <c r="Q342" t="str">
        <f>IF(OR(ISBLANK('!0'!Q344),ISERROR('!0'!Q344)),"",'!0'!Q344)</f>
        <v/>
      </c>
      <c r="R342" t="str">
        <f>IF(OR(ISBLANK('!0'!R344),ISERROR('!0'!R344)),"",'!0'!R344)</f>
        <v/>
      </c>
      <c r="S342" t="str">
        <f>IF(OR(ISBLANK('!0'!S344),ISERROR('!0'!S344)),"",'!0'!S344)</f>
        <v/>
      </c>
      <c r="T342" t="str">
        <f>IF(OR(ISBLANK('!0'!T344),ISERROR('!0'!T344)),"",'!0'!T344)</f>
        <v/>
      </c>
      <c r="U342" t="str">
        <f>IF(OR(ISBLANK('!0'!U344),ISERROR('!0'!U344)),"",'!0'!U344)</f>
        <v/>
      </c>
      <c r="V342" t="str">
        <f>IF(OR(ISBLANK('!0'!V344),ISERROR('!0'!V344)),"",'!0'!V344)</f>
        <v/>
      </c>
      <c r="W342" t="str">
        <f>IF(OR(ISBLANK('!0'!W344),ISERROR('!0'!W344)),"",'!0'!W344)</f>
        <v/>
      </c>
      <c r="X342" t="str">
        <f>IF(OR(ISBLANK('!0'!X344),ISERROR('!0'!X344)),"",'!0'!X344)</f>
        <v/>
      </c>
      <c r="Y342" t="str">
        <f>IF(OR(ISBLANK('!0'!Y344),ISERROR('!0'!Y344)),"",'!0'!Y344)</f>
        <v/>
      </c>
      <c r="Z342" t="str">
        <f>IF(OR(ISBLANK('!0'!Z344),ISERROR('!0'!Z344)),"",'!0'!Z344)</f>
        <v/>
      </c>
      <c r="AA342" t="str">
        <f>IF(OR(ISBLANK('!0'!AA344),ISERROR('!0'!AA344)),"",'!0'!AA344)</f>
        <v/>
      </c>
      <c r="AB342" t="str">
        <f>IF(OR(ISBLANK('!0'!AB344),ISERROR('!0'!AB344)),"",'!0'!AB344)</f>
        <v/>
      </c>
      <c r="AC342" t="str">
        <f>IF(OR(ISBLANK('!0'!AI344),ISERROR('!0'!AI344)),"",'!0'!AI344)</f>
        <v/>
      </c>
      <c r="AD342" t="str">
        <f>IF(OR(ISBLANK('!0'!AJ344),ISERROR('!0'!AJ344)),"",'!0'!AJ344)</f>
        <v/>
      </c>
      <c r="AE342" t="str">
        <f>IF(OR(ISBLANK('!0'!AK344),ISERROR('!0'!AK344)),"",'!0'!AK344)</f>
        <v/>
      </c>
      <c r="AF342" t="str">
        <f>IF(OR(ISBLANK('!0'!AL344),ISERROR('!0'!AL344)),"",'!0'!AL344)</f>
        <v/>
      </c>
      <c r="AG342" t="str">
        <f>IF(OR(ISBLANK('!0'!AM344),ISERROR('!0'!AM344)),"",'!0'!AM344)</f>
        <v/>
      </c>
      <c r="AH342" t="str">
        <f>IF(OR(ISBLANK('!0'!AN344),ISERROR('!0'!AN344)),"",'!0'!AN344)</f>
        <v/>
      </c>
      <c r="AI342" t="str">
        <f>IF(OR(ISBLANK('!0'!AO344),ISERROR('!0'!AO344)),"",'!0'!AO344)</f>
        <v/>
      </c>
      <c r="AJ342" t="str">
        <f>IF(OR(ISBLANK('!0'!AP344),ISERROR('!0'!AP344)),"",'!0'!AP344)</f>
        <v/>
      </c>
      <c r="AK342" t="str">
        <f>IF(OR(ISBLANK('!0'!AQ344),ISERROR('!0'!AQ344)),"",'!0'!AQ344)</f>
        <v/>
      </c>
      <c r="AL342" t="str">
        <f>IF(OR(ISBLANK('!0'!AR344),ISERROR('!0'!AR344)),"",'!0'!AR344)</f>
        <v/>
      </c>
      <c r="AM342" t="str">
        <f>IF(OR(ISBLANK('!0'!AS344),ISERROR('!0'!AS344)),"",'!0'!AS344)</f>
        <v/>
      </c>
      <c r="AN342" t="str">
        <f>IF(OR(ISBLANK('!0'!AT344),ISERROR('!0'!AT344)),"",'!0'!AT344)</f>
        <v/>
      </c>
      <c r="AO342" t="str">
        <f>IF(OR(ISBLANK('!0'!AU344),ISERROR('!0'!AU344)),"",'!0'!AU344)</f>
        <v/>
      </c>
      <c r="AP342" t="str">
        <f>IF(OR(ISBLANK('!0'!AV344),ISERROR('!0'!AV344)),"",'!0'!AV344)</f>
        <v/>
      </c>
      <c r="AQ342" t="str">
        <f>IF(OR(ISBLANK('!0'!AW344),ISERROR('!0'!AW344)),"",'!0'!AW344)</f>
        <v/>
      </c>
      <c r="AR342" t="str">
        <f>IF(OR(ISBLANK('!0'!AX344),ISERROR('!0'!AX344)),"",'!0'!AX344)</f>
        <v/>
      </c>
      <c r="AS342" t="str">
        <f>IF(OR(ISBLANK('!0'!AY344),ISERROR('!0'!AY344)),"",'!0'!AY344)</f>
        <v/>
      </c>
      <c r="AT342" t="str">
        <f>IF(OR(ISBLANK('!0'!AZ344),ISERROR('!0'!AZ344)),"",'!0'!AZ344)</f>
        <v/>
      </c>
      <c r="AU342" t="str">
        <f>IF(OR(ISBLANK('!0'!BA344),ISERROR('!0'!BA344)),"",'!0'!BA344)</f>
        <v/>
      </c>
      <c r="AV342" t="str">
        <f>IF(OR(ISBLANK('!0'!BB344),ISERROR('!0'!BB344)),"",'!0'!BB344)</f>
        <v/>
      </c>
      <c r="AW342" t="str">
        <f>IF(OR(ISBLANK('!0'!BC344),ISERROR('!0'!BC344)),"",'!0'!BC344)</f>
        <v/>
      </c>
      <c r="AX342" t="str">
        <f>IF(OR(ISBLANK('!0'!BD344),ISERROR('!0'!BD344)),"",'!0'!BD344)</f>
        <v/>
      </c>
      <c r="AY342" t="str">
        <f>IF(OR(ISBLANK('!0'!BE344),ISERROR('!0'!BE344)),"",'!0'!BE344)</f>
        <v/>
      </c>
      <c r="AZ342" t="str">
        <f>IF(OR(ISBLANK('!0'!BF344),ISERROR('!0'!BF344)),"",'!0'!BF344)</f>
        <v/>
      </c>
      <c r="BA342" t="str">
        <f>IF(OR(ISBLANK('!0'!BG344),ISERROR('!0'!BG344)),"",'!0'!BG344)</f>
        <v/>
      </c>
      <c r="BB342" t="str">
        <f>IF(OR(ISBLANK('!0'!BH344),ISERROR('!0'!BH344)),"",'!0'!BH344)</f>
        <v/>
      </c>
      <c r="BC342" t="str">
        <f>IF(OR(ISBLANK('!0'!BI344),ISERROR('!0'!BI344)),"",'!0'!BI344)</f>
        <v/>
      </c>
    </row>
    <row r="343" spans="1:55" ht="12.75" customHeight="1" x14ac:dyDescent="0.2">
      <c r="A343" t="str">
        <f>IF(OR(ISBLANK('!0'!A345),ISERROR('!0'!A345)),"",'!0'!A345)</f>
        <v/>
      </c>
      <c r="B343" t="str">
        <f>IF(OR(ISBLANK('!0'!B345),ISERROR('!0'!B345)),"",'!0'!B345)</f>
        <v/>
      </c>
      <c r="C343" s="208">
        <f>IF(OR(ISBLANK('!0'!C344),ISERROR('!0'!C344)),"",'!0'!C344)</f>
        <v>321</v>
      </c>
      <c r="D343" s="326"/>
      <c r="E343" s="326"/>
      <c r="F343" t="str">
        <f>IF(OR(ISBLANK('!0'!F345),ISERROR('!0'!F345)),"",'!0'!F345)</f>
        <v/>
      </c>
      <c r="G343" t="str">
        <f>IF(OR(ISBLANK('!0'!G345),ISERROR('!0'!G345)),"",'!0'!G345)</f>
        <v/>
      </c>
      <c r="H343" t="str">
        <f>IF(OR(ISBLANK('!0'!H345),ISERROR('!0'!H345)),"",'!0'!H345)</f>
        <v/>
      </c>
      <c r="I343" s="4" t="str">
        <f>IF(OR(ISBLANK('!0'!I345),ISERROR('!0'!I345)),"",'!0'!I345)</f>
        <v/>
      </c>
      <c r="J343" t="str">
        <f>IF(OR(ISBLANK('!0'!J345),ISERROR('!0'!J345)),"",'!0'!J345)</f>
        <v/>
      </c>
      <c r="K343" s="59" t="str">
        <f>IF(OR(ISBLANK('!0'!K345),ISERROR('!0'!K345)),"",'!0'!K345)</f>
        <v/>
      </c>
      <c r="L343" t="str">
        <f>IF(OR(ISBLANK('!0'!L345),ISERROR('!0'!L345)),"",'!0'!L345)</f>
        <v/>
      </c>
      <c r="M343" t="str">
        <f>IF(OR(ISBLANK('!0'!M345),ISERROR('!0'!M345)),"",'!0'!M345)</f>
        <v/>
      </c>
      <c r="N343" t="str">
        <f>IF(OR(ISBLANK('!0'!N345),ISERROR('!0'!N345)),"",'!0'!N345)</f>
        <v/>
      </c>
      <c r="O343" t="str">
        <f>IF(OR(ISBLANK('!0'!O345),ISERROR('!0'!O345)),"",'!0'!O345)</f>
        <v/>
      </c>
      <c r="P343" t="str">
        <f>IF(OR(ISBLANK('!0'!P345),ISERROR('!0'!P345)),"",'!0'!P345)</f>
        <v/>
      </c>
      <c r="Q343" t="str">
        <f>IF(OR(ISBLANK('!0'!Q345),ISERROR('!0'!Q345)),"",'!0'!Q345)</f>
        <v/>
      </c>
      <c r="R343" t="str">
        <f>IF(OR(ISBLANK('!0'!R345),ISERROR('!0'!R345)),"",'!0'!R345)</f>
        <v/>
      </c>
      <c r="S343" t="str">
        <f>IF(OR(ISBLANK('!0'!S345),ISERROR('!0'!S345)),"",'!0'!S345)</f>
        <v/>
      </c>
      <c r="T343" t="str">
        <f>IF(OR(ISBLANK('!0'!T345),ISERROR('!0'!T345)),"",'!0'!T345)</f>
        <v/>
      </c>
      <c r="U343" t="str">
        <f>IF(OR(ISBLANK('!0'!U345),ISERROR('!0'!U345)),"",'!0'!U345)</f>
        <v/>
      </c>
      <c r="V343" t="str">
        <f>IF(OR(ISBLANK('!0'!V345),ISERROR('!0'!V345)),"",'!0'!V345)</f>
        <v/>
      </c>
      <c r="W343" t="str">
        <f>IF(OR(ISBLANK('!0'!W345),ISERROR('!0'!W345)),"",'!0'!W345)</f>
        <v/>
      </c>
      <c r="X343" t="str">
        <f>IF(OR(ISBLANK('!0'!X345),ISERROR('!0'!X345)),"",'!0'!X345)</f>
        <v/>
      </c>
      <c r="Y343" t="str">
        <f>IF(OR(ISBLANK('!0'!Y345),ISERROR('!0'!Y345)),"",'!0'!Y345)</f>
        <v/>
      </c>
      <c r="Z343" t="str">
        <f>IF(OR(ISBLANK('!0'!Z345),ISERROR('!0'!Z345)),"",'!0'!Z345)</f>
        <v/>
      </c>
      <c r="AA343" t="str">
        <f>IF(OR(ISBLANK('!0'!AA345),ISERROR('!0'!AA345)),"",'!0'!AA345)</f>
        <v/>
      </c>
      <c r="AB343" t="str">
        <f>IF(OR(ISBLANK('!0'!AB345),ISERROR('!0'!AB345)),"",'!0'!AB345)</f>
        <v/>
      </c>
      <c r="AC343" t="str">
        <f>IF(OR(ISBLANK('!0'!AI345),ISERROR('!0'!AI345)),"",'!0'!AI345)</f>
        <v/>
      </c>
      <c r="AD343" t="str">
        <f>IF(OR(ISBLANK('!0'!AJ345),ISERROR('!0'!AJ345)),"",'!0'!AJ345)</f>
        <v/>
      </c>
      <c r="AE343" t="str">
        <f>IF(OR(ISBLANK('!0'!AK345),ISERROR('!0'!AK345)),"",'!0'!AK345)</f>
        <v/>
      </c>
      <c r="AF343" t="str">
        <f>IF(OR(ISBLANK('!0'!AL345),ISERROR('!0'!AL345)),"",'!0'!AL345)</f>
        <v/>
      </c>
      <c r="AG343" t="str">
        <f>IF(OR(ISBLANK('!0'!AM345),ISERROR('!0'!AM345)),"",'!0'!AM345)</f>
        <v/>
      </c>
      <c r="AH343" t="str">
        <f>IF(OR(ISBLANK('!0'!AN345),ISERROR('!0'!AN345)),"",'!0'!AN345)</f>
        <v/>
      </c>
      <c r="AI343" t="str">
        <f>IF(OR(ISBLANK('!0'!AO345),ISERROR('!0'!AO345)),"",'!0'!AO345)</f>
        <v/>
      </c>
      <c r="AJ343" t="str">
        <f>IF(OR(ISBLANK('!0'!AP345),ISERROR('!0'!AP345)),"",'!0'!AP345)</f>
        <v/>
      </c>
      <c r="AK343" t="str">
        <f>IF(OR(ISBLANK('!0'!AQ345),ISERROR('!0'!AQ345)),"",'!0'!AQ345)</f>
        <v/>
      </c>
      <c r="AL343" t="str">
        <f>IF(OR(ISBLANK('!0'!AR345),ISERROR('!0'!AR345)),"",'!0'!AR345)</f>
        <v/>
      </c>
      <c r="AM343" t="str">
        <f>IF(OR(ISBLANK('!0'!AS345),ISERROR('!0'!AS345)),"",'!0'!AS345)</f>
        <v/>
      </c>
      <c r="AN343" t="str">
        <f>IF(OR(ISBLANK('!0'!AT345),ISERROR('!0'!AT345)),"",'!0'!AT345)</f>
        <v/>
      </c>
      <c r="AO343" t="str">
        <f>IF(OR(ISBLANK('!0'!AU345),ISERROR('!0'!AU345)),"",'!0'!AU345)</f>
        <v/>
      </c>
      <c r="AP343" t="str">
        <f>IF(OR(ISBLANK('!0'!AV345),ISERROR('!0'!AV345)),"",'!0'!AV345)</f>
        <v/>
      </c>
      <c r="AQ343" t="str">
        <f>IF(OR(ISBLANK('!0'!AW345),ISERROR('!0'!AW345)),"",'!0'!AW345)</f>
        <v/>
      </c>
      <c r="AR343" t="str">
        <f>IF(OR(ISBLANK('!0'!AX345),ISERROR('!0'!AX345)),"",'!0'!AX345)</f>
        <v/>
      </c>
      <c r="AS343" t="str">
        <f>IF(OR(ISBLANK('!0'!AY345),ISERROR('!0'!AY345)),"",'!0'!AY345)</f>
        <v/>
      </c>
      <c r="AT343" t="str">
        <f>IF(OR(ISBLANK('!0'!AZ345),ISERROR('!0'!AZ345)),"",'!0'!AZ345)</f>
        <v/>
      </c>
      <c r="AU343" t="str">
        <f>IF(OR(ISBLANK('!0'!BA345),ISERROR('!0'!BA345)),"",'!0'!BA345)</f>
        <v/>
      </c>
      <c r="AV343" t="str">
        <f>IF(OR(ISBLANK('!0'!BB345),ISERROR('!0'!BB345)),"",'!0'!BB345)</f>
        <v/>
      </c>
      <c r="AW343" t="str">
        <f>IF(OR(ISBLANK('!0'!BC345),ISERROR('!0'!BC345)),"",'!0'!BC345)</f>
        <v/>
      </c>
      <c r="AX343" t="str">
        <f>IF(OR(ISBLANK('!0'!BD345),ISERROR('!0'!BD345)),"",'!0'!BD345)</f>
        <v/>
      </c>
      <c r="AY343" t="str">
        <f>IF(OR(ISBLANK('!0'!BE345),ISERROR('!0'!BE345)),"",'!0'!BE345)</f>
        <v/>
      </c>
      <c r="AZ343" t="str">
        <f>IF(OR(ISBLANK('!0'!BF345),ISERROR('!0'!BF345)),"",'!0'!BF345)</f>
        <v/>
      </c>
      <c r="BA343" t="str">
        <f>IF(OR(ISBLANK('!0'!BG345),ISERROR('!0'!BG345)),"",'!0'!BG345)</f>
        <v/>
      </c>
      <c r="BB343" t="str">
        <f>IF(OR(ISBLANK('!0'!BH345),ISERROR('!0'!BH345)),"",'!0'!BH345)</f>
        <v/>
      </c>
      <c r="BC343" t="str">
        <f>IF(OR(ISBLANK('!0'!BI345),ISERROR('!0'!BI345)),"",'!0'!BI345)</f>
        <v/>
      </c>
    </row>
    <row r="344" spans="1:55" ht="12.75" customHeight="1" x14ac:dyDescent="0.2">
      <c r="A344" t="str">
        <f>IF(OR(ISBLANK('!0'!A346),ISERROR('!0'!A346)),"",'!0'!A346)</f>
        <v/>
      </c>
      <c r="B344" t="str">
        <f>IF(OR(ISBLANK('!0'!B346),ISERROR('!0'!B346)),"",'!0'!B346)</f>
        <v/>
      </c>
      <c r="C344" s="208">
        <f>IF(OR(ISBLANK('!0'!C345),ISERROR('!0'!C345)),"",'!0'!C345)</f>
        <v>322</v>
      </c>
      <c r="D344" s="326"/>
      <c r="E344" s="326"/>
      <c r="F344" t="str">
        <f>IF(OR(ISBLANK('!0'!F346),ISERROR('!0'!F346)),"",'!0'!F346)</f>
        <v/>
      </c>
      <c r="G344" t="str">
        <f>IF(OR(ISBLANK('!0'!G346),ISERROR('!0'!G346)),"",'!0'!G346)</f>
        <v/>
      </c>
      <c r="H344" t="str">
        <f>IF(OR(ISBLANK('!0'!H346),ISERROR('!0'!H346)),"",'!0'!H346)</f>
        <v/>
      </c>
      <c r="I344" s="4" t="str">
        <f>IF(OR(ISBLANK('!0'!I346),ISERROR('!0'!I346)),"",'!0'!I346)</f>
        <v/>
      </c>
      <c r="J344" t="str">
        <f>IF(OR(ISBLANK('!0'!J346),ISERROR('!0'!J346)),"",'!0'!J346)</f>
        <v/>
      </c>
      <c r="K344" s="59" t="str">
        <f>IF(OR(ISBLANK('!0'!K346),ISERROR('!0'!K346)),"",'!0'!K346)</f>
        <v/>
      </c>
      <c r="L344" t="str">
        <f>IF(OR(ISBLANK('!0'!L346),ISERROR('!0'!L346)),"",'!0'!L346)</f>
        <v/>
      </c>
      <c r="M344" t="str">
        <f>IF(OR(ISBLANK('!0'!M346),ISERROR('!0'!M346)),"",'!0'!M346)</f>
        <v/>
      </c>
      <c r="N344" t="str">
        <f>IF(OR(ISBLANK('!0'!N346),ISERROR('!0'!N346)),"",'!0'!N346)</f>
        <v/>
      </c>
      <c r="O344" t="str">
        <f>IF(OR(ISBLANK('!0'!O346),ISERROR('!0'!O346)),"",'!0'!O346)</f>
        <v/>
      </c>
      <c r="P344" t="str">
        <f>IF(OR(ISBLANK('!0'!P346),ISERROR('!0'!P346)),"",'!0'!P346)</f>
        <v/>
      </c>
      <c r="Q344" t="str">
        <f>IF(OR(ISBLANK('!0'!Q346),ISERROR('!0'!Q346)),"",'!0'!Q346)</f>
        <v/>
      </c>
      <c r="R344" t="str">
        <f>IF(OR(ISBLANK('!0'!R346),ISERROR('!0'!R346)),"",'!0'!R346)</f>
        <v/>
      </c>
      <c r="S344" t="str">
        <f>IF(OR(ISBLANK('!0'!S346),ISERROR('!0'!S346)),"",'!0'!S346)</f>
        <v/>
      </c>
      <c r="T344" t="str">
        <f>IF(OR(ISBLANK('!0'!T346),ISERROR('!0'!T346)),"",'!0'!T346)</f>
        <v/>
      </c>
      <c r="U344" t="str">
        <f>IF(OR(ISBLANK('!0'!U346),ISERROR('!0'!U346)),"",'!0'!U346)</f>
        <v/>
      </c>
      <c r="V344" t="str">
        <f>IF(OR(ISBLANK('!0'!V346),ISERROR('!0'!V346)),"",'!0'!V346)</f>
        <v/>
      </c>
      <c r="W344" t="str">
        <f>IF(OR(ISBLANK('!0'!W346),ISERROR('!0'!W346)),"",'!0'!W346)</f>
        <v/>
      </c>
      <c r="X344" t="str">
        <f>IF(OR(ISBLANK('!0'!X346),ISERROR('!0'!X346)),"",'!0'!X346)</f>
        <v/>
      </c>
      <c r="Y344" t="str">
        <f>IF(OR(ISBLANK('!0'!Y346),ISERROR('!0'!Y346)),"",'!0'!Y346)</f>
        <v/>
      </c>
      <c r="Z344" t="str">
        <f>IF(OR(ISBLANK('!0'!Z346),ISERROR('!0'!Z346)),"",'!0'!Z346)</f>
        <v/>
      </c>
      <c r="AA344" t="str">
        <f>IF(OR(ISBLANK('!0'!AA346),ISERROR('!0'!AA346)),"",'!0'!AA346)</f>
        <v/>
      </c>
      <c r="AB344" t="str">
        <f>IF(OR(ISBLANK('!0'!AB346),ISERROR('!0'!AB346)),"",'!0'!AB346)</f>
        <v/>
      </c>
      <c r="AC344" t="str">
        <f>IF(OR(ISBLANK('!0'!AI346),ISERROR('!0'!AI346)),"",'!0'!AI346)</f>
        <v/>
      </c>
      <c r="AD344" t="str">
        <f>IF(OR(ISBLANK('!0'!AJ346),ISERROR('!0'!AJ346)),"",'!0'!AJ346)</f>
        <v/>
      </c>
      <c r="AE344" t="str">
        <f>IF(OR(ISBLANK('!0'!AK346),ISERROR('!0'!AK346)),"",'!0'!AK346)</f>
        <v/>
      </c>
      <c r="AF344" t="str">
        <f>IF(OR(ISBLANK('!0'!AL346),ISERROR('!0'!AL346)),"",'!0'!AL346)</f>
        <v/>
      </c>
      <c r="AG344" t="str">
        <f>IF(OR(ISBLANK('!0'!AM346),ISERROR('!0'!AM346)),"",'!0'!AM346)</f>
        <v/>
      </c>
      <c r="AH344" t="str">
        <f>IF(OR(ISBLANK('!0'!AN346),ISERROR('!0'!AN346)),"",'!0'!AN346)</f>
        <v/>
      </c>
      <c r="AI344" t="str">
        <f>IF(OR(ISBLANK('!0'!AO346),ISERROR('!0'!AO346)),"",'!0'!AO346)</f>
        <v/>
      </c>
      <c r="AJ344" t="str">
        <f>IF(OR(ISBLANK('!0'!AP346),ISERROR('!0'!AP346)),"",'!0'!AP346)</f>
        <v/>
      </c>
      <c r="AK344" t="str">
        <f>IF(OR(ISBLANK('!0'!AQ346),ISERROR('!0'!AQ346)),"",'!0'!AQ346)</f>
        <v/>
      </c>
      <c r="AL344" t="str">
        <f>IF(OR(ISBLANK('!0'!AR346),ISERROR('!0'!AR346)),"",'!0'!AR346)</f>
        <v/>
      </c>
      <c r="AM344" t="str">
        <f>IF(OR(ISBLANK('!0'!AS346),ISERROR('!0'!AS346)),"",'!0'!AS346)</f>
        <v/>
      </c>
      <c r="AN344" t="str">
        <f>IF(OR(ISBLANK('!0'!AT346),ISERROR('!0'!AT346)),"",'!0'!AT346)</f>
        <v/>
      </c>
      <c r="AO344" t="str">
        <f>IF(OR(ISBLANK('!0'!AU346),ISERROR('!0'!AU346)),"",'!0'!AU346)</f>
        <v/>
      </c>
      <c r="AP344" t="str">
        <f>IF(OR(ISBLANK('!0'!AV346),ISERROR('!0'!AV346)),"",'!0'!AV346)</f>
        <v/>
      </c>
      <c r="AQ344" t="str">
        <f>IF(OR(ISBLANK('!0'!AW346),ISERROR('!0'!AW346)),"",'!0'!AW346)</f>
        <v/>
      </c>
      <c r="AR344" t="str">
        <f>IF(OR(ISBLANK('!0'!AX346),ISERROR('!0'!AX346)),"",'!0'!AX346)</f>
        <v/>
      </c>
      <c r="AS344" t="str">
        <f>IF(OR(ISBLANK('!0'!AY346),ISERROR('!0'!AY346)),"",'!0'!AY346)</f>
        <v/>
      </c>
      <c r="AT344" t="str">
        <f>IF(OR(ISBLANK('!0'!AZ346),ISERROR('!0'!AZ346)),"",'!0'!AZ346)</f>
        <v/>
      </c>
      <c r="AU344" t="str">
        <f>IF(OR(ISBLANK('!0'!BA346),ISERROR('!0'!BA346)),"",'!0'!BA346)</f>
        <v/>
      </c>
      <c r="AV344" t="str">
        <f>IF(OR(ISBLANK('!0'!BB346),ISERROR('!0'!BB346)),"",'!0'!BB346)</f>
        <v/>
      </c>
      <c r="AW344" t="str">
        <f>IF(OR(ISBLANK('!0'!BC346),ISERROR('!0'!BC346)),"",'!0'!BC346)</f>
        <v/>
      </c>
      <c r="AX344" t="str">
        <f>IF(OR(ISBLANK('!0'!BD346),ISERROR('!0'!BD346)),"",'!0'!BD346)</f>
        <v/>
      </c>
      <c r="AY344" t="str">
        <f>IF(OR(ISBLANK('!0'!BE346),ISERROR('!0'!BE346)),"",'!0'!BE346)</f>
        <v/>
      </c>
      <c r="AZ344" t="str">
        <f>IF(OR(ISBLANK('!0'!BF346),ISERROR('!0'!BF346)),"",'!0'!BF346)</f>
        <v/>
      </c>
      <c r="BA344" t="str">
        <f>IF(OR(ISBLANK('!0'!BG346),ISERROR('!0'!BG346)),"",'!0'!BG346)</f>
        <v/>
      </c>
      <c r="BB344" t="str">
        <f>IF(OR(ISBLANK('!0'!BH346),ISERROR('!0'!BH346)),"",'!0'!BH346)</f>
        <v/>
      </c>
      <c r="BC344" t="str">
        <f>IF(OR(ISBLANK('!0'!BI346),ISERROR('!0'!BI346)),"",'!0'!BI346)</f>
        <v/>
      </c>
    </row>
    <row r="345" spans="1:55" ht="12.75" customHeight="1" x14ac:dyDescent="0.2">
      <c r="A345" t="str">
        <f>IF(OR(ISBLANK('!0'!A347),ISERROR('!0'!A347)),"",'!0'!A347)</f>
        <v/>
      </c>
      <c r="B345" t="str">
        <f>IF(OR(ISBLANK('!0'!B347),ISERROR('!0'!B347)),"",'!0'!B347)</f>
        <v/>
      </c>
      <c r="C345" s="208">
        <f>IF(OR(ISBLANK('!0'!C346),ISERROR('!0'!C346)),"",'!0'!C346)</f>
        <v>323</v>
      </c>
      <c r="D345" s="326"/>
      <c r="E345" s="326"/>
      <c r="F345" t="str">
        <f>IF(OR(ISBLANK('!0'!F347),ISERROR('!0'!F347)),"",'!0'!F347)</f>
        <v/>
      </c>
      <c r="G345" t="str">
        <f>IF(OR(ISBLANK('!0'!G347),ISERROR('!0'!G347)),"",'!0'!G347)</f>
        <v/>
      </c>
      <c r="H345" t="str">
        <f>IF(OR(ISBLANK('!0'!H347),ISERROR('!0'!H347)),"",'!0'!H347)</f>
        <v/>
      </c>
      <c r="I345" s="4" t="str">
        <f>IF(OR(ISBLANK('!0'!I347),ISERROR('!0'!I347)),"",'!0'!I347)</f>
        <v/>
      </c>
      <c r="J345" t="str">
        <f>IF(OR(ISBLANK('!0'!J347),ISERROR('!0'!J347)),"",'!0'!J347)</f>
        <v/>
      </c>
      <c r="K345" s="59" t="str">
        <f>IF(OR(ISBLANK('!0'!K347),ISERROR('!0'!K347)),"",'!0'!K347)</f>
        <v/>
      </c>
      <c r="L345" t="str">
        <f>IF(OR(ISBLANK('!0'!L347),ISERROR('!0'!L347)),"",'!0'!L347)</f>
        <v/>
      </c>
      <c r="M345" t="str">
        <f>IF(OR(ISBLANK('!0'!M347),ISERROR('!0'!M347)),"",'!0'!M347)</f>
        <v/>
      </c>
      <c r="N345" t="str">
        <f>IF(OR(ISBLANK('!0'!N347),ISERROR('!0'!N347)),"",'!0'!N347)</f>
        <v/>
      </c>
      <c r="O345" t="str">
        <f>IF(OR(ISBLANK('!0'!O347),ISERROR('!0'!O347)),"",'!0'!O347)</f>
        <v/>
      </c>
      <c r="P345" t="str">
        <f>IF(OR(ISBLANK('!0'!P347),ISERROR('!0'!P347)),"",'!0'!P347)</f>
        <v/>
      </c>
      <c r="Q345" t="str">
        <f>IF(OR(ISBLANK('!0'!Q347),ISERROR('!0'!Q347)),"",'!0'!Q347)</f>
        <v/>
      </c>
      <c r="R345" t="str">
        <f>IF(OR(ISBLANK('!0'!R347),ISERROR('!0'!R347)),"",'!0'!R347)</f>
        <v/>
      </c>
      <c r="S345" t="str">
        <f>IF(OR(ISBLANK('!0'!S347),ISERROR('!0'!S347)),"",'!0'!S347)</f>
        <v/>
      </c>
      <c r="T345" t="str">
        <f>IF(OR(ISBLANK('!0'!T347),ISERROR('!0'!T347)),"",'!0'!T347)</f>
        <v/>
      </c>
      <c r="U345" t="str">
        <f>IF(OR(ISBLANK('!0'!U347),ISERROR('!0'!U347)),"",'!0'!U347)</f>
        <v/>
      </c>
      <c r="V345" t="str">
        <f>IF(OR(ISBLANK('!0'!V347),ISERROR('!0'!V347)),"",'!0'!V347)</f>
        <v/>
      </c>
      <c r="W345" t="str">
        <f>IF(OR(ISBLANK('!0'!W347),ISERROR('!0'!W347)),"",'!0'!W347)</f>
        <v/>
      </c>
      <c r="X345" t="str">
        <f>IF(OR(ISBLANK('!0'!X347),ISERROR('!0'!X347)),"",'!0'!X347)</f>
        <v/>
      </c>
      <c r="Y345" t="str">
        <f>IF(OR(ISBLANK('!0'!Y347),ISERROR('!0'!Y347)),"",'!0'!Y347)</f>
        <v/>
      </c>
      <c r="Z345" t="str">
        <f>IF(OR(ISBLANK('!0'!Z347),ISERROR('!0'!Z347)),"",'!0'!Z347)</f>
        <v/>
      </c>
      <c r="AA345" t="str">
        <f>IF(OR(ISBLANK('!0'!AA347),ISERROR('!0'!AA347)),"",'!0'!AA347)</f>
        <v/>
      </c>
      <c r="AB345" t="str">
        <f>IF(OR(ISBLANK('!0'!AB347),ISERROR('!0'!AB347)),"",'!0'!AB347)</f>
        <v/>
      </c>
      <c r="AC345" t="str">
        <f>IF(OR(ISBLANK('!0'!AI347),ISERROR('!0'!AI347)),"",'!0'!AI347)</f>
        <v/>
      </c>
      <c r="AD345" t="str">
        <f>IF(OR(ISBLANK('!0'!AJ347),ISERROR('!0'!AJ347)),"",'!0'!AJ347)</f>
        <v/>
      </c>
      <c r="AE345" t="str">
        <f>IF(OR(ISBLANK('!0'!AK347),ISERROR('!0'!AK347)),"",'!0'!AK347)</f>
        <v/>
      </c>
      <c r="AF345" t="str">
        <f>IF(OR(ISBLANK('!0'!AL347),ISERROR('!0'!AL347)),"",'!0'!AL347)</f>
        <v/>
      </c>
      <c r="AG345" t="str">
        <f>IF(OR(ISBLANK('!0'!AM347),ISERROR('!0'!AM347)),"",'!0'!AM347)</f>
        <v/>
      </c>
      <c r="AH345" t="str">
        <f>IF(OR(ISBLANK('!0'!AN347),ISERROR('!0'!AN347)),"",'!0'!AN347)</f>
        <v/>
      </c>
      <c r="AI345" t="str">
        <f>IF(OR(ISBLANK('!0'!AO347),ISERROR('!0'!AO347)),"",'!0'!AO347)</f>
        <v/>
      </c>
      <c r="AJ345" t="str">
        <f>IF(OR(ISBLANK('!0'!AP347),ISERROR('!0'!AP347)),"",'!0'!AP347)</f>
        <v/>
      </c>
      <c r="AK345" t="str">
        <f>IF(OR(ISBLANK('!0'!AQ347),ISERROR('!0'!AQ347)),"",'!0'!AQ347)</f>
        <v/>
      </c>
      <c r="AL345" t="str">
        <f>IF(OR(ISBLANK('!0'!AR347),ISERROR('!0'!AR347)),"",'!0'!AR347)</f>
        <v/>
      </c>
      <c r="AM345" t="str">
        <f>IF(OR(ISBLANK('!0'!AS347),ISERROR('!0'!AS347)),"",'!0'!AS347)</f>
        <v/>
      </c>
      <c r="AN345" t="str">
        <f>IF(OR(ISBLANK('!0'!AT347),ISERROR('!0'!AT347)),"",'!0'!AT347)</f>
        <v/>
      </c>
      <c r="AO345" t="str">
        <f>IF(OR(ISBLANK('!0'!AU347),ISERROR('!0'!AU347)),"",'!0'!AU347)</f>
        <v/>
      </c>
      <c r="AP345" t="str">
        <f>IF(OR(ISBLANK('!0'!AV347),ISERROR('!0'!AV347)),"",'!0'!AV347)</f>
        <v/>
      </c>
      <c r="AQ345" t="str">
        <f>IF(OR(ISBLANK('!0'!AW347),ISERROR('!0'!AW347)),"",'!0'!AW347)</f>
        <v/>
      </c>
      <c r="AR345" t="str">
        <f>IF(OR(ISBLANK('!0'!AX347),ISERROR('!0'!AX347)),"",'!0'!AX347)</f>
        <v/>
      </c>
      <c r="AS345" t="str">
        <f>IF(OR(ISBLANK('!0'!AY347),ISERROR('!0'!AY347)),"",'!0'!AY347)</f>
        <v/>
      </c>
      <c r="AT345" t="str">
        <f>IF(OR(ISBLANK('!0'!AZ347),ISERROR('!0'!AZ347)),"",'!0'!AZ347)</f>
        <v/>
      </c>
      <c r="AU345" t="str">
        <f>IF(OR(ISBLANK('!0'!BA347),ISERROR('!0'!BA347)),"",'!0'!BA347)</f>
        <v/>
      </c>
      <c r="AV345" t="str">
        <f>IF(OR(ISBLANK('!0'!BB347),ISERROR('!0'!BB347)),"",'!0'!BB347)</f>
        <v/>
      </c>
      <c r="AW345" t="str">
        <f>IF(OR(ISBLANK('!0'!BC347),ISERROR('!0'!BC347)),"",'!0'!BC347)</f>
        <v/>
      </c>
      <c r="AX345" t="str">
        <f>IF(OR(ISBLANK('!0'!BD347),ISERROR('!0'!BD347)),"",'!0'!BD347)</f>
        <v/>
      </c>
      <c r="AY345" t="str">
        <f>IF(OR(ISBLANK('!0'!BE347),ISERROR('!0'!BE347)),"",'!0'!BE347)</f>
        <v/>
      </c>
      <c r="AZ345" t="str">
        <f>IF(OR(ISBLANK('!0'!BF347),ISERROR('!0'!BF347)),"",'!0'!BF347)</f>
        <v/>
      </c>
      <c r="BA345" t="str">
        <f>IF(OR(ISBLANK('!0'!BG347),ISERROR('!0'!BG347)),"",'!0'!BG347)</f>
        <v/>
      </c>
      <c r="BB345" t="str">
        <f>IF(OR(ISBLANK('!0'!BH347),ISERROR('!0'!BH347)),"",'!0'!BH347)</f>
        <v/>
      </c>
      <c r="BC345" t="str">
        <f>IF(OR(ISBLANK('!0'!BI347),ISERROR('!0'!BI347)),"",'!0'!BI347)</f>
        <v/>
      </c>
    </row>
    <row r="346" spans="1:55" ht="12.75" customHeight="1" x14ac:dyDescent="0.2">
      <c r="A346" t="str">
        <f>IF(OR(ISBLANK('!0'!A348),ISERROR('!0'!A348)),"",'!0'!A348)</f>
        <v/>
      </c>
      <c r="B346" t="str">
        <f>IF(OR(ISBLANK('!0'!B348),ISERROR('!0'!B348)),"",'!0'!B348)</f>
        <v/>
      </c>
      <c r="C346" s="208">
        <f>IF(OR(ISBLANK('!0'!C347),ISERROR('!0'!C347)),"",'!0'!C347)</f>
        <v>324</v>
      </c>
      <c r="D346" s="326"/>
      <c r="E346" s="326"/>
      <c r="F346" t="str">
        <f>IF(OR(ISBLANK('!0'!F348),ISERROR('!0'!F348)),"",'!0'!F348)</f>
        <v/>
      </c>
      <c r="G346" t="str">
        <f>IF(OR(ISBLANK('!0'!G348),ISERROR('!0'!G348)),"",'!0'!G348)</f>
        <v/>
      </c>
      <c r="H346" t="str">
        <f>IF(OR(ISBLANK('!0'!H348),ISERROR('!0'!H348)),"",'!0'!H348)</f>
        <v/>
      </c>
      <c r="I346" s="4" t="str">
        <f>IF(OR(ISBLANK('!0'!I348),ISERROR('!0'!I348)),"",'!0'!I348)</f>
        <v/>
      </c>
      <c r="J346" t="str">
        <f>IF(OR(ISBLANK('!0'!J348),ISERROR('!0'!J348)),"",'!0'!J348)</f>
        <v/>
      </c>
      <c r="K346" s="59" t="str">
        <f>IF(OR(ISBLANK('!0'!K348),ISERROR('!0'!K348)),"",'!0'!K348)</f>
        <v/>
      </c>
      <c r="L346" t="str">
        <f>IF(OR(ISBLANK('!0'!L348),ISERROR('!0'!L348)),"",'!0'!L348)</f>
        <v/>
      </c>
      <c r="M346" t="str">
        <f>IF(OR(ISBLANK('!0'!M348),ISERROR('!0'!M348)),"",'!0'!M348)</f>
        <v/>
      </c>
      <c r="N346" t="str">
        <f>IF(OR(ISBLANK('!0'!N348),ISERROR('!0'!N348)),"",'!0'!N348)</f>
        <v/>
      </c>
      <c r="O346" t="str">
        <f>IF(OR(ISBLANK('!0'!O348),ISERROR('!0'!O348)),"",'!0'!O348)</f>
        <v/>
      </c>
      <c r="P346" t="str">
        <f>IF(OR(ISBLANK('!0'!P348),ISERROR('!0'!P348)),"",'!0'!P348)</f>
        <v/>
      </c>
      <c r="Q346" t="str">
        <f>IF(OR(ISBLANK('!0'!Q348),ISERROR('!0'!Q348)),"",'!0'!Q348)</f>
        <v/>
      </c>
      <c r="R346" t="str">
        <f>IF(OR(ISBLANK('!0'!R348),ISERROR('!0'!R348)),"",'!0'!R348)</f>
        <v/>
      </c>
      <c r="S346" t="str">
        <f>IF(OR(ISBLANK('!0'!S348),ISERROR('!0'!S348)),"",'!0'!S348)</f>
        <v/>
      </c>
      <c r="T346" t="str">
        <f>IF(OR(ISBLANK('!0'!T348),ISERROR('!0'!T348)),"",'!0'!T348)</f>
        <v/>
      </c>
      <c r="U346" t="str">
        <f>IF(OR(ISBLANK('!0'!U348),ISERROR('!0'!U348)),"",'!0'!U348)</f>
        <v/>
      </c>
      <c r="V346" t="str">
        <f>IF(OR(ISBLANK('!0'!V348),ISERROR('!0'!V348)),"",'!0'!V348)</f>
        <v/>
      </c>
      <c r="W346" t="str">
        <f>IF(OR(ISBLANK('!0'!W348),ISERROR('!0'!W348)),"",'!0'!W348)</f>
        <v/>
      </c>
      <c r="X346" t="str">
        <f>IF(OR(ISBLANK('!0'!X348),ISERROR('!0'!X348)),"",'!0'!X348)</f>
        <v/>
      </c>
      <c r="Y346" t="str">
        <f>IF(OR(ISBLANK('!0'!Y348),ISERROR('!0'!Y348)),"",'!0'!Y348)</f>
        <v/>
      </c>
      <c r="Z346" t="str">
        <f>IF(OR(ISBLANK('!0'!Z348),ISERROR('!0'!Z348)),"",'!0'!Z348)</f>
        <v/>
      </c>
      <c r="AA346" t="str">
        <f>IF(OR(ISBLANK('!0'!AA348),ISERROR('!0'!AA348)),"",'!0'!AA348)</f>
        <v/>
      </c>
      <c r="AB346" t="str">
        <f>IF(OR(ISBLANK('!0'!AB348),ISERROR('!0'!AB348)),"",'!0'!AB348)</f>
        <v/>
      </c>
      <c r="AC346" t="str">
        <f>IF(OR(ISBLANK('!0'!AI348),ISERROR('!0'!AI348)),"",'!0'!AI348)</f>
        <v/>
      </c>
      <c r="AD346" t="str">
        <f>IF(OR(ISBLANK('!0'!AJ348),ISERROR('!0'!AJ348)),"",'!0'!AJ348)</f>
        <v/>
      </c>
      <c r="AE346" t="str">
        <f>IF(OR(ISBLANK('!0'!AK348),ISERROR('!0'!AK348)),"",'!0'!AK348)</f>
        <v/>
      </c>
      <c r="AF346" t="str">
        <f>IF(OR(ISBLANK('!0'!AL348),ISERROR('!0'!AL348)),"",'!0'!AL348)</f>
        <v/>
      </c>
      <c r="AG346" t="str">
        <f>IF(OR(ISBLANK('!0'!AM348),ISERROR('!0'!AM348)),"",'!0'!AM348)</f>
        <v/>
      </c>
      <c r="AH346" t="str">
        <f>IF(OR(ISBLANK('!0'!AN348),ISERROR('!0'!AN348)),"",'!0'!AN348)</f>
        <v/>
      </c>
      <c r="AI346" t="str">
        <f>IF(OR(ISBLANK('!0'!AO348),ISERROR('!0'!AO348)),"",'!0'!AO348)</f>
        <v/>
      </c>
      <c r="AJ346" t="str">
        <f>IF(OR(ISBLANK('!0'!AP348),ISERROR('!0'!AP348)),"",'!0'!AP348)</f>
        <v/>
      </c>
      <c r="AK346" t="str">
        <f>IF(OR(ISBLANK('!0'!AQ348),ISERROR('!0'!AQ348)),"",'!0'!AQ348)</f>
        <v/>
      </c>
      <c r="AL346" t="str">
        <f>IF(OR(ISBLANK('!0'!AR348),ISERROR('!0'!AR348)),"",'!0'!AR348)</f>
        <v/>
      </c>
      <c r="AM346" t="str">
        <f>IF(OR(ISBLANK('!0'!AS348),ISERROR('!0'!AS348)),"",'!0'!AS348)</f>
        <v/>
      </c>
      <c r="AN346" t="str">
        <f>IF(OR(ISBLANK('!0'!AT348),ISERROR('!0'!AT348)),"",'!0'!AT348)</f>
        <v/>
      </c>
      <c r="AO346" t="str">
        <f>IF(OR(ISBLANK('!0'!AU348),ISERROR('!0'!AU348)),"",'!0'!AU348)</f>
        <v/>
      </c>
      <c r="AP346" t="str">
        <f>IF(OR(ISBLANK('!0'!AV348),ISERROR('!0'!AV348)),"",'!0'!AV348)</f>
        <v/>
      </c>
      <c r="AQ346" t="str">
        <f>IF(OR(ISBLANK('!0'!AW348),ISERROR('!0'!AW348)),"",'!0'!AW348)</f>
        <v/>
      </c>
      <c r="AR346" t="str">
        <f>IF(OR(ISBLANK('!0'!AX348),ISERROR('!0'!AX348)),"",'!0'!AX348)</f>
        <v/>
      </c>
      <c r="AS346" t="str">
        <f>IF(OR(ISBLANK('!0'!AY348),ISERROR('!0'!AY348)),"",'!0'!AY348)</f>
        <v/>
      </c>
      <c r="AT346" t="str">
        <f>IF(OR(ISBLANK('!0'!AZ348),ISERROR('!0'!AZ348)),"",'!0'!AZ348)</f>
        <v/>
      </c>
      <c r="AU346" t="str">
        <f>IF(OR(ISBLANK('!0'!BA348),ISERROR('!0'!BA348)),"",'!0'!BA348)</f>
        <v/>
      </c>
      <c r="AV346" t="str">
        <f>IF(OR(ISBLANK('!0'!BB348),ISERROR('!0'!BB348)),"",'!0'!BB348)</f>
        <v/>
      </c>
      <c r="AW346" t="str">
        <f>IF(OR(ISBLANK('!0'!BC348),ISERROR('!0'!BC348)),"",'!0'!BC348)</f>
        <v/>
      </c>
      <c r="AX346" t="str">
        <f>IF(OR(ISBLANK('!0'!BD348),ISERROR('!0'!BD348)),"",'!0'!BD348)</f>
        <v/>
      </c>
      <c r="AY346" t="str">
        <f>IF(OR(ISBLANK('!0'!BE348),ISERROR('!0'!BE348)),"",'!0'!BE348)</f>
        <v/>
      </c>
      <c r="AZ346" t="str">
        <f>IF(OR(ISBLANK('!0'!BF348),ISERROR('!0'!BF348)),"",'!0'!BF348)</f>
        <v/>
      </c>
      <c r="BA346" t="str">
        <f>IF(OR(ISBLANK('!0'!BG348),ISERROR('!0'!BG348)),"",'!0'!BG348)</f>
        <v/>
      </c>
      <c r="BB346" t="str">
        <f>IF(OR(ISBLANK('!0'!BH348),ISERROR('!0'!BH348)),"",'!0'!BH348)</f>
        <v/>
      </c>
      <c r="BC346" t="str">
        <f>IF(OR(ISBLANK('!0'!BI348),ISERROR('!0'!BI348)),"",'!0'!BI348)</f>
        <v/>
      </c>
    </row>
    <row r="347" spans="1:55" ht="12.75" customHeight="1" x14ac:dyDescent="0.2">
      <c r="A347" t="str">
        <f>IF(OR(ISBLANK('!0'!A349),ISERROR('!0'!A349)),"",'!0'!A349)</f>
        <v/>
      </c>
      <c r="B347" t="str">
        <f>IF(OR(ISBLANK('!0'!B349),ISERROR('!0'!B349)),"",'!0'!B349)</f>
        <v/>
      </c>
      <c r="C347" s="208">
        <f>IF(OR(ISBLANK('!0'!C348),ISERROR('!0'!C348)),"",'!0'!C348)</f>
        <v>325</v>
      </c>
      <c r="D347" s="326"/>
      <c r="E347" s="326"/>
      <c r="F347" t="str">
        <f>IF(OR(ISBLANK('!0'!F349),ISERROR('!0'!F349)),"",'!0'!F349)</f>
        <v/>
      </c>
      <c r="G347" t="str">
        <f>IF(OR(ISBLANK('!0'!G349),ISERROR('!0'!G349)),"",'!0'!G349)</f>
        <v/>
      </c>
      <c r="H347" t="str">
        <f>IF(OR(ISBLANK('!0'!H349),ISERROR('!0'!H349)),"",'!0'!H349)</f>
        <v/>
      </c>
      <c r="I347" s="4" t="str">
        <f>IF(OR(ISBLANK('!0'!I349),ISERROR('!0'!I349)),"",'!0'!I349)</f>
        <v/>
      </c>
      <c r="J347" t="str">
        <f>IF(OR(ISBLANK('!0'!J349),ISERROR('!0'!J349)),"",'!0'!J349)</f>
        <v/>
      </c>
      <c r="K347" s="59" t="str">
        <f>IF(OR(ISBLANK('!0'!K349),ISERROR('!0'!K349)),"",'!0'!K349)</f>
        <v/>
      </c>
      <c r="L347" t="str">
        <f>IF(OR(ISBLANK('!0'!L349),ISERROR('!0'!L349)),"",'!0'!L349)</f>
        <v/>
      </c>
      <c r="M347" t="str">
        <f>IF(OR(ISBLANK('!0'!M349),ISERROR('!0'!M349)),"",'!0'!M349)</f>
        <v/>
      </c>
      <c r="N347" t="str">
        <f>IF(OR(ISBLANK('!0'!N349),ISERROR('!0'!N349)),"",'!0'!N349)</f>
        <v/>
      </c>
      <c r="O347" t="str">
        <f>IF(OR(ISBLANK('!0'!O349),ISERROR('!0'!O349)),"",'!0'!O349)</f>
        <v/>
      </c>
      <c r="P347" t="str">
        <f>IF(OR(ISBLANK('!0'!P349),ISERROR('!0'!P349)),"",'!0'!P349)</f>
        <v/>
      </c>
      <c r="Q347" t="str">
        <f>IF(OR(ISBLANK('!0'!Q349),ISERROR('!0'!Q349)),"",'!0'!Q349)</f>
        <v/>
      </c>
      <c r="R347" t="str">
        <f>IF(OR(ISBLANK('!0'!R349),ISERROR('!0'!R349)),"",'!0'!R349)</f>
        <v/>
      </c>
      <c r="S347" t="str">
        <f>IF(OR(ISBLANK('!0'!S349),ISERROR('!0'!S349)),"",'!0'!S349)</f>
        <v/>
      </c>
      <c r="T347" t="str">
        <f>IF(OR(ISBLANK('!0'!T349),ISERROR('!0'!T349)),"",'!0'!T349)</f>
        <v/>
      </c>
      <c r="U347" t="str">
        <f>IF(OR(ISBLANK('!0'!U349),ISERROR('!0'!U349)),"",'!0'!U349)</f>
        <v/>
      </c>
      <c r="V347" t="str">
        <f>IF(OR(ISBLANK('!0'!V349),ISERROR('!0'!V349)),"",'!0'!V349)</f>
        <v/>
      </c>
      <c r="W347" t="str">
        <f>IF(OR(ISBLANK('!0'!W349),ISERROR('!0'!W349)),"",'!0'!W349)</f>
        <v/>
      </c>
      <c r="X347" t="str">
        <f>IF(OR(ISBLANK('!0'!X349),ISERROR('!0'!X349)),"",'!0'!X349)</f>
        <v/>
      </c>
      <c r="Y347" t="str">
        <f>IF(OR(ISBLANK('!0'!Y349),ISERROR('!0'!Y349)),"",'!0'!Y349)</f>
        <v/>
      </c>
      <c r="Z347" t="str">
        <f>IF(OR(ISBLANK('!0'!Z349),ISERROR('!0'!Z349)),"",'!0'!Z349)</f>
        <v/>
      </c>
      <c r="AA347" t="str">
        <f>IF(OR(ISBLANK('!0'!AA349),ISERROR('!0'!AA349)),"",'!0'!AA349)</f>
        <v/>
      </c>
      <c r="AB347" t="str">
        <f>IF(OR(ISBLANK('!0'!AB349),ISERROR('!0'!AB349)),"",'!0'!AB349)</f>
        <v/>
      </c>
      <c r="AC347" t="str">
        <f>IF(OR(ISBLANK('!0'!AI349),ISERROR('!0'!AI349)),"",'!0'!AI349)</f>
        <v/>
      </c>
      <c r="AD347" t="str">
        <f>IF(OR(ISBLANK('!0'!AJ349),ISERROR('!0'!AJ349)),"",'!0'!AJ349)</f>
        <v/>
      </c>
      <c r="AE347" t="str">
        <f>IF(OR(ISBLANK('!0'!AK349),ISERROR('!0'!AK349)),"",'!0'!AK349)</f>
        <v/>
      </c>
      <c r="AF347" t="str">
        <f>IF(OR(ISBLANK('!0'!AL349),ISERROR('!0'!AL349)),"",'!0'!AL349)</f>
        <v/>
      </c>
      <c r="AG347" t="str">
        <f>IF(OR(ISBLANK('!0'!AM349),ISERROR('!0'!AM349)),"",'!0'!AM349)</f>
        <v/>
      </c>
      <c r="AH347" t="str">
        <f>IF(OR(ISBLANK('!0'!AN349),ISERROR('!0'!AN349)),"",'!0'!AN349)</f>
        <v/>
      </c>
      <c r="AI347" t="str">
        <f>IF(OR(ISBLANK('!0'!AO349),ISERROR('!0'!AO349)),"",'!0'!AO349)</f>
        <v/>
      </c>
      <c r="AJ347" t="str">
        <f>IF(OR(ISBLANK('!0'!AP349),ISERROR('!0'!AP349)),"",'!0'!AP349)</f>
        <v/>
      </c>
      <c r="AK347" t="str">
        <f>IF(OR(ISBLANK('!0'!AQ349),ISERROR('!0'!AQ349)),"",'!0'!AQ349)</f>
        <v/>
      </c>
      <c r="AL347" t="str">
        <f>IF(OR(ISBLANK('!0'!AR349),ISERROR('!0'!AR349)),"",'!0'!AR349)</f>
        <v/>
      </c>
      <c r="AM347" t="str">
        <f>IF(OR(ISBLANK('!0'!AS349),ISERROR('!0'!AS349)),"",'!0'!AS349)</f>
        <v/>
      </c>
      <c r="AN347" t="str">
        <f>IF(OR(ISBLANK('!0'!AT349),ISERROR('!0'!AT349)),"",'!0'!AT349)</f>
        <v/>
      </c>
      <c r="AO347" t="str">
        <f>IF(OR(ISBLANK('!0'!AU349),ISERROR('!0'!AU349)),"",'!0'!AU349)</f>
        <v/>
      </c>
      <c r="AP347" t="str">
        <f>IF(OR(ISBLANK('!0'!AV349),ISERROR('!0'!AV349)),"",'!0'!AV349)</f>
        <v/>
      </c>
      <c r="AQ347" t="str">
        <f>IF(OR(ISBLANK('!0'!AW349),ISERROR('!0'!AW349)),"",'!0'!AW349)</f>
        <v/>
      </c>
      <c r="AR347" t="str">
        <f>IF(OR(ISBLANK('!0'!AX349),ISERROR('!0'!AX349)),"",'!0'!AX349)</f>
        <v/>
      </c>
      <c r="AS347" t="str">
        <f>IF(OR(ISBLANK('!0'!AY349),ISERROR('!0'!AY349)),"",'!0'!AY349)</f>
        <v/>
      </c>
      <c r="AT347" t="str">
        <f>IF(OR(ISBLANK('!0'!AZ349),ISERROR('!0'!AZ349)),"",'!0'!AZ349)</f>
        <v/>
      </c>
      <c r="AU347" t="str">
        <f>IF(OR(ISBLANK('!0'!BA349),ISERROR('!0'!BA349)),"",'!0'!BA349)</f>
        <v/>
      </c>
      <c r="AV347" t="str">
        <f>IF(OR(ISBLANK('!0'!BB349),ISERROR('!0'!BB349)),"",'!0'!BB349)</f>
        <v/>
      </c>
      <c r="AW347" t="str">
        <f>IF(OR(ISBLANK('!0'!BC349),ISERROR('!0'!BC349)),"",'!0'!BC349)</f>
        <v/>
      </c>
      <c r="AX347" t="str">
        <f>IF(OR(ISBLANK('!0'!BD349),ISERROR('!0'!BD349)),"",'!0'!BD349)</f>
        <v/>
      </c>
      <c r="AY347" t="str">
        <f>IF(OR(ISBLANK('!0'!BE349),ISERROR('!0'!BE349)),"",'!0'!BE349)</f>
        <v/>
      </c>
      <c r="AZ347" t="str">
        <f>IF(OR(ISBLANK('!0'!BF349),ISERROR('!0'!BF349)),"",'!0'!BF349)</f>
        <v/>
      </c>
      <c r="BA347" t="str">
        <f>IF(OR(ISBLANK('!0'!BG349),ISERROR('!0'!BG349)),"",'!0'!BG349)</f>
        <v/>
      </c>
      <c r="BB347" t="str">
        <f>IF(OR(ISBLANK('!0'!BH349),ISERROR('!0'!BH349)),"",'!0'!BH349)</f>
        <v/>
      </c>
      <c r="BC347" t="str">
        <f>IF(OR(ISBLANK('!0'!BI349),ISERROR('!0'!BI349)),"",'!0'!BI349)</f>
        <v/>
      </c>
    </row>
    <row r="348" spans="1:55" ht="12.75" customHeight="1" x14ac:dyDescent="0.2">
      <c r="A348" t="str">
        <f>IF(OR(ISBLANK('!0'!A350),ISERROR('!0'!A350)),"",'!0'!A350)</f>
        <v/>
      </c>
      <c r="B348" t="str">
        <f>IF(OR(ISBLANK('!0'!B350),ISERROR('!0'!B350)),"",'!0'!B350)</f>
        <v/>
      </c>
      <c r="C348" s="208">
        <f>IF(OR(ISBLANK('!0'!C349),ISERROR('!0'!C349)),"",'!0'!C349)</f>
        <v>326</v>
      </c>
      <c r="D348" s="326"/>
      <c r="E348" s="326"/>
      <c r="F348" t="str">
        <f>IF(OR(ISBLANK('!0'!F350),ISERROR('!0'!F350)),"",'!0'!F350)</f>
        <v/>
      </c>
      <c r="G348" t="str">
        <f>IF(OR(ISBLANK('!0'!G350),ISERROR('!0'!G350)),"",'!0'!G350)</f>
        <v/>
      </c>
      <c r="H348" t="str">
        <f>IF(OR(ISBLANK('!0'!H350),ISERROR('!0'!H350)),"",'!0'!H350)</f>
        <v/>
      </c>
      <c r="I348" s="4" t="str">
        <f>IF(OR(ISBLANK('!0'!I350),ISERROR('!0'!I350)),"",'!0'!I350)</f>
        <v/>
      </c>
      <c r="J348" t="str">
        <f>IF(OR(ISBLANK('!0'!J350),ISERROR('!0'!J350)),"",'!0'!J350)</f>
        <v/>
      </c>
      <c r="K348" s="59" t="str">
        <f>IF(OR(ISBLANK('!0'!K350),ISERROR('!0'!K350)),"",'!0'!K350)</f>
        <v/>
      </c>
      <c r="L348" t="str">
        <f>IF(OR(ISBLANK('!0'!L350),ISERROR('!0'!L350)),"",'!0'!L350)</f>
        <v/>
      </c>
      <c r="M348" t="str">
        <f>IF(OR(ISBLANK('!0'!M350),ISERROR('!0'!M350)),"",'!0'!M350)</f>
        <v/>
      </c>
      <c r="N348" t="str">
        <f>IF(OR(ISBLANK('!0'!N350),ISERROR('!0'!N350)),"",'!0'!N350)</f>
        <v/>
      </c>
      <c r="O348" t="str">
        <f>IF(OR(ISBLANK('!0'!O350),ISERROR('!0'!O350)),"",'!0'!O350)</f>
        <v/>
      </c>
      <c r="P348" t="str">
        <f>IF(OR(ISBLANK('!0'!P350),ISERROR('!0'!P350)),"",'!0'!P350)</f>
        <v/>
      </c>
      <c r="Q348" t="str">
        <f>IF(OR(ISBLANK('!0'!Q350),ISERROR('!0'!Q350)),"",'!0'!Q350)</f>
        <v/>
      </c>
      <c r="R348" t="str">
        <f>IF(OR(ISBLANK('!0'!R350),ISERROR('!0'!R350)),"",'!0'!R350)</f>
        <v/>
      </c>
      <c r="S348" t="str">
        <f>IF(OR(ISBLANK('!0'!S350),ISERROR('!0'!S350)),"",'!0'!S350)</f>
        <v/>
      </c>
      <c r="T348" t="str">
        <f>IF(OR(ISBLANK('!0'!T350),ISERROR('!0'!T350)),"",'!0'!T350)</f>
        <v/>
      </c>
      <c r="U348" t="str">
        <f>IF(OR(ISBLANK('!0'!U350),ISERROR('!0'!U350)),"",'!0'!U350)</f>
        <v/>
      </c>
      <c r="V348" t="str">
        <f>IF(OR(ISBLANK('!0'!V350),ISERROR('!0'!V350)),"",'!0'!V350)</f>
        <v/>
      </c>
      <c r="W348" t="str">
        <f>IF(OR(ISBLANK('!0'!W350),ISERROR('!0'!W350)),"",'!0'!W350)</f>
        <v/>
      </c>
      <c r="X348" t="str">
        <f>IF(OR(ISBLANK('!0'!X350),ISERROR('!0'!X350)),"",'!0'!X350)</f>
        <v/>
      </c>
      <c r="Y348" t="str">
        <f>IF(OR(ISBLANK('!0'!Y350),ISERROR('!0'!Y350)),"",'!0'!Y350)</f>
        <v/>
      </c>
      <c r="Z348" t="str">
        <f>IF(OR(ISBLANK('!0'!Z350),ISERROR('!0'!Z350)),"",'!0'!Z350)</f>
        <v/>
      </c>
      <c r="AA348" t="str">
        <f>IF(OR(ISBLANK('!0'!AA350),ISERROR('!0'!AA350)),"",'!0'!AA350)</f>
        <v/>
      </c>
      <c r="AB348" t="str">
        <f>IF(OR(ISBLANK('!0'!AB350),ISERROR('!0'!AB350)),"",'!0'!AB350)</f>
        <v/>
      </c>
      <c r="AC348" t="str">
        <f>IF(OR(ISBLANK('!0'!AI350),ISERROR('!0'!AI350)),"",'!0'!AI350)</f>
        <v/>
      </c>
      <c r="AD348" t="str">
        <f>IF(OR(ISBLANK('!0'!AJ350),ISERROR('!0'!AJ350)),"",'!0'!AJ350)</f>
        <v/>
      </c>
      <c r="AE348" t="str">
        <f>IF(OR(ISBLANK('!0'!AK350),ISERROR('!0'!AK350)),"",'!0'!AK350)</f>
        <v/>
      </c>
      <c r="AF348" t="str">
        <f>IF(OR(ISBLANK('!0'!AL350),ISERROR('!0'!AL350)),"",'!0'!AL350)</f>
        <v/>
      </c>
      <c r="AG348" t="str">
        <f>IF(OR(ISBLANK('!0'!AM350),ISERROR('!0'!AM350)),"",'!0'!AM350)</f>
        <v/>
      </c>
      <c r="AH348" t="str">
        <f>IF(OR(ISBLANK('!0'!AN350),ISERROR('!0'!AN350)),"",'!0'!AN350)</f>
        <v/>
      </c>
      <c r="AI348" t="str">
        <f>IF(OR(ISBLANK('!0'!AO350),ISERROR('!0'!AO350)),"",'!0'!AO350)</f>
        <v/>
      </c>
      <c r="AJ348" t="str">
        <f>IF(OR(ISBLANK('!0'!AP350),ISERROR('!0'!AP350)),"",'!0'!AP350)</f>
        <v/>
      </c>
      <c r="AK348" t="str">
        <f>IF(OR(ISBLANK('!0'!AQ350),ISERROR('!0'!AQ350)),"",'!0'!AQ350)</f>
        <v/>
      </c>
      <c r="AL348" t="str">
        <f>IF(OR(ISBLANK('!0'!AR350),ISERROR('!0'!AR350)),"",'!0'!AR350)</f>
        <v/>
      </c>
      <c r="AM348" t="str">
        <f>IF(OR(ISBLANK('!0'!AS350),ISERROR('!0'!AS350)),"",'!0'!AS350)</f>
        <v/>
      </c>
      <c r="AN348" t="str">
        <f>IF(OR(ISBLANK('!0'!AT350),ISERROR('!0'!AT350)),"",'!0'!AT350)</f>
        <v/>
      </c>
      <c r="AO348" t="str">
        <f>IF(OR(ISBLANK('!0'!AU350),ISERROR('!0'!AU350)),"",'!0'!AU350)</f>
        <v/>
      </c>
      <c r="AP348" t="str">
        <f>IF(OR(ISBLANK('!0'!AV350),ISERROR('!0'!AV350)),"",'!0'!AV350)</f>
        <v/>
      </c>
      <c r="AQ348" t="str">
        <f>IF(OR(ISBLANK('!0'!AW350),ISERROR('!0'!AW350)),"",'!0'!AW350)</f>
        <v/>
      </c>
      <c r="AR348" t="str">
        <f>IF(OR(ISBLANK('!0'!AX350),ISERROR('!0'!AX350)),"",'!0'!AX350)</f>
        <v/>
      </c>
      <c r="AS348" t="str">
        <f>IF(OR(ISBLANK('!0'!AY350),ISERROR('!0'!AY350)),"",'!0'!AY350)</f>
        <v/>
      </c>
      <c r="AT348" t="str">
        <f>IF(OR(ISBLANK('!0'!AZ350),ISERROR('!0'!AZ350)),"",'!0'!AZ350)</f>
        <v/>
      </c>
      <c r="AU348" t="str">
        <f>IF(OR(ISBLANK('!0'!BA350),ISERROR('!0'!BA350)),"",'!0'!BA350)</f>
        <v/>
      </c>
      <c r="AV348" t="str">
        <f>IF(OR(ISBLANK('!0'!BB350),ISERROR('!0'!BB350)),"",'!0'!BB350)</f>
        <v/>
      </c>
      <c r="AW348" t="str">
        <f>IF(OR(ISBLANK('!0'!BC350),ISERROR('!0'!BC350)),"",'!0'!BC350)</f>
        <v/>
      </c>
      <c r="AX348" t="str">
        <f>IF(OR(ISBLANK('!0'!BD350),ISERROR('!0'!BD350)),"",'!0'!BD350)</f>
        <v/>
      </c>
      <c r="AY348" t="str">
        <f>IF(OR(ISBLANK('!0'!BE350),ISERROR('!0'!BE350)),"",'!0'!BE350)</f>
        <v/>
      </c>
      <c r="AZ348" t="str">
        <f>IF(OR(ISBLANK('!0'!BF350),ISERROR('!0'!BF350)),"",'!0'!BF350)</f>
        <v/>
      </c>
      <c r="BA348" t="str">
        <f>IF(OR(ISBLANK('!0'!BG350),ISERROR('!0'!BG350)),"",'!0'!BG350)</f>
        <v/>
      </c>
      <c r="BB348" t="str">
        <f>IF(OR(ISBLANK('!0'!BH350),ISERROR('!0'!BH350)),"",'!0'!BH350)</f>
        <v/>
      </c>
      <c r="BC348" t="str">
        <f>IF(OR(ISBLANK('!0'!BI350),ISERROR('!0'!BI350)),"",'!0'!BI350)</f>
        <v/>
      </c>
    </row>
    <row r="349" spans="1:55" ht="12.75" customHeight="1" x14ac:dyDescent="0.2">
      <c r="A349" t="str">
        <f>IF(OR(ISBLANK('!0'!A351),ISERROR('!0'!A351)),"",'!0'!A351)</f>
        <v/>
      </c>
      <c r="B349" t="str">
        <f>IF(OR(ISBLANK('!0'!B351),ISERROR('!0'!B351)),"",'!0'!B351)</f>
        <v/>
      </c>
      <c r="C349" s="208">
        <f>IF(OR(ISBLANK('!0'!C350),ISERROR('!0'!C350)),"",'!0'!C350)</f>
        <v>327</v>
      </c>
      <c r="D349" s="326"/>
      <c r="E349" s="326"/>
      <c r="F349" t="str">
        <f>IF(OR(ISBLANK('!0'!F351),ISERROR('!0'!F351)),"",'!0'!F351)</f>
        <v/>
      </c>
      <c r="G349" t="str">
        <f>IF(OR(ISBLANK('!0'!G351),ISERROR('!0'!G351)),"",'!0'!G351)</f>
        <v/>
      </c>
      <c r="H349" t="str">
        <f>IF(OR(ISBLANK('!0'!H351),ISERROR('!0'!H351)),"",'!0'!H351)</f>
        <v/>
      </c>
      <c r="I349" s="4" t="str">
        <f>IF(OR(ISBLANK('!0'!I351),ISERROR('!0'!I351)),"",'!0'!I351)</f>
        <v/>
      </c>
      <c r="J349" t="str">
        <f>IF(OR(ISBLANK('!0'!J351),ISERROR('!0'!J351)),"",'!0'!J351)</f>
        <v/>
      </c>
      <c r="K349" s="59" t="str">
        <f>IF(OR(ISBLANK('!0'!K351),ISERROR('!0'!K351)),"",'!0'!K351)</f>
        <v/>
      </c>
      <c r="L349" t="str">
        <f>IF(OR(ISBLANK('!0'!L351),ISERROR('!0'!L351)),"",'!0'!L351)</f>
        <v/>
      </c>
      <c r="M349" t="str">
        <f>IF(OR(ISBLANK('!0'!M351),ISERROR('!0'!M351)),"",'!0'!M351)</f>
        <v/>
      </c>
      <c r="N349" t="str">
        <f>IF(OR(ISBLANK('!0'!N351),ISERROR('!0'!N351)),"",'!0'!N351)</f>
        <v/>
      </c>
      <c r="O349" t="str">
        <f>IF(OR(ISBLANK('!0'!O351),ISERROR('!0'!O351)),"",'!0'!O351)</f>
        <v/>
      </c>
      <c r="P349" t="str">
        <f>IF(OR(ISBLANK('!0'!P351),ISERROR('!0'!P351)),"",'!0'!P351)</f>
        <v/>
      </c>
      <c r="Q349" t="str">
        <f>IF(OR(ISBLANK('!0'!Q351),ISERROR('!0'!Q351)),"",'!0'!Q351)</f>
        <v/>
      </c>
      <c r="R349" t="str">
        <f>IF(OR(ISBLANK('!0'!R351),ISERROR('!0'!R351)),"",'!0'!R351)</f>
        <v/>
      </c>
      <c r="S349" t="str">
        <f>IF(OR(ISBLANK('!0'!S351),ISERROR('!0'!S351)),"",'!0'!S351)</f>
        <v/>
      </c>
      <c r="T349" t="str">
        <f>IF(OR(ISBLANK('!0'!T351),ISERROR('!0'!T351)),"",'!0'!T351)</f>
        <v/>
      </c>
      <c r="U349" t="str">
        <f>IF(OR(ISBLANK('!0'!U351),ISERROR('!0'!U351)),"",'!0'!U351)</f>
        <v/>
      </c>
      <c r="V349" t="str">
        <f>IF(OR(ISBLANK('!0'!V351),ISERROR('!0'!V351)),"",'!0'!V351)</f>
        <v/>
      </c>
      <c r="W349" t="str">
        <f>IF(OR(ISBLANK('!0'!W351),ISERROR('!0'!W351)),"",'!0'!W351)</f>
        <v/>
      </c>
      <c r="X349" t="str">
        <f>IF(OR(ISBLANK('!0'!X351),ISERROR('!0'!X351)),"",'!0'!X351)</f>
        <v/>
      </c>
      <c r="Y349" t="str">
        <f>IF(OR(ISBLANK('!0'!Y351),ISERROR('!0'!Y351)),"",'!0'!Y351)</f>
        <v/>
      </c>
      <c r="Z349" t="str">
        <f>IF(OR(ISBLANK('!0'!Z351),ISERROR('!0'!Z351)),"",'!0'!Z351)</f>
        <v/>
      </c>
      <c r="AA349" t="str">
        <f>IF(OR(ISBLANK('!0'!AA351),ISERROR('!0'!AA351)),"",'!0'!AA351)</f>
        <v/>
      </c>
      <c r="AB349" t="str">
        <f>IF(OR(ISBLANK('!0'!AB351),ISERROR('!0'!AB351)),"",'!0'!AB351)</f>
        <v/>
      </c>
      <c r="AC349" t="str">
        <f>IF(OR(ISBLANK('!0'!AI351),ISERROR('!0'!AI351)),"",'!0'!AI351)</f>
        <v/>
      </c>
      <c r="AD349" t="str">
        <f>IF(OR(ISBLANK('!0'!AJ351),ISERROR('!0'!AJ351)),"",'!0'!AJ351)</f>
        <v/>
      </c>
      <c r="AE349" t="str">
        <f>IF(OR(ISBLANK('!0'!AK351),ISERROR('!0'!AK351)),"",'!0'!AK351)</f>
        <v/>
      </c>
      <c r="AF349" t="str">
        <f>IF(OR(ISBLANK('!0'!AL351),ISERROR('!0'!AL351)),"",'!0'!AL351)</f>
        <v/>
      </c>
      <c r="AG349" t="str">
        <f>IF(OR(ISBLANK('!0'!AM351),ISERROR('!0'!AM351)),"",'!0'!AM351)</f>
        <v/>
      </c>
      <c r="AH349" t="str">
        <f>IF(OR(ISBLANK('!0'!AN351),ISERROR('!0'!AN351)),"",'!0'!AN351)</f>
        <v/>
      </c>
      <c r="AI349" t="str">
        <f>IF(OR(ISBLANK('!0'!AO351),ISERROR('!0'!AO351)),"",'!0'!AO351)</f>
        <v/>
      </c>
      <c r="AJ349" t="str">
        <f>IF(OR(ISBLANK('!0'!AP351),ISERROR('!0'!AP351)),"",'!0'!AP351)</f>
        <v/>
      </c>
      <c r="AK349" t="str">
        <f>IF(OR(ISBLANK('!0'!AQ351),ISERROR('!0'!AQ351)),"",'!0'!AQ351)</f>
        <v/>
      </c>
      <c r="AL349" t="str">
        <f>IF(OR(ISBLANK('!0'!AR351),ISERROR('!0'!AR351)),"",'!0'!AR351)</f>
        <v/>
      </c>
      <c r="AM349" t="str">
        <f>IF(OR(ISBLANK('!0'!AS351),ISERROR('!0'!AS351)),"",'!0'!AS351)</f>
        <v/>
      </c>
      <c r="AN349" t="str">
        <f>IF(OR(ISBLANK('!0'!AT351),ISERROR('!0'!AT351)),"",'!0'!AT351)</f>
        <v/>
      </c>
      <c r="AO349" t="str">
        <f>IF(OR(ISBLANK('!0'!AU351),ISERROR('!0'!AU351)),"",'!0'!AU351)</f>
        <v/>
      </c>
      <c r="AP349" t="str">
        <f>IF(OR(ISBLANK('!0'!AV351),ISERROR('!0'!AV351)),"",'!0'!AV351)</f>
        <v/>
      </c>
      <c r="AQ349" t="str">
        <f>IF(OR(ISBLANK('!0'!AW351),ISERROR('!0'!AW351)),"",'!0'!AW351)</f>
        <v/>
      </c>
      <c r="AR349" t="str">
        <f>IF(OR(ISBLANK('!0'!AX351),ISERROR('!0'!AX351)),"",'!0'!AX351)</f>
        <v/>
      </c>
      <c r="AS349" t="str">
        <f>IF(OR(ISBLANK('!0'!AY351),ISERROR('!0'!AY351)),"",'!0'!AY351)</f>
        <v/>
      </c>
      <c r="AT349" t="str">
        <f>IF(OR(ISBLANK('!0'!AZ351),ISERROR('!0'!AZ351)),"",'!0'!AZ351)</f>
        <v/>
      </c>
      <c r="AU349" t="str">
        <f>IF(OR(ISBLANK('!0'!BA351),ISERROR('!0'!BA351)),"",'!0'!BA351)</f>
        <v/>
      </c>
      <c r="AV349" t="str">
        <f>IF(OR(ISBLANK('!0'!BB351),ISERROR('!0'!BB351)),"",'!0'!BB351)</f>
        <v/>
      </c>
      <c r="AW349" t="str">
        <f>IF(OR(ISBLANK('!0'!BC351),ISERROR('!0'!BC351)),"",'!0'!BC351)</f>
        <v/>
      </c>
      <c r="AX349" t="str">
        <f>IF(OR(ISBLANK('!0'!BD351),ISERROR('!0'!BD351)),"",'!0'!BD351)</f>
        <v/>
      </c>
      <c r="AY349" t="str">
        <f>IF(OR(ISBLANK('!0'!BE351),ISERROR('!0'!BE351)),"",'!0'!BE351)</f>
        <v/>
      </c>
      <c r="AZ349" t="str">
        <f>IF(OR(ISBLANK('!0'!BF351),ISERROR('!0'!BF351)),"",'!0'!BF351)</f>
        <v/>
      </c>
      <c r="BA349" t="str">
        <f>IF(OR(ISBLANK('!0'!BG351),ISERROR('!0'!BG351)),"",'!0'!BG351)</f>
        <v/>
      </c>
      <c r="BB349" t="str">
        <f>IF(OR(ISBLANK('!0'!BH351),ISERROR('!0'!BH351)),"",'!0'!BH351)</f>
        <v/>
      </c>
      <c r="BC349" t="str">
        <f>IF(OR(ISBLANK('!0'!BI351),ISERROR('!0'!BI351)),"",'!0'!BI351)</f>
        <v/>
      </c>
    </row>
    <row r="350" spans="1:55" ht="12.75" customHeight="1" x14ac:dyDescent="0.2">
      <c r="A350" t="str">
        <f>IF(OR(ISBLANK('!0'!A352),ISERROR('!0'!A352)),"",'!0'!A352)</f>
        <v/>
      </c>
      <c r="B350" t="str">
        <f>IF(OR(ISBLANK('!0'!B352),ISERROR('!0'!B352)),"",'!0'!B352)</f>
        <v/>
      </c>
      <c r="C350" s="208">
        <f>IF(OR(ISBLANK('!0'!C351),ISERROR('!0'!C351)),"",'!0'!C351)</f>
        <v>328</v>
      </c>
      <c r="D350" s="326"/>
      <c r="E350" s="326"/>
      <c r="F350" t="str">
        <f>IF(OR(ISBLANK('!0'!F352),ISERROR('!0'!F352)),"",'!0'!F352)</f>
        <v/>
      </c>
      <c r="G350" t="str">
        <f>IF(OR(ISBLANK('!0'!G352),ISERROR('!0'!G352)),"",'!0'!G352)</f>
        <v/>
      </c>
      <c r="H350" t="str">
        <f>IF(OR(ISBLANK('!0'!H352),ISERROR('!0'!H352)),"",'!0'!H352)</f>
        <v/>
      </c>
      <c r="I350" s="4" t="str">
        <f>IF(OR(ISBLANK('!0'!I352),ISERROR('!0'!I352)),"",'!0'!I352)</f>
        <v/>
      </c>
      <c r="J350" t="str">
        <f>IF(OR(ISBLANK('!0'!J352),ISERROR('!0'!J352)),"",'!0'!J352)</f>
        <v/>
      </c>
      <c r="K350" s="59" t="str">
        <f>IF(OR(ISBLANK('!0'!K352),ISERROR('!0'!K352)),"",'!0'!K352)</f>
        <v/>
      </c>
      <c r="L350" t="str">
        <f>IF(OR(ISBLANK('!0'!L352),ISERROR('!0'!L352)),"",'!0'!L352)</f>
        <v/>
      </c>
      <c r="M350" t="str">
        <f>IF(OR(ISBLANK('!0'!M352),ISERROR('!0'!M352)),"",'!0'!M352)</f>
        <v/>
      </c>
      <c r="N350" t="str">
        <f>IF(OR(ISBLANK('!0'!N352),ISERROR('!0'!N352)),"",'!0'!N352)</f>
        <v/>
      </c>
      <c r="O350" t="str">
        <f>IF(OR(ISBLANK('!0'!O352),ISERROR('!0'!O352)),"",'!0'!O352)</f>
        <v/>
      </c>
      <c r="P350" t="str">
        <f>IF(OR(ISBLANK('!0'!P352),ISERROR('!0'!P352)),"",'!0'!P352)</f>
        <v/>
      </c>
      <c r="Q350" t="str">
        <f>IF(OR(ISBLANK('!0'!Q352),ISERROR('!0'!Q352)),"",'!0'!Q352)</f>
        <v/>
      </c>
      <c r="R350" t="str">
        <f>IF(OR(ISBLANK('!0'!R352),ISERROR('!0'!R352)),"",'!0'!R352)</f>
        <v/>
      </c>
      <c r="S350" t="str">
        <f>IF(OR(ISBLANK('!0'!S352),ISERROR('!0'!S352)),"",'!0'!S352)</f>
        <v/>
      </c>
      <c r="T350" t="str">
        <f>IF(OR(ISBLANK('!0'!T352),ISERROR('!0'!T352)),"",'!0'!T352)</f>
        <v/>
      </c>
      <c r="U350" t="str">
        <f>IF(OR(ISBLANK('!0'!U352),ISERROR('!0'!U352)),"",'!0'!U352)</f>
        <v/>
      </c>
      <c r="V350" t="str">
        <f>IF(OR(ISBLANK('!0'!V352),ISERROR('!0'!V352)),"",'!0'!V352)</f>
        <v/>
      </c>
      <c r="W350" t="str">
        <f>IF(OR(ISBLANK('!0'!W352),ISERROR('!0'!W352)),"",'!0'!W352)</f>
        <v/>
      </c>
      <c r="X350" t="str">
        <f>IF(OR(ISBLANK('!0'!X352),ISERROR('!0'!X352)),"",'!0'!X352)</f>
        <v/>
      </c>
      <c r="Y350" t="str">
        <f>IF(OR(ISBLANK('!0'!Y352),ISERROR('!0'!Y352)),"",'!0'!Y352)</f>
        <v/>
      </c>
      <c r="Z350" t="str">
        <f>IF(OR(ISBLANK('!0'!Z352),ISERROR('!0'!Z352)),"",'!0'!Z352)</f>
        <v/>
      </c>
      <c r="AA350" t="str">
        <f>IF(OR(ISBLANK('!0'!AA352),ISERROR('!0'!AA352)),"",'!0'!AA352)</f>
        <v/>
      </c>
      <c r="AB350" t="str">
        <f>IF(OR(ISBLANK('!0'!AB352),ISERROR('!0'!AB352)),"",'!0'!AB352)</f>
        <v/>
      </c>
      <c r="AC350" t="str">
        <f>IF(OR(ISBLANK('!0'!AI352),ISERROR('!0'!AI352)),"",'!0'!AI352)</f>
        <v/>
      </c>
      <c r="AD350" t="str">
        <f>IF(OR(ISBLANK('!0'!AJ352),ISERROR('!0'!AJ352)),"",'!0'!AJ352)</f>
        <v/>
      </c>
      <c r="AE350" t="str">
        <f>IF(OR(ISBLANK('!0'!AK352),ISERROR('!0'!AK352)),"",'!0'!AK352)</f>
        <v/>
      </c>
      <c r="AF350" t="str">
        <f>IF(OR(ISBLANK('!0'!AL352),ISERROR('!0'!AL352)),"",'!0'!AL352)</f>
        <v/>
      </c>
      <c r="AG350" t="str">
        <f>IF(OR(ISBLANK('!0'!AM352),ISERROR('!0'!AM352)),"",'!0'!AM352)</f>
        <v/>
      </c>
      <c r="AH350" t="str">
        <f>IF(OR(ISBLANK('!0'!AN352),ISERROR('!0'!AN352)),"",'!0'!AN352)</f>
        <v/>
      </c>
      <c r="AI350" t="str">
        <f>IF(OR(ISBLANK('!0'!AO352),ISERROR('!0'!AO352)),"",'!0'!AO352)</f>
        <v/>
      </c>
      <c r="AJ350" t="str">
        <f>IF(OR(ISBLANK('!0'!AP352),ISERROR('!0'!AP352)),"",'!0'!AP352)</f>
        <v/>
      </c>
      <c r="AK350" t="str">
        <f>IF(OR(ISBLANK('!0'!AQ352),ISERROR('!0'!AQ352)),"",'!0'!AQ352)</f>
        <v/>
      </c>
      <c r="AL350" t="str">
        <f>IF(OR(ISBLANK('!0'!AR352),ISERROR('!0'!AR352)),"",'!0'!AR352)</f>
        <v/>
      </c>
      <c r="AM350" t="str">
        <f>IF(OR(ISBLANK('!0'!AS352),ISERROR('!0'!AS352)),"",'!0'!AS352)</f>
        <v/>
      </c>
      <c r="AN350" t="str">
        <f>IF(OR(ISBLANK('!0'!AT352),ISERROR('!0'!AT352)),"",'!0'!AT352)</f>
        <v/>
      </c>
      <c r="AO350" t="str">
        <f>IF(OR(ISBLANK('!0'!AU352),ISERROR('!0'!AU352)),"",'!0'!AU352)</f>
        <v/>
      </c>
      <c r="AP350" t="str">
        <f>IF(OR(ISBLANK('!0'!AV352),ISERROR('!0'!AV352)),"",'!0'!AV352)</f>
        <v/>
      </c>
      <c r="AQ350" t="str">
        <f>IF(OR(ISBLANK('!0'!AW352),ISERROR('!0'!AW352)),"",'!0'!AW352)</f>
        <v/>
      </c>
      <c r="AR350" t="str">
        <f>IF(OR(ISBLANK('!0'!AX352),ISERROR('!0'!AX352)),"",'!0'!AX352)</f>
        <v/>
      </c>
      <c r="AS350" t="str">
        <f>IF(OR(ISBLANK('!0'!AY352),ISERROR('!0'!AY352)),"",'!0'!AY352)</f>
        <v/>
      </c>
      <c r="AT350" t="str">
        <f>IF(OR(ISBLANK('!0'!AZ352),ISERROR('!0'!AZ352)),"",'!0'!AZ352)</f>
        <v/>
      </c>
      <c r="AU350" t="str">
        <f>IF(OR(ISBLANK('!0'!BA352),ISERROR('!0'!BA352)),"",'!0'!BA352)</f>
        <v/>
      </c>
      <c r="AV350" t="str">
        <f>IF(OR(ISBLANK('!0'!BB352),ISERROR('!0'!BB352)),"",'!0'!BB352)</f>
        <v/>
      </c>
      <c r="AW350" t="str">
        <f>IF(OR(ISBLANK('!0'!BC352),ISERROR('!0'!BC352)),"",'!0'!BC352)</f>
        <v/>
      </c>
      <c r="AX350" t="str">
        <f>IF(OR(ISBLANK('!0'!BD352),ISERROR('!0'!BD352)),"",'!0'!BD352)</f>
        <v/>
      </c>
      <c r="AY350" t="str">
        <f>IF(OR(ISBLANK('!0'!BE352),ISERROR('!0'!BE352)),"",'!0'!BE352)</f>
        <v/>
      </c>
      <c r="AZ350" t="str">
        <f>IF(OR(ISBLANK('!0'!BF352),ISERROR('!0'!BF352)),"",'!0'!BF352)</f>
        <v/>
      </c>
      <c r="BA350" t="str">
        <f>IF(OR(ISBLANK('!0'!BG352),ISERROR('!0'!BG352)),"",'!0'!BG352)</f>
        <v/>
      </c>
      <c r="BB350" t="str">
        <f>IF(OR(ISBLANK('!0'!BH352),ISERROR('!0'!BH352)),"",'!0'!BH352)</f>
        <v/>
      </c>
      <c r="BC350" t="str">
        <f>IF(OR(ISBLANK('!0'!BI352),ISERROR('!0'!BI352)),"",'!0'!BI352)</f>
        <v/>
      </c>
    </row>
    <row r="351" spans="1:55" ht="12.75" customHeight="1" x14ac:dyDescent="0.2">
      <c r="A351" t="str">
        <f>IF(OR(ISBLANK('!0'!A353),ISERROR('!0'!A353)),"",'!0'!A353)</f>
        <v/>
      </c>
      <c r="B351" t="str">
        <f>IF(OR(ISBLANK('!0'!B353),ISERROR('!0'!B353)),"",'!0'!B353)</f>
        <v/>
      </c>
      <c r="C351" s="208">
        <f>IF(OR(ISBLANK('!0'!C352),ISERROR('!0'!C352)),"",'!0'!C352)</f>
        <v>329</v>
      </c>
      <c r="D351" s="326"/>
      <c r="E351" s="326"/>
      <c r="F351" t="str">
        <f>IF(OR(ISBLANK('!0'!F353),ISERROR('!0'!F353)),"",'!0'!F353)</f>
        <v/>
      </c>
      <c r="G351" t="str">
        <f>IF(OR(ISBLANK('!0'!G353),ISERROR('!0'!G353)),"",'!0'!G353)</f>
        <v/>
      </c>
      <c r="H351" t="str">
        <f>IF(OR(ISBLANK('!0'!H353),ISERROR('!0'!H353)),"",'!0'!H353)</f>
        <v/>
      </c>
      <c r="I351" s="4" t="str">
        <f>IF(OR(ISBLANK('!0'!I353),ISERROR('!0'!I353)),"",'!0'!I353)</f>
        <v/>
      </c>
      <c r="J351" t="str">
        <f>IF(OR(ISBLANK('!0'!J353),ISERROR('!0'!J353)),"",'!0'!J353)</f>
        <v/>
      </c>
      <c r="K351" s="59" t="str">
        <f>IF(OR(ISBLANK('!0'!K353),ISERROR('!0'!K353)),"",'!0'!K353)</f>
        <v/>
      </c>
      <c r="L351" t="str">
        <f>IF(OR(ISBLANK('!0'!L353),ISERROR('!0'!L353)),"",'!0'!L353)</f>
        <v/>
      </c>
      <c r="M351" t="str">
        <f>IF(OR(ISBLANK('!0'!M353),ISERROR('!0'!M353)),"",'!0'!M353)</f>
        <v/>
      </c>
      <c r="N351" t="str">
        <f>IF(OR(ISBLANK('!0'!N353),ISERROR('!0'!N353)),"",'!0'!N353)</f>
        <v/>
      </c>
      <c r="O351" t="str">
        <f>IF(OR(ISBLANK('!0'!O353),ISERROR('!0'!O353)),"",'!0'!O353)</f>
        <v/>
      </c>
      <c r="P351" t="str">
        <f>IF(OR(ISBLANK('!0'!P353),ISERROR('!0'!P353)),"",'!0'!P353)</f>
        <v/>
      </c>
      <c r="Q351" t="str">
        <f>IF(OR(ISBLANK('!0'!Q353),ISERROR('!0'!Q353)),"",'!0'!Q353)</f>
        <v/>
      </c>
      <c r="R351" t="str">
        <f>IF(OR(ISBLANK('!0'!R353),ISERROR('!0'!R353)),"",'!0'!R353)</f>
        <v/>
      </c>
      <c r="S351" t="str">
        <f>IF(OR(ISBLANK('!0'!S353),ISERROR('!0'!S353)),"",'!0'!S353)</f>
        <v/>
      </c>
      <c r="T351" t="str">
        <f>IF(OR(ISBLANK('!0'!T353),ISERROR('!0'!T353)),"",'!0'!T353)</f>
        <v/>
      </c>
      <c r="U351" t="str">
        <f>IF(OR(ISBLANK('!0'!U353),ISERROR('!0'!U353)),"",'!0'!U353)</f>
        <v/>
      </c>
      <c r="V351" t="str">
        <f>IF(OR(ISBLANK('!0'!V353),ISERROR('!0'!V353)),"",'!0'!V353)</f>
        <v/>
      </c>
      <c r="W351" t="str">
        <f>IF(OR(ISBLANK('!0'!W353),ISERROR('!0'!W353)),"",'!0'!W353)</f>
        <v/>
      </c>
      <c r="X351" t="str">
        <f>IF(OR(ISBLANK('!0'!X353),ISERROR('!0'!X353)),"",'!0'!X353)</f>
        <v/>
      </c>
      <c r="Y351" t="str">
        <f>IF(OR(ISBLANK('!0'!Y353),ISERROR('!0'!Y353)),"",'!0'!Y353)</f>
        <v/>
      </c>
      <c r="Z351" t="str">
        <f>IF(OR(ISBLANK('!0'!Z353),ISERROR('!0'!Z353)),"",'!0'!Z353)</f>
        <v/>
      </c>
      <c r="AA351" t="str">
        <f>IF(OR(ISBLANK('!0'!AA353),ISERROR('!0'!AA353)),"",'!0'!AA353)</f>
        <v/>
      </c>
      <c r="AB351" t="str">
        <f>IF(OR(ISBLANK('!0'!AB353),ISERROR('!0'!AB353)),"",'!0'!AB353)</f>
        <v/>
      </c>
      <c r="AC351" t="str">
        <f>IF(OR(ISBLANK('!0'!AI353),ISERROR('!0'!AI353)),"",'!0'!AI353)</f>
        <v/>
      </c>
      <c r="AD351" t="str">
        <f>IF(OR(ISBLANK('!0'!AJ353),ISERROR('!0'!AJ353)),"",'!0'!AJ353)</f>
        <v/>
      </c>
      <c r="AE351" t="str">
        <f>IF(OR(ISBLANK('!0'!AK353),ISERROR('!0'!AK353)),"",'!0'!AK353)</f>
        <v/>
      </c>
      <c r="AF351" t="str">
        <f>IF(OR(ISBLANK('!0'!AL353),ISERROR('!0'!AL353)),"",'!0'!AL353)</f>
        <v/>
      </c>
      <c r="AG351" t="str">
        <f>IF(OR(ISBLANK('!0'!AM353),ISERROR('!0'!AM353)),"",'!0'!AM353)</f>
        <v/>
      </c>
      <c r="AH351" t="str">
        <f>IF(OR(ISBLANK('!0'!AN353),ISERROR('!0'!AN353)),"",'!0'!AN353)</f>
        <v/>
      </c>
      <c r="AI351" t="str">
        <f>IF(OR(ISBLANK('!0'!AO353),ISERROR('!0'!AO353)),"",'!0'!AO353)</f>
        <v/>
      </c>
      <c r="AJ351" t="str">
        <f>IF(OR(ISBLANK('!0'!AP353),ISERROR('!0'!AP353)),"",'!0'!AP353)</f>
        <v/>
      </c>
      <c r="AK351" t="str">
        <f>IF(OR(ISBLANK('!0'!AQ353),ISERROR('!0'!AQ353)),"",'!0'!AQ353)</f>
        <v/>
      </c>
      <c r="AL351" t="str">
        <f>IF(OR(ISBLANK('!0'!AR353),ISERROR('!0'!AR353)),"",'!0'!AR353)</f>
        <v/>
      </c>
      <c r="AM351" t="str">
        <f>IF(OR(ISBLANK('!0'!AS353),ISERROR('!0'!AS353)),"",'!0'!AS353)</f>
        <v/>
      </c>
      <c r="AN351" t="str">
        <f>IF(OR(ISBLANK('!0'!AT353),ISERROR('!0'!AT353)),"",'!0'!AT353)</f>
        <v/>
      </c>
      <c r="AO351" t="str">
        <f>IF(OR(ISBLANK('!0'!AU353),ISERROR('!0'!AU353)),"",'!0'!AU353)</f>
        <v/>
      </c>
      <c r="AP351" t="str">
        <f>IF(OR(ISBLANK('!0'!AV353),ISERROR('!0'!AV353)),"",'!0'!AV353)</f>
        <v/>
      </c>
      <c r="AQ351" t="str">
        <f>IF(OR(ISBLANK('!0'!AW353),ISERROR('!0'!AW353)),"",'!0'!AW353)</f>
        <v/>
      </c>
      <c r="AR351" t="str">
        <f>IF(OR(ISBLANK('!0'!AX353),ISERROR('!0'!AX353)),"",'!0'!AX353)</f>
        <v/>
      </c>
      <c r="AS351" t="str">
        <f>IF(OR(ISBLANK('!0'!AY353),ISERROR('!0'!AY353)),"",'!0'!AY353)</f>
        <v/>
      </c>
      <c r="AT351" t="str">
        <f>IF(OR(ISBLANK('!0'!AZ353),ISERROR('!0'!AZ353)),"",'!0'!AZ353)</f>
        <v/>
      </c>
      <c r="AU351" t="str">
        <f>IF(OR(ISBLANK('!0'!BA353),ISERROR('!0'!BA353)),"",'!0'!BA353)</f>
        <v/>
      </c>
      <c r="AV351" t="str">
        <f>IF(OR(ISBLANK('!0'!BB353),ISERROR('!0'!BB353)),"",'!0'!BB353)</f>
        <v/>
      </c>
      <c r="AW351" t="str">
        <f>IF(OR(ISBLANK('!0'!BC353),ISERROR('!0'!BC353)),"",'!0'!BC353)</f>
        <v/>
      </c>
      <c r="AX351" t="str">
        <f>IF(OR(ISBLANK('!0'!BD353),ISERROR('!0'!BD353)),"",'!0'!BD353)</f>
        <v/>
      </c>
      <c r="AY351" t="str">
        <f>IF(OR(ISBLANK('!0'!BE353),ISERROR('!0'!BE353)),"",'!0'!BE353)</f>
        <v/>
      </c>
      <c r="AZ351" t="str">
        <f>IF(OR(ISBLANK('!0'!BF353),ISERROR('!0'!BF353)),"",'!0'!BF353)</f>
        <v/>
      </c>
      <c r="BA351" t="str">
        <f>IF(OR(ISBLANK('!0'!BG353),ISERROR('!0'!BG353)),"",'!0'!BG353)</f>
        <v/>
      </c>
      <c r="BB351" t="str">
        <f>IF(OR(ISBLANK('!0'!BH353),ISERROR('!0'!BH353)),"",'!0'!BH353)</f>
        <v/>
      </c>
      <c r="BC351" t="str">
        <f>IF(OR(ISBLANK('!0'!BI353),ISERROR('!0'!BI353)),"",'!0'!BI353)</f>
        <v/>
      </c>
    </row>
    <row r="352" spans="1:55" ht="12.75" customHeight="1" x14ac:dyDescent="0.2">
      <c r="A352" t="str">
        <f>IF(OR(ISBLANK('!0'!A354),ISERROR('!0'!A354)),"",'!0'!A354)</f>
        <v/>
      </c>
      <c r="B352" t="str">
        <f>IF(OR(ISBLANK('!0'!B354),ISERROR('!0'!B354)),"",'!0'!B354)</f>
        <v/>
      </c>
      <c r="C352" s="208">
        <f>IF(OR(ISBLANK('!0'!C353),ISERROR('!0'!C353)),"",'!0'!C353)</f>
        <v>330</v>
      </c>
      <c r="D352" s="326"/>
      <c r="E352" s="326"/>
      <c r="F352" t="str">
        <f>IF(OR(ISBLANK('!0'!F354),ISERROR('!0'!F354)),"",'!0'!F354)</f>
        <v/>
      </c>
      <c r="G352" t="str">
        <f>IF(OR(ISBLANK('!0'!G354),ISERROR('!0'!G354)),"",'!0'!G354)</f>
        <v/>
      </c>
      <c r="H352" t="str">
        <f>IF(OR(ISBLANK('!0'!H354),ISERROR('!0'!H354)),"",'!0'!H354)</f>
        <v/>
      </c>
      <c r="I352" s="4" t="str">
        <f>IF(OR(ISBLANK('!0'!I354),ISERROR('!0'!I354)),"",'!0'!I354)</f>
        <v/>
      </c>
      <c r="J352" t="str">
        <f>IF(OR(ISBLANK('!0'!J354),ISERROR('!0'!J354)),"",'!0'!J354)</f>
        <v/>
      </c>
      <c r="K352" s="59" t="str">
        <f>IF(OR(ISBLANK('!0'!K354),ISERROR('!0'!K354)),"",'!0'!K354)</f>
        <v/>
      </c>
      <c r="L352" t="str">
        <f>IF(OR(ISBLANK('!0'!L354),ISERROR('!0'!L354)),"",'!0'!L354)</f>
        <v/>
      </c>
      <c r="M352" t="str">
        <f>IF(OR(ISBLANK('!0'!M354),ISERROR('!0'!M354)),"",'!0'!M354)</f>
        <v/>
      </c>
      <c r="N352" t="str">
        <f>IF(OR(ISBLANK('!0'!N354),ISERROR('!0'!N354)),"",'!0'!N354)</f>
        <v/>
      </c>
      <c r="O352" t="str">
        <f>IF(OR(ISBLANK('!0'!O354),ISERROR('!0'!O354)),"",'!0'!O354)</f>
        <v/>
      </c>
      <c r="P352" t="str">
        <f>IF(OR(ISBLANK('!0'!P354),ISERROR('!0'!P354)),"",'!0'!P354)</f>
        <v/>
      </c>
      <c r="Q352" t="str">
        <f>IF(OR(ISBLANK('!0'!Q354),ISERROR('!0'!Q354)),"",'!0'!Q354)</f>
        <v/>
      </c>
      <c r="R352" t="str">
        <f>IF(OR(ISBLANK('!0'!R354),ISERROR('!0'!R354)),"",'!0'!R354)</f>
        <v/>
      </c>
      <c r="S352" t="str">
        <f>IF(OR(ISBLANK('!0'!S354),ISERROR('!0'!S354)),"",'!0'!S354)</f>
        <v/>
      </c>
      <c r="T352" t="str">
        <f>IF(OR(ISBLANK('!0'!T354),ISERROR('!0'!T354)),"",'!0'!T354)</f>
        <v/>
      </c>
      <c r="U352" t="str">
        <f>IF(OR(ISBLANK('!0'!U354),ISERROR('!0'!U354)),"",'!0'!U354)</f>
        <v/>
      </c>
      <c r="V352" t="str">
        <f>IF(OR(ISBLANK('!0'!V354),ISERROR('!0'!V354)),"",'!0'!V354)</f>
        <v/>
      </c>
      <c r="W352" t="str">
        <f>IF(OR(ISBLANK('!0'!W354),ISERROR('!0'!W354)),"",'!0'!W354)</f>
        <v/>
      </c>
      <c r="X352" t="str">
        <f>IF(OR(ISBLANK('!0'!X354),ISERROR('!0'!X354)),"",'!0'!X354)</f>
        <v/>
      </c>
      <c r="Y352" t="str">
        <f>IF(OR(ISBLANK('!0'!Y354),ISERROR('!0'!Y354)),"",'!0'!Y354)</f>
        <v/>
      </c>
      <c r="Z352" t="str">
        <f>IF(OR(ISBLANK('!0'!Z354),ISERROR('!0'!Z354)),"",'!0'!Z354)</f>
        <v/>
      </c>
      <c r="AA352" t="str">
        <f>IF(OR(ISBLANK('!0'!AA354),ISERROR('!0'!AA354)),"",'!0'!AA354)</f>
        <v/>
      </c>
      <c r="AB352" t="str">
        <f>IF(OR(ISBLANK('!0'!AB354),ISERROR('!0'!AB354)),"",'!0'!AB354)</f>
        <v/>
      </c>
      <c r="AC352" t="str">
        <f>IF(OR(ISBLANK('!0'!AI354),ISERROR('!0'!AI354)),"",'!0'!AI354)</f>
        <v/>
      </c>
      <c r="AD352" t="str">
        <f>IF(OR(ISBLANK('!0'!AJ354),ISERROR('!0'!AJ354)),"",'!0'!AJ354)</f>
        <v/>
      </c>
      <c r="AE352" t="str">
        <f>IF(OR(ISBLANK('!0'!AK354),ISERROR('!0'!AK354)),"",'!0'!AK354)</f>
        <v/>
      </c>
      <c r="AF352" t="str">
        <f>IF(OR(ISBLANK('!0'!AL354),ISERROR('!0'!AL354)),"",'!0'!AL354)</f>
        <v/>
      </c>
      <c r="AG352" t="str">
        <f>IF(OR(ISBLANK('!0'!AM354),ISERROR('!0'!AM354)),"",'!0'!AM354)</f>
        <v/>
      </c>
      <c r="AH352" t="str">
        <f>IF(OR(ISBLANK('!0'!AN354),ISERROR('!0'!AN354)),"",'!0'!AN354)</f>
        <v/>
      </c>
      <c r="AI352" t="str">
        <f>IF(OR(ISBLANK('!0'!AO354),ISERROR('!0'!AO354)),"",'!0'!AO354)</f>
        <v/>
      </c>
      <c r="AJ352" t="str">
        <f>IF(OR(ISBLANK('!0'!AP354),ISERROR('!0'!AP354)),"",'!0'!AP354)</f>
        <v/>
      </c>
      <c r="AK352" t="str">
        <f>IF(OR(ISBLANK('!0'!AQ354),ISERROR('!0'!AQ354)),"",'!0'!AQ354)</f>
        <v/>
      </c>
      <c r="AL352" t="str">
        <f>IF(OR(ISBLANK('!0'!AR354),ISERROR('!0'!AR354)),"",'!0'!AR354)</f>
        <v/>
      </c>
      <c r="AM352" t="str">
        <f>IF(OR(ISBLANK('!0'!AS354),ISERROR('!0'!AS354)),"",'!0'!AS354)</f>
        <v/>
      </c>
      <c r="AN352" t="str">
        <f>IF(OR(ISBLANK('!0'!AT354),ISERROR('!0'!AT354)),"",'!0'!AT354)</f>
        <v/>
      </c>
      <c r="AO352" t="str">
        <f>IF(OR(ISBLANK('!0'!AU354),ISERROR('!0'!AU354)),"",'!0'!AU354)</f>
        <v/>
      </c>
      <c r="AP352" t="str">
        <f>IF(OR(ISBLANK('!0'!AV354),ISERROR('!0'!AV354)),"",'!0'!AV354)</f>
        <v/>
      </c>
      <c r="AQ352" t="str">
        <f>IF(OR(ISBLANK('!0'!AW354),ISERROR('!0'!AW354)),"",'!0'!AW354)</f>
        <v/>
      </c>
      <c r="AR352" t="str">
        <f>IF(OR(ISBLANK('!0'!AX354),ISERROR('!0'!AX354)),"",'!0'!AX354)</f>
        <v/>
      </c>
      <c r="AS352" t="str">
        <f>IF(OR(ISBLANK('!0'!AY354),ISERROR('!0'!AY354)),"",'!0'!AY354)</f>
        <v/>
      </c>
      <c r="AT352" t="str">
        <f>IF(OR(ISBLANK('!0'!AZ354),ISERROR('!0'!AZ354)),"",'!0'!AZ354)</f>
        <v/>
      </c>
      <c r="AU352" t="str">
        <f>IF(OR(ISBLANK('!0'!BA354),ISERROR('!0'!BA354)),"",'!0'!BA354)</f>
        <v/>
      </c>
      <c r="AV352" t="str">
        <f>IF(OR(ISBLANK('!0'!BB354),ISERROR('!0'!BB354)),"",'!0'!BB354)</f>
        <v/>
      </c>
      <c r="AW352" t="str">
        <f>IF(OR(ISBLANK('!0'!BC354),ISERROR('!0'!BC354)),"",'!0'!BC354)</f>
        <v/>
      </c>
      <c r="AX352" t="str">
        <f>IF(OR(ISBLANK('!0'!BD354),ISERROR('!0'!BD354)),"",'!0'!BD354)</f>
        <v/>
      </c>
      <c r="AY352" t="str">
        <f>IF(OR(ISBLANK('!0'!BE354),ISERROR('!0'!BE354)),"",'!0'!BE354)</f>
        <v/>
      </c>
      <c r="AZ352" t="str">
        <f>IF(OR(ISBLANK('!0'!BF354),ISERROR('!0'!BF354)),"",'!0'!BF354)</f>
        <v/>
      </c>
      <c r="BA352" t="str">
        <f>IF(OR(ISBLANK('!0'!BG354),ISERROR('!0'!BG354)),"",'!0'!BG354)</f>
        <v/>
      </c>
      <c r="BB352" t="str">
        <f>IF(OR(ISBLANK('!0'!BH354),ISERROR('!0'!BH354)),"",'!0'!BH354)</f>
        <v/>
      </c>
      <c r="BC352" t="str">
        <f>IF(OR(ISBLANK('!0'!BI354),ISERROR('!0'!BI354)),"",'!0'!BI354)</f>
        <v/>
      </c>
    </row>
    <row r="353" spans="1:55" ht="12.75" customHeight="1" x14ac:dyDescent="0.2">
      <c r="A353" t="str">
        <f>IF(OR(ISBLANK('!0'!A355),ISERROR('!0'!A355)),"",'!0'!A355)</f>
        <v/>
      </c>
      <c r="B353" t="str">
        <f>IF(OR(ISBLANK('!0'!B355),ISERROR('!0'!B355)),"",'!0'!B355)</f>
        <v/>
      </c>
      <c r="C353" s="208">
        <f>IF(OR(ISBLANK('!0'!C354),ISERROR('!0'!C354)),"",'!0'!C354)</f>
        <v>331</v>
      </c>
      <c r="D353" s="326"/>
      <c r="E353" s="326"/>
      <c r="F353" t="str">
        <f>IF(OR(ISBLANK('!0'!F355),ISERROR('!0'!F355)),"",'!0'!F355)</f>
        <v/>
      </c>
      <c r="G353" t="str">
        <f>IF(OR(ISBLANK('!0'!G355),ISERROR('!0'!G355)),"",'!0'!G355)</f>
        <v/>
      </c>
      <c r="H353" t="str">
        <f>IF(OR(ISBLANK('!0'!H355),ISERROR('!0'!H355)),"",'!0'!H355)</f>
        <v/>
      </c>
      <c r="I353" s="4" t="str">
        <f>IF(OR(ISBLANK('!0'!I355),ISERROR('!0'!I355)),"",'!0'!I355)</f>
        <v/>
      </c>
      <c r="J353" t="str">
        <f>IF(OR(ISBLANK('!0'!J355),ISERROR('!0'!J355)),"",'!0'!J355)</f>
        <v/>
      </c>
      <c r="K353" s="59" t="str">
        <f>IF(OR(ISBLANK('!0'!K355),ISERROR('!0'!K355)),"",'!0'!K355)</f>
        <v/>
      </c>
      <c r="L353" t="str">
        <f>IF(OR(ISBLANK('!0'!L355),ISERROR('!0'!L355)),"",'!0'!L355)</f>
        <v/>
      </c>
      <c r="M353" t="str">
        <f>IF(OR(ISBLANK('!0'!M355),ISERROR('!0'!M355)),"",'!0'!M355)</f>
        <v/>
      </c>
      <c r="N353" t="str">
        <f>IF(OR(ISBLANK('!0'!N355),ISERROR('!0'!N355)),"",'!0'!N355)</f>
        <v/>
      </c>
      <c r="O353" t="str">
        <f>IF(OR(ISBLANK('!0'!O355),ISERROR('!0'!O355)),"",'!0'!O355)</f>
        <v/>
      </c>
      <c r="P353" t="str">
        <f>IF(OR(ISBLANK('!0'!P355),ISERROR('!0'!P355)),"",'!0'!P355)</f>
        <v/>
      </c>
      <c r="Q353" t="str">
        <f>IF(OR(ISBLANK('!0'!Q355),ISERROR('!0'!Q355)),"",'!0'!Q355)</f>
        <v/>
      </c>
      <c r="R353" t="str">
        <f>IF(OR(ISBLANK('!0'!R355),ISERROR('!0'!R355)),"",'!0'!R355)</f>
        <v/>
      </c>
      <c r="S353" t="str">
        <f>IF(OR(ISBLANK('!0'!S355),ISERROR('!0'!S355)),"",'!0'!S355)</f>
        <v/>
      </c>
      <c r="T353" t="str">
        <f>IF(OR(ISBLANK('!0'!T355),ISERROR('!0'!T355)),"",'!0'!T355)</f>
        <v/>
      </c>
      <c r="U353" t="str">
        <f>IF(OR(ISBLANK('!0'!U355),ISERROR('!0'!U355)),"",'!0'!U355)</f>
        <v/>
      </c>
      <c r="V353" t="str">
        <f>IF(OR(ISBLANK('!0'!V355),ISERROR('!0'!V355)),"",'!0'!V355)</f>
        <v/>
      </c>
      <c r="W353" t="str">
        <f>IF(OR(ISBLANK('!0'!W355),ISERROR('!0'!W355)),"",'!0'!W355)</f>
        <v/>
      </c>
      <c r="X353" t="str">
        <f>IF(OR(ISBLANK('!0'!X355),ISERROR('!0'!X355)),"",'!0'!X355)</f>
        <v/>
      </c>
      <c r="Y353" t="str">
        <f>IF(OR(ISBLANK('!0'!Y355),ISERROR('!0'!Y355)),"",'!0'!Y355)</f>
        <v/>
      </c>
      <c r="Z353" t="str">
        <f>IF(OR(ISBLANK('!0'!Z355),ISERROR('!0'!Z355)),"",'!0'!Z355)</f>
        <v/>
      </c>
      <c r="AA353" t="str">
        <f>IF(OR(ISBLANK('!0'!AA355),ISERROR('!0'!AA355)),"",'!0'!AA355)</f>
        <v/>
      </c>
      <c r="AB353" t="str">
        <f>IF(OR(ISBLANK('!0'!AB355),ISERROR('!0'!AB355)),"",'!0'!AB355)</f>
        <v/>
      </c>
      <c r="AC353" t="str">
        <f>IF(OR(ISBLANK('!0'!AI355),ISERROR('!0'!AI355)),"",'!0'!AI355)</f>
        <v/>
      </c>
      <c r="AD353" t="str">
        <f>IF(OR(ISBLANK('!0'!AJ355),ISERROR('!0'!AJ355)),"",'!0'!AJ355)</f>
        <v/>
      </c>
      <c r="AE353" t="str">
        <f>IF(OR(ISBLANK('!0'!AK355),ISERROR('!0'!AK355)),"",'!0'!AK355)</f>
        <v/>
      </c>
      <c r="AF353" t="str">
        <f>IF(OR(ISBLANK('!0'!AL355),ISERROR('!0'!AL355)),"",'!0'!AL355)</f>
        <v/>
      </c>
      <c r="AG353" t="str">
        <f>IF(OR(ISBLANK('!0'!AM355),ISERROR('!0'!AM355)),"",'!0'!AM355)</f>
        <v/>
      </c>
      <c r="AH353" t="str">
        <f>IF(OR(ISBLANK('!0'!AN355),ISERROR('!0'!AN355)),"",'!0'!AN355)</f>
        <v/>
      </c>
      <c r="AI353" t="str">
        <f>IF(OR(ISBLANK('!0'!AO355),ISERROR('!0'!AO355)),"",'!0'!AO355)</f>
        <v/>
      </c>
      <c r="AJ353" t="str">
        <f>IF(OR(ISBLANK('!0'!AP355),ISERROR('!0'!AP355)),"",'!0'!AP355)</f>
        <v/>
      </c>
      <c r="AK353" t="str">
        <f>IF(OR(ISBLANK('!0'!AQ355),ISERROR('!0'!AQ355)),"",'!0'!AQ355)</f>
        <v/>
      </c>
      <c r="AL353" t="str">
        <f>IF(OR(ISBLANK('!0'!AR355),ISERROR('!0'!AR355)),"",'!0'!AR355)</f>
        <v/>
      </c>
      <c r="AM353" t="str">
        <f>IF(OR(ISBLANK('!0'!AS355),ISERROR('!0'!AS355)),"",'!0'!AS355)</f>
        <v/>
      </c>
      <c r="AN353" t="str">
        <f>IF(OR(ISBLANK('!0'!AT355),ISERROR('!0'!AT355)),"",'!0'!AT355)</f>
        <v/>
      </c>
      <c r="AO353" t="str">
        <f>IF(OR(ISBLANK('!0'!AU355),ISERROR('!0'!AU355)),"",'!0'!AU355)</f>
        <v/>
      </c>
      <c r="AP353" t="str">
        <f>IF(OR(ISBLANK('!0'!AV355),ISERROR('!0'!AV355)),"",'!0'!AV355)</f>
        <v/>
      </c>
      <c r="AQ353" t="str">
        <f>IF(OR(ISBLANK('!0'!AW355),ISERROR('!0'!AW355)),"",'!0'!AW355)</f>
        <v/>
      </c>
      <c r="AR353" t="str">
        <f>IF(OR(ISBLANK('!0'!AX355),ISERROR('!0'!AX355)),"",'!0'!AX355)</f>
        <v/>
      </c>
      <c r="AS353" t="str">
        <f>IF(OR(ISBLANK('!0'!AY355),ISERROR('!0'!AY355)),"",'!0'!AY355)</f>
        <v/>
      </c>
      <c r="AT353" t="str">
        <f>IF(OR(ISBLANK('!0'!AZ355),ISERROR('!0'!AZ355)),"",'!0'!AZ355)</f>
        <v/>
      </c>
      <c r="AU353" t="str">
        <f>IF(OR(ISBLANK('!0'!BA355),ISERROR('!0'!BA355)),"",'!0'!BA355)</f>
        <v/>
      </c>
      <c r="AV353" t="str">
        <f>IF(OR(ISBLANK('!0'!BB355),ISERROR('!0'!BB355)),"",'!0'!BB355)</f>
        <v/>
      </c>
      <c r="AW353" t="str">
        <f>IF(OR(ISBLANK('!0'!BC355),ISERROR('!0'!BC355)),"",'!0'!BC355)</f>
        <v/>
      </c>
      <c r="AX353" t="str">
        <f>IF(OR(ISBLANK('!0'!BD355),ISERROR('!0'!BD355)),"",'!0'!BD355)</f>
        <v/>
      </c>
      <c r="AY353" t="str">
        <f>IF(OR(ISBLANK('!0'!BE355),ISERROR('!0'!BE355)),"",'!0'!BE355)</f>
        <v/>
      </c>
      <c r="AZ353" t="str">
        <f>IF(OR(ISBLANK('!0'!BF355),ISERROR('!0'!BF355)),"",'!0'!BF355)</f>
        <v/>
      </c>
      <c r="BA353" t="str">
        <f>IF(OR(ISBLANK('!0'!BG355),ISERROR('!0'!BG355)),"",'!0'!BG355)</f>
        <v/>
      </c>
      <c r="BB353" t="str">
        <f>IF(OR(ISBLANK('!0'!BH355),ISERROR('!0'!BH355)),"",'!0'!BH355)</f>
        <v/>
      </c>
      <c r="BC353" t="str">
        <f>IF(OR(ISBLANK('!0'!BI355),ISERROR('!0'!BI355)),"",'!0'!BI355)</f>
        <v/>
      </c>
    </row>
    <row r="354" spans="1:55" ht="12.75" customHeight="1" x14ac:dyDescent="0.2">
      <c r="A354" t="str">
        <f>IF(OR(ISBLANK('!0'!A356),ISERROR('!0'!A356)),"",'!0'!A356)</f>
        <v/>
      </c>
      <c r="B354" t="str">
        <f>IF(OR(ISBLANK('!0'!B356),ISERROR('!0'!B356)),"",'!0'!B356)</f>
        <v/>
      </c>
      <c r="C354" s="208">
        <f>IF(OR(ISBLANK('!0'!C355),ISERROR('!0'!C355)),"",'!0'!C355)</f>
        <v>332</v>
      </c>
      <c r="D354" s="326"/>
      <c r="E354" s="326"/>
      <c r="F354" t="str">
        <f>IF(OR(ISBLANK('!0'!F356),ISERROR('!0'!F356)),"",'!0'!F356)</f>
        <v/>
      </c>
      <c r="G354" t="str">
        <f>IF(OR(ISBLANK('!0'!G356),ISERROR('!0'!G356)),"",'!0'!G356)</f>
        <v/>
      </c>
      <c r="H354" t="str">
        <f>IF(OR(ISBLANK('!0'!H356),ISERROR('!0'!H356)),"",'!0'!H356)</f>
        <v/>
      </c>
      <c r="I354" s="4" t="str">
        <f>IF(OR(ISBLANK('!0'!I356),ISERROR('!0'!I356)),"",'!0'!I356)</f>
        <v/>
      </c>
      <c r="J354" t="str">
        <f>IF(OR(ISBLANK('!0'!J356),ISERROR('!0'!J356)),"",'!0'!J356)</f>
        <v/>
      </c>
      <c r="K354" s="59" t="str">
        <f>IF(OR(ISBLANK('!0'!K356),ISERROR('!0'!K356)),"",'!0'!K356)</f>
        <v/>
      </c>
      <c r="L354" t="str">
        <f>IF(OR(ISBLANK('!0'!L356),ISERROR('!0'!L356)),"",'!0'!L356)</f>
        <v/>
      </c>
      <c r="M354" t="str">
        <f>IF(OR(ISBLANK('!0'!M356),ISERROR('!0'!M356)),"",'!0'!M356)</f>
        <v/>
      </c>
      <c r="N354" t="str">
        <f>IF(OR(ISBLANK('!0'!N356),ISERROR('!0'!N356)),"",'!0'!N356)</f>
        <v/>
      </c>
      <c r="O354" t="str">
        <f>IF(OR(ISBLANK('!0'!O356),ISERROR('!0'!O356)),"",'!0'!O356)</f>
        <v/>
      </c>
      <c r="P354" t="str">
        <f>IF(OR(ISBLANK('!0'!P356),ISERROR('!0'!P356)),"",'!0'!P356)</f>
        <v/>
      </c>
      <c r="Q354" t="str">
        <f>IF(OR(ISBLANK('!0'!Q356),ISERROR('!0'!Q356)),"",'!0'!Q356)</f>
        <v/>
      </c>
      <c r="R354" t="str">
        <f>IF(OR(ISBLANK('!0'!R356),ISERROR('!0'!R356)),"",'!0'!R356)</f>
        <v/>
      </c>
      <c r="S354" t="str">
        <f>IF(OR(ISBLANK('!0'!S356),ISERROR('!0'!S356)),"",'!0'!S356)</f>
        <v/>
      </c>
      <c r="T354" t="str">
        <f>IF(OR(ISBLANK('!0'!T356),ISERROR('!0'!T356)),"",'!0'!T356)</f>
        <v/>
      </c>
      <c r="U354" t="str">
        <f>IF(OR(ISBLANK('!0'!U356),ISERROR('!0'!U356)),"",'!0'!U356)</f>
        <v/>
      </c>
      <c r="V354" t="str">
        <f>IF(OR(ISBLANK('!0'!V356),ISERROR('!0'!V356)),"",'!0'!V356)</f>
        <v/>
      </c>
      <c r="W354" t="str">
        <f>IF(OR(ISBLANK('!0'!W356),ISERROR('!0'!W356)),"",'!0'!W356)</f>
        <v/>
      </c>
      <c r="X354" t="str">
        <f>IF(OR(ISBLANK('!0'!X356),ISERROR('!0'!X356)),"",'!0'!X356)</f>
        <v/>
      </c>
      <c r="Y354" t="str">
        <f>IF(OR(ISBLANK('!0'!Y356),ISERROR('!0'!Y356)),"",'!0'!Y356)</f>
        <v/>
      </c>
      <c r="Z354" t="str">
        <f>IF(OR(ISBLANK('!0'!Z356),ISERROR('!0'!Z356)),"",'!0'!Z356)</f>
        <v/>
      </c>
      <c r="AA354" t="str">
        <f>IF(OR(ISBLANK('!0'!AA356),ISERROR('!0'!AA356)),"",'!0'!AA356)</f>
        <v/>
      </c>
      <c r="AB354" t="str">
        <f>IF(OR(ISBLANK('!0'!AB356),ISERROR('!0'!AB356)),"",'!0'!AB356)</f>
        <v/>
      </c>
      <c r="AC354" t="str">
        <f>IF(OR(ISBLANK('!0'!AI356),ISERROR('!0'!AI356)),"",'!0'!AI356)</f>
        <v/>
      </c>
      <c r="AD354" t="str">
        <f>IF(OR(ISBLANK('!0'!AJ356),ISERROR('!0'!AJ356)),"",'!0'!AJ356)</f>
        <v/>
      </c>
      <c r="AE354" t="str">
        <f>IF(OR(ISBLANK('!0'!AK356),ISERROR('!0'!AK356)),"",'!0'!AK356)</f>
        <v/>
      </c>
      <c r="AF354" t="str">
        <f>IF(OR(ISBLANK('!0'!AL356),ISERROR('!0'!AL356)),"",'!0'!AL356)</f>
        <v/>
      </c>
      <c r="AG354" t="str">
        <f>IF(OR(ISBLANK('!0'!AM356),ISERROR('!0'!AM356)),"",'!0'!AM356)</f>
        <v/>
      </c>
      <c r="AH354" t="str">
        <f>IF(OR(ISBLANK('!0'!AN356),ISERROR('!0'!AN356)),"",'!0'!AN356)</f>
        <v/>
      </c>
      <c r="AI354" t="str">
        <f>IF(OR(ISBLANK('!0'!AO356),ISERROR('!0'!AO356)),"",'!0'!AO356)</f>
        <v/>
      </c>
      <c r="AJ354" t="str">
        <f>IF(OR(ISBLANK('!0'!AP356),ISERROR('!0'!AP356)),"",'!0'!AP356)</f>
        <v/>
      </c>
      <c r="AK354" t="str">
        <f>IF(OR(ISBLANK('!0'!AQ356),ISERROR('!0'!AQ356)),"",'!0'!AQ356)</f>
        <v/>
      </c>
      <c r="AL354" t="str">
        <f>IF(OR(ISBLANK('!0'!AR356),ISERROR('!0'!AR356)),"",'!0'!AR356)</f>
        <v/>
      </c>
      <c r="AM354" t="str">
        <f>IF(OR(ISBLANK('!0'!AS356),ISERROR('!0'!AS356)),"",'!0'!AS356)</f>
        <v/>
      </c>
      <c r="AN354" t="str">
        <f>IF(OR(ISBLANK('!0'!AT356),ISERROR('!0'!AT356)),"",'!0'!AT356)</f>
        <v/>
      </c>
      <c r="AO354" t="str">
        <f>IF(OR(ISBLANK('!0'!AU356),ISERROR('!0'!AU356)),"",'!0'!AU356)</f>
        <v/>
      </c>
      <c r="AP354" t="str">
        <f>IF(OR(ISBLANK('!0'!AV356),ISERROR('!0'!AV356)),"",'!0'!AV356)</f>
        <v/>
      </c>
      <c r="AQ354" t="str">
        <f>IF(OR(ISBLANK('!0'!AW356),ISERROR('!0'!AW356)),"",'!0'!AW356)</f>
        <v/>
      </c>
      <c r="AR354" t="str">
        <f>IF(OR(ISBLANK('!0'!AX356),ISERROR('!0'!AX356)),"",'!0'!AX356)</f>
        <v/>
      </c>
      <c r="AS354" t="str">
        <f>IF(OR(ISBLANK('!0'!AY356),ISERROR('!0'!AY356)),"",'!0'!AY356)</f>
        <v/>
      </c>
      <c r="AT354" t="str">
        <f>IF(OR(ISBLANK('!0'!AZ356),ISERROR('!0'!AZ356)),"",'!0'!AZ356)</f>
        <v/>
      </c>
      <c r="AU354" t="str">
        <f>IF(OR(ISBLANK('!0'!BA356),ISERROR('!0'!BA356)),"",'!0'!BA356)</f>
        <v/>
      </c>
      <c r="AV354" t="str">
        <f>IF(OR(ISBLANK('!0'!BB356),ISERROR('!0'!BB356)),"",'!0'!BB356)</f>
        <v/>
      </c>
      <c r="AW354" t="str">
        <f>IF(OR(ISBLANK('!0'!BC356),ISERROR('!0'!BC356)),"",'!0'!BC356)</f>
        <v/>
      </c>
      <c r="AX354" t="str">
        <f>IF(OR(ISBLANK('!0'!BD356),ISERROR('!0'!BD356)),"",'!0'!BD356)</f>
        <v/>
      </c>
      <c r="AY354" t="str">
        <f>IF(OR(ISBLANK('!0'!BE356),ISERROR('!0'!BE356)),"",'!0'!BE356)</f>
        <v/>
      </c>
      <c r="AZ354" t="str">
        <f>IF(OR(ISBLANK('!0'!BF356),ISERROR('!0'!BF356)),"",'!0'!BF356)</f>
        <v/>
      </c>
      <c r="BA354" t="str">
        <f>IF(OR(ISBLANK('!0'!BG356),ISERROR('!0'!BG356)),"",'!0'!BG356)</f>
        <v/>
      </c>
      <c r="BB354" t="str">
        <f>IF(OR(ISBLANK('!0'!BH356),ISERROR('!0'!BH356)),"",'!0'!BH356)</f>
        <v/>
      </c>
      <c r="BC354" t="str">
        <f>IF(OR(ISBLANK('!0'!BI356),ISERROR('!0'!BI356)),"",'!0'!BI356)</f>
        <v/>
      </c>
    </row>
    <row r="355" spans="1:55" ht="12.75" customHeight="1" x14ac:dyDescent="0.2">
      <c r="A355" t="str">
        <f>IF(OR(ISBLANK('!0'!A357),ISERROR('!0'!A357)),"",'!0'!A357)</f>
        <v/>
      </c>
      <c r="B355" t="str">
        <f>IF(OR(ISBLANK('!0'!B357),ISERROR('!0'!B357)),"",'!0'!B357)</f>
        <v/>
      </c>
      <c r="C355" s="208">
        <f>IF(OR(ISBLANK('!0'!C356),ISERROR('!0'!C356)),"",'!0'!C356)</f>
        <v>333</v>
      </c>
      <c r="D355" s="326"/>
      <c r="E355" s="326"/>
      <c r="F355" t="str">
        <f>IF(OR(ISBLANK('!0'!F357),ISERROR('!0'!F357)),"",'!0'!F357)</f>
        <v/>
      </c>
      <c r="G355" t="str">
        <f>IF(OR(ISBLANK('!0'!G357),ISERROR('!0'!G357)),"",'!0'!G357)</f>
        <v/>
      </c>
      <c r="H355" t="str">
        <f>IF(OR(ISBLANK('!0'!H357),ISERROR('!0'!H357)),"",'!0'!H357)</f>
        <v/>
      </c>
      <c r="I355" s="4" t="str">
        <f>IF(OR(ISBLANK('!0'!I357),ISERROR('!0'!I357)),"",'!0'!I357)</f>
        <v/>
      </c>
      <c r="J355" t="str">
        <f>IF(OR(ISBLANK('!0'!J357),ISERROR('!0'!J357)),"",'!0'!J357)</f>
        <v/>
      </c>
      <c r="K355" s="59" t="str">
        <f>IF(OR(ISBLANK('!0'!K357),ISERROR('!0'!K357)),"",'!0'!K357)</f>
        <v/>
      </c>
      <c r="L355" t="str">
        <f>IF(OR(ISBLANK('!0'!L357),ISERROR('!0'!L357)),"",'!0'!L357)</f>
        <v/>
      </c>
      <c r="M355" t="str">
        <f>IF(OR(ISBLANK('!0'!M357),ISERROR('!0'!M357)),"",'!0'!M357)</f>
        <v/>
      </c>
      <c r="N355" t="str">
        <f>IF(OR(ISBLANK('!0'!N357),ISERROR('!0'!N357)),"",'!0'!N357)</f>
        <v/>
      </c>
      <c r="O355" t="str">
        <f>IF(OR(ISBLANK('!0'!O357),ISERROR('!0'!O357)),"",'!0'!O357)</f>
        <v/>
      </c>
      <c r="P355" t="str">
        <f>IF(OR(ISBLANK('!0'!P357),ISERROR('!0'!P357)),"",'!0'!P357)</f>
        <v/>
      </c>
      <c r="Q355" t="str">
        <f>IF(OR(ISBLANK('!0'!Q357),ISERROR('!0'!Q357)),"",'!0'!Q357)</f>
        <v/>
      </c>
      <c r="R355" t="str">
        <f>IF(OR(ISBLANK('!0'!R357),ISERROR('!0'!R357)),"",'!0'!R357)</f>
        <v/>
      </c>
      <c r="S355" t="str">
        <f>IF(OR(ISBLANK('!0'!S357),ISERROR('!0'!S357)),"",'!0'!S357)</f>
        <v/>
      </c>
      <c r="T355" t="str">
        <f>IF(OR(ISBLANK('!0'!T357),ISERROR('!0'!T357)),"",'!0'!T357)</f>
        <v/>
      </c>
      <c r="U355" t="str">
        <f>IF(OR(ISBLANK('!0'!U357),ISERROR('!0'!U357)),"",'!0'!U357)</f>
        <v/>
      </c>
      <c r="V355" t="str">
        <f>IF(OR(ISBLANK('!0'!V357),ISERROR('!0'!V357)),"",'!0'!V357)</f>
        <v/>
      </c>
      <c r="W355" t="str">
        <f>IF(OR(ISBLANK('!0'!W357),ISERROR('!0'!W357)),"",'!0'!W357)</f>
        <v/>
      </c>
      <c r="X355" t="str">
        <f>IF(OR(ISBLANK('!0'!X357),ISERROR('!0'!X357)),"",'!0'!X357)</f>
        <v/>
      </c>
      <c r="Y355" t="str">
        <f>IF(OR(ISBLANK('!0'!Y357),ISERROR('!0'!Y357)),"",'!0'!Y357)</f>
        <v/>
      </c>
      <c r="Z355" t="str">
        <f>IF(OR(ISBLANK('!0'!Z357),ISERROR('!0'!Z357)),"",'!0'!Z357)</f>
        <v/>
      </c>
      <c r="AA355" t="str">
        <f>IF(OR(ISBLANK('!0'!AA357),ISERROR('!0'!AA357)),"",'!0'!AA357)</f>
        <v/>
      </c>
      <c r="AB355" t="str">
        <f>IF(OR(ISBLANK('!0'!AB357),ISERROR('!0'!AB357)),"",'!0'!AB357)</f>
        <v/>
      </c>
      <c r="AC355" t="str">
        <f>IF(OR(ISBLANK('!0'!AI357),ISERROR('!0'!AI357)),"",'!0'!AI357)</f>
        <v/>
      </c>
      <c r="AD355" t="str">
        <f>IF(OR(ISBLANK('!0'!AJ357),ISERROR('!0'!AJ357)),"",'!0'!AJ357)</f>
        <v/>
      </c>
      <c r="AE355" t="str">
        <f>IF(OR(ISBLANK('!0'!AK357),ISERROR('!0'!AK357)),"",'!0'!AK357)</f>
        <v/>
      </c>
      <c r="AF355" t="str">
        <f>IF(OR(ISBLANK('!0'!AL357),ISERROR('!0'!AL357)),"",'!0'!AL357)</f>
        <v/>
      </c>
      <c r="AG355" t="str">
        <f>IF(OR(ISBLANK('!0'!AM357),ISERROR('!0'!AM357)),"",'!0'!AM357)</f>
        <v/>
      </c>
      <c r="AH355" t="str">
        <f>IF(OR(ISBLANK('!0'!AN357),ISERROR('!0'!AN357)),"",'!0'!AN357)</f>
        <v/>
      </c>
      <c r="AI355" t="str">
        <f>IF(OR(ISBLANK('!0'!AO357),ISERROR('!0'!AO357)),"",'!0'!AO357)</f>
        <v/>
      </c>
      <c r="AJ355" t="str">
        <f>IF(OR(ISBLANK('!0'!AP357),ISERROR('!0'!AP357)),"",'!0'!AP357)</f>
        <v/>
      </c>
      <c r="AK355" t="str">
        <f>IF(OR(ISBLANK('!0'!AQ357),ISERROR('!0'!AQ357)),"",'!0'!AQ357)</f>
        <v/>
      </c>
      <c r="AL355" t="str">
        <f>IF(OR(ISBLANK('!0'!AR357),ISERROR('!0'!AR357)),"",'!0'!AR357)</f>
        <v/>
      </c>
      <c r="AM355" t="str">
        <f>IF(OR(ISBLANK('!0'!AS357),ISERROR('!0'!AS357)),"",'!0'!AS357)</f>
        <v/>
      </c>
      <c r="AN355" t="str">
        <f>IF(OR(ISBLANK('!0'!AT357),ISERROR('!0'!AT357)),"",'!0'!AT357)</f>
        <v/>
      </c>
      <c r="AO355" t="str">
        <f>IF(OR(ISBLANK('!0'!AU357),ISERROR('!0'!AU357)),"",'!0'!AU357)</f>
        <v/>
      </c>
      <c r="AP355" t="str">
        <f>IF(OR(ISBLANK('!0'!AV357),ISERROR('!0'!AV357)),"",'!0'!AV357)</f>
        <v/>
      </c>
      <c r="AQ355" t="str">
        <f>IF(OR(ISBLANK('!0'!AW357),ISERROR('!0'!AW357)),"",'!0'!AW357)</f>
        <v/>
      </c>
      <c r="AR355" t="str">
        <f>IF(OR(ISBLANK('!0'!AX357),ISERROR('!0'!AX357)),"",'!0'!AX357)</f>
        <v/>
      </c>
      <c r="AS355" t="str">
        <f>IF(OR(ISBLANK('!0'!AY357),ISERROR('!0'!AY357)),"",'!0'!AY357)</f>
        <v/>
      </c>
      <c r="AT355" t="str">
        <f>IF(OR(ISBLANK('!0'!AZ357),ISERROR('!0'!AZ357)),"",'!0'!AZ357)</f>
        <v/>
      </c>
      <c r="AU355" t="str">
        <f>IF(OR(ISBLANK('!0'!BA357),ISERROR('!0'!BA357)),"",'!0'!BA357)</f>
        <v/>
      </c>
      <c r="AV355" t="str">
        <f>IF(OR(ISBLANK('!0'!BB357),ISERROR('!0'!BB357)),"",'!0'!BB357)</f>
        <v/>
      </c>
      <c r="AW355" t="str">
        <f>IF(OR(ISBLANK('!0'!BC357),ISERROR('!0'!BC357)),"",'!0'!BC357)</f>
        <v/>
      </c>
      <c r="AX355" t="str">
        <f>IF(OR(ISBLANK('!0'!BD357),ISERROR('!0'!BD357)),"",'!0'!BD357)</f>
        <v/>
      </c>
      <c r="AY355" t="str">
        <f>IF(OR(ISBLANK('!0'!BE357),ISERROR('!0'!BE357)),"",'!0'!BE357)</f>
        <v/>
      </c>
      <c r="AZ355" t="str">
        <f>IF(OR(ISBLANK('!0'!BF357),ISERROR('!0'!BF357)),"",'!0'!BF357)</f>
        <v/>
      </c>
      <c r="BA355" t="str">
        <f>IF(OR(ISBLANK('!0'!BG357),ISERROR('!0'!BG357)),"",'!0'!BG357)</f>
        <v/>
      </c>
      <c r="BB355" t="str">
        <f>IF(OR(ISBLANK('!0'!BH357),ISERROR('!0'!BH357)),"",'!0'!BH357)</f>
        <v/>
      </c>
      <c r="BC355" t="str">
        <f>IF(OR(ISBLANK('!0'!BI357),ISERROR('!0'!BI357)),"",'!0'!BI357)</f>
        <v/>
      </c>
    </row>
    <row r="356" spans="1:55" ht="12.75" customHeight="1" x14ac:dyDescent="0.2">
      <c r="A356" t="str">
        <f>IF(OR(ISBLANK('!0'!A358),ISERROR('!0'!A358)),"",'!0'!A358)</f>
        <v/>
      </c>
      <c r="B356" t="str">
        <f>IF(OR(ISBLANK('!0'!B358),ISERROR('!0'!B358)),"",'!0'!B358)</f>
        <v/>
      </c>
      <c r="C356" s="208">
        <f>IF(OR(ISBLANK('!0'!C357),ISERROR('!0'!C357)),"",'!0'!C357)</f>
        <v>334</v>
      </c>
      <c r="D356" s="326"/>
      <c r="E356" s="326"/>
      <c r="F356" t="str">
        <f>IF(OR(ISBLANK('!0'!F358),ISERROR('!0'!F358)),"",'!0'!F358)</f>
        <v/>
      </c>
      <c r="G356" t="str">
        <f>IF(OR(ISBLANK('!0'!G358),ISERROR('!0'!G358)),"",'!0'!G358)</f>
        <v/>
      </c>
      <c r="H356" t="str">
        <f>IF(OR(ISBLANK('!0'!H358),ISERROR('!0'!H358)),"",'!0'!H358)</f>
        <v/>
      </c>
      <c r="I356" s="4" t="str">
        <f>IF(OR(ISBLANK('!0'!I358),ISERROR('!0'!I358)),"",'!0'!I358)</f>
        <v/>
      </c>
      <c r="J356" t="str">
        <f>IF(OR(ISBLANK('!0'!J358),ISERROR('!0'!J358)),"",'!0'!J358)</f>
        <v/>
      </c>
      <c r="K356" s="59" t="str">
        <f>IF(OR(ISBLANK('!0'!K358),ISERROR('!0'!K358)),"",'!0'!K358)</f>
        <v/>
      </c>
      <c r="L356" t="str">
        <f>IF(OR(ISBLANK('!0'!L358),ISERROR('!0'!L358)),"",'!0'!L358)</f>
        <v/>
      </c>
      <c r="M356" t="str">
        <f>IF(OR(ISBLANK('!0'!M358),ISERROR('!0'!M358)),"",'!0'!M358)</f>
        <v/>
      </c>
      <c r="N356" t="str">
        <f>IF(OR(ISBLANK('!0'!N358),ISERROR('!0'!N358)),"",'!0'!N358)</f>
        <v/>
      </c>
      <c r="O356" t="str">
        <f>IF(OR(ISBLANK('!0'!O358),ISERROR('!0'!O358)),"",'!0'!O358)</f>
        <v/>
      </c>
      <c r="P356" t="str">
        <f>IF(OR(ISBLANK('!0'!P358),ISERROR('!0'!P358)),"",'!0'!P358)</f>
        <v/>
      </c>
      <c r="Q356" t="str">
        <f>IF(OR(ISBLANK('!0'!Q358),ISERROR('!0'!Q358)),"",'!0'!Q358)</f>
        <v/>
      </c>
      <c r="R356" t="str">
        <f>IF(OR(ISBLANK('!0'!R358),ISERROR('!0'!R358)),"",'!0'!R358)</f>
        <v/>
      </c>
      <c r="S356" t="str">
        <f>IF(OR(ISBLANK('!0'!S358),ISERROR('!0'!S358)),"",'!0'!S358)</f>
        <v/>
      </c>
      <c r="T356" t="str">
        <f>IF(OR(ISBLANK('!0'!T358),ISERROR('!0'!T358)),"",'!0'!T358)</f>
        <v/>
      </c>
      <c r="U356" t="str">
        <f>IF(OR(ISBLANK('!0'!U358),ISERROR('!0'!U358)),"",'!0'!U358)</f>
        <v/>
      </c>
      <c r="V356" t="str">
        <f>IF(OR(ISBLANK('!0'!V358),ISERROR('!0'!V358)),"",'!0'!V358)</f>
        <v/>
      </c>
      <c r="W356" t="str">
        <f>IF(OR(ISBLANK('!0'!W358),ISERROR('!0'!W358)),"",'!0'!W358)</f>
        <v/>
      </c>
      <c r="X356" t="str">
        <f>IF(OR(ISBLANK('!0'!X358),ISERROR('!0'!X358)),"",'!0'!X358)</f>
        <v/>
      </c>
      <c r="Y356" t="str">
        <f>IF(OR(ISBLANK('!0'!Y358),ISERROR('!0'!Y358)),"",'!0'!Y358)</f>
        <v/>
      </c>
      <c r="Z356" t="str">
        <f>IF(OR(ISBLANK('!0'!Z358),ISERROR('!0'!Z358)),"",'!0'!Z358)</f>
        <v/>
      </c>
      <c r="AA356" t="str">
        <f>IF(OR(ISBLANK('!0'!AA358),ISERROR('!0'!AA358)),"",'!0'!AA358)</f>
        <v/>
      </c>
      <c r="AB356" t="str">
        <f>IF(OR(ISBLANK('!0'!AB358),ISERROR('!0'!AB358)),"",'!0'!AB358)</f>
        <v/>
      </c>
      <c r="AC356" t="str">
        <f>IF(OR(ISBLANK('!0'!AI358),ISERROR('!0'!AI358)),"",'!0'!AI358)</f>
        <v/>
      </c>
      <c r="AD356" t="str">
        <f>IF(OR(ISBLANK('!0'!AJ358),ISERROR('!0'!AJ358)),"",'!0'!AJ358)</f>
        <v/>
      </c>
      <c r="AE356" t="str">
        <f>IF(OR(ISBLANK('!0'!AK358),ISERROR('!0'!AK358)),"",'!0'!AK358)</f>
        <v/>
      </c>
      <c r="AF356" t="str">
        <f>IF(OR(ISBLANK('!0'!AL358),ISERROR('!0'!AL358)),"",'!0'!AL358)</f>
        <v/>
      </c>
      <c r="AG356" t="str">
        <f>IF(OR(ISBLANK('!0'!AM358),ISERROR('!0'!AM358)),"",'!0'!AM358)</f>
        <v/>
      </c>
      <c r="AH356" t="str">
        <f>IF(OR(ISBLANK('!0'!AN358),ISERROR('!0'!AN358)),"",'!0'!AN358)</f>
        <v/>
      </c>
      <c r="AI356" t="str">
        <f>IF(OR(ISBLANK('!0'!AO358),ISERROR('!0'!AO358)),"",'!0'!AO358)</f>
        <v/>
      </c>
      <c r="AJ356" t="str">
        <f>IF(OR(ISBLANK('!0'!AP358),ISERROR('!0'!AP358)),"",'!0'!AP358)</f>
        <v/>
      </c>
      <c r="AK356" t="str">
        <f>IF(OR(ISBLANK('!0'!AQ358),ISERROR('!0'!AQ358)),"",'!0'!AQ358)</f>
        <v/>
      </c>
      <c r="AL356" t="str">
        <f>IF(OR(ISBLANK('!0'!AR358),ISERROR('!0'!AR358)),"",'!0'!AR358)</f>
        <v/>
      </c>
      <c r="AM356" t="str">
        <f>IF(OR(ISBLANK('!0'!AS358),ISERROR('!0'!AS358)),"",'!0'!AS358)</f>
        <v/>
      </c>
      <c r="AN356" t="str">
        <f>IF(OR(ISBLANK('!0'!AT358),ISERROR('!0'!AT358)),"",'!0'!AT358)</f>
        <v/>
      </c>
      <c r="AO356" t="str">
        <f>IF(OR(ISBLANK('!0'!AU358),ISERROR('!0'!AU358)),"",'!0'!AU358)</f>
        <v/>
      </c>
      <c r="AP356" t="str">
        <f>IF(OR(ISBLANK('!0'!AV358),ISERROR('!0'!AV358)),"",'!0'!AV358)</f>
        <v/>
      </c>
      <c r="AQ356" t="str">
        <f>IF(OR(ISBLANK('!0'!AW358),ISERROR('!0'!AW358)),"",'!0'!AW358)</f>
        <v/>
      </c>
      <c r="AR356" t="str">
        <f>IF(OR(ISBLANK('!0'!AX358),ISERROR('!0'!AX358)),"",'!0'!AX358)</f>
        <v/>
      </c>
      <c r="AS356" t="str">
        <f>IF(OR(ISBLANK('!0'!AY358),ISERROR('!0'!AY358)),"",'!0'!AY358)</f>
        <v/>
      </c>
      <c r="AT356" t="str">
        <f>IF(OR(ISBLANK('!0'!AZ358),ISERROR('!0'!AZ358)),"",'!0'!AZ358)</f>
        <v/>
      </c>
      <c r="AU356" t="str">
        <f>IF(OR(ISBLANK('!0'!BA358),ISERROR('!0'!BA358)),"",'!0'!BA358)</f>
        <v/>
      </c>
      <c r="AV356" t="str">
        <f>IF(OR(ISBLANK('!0'!BB358),ISERROR('!0'!BB358)),"",'!0'!BB358)</f>
        <v/>
      </c>
      <c r="AW356" t="str">
        <f>IF(OR(ISBLANK('!0'!BC358),ISERROR('!0'!BC358)),"",'!0'!BC358)</f>
        <v/>
      </c>
      <c r="AX356" t="str">
        <f>IF(OR(ISBLANK('!0'!BD358),ISERROR('!0'!BD358)),"",'!0'!BD358)</f>
        <v/>
      </c>
      <c r="AY356" t="str">
        <f>IF(OR(ISBLANK('!0'!BE358),ISERROR('!0'!BE358)),"",'!0'!BE358)</f>
        <v/>
      </c>
      <c r="AZ356" t="str">
        <f>IF(OR(ISBLANK('!0'!BF358),ISERROR('!0'!BF358)),"",'!0'!BF358)</f>
        <v/>
      </c>
      <c r="BA356" t="str">
        <f>IF(OR(ISBLANK('!0'!BG358),ISERROR('!0'!BG358)),"",'!0'!BG358)</f>
        <v/>
      </c>
      <c r="BB356" t="str">
        <f>IF(OR(ISBLANK('!0'!BH358),ISERROR('!0'!BH358)),"",'!0'!BH358)</f>
        <v/>
      </c>
      <c r="BC356" t="str">
        <f>IF(OR(ISBLANK('!0'!BI358),ISERROR('!0'!BI358)),"",'!0'!BI358)</f>
        <v/>
      </c>
    </row>
    <row r="357" spans="1:55" ht="12.75" customHeight="1" x14ac:dyDescent="0.2">
      <c r="A357" t="str">
        <f>IF(OR(ISBLANK('!0'!A359),ISERROR('!0'!A359)),"",'!0'!A359)</f>
        <v/>
      </c>
      <c r="B357" t="str">
        <f>IF(OR(ISBLANK('!0'!B359),ISERROR('!0'!B359)),"",'!0'!B359)</f>
        <v/>
      </c>
      <c r="C357" s="208">
        <f>IF(OR(ISBLANK('!0'!C358),ISERROR('!0'!C358)),"",'!0'!C358)</f>
        <v>335</v>
      </c>
      <c r="D357" s="326"/>
      <c r="E357" s="326"/>
      <c r="F357" t="str">
        <f>IF(OR(ISBLANK('!0'!F359),ISERROR('!0'!F359)),"",'!0'!F359)</f>
        <v/>
      </c>
      <c r="G357" t="str">
        <f>IF(OR(ISBLANK('!0'!G359),ISERROR('!0'!G359)),"",'!0'!G359)</f>
        <v/>
      </c>
      <c r="H357" t="str">
        <f>IF(OR(ISBLANK('!0'!H359),ISERROR('!0'!H359)),"",'!0'!H359)</f>
        <v/>
      </c>
      <c r="I357" s="4" t="str">
        <f>IF(OR(ISBLANK('!0'!I359),ISERROR('!0'!I359)),"",'!0'!I359)</f>
        <v/>
      </c>
      <c r="J357" t="str">
        <f>IF(OR(ISBLANK('!0'!J359),ISERROR('!0'!J359)),"",'!0'!J359)</f>
        <v/>
      </c>
      <c r="K357" s="59" t="str">
        <f>IF(OR(ISBLANK('!0'!K359),ISERROR('!0'!K359)),"",'!0'!K359)</f>
        <v/>
      </c>
      <c r="L357" t="str">
        <f>IF(OR(ISBLANK('!0'!L359),ISERROR('!0'!L359)),"",'!0'!L359)</f>
        <v/>
      </c>
      <c r="M357" t="str">
        <f>IF(OR(ISBLANK('!0'!M359),ISERROR('!0'!M359)),"",'!0'!M359)</f>
        <v/>
      </c>
      <c r="N357" t="str">
        <f>IF(OR(ISBLANK('!0'!N359),ISERROR('!0'!N359)),"",'!0'!N359)</f>
        <v/>
      </c>
      <c r="O357" t="str">
        <f>IF(OR(ISBLANK('!0'!O359),ISERROR('!0'!O359)),"",'!0'!O359)</f>
        <v/>
      </c>
      <c r="P357" t="str">
        <f>IF(OR(ISBLANK('!0'!P359),ISERROR('!0'!P359)),"",'!0'!P359)</f>
        <v/>
      </c>
      <c r="Q357" t="str">
        <f>IF(OR(ISBLANK('!0'!Q359),ISERROR('!0'!Q359)),"",'!0'!Q359)</f>
        <v/>
      </c>
      <c r="R357" t="str">
        <f>IF(OR(ISBLANK('!0'!R359),ISERROR('!0'!R359)),"",'!0'!R359)</f>
        <v/>
      </c>
      <c r="S357" t="str">
        <f>IF(OR(ISBLANK('!0'!S359),ISERROR('!0'!S359)),"",'!0'!S359)</f>
        <v/>
      </c>
      <c r="T357" t="str">
        <f>IF(OR(ISBLANK('!0'!T359),ISERROR('!0'!T359)),"",'!0'!T359)</f>
        <v/>
      </c>
      <c r="U357" t="str">
        <f>IF(OR(ISBLANK('!0'!U359),ISERROR('!0'!U359)),"",'!0'!U359)</f>
        <v/>
      </c>
      <c r="V357" t="str">
        <f>IF(OR(ISBLANK('!0'!V359),ISERROR('!0'!V359)),"",'!0'!V359)</f>
        <v/>
      </c>
      <c r="W357" t="str">
        <f>IF(OR(ISBLANK('!0'!W359),ISERROR('!0'!W359)),"",'!0'!W359)</f>
        <v/>
      </c>
      <c r="X357" t="str">
        <f>IF(OR(ISBLANK('!0'!X359),ISERROR('!0'!X359)),"",'!0'!X359)</f>
        <v/>
      </c>
      <c r="Y357" t="str">
        <f>IF(OR(ISBLANK('!0'!Y359),ISERROR('!0'!Y359)),"",'!0'!Y359)</f>
        <v/>
      </c>
      <c r="Z357" t="str">
        <f>IF(OR(ISBLANK('!0'!Z359),ISERROR('!0'!Z359)),"",'!0'!Z359)</f>
        <v/>
      </c>
      <c r="AA357" t="str">
        <f>IF(OR(ISBLANK('!0'!AA359),ISERROR('!0'!AA359)),"",'!0'!AA359)</f>
        <v/>
      </c>
      <c r="AB357" t="str">
        <f>IF(OR(ISBLANK('!0'!AB359),ISERROR('!0'!AB359)),"",'!0'!AB359)</f>
        <v/>
      </c>
      <c r="AC357" t="str">
        <f>IF(OR(ISBLANK('!0'!AI359),ISERROR('!0'!AI359)),"",'!0'!AI359)</f>
        <v/>
      </c>
      <c r="AD357" t="str">
        <f>IF(OR(ISBLANK('!0'!AJ359),ISERROR('!0'!AJ359)),"",'!0'!AJ359)</f>
        <v/>
      </c>
      <c r="AE357" t="str">
        <f>IF(OR(ISBLANK('!0'!AK359),ISERROR('!0'!AK359)),"",'!0'!AK359)</f>
        <v/>
      </c>
      <c r="AF357" t="str">
        <f>IF(OR(ISBLANK('!0'!AL359),ISERROR('!0'!AL359)),"",'!0'!AL359)</f>
        <v/>
      </c>
      <c r="AG357" t="str">
        <f>IF(OR(ISBLANK('!0'!AM359),ISERROR('!0'!AM359)),"",'!0'!AM359)</f>
        <v/>
      </c>
      <c r="AH357" t="str">
        <f>IF(OR(ISBLANK('!0'!AN359),ISERROR('!0'!AN359)),"",'!0'!AN359)</f>
        <v/>
      </c>
      <c r="AI357" t="str">
        <f>IF(OR(ISBLANK('!0'!AO359),ISERROR('!0'!AO359)),"",'!0'!AO359)</f>
        <v/>
      </c>
      <c r="AJ357" t="str">
        <f>IF(OR(ISBLANK('!0'!AP359),ISERROR('!0'!AP359)),"",'!0'!AP359)</f>
        <v/>
      </c>
      <c r="AK357" t="str">
        <f>IF(OR(ISBLANK('!0'!AQ359),ISERROR('!0'!AQ359)),"",'!0'!AQ359)</f>
        <v/>
      </c>
      <c r="AL357" t="str">
        <f>IF(OR(ISBLANK('!0'!AR359),ISERROR('!0'!AR359)),"",'!0'!AR359)</f>
        <v/>
      </c>
      <c r="AM357" t="str">
        <f>IF(OR(ISBLANK('!0'!AS359),ISERROR('!0'!AS359)),"",'!0'!AS359)</f>
        <v/>
      </c>
      <c r="AN357" t="str">
        <f>IF(OR(ISBLANK('!0'!AT359),ISERROR('!0'!AT359)),"",'!0'!AT359)</f>
        <v/>
      </c>
      <c r="AO357" t="str">
        <f>IF(OR(ISBLANK('!0'!AU359),ISERROR('!0'!AU359)),"",'!0'!AU359)</f>
        <v/>
      </c>
      <c r="AP357" t="str">
        <f>IF(OR(ISBLANK('!0'!AV359),ISERROR('!0'!AV359)),"",'!0'!AV359)</f>
        <v/>
      </c>
      <c r="AQ357" t="str">
        <f>IF(OR(ISBLANK('!0'!AW359),ISERROR('!0'!AW359)),"",'!0'!AW359)</f>
        <v/>
      </c>
      <c r="AR357" t="str">
        <f>IF(OR(ISBLANK('!0'!AX359),ISERROR('!0'!AX359)),"",'!0'!AX359)</f>
        <v/>
      </c>
      <c r="AS357" t="str">
        <f>IF(OR(ISBLANK('!0'!AY359),ISERROR('!0'!AY359)),"",'!0'!AY359)</f>
        <v/>
      </c>
      <c r="AT357" t="str">
        <f>IF(OR(ISBLANK('!0'!AZ359),ISERROR('!0'!AZ359)),"",'!0'!AZ359)</f>
        <v/>
      </c>
      <c r="AU357" t="str">
        <f>IF(OR(ISBLANK('!0'!BA359),ISERROR('!0'!BA359)),"",'!0'!BA359)</f>
        <v/>
      </c>
      <c r="AV357" t="str">
        <f>IF(OR(ISBLANK('!0'!BB359),ISERROR('!0'!BB359)),"",'!0'!BB359)</f>
        <v/>
      </c>
      <c r="AW357" t="str">
        <f>IF(OR(ISBLANK('!0'!BC359),ISERROR('!0'!BC359)),"",'!0'!BC359)</f>
        <v/>
      </c>
      <c r="AX357" t="str">
        <f>IF(OR(ISBLANK('!0'!BD359),ISERROR('!0'!BD359)),"",'!0'!BD359)</f>
        <v/>
      </c>
      <c r="AY357" t="str">
        <f>IF(OR(ISBLANK('!0'!BE359),ISERROR('!0'!BE359)),"",'!0'!BE359)</f>
        <v/>
      </c>
      <c r="AZ357" t="str">
        <f>IF(OR(ISBLANK('!0'!BF359),ISERROR('!0'!BF359)),"",'!0'!BF359)</f>
        <v/>
      </c>
      <c r="BA357" t="str">
        <f>IF(OR(ISBLANK('!0'!BG359),ISERROR('!0'!BG359)),"",'!0'!BG359)</f>
        <v/>
      </c>
      <c r="BB357" t="str">
        <f>IF(OR(ISBLANK('!0'!BH359),ISERROR('!0'!BH359)),"",'!0'!BH359)</f>
        <v/>
      </c>
      <c r="BC357" t="str">
        <f>IF(OR(ISBLANK('!0'!BI359),ISERROR('!0'!BI359)),"",'!0'!BI359)</f>
        <v/>
      </c>
    </row>
    <row r="358" spans="1:55" ht="12.75" customHeight="1" x14ac:dyDescent="0.2">
      <c r="A358" t="str">
        <f>IF(OR(ISBLANK('!0'!A360),ISERROR('!0'!A360)),"",'!0'!A360)</f>
        <v/>
      </c>
      <c r="B358" t="str">
        <f>IF(OR(ISBLANK('!0'!B360),ISERROR('!0'!B360)),"",'!0'!B360)</f>
        <v/>
      </c>
      <c r="C358" s="208">
        <f>IF(OR(ISBLANK('!0'!C359),ISERROR('!0'!C359)),"",'!0'!C359)</f>
        <v>336</v>
      </c>
      <c r="D358" s="326"/>
      <c r="E358" s="326"/>
      <c r="F358" t="str">
        <f>IF(OR(ISBLANK('!0'!F360),ISERROR('!0'!F360)),"",'!0'!F360)</f>
        <v/>
      </c>
      <c r="G358" t="str">
        <f>IF(OR(ISBLANK('!0'!G360),ISERROR('!0'!G360)),"",'!0'!G360)</f>
        <v/>
      </c>
      <c r="H358" t="str">
        <f>IF(OR(ISBLANK('!0'!H360),ISERROR('!0'!H360)),"",'!0'!H360)</f>
        <v/>
      </c>
      <c r="I358" s="4" t="str">
        <f>IF(OR(ISBLANK('!0'!I360),ISERROR('!0'!I360)),"",'!0'!I360)</f>
        <v/>
      </c>
      <c r="J358" t="str">
        <f>IF(OR(ISBLANK('!0'!J360),ISERROR('!0'!J360)),"",'!0'!J360)</f>
        <v/>
      </c>
      <c r="K358" s="59" t="str">
        <f>IF(OR(ISBLANK('!0'!K360),ISERROR('!0'!K360)),"",'!0'!K360)</f>
        <v/>
      </c>
      <c r="L358" t="str">
        <f>IF(OR(ISBLANK('!0'!L360),ISERROR('!0'!L360)),"",'!0'!L360)</f>
        <v/>
      </c>
      <c r="M358" t="str">
        <f>IF(OR(ISBLANK('!0'!M360),ISERROR('!0'!M360)),"",'!0'!M360)</f>
        <v/>
      </c>
      <c r="N358" t="str">
        <f>IF(OR(ISBLANK('!0'!N360),ISERROR('!0'!N360)),"",'!0'!N360)</f>
        <v/>
      </c>
      <c r="O358" t="str">
        <f>IF(OR(ISBLANK('!0'!O360),ISERROR('!0'!O360)),"",'!0'!O360)</f>
        <v/>
      </c>
      <c r="P358" t="str">
        <f>IF(OR(ISBLANK('!0'!P360),ISERROR('!0'!P360)),"",'!0'!P360)</f>
        <v/>
      </c>
      <c r="Q358" t="str">
        <f>IF(OR(ISBLANK('!0'!Q360),ISERROR('!0'!Q360)),"",'!0'!Q360)</f>
        <v/>
      </c>
      <c r="R358" t="str">
        <f>IF(OR(ISBLANK('!0'!R360),ISERROR('!0'!R360)),"",'!0'!R360)</f>
        <v/>
      </c>
      <c r="S358" t="str">
        <f>IF(OR(ISBLANK('!0'!S360),ISERROR('!0'!S360)),"",'!0'!S360)</f>
        <v/>
      </c>
      <c r="T358" t="str">
        <f>IF(OR(ISBLANK('!0'!T360),ISERROR('!0'!T360)),"",'!0'!T360)</f>
        <v/>
      </c>
      <c r="U358" t="str">
        <f>IF(OR(ISBLANK('!0'!U360),ISERROR('!0'!U360)),"",'!0'!U360)</f>
        <v/>
      </c>
      <c r="V358" t="str">
        <f>IF(OR(ISBLANK('!0'!V360),ISERROR('!0'!V360)),"",'!0'!V360)</f>
        <v/>
      </c>
      <c r="W358" t="str">
        <f>IF(OR(ISBLANK('!0'!W360),ISERROR('!0'!W360)),"",'!0'!W360)</f>
        <v/>
      </c>
      <c r="X358" t="str">
        <f>IF(OR(ISBLANK('!0'!X360),ISERROR('!0'!X360)),"",'!0'!X360)</f>
        <v/>
      </c>
      <c r="Y358" t="str">
        <f>IF(OR(ISBLANK('!0'!Y360),ISERROR('!0'!Y360)),"",'!0'!Y360)</f>
        <v/>
      </c>
      <c r="Z358" t="str">
        <f>IF(OR(ISBLANK('!0'!Z360),ISERROR('!0'!Z360)),"",'!0'!Z360)</f>
        <v/>
      </c>
      <c r="AA358" t="str">
        <f>IF(OR(ISBLANK('!0'!AA360),ISERROR('!0'!AA360)),"",'!0'!AA360)</f>
        <v/>
      </c>
      <c r="AB358" t="str">
        <f>IF(OR(ISBLANK('!0'!AB360),ISERROR('!0'!AB360)),"",'!0'!AB360)</f>
        <v/>
      </c>
      <c r="AC358" t="str">
        <f>IF(OR(ISBLANK('!0'!AI360),ISERROR('!0'!AI360)),"",'!0'!AI360)</f>
        <v/>
      </c>
      <c r="AD358" t="str">
        <f>IF(OR(ISBLANK('!0'!AJ360),ISERROR('!0'!AJ360)),"",'!0'!AJ360)</f>
        <v/>
      </c>
      <c r="AE358" t="str">
        <f>IF(OR(ISBLANK('!0'!AK360),ISERROR('!0'!AK360)),"",'!0'!AK360)</f>
        <v/>
      </c>
      <c r="AF358" t="str">
        <f>IF(OR(ISBLANK('!0'!AL360),ISERROR('!0'!AL360)),"",'!0'!AL360)</f>
        <v/>
      </c>
      <c r="AG358" t="str">
        <f>IF(OR(ISBLANK('!0'!AM360),ISERROR('!0'!AM360)),"",'!0'!AM360)</f>
        <v/>
      </c>
      <c r="AH358" t="str">
        <f>IF(OR(ISBLANK('!0'!AN360),ISERROR('!0'!AN360)),"",'!0'!AN360)</f>
        <v/>
      </c>
      <c r="AI358" t="str">
        <f>IF(OR(ISBLANK('!0'!AO360),ISERROR('!0'!AO360)),"",'!0'!AO360)</f>
        <v/>
      </c>
      <c r="AJ358" t="str">
        <f>IF(OR(ISBLANK('!0'!AP360),ISERROR('!0'!AP360)),"",'!0'!AP360)</f>
        <v/>
      </c>
      <c r="AK358" t="str">
        <f>IF(OR(ISBLANK('!0'!AQ360),ISERROR('!0'!AQ360)),"",'!0'!AQ360)</f>
        <v/>
      </c>
      <c r="AL358" t="str">
        <f>IF(OR(ISBLANK('!0'!AR360),ISERROR('!0'!AR360)),"",'!0'!AR360)</f>
        <v/>
      </c>
      <c r="AM358" t="str">
        <f>IF(OR(ISBLANK('!0'!AS360),ISERROR('!0'!AS360)),"",'!0'!AS360)</f>
        <v/>
      </c>
      <c r="AN358" t="str">
        <f>IF(OR(ISBLANK('!0'!AT360),ISERROR('!0'!AT360)),"",'!0'!AT360)</f>
        <v/>
      </c>
      <c r="AO358" t="str">
        <f>IF(OR(ISBLANK('!0'!AU360),ISERROR('!0'!AU360)),"",'!0'!AU360)</f>
        <v/>
      </c>
      <c r="AP358" t="str">
        <f>IF(OR(ISBLANK('!0'!AV360),ISERROR('!0'!AV360)),"",'!0'!AV360)</f>
        <v/>
      </c>
      <c r="AQ358" t="str">
        <f>IF(OR(ISBLANK('!0'!AW360),ISERROR('!0'!AW360)),"",'!0'!AW360)</f>
        <v/>
      </c>
      <c r="AR358" t="str">
        <f>IF(OR(ISBLANK('!0'!AX360),ISERROR('!0'!AX360)),"",'!0'!AX360)</f>
        <v/>
      </c>
      <c r="AS358" t="str">
        <f>IF(OR(ISBLANK('!0'!AY360),ISERROR('!0'!AY360)),"",'!0'!AY360)</f>
        <v/>
      </c>
      <c r="AT358" t="str">
        <f>IF(OR(ISBLANK('!0'!AZ360),ISERROR('!0'!AZ360)),"",'!0'!AZ360)</f>
        <v/>
      </c>
      <c r="AU358" t="str">
        <f>IF(OR(ISBLANK('!0'!BA360),ISERROR('!0'!BA360)),"",'!0'!BA360)</f>
        <v/>
      </c>
      <c r="AV358" t="str">
        <f>IF(OR(ISBLANK('!0'!BB360),ISERROR('!0'!BB360)),"",'!0'!BB360)</f>
        <v/>
      </c>
      <c r="AW358" t="str">
        <f>IF(OR(ISBLANK('!0'!BC360),ISERROR('!0'!BC360)),"",'!0'!BC360)</f>
        <v/>
      </c>
      <c r="AX358" t="str">
        <f>IF(OR(ISBLANK('!0'!BD360),ISERROR('!0'!BD360)),"",'!0'!BD360)</f>
        <v/>
      </c>
      <c r="AY358" t="str">
        <f>IF(OR(ISBLANK('!0'!BE360),ISERROR('!0'!BE360)),"",'!0'!BE360)</f>
        <v/>
      </c>
      <c r="AZ358" t="str">
        <f>IF(OR(ISBLANK('!0'!BF360),ISERROR('!0'!BF360)),"",'!0'!BF360)</f>
        <v/>
      </c>
      <c r="BA358" t="str">
        <f>IF(OR(ISBLANK('!0'!BG360),ISERROR('!0'!BG360)),"",'!0'!BG360)</f>
        <v/>
      </c>
      <c r="BB358" t="str">
        <f>IF(OR(ISBLANK('!0'!BH360),ISERROR('!0'!BH360)),"",'!0'!BH360)</f>
        <v/>
      </c>
      <c r="BC358" t="str">
        <f>IF(OR(ISBLANK('!0'!BI360),ISERROR('!0'!BI360)),"",'!0'!BI360)</f>
        <v/>
      </c>
    </row>
    <row r="359" spans="1:55" ht="12.75" customHeight="1" x14ac:dyDescent="0.2">
      <c r="A359" t="str">
        <f>IF(OR(ISBLANK('!0'!A361),ISERROR('!0'!A361)),"",'!0'!A361)</f>
        <v/>
      </c>
      <c r="B359" t="str">
        <f>IF(OR(ISBLANK('!0'!B361),ISERROR('!0'!B361)),"",'!0'!B361)</f>
        <v/>
      </c>
      <c r="C359" s="208">
        <f>IF(OR(ISBLANK('!0'!C360),ISERROR('!0'!C360)),"",'!0'!C360)</f>
        <v>337</v>
      </c>
      <c r="D359" s="326"/>
      <c r="E359" s="326"/>
      <c r="F359" t="str">
        <f>IF(OR(ISBLANK('!0'!F361),ISERROR('!0'!F361)),"",'!0'!F361)</f>
        <v/>
      </c>
      <c r="G359" t="str">
        <f>IF(OR(ISBLANK('!0'!G361),ISERROR('!0'!G361)),"",'!0'!G361)</f>
        <v/>
      </c>
      <c r="H359" t="str">
        <f>IF(OR(ISBLANK('!0'!H361),ISERROR('!0'!H361)),"",'!0'!H361)</f>
        <v/>
      </c>
      <c r="I359" s="4" t="str">
        <f>IF(OR(ISBLANK('!0'!I361),ISERROR('!0'!I361)),"",'!0'!I361)</f>
        <v/>
      </c>
      <c r="J359" t="str">
        <f>IF(OR(ISBLANK('!0'!J361),ISERROR('!0'!J361)),"",'!0'!J361)</f>
        <v/>
      </c>
      <c r="K359" s="59" t="str">
        <f>IF(OR(ISBLANK('!0'!K361),ISERROR('!0'!K361)),"",'!0'!K361)</f>
        <v/>
      </c>
      <c r="L359" t="str">
        <f>IF(OR(ISBLANK('!0'!L361),ISERROR('!0'!L361)),"",'!0'!L361)</f>
        <v/>
      </c>
      <c r="M359" t="str">
        <f>IF(OR(ISBLANK('!0'!M361),ISERROR('!0'!M361)),"",'!0'!M361)</f>
        <v/>
      </c>
      <c r="N359" t="str">
        <f>IF(OR(ISBLANK('!0'!N361),ISERROR('!0'!N361)),"",'!0'!N361)</f>
        <v/>
      </c>
      <c r="O359" t="str">
        <f>IF(OR(ISBLANK('!0'!O361),ISERROR('!0'!O361)),"",'!0'!O361)</f>
        <v/>
      </c>
      <c r="P359" t="str">
        <f>IF(OR(ISBLANK('!0'!P361),ISERROR('!0'!P361)),"",'!0'!P361)</f>
        <v/>
      </c>
      <c r="Q359" t="str">
        <f>IF(OR(ISBLANK('!0'!Q361),ISERROR('!0'!Q361)),"",'!0'!Q361)</f>
        <v/>
      </c>
      <c r="R359" t="str">
        <f>IF(OR(ISBLANK('!0'!R361),ISERROR('!0'!R361)),"",'!0'!R361)</f>
        <v/>
      </c>
      <c r="S359" t="str">
        <f>IF(OR(ISBLANK('!0'!S361),ISERROR('!0'!S361)),"",'!0'!S361)</f>
        <v/>
      </c>
      <c r="T359" t="str">
        <f>IF(OR(ISBLANK('!0'!T361),ISERROR('!0'!T361)),"",'!0'!T361)</f>
        <v/>
      </c>
      <c r="U359" t="str">
        <f>IF(OR(ISBLANK('!0'!U361),ISERROR('!0'!U361)),"",'!0'!U361)</f>
        <v/>
      </c>
      <c r="V359" t="str">
        <f>IF(OR(ISBLANK('!0'!V361),ISERROR('!0'!V361)),"",'!0'!V361)</f>
        <v/>
      </c>
      <c r="W359" t="str">
        <f>IF(OR(ISBLANK('!0'!W361),ISERROR('!0'!W361)),"",'!0'!W361)</f>
        <v/>
      </c>
      <c r="X359" t="str">
        <f>IF(OR(ISBLANK('!0'!X361),ISERROR('!0'!X361)),"",'!0'!X361)</f>
        <v/>
      </c>
      <c r="Y359" t="str">
        <f>IF(OR(ISBLANK('!0'!Y361),ISERROR('!0'!Y361)),"",'!0'!Y361)</f>
        <v/>
      </c>
      <c r="Z359" t="str">
        <f>IF(OR(ISBLANK('!0'!Z361),ISERROR('!0'!Z361)),"",'!0'!Z361)</f>
        <v/>
      </c>
      <c r="AA359" t="str">
        <f>IF(OR(ISBLANK('!0'!AA361),ISERROR('!0'!AA361)),"",'!0'!AA361)</f>
        <v/>
      </c>
      <c r="AB359" t="str">
        <f>IF(OR(ISBLANK('!0'!AB361),ISERROR('!0'!AB361)),"",'!0'!AB361)</f>
        <v/>
      </c>
      <c r="AC359" t="str">
        <f>IF(OR(ISBLANK('!0'!AI361),ISERROR('!0'!AI361)),"",'!0'!AI361)</f>
        <v/>
      </c>
      <c r="AD359" t="str">
        <f>IF(OR(ISBLANK('!0'!AJ361),ISERROR('!0'!AJ361)),"",'!0'!AJ361)</f>
        <v/>
      </c>
      <c r="AE359" t="str">
        <f>IF(OR(ISBLANK('!0'!AK361),ISERROR('!0'!AK361)),"",'!0'!AK361)</f>
        <v/>
      </c>
      <c r="AF359" t="str">
        <f>IF(OR(ISBLANK('!0'!AL361),ISERROR('!0'!AL361)),"",'!0'!AL361)</f>
        <v/>
      </c>
      <c r="AG359" t="str">
        <f>IF(OR(ISBLANK('!0'!AM361),ISERROR('!0'!AM361)),"",'!0'!AM361)</f>
        <v/>
      </c>
      <c r="AH359" t="str">
        <f>IF(OR(ISBLANK('!0'!AN361),ISERROR('!0'!AN361)),"",'!0'!AN361)</f>
        <v/>
      </c>
      <c r="AI359" t="str">
        <f>IF(OR(ISBLANK('!0'!AO361),ISERROR('!0'!AO361)),"",'!0'!AO361)</f>
        <v/>
      </c>
      <c r="AJ359" t="str">
        <f>IF(OR(ISBLANK('!0'!AP361),ISERROR('!0'!AP361)),"",'!0'!AP361)</f>
        <v/>
      </c>
      <c r="AK359" t="str">
        <f>IF(OR(ISBLANK('!0'!AQ361),ISERROR('!0'!AQ361)),"",'!0'!AQ361)</f>
        <v/>
      </c>
      <c r="AL359" t="str">
        <f>IF(OR(ISBLANK('!0'!AR361),ISERROR('!0'!AR361)),"",'!0'!AR361)</f>
        <v/>
      </c>
      <c r="AM359" t="str">
        <f>IF(OR(ISBLANK('!0'!AS361),ISERROR('!0'!AS361)),"",'!0'!AS361)</f>
        <v/>
      </c>
      <c r="AN359" t="str">
        <f>IF(OR(ISBLANK('!0'!AT361),ISERROR('!0'!AT361)),"",'!0'!AT361)</f>
        <v/>
      </c>
      <c r="AO359" t="str">
        <f>IF(OR(ISBLANK('!0'!AU361),ISERROR('!0'!AU361)),"",'!0'!AU361)</f>
        <v/>
      </c>
      <c r="AP359" t="str">
        <f>IF(OR(ISBLANK('!0'!AV361),ISERROR('!0'!AV361)),"",'!0'!AV361)</f>
        <v/>
      </c>
      <c r="AQ359" t="str">
        <f>IF(OR(ISBLANK('!0'!AW361),ISERROR('!0'!AW361)),"",'!0'!AW361)</f>
        <v/>
      </c>
      <c r="AR359" t="str">
        <f>IF(OR(ISBLANK('!0'!AX361),ISERROR('!0'!AX361)),"",'!0'!AX361)</f>
        <v/>
      </c>
      <c r="AS359" t="str">
        <f>IF(OR(ISBLANK('!0'!AY361),ISERROR('!0'!AY361)),"",'!0'!AY361)</f>
        <v/>
      </c>
      <c r="AT359" t="str">
        <f>IF(OR(ISBLANK('!0'!AZ361),ISERROR('!0'!AZ361)),"",'!0'!AZ361)</f>
        <v/>
      </c>
      <c r="AU359" t="str">
        <f>IF(OR(ISBLANK('!0'!BA361),ISERROR('!0'!BA361)),"",'!0'!BA361)</f>
        <v/>
      </c>
      <c r="AV359" t="str">
        <f>IF(OR(ISBLANK('!0'!BB361),ISERROR('!0'!BB361)),"",'!0'!BB361)</f>
        <v/>
      </c>
      <c r="AW359" t="str">
        <f>IF(OR(ISBLANK('!0'!BC361),ISERROR('!0'!BC361)),"",'!0'!BC361)</f>
        <v/>
      </c>
      <c r="AX359" t="str">
        <f>IF(OR(ISBLANK('!0'!BD361),ISERROR('!0'!BD361)),"",'!0'!BD361)</f>
        <v/>
      </c>
      <c r="AY359" t="str">
        <f>IF(OR(ISBLANK('!0'!BE361),ISERROR('!0'!BE361)),"",'!0'!BE361)</f>
        <v/>
      </c>
      <c r="AZ359" t="str">
        <f>IF(OR(ISBLANK('!0'!BF361),ISERROR('!0'!BF361)),"",'!0'!BF361)</f>
        <v/>
      </c>
      <c r="BA359" t="str">
        <f>IF(OR(ISBLANK('!0'!BG361),ISERROR('!0'!BG361)),"",'!0'!BG361)</f>
        <v/>
      </c>
      <c r="BB359" t="str">
        <f>IF(OR(ISBLANK('!0'!BH361),ISERROR('!0'!BH361)),"",'!0'!BH361)</f>
        <v/>
      </c>
      <c r="BC359" t="str">
        <f>IF(OR(ISBLANK('!0'!BI361),ISERROR('!0'!BI361)),"",'!0'!BI361)</f>
        <v/>
      </c>
    </row>
    <row r="360" spans="1:55" ht="12.75" customHeight="1" x14ac:dyDescent="0.2">
      <c r="A360" t="str">
        <f>IF(OR(ISBLANK('!0'!A362),ISERROR('!0'!A362)),"",'!0'!A362)</f>
        <v/>
      </c>
      <c r="B360" t="str">
        <f>IF(OR(ISBLANK('!0'!B362),ISERROR('!0'!B362)),"",'!0'!B362)</f>
        <v/>
      </c>
      <c r="C360" s="208">
        <f>IF(OR(ISBLANK('!0'!C361),ISERROR('!0'!C361)),"",'!0'!C361)</f>
        <v>338</v>
      </c>
      <c r="D360" s="326"/>
      <c r="E360" s="326"/>
      <c r="F360" t="str">
        <f>IF(OR(ISBLANK('!0'!F362),ISERROR('!0'!F362)),"",'!0'!F362)</f>
        <v/>
      </c>
      <c r="G360" t="str">
        <f>IF(OR(ISBLANK('!0'!G362),ISERROR('!0'!G362)),"",'!0'!G362)</f>
        <v/>
      </c>
      <c r="H360" t="str">
        <f>IF(OR(ISBLANK('!0'!H362),ISERROR('!0'!H362)),"",'!0'!H362)</f>
        <v/>
      </c>
      <c r="I360" s="4" t="str">
        <f>IF(OR(ISBLANK('!0'!I362),ISERROR('!0'!I362)),"",'!0'!I362)</f>
        <v/>
      </c>
      <c r="J360" t="str">
        <f>IF(OR(ISBLANK('!0'!J362),ISERROR('!0'!J362)),"",'!0'!J362)</f>
        <v/>
      </c>
      <c r="K360" s="59" t="str">
        <f>IF(OR(ISBLANK('!0'!K362),ISERROR('!0'!K362)),"",'!0'!K362)</f>
        <v/>
      </c>
      <c r="L360" t="str">
        <f>IF(OR(ISBLANK('!0'!L362),ISERROR('!0'!L362)),"",'!0'!L362)</f>
        <v/>
      </c>
      <c r="M360" t="str">
        <f>IF(OR(ISBLANK('!0'!M362),ISERROR('!0'!M362)),"",'!0'!M362)</f>
        <v/>
      </c>
      <c r="N360" t="str">
        <f>IF(OR(ISBLANK('!0'!N362),ISERROR('!0'!N362)),"",'!0'!N362)</f>
        <v/>
      </c>
      <c r="O360" t="str">
        <f>IF(OR(ISBLANK('!0'!O362),ISERROR('!0'!O362)),"",'!0'!O362)</f>
        <v/>
      </c>
      <c r="P360" t="str">
        <f>IF(OR(ISBLANK('!0'!P362),ISERROR('!0'!P362)),"",'!0'!P362)</f>
        <v/>
      </c>
      <c r="Q360" t="str">
        <f>IF(OR(ISBLANK('!0'!Q362),ISERROR('!0'!Q362)),"",'!0'!Q362)</f>
        <v/>
      </c>
      <c r="R360" t="str">
        <f>IF(OR(ISBLANK('!0'!R362),ISERROR('!0'!R362)),"",'!0'!R362)</f>
        <v/>
      </c>
      <c r="S360" t="str">
        <f>IF(OR(ISBLANK('!0'!S362),ISERROR('!0'!S362)),"",'!0'!S362)</f>
        <v/>
      </c>
      <c r="T360" t="str">
        <f>IF(OR(ISBLANK('!0'!T362),ISERROR('!0'!T362)),"",'!0'!T362)</f>
        <v/>
      </c>
      <c r="U360" t="str">
        <f>IF(OR(ISBLANK('!0'!U362),ISERROR('!0'!U362)),"",'!0'!U362)</f>
        <v/>
      </c>
      <c r="V360" t="str">
        <f>IF(OR(ISBLANK('!0'!V362),ISERROR('!0'!V362)),"",'!0'!V362)</f>
        <v/>
      </c>
      <c r="W360" t="str">
        <f>IF(OR(ISBLANK('!0'!W362),ISERROR('!0'!W362)),"",'!0'!W362)</f>
        <v/>
      </c>
      <c r="X360" t="str">
        <f>IF(OR(ISBLANK('!0'!X362),ISERROR('!0'!X362)),"",'!0'!X362)</f>
        <v/>
      </c>
      <c r="Y360" t="str">
        <f>IF(OR(ISBLANK('!0'!Y362),ISERROR('!0'!Y362)),"",'!0'!Y362)</f>
        <v/>
      </c>
      <c r="Z360" t="str">
        <f>IF(OR(ISBLANK('!0'!Z362),ISERROR('!0'!Z362)),"",'!0'!Z362)</f>
        <v/>
      </c>
      <c r="AA360" t="str">
        <f>IF(OR(ISBLANK('!0'!AA362),ISERROR('!0'!AA362)),"",'!0'!AA362)</f>
        <v/>
      </c>
      <c r="AB360" t="str">
        <f>IF(OR(ISBLANK('!0'!AB362),ISERROR('!0'!AB362)),"",'!0'!AB362)</f>
        <v/>
      </c>
      <c r="AC360" t="str">
        <f>IF(OR(ISBLANK('!0'!AI362),ISERROR('!0'!AI362)),"",'!0'!AI362)</f>
        <v/>
      </c>
      <c r="AD360" t="str">
        <f>IF(OR(ISBLANK('!0'!AJ362),ISERROR('!0'!AJ362)),"",'!0'!AJ362)</f>
        <v/>
      </c>
      <c r="AE360" t="str">
        <f>IF(OR(ISBLANK('!0'!AK362),ISERROR('!0'!AK362)),"",'!0'!AK362)</f>
        <v/>
      </c>
      <c r="AF360" t="str">
        <f>IF(OR(ISBLANK('!0'!AL362),ISERROR('!0'!AL362)),"",'!0'!AL362)</f>
        <v/>
      </c>
      <c r="AG360" t="str">
        <f>IF(OR(ISBLANK('!0'!AM362),ISERROR('!0'!AM362)),"",'!0'!AM362)</f>
        <v/>
      </c>
      <c r="AH360" t="str">
        <f>IF(OR(ISBLANK('!0'!AN362),ISERROR('!0'!AN362)),"",'!0'!AN362)</f>
        <v/>
      </c>
      <c r="AI360" t="str">
        <f>IF(OR(ISBLANK('!0'!AO362),ISERROR('!0'!AO362)),"",'!0'!AO362)</f>
        <v/>
      </c>
      <c r="AJ360" t="str">
        <f>IF(OR(ISBLANK('!0'!AP362),ISERROR('!0'!AP362)),"",'!0'!AP362)</f>
        <v/>
      </c>
      <c r="AK360" t="str">
        <f>IF(OR(ISBLANK('!0'!AQ362),ISERROR('!0'!AQ362)),"",'!0'!AQ362)</f>
        <v/>
      </c>
      <c r="AL360" t="str">
        <f>IF(OR(ISBLANK('!0'!AR362),ISERROR('!0'!AR362)),"",'!0'!AR362)</f>
        <v/>
      </c>
      <c r="AM360" t="str">
        <f>IF(OR(ISBLANK('!0'!AS362),ISERROR('!0'!AS362)),"",'!0'!AS362)</f>
        <v/>
      </c>
      <c r="AN360" t="str">
        <f>IF(OR(ISBLANK('!0'!AT362),ISERROR('!0'!AT362)),"",'!0'!AT362)</f>
        <v/>
      </c>
      <c r="AO360" t="str">
        <f>IF(OR(ISBLANK('!0'!AU362),ISERROR('!0'!AU362)),"",'!0'!AU362)</f>
        <v/>
      </c>
      <c r="AP360" t="str">
        <f>IF(OR(ISBLANK('!0'!AV362),ISERROR('!0'!AV362)),"",'!0'!AV362)</f>
        <v/>
      </c>
      <c r="AQ360" t="str">
        <f>IF(OR(ISBLANK('!0'!AW362),ISERROR('!0'!AW362)),"",'!0'!AW362)</f>
        <v/>
      </c>
      <c r="AR360" t="str">
        <f>IF(OR(ISBLANK('!0'!AX362),ISERROR('!0'!AX362)),"",'!0'!AX362)</f>
        <v/>
      </c>
      <c r="AS360" t="str">
        <f>IF(OR(ISBLANK('!0'!AY362),ISERROR('!0'!AY362)),"",'!0'!AY362)</f>
        <v/>
      </c>
      <c r="AT360" t="str">
        <f>IF(OR(ISBLANK('!0'!AZ362),ISERROR('!0'!AZ362)),"",'!0'!AZ362)</f>
        <v/>
      </c>
      <c r="AU360" t="str">
        <f>IF(OR(ISBLANK('!0'!BA362),ISERROR('!0'!BA362)),"",'!0'!BA362)</f>
        <v/>
      </c>
      <c r="AV360" t="str">
        <f>IF(OR(ISBLANK('!0'!BB362),ISERROR('!0'!BB362)),"",'!0'!BB362)</f>
        <v/>
      </c>
      <c r="AW360" t="str">
        <f>IF(OR(ISBLANK('!0'!BC362),ISERROR('!0'!BC362)),"",'!0'!BC362)</f>
        <v/>
      </c>
      <c r="AX360" t="str">
        <f>IF(OR(ISBLANK('!0'!BD362),ISERROR('!0'!BD362)),"",'!0'!BD362)</f>
        <v/>
      </c>
      <c r="AY360" t="str">
        <f>IF(OR(ISBLANK('!0'!BE362),ISERROR('!0'!BE362)),"",'!0'!BE362)</f>
        <v/>
      </c>
      <c r="AZ360" t="str">
        <f>IF(OR(ISBLANK('!0'!BF362),ISERROR('!0'!BF362)),"",'!0'!BF362)</f>
        <v/>
      </c>
      <c r="BA360" t="str">
        <f>IF(OR(ISBLANK('!0'!BG362),ISERROR('!0'!BG362)),"",'!0'!BG362)</f>
        <v/>
      </c>
      <c r="BB360" t="str">
        <f>IF(OR(ISBLANK('!0'!BH362),ISERROR('!0'!BH362)),"",'!0'!BH362)</f>
        <v/>
      </c>
      <c r="BC360" t="str">
        <f>IF(OR(ISBLANK('!0'!BI362),ISERROR('!0'!BI362)),"",'!0'!BI362)</f>
        <v/>
      </c>
    </row>
    <row r="361" spans="1:55" ht="12.75" customHeight="1" x14ac:dyDescent="0.2">
      <c r="A361" t="str">
        <f>IF(OR(ISBLANK('!0'!A363),ISERROR('!0'!A363)),"",'!0'!A363)</f>
        <v/>
      </c>
      <c r="B361" t="str">
        <f>IF(OR(ISBLANK('!0'!B363),ISERROR('!0'!B363)),"",'!0'!B363)</f>
        <v/>
      </c>
      <c r="C361" s="208">
        <f>IF(OR(ISBLANK('!0'!C362),ISERROR('!0'!C362)),"",'!0'!C362)</f>
        <v>339</v>
      </c>
      <c r="D361" s="326"/>
      <c r="E361" s="326"/>
      <c r="F361" t="str">
        <f>IF(OR(ISBLANK('!0'!F363),ISERROR('!0'!F363)),"",'!0'!F363)</f>
        <v/>
      </c>
      <c r="G361" t="str">
        <f>IF(OR(ISBLANK('!0'!G363),ISERROR('!0'!G363)),"",'!0'!G363)</f>
        <v/>
      </c>
      <c r="H361" t="str">
        <f>IF(OR(ISBLANK('!0'!H363),ISERROR('!0'!H363)),"",'!0'!H363)</f>
        <v/>
      </c>
      <c r="I361" s="4" t="str">
        <f>IF(OR(ISBLANK('!0'!I363),ISERROR('!0'!I363)),"",'!0'!I363)</f>
        <v/>
      </c>
      <c r="J361" t="str">
        <f>IF(OR(ISBLANK('!0'!J363),ISERROR('!0'!J363)),"",'!0'!J363)</f>
        <v/>
      </c>
      <c r="K361" s="59" t="str">
        <f>IF(OR(ISBLANK('!0'!K363),ISERROR('!0'!K363)),"",'!0'!K363)</f>
        <v/>
      </c>
      <c r="L361" t="str">
        <f>IF(OR(ISBLANK('!0'!L363),ISERROR('!0'!L363)),"",'!0'!L363)</f>
        <v/>
      </c>
      <c r="M361" t="str">
        <f>IF(OR(ISBLANK('!0'!M363),ISERROR('!0'!M363)),"",'!0'!M363)</f>
        <v/>
      </c>
      <c r="N361" t="str">
        <f>IF(OR(ISBLANK('!0'!N363),ISERROR('!0'!N363)),"",'!0'!N363)</f>
        <v/>
      </c>
      <c r="O361" t="str">
        <f>IF(OR(ISBLANK('!0'!O363),ISERROR('!0'!O363)),"",'!0'!O363)</f>
        <v/>
      </c>
      <c r="P361" t="str">
        <f>IF(OR(ISBLANK('!0'!P363),ISERROR('!0'!P363)),"",'!0'!P363)</f>
        <v/>
      </c>
      <c r="Q361" t="str">
        <f>IF(OR(ISBLANK('!0'!Q363),ISERROR('!0'!Q363)),"",'!0'!Q363)</f>
        <v/>
      </c>
      <c r="R361" t="str">
        <f>IF(OR(ISBLANK('!0'!R363),ISERROR('!0'!R363)),"",'!0'!R363)</f>
        <v/>
      </c>
      <c r="S361" t="str">
        <f>IF(OR(ISBLANK('!0'!S363),ISERROR('!0'!S363)),"",'!0'!S363)</f>
        <v/>
      </c>
      <c r="T361" t="str">
        <f>IF(OR(ISBLANK('!0'!T363),ISERROR('!0'!T363)),"",'!0'!T363)</f>
        <v/>
      </c>
      <c r="U361" t="str">
        <f>IF(OR(ISBLANK('!0'!U363),ISERROR('!0'!U363)),"",'!0'!U363)</f>
        <v/>
      </c>
      <c r="V361" t="str">
        <f>IF(OR(ISBLANK('!0'!V363),ISERROR('!0'!V363)),"",'!0'!V363)</f>
        <v/>
      </c>
      <c r="W361" t="str">
        <f>IF(OR(ISBLANK('!0'!W363),ISERROR('!0'!W363)),"",'!0'!W363)</f>
        <v/>
      </c>
      <c r="X361" t="str">
        <f>IF(OR(ISBLANK('!0'!X363),ISERROR('!0'!X363)),"",'!0'!X363)</f>
        <v/>
      </c>
      <c r="Y361" t="str">
        <f>IF(OR(ISBLANK('!0'!Y363),ISERROR('!0'!Y363)),"",'!0'!Y363)</f>
        <v/>
      </c>
      <c r="Z361" t="str">
        <f>IF(OR(ISBLANK('!0'!Z363),ISERROR('!0'!Z363)),"",'!0'!Z363)</f>
        <v/>
      </c>
      <c r="AA361" t="str">
        <f>IF(OR(ISBLANK('!0'!AA363),ISERROR('!0'!AA363)),"",'!0'!AA363)</f>
        <v/>
      </c>
      <c r="AB361" t="str">
        <f>IF(OR(ISBLANK('!0'!AB363),ISERROR('!0'!AB363)),"",'!0'!AB363)</f>
        <v/>
      </c>
      <c r="AC361" t="str">
        <f>IF(OR(ISBLANK('!0'!AI363),ISERROR('!0'!AI363)),"",'!0'!AI363)</f>
        <v/>
      </c>
      <c r="AD361" t="str">
        <f>IF(OR(ISBLANK('!0'!AJ363),ISERROR('!0'!AJ363)),"",'!0'!AJ363)</f>
        <v/>
      </c>
      <c r="AE361" t="str">
        <f>IF(OR(ISBLANK('!0'!AK363),ISERROR('!0'!AK363)),"",'!0'!AK363)</f>
        <v/>
      </c>
      <c r="AF361" t="str">
        <f>IF(OR(ISBLANK('!0'!AL363),ISERROR('!0'!AL363)),"",'!0'!AL363)</f>
        <v/>
      </c>
      <c r="AG361" t="str">
        <f>IF(OR(ISBLANK('!0'!AM363),ISERROR('!0'!AM363)),"",'!0'!AM363)</f>
        <v/>
      </c>
      <c r="AH361" t="str">
        <f>IF(OR(ISBLANK('!0'!AN363),ISERROR('!0'!AN363)),"",'!0'!AN363)</f>
        <v/>
      </c>
      <c r="AI361" t="str">
        <f>IF(OR(ISBLANK('!0'!AO363),ISERROR('!0'!AO363)),"",'!0'!AO363)</f>
        <v/>
      </c>
      <c r="AJ361" t="str">
        <f>IF(OR(ISBLANK('!0'!AP363),ISERROR('!0'!AP363)),"",'!0'!AP363)</f>
        <v/>
      </c>
      <c r="AK361" t="str">
        <f>IF(OR(ISBLANK('!0'!AQ363),ISERROR('!0'!AQ363)),"",'!0'!AQ363)</f>
        <v/>
      </c>
      <c r="AL361" t="str">
        <f>IF(OR(ISBLANK('!0'!AR363),ISERROR('!0'!AR363)),"",'!0'!AR363)</f>
        <v/>
      </c>
      <c r="AM361" t="str">
        <f>IF(OR(ISBLANK('!0'!AS363),ISERROR('!0'!AS363)),"",'!0'!AS363)</f>
        <v/>
      </c>
      <c r="AN361" t="str">
        <f>IF(OR(ISBLANK('!0'!AT363),ISERROR('!0'!AT363)),"",'!0'!AT363)</f>
        <v/>
      </c>
      <c r="AO361" t="str">
        <f>IF(OR(ISBLANK('!0'!AU363),ISERROR('!0'!AU363)),"",'!0'!AU363)</f>
        <v/>
      </c>
      <c r="AP361" t="str">
        <f>IF(OR(ISBLANK('!0'!AV363),ISERROR('!0'!AV363)),"",'!0'!AV363)</f>
        <v/>
      </c>
      <c r="AQ361" t="str">
        <f>IF(OR(ISBLANK('!0'!AW363),ISERROR('!0'!AW363)),"",'!0'!AW363)</f>
        <v/>
      </c>
      <c r="AR361" t="str">
        <f>IF(OR(ISBLANK('!0'!AX363),ISERROR('!0'!AX363)),"",'!0'!AX363)</f>
        <v/>
      </c>
      <c r="AS361" t="str">
        <f>IF(OR(ISBLANK('!0'!AY363),ISERROR('!0'!AY363)),"",'!0'!AY363)</f>
        <v/>
      </c>
      <c r="AT361" t="str">
        <f>IF(OR(ISBLANK('!0'!AZ363),ISERROR('!0'!AZ363)),"",'!0'!AZ363)</f>
        <v/>
      </c>
      <c r="AU361" t="str">
        <f>IF(OR(ISBLANK('!0'!BA363),ISERROR('!0'!BA363)),"",'!0'!BA363)</f>
        <v/>
      </c>
      <c r="AV361" t="str">
        <f>IF(OR(ISBLANK('!0'!BB363),ISERROR('!0'!BB363)),"",'!0'!BB363)</f>
        <v/>
      </c>
      <c r="AW361" t="str">
        <f>IF(OR(ISBLANK('!0'!BC363),ISERROR('!0'!BC363)),"",'!0'!BC363)</f>
        <v/>
      </c>
      <c r="AX361" t="str">
        <f>IF(OR(ISBLANK('!0'!BD363),ISERROR('!0'!BD363)),"",'!0'!BD363)</f>
        <v/>
      </c>
      <c r="AY361" t="str">
        <f>IF(OR(ISBLANK('!0'!BE363),ISERROR('!0'!BE363)),"",'!0'!BE363)</f>
        <v/>
      </c>
      <c r="AZ361" t="str">
        <f>IF(OR(ISBLANK('!0'!BF363),ISERROR('!0'!BF363)),"",'!0'!BF363)</f>
        <v/>
      </c>
      <c r="BA361" t="str">
        <f>IF(OR(ISBLANK('!0'!BG363),ISERROR('!0'!BG363)),"",'!0'!BG363)</f>
        <v/>
      </c>
      <c r="BB361" t="str">
        <f>IF(OR(ISBLANK('!0'!BH363),ISERROR('!0'!BH363)),"",'!0'!BH363)</f>
        <v/>
      </c>
      <c r="BC361" t="str">
        <f>IF(OR(ISBLANK('!0'!BI363),ISERROR('!0'!BI363)),"",'!0'!BI363)</f>
        <v/>
      </c>
    </row>
    <row r="362" spans="1:55" ht="12.75" customHeight="1" x14ac:dyDescent="0.2">
      <c r="A362" t="str">
        <f>IF(OR(ISBLANK('!0'!A364),ISERROR('!0'!A364)),"",'!0'!A364)</f>
        <v/>
      </c>
      <c r="B362" t="str">
        <f>IF(OR(ISBLANK('!0'!B364),ISERROR('!0'!B364)),"",'!0'!B364)</f>
        <v/>
      </c>
      <c r="C362" s="208">
        <f>IF(OR(ISBLANK('!0'!C363),ISERROR('!0'!C363)),"",'!0'!C363)</f>
        <v>340</v>
      </c>
      <c r="D362" s="326"/>
      <c r="E362" s="326"/>
      <c r="F362" t="str">
        <f>IF(OR(ISBLANK('!0'!F364),ISERROR('!0'!F364)),"",'!0'!F364)</f>
        <v/>
      </c>
      <c r="G362" t="str">
        <f>IF(OR(ISBLANK('!0'!G364),ISERROR('!0'!G364)),"",'!0'!G364)</f>
        <v/>
      </c>
      <c r="H362" t="str">
        <f>IF(OR(ISBLANK('!0'!H364),ISERROR('!0'!H364)),"",'!0'!H364)</f>
        <v/>
      </c>
      <c r="I362" s="4" t="str">
        <f>IF(OR(ISBLANK('!0'!I364),ISERROR('!0'!I364)),"",'!0'!I364)</f>
        <v/>
      </c>
      <c r="J362" t="str">
        <f>IF(OR(ISBLANK('!0'!J364),ISERROR('!0'!J364)),"",'!0'!J364)</f>
        <v/>
      </c>
      <c r="K362" s="59" t="str">
        <f>IF(OR(ISBLANK('!0'!K364),ISERROR('!0'!K364)),"",'!0'!K364)</f>
        <v/>
      </c>
      <c r="L362" t="str">
        <f>IF(OR(ISBLANK('!0'!L364),ISERROR('!0'!L364)),"",'!0'!L364)</f>
        <v/>
      </c>
      <c r="M362" t="str">
        <f>IF(OR(ISBLANK('!0'!M364),ISERROR('!0'!M364)),"",'!0'!M364)</f>
        <v/>
      </c>
      <c r="N362" t="str">
        <f>IF(OR(ISBLANK('!0'!N364),ISERROR('!0'!N364)),"",'!0'!N364)</f>
        <v/>
      </c>
      <c r="O362" t="str">
        <f>IF(OR(ISBLANK('!0'!O364),ISERROR('!0'!O364)),"",'!0'!O364)</f>
        <v/>
      </c>
      <c r="P362" t="str">
        <f>IF(OR(ISBLANK('!0'!P364),ISERROR('!0'!P364)),"",'!0'!P364)</f>
        <v/>
      </c>
      <c r="Q362" t="str">
        <f>IF(OR(ISBLANK('!0'!Q364),ISERROR('!0'!Q364)),"",'!0'!Q364)</f>
        <v/>
      </c>
      <c r="R362" t="str">
        <f>IF(OR(ISBLANK('!0'!R364),ISERROR('!0'!R364)),"",'!0'!R364)</f>
        <v/>
      </c>
      <c r="S362" t="str">
        <f>IF(OR(ISBLANK('!0'!S364),ISERROR('!0'!S364)),"",'!0'!S364)</f>
        <v/>
      </c>
      <c r="T362" t="str">
        <f>IF(OR(ISBLANK('!0'!T364),ISERROR('!0'!T364)),"",'!0'!T364)</f>
        <v/>
      </c>
      <c r="U362" t="str">
        <f>IF(OR(ISBLANK('!0'!U364),ISERROR('!0'!U364)),"",'!0'!U364)</f>
        <v/>
      </c>
      <c r="V362" t="str">
        <f>IF(OR(ISBLANK('!0'!V364),ISERROR('!0'!V364)),"",'!0'!V364)</f>
        <v/>
      </c>
      <c r="W362" t="str">
        <f>IF(OR(ISBLANK('!0'!W364),ISERROR('!0'!W364)),"",'!0'!W364)</f>
        <v/>
      </c>
      <c r="X362" t="str">
        <f>IF(OR(ISBLANK('!0'!X364),ISERROR('!0'!X364)),"",'!0'!X364)</f>
        <v/>
      </c>
      <c r="Y362" t="str">
        <f>IF(OR(ISBLANK('!0'!Y364),ISERROR('!0'!Y364)),"",'!0'!Y364)</f>
        <v/>
      </c>
      <c r="Z362" t="str">
        <f>IF(OR(ISBLANK('!0'!Z364),ISERROR('!0'!Z364)),"",'!0'!Z364)</f>
        <v/>
      </c>
      <c r="AA362" t="str">
        <f>IF(OR(ISBLANK('!0'!AA364),ISERROR('!0'!AA364)),"",'!0'!AA364)</f>
        <v/>
      </c>
      <c r="AB362" t="str">
        <f>IF(OR(ISBLANK('!0'!AB364),ISERROR('!0'!AB364)),"",'!0'!AB364)</f>
        <v/>
      </c>
      <c r="AC362" t="str">
        <f>IF(OR(ISBLANK('!0'!AI364),ISERROR('!0'!AI364)),"",'!0'!AI364)</f>
        <v/>
      </c>
      <c r="AD362" t="str">
        <f>IF(OR(ISBLANK('!0'!AJ364),ISERROR('!0'!AJ364)),"",'!0'!AJ364)</f>
        <v/>
      </c>
      <c r="AE362" t="str">
        <f>IF(OR(ISBLANK('!0'!AK364),ISERROR('!0'!AK364)),"",'!0'!AK364)</f>
        <v/>
      </c>
      <c r="AF362" t="str">
        <f>IF(OR(ISBLANK('!0'!AL364),ISERROR('!0'!AL364)),"",'!0'!AL364)</f>
        <v/>
      </c>
      <c r="AG362" t="str">
        <f>IF(OR(ISBLANK('!0'!AM364),ISERROR('!0'!AM364)),"",'!0'!AM364)</f>
        <v/>
      </c>
      <c r="AH362" t="str">
        <f>IF(OR(ISBLANK('!0'!AN364),ISERROR('!0'!AN364)),"",'!0'!AN364)</f>
        <v/>
      </c>
      <c r="AI362" t="str">
        <f>IF(OR(ISBLANK('!0'!AO364),ISERROR('!0'!AO364)),"",'!0'!AO364)</f>
        <v/>
      </c>
      <c r="AJ362" t="str">
        <f>IF(OR(ISBLANK('!0'!AP364),ISERROR('!0'!AP364)),"",'!0'!AP364)</f>
        <v/>
      </c>
      <c r="AK362" t="str">
        <f>IF(OR(ISBLANK('!0'!AQ364),ISERROR('!0'!AQ364)),"",'!0'!AQ364)</f>
        <v/>
      </c>
      <c r="AL362" t="str">
        <f>IF(OR(ISBLANK('!0'!AR364),ISERROR('!0'!AR364)),"",'!0'!AR364)</f>
        <v/>
      </c>
      <c r="AM362" t="str">
        <f>IF(OR(ISBLANK('!0'!AS364),ISERROR('!0'!AS364)),"",'!0'!AS364)</f>
        <v/>
      </c>
      <c r="AN362" t="str">
        <f>IF(OR(ISBLANK('!0'!AT364),ISERROR('!0'!AT364)),"",'!0'!AT364)</f>
        <v/>
      </c>
      <c r="AO362" t="str">
        <f>IF(OR(ISBLANK('!0'!AU364),ISERROR('!0'!AU364)),"",'!0'!AU364)</f>
        <v/>
      </c>
      <c r="AP362" t="str">
        <f>IF(OR(ISBLANK('!0'!AV364),ISERROR('!0'!AV364)),"",'!0'!AV364)</f>
        <v/>
      </c>
      <c r="AQ362" t="str">
        <f>IF(OR(ISBLANK('!0'!AW364),ISERROR('!0'!AW364)),"",'!0'!AW364)</f>
        <v/>
      </c>
      <c r="AR362" t="str">
        <f>IF(OR(ISBLANK('!0'!AX364),ISERROR('!0'!AX364)),"",'!0'!AX364)</f>
        <v/>
      </c>
      <c r="AS362" t="str">
        <f>IF(OR(ISBLANK('!0'!AY364),ISERROR('!0'!AY364)),"",'!0'!AY364)</f>
        <v/>
      </c>
      <c r="AT362" t="str">
        <f>IF(OR(ISBLANK('!0'!AZ364),ISERROR('!0'!AZ364)),"",'!0'!AZ364)</f>
        <v/>
      </c>
      <c r="AU362" t="str">
        <f>IF(OR(ISBLANK('!0'!BA364),ISERROR('!0'!BA364)),"",'!0'!BA364)</f>
        <v/>
      </c>
      <c r="AV362" t="str">
        <f>IF(OR(ISBLANK('!0'!BB364),ISERROR('!0'!BB364)),"",'!0'!BB364)</f>
        <v/>
      </c>
      <c r="AW362" t="str">
        <f>IF(OR(ISBLANK('!0'!BC364),ISERROR('!0'!BC364)),"",'!0'!BC364)</f>
        <v/>
      </c>
      <c r="AX362" t="str">
        <f>IF(OR(ISBLANK('!0'!BD364),ISERROR('!0'!BD364)),"",'!0'!BD364)</f>
        <v/>
      </c>
      <c r="AY362" t="str">
        <f>IF(OR(ISBLANK('!0'!BE364),ISERROR('!0'!BE364)),"",'!0'!BE364)</f>
        <v/>
      </c>
      <c r="AZ362" t="str">
        <f>IF(OR(ISBLANK('!0'!BF364),ISERROR('!0'!BF364)),"",'!0'!BF364)</f>
        <v/>
      </c>
      <c r="BA362" t="str">
        <f>IF(OR(ISBLANK('!0'!BG364),ISERROR('!0'!BG364)),"",'!0'!BG364)</f>
        <v/>
      </c>
      <c r="BB362" t="str">
        <f>IF(OR(ISBLANK('!0'!BH364),ISERROR('!0'!BH364)),"",'!0'!BH364)</f>
        <v/>
      </c>
      <c r="BC362" t="str">
        <f>IF(OR(ISBLANK('!0'!BI364),ISERROR('!0'!BI364)),"",'!0'!BI364)</f>
        <v/>
      </c>
    </row>
    <row r="363" spans="1:55" ht="12.75" customHeight="1" x14ac:dyDescent="0.2">
      <c r="A363" t="str">
        <f>IF(OR(ISBLANK('!0'!A365),ISERROR('!0'!A365)),"",'!0'!A365)</f>
        <v/>
      </c>
      <c r="B363" t="str">
        <f>IF(OR(ISBLANK('!0'!B365),ISERROR('!0'!B365)),"",'!0'!B365)</f>
        <v/>
      </c>
      <c r="C363" s="208">
        <f>IF(OR(ISBLANK('!0'!C364),ISERROR('!0'!C364)),"",'!0'!C364)</f>
        <v>341</v>
      </c>
      <c r="D363" s="326"/>
      <c r="E363" s="326"/>
      <c r="F363" t="str">
        <f>IF(OR(ISBLANK('!0'!F365),ISERROR('!0'!F365)),"",'!0'!F365)</f>
        <v/>
      </c>
      <c r="G363" t="str">
        <f>IF(OR(ISBLANK('!0'!G365),ISERROR('!0'!G365)),"",'!0'!G365)</f>
        <v/>
      </c>
      <c r="H363" t="str">
        <f>IF(OR(ISBLANK('!0'!H365),ISERROR('!0'!H365)),"",'!0'!H365)</f>
        <v/>
      </c>
      <c r="I363" s="4" t="str">
        <f>IF(OR(ISBLANK('!0'!I365),ISERROR('!0'!I365)),"",'!0'!I365)</f>
        <v/>
      </c>
      <c r="J363" t="str">
        <f>IF(OR(ISBLANK('!0'!J365),ISERROR('!0'!J365)),"",'!0'!J365)</f>
        <v/>
      </c>
      <c r="K363" s="59" t="str">
        <f>IF(OR(ISBLANK('!0'!K365),ISERROR('!0'!K365)),"",'!0'!K365)</f>
        <v/>
      </c>
      <c r="L363" t="str">
        <f>IF(OR(ISBLANK('!0'!L365),ISERROR('!0'!L365)),"",'!0'!L365)</f>
        <v/>
      </c>
      <c r="M363" t="str">
        <f>IF(OR(ISBLANK('!0'!M365),ISERROR('!0'!M365)),"",'!0'!M365)</f>
        <v/>
      </c>
      <c r="N363" t="str">
        <f>IF(OR(ISBLANK('!0'!N365),ISERROR('!0'!N365)),"",'!0'!N365)</f>
        <v/>
      </c>
      <c r="O363" t="str">
        <f>IF(OR(ISBLANK('!0'!O365),ISERROR('!0'!O365)),"",'!0'!O365)</f>
        <v/>
      </c>
      <c r="P363" t="str">
        <f>IF(OR(ISBLANK('!0'!P365),ISERROR('!0'!P365)),"",'!0'!P365)</f>
        <v/>
      </c>
      <c r="Q363" t="str">
        <f>IF(OR(ISBLANK('!0'!Q365),ISERROR('!0'!Q365)),"",'!0'!Q365)</f>
        <v/>
      </c>
      <c r="R363" t="str">
        <f>IF(OR(ISBLANK('!0'!R365),ISERROR('!0'!R365)),"",'!0'!R365)</f>
        <v/>
      </c>
      <c r="S363" t="str">
        <f>IF(OR(ISBLANK('!0'!S365),ISERROR('!0'!S365)),"",'!0'!S365)</f>
        <v/>
      </c>
      <c r="T363" t="str">
        <f>IF(OR(ISBLANK('!0'!T365),ISERROR('!0'!T365)),"",'!0'!T365)</f>
        <v/>
      </c>
      <c r="U363" t="str">
        <f>IF(OR(ISBLANK('!0'!U365),ISERROR('!0'!U365)),"",'!0'!U365)</f>
        <v/>
      </c>
      <c r="V363" t="str">
        <f>IF(OR(ISBLANK('!0'!V365),ISERROR('!0'!V365)),"",'!0'!V365)</f>
        <v/>
      </c>
      <c r="W363" t="str">
        <f>IF(OR(ISBLANK('!0'!W365),ISERROR('!0'!W365)),"",'!0'!W365)</f>
        <v/>
      </c>
      <c r="X363" t="str">
        <f>IF(OR(ISBLANK('!0'!X365),ISERROR('!0'!X365)),"",'!0'!X365)</f>
        <v/>
      </c>
      <c r="Y363" t="str">
        <f>IF(OR(ISBLANK('!0'!Y365),ISERROR('!0'!Y365)),"",'!0'!Y365)</f>
        <v/>
      </c>
      <c r="Z363" t="str">
        <f>IF(OR(ISBLANK('!0'!Z365),ISERROR('!0'!Z365)),"",'!0'!Z365)</f>
        <v/>
      </c>
      <c r="AA363" t="str">
        <f>IF(OR(ISBLANK('!0'!AA365),ISERROR('!0'!AA365)),"",'!0'!AA365)</f>
        <v/>
      </c>
      <c r="AB363" t="str">
        <f>IF(OR(ISBLANK('!0'!AB365),ISERROR('!0'!AB365)),"",'!0'!AB365)</f>
        <v/>
      </c>
      <c r="AC363" t="str">
        <f>IF(OR(ISBLANK('!0'!AI365),ISERROR('!0'!AI365)),"",'!0'!AI365)</f>
        <v/>
      </c>
      <c r="AD363" t="str">
        <f>IF(OR(ISBLANK('!0'!AJ365),ISERROR('!0'!AJ365)),"",'!0'!AJ365)</f>
        <v/>
      </c>
      <c r="AE363" t="str">
        <f>IF(OR(ISBLANK('!0'!AK365),ISERROR('!0'!AK365)),"",'!0'!AK365)</f>
        <v/>
      </c>
      <c r="AF363" t="str">
        <f>IF(OR(ISBLANK('!0'!AL365),ISERROR('!0'!AL365)),"",'!0'!AL365)</f>
        <v/>
      </c>
      <c r="AG363" t="str">
        <f>IF(OR(ISBLANK('!0'!AM365),ISERROR('!0'!AM365)),"",'!0'!AM365)</f>
        <v/>
      </c>
      <c r="AH363" t="str">
        <f>IF(OR(ISBLANK('!0'!AN365),ISERROR('!0'!AN365)),"",'!0'!AN365)</f>
        <v/>
      </c>
      <c r="AI363" t="str">
        <f>IF(OR(ISBLANK('!0'!AO365),ISERROR('!0'!AO365)),"",'!0'!AO365)</f>
        <v/>
      </c>
      <c r="AJ363" t="str">
        <f>IF(OR(ISBLANK('!0'!AP365),ISERROR('!0'!AP365)),"",'!0'!AP365)</f>
        <v/>
      </c>
      <c r="AK363" t="str">
        <f>IF(OR(ISBLANK('!0'!AQ365),ISERROR('!0'!AQ365)),"",'!0'!AQ365)</f>
        <v/>
      </c>
      <c r="AL363" t="str">
        <f>IF(OR(ISBLANK('!0'!AR365),ISERROR('!0'!AR365)),"",'!0'!AR365)</f>
        <v/>
      </c>
      <c r="AM363" t="str">
        <f>IF(OR(ISBLANK('!0'!AS365),ISERROR('!0'!AS365)),"",'!0'!AS365)</f>
        <v/>
      </c>
      <c r="AN363" t="str">
        <f>IF(OR(ISBLANK('!0'!AT365),ISERROR('!0'!AT365)),"",'!0'!AT365)</f>
        <v/>
      </c>
      <c r="AO363" t="str">
        <f>IF(OR(ISBLANK('!0'!AU365),ISERROR('!0'!AU365)),"",'!0'!AU365)</f>
        <v/>
      </c>
      <c r="AP363" t="str">
        <f>IF(OR(ISBLANK('!0'!AV365),ISERROR('!0'!AV365)),"",'!0'!AV365)</f>
        <v/>
      </c>
      <c r="AQ363" t="str">
        <f>IF(OR(ISBLANK('!0'!AW365),ISERROR('!0'!AW365)),"",'!0'!AW365)</f>
        <v/>
      </c>
      <c r="AR363" t="str">
        <f>IF(OR(ISBLANK('!0'!AX365),ISERROR('!0'!AX365)),"",'!0'!AX365)</f>
        <v/>
      </c>
      <c r="AS363" t="str">
        <f>IF(OR(ISBLANK('!0'!AY365),ISERROR('!0'!AY365)),"",'!0'!AY365)</f>
        <v/>
      </c>
      <c r="AT363" t="str">
        <f>IF(OR(ISBLANK('!0'!AZ365),ISERROR('!0'!AZ365)),"",'!0'!AZ365)</f>
        <v/>
      </c>
      <c r="AU363" t="str">
        <f>IF(OR(ISBLANK('!0'!BA365),ISERROR('!0'!BA365)),"",'!0'!BA365)</f>
        <v/>
      </c>
      <c r="AV363" t="str">
        <f>IF(OR(ISBLANK('!0'!BB365),ISERROR('!0'!BB365)),"",'!0'!BB365)</f>
        <v/>
      </c>
      <c r="AW363" t="str">
        <f>IF(OR(ISBLANK('!0'!BC365),ISERROR('!0'!BC365)),"",'!0'!BC365)</f>
        <v/>
      </c>
      <c r="AX363" t="str">
        <f>IF(OR(ISBLANK('!0'!BD365),ISERROR('!0'!BD365)),"",'!0'!BD365)</f>
        <v/>
      </c>
      <c r="AY363" t="str">
        <f>IF(OR(ISBLANK('!0'!BE365),ISERROR('!0'!BE365)),"",'!0'!BE365)</f>
        <v/>
      </c>
      <c r="AZ363" t="str">
        <f>IF(OR(ISBLANK('!0'!BF365),ISERROR('!0'!BF365)),"",'!0'!BF365)</f>
        <v/>
      </c>
      <c r="BA363" t="str">
        <f>IF(OR(ISBLANK('!0'!BG365),ISERROR('!0'!BG365)),"",'!0'!BG365)</f>
        <v/>
      </c>
      <c r="BB363" t="str">
        <f>IF(OR(ISBLANK('!0'!BH365),ISERROR('!0'!BH365)),"",'!0'!BH365)</f>
        <v/>
      </c>
      <c r="BC363" t="str">
        <f>IF(OR(ISBLANK('!0'!BI365),ISERROR('!0'!BI365)),"",'!0'!BI365)</f>
        <v/>
      </c>
    </row>
    <row r="364" spans="1:55" ht="12.75" customHeight="1" x14ac:dyDescent="0.2">
      <c r="A364" t="str">
        <f>IF(OR(ISBLANK('!0'!A366),ISERROR('!0'!A366)),"",'!0'!A366)</f>
        <v/>
      </c>
      <c r="B364" t="str">
        <f>IF(OR(ISBLANK('!0'!B366),ISERROR('!0'!B366)),"",'!0'!B366)</f>
        <v/>
      </c>
      <c r="C364" s="208">
        <f>IF(OR(ISBLANK('!0'!C365),ISERROR('!0'!C365)),"",'!0'!C365)</f>
        <v>342</v>
      </c>
      <c r="D364" s="326"/>
      <c r="E364" s="326"/>
      <c r="F364" t="str">
        <f>IF(OR(ISBLANK('!0'!F366),ISERROR('!0'!F366)),"",'!0'!F366)</f>
        <v/>
      </c>
      <c r="G364" t="str">
        <f>IF(OR(ISBLANK('!0'!G366),ISERROR('!0'!G366)),"",'!0'!G366)</f>
        <v/>
      </c>
      <c r="H364" t="str">
        <f>IF(OR(ISBLANK('!0'!H366),ISERROR('!0'!H366)),"",'!0'!H366)</f>
        <v/>
      </c>
      <c r="I364" s="4" t="str">
        <f>IF(OR(ISBLANK('!0'!I366),ISERROR('!0'!I366)),"",'!0'!I366)</f>
        <v/>
      </c>
      <c r="J364" t="str">
        <f>IF(OR(ISBLANK('!0'!J366),ISERROR('!0'!J366)),"",'!0'!J366)</f>
        <v/>
      </c>
      <c r="K364" s="59" t="str">
        <f>IF(OR(ISBLANK('!0'!K366),ISERROR('!0'!K366)),"",'!0'!K366)</f>
        <v/>
      </c>
      <c r="L364" t="str">
        <f>IF(OR(ISBLANK('!0'!L366),ISERROR('!0'!L366)),"",'!0'!L366)</f>
        <v/>
      </c>
      <c r="M364" t="str">
        <f>IF(OR(ISBLANK('!0'!M366),ISERROR('!0'!M366)),"",'!0'!M366)</f>
        <v/>
      </c>
      <c r="N364" t="str">
        <f>IF(OR(ISBLANK('!0'!N366),ISERROR('!0'!N366)),"",'!0'!N366)</f>
        <v/>
      </c>
      <c r="O364" t="str">
        <f>IF(OR(ISBLANK('!0'!O366),ISERROR('!0'!O366)),"",'!0'!O366)</f>
        <v/>
      </c>
      <c r="P364" t="str">
        <f>IF(OR(ISBLANK('!0'!P366),ISERROR('!0'!P366)),"",'!0'!P366)</f>
        <v/>
      </c>
      <c r="Q364" t="str">
        <f>IF(OR(ISBLANK('!0'!Q366),ISERROR('!0'!Q366)),"",'!0'!Q366)</f>
        <v/>
      </c>
      <c r="R364" t="str">
        <f>IF(OR(ISBLANK('!0'!R366),ISERROR('!0'!R366)),"",'!0'!R366)</f>
        <v/>
      </c>
      <c r="S364" t="str">
        <f>IF(OR(ISBLANK('!0'!S366),ISERROR('!0'!S366)),"",'!0'!S366)</f>
        <v/>
      </c>
      <c r="T364" t="str">
        <f>IF(OR(ISBLANK('!0'!T366),ISERROR('!0'!T366)),"",'!0'!T366)</f>
        <v/>
      </c>
      <c r="U364" t="str">
        <f>IF(OR(ISBLANK('!0'!U366),ISERROR('!0'!U366)),"",'!0'!U366)</f>
        <v/>
      </c>
      <c r="V364" t="str">
        <f>IF(OR(ISBLANK('!0'!V366),ISERROR('!0'!V366)),"",'!0'!V366)</f>
        <v/>
      </c>
      <c r="W364" t="str">
        <f>IF(OR(ISBLANK('!0'!W366),ISERROR('!0'!W366)),"",'!0'!W366)</f>
        <v/>
      </c>
      <c r="X364" t="str">
        <f>IF(OR(ISBLANK('!0'!X366),ISERROR('!0'!X366)),"",'!0'!X366)</f>
        <v/>
      </c>
      <c r="Y364" t="str">
        <f>IF(OR(ISBLANK('!0'!Y366),ISERROR('!0'!Y366)),"",'!0'!Y366)</f>
        <v/>
      </c>
      <c r="Z364" t="str">
        <f>IF(OR(ISBLANK('!0'!Z366),ISERROR('!0'!Z366)),"",'!0'!Z366)</f>
        <v/>
      </c>
      <c r="AA364" t="str">
        <f>IF(OR(ISBLANK('!0'!AA366),ISERROR('!0'!AA366)),"",'!0'!AA366)</f>
        <v/>
      </c>
      <c r="AB364" t="str">
        <f>IF(OR(ISBLANK('!0'!AB366),ISERROR('!0'!AB366)),"",'!0'!AB366)</f>
        <v/>
      </c>
      <c r="AC364" t="str">
        <f>IF(OR(ISBLANK('!0'!AI366),ISERROR('!0'!AI366)),"",'!0'!AI366)</f>
        <v/>
      </c>
      <c r="AD364" t="str">
        <f>IF(OR(ISBLANK('!0'!AJ366),ISERROR('!0'!AJ366)),"",'!0'!AJ366)</f>
        <v/>
      </c>
      <c r="AE364" t="str">
        <f>IF(OR(ISBLANK('!0'!AK366),ISERROR('!0'!AK366)),"",'!0'!AK366)</f>
        <v/>
      </c>
      <c r="AF364" t="str">
        <f>IF(OR(ISBLANK('!0'!AL366),ISERROR('!0'!AL366)),"",'!0'!AL366)</f>
        <v/>
      </c>
      <c r="AG364" t="str">
        <f>IF(OR(ISBLANK('!0'!AM366),ISERROR('!0'!AM366)),"",'!0'!AM366)</f>
        <v/>
      </c>
      <c r="AH364" t="str">
        <f>IF(OR(ISBLANK('!0'!AN366),ISERROR('!0'!AN366)),"",'!0'!AN366)</f>
        <v/>
      </c>
      <c r="AI364" t="str">
        <f>IF(OR(ISBLANK('!0'!AO366),ISERROR('!0'!AO366)),"",'!0'!AO366)</f>
        <v/>
      </c>
      <c r="AJ364" t="str">
        <f>IF(OR(ISBLANK('!0'!AP366),ISERROR('!0'!AP366)),"",'!0'!AP366)</f>
        <v/>
      </c>
      <c r="AK364" t="str">
        <f>IF(OR(ISBLANK('!0'!AQ366),ISERROR('!0'!AQ366)),"",'!0'!AQ366)</f>
        <v/>
      </c>
      <c r="AL364" t="str">
        <f>IF(OR(ISBLANK('!0'!AR366),ISERROR('!0'!AR366)),"",'!0'!AR366)</f>
        <v/>
      </c>
      <c r="AM364" t="str">
        <f>IF(OR(ISBLANK('!0'!AS366),ISERROR('!0'!AS366)),"",'!0'!AS366)</f>
        <v/>
      </c>
      <c r="AN364" t="str">
        <f>IF(OR(ISBLANK('!0'!AT366),ISERROR('!0'!AT366)),"",'!0'!AT366)</f>
        <v/>
      </c>
      <c r="AO364" t="str">
        <f>IF(OR(ISBLANK('!0'!AU366),ISERROR('!0'!AU366)),"",'!0'!AU366)</f>
        <v/>
      </c>
      <c r="AP364" t="str">
        <f>IF(OR(ISBLANK('!0'!AV366),ISERROR('!0'!AV366)),"",'!0'!AV366)</f>
        <v/>
      </c>
      <c r="AQ364" t="str">
        <f>IF(OR(ISBLANK('!0'!AW366),ISERROR('!0'!AW366)),"",'!0'!AW366)</f>
        <v/>
      </c>
      <c r="AR364" t="str">
        <f>IF(OR(ISBLANK('!0'!AX366),ISERROR('!0'!AX366)),"",'!0'!AX366)</f>
        <v/>
      </c>
      <c r="AS364" t="str">
        <f>IF(OR(ISBLANK('!0'!AY366),ISERROR('!0'!AY366)),"",'!0'!AY366)</f>
        <v/>
      </c>
      <c r="AT364" t="str">
        <f>IF(OR(ISBLANK('!0'!AZ366),ISERROR('!0'!AZ366)),"",'!0'!AZ366)</f>
        <v/>
      </c>
      <c r="AU364" t="str">
        <f>IF(OR(ISBLANK('!0'!BA366),ISERROR('!0'!BA366)),"",'!0'!BA366)</f>
        <v/>
      </c>
      <c r="AV364" t="str">
        <f>IF(OR(ISBLANK('!0'!BB366),ISERROR('!0'!BB366)),"",'!0'!BB366)</f>
        <v/>
      </c>
      <c r="AW364" t="str">
        <f>IF(OR(ISBLANK('!0'!BC366),ISERROR('!0'!BC366)),"",'!0'!BC366)</f>
        <v/>
      </c>
      <c r="AX364" t="str">
        <f>IF(OR(ISBLANK('!0'!BD366),ISERROR('!0'!BD366)),"",'!0'!BD366)</f>
        <v/>
      </c>
      <c r="AY364" t="str">
        <f>IF(OR(ISBLANK('!0'!BE366),ISERROR('!0'!BE366)),"",'!0'!BE366)</f>
        <v/>
      </c>
      <c r="AZ364" t="str">
        <f>IF(OR(ISBLANK('!0'!BF366),ISERROR('!0'!BF366)),"",'!0'!BF366)</f>
        <v/>
      </c>
      <c r="BA364" t="str">
        <f>IF(OR(ISBLANK('!0'!BG366),ISERROR('!0'!BG366)),"",'!0'!BG366)</f>
        <v/>
      </c>
      <c r="BB364" t="str">
        <f>IF(OR(ISBLANK('!0'!BH366),ISERROR('!0'!BH366)),"",'!0'!BH366)</f>
        <v/>
      </c>
      <c r="BC364" t="str">
        <f>IF(OR(ISBLANK('!0'!BI366),ISERROR('!0'!BI366)),"",'!0'!BI366)</f>
        <v/>
      </c>
    </row>
    <row r="365" spans="1:55" ht="12.75" customHeight="1" x14ac:dyDescent="0.2">
      <c r="A365" t="str">
        <f>IF(OR(ISBLANK('!0'!A367),ISERROR('!0'!A367)),"",'!0'!A367)</f>
        <v/>
      </c>
      <c r="B365" t="str">
        <f>IF(OR(ISBLANK('!0'!B367),ISERROR('!0'!B367)),"",'!0'!B367)</f>
        <v/>
      </c>
      <c r="C365" s="208">
        <f>IF(OR(ISBLANK('!0'!C366),ISERROR('!0'!C366)),"",'!0'!C366)</f>
        <v>343</v>
      </c>
      <c r="D365" s="326"/>
      <c r="E365" s="326"/>
      <c r="F365" t="str">
        <f>IF(OR(ISBLANK('!0'!F367),ISERROR('!0'!F367)),"",'!0'!F367)</f>
        <v/>
      </c>
      <c r="G365" t="str">
        <f>IF(OR(ISBLANK('!0'!G367),ISERROR('!0'!G367)),"",'!0'!G367)</f>
        <v/>
      </c>
      <c r="H365" t="str">
        <f>IF(OR(ISBLANK('!0'!H367),ISERROR('!0'!H367)),"",'!0'!H367)</f>
        <v/>
      </c>
      <c r="I365" s="4" t="str">
        <f>IF(OR(ISBLANK('!0'!I367),ISERROR('!0'!I367)),"",'!0'!I367)</f>
        <v/>
      </c>
      <c r="J365" t="str">
        <f>IF(OR(ISBLANK('!0'!J367),ISERROR('!0'!J367)),"",'!0'!J367)</f>
        <v/>
      </c>
      <c r="K365" s="59" t="str">
        <f>IF(OR(ISBLANK('!0'!K367),ISERROR('!0'!K367)),"",'!0'!K367)</f>
        <v/>
      </c>
      <c r="L365" t="str">
        <f>IF(OR(ISBLANK('!0'!L367),ISERROR('!0'!L367)),"",'!0'!L367)</f>
        <v/>
      </c>
      <c r="M365" t="str">
        <f>IF(OR(ISBLANK('!0'!M367),ISERROR('!0'!M367)),"",'!0'!M367)</f>
        <v/>
      </c>
      <c r="N365" t="str">
        <f>IF(OR(ISBLANK('!0'!N367),ISERROR('!0'!N367)),"",'!0'!N367)</f>
        <v/>
      </c>
      <c r="O365" t="str">
        <f>IF(OR(ISBLANK('!0'!O367),ISERROR('!0'!O367)),"",'!0'!O367)</f>
        <v/>
      </c>
      <c r="P365" t="str">
        <f>IF(OR(ISBLANK('!0'!P367),ISERROR('!0'!P367)),"",'!0'!P367)</f>
        <v/>
      </c>
      <c r="Q365" t="str">
        <f>IF(OR(ISBLANK('!0'!Q367),ISERROR('!0'!Q367)),"",'!0'!Q367)</f>
        <v/>
      </c>
      <c r="R365" t="str">
        <f>IF(OR(ISBLANK('!0'!R367),ISERROR('!0'!R367)),"",'!0'!R367)</f>
        <v/>
      </c>
      <c r="S365" t="str">
        <f>IF(OR(ISBLANK('!0'!S367),ISERROR('!0'!S367)),"",'!0'!S367)</f>
        <v/>
      </c>
      <c r="T365" t="str">
        <f>IF(OR(ISBLANK('!0'!T367),ISERROR('!0'!T367)),"",'!0'!T367)</f>
        <v/>
      </c>
      <c r="U365" t="str">
        <f>IF(OR(ISBLANK('!0'!U367),ISERROR('!0'!U367)),"",'!0'!U367)</f>
        <v/>
      </c>
      <c r="V365" t="str">
        <f>IF(OR(ISBLANK('!0'!V367),ISERROR('!0'!V367)),"",'!0'!V367)</f>
        <v/>
      </c>
      <c r="W365" t="str">
        <f>IF(OR(ISBLANK('!0'!W367),ISERROR('!0'!W367)),"",'!0'!W367)</f>
        <v/>
      </c>
      <c r="X365" t="str">
        <f>IF(OR(ISBLANK('!0'!X367),ISERROR('!0'!X367)),"",'!0'!X367)</f>
        <v/>
      </c>
      <c r="Y365" t="str">
        <f>IF(OR(ISBLANK('!0'!Y367),ISERROR('!0'!Y367)),"",'!0'!Y367)</f>
        <v/>
      </c>
      <c r="Z365" t="str">
        <f>IF(OR(ISBLANK('!0'!Z367),ISERROR('!0'!Z367)),"",'!0'!Z367)</f>
        <v/>
      </c>
      <c r="AA365" t="str">
        <f>IF(OR(ISBLANK('!0'!AA367),ISERROR('!0'!AA367)),"",'!0'!AA367)</f>
        <v/>
      </c>
      <c r="AB365" t="str">
        <f>IF(OR(ISBLANK('!0'!AB367),ISERROR('!0'!AB367)),"",'!0'!AB367)</f>
        <v/>
      </c>
      <c r="AC365" t="str">
        <f>IF(OR(ISBLANK('!0'!AI367),ISERROR('!0'!AI367)),"",'!0'!AI367)</f>
        <v/>
      </c>
      <c r="AD365" t="str">
        <f>IF(OR(ISBLANK('!0'!AJ367),ISERROR('!0'!AJ367)),"",'!0'!AJ367)</f>
        <v/>
      </c>
      <c r="AE365" t="str">
        <f>IF(OR(ISBLANK('!0'!AK367),ISERROR('!0'!AK367)),"",'!0'!AK367)</f>
        <v/>
      </c>
      <c r="AF365" t="str">
        <f>IF(OR(ISBLANK('!0'!AL367),ISERROR('!0'!AL367)),"",'!0'!AL367)</f>
        <v/>
      </c>
      <c r="AG365" t="str">
        <f>IF(OR(ISBLANK('!0'!AM367),ISERROR('!0'!AM367)),"",'!0'!AM367)</f>
        <v/>
      </c>
      <c r="AH365" t="str">
        <f>IF(OR(ISBLANK('!0'!AN367),ISERROR('!0'!AN367)),"",'!0'!AN367)</f>
        <v/>
      </c>
      <c r="AI365" t="str">
        <f>IF(OR(ISBLANK('!0'!AO367),ISERROR('!0'!AO367)),"",'!0'!AO367)</f>
        <v/>
      </c>
      <c r="AJ365" t="str">
        <f>IF(OR(ISBLANK('!0'!AP367),ISERROR('!0'!AP367)),"",'!0'!AP367)</f>
        <v/>
      </c>
      <c r="AK365" t="str">
        <f>IF(OR(ISBLANK('!0'!AQ367),ISERROR('!0'!AQ367)),"",'!0'!AQ367)</f>
        <v/>
      </c>
      <c r="AL365" t="str">
        <f>IF(OR(ISBLANK('!0'!AR367),ISERROR('!0'!AR367)),"",'!0'!AR367)</f>
        <v/>
      </c>
      <c r="AM365" t="str">
        <f>IF(OR(ISBLANK('!0'!AS367),ISERROR('!0'!AS367)),"",'!0'!AS367)</f>
        <v/>
      </c>
      <c r="AN365" t="str">
        <f>IF(OR(ISBLANK('!0'!AT367),ISERROR('!0'!AT367)),"",'!0'!AT367)</f>
        <v/>
      </c>
      <c r="AO365" t="str">
        <f>IF(OR(ISBLANK('!0'!AU367),ISERROR('!0'!AU367)),"",'!0'!AU367)</f>
        <v/>
      </c>
      <c r="AP365" t="str">
        <f>IF(OR(ISBLANK('!0'!AV367),ISERROR('!0'!AV367)),"",'!0'!AV367)</f>
        <v/>
      </c>
      <c r="AQ365" t="str">
        <f>IF(OR(ISBLANK('!0'!AW367),ISERROR('!0'!AW367)),"",'!0'!AW367)</f>
        <v/>
      </c>
      <c r="AR365" t="str">
        <f>IF(OR(ISBLANK('!0'!AX367),ISERROR('!0'!AX367)),"",'!0'!AX367)</f>
        <v/>
      </c>
      <c r="AS365" t="str">
        <f>IF(OR(ISBLANK('!0'!AY367),ISERROR('!0'!AY367)),"",'!0'!AY367)</f>
        <v/>
      </c>
      <c r="AT365" t="str">
        <f>IF(OR(ISBLANK('!0'!AZ367),ISERROR('!0'!AZ367)),"",'!0'!AZ367)</f>
        <v/>
      </c>
      <c r="AU365" t="str">
        <f>IF(OR(ISBLANK('!0'!BA367),ISERROR('!0'!BA367)),"",'!0'!BA367)</f>
        <v/>
      </c>
      <c r="AV365" t="str">
        <f>IF(OR(ISBLANK('!0'!BB367),ISERROR('!0'!BB367)),"",'!0'!BB367)</f>
        <v/>
      </c>
      <c r="AW365" t="str">
        <f>IF(OR(ISBLANK('!0'!BC367),ISERROR('!0'!BC367)),"",'!0'!BC367)</f>
        <v/>
      </c>
      <c r="AX365" t="str">
        <f>IF(OR(ISBLANK('!0'!BD367),ISERROR('!0'!BD367)),"",'!0'!BD367)</f>
        <v/>
      </c>
      <c r="AY365" t="str">
        <f>IF(OR(ISBLANK('!0'!BE367),ISERROR('!0'!BE367)),"",'!0'!BE367)</f>
        <v/>
      </c>
      <c r="AZ365" t="str">
        <f>IF(OR(ISBLANK('!0'!BF367),ISERROR('!0'!BF367)),"",'!0'!BF367)</f>
        <v/>
      </c>
      <c r="BA365" t="str">
        <f>IF(OR(ISBLANK('!0'!BG367),ISERROR('!0'!BG367)),"",'!0'!BG367)</f>
        <v/>
      </c>
      <c r="BB365" t="str">
        <f>IF(OR(ISBLANK('!0'!BH367),ISERROR('!0'!BH367)),"",'!0'!BH367)</f>
        <v/>
      </c>
      <c r="BC365" t="str">
        <f>IF(OR(ISBLANK('!0'!BI367),ISERROR('!0'!BI367)),"",'!0'!BI367)</f>
        <v/>
      </c>
    </row>
    <row r="366" spans="1:55" ht="12.75" customHeight="1" x14ac:dyDescent="0.2">
      <c r="A366" t="str">
        <f>IF(OR(ISBLANK('!0'!A368),ISERROR('!0'!A368)),"",'!0'!A368)</f>
        <v/>
      </c>
      <c r="B366" t="str">
        <f>IF(OR(ISBLANK('!0'!B368),ISERROR('!0'!B368)),"",'!0'!B368)</f>
        <v/>
      </c>
      <c r="C366" s="208">
        <f>IF(OR(ISBLANK('!0'!C367),ISERROR('!0'!C367)),"",'!0'!C367)</f>
        <v>344</v>
      </c>
      <c r="D366" s="326"/>
      <c r="E366" s="326"/>
      <c r="F366" t="str">
        <f>IF(OR(ISBLANK('!0'!F368),ISERROR('!0'!F368)),"",'!0'!F368)</f>
        <v/>
      </c>
      <c r="G366" t="str">
        <f>IF(OR(ISBLANK('!0'!G368),ISERROR('!0'!G368)),"",'!0'!G368)</f>
        <v/>
      </c>
      <c r="H366" t="str">
        <f>IF(OR(ISBLANK('!0'!H368),ISERROR('!0'!H368)),"",'!0'!H368)</f>
        <v/>
      </c>
      <c r="I366" s="4" t="str">
        <f>IF(OR(ISBLANK('!0'!I368),ISERROR('!0'!I368)),"",'!0'!I368)</f>
        <v/>
      </c>
      <c r="J366" t="str">
        <f>IF(OR(ISBLANK('!0'!J368),ISERROR('!0'!J368)),"",'!0'!J368)</f>
        <v/>
      </c>
      <c r="K366" s="59" t="str">
        <f>IF(OR(ISBLANK('!0'!K368),ISERROR('!0'!K368)),"",'!0'!K368)</f>
        <v/>
      </c>
      <c r="L366" t="str">
        <f>IF(OR(ISBLANK('!0'!L368),ISERROR('!0'!L368)),"",'!0'!L368)</f>
        <v/>
      </c>
      <c r="M366" t="str">
        <f>IF(OR(ISBLANK('!0'!M368),ISERROR('!0'!M368)),"",'!0'!M368)</f>
        <v/>
      </c>
      <c r="N366" t="str">
        <f>IF(OR(ISBLANK('!0'!N368),ISERROR('!0'!N368)),"",'!0'!N368)</f>
        <v/>
      </c>
      <c r="O366" t="str">
        <f>IF(OR(ISBLANK('!0'!O368),ISERROR('!0'!O368)),"",'!0'!O368)</f>
        <v/>
      </c>
      <c r="P366" t="str">
        <f>IF(OR(ISBLANK('!0'!P368),ISERROR('!0'!P368)),"",'!0'!P368)</f>
        <v/>
      </c>
      <c r="Q366" t="str">
        <f>IF(OR(ISBLANK('!0'!Q368),ISERROR('!0'!Q368)),"",'!0'!Q368)</f>
        <v/>
      </c>
      <c r="R366" t="str">
        <f>IF(OR(ISBLANK('!0'!R368),ISERROR('!0'!R368)),"",'!0'!R368)</f>
        <v/>
      </c>
      <c r="S366" t="str">
        <f>IF(OR(ISBLANK('!0'!S368),ISERROR('!0'!S368)),"",'!0'!S368)</f>
        <v/>
      </c>
      <c r="T366" t="str">
        <f>IF(OR(ISBLANK('!0'!T368),ISERROR('!0'!T368)),"",'!0'!T368)</f>
        <v/>
      </c>
      <c r="U366" t="str">
        <f>IF(OR(ISBLANK('!0'!U368),ISERROR('!0'!U368)),"",'!0'!U368)</f>
        <v/>
      </c>
      <c r="V366" t="str">
        <f>IF(OR(ISBLANK('!0'!V368),ISERROR('!0'!V368)),"",'!0'!V368)</f>
        <v/>
      </c>
      <c r="W366" t="str">
        <f>IF(OR(ISBLANK('!0'!W368),ISERROR('!0'!W368)),"",'!0'!W368)</f>
        <v/>
      </c>
      <c r="X366" t="str">
        <f>IF(OR(ISBLANK('!0'!X368),ISERROR('!0'!X368)),"",'!0'!X368)</f>
        <v/>
      </c>
      <c r="Y366" t="str">
        <f>IF(OR(ISBLANK('!0'!Y368),ISERROR('!0'!Y368)),"",'!0'!Y368)</f>
        <v/>
      </c>
      <c r="Z366" t="str">
        <f>IF(OR(ISBLANK('!0'!Z368),ISERROR('!0'!Z368)),"",'!0'!Z368)</f>
        <v/>
      </c>
      <c r="AA366" t="str">
        <f>IF(OR(ISBLANK('!0'!AA368),ISERROR('!0'!AA368)),"",'!0'!AA368)</f>
        <v/>
      </c>
      <c r="AB366" t="str">
        <f>IF(OR(ISBLANK('!0'!AB368),ISERROR('!0'!AB368)),"",'!0'!AB368)</f>
        <v/>
      </c>
      <c r="AC366" t="str">
        <f>IF(OR(ISBLANK('!0'!AI368),ISERROR('!0'!AI368)),"",'!0'!AI368)</f>
        <v/>
      </c>
      <c r="AD366" t="str">
        <f>IF(OR(ISBLANK('!0'!AJ368),ISERROR('!0'!AJ368)),"",'!0'!AJ368)</f>
        <v/>
      </c>
      <c r="AE366" t="str">
        <f>IF(OR(ISBLANK('!0'!AK368),ISERROR('!0'!AK368)),"",'!0'!AK368)</f>
        <v/>
      </c>
      <c r="AF366" t="str">
        <f>IF(OR(ISBLANK('!0'!AL368),ISERROR('!0'!AL368)),"",'!0'!AL368)</f>
        <v/>
      </c>
      <c r="AG366" t="str">
        <f>IF(OR(ISBLANK('!0'!AM368),ISERROR('!0'!AM368)),"",'!0'!AM368)</f>
        <v/>
      </c>
      <c r="AH366" t="str">
        <f>IF(OR(ISBLANK('!0'!AN368),ISERROR('!0'!AN368)),"",'!0'!AN368)</f>
        <v/>
      </c>
      <c r="AI366" t="str">
        <f>IF(OR(ISBLANK('!0'!AO368),ISERROR('!0'!AO368)),"",'!0'!AO368)</f>
        <v/>
      </c>
      <c r="AJ366" t="str">
        <f>IF(OR(ISBLANK('!0'!AP368),ISERROR('!0'!AP368)),"",'!0'!AP368)</f>
        <v/>
      </c>
      <c r="AK366" t="str">
        <f>IF(OR(ISBLANK('!0'!AQ368),ISERROR('!0'!AQ368)),"",'!0'!AQ368)</f>
        <v/>
      </c>
      <c r="AL366" t="str">
        <f>IF(OR(ISBLANK('!0'!AR368),ISERROR('!0'!AR368)),"",'!0'!AR368)</f>
        <v/>
      </c>
      <c r="AM366" t="str">
        <f>IF(OR(ISBLANK('!0'!AS368),ISERROR('!0'!AS368)),"",'!0'!AS368)</f>
        <v/>
      </c>
      <c r="AN366" t="str">
        <f>IF(OR(ISBLANK('!0'!AT368),ISERROR('!0'!AT368)),"",'!0'!AT368)</f>
        <v/>
      </c>
      <c r="AO366" t="str">
        <f>IF(OR(ISBLANK('!0'!AU368),ISERROR('!0'!AU368)),"",'!0'!AU368)</f>
        <v/>
      </c>
      <c r="AP366" t="str">
        <f>IF(OR(ISBLANK('!0'!AV368),ISERROR('!0'!AV368)),"",'!0'!AV368)</f>
        <v/>
      </c>
      <c r="AQ366" t="str">
        <f>IF(OR(ISBLANK('!0'!AW368),ISERROR('!0'!AW368)),"",'!0'!AW368)</f>
        <v/>
      </c>
      <c r="AR366" t="str">
        <f>IF(OR(ISBLANK('!0'!AX368),ISERROR('!0'!AX368)),"",'!0'!AX368)</f>
        <v/>
      </c>
      <c r="AS366" t="str">
        <f>IF(OR(ISBLANK('!0'!AY368),ISERROR('!0'!AY368)),"",'!0'!AY368)</f>
        <v/>
      </c>
      <c r="AT366" t="str">
        <f>IF(OR(ISBLANK('!0'!AZ368),ISERROR('!0'!AZ368)),"",'!0'!AZ368)</f>
        <v/>
      </c>
      <c r="AU366" t="str">
        <f>IF(OR(ISBLANK('!0'!BA368),ISERROR('!0'!BA368)),"",'!0'!BA368)</f>
        <v/>
      </c>
      <c r="AV366" t="str">
        <f>IF(OR(ISBLANK('!0'!BB368),ISERROR('!0'!BB368)),"",'!0'!BB368)</f>
        <v/>
      </c>
      <c r="AW366" t="str">
        <f>IF(OR(ISBLANK('!0'!BC368),ISERROR('!0'!BC368)),"",'!0'!BC368)</f>
        <v/>
      </c>
      <c r="AX366" t="str">
        <f>IF(OR(ISBLANK('!0'!BD368),ISERROR('!0'!BD368)),"",'!0'!BD368)</f>
        <v/>
      </c>
      <c r="AY366" t="str">
        <f>IF(OR(ISBLANK('!0'!BE368),ISERROR('!0'!BE368)),"",'!0'!BE368)</f>
        <v/>
      </c>
      <c r="AZ366" t="str">
        <f>IF(OR(ISBLANK('!0'!BF368),ISERROR('!0'!BF368)),"",'!0'!BF368)</f>
        <v/>
      </c>
      <c r="BA366" t="str">
        <f>IF(OR(ISBLANK('!0'!BG368),ISERROR('!0'!BG368)),"",'!0'!BG368)</f>
        <v/>
      </c>
      <c r="BB366" t="str">
        <f>IF(OR(ISBLANK('!0'!BH368),ISERROR('!0'!BH368)),"",'!0'!BH368)</f>
        <v/>
      </c>
      <c r="BC366" t="str">
        <f>IF(OR(ISBLANK('!0'!BI368),ISERROR('!0'!BI368)),"",'!0'!BI368)</f>
        <v/>
      </c>
    </row>
    <row r="367" spans="1:55" ht="12.75" customHeight="1" x14ac:dyDescent="0.2">
      <c r="A367" t="str">
        <f>IF(OR(ISBLANK('!0'!A369),ISERROR('!0'!A369)),"",'!0'!A369)</f>
        <v/>
      </c>
      <c r="B367" t="str">
        <f>IF(OR(ISBLANK('!0'!B369),ISERROR('!0'!B369)),"",'!0'!B369)</f>
        <v/>
      </c>
      <c r="C367" s="208">
        <f>IF(OR(ISBLANK('!0'!C368),ISERROR('!0'!C368)),"",'!0'!C368)</f>
        <v>345</v>
      </c>
      <c r="D367" s="326"/>
      <c r="E367" s="326"/>
      <c r="F367" t="str">
        <f>IF(OR(ISBLANK('!0'!F369),ISERROR('!0'!F369)),"",'!0'!F369)</f>
        <v/>
      </c>
      <c r="G367" t="str">
        <f>IF(OR(ISBLANK('!0'!G369),ISERROR('!0'!G369)),"",'!0'!G369)</f>
        <v/>
      </c>
      <c r="H367" t="str">
        <f>IF(OR(ISBLANK('!0'!H369),ISERROR('!0'!H369)),"",'!0'!H369)</f>
        <v/>
      </c>
      <c r="I367" s="4" t="str">
        <f>IF(OR(ISBLANK('!0'!I369),ISERROR('!0'!I369)),"",'!0'!I369)</f>
        <v/>
      </c>
      <c r="J367" t="str">
        <f>IF(OR(ISBLANK('!0'!J369),ISERROR('!0'!J369)),"",'!0'!J369)</f>
        <v/>
      </c>
      <c r="K367" s="59" t="str">
        <f>IF(OR(ISBLANK('!0'!K369),ISERROR('!0'!K369)),"",'!0'!K369)</f>
        <v/>
      </c>
      <c r="L367" t="str">
        <f>IF(OR(ISBLANK('!0'!L369),ISERROR('!0'!L369)),"",'!0'!L369)</f>
        <v/>
      </c>
      <c r="M367" t="str">
        <f>IF(OR(ISBLANK('!0'!M369),ISERROR('!0'!M369)),"",'!0'!M369)</f>
        <v/>
      </c>
      <c r="N367" t="str">
        <f>IF(OR(ISBLANK('!0'!N369),ISERROR('!0'!N369)),"",'!0'!N369)</f>
        <v/>
      </c>
      <c r="O367" t="str">
        <f>IF(OR(ISBLANK('!0'!O369),ISERROR('!0'!O369)),"",'!0'!O369)</f>
        <v/>
      </c>
      <c r="P367" t="str">
        <f>IF(OR(ISBLANK('!0'!P369),ISERROR('!0'!P369)),"",'!0'!P369)</f>
        <v/>
      </c>
      <c r="Q367" t="str">
        <f>IF(OR(ISBLANK('!0'!Q369),ISERROR('!0'!Q369)),"",'!0'!Q369)</f>
        <v/>
      </c>
      <c r="R367" t="str">
        <f>IF(OR(ISBLANK('!0'!R369),ISERROR('!0'!R369)),"",'!0'!R369)</f>
        <v/>
      </c>
      <c r="S367" t="str">
        <f>IF(OR(ISBLANK('!0'!S369),ISERROR('!0'!S369)),"",'!0'!S369)</f>
        <v/>
      </c>
      <c r="T367" t="str">
        <f>IF(OR(ISBLANK('!0'!T369),ISERROR('!0'!T369)),"",'!0'!T369)</f>
        <v/>
      </c>
      <c r="U367" t="str">
        <f>IF(OR(ISBLANK('!0'!U369),ISERROR('!0'!U369)),"",'!0'!U369)</f>
        <v/>
      </c>
      <c r="V367" t="str">
        <f>IF(OR(ISBLANK('!0'!V369),ISERROR('!0'!V369)),"",'!0'!V369)</f>
        <v/>
      </c>
      <c r="W367" t="str">
        <f>IF(OR(ISBLANK('!0'!W369),ISERROR('!0'!W369)),"",'!0'!W369)</f>
        <v/>
      </c>
      <c r="X367" t="str">
        <f>IF(OR(ISBLANK('!0'!X369),ISERROR('!0'!X369)),"",'!0'!X369)</f>
        <v/>
      </c>
      <c r="Y367" t="str">
        <f>IF(OR(ISBLANK('!0'!Y369),ISERROR('!0'!Y369)),"",'!0'!Y369)</f>
        <v/>
      </c>
      <c r="Z367" t="str">
        <f>IF(OR(ISBLANK('!0'!Z369),ISERROR('!0'!Z369)),"",'!0'!Z369)</f>
        <v/>
      </c>
      <c r="AA367" t="str">
        <f>IF(OR(ISBLANK('!0'!AA369),ISERROR('!0'!AA369)),"",'!0'!AA369)</f>
        <v/>
      </c>
      <c r="AB367" t="str">
        <f>IF(OR(ISBLANK('!0'!AB369),ISERROR('!0'!AB369)),"",'!0'!AB369)</f>
        <v/>
      </c>
      <c r="AC367" t="str">
        <f>IF(OR(ISBLANK('!0'!AI369),ISERROR('!0'!AI369)),"",'!0'!AI369)</f>
        <v/>
      </c>
      <c r="AD367" t="str">
        <f>IF(OR(ISBLANK('!0'!AJ369),ISERROR('!0'!AJ369)),"",'!0'!AJ369)</f>
        <v/>
      </c>
      <c r="AE367" t="str">
        <f>IF(OR(ISBLANK('!0'!AK369),ISERROR('!0'!AK369)),"",'!0'!AK369)</f>
        <v/>
      </c>
      <c r="AF367" t="str">
        <f>IF(OR(ISBLANK('!0'!AL369),ISERROR('!0'!AL369)),"",'!0'!AL369)</f>
        <v/>
      </c>
      <c r="AG367" t="str">
        <f>IF(OR(ISBLANK('!0'!AM369),ISERROR('!0'!AM369)),"",'!0'!AM369)</f>
        <v/>
      </c>
      <c r="AH367" t="str">
        <f>IF(OR(ISBLANK('!0'!AN369),ISERROR('!0'!AN369)),"",'!0'!AN369)</f>
        <v/>
      </c>
      <c r="AI367" t="str">
        <f>IF(OR(ISBLANK('!0'!AO369),ISERROR('!0'!AO369)),"",'!0'!AO369)</f>
        <v/>
      </c>
      <c r="AJ367" t="str">
        <f>IF(OR(ISBLANK('!0'!AP369),ISERROR('!0'!AP369)),"",'!0'!AP369)</f>
        <v/>
      </c>
      <c r="AK367" t="str">
        <f>IF(OR(ISBLANK('!0'!AQ369),ISERROR('!0'!AQ369)),"",'!0'!AQ369)</f>
        <v/>
      </c>
      <c r="AL367" t="str">
        <f>IF(OR(ISBLANK('!0'!AR369),ISERROR('!0'!AR369)),"",'!0'!AR369)</f>
        <v/>
      </c>
      <c r="AM367" t="str">
        <f>IF(OR(ISBLANK('!0'!AS369),ISERROR('!0'!AS369)),"",'!0'!AS369)</f>
        <v/>
      </c>
      <c r="AN367" t="str">
        <f>IF(OR(ISBLANK('!0'!AT369),ISERROR('!0'!AT369)),"",'!0'!AT369)</f>
        <v/>
      </c>
      <c r="AO367" t="str">
        <f>IF(OR(ISBLANK('!0'!AU369),ISERROR('!0'!AU369)),"",'!0'!AU369)</f>
        <v/>
      </c>
      <c r="AP367" t="str">
        <f>IF(OR(ISBLANK('!0'!AV369),ISERROR('!0'!AV369)),"",'!0'!AV369)</f>
        <v/>
      </c>
      <c r="AQ367" t="str">
        <f>IF(OR(ISBLANK('!0'!AW369),ISERROR('!0'!AW369)),"",'!0'!AW369)</f>
        <v/>
      </c>
      <c r="AR367" t="str">
        <f>IF(OR(ISBLANK('!0'!AX369),ISERROR('!0'!AX369)),"",'!0'!AX369)</f>
        <v/>
      </c>
      <c r="AS367" t="str">
        <f>IF(OR(ISBLANK('!0'!AY369),ISERROR('!0'!AY369)),"",'!0'!AY369)</f>
        <v/>
      </c>
      <c r="AT367" t="str">
        <f>IF(OR(ISBLANK('!0'!AZ369),ISERROR('!0'!AZ369)),"",'!0'!AZ369)</f>
        <v/>
      </c>
      <c r="AU367" t="str">
        <f>IF(OR(ISBLANK('!0'!BA369),ISERROR('!0'!BA369)),"",'!0'!BA369)</f>
        <v/>
      </c>
      <c r="AV367" t="str">
        <f>IF(OR(ISBLANK('!0'!BB369),ISERROR('!0'!BB369)),"",'!0'!BB369)</f>
        <v/>
      </c>
      <c r="AW367" t="str">
        <f>IF(OR(ISBLANK('!0'!BC369),ISERROR('!0'!BC369)),"",'!0'!BC369)</f>
        <v/>
      </c>
      <c r="AX367" t="str">
        <f>IF(OR(ISBLANK('!0'!BD369),ISERROR('!0'!BD369)),"",'!0'!BD369)</f>
        <v/>
      </c>
      <c r="AY367" t="str">
        <f>IF(OR(ISBLANK('!0'!BE369),ISERROR('!0'!BE369)),"",'!0'!BE369)</f>
        <v/>
      </c>
      <c r="AZ367" t="str">
        <f>IF(OR(ISBLANK('!0'!BF369),ISERROR('!0'!BF369)),"",'!0'!BF369)</f>
        <v/>
      </c>
      <c r="BA367" t="str">
        <f>IF(OR(ISBLANK('!0'!BG369),ISERROR('!0'!BG369)),"",'!0'!BG369)</f>
        <v/>
      </c>
      <c r="BB367" t="str">
        <f>IF(OR(ISBLANK('!0'!BH369),ISERROR('!0'!BH369)),"",'!0'!BH369)</f>
        <v/>
      </c>
      <c r="BC367" t="str">
        <f>IF(OR(ISBLANK('!0'!BI369),ISERROR('!0'!BI369)),"",'!0'!BI369)</f>
        <v/>
      </c>
    </row>
    <row r="368" spans="1:55" ht="12.75" customHeight="1" x14ac:dyDescent="0.2">
      <c r="A368" t="str">
        <f>IF(OR(ISBLANK('!0'!A370),ISERROR('!0'!A370)),"",'!0'!A370)</f>
        <v/>
      </c>
      <c r="B368" t="str">
        <f>IF(OR(ISBLANK('!0'!B370),ISERROR('!0'!B370)),"",'!0'!B370)</f>
        <v/>
      </c>
      <c r="C368" s="208">
        <f>IF(OR(ISBLANK('!0'!C369),ISERROR('!0'!C369)),"",'!0'!C369)</f>
        <v>346</v>
      </c>
      <c r="D368" s="326"/>
      <c r="E368" s="326"/>
      <c r="F368" t="str">
        <f>IF(OR(ISBLANK('!0'!F370),ISERROR('!0'!F370)),"",'!0'!F370)</f>
        <v/>
      </c>
      <c r="G368" t="str">
        <f>IF(OR(ISBLANK('!0'!G370),ISERROR('!0'!G370)),"",'!0'!G370)</f>
        <v/>
      </c>
      <c r="H368" t="str">
        <f>IF(OR(ISBLANK('!0'!H370),ISERROR('!0'!H370)),"",'!0'!H370)</f>
        <v/>
      </c>
      <c r="I368" s="4" t="str">
        <f>IF(OR(ISBLANK('!0'!I370),ISERROR('!0'!I370)),"",'!0'!I370)</f>
        <v/>
      </c>
      <c r="J368" t="str">
        <f>IF(OR(ISBLANK('!0'!J370),ISERROR('!0'!J370)),"",'!0'!J370)</f>
        <v/>
      </c>
      <c r="K368" s="59" t="str">
        <f>IF(OR(ISBLANK('!0'!K370),ISERROR('!0'!K370)),"",'!0'!K370)</f>
        <v/>
      </c>
      <c r="L368" t="str">
        <f>IF(OR(ISBLANK('!0'!L370),ISERROR('!0'!L370)),"",'!0'!L370)</f>
        <v/>
      </c>
      <c r="M368" t="str">
        <f>IF(OR(ISBLANK('!0'!M370),ISERROR('!0'!M370)),"",'!0'!M370)</f>
        <v/>
      </c>
      <c r="N368" t="str">
        <f>IF(OR(ISBLANK('!0'!N370),ISERROR('!0'!N370)),"",'!0'!N370)</f>
        <v/>
      </c>
      <c r="O368" t="str">
        <f>IF(OR(ISBLANK('!0'!O370),ISERROR('!0'!O370)),"",'!0'!O370)</f>
        <v/>
      </c>
      <c r="P368" t="str">
        <f>IF(OR(ISBLANK('!0'!P370),ISERROR('!0'!P370)),"",'!0'!P370)</f>
        <v/>
      </c>
      <c r="Q368" t="str">
        <f>IF(OR(ISBLANK('!0'!Q370),ISERROR('!0'!Q370)),"",'!0'!Q370)</f>
        <v/>
      </c>
      <c r="R368" t="str">
        <f>IF(OR(ISBLANK('!0'!R370),ISERROR('!0'!R370)),"",'!0'!R370)</f>
        <v/>
      </c>
      <c r="S368" t="str">
        <f>IF(OR(ISBLANK('!0'!S370),ISERROR('!0'!S370)),"",'!0'!S370)</f>
        <v/>
      </c>
      <c r="T368" t="str">
        <f>IF(OR(ISBLANK('!0'!T370),ISERROR('!0'!T370)),"",'!0'!T370)</f>
        <v/>
      </c>
      <c r="U368" t="str">
        <f>IF(OR(ISBLANK('!0'!U370),ISERROR('!0'!U370)),"",'!0'!U370)</f>
        <v/>
      </c>
      <c r="V368" t="str">
        <f>IF(OR(ISBLANK('!0'!V370),ISERROR('!0'!V370)),"",'!0'!V370)</f>
        <v/>
      </c>
      <c r="W368" t="str">
        <f>IF(OR(ISBLANK('!0'!W370),ISERROR('!0'!W370)),"",'!0'!W370)</f>
        <v/>
      </c>
      <c r="X368" t="str">
        <f>IF(OR(ISBLANK('!0'!X370),ISERROR('!0'!X370)),"",'!0'!X370)</f>
        <v/>
      </c>
      <c r="Y368" t="str">
        <f>IF(OR(ISBLANK('!0'!Y370),ISERROR('!0'!Y370)),"",'!0'!Y370)</f>
        <v/>
      </c>
      <c r="Z368" t="str">
        <f>IF(OR(ISBLANK('!0'!Z370),ISERROR('!0'!Z370)),"",'!0'!Z370)</f>
        <v/>
      </c>
      <c r="AA368" t="str">
        <f>IF(OR(ISBLANK('!0'!AA370),ISERROR('!0'!AA370)),"",'!0'!AA370)</f>
        <v/>
      </c>
      <c r="AB368" t="str">
        <f>IF(OR(ISBLANK('!0'!AB370),ISERROR('!0'!AB370)),"",'!0'!AB370)</f>
        <v/>
      </c>
      <c r="AC368" t="str">
        <f>IF(OR(ISBLANK('!0'!AI370),ISERROR('!0'!AI370)),"",'!0'!AI370)</f>
        <v/>
      </c>
      <c r="AD368" t="str">
        <f>IF(OR(ISBLANK('!0'!AJ370),ISERROR('!0'!AJ370)),"",'!0'!AJ370)</f>
        <v/>
      </c>
      <c r="AE368" t="str">
        <f>IF(OR(ISBLANK('!0'!AK370),ISERROR('!0'!AK370)),"",'!0'!AK370)</f>
        <v/>
      </c>
      <c r="AF368" t="str">
        <f>IF(OR(ISBLANK('!0'!AL370),ISERROR('!0'!AL370)),"",'!0'!AL370)</f>
        <v/>
      </c>
      <c r="AG368" t="str">
        <f>IF(OR(ISBLANK('!0'!AM370),ISERROR('!0'!AM370)),"",'!0'!AM370)</f>
        <v/>
      </c>
      <c r="AH368" t="str">
        <f>IF(OR(ISBLANK('!0'!AN370),ISERROR('!0'!AN370)),"",'!0'!AN370)</f>
        <v/>
      </c>
      <c r="AI368" t="str">
        <f>IF(OR(ISBLANK('!0'!AO370),ISERROR('!0'!AO370)),"",'!0'!AO370)</f>
        <v/>
      </c>
      <c r="AJ368" t="str">
        <f>IF(OR(ISBLANK('!0'!AP370),ISERROR('!0'!AP370)),"",'!0'!AP370)</f>
        <v/>
      </c>
      <c r="AK368" t="str">
        <f>IF(OR(ISBLANK('!0'!AQ370),ISERROR('!0'!AQ370)),"",'!0'!AQ370)</f>
        <v/>
      </c>
      <c r="AL368" t="str">
        <f>IF(OR(ISBLANK('!0'!AR370),ISERROR('!0'!AR370)),"",'!0'!AR370)</f>
        <v/>
      </c>
      <c r="AM368" t="str">
        <f>IF(OR(ISBLANK('!0'!AS370),ISERROR('!0'!AS370)),"",'!0'!AS370)</f>
        <v/>
      </c>
      <c r="AN368" t="str">
        <f>IF(OR(ISBLANK('!0'!AT370),ISERROR('!0'!AT370)),"",'!0'!AT370)</f>
        <v/>
      </c>
      <c r="AO368" t="str">
        <f>IF(OR(ISBLANK('!0'!AU370),ISERROR('!0'!AU370)),"",'!0'!AU370)</f>
        <v/>
      </c>
      <c r="AP368" t="str">
        <f>IF(OR(ISBLANK('!0'!AV370),ISERROR('!0'!AV370)),"",'!0'!AV370)</f>
        <v/>
      </c>
      <c r="AQ368" t="str">
        <f>IF(OR(ISBLANK('!0'!AW370),ISERROR('!0'!AW370)),"",'!0'!AW370)</f>
        <v/>
      </c>
      <c r="AR368" t="str">
        <f>IF(OR(ISBLANK('!0'!AX370),ISERROR('!0'!AX370)),"",'!0'!AX370)</f>
        <v/>
      </c>
      <c r="AS368" t="str">
        <f>IF(OR(ISBLANK('!0'!AY370),ISERROR('!0'!AY370)),"",'!0'!AY370)</f>
        <v/>
      </c>
      <c r="AT368" t="str">
        <f>IF(OR(ISBLANK('!0'!AZ370),ISERROR('!0'!AZ370)),"",'!0'!AZ370)</f>
        <v/>
      </c>
      <c r="AU368" t="str">
        <f>IF(OR(ISBLANK('!0'!BA370),ISERROR('!0'!BA370)),"",'!0'!BA370)</f>
        <v/>
      </c>
      <c r="AV368" t="str">
        <f>IF(OR(ISBLANK('!0'!BB370),ISERROR('!0'!BB370)),"",'!0'!BB370)</f>
        <v/>
      </c>
      <c r="AW368" t="str">
        <f>IF(OR(ISBLANK('!0'!BC370),ISERROR('!0'!BC370)),"",'!0'!BC370)</f>
        <v/>
      </c>
      <c r="AX368" t="str">
        <f>IF(OR(ISBLANK('!0'!BD370),ISERROR('!0'!BD370)),"",'!0'!BD370)</f>
        <v/>
      </c>
      <c r="AY368" t="str">
        <f>IF(OR(ISBLANK('!0'!BE370),ISERROR('!0'!BE370)),"",'!0'!BE370)</f>
        <v/>
      </c>
      <c r="AZ368" t="str">
        <f>IF(OR(ISBLANK('!0'!BF370),ISERROR('!0'!BF370)),"",'!0'!BF370)</f>
        <v/>
      </c>
      <c r="BA368" t="str">
        <f>IF(OR(ISBLANK('!0'!BG370),ISERROR('!0'!BG370)),"",'!0'!BG370)</f>
        <v/>
      </c>
      <c r="BB368" t="str">
        <f>IF(OR(ISBLANK('!0'!BH370),ISERROR('!0'!BH370)),"",'!0'!BH370)</f>
        <v/>
      </c>
      <c r="BC368" t="str">
        <f>IF(OR(ISBLANK('!0'!BI370),ISERROR('!0'!BI370)),"",'!0'!BI370)</f>
        <v/>
      </c>
    </row>
    <row r="369" spans="1:55" ht="12.75" customHeight="1" x14ac:dyDescent="0.2">
      <c r="A369" t="str">
        <f>IF(OR(ISBLANK('!0'!A371),ISERROR('!0'!A371)),"",'!0'!A371)</f>
        <v/>
      </c>
      <c r="B369" t="str">
        <f>IF(OR(ISBLANK('!0'!B371),ISERROR('!0'!B371)),"",'!0'!B371)</f>
        <v/>
      </c>
      <c r="C369" s="208">
        <f>IF(OR(ISBLANK('!0'!C370),ISERROR('!0'!C370)),"",'!0'!C370)</f>
        <v>347</v>
      </c>
      <c r="D369" s="326"/>
      <c r="E369" s="326"/>
      <c r="F369" t="str">
        <f>IF(OR(ISBLANK('!0'!F371),ISERROR('!0'!F371)),"",'!0'!F371)</f>
        <v/>
      </c>
      <c r="G369" t="str">
        <f>IF(OR(ISBLANK('!0'!G371),ISERROR('!0'!G371)),"",'!0'!G371)</f>
        <v/>
      </c>
      <c r="H369" t="str">
        <f>IF(OR(ISBLANK('!0'!H371),ISERROR('!0'!H371)),"",'!0'!H371)</f>
        <v/>
      </c>
      <c r="I369" s="4" t="str">
        <f>IF(OR(ISBLANK('!0'!I371),ISERROR('!0'!I371)),"",'!0'!I371)</f>
        <v/>
      </c>
      <c r="J369" t="str">
        <f>IF(OR(ISBLANK('!0'!J371),ISERROR('!0'!J371)),"",'!0'!J371)</f>
        <v/>
      </c>
      <c r="K369" s="59" t="str">
        <f>IF(OR(ISBLANK('!0'!K371),ISERROR('!0'!K371)),"",'!0'!K371)</f>
        <v/>
      </c>
      <c r="L369" t="str">
        <f>IF(OR(ISBLANK('!0'!L371),ISERROR('!0'!L371)),"",'!0'!L371)</f>
        <v/>
      </c>
      <c r="M369" t="str">
        <f>IF(OR(ISBLANK('!0'!M371),ISERROR('!0'!M371)),"",'!0'!M371)</f>
        <v/>
      </c>
      <c r="N369" t="str">
        <f>IF(OR(ISBLANK('!0'!N371),ISERROR('!0'!N371)),"",'!0'!N371)</f>
        <v/>
      </c>
      <c r="O369" t="str">
        <f>IF(OR(ISBLANK('!0'!O371),ISERROR('!0'!O371)),"",'!0'!O371)</f>
        <v/>
      </c>
      <c r="P369" t="str">
        <f>IF(OR(ISBLANK('!0'!P371),ISERROR('!0'!P371)),"",'!0'!P371)</f>
        <v/>
      </c>
      <c r="Q369" t="str">
        <f>IF(OR(ISBLANK('!0'!Q371),ISERROR('!0'!Q371)),"",'!0'!Q371)</f>
        <v/>
      </c>
      <c r="R369" t="str">
        <f>IF(OR(ISBLANK('!0'!R371),ISERROR('!0'!R371)),"",'!0'!R371)</f>
        <v/>
      </c>
      <c r="S369" t="str">
        <f>IF(OR(ISBLANK('!0'!S371),ISERROR('!0'!S371)),"",'!0'!S371)</f>
        <v/>
      </c>
      <c r="T369" t="str">
        <f>IF(OR(ISBLANK('!0'!T371),ISERROR('!0'!T371)),"",'!0'!T371)</f>
        <v/>
      </c>
      <c r="U369" t="str">
        <f>IF(OR(ISBLANK('!0'!U371),ISERROR('!0'!U371)),"",'!0'!U371)</f>
        <v/>
      </c>
      <c r="V369" t="str">
        <f>IF(OR(ISBLANK('!0'!V371),ISERROR('!0'!V371)),"",'!0'!V371)</f>
        <v/>
      </c>
      <c r="W369" t="str">
        <f>IF(OR(ISBLANK('!0'!W371),ISERROR('!0'!W371)),"",'!0'!W371)</f>
        <v/>
      </c>
      <c r="X369" t="str">
        <f>IF(OR(ISBLANK('!0'!X371),ISERROR('!0'!X371)),"",'!0'!X371)</f>
        <v/>
      </c>
      <c r="Y369" t="str">
        <f>IF(OR(ISBLANK('!0'!Y371),ISERROR('!0'!Y371)),"",'!0'!Y371)</f>
        <v/>
      </c>
      <c r="Z369" t="str">
        <f>IF(OR(ISBLANK('!0'!Z371),ISERROR('!0'!Z371)),"",'!0'!Z371)</f>
        <v/>
      </c>
      <c r="AA369" t="str">
        <f>IF(OR(ISBLANK('!0'!AA371),ISERROR('!0'!AA371)),"",'!0'!AA371)</f>
        <v/>
      </c>
      <c r="AB369" t="str">
        <f>IF(OR(ISBLANK('!0'!AB371),ISERROR('!0'!AB371)),"",'!0'!AB371)</f>
        <v/>
      </c>
      <c r="AC369" t="str">
        <f>IF(OR(ISBLANK('!0'!AI371),ISERROR('!0'!AI371)),"",'!0'!AI371)</f>
        <v/>
      </c>
      <c r="AD369" t="str">
        <f>IF(OR(ISBLANK('!0'!AJ371),ISERROR('!0'!AJ371)),"",'!0'!AJ371)</f>
        <v/>
      </c>
      <c r="AE369" t="str">
        <f>IF(OR(ISBLANK('!0'!AK371),ISERROR('!0'!AK371)),"",'!0'!AK371)</f>
        <v/>
      </c>
      <c r="AF369" t="str">
        <f>IF(OR(ISBLANK('!0'!AL371),ISERROR('!0'!AL371)),"",'!0'!AL371)</f>
        <v/>
      </c>
      <c r="AG369" t="str">
        <f>IF(OR(ISBLANK('!0'!AM371),ISERROR('!0'!AM371)),"",'!0'!AM371)</f>
        <v/>
      </c>
      <c r="AH369" t="str">
        <f>IF(OR(ISBLANK('!0'!AN371),ISERROR('!0'!AN371)),"",'!0'!AN371)</f>
        <v/>
      </c>
      <c r="AI369" t="str">
        <f>IF(OR(ISBLANK('!0'!AO371),ISERROR('!0'!AO371)),"",'!0'!AO371)</f>
        <v/>
      </c>
      <c r="AJ369" t="str">
        <f>IF(OR(ISBLANK('!0'!AP371),ISERROR('!0'!AP371)),"",'!0'!AP371)</f>
        <v/>
      </c>
      <c r="AK369" t="str">
        <f>IF(OR(ISBLANK('!0'!AQ371),ISERROR('!0'!AQ371)),"",'!0'!AQ371)</f>
        <v/>
      </c>
      <c r="AL369" t="str">
        <f>IF(OR(ISBLANK('!0'!AR371),ISERROR('!0'!AR371)),"",'!0'!AR371)</f>
        <v/>
      </c>
      <c r="AM369" t="str">
        <f>IF(OR(ISBLANK('!0'!AS371),ISERROR('!0'!AS371)),"",'!0'!AS371)</f>
        <v/>
      </c>
      <c r="AN369" t="str">
        <f>IF(OR(ISBLANK('!0'!AT371),ISERROR('!0'!AT371)),"",'!0'!AT371)</f>
        <v/>
      </c>
      <c r="AO369" t="str">
        <f>IF(OR(ISBLANK('!0'!AU371),ISERROR('!0'!AU371)),"",'!0'!AU371)</f>
        <v/>
      </c>
      <c r="AP369" t="str">
        <f>IF(OR(ISBLANK('!0'!AV371),ISERROR('!0'!AV371)),"",'!0'!AV371)</f>
        <v/>
      </c>
      <c r="AQ369" t="str">
        <f>IF(OR(ISBLANK('!0'!AW371),ISERROR('!0'!AW371)),"",'!0'!AW371)</f>
        <v/>
      </c>
      <c r="AR369" t="str">
        <f>IF(OR(ISBLANK('!0'!AX371),ISERROR('!0'!AX371)),"",'!0'!AX371)</f>
        <v/>
      </c>
      <c r="AS369" t="str">
        <f>IF(OR(ISBLANK('!0'!AY371),ISERROR('!0'!AY371)),"",'!0'!AY371)</f>
        <v/>
      </c>
      <c r="AT369" t="str">
        <f>IF(OR(ISBLANK('!0'!AZ371),ISERROR('!0'!AZ371)),"",'!0'!AZ371)</f>
        <v/>
      </c>
      <c r="AU369" t="str">
        <f>IF(OR(ISBLANK('!0'!BA371),ISERROR('!0'!BA371)),"",'!0'!BA371)</f>
        <v/>
      </c>
      <c r="AV369" t="str">
        <f>IF(OR(ISBLANK('!0'!BB371),ISERROR('!0'!BB371)),"",'!0'!BB371)</f>
        <v/>
      </c>
      <c r="AW369" t="str">
        <f>IF(OR(ISBLANK('!0'!BC371),ISERROR('!0'!BC371)),"",'!0'!BC371)</f>
        <v/>
      </c>
      <c r="AX369" t="str">
        <f>IF(OR(ISBLANK('!0'!BD371),ISERROR('!0'!BD371)),"",'!0'!BD371)</f>
        <v/>
      </c>
      <c r="AY369" t="str">
        <f>IF(OR(ISBLANK('!0'!BE371),ISERROR('!0'!BE371)),"",'!0'!BE371)</f>
        <v/>
      </c>
      <c r="AZ369" t="str">
        <f>IF(OR(ISBLANK('!0'!BF371),ISERROR('!0'!BF371)),"",'!0'!BF371)</f>
        <v/>
      </c>
      <c r="BA369" t="str">
        <f>IF(OR(ISBLANK('!0'!BG371),ISERROR('!0'!BG371)),"",'!0'!BG371)</f>
        <v/>
      </c>
      <c r="BB369" t="str">
        <f>IF(OR(ISBLANK('!0'!BH371),ISERROR('!0'!BH371)),"",'!0'!BH371)</f>
        <v/>
      </c>
      <c r="BC369" t="str">
        <f>IF(OR(ISBLANK('!0'!BI371),ISERROR('!0'!BI371)),"",'!0'!BI371)</f>
        <v/>
      </c>
    </row>
    <row r="370" spans="1:55" ht="12.75" customHeight="1" x14ac:dyDescent="0.2">
      <c r="A370" t="str">
        <f>IF(OR(ISBLANK('!0'!A372),ISERROR('!0'!A372)),"",'!0'!A372)</f>
        <v/>
      </c>
      <c r="B370" t="str">
        <f>IF(OR(ISBLANK('!0'!B372),ISERROR('!0'!B372)),"",'!0'!B372)</f>
        <v/>
      </c>
      <c r="C370" s="208">
        <f>IF(OR(ISBLANK('!0'!C371),ISERROR('!0'!C371)),"",'!0'!C371)</f>
        <v>348</v>
      </c>
      <c r="D370" s="326"/>
      <c r="E370" s="326"/>
      <c r="F370" t="str">
        <f>IF(OR(ISBLANK('!0'!F372),ISERROR('!0'!F372)),"",'!0'!F372)</f>
        <v/>
      </c>
      <c r="G370" t="str">
        <f>IF(OR(ISBLANK('!0'!G372),ISERROR('!0'!G372)),"",'!0'!G372)</f>
        <v/>
      </c>
      <c r="H370" t="str">
        <f>IF(OR(ISBLANK('!0'!H372),ISERROR('!0'!H372)),"",'!0'!H372)</f>
        <v/>
      </c>
      <c r="I370" s="4" t="str">
        <f>IF(OR(ISBLANK('!0'!I372),ISERROR('!0'!I372)),"",'!0'!I372)</f>
        <v/>
      </c>
      <c r="J370" t="str">
        <f>IF(OR(ISBLANK('!0'!J372),ISERROR('!0'!J372)),"",'!0'!J372)</f>
        <v/>
      </c>
      <c r="K370" s="59" t="str">
        <f>IF(OR(ISBLANK('!0'!K372),ISERROR('!0'!K372)),"",'!0'!K372)</f>
        <v/>
      </c>
      <c r="L370" t="str">
        <f>IF(OR(ISBLANK('!0'!L372),ISERROR('!0'!L372)),"",'!0'!L372)</f>
        <v/>
      </c>
      <c r="M370" t="str">
        <f>IF(OR(ISBLANK('!0'!M372),ISERROR('!0'!M372)),"",'!0'!M372)</f>
        <v/>
      </c>
      <c r="N370" t="str">
        <f>IF(OR(ISBLANK('!0'!N372),ISERROR('!0'!N372)),"",'!0'!N372)</f>
        <v/>
      </c>
      <c r="O370" t="str">
        <f>IF(OR(ISBLANK('!0'!O372),ISERROR('!0'!O372)),"",'!0'!O372)</f>
        <v/>
      </c>
      <c r="P370" t="str">
        <f>IF(OR(ISBLANK('!0'!P372),ISERROR('!0'!P372)),"",'!0'!P372)</f>
        <v/>
      </c>
      <c r="Q370" t="str">
        <f>IF(OR(ISBLANK('!0'!Q372),ISERROR('!0'!Q372)),"",'!0'!Q372)</f>
        <v/>
      </c>
      <c r="R370" t="str">
        <f>IF(OR(ISBLANK('!0'!R372),ISERROR('!0'!R372)),"",'!0'!R372)</f>
        <v/>
      </c>
      <c r="S370" t="str">
        <f>IF(OR(ISBLANK('!0'!S372),ISERROR('!0'!S372)),"",'!0'!S372)</f>
        <v/>
      </c>
      <c r="T370" t="str">
        <f>IF(OR(ISBLANK('!0'!T372),ISERROR('!0'!T372)),"",'!0'!T372)</f>
        <v/>
      </c>
      <c r="U370" t="str">
        <f>IF(OR(ISBLANK('!0'!U372),ISERROR('!0'!U372)),"",'!0'!U372)</f>
        <v/>
      </c>
      <c r="V370" t="str">
        <f>IF(OR(ISBLANK('!0'!V372),ISERROR('!0'!V372)),"",'!0'!V372)</f>
        <v/>
      </c>
      <c r="W370" t="str">
        <f>IF(OR(ISBLANK('!0'!W372),ISERROR('!0'!W372)),"",'!0'!W372)</f>
        <v/>
      </c>
      <c r="X370" t="str">
        <f>IF(OR(ISBLANK('!0'!X372),ISERROR('!0'!X372)),"",'!0'!X372)</f>
        <v/>
      </c>
      <c r="Y370" t="str">
        <f>IF(OR(ISBLANK('!0'!Y372),ISERROR('!0'!Y372)),"",'!0'!Y372)</f>
        <v/>
      </c>
      <c r="Z370" t="str">
        <f>IF(OR(ISBLANK('!0'!Z372),ISERROR('!0'!Z372)),"",'!0'!Z372)</f>
        <v/>
      </c>
      <c r="AA370" t="str">
        <f>IF(OR(ISBLANK('!0'!AA372),ISERROR('!0'!AA372)),"",'!0'!AA372)</f>
        <v/>
      </c>
      <c r="AB370" t="str">
        <f>IF(OR(ISBLANK('!0'!AB372),ISERROR('!0'!AB372)),"",'!0'!AB372)</f>
        <v/>
      </c>
      <c r="AC370" t="str">
        <f>IF(OR(ISBLANK('!0'!AI372),ISERROR('!0'!AI372)),"",'!0'!AI372)</f>
        <v/>
      </c>
      <c r="AD370" t="str">
        <f>IF(OR(ISBLANK('!0'!AJ372),ISERROR('!0'!AJ372)),"",'!0'!AJ372)</f>
        <v/>
      </c>
      <c r="AE370" t="str">
        <f>IF(OR(ISBLANK('!0'!AK372),ISERROR('!0'!AK372)),"",'!0'!AK372)</f>
        <v/>
      </c>
      <c r="AF370" t="str">
        <f>IF(OR(ISBLANK('!0'!AL372),ISERROR('!0'!AL372)),"",'!0'!AL372)</f>
        <v/>
      </c>
      <c r="AG370" t="str">
        <f>IF(OR(ISBLANK('!0'!AM372),ISERROR('!0'!AM372)),"",'!0'!AM372)</f>
        <v/>
      </c>
      <c r="AH370" t="str">
        <f>IF(OR(ISBLANK('!0'!AN372),ISERROR('!0'!AN372)),"",'!0'!AN372)</f>
        <v/>
      </c>
      <c r="AI370" t="str">
        <f>IF(OR(ISBLANK('!0'!AO372),ISERROR('!0'!AO372)),"",'!0'!AO372)</f>
        <v/>
      </c>
      <c r="AJ370" t="str">
        <f>IF(OR(ISBLANK('!0'!AP372),ISERROR('!0'!AP372)),"",'!0'!AP372)</f>
        <v/>
      </c>
      <c r="AK370" t="str">
        <f>IF(OR(ISBLANK('!0'!AQ372),ISERROR('!0'!AQ372)),"",'!0'!AQ372)</f>
        <v/>
      </c>
      <c r="AL370" t="str">
        <f>IF(OR(ISBLANK('!0'!AR372),ISERROR('!0'!AR372)),"",'!0'!AR372)</f>
        <v/>
      </c>
      <c r="AM370" t="str">
        <f>IF(OR(ISBLANK('!0'!AS372),ISERROR('!0'!AS372)),"",'!0'!AS372)</f>
        <v/>
      </c>
      <c r="AN370" t="str">
        <f>IF(OR(ISBLANK('!0'!AT372),ISERROR('!0'!AT372)),"",'!0'!AT372)</f>
        <v/>
      </c>
      <c r="AO370" t="str">
        <f>IF(OR(ISBLANK('!0'!AU372),ISERROR('!0'!AU372)),"",'!0'!AU372)</f>
        <v/>
      </c>
      <c r="AP370" t="str">
        <f>IF(OR(ISBLANK('!0'!AV372),ISERROR('!0'!AV372)),"",'!0'!AV372)</f>
        <v/>
      </c>
      <c r="AQ370" t="str">
        <f>IF(OR(ISBLANK('!0'!AW372),ISERROR('!0'!AW372)),"",'!0'!AW372)</f>
        <v/>
      </c>
      <c r="AR370" t="str">
        <f>IF(OR(ISBLANK('!0'!AX372),ISERROR('!0'!AX372)),"",'!0'!AX372)</f>
        <v/>
      </c>
      <c r="AS370" t="str">
        <f>IF(OR(ISBLANK('!0'!AY372),ISERROR('!0'!AY372)),"",'!0'!AY372)</f>
        <v/>
      </c>
      <c r="AT370" t="str">
        <f>IF(OR(ISBLANK('!0'!AZ372),ISERROR('!0'!AZ372)),"",'!0'!AZ372)</f>
        <v/>
      </c>
      <c r="AU370" t="str">
        <f>IF(OR(ISBLANK('!0'!BA372),ISERROR('!0'!BA372)),"",'!0'!BA372)</f>
        <v/>
      </c>
      <c r="AV370" t="str">
        <f>IF(OR(ISBLANK('!0'!BB372),ISERROR('!0'!BB372)),"",'!0'!BB372)</f>
        <v/>
      </c>
      <c r="AW370" t="str">
        <f>IF(OR(ISBLANK('!0'!BC372),ISERROR('!0'!BC372)),"",'!0'!BC372)</f>
        <v/>
      </c>
      <c r="AX370" t="str">
        <f>IF(OR(ISBLANK('!0'!BD372),ISERROR('!0'!BD372)),"",'!0'!BD372)</f>
        <v/>
      </c>
      <c r="AY370" t="str">
        <f>IF(OR(ISBLANK('!0'!BE372),ISERROR('!0'!BE372)),"",'!0'!BE372)</f>
        <v/>
      </c>
      <c r="AZ370" t="str">
        <f>IF(OR(ISBLANK('!0'!BF372),ISERROR('!0'!BF372)),"",'!0'!BF372)</f>
        <v/>
      </c>
      <c r="BA370" t="str">
        <f>IF(OR(ISBLANK('!0'!BG372),ISERROR('!0'!BG372)),"",'!0'!BG372)</f>
        <v/>
      </c>
      <c r="BB370" t="str">
        <f>IF(OR(ISBLANK('!0'!BH372),ISERROR('!0'!BH372)),"",'!0'!BH372)</f>
        <v/>
      </c>
      <c r="BC370" t="str">
        <f>IF(OR(ISBLANK('!0'!BI372),ISERROR('!0'!BI372)),"",'!0'!BI372)</f>
        <v/>
      </c>
    </row>
    <row r="371" spans="1:55" ht="12.75" customHeight="1" x14ac:dyDescent="0.2">
      <c r="A371" t="str">
        <f>IF(OR(ISBLANK('!0'!A373),ISERROR('!0'!A373)),"",'!0'!A373)</f>
        <v/>
      </c>
      <c r="B371" t="str">
        <f>IF(OR(ISBLANK('!0'!B373),ISERROR('!0'!B373)),"",'!0'!B373)</f>
        <v/>
      </c>
      <c r="C371" s="208">
        <f>IF(OR(ISBLANK('!0'!C372),ISERROR('!0'!C372)),"",'!0'!C372)</f>
        <v>349</v>
      </c>
      <c r="D371" s="326"/>
      <c r="E371" s="326"/>
      <c r="F371" t="str">
        <f>IF(OR(ISBLANK('!0'!F373),ISERROR('!0'!F373)),"",'!0'!F373)</f>
        <v/>
      </c>
      <c r="G371" t="str">
        <f>IF(OR(ISBLANK('!0'!G373),ISERROR('!0'!G373)),"",'!0'!G373)</f>
        <v/>
      </c>
      <c r="H371" t="str">
        <f>IF(OR(ISBLANK('!0'!H373),ISERROR('!0'!H373)),"",'!0'!H373)</f>
        <v/>
      </c>
      <c r="I371" s="4" t="str">
        <f>IF(OR(ISBLANK('!0'!I373),ISERROR('!0'!I373)),"",'!0'!I373)</f>
        <v/>
      </c>
      <c r="J371" t="str">
        <f>IF(OR(ISBLANK('!0'!J373),ISERROR('!0'!J373)),"",'!0'!J373)</f>
        <v/>
      </c>
      <c r="K371" s="59" t="str">
        <f>IF(OR(ISBLANK('!0'!K373),ISERROR('!0'!K373)),"",'!0'!K373)</f>
        <v/>
      </c>
      <c r="L371" t="str">
        <f>IF(OR(ISBLANK('!0'!L373),ISERROR('!0'!L373)),"",'!0'!L373)</f>
        <v/>
      </c>
      <c r="M371" t="str">
        <f>IF(OR(ISBLANK('!0'!M373),ISERROR('!0'!M373)),"",'!0'!M373)</f>
        <v/>
      </c>
      <c r="N371" t="str">
        <f>IF(OR(ISBLANK('!0'!N373),ISERROR('!0'!N373)),"",'!0'!N373)</f>
        <v/>
      </c>
      <c r="O371" t="str">
        <f>IF(OR(ISBLANK('!0'!O373),ISERROR('!0'!O373)),"",'!0'!O373)</f>
        <v/>
      </c>
      <c r="P371" t="str">
        <f>IF(OR(ISBLANK('!0'!P373),ISERROR('!0'!P373)),"",'!0'!P373)</f>
        <v/>
      </c>
      <c r="Q371" t="str">
        <f>IF(OR(ISBLANK('!0'!Q373),ISERROR('!0'!Q373)),"",'!0'!Q373)</f>
        <v/>
      </c>
      <c r="R371" t="str">
        <f>IF(OR(ISBLANK('!0'!R373),ISERROR('!0'!R373)),"",'!0'!R373)</f>
        <v/>
      </c>
      <c r="S371" t="str">
        <f>IF(OR(ISBLANK('!0'!S373),ISERROR('!0'!S373)),"",'!0'!S373)</f>
        <v/>
      </c>
      <c r="T371" t="str">
        <f>IF(OR(ISBLANK('!0'!T373),ISERROR('!0'!T373)),"",'!0'!T373)</f>
        <v/>
      </c>
      <c r="U371" t="str">
        <f>IF(OR(ISBLANK('!0'!U373),ISERROR('!0'!U373)),"",'!0'!U373)</f>
        <v/>
      </c>
      <c r="V371" t="str">
        <f>IF(OR(ISBLANK('!0'!V373),ISERROR('!0'!V373)),"",'!0'!V373)</f>
        <v/>
      </c>
      <c r="W371" t="str">
        <f>IF(OR(ISBLANK('!0'!W373),ISERROR('!0'!W373)),"",'!0'!W373)</f>
        <v/>
      </c>
      <c r="X371" t="str">
        <f>IF(OR(ISBLANK('!0'!X373),ISERROR('!0'!X373)),"",'!0'!X373)</f>
        <v/>
      </c>
      <c r="Y371" t="str">
        <f>IF(OR(ISBLANK('!0'!Y373),ISERROR('!0'!Y373)),"",'!0'!Y373)</f>
        <v/>
      </c>
      <c r="Z371" t="str">
        <f>IF(OR(ISBLANK('!0'!Z373),ISERROR('!0'!Z373)),"",'!0'!Z373)</f>
        <v/>
      </c>
      <c r="AA371" t="str">
        <f>IF(OR(ISBLANK('!0'!AA373),ISERROR('!0'!AA373)),"",'!0'!AA373)</f>
        <v/>
      </c>
      <c r="AB371" t="str">
        <f>IF(OR(ISBLANK('!0'!AB373),ISERROR('!0'!AB373)),"",'!0'!AB373)</f>
        <v/>
      </c>
      <c r="AC371" t="str">
        <f>IF(OR(ISBLANK('!0'!AI373),ISERROR('!0'!AI373)),"",'!0'!AI373)</f>
        <v/>
      </c>
      <c r="AD371" t="str">
        <f>IF(OR(ISBLANK('!0'!AJ373),ISERROR('!0'!AJ373)),"",'!0'!AJ373)</f>
        <v/>
      </c>
      <c r="AE371" t="str">
        <f>IF(OR(ISBLANK('!0'!AK373),ISERROR('!0'!AK373)),"",'!0'!AK373)</f>
        <v/>
      </c>
      <c r="AF371" t="str">
        <f>IF(OR(ISBLANK('!0'!AL373),ISERROR('!0'!AL373)),"",'!0'!AL373)</f>
        <v/>
      </c>
      <c r="AG371" t="str">
        <f>IF(OR(ISBLANK('!0'!AM373),ISERROR('!0'!AM373)),"",'!0'!AM373)</f>
        <v/>
      </c>
      <c r="AH371" t="str">
        <f>IF(OR(ISBLANK('!0'!AN373),ISERROR('!0'!AN373)),"",'!0'!AN373)</f>
        <v/>
      </c>
      <c r="AI371" t="str">
        <f>IF(OR(ISBLANK('!0'!AO373),ISERROR('!0'!AO373)),"",'!0'!AO373)</f>
        <v/>
      </c>
      <c r="AJ371" t="str">
        <f>IF(OR(ISBLANK('!0'!AP373),ISERROR('!0'!AP373)),"",'!0'!AP373)</f>
        <v/>
      </c>
      <c r="AK371" t="str">
        <f>IF(OR(ISBLANK('!0'!AQ373),ISERROR('!0'!AQ373)),"",'!0'!AQ373)</f>
        <v/>
      </c>
      <c r="AL371" t="str">
        <f>IF(OR(ISBLANK('!0'!AR373),ISERROR('!0'!AR373)),"",'!0'!AR373)</f>
        <v/>
      </c>
      <c r="AM371" t="str">
        <f>IF(OR(ISBLANK('!0'!AS373),ISERROR('!0'!AS373)),"",'!0'!AS373)</f>
        <v/>
      </c>
      <c r="AN371" t="str">
        <f>IF(OR(ISBLANK('!0'!AT373),ISERROR('!0'!AT373)),"",'!0'!AT373)</f>
        <v/>
      </c>
      <c r="AO371" t="str">
        <f>IF(OR(ISBLANK('!0'!AU373),ISERROR('!0'!AU373)),"",'!0'!AU373)</f>
        <v/>
      </c>
      <c r="AP371" t="str">
        <f>IF(OR(ISBLANK('!0'!AV373),ISERROR('!0'!AV373)),"",'!0'!AV373)</f>
        <v/>
      </c>
      <c r="AQ371" t="str">
        <f>IF(OR(ISBLANK('!0'!AW373),ISERROR('!0'!AW373)),"",'!0'!AW373)</f>
        <v/>
      </c>
      <c r="AR371" t="str">
        <f>IF(OR(ISBLANK('!0'!AX373),ISERROR('!0'!AX373)),"",'!0'!AX373)</f>
        <v/>
      </c>
      <c r="AS371" t="str">
        <f>IF(OR(ISBLANK('!0'!AY373),ISERROR('!0'!AY373)),"",'!0'!AY373)</f>
        <v/>
      </c>
      <c r="AT371" t="str">
        <f>IF(OR(ISBLANK('!0'!AZ373),ISERROR('!0'!AZ373)),"",'!0'!AZ373)</f>
        <v/>
      </c>
      <c r="AU371" t="str">
        <f>IF(OR(ISBLANK('!0'!BA373),ISERROR('!0'!BA373)),"",'!0'!BA373)</f>
        <v/>
      </c>
      <c r="AV371" t="str">
        <f>IF(OR(ISBLANK('!0'!BB373),ISERROR('!0'!BB373)),"",'!0'!BB373)</f>
        <v/>
      </c>
      <c r="AW371" t="str">
        <f>IF(OR(ISBLANK('!0'!BC373),ISERROR('!0'!BC373)),"",'!0'!BC373)</f>
        <v/>
      </c>
      <c r="AX371" t="str">
        <f>IF(OR(ISBLANK('!0'!BD373),ISERROR('!0'!BD373)),"",'!0'!BD373)</f>
        <v/>
      </c>
      <c r="AY371" t="str">
        <f>IF(OR(ISBLANK('!0'!BE373),ISERROR('!0'!BE373)),"",'!0'!BE373)</f>
        <v/>
      </c>
      <c r="AZ371" t="str">
        <f>IF(OR(ISBLANK('!0'!BF373),ISERROR('!0'!BF373)),"",'!0'!BF373)</f>
        <v/>
      </c>
      <c r="BA371" t="str">
        <f>IF(OR(ISBLANK('!0'!BG373),ISERROR('!0'!BG373)),"",'!0'!BG373)</f>
        <v/>
      </c>
      <c r="BB371" t="str">
        <f>IF(OR(ISBLANK('!0'!BH373),ISERROR('!0'!BH373)),"",'!0'!BH373)</f>
        <v/>
      </c>
      <c r="BC371" t="str">
        <f>IF(OR(ISBLANK('!0'!BI373),ISERROR('!0'!BI373)),"",'!0'!BI373)</f>
        <v/>
      </c>
    </row>
    <row r="372" spans="1:55" ht="12.75" customHeight="1" x14ac:dyDescent="0.2">
      <c r="A372" t="str">
        <f>IF(OR(ISBLANK('!0'!A374),ISERROR('!0'!A374)),"",'!0'!A374)</f>
        <v/>
      </c>
      <c r="B372" t="str">
        <f>IF(OR(ISBLANK('!0'!B374),ISERROR('!0'!B374)),"",'!0'!B374)</f>
        <v/>
      </c>
      <c r="C372" s="208">
        <f>IF(OR(ISBLANK('!0'!C373),ISERROR('!0'!C373)),"",'!0'!C373)</f>
        <v>350</v>
      </c>
      <c r="D372" s="326"/>
      <c r="E372" s="326"/>
      <c r="F372" t="str">
        <f>IF(OR(ISBLANK('!0'!F374),ISERROR('!0'!F374)),"",'!0'!F374)</f>
        <v/>
      </c>
      <c r="G372" t="str">
        <f>IF(OR(ISBLANK('!0'!G374),ISERROR('!0'!G374)),"",'!0'!G374)</f>
        <v/>
      </c>
      <c r="H372" t="str">
        <f>IF(OR(ISBLANK('!0'!H374),ISERROR('!0'!H374)),"",'!0'!H374)</f>
        <v/>
      </c>
      <c r="I372" s="4" t="str">
        <f>IF(OR(ISBLANK('!0'!I374),ISERROR('!0'!I374)),"",'!0'!I374)</f>
        <v/>
      </c>
      <c r="J372" t="str">
        <f>IF(OR(ISBLANK('!0'!J374),ISERROR('!0'!J374)),"",'!0'!J374)</f>
        <v/>
      </c>
      <c r="K372" s="59" t="str">
        <f>IF(OR(ISBLANK('!0'!K374),ISERROR('!0'!K374)),"",'!0'!K374)</f>
        <v/>
      </c>
      <c r="L372" t="str">
        <f>IF(OR(ISBLANK('!0'!L374),ISERROR('!0'!L374)),"",'!0'!L374)</f>
        <v/>
      </c>
      <c r="M372" t="str">
        <f>IF(OR(ISBLANK('!0'!M374),ISERROR('!0'!M374)),"",'!0'!M374)</f>
        <v/>
      </c>
      <c r="N372" t="str">
        <f>IF(OR(ISBLANK('!0'!N374),ISERROR('!0'!N374)),"",'!0'!N374)</f>
        <v/>
      </c>
      <c r="O372" t="str">
        <f>IF(OR(ISBLANK('!0'!O374),ISERROR('!0'!O374)),"",'!0'!O374)</f>
        <v/>
      </c>
      <c r="P372" t="str">
        <f>IF(OR(ISBLANK('!0'!P374),ISERROR('!0'!P374)),"",'!0'!P374)</f>
        <v/>
      </c>
      <c r="Q372" t="str">
        <f>IF(OR(ISBLANK('!0'!Q374),ISERROR('!0'!Q374)),"",'!0'!Q374)</f>
        <v/>
      </c>
      <c r="R372" t="str">
        <f>IF(OR(ISBLANK('!0'!R374),ISERROR('!0'!R374)),"",'!0'!R374)</f>
        <v/>
      </c>
      <c r="S372" t="str">
        <f>IF(OR(ISBLANK('!0'!S374),ISERROR('!0'!S374)),"",'!0'!S374)</f>
        <v/>
      </c>
      <c r="T372" t="str">
        <f>IF(OR(ISBLANK('!0'!T374),ISERROR('!0'!T374)),"",'!0'!T374)</f>
        <v/>
      </c>
      <c r="U372" t="str">
        <f>IF(OR(ISBLANK('!0'!U374),ISERROR('!0'!U374)),"",'!0'!U374)</f>
        <v/>
      </c>
      <c r="V372" t="str">
        <f>IF(OR(ISBLANK('!0'!V374),ISERROR('!0'!V374)),"",'!0'!V374)</f>
        <v/>
      </c>
      <c r="W372" t="str">
        <f>IF(OR(ISBLANK('!0'!W374),ISERROR('!0'!W374)),"",'!0'!W374)</f>
        <v/>
      </c>
      <c r="X372" t="str">
        <f>IF(OR(ISBLANK('!0'!X374),ISERROR('!0'!X374)),"",'!0'!X374)</f>
        <v/>
      </c>
      <c r="Y372" t="str">
        <f>IF(OR(ISBLANK('!0'!Y374),ISERROR('!0'!Y374)),"",'!0'!Y374)</f>
        <v/>
      </c>
      <c r="Z372" t="str">
        <f>IF(OR(ISBLANK('!0'!Z374),ISERROR('!0'!Z374)),"",'!0'!Z374)</f>
        <v/>
      </c>
      <c r="AA372" t="str">
        <f>IF(OR(ISBLANK('!0'!AA374),ISERROR('!0'!AA374)),"",'!0'!AA374)</f>
        <v/>
      </c>
      <c r="AB372" t="str">
        <f>IF(OR(ISBLANK('!0'!AB374),ISERROR('!0'!AB374)),"",'!0'!AB374)</f>
        <v/>
      </c>
      <c r="AC372" t="str">
        <f>IF(OR(ISBLANK('!0'!AI374),ISERROR('!0'!AI374)),"",'!0'!AI374)</f>
        <v/>
      </c>
      <c r="AD372" t="str">
        <f>IF(OR(ISBLANK('!0'!AJ374),ISERROR('!0'!AJ374)),"",'!0'!AJ374)</f>
        <v/>
      </c>
      <c r="AE372" t="str">
        <f>IF(OR(ISBLANK('!0'!AK374),ISERROR('!0'!AK374)),"",'!0'!AK374)</f>
        <v/>
      </c>
      <c r="AF372" t="str">
        <f>IF(OR(ISBLANK('!0'!AL374),ISERROR('!0'!AL374)),"",'!0'!AL374)</f>
        <v/>
      </c>
      <c r="AG372" t="str">
        <f>IF(OR(ISBLANK('!0'!AM374),ISERROR('!0'!AM374)),"",'!0'!AM374)</f>
        <v/>
      </c>
      <c r="AH372" t="str">
        <f>IF(OR(ISBLANK('!0'!AN374),ISERROR('!0'!AN374)),"",'!0'!AN374)</f>
        <v/>
      </c>
      <c r="AI372" t="str">
        <f>IF(OR(ISBLANK('!0'!AO374),ISERROR('!0'!AO374)),"",'!0'!AO374)</f>
        <v/>
      </c>
      <c r="AJ372" t="str">
        <f>IF(OR(ISBLANK('!0'!AP374),ISERROR('!0'!AP374)),"",'!0'!AP374)</f>
        <v/>
      </c>
      <c r="AK372" t="str">
        <f>IF(OR(ISBLANK('!0'!AQ374),ISERROR('!0'!AQ374)),"",'!0'!AQ374)</f>
        <v/>
      </c>
      <c r="AL372" t="str">
        <f>IF(OR(ISBLANK('!0'!AR374),ISERROR('!0'!AR374)),"",'!0'!AR374)</f>
        <v/>
      </c>
      <c r="AM372" t="str">
        <f>IF(OR(ISBLANK('!0'!AS374),ISERROR('!0'!AS374)),"",'!0'!AS374)</f>
        <v/>
      </c>
      <c r="AN372" t="str">
        <f>IF(OR(ISBLANK('!0'!AT374),ISERROR('!0'!AT374)),"",'!0'!AT374)</f>
        <v/>
      </c>
      <c r="AO372" t="str">
        <f>IF(OR(ISBLANK('!0'!AU374),ISERROR('!0'!AU374)),"",'!0'!AU374)</f>
        <v/>
      </c>
      <c r="AP372" t="str">
        <f>IF(OR(ISBLANK('!0'!AV374),ISERROR('!0'!AV374)),"",'!0'!AV374)</f>
        <v/>
      </c>
      <c r="AQ372" t="str">
        <f>IF(OR(ISBLANK('!0'!AW374),ISERROR('!0'!AW374)),"",'!0'!AW374)</f>
        <v/>
      </c>
      <c r="AR372" t="str">
        <f>IF(OR(ISBLANK('!0'!AX374),ISERROR('!0'!AX374)),"",'!0'!AX374)</f>
        <v/>
      </c>
      <c r="AS372" t="str">
        <f>IF(OR(ISBLANK('!0'!AY374),ISERROR('!0'!AY374)),"",'!0'!AY374)</f>
        <v/>
      </c>
      <c r="AT372" t="str">
        <f>IF(OR(ISBLANK('!0'!AZ374),ISERROR('!0'!AZ374)),"",'!0'!AZ374)</f>
        <v/>
      </c>
      <c r="AU372" t="str">
        <f>IF(OR(ISBLANK('!0'!BA374),ISERROR('!0'!BA374)),"",'!0'!BA374)</f>
        <v/>
      </c>
      <c r="AV372" t="str">
        <f>IF(OR(ISBLANK('!0'!BB374),ISERROR('!0'!BB374)),"",'!0'!BB374)</f>
        <v/>
      </c>
      <c r="AW372" t="str">
        <f>IF(OR(ISBLANK('!0'!BC374),ISERROR('!0'!BC374)),"",'!0'!BC374)</f>
        <v/>
      </c>
      <c r="AX372" t="str">
        <f>IF(OR(ISBLANK('!0'!BD374),ISERROR('!0'!BD374)),"",'!0'!BD374)</f>
        <v/>
      </c>
      <c r="AY372" t="str">
        <f>IF(OR(ISBLANK('!0'!BE374),ISERROR('!0'!BE374)),"",'!0'!BE374)</f>
        <v/>
      </c>
      <c r="AZ372" t="str">
        <f>IF(OR(ISBLANK('!0'!BF374),ISERROR('!0'!BF374)),"",'!0'!BF374)</f>
        <v/>
      </c>
      <c r="BA372" t="str">
        <f>IF(OR(ISBLANK('!0'!BG374),ISERROR('!0'!BG374)),"",'!0'!BG374)</f>
        <v/>
      </c>
      <c r="BB372" t="str">
        <f>IF(OR(ISBLANK('!0'!BH374),ISERROR('!0'!BH374)),"",'!0'!BH374)</f>
        <v/>
      </c>
      <c r="BC372" t="str">
        <f>IF(OR(ISBLANK('!0'!BI374),ISERROR('!0'!BI374)),"",'!0'!BI374)</f>
        <v/>
      </c>
    </row>
    <row r="373" spans="1:55" ht="12.75" customHeight="1" x14ac:dyDescent="0.2">
      <c r="A373" t="str">
        <f>IF(OR(ISBLANK('!0'!A375),ISERROR('!0'!A375)),"",'!0'!A375)</f>
        <v/>
      </c>
      <c r="B373" t="str">
        <f>IF(OR(ISBLANK('!0'!B375),ISERROR('!0'!B375)),"",'!0'!B375)</f>
        <v/>
      </c>
      <c r="C373" s="208">
        <f>IF(OR(ISBLANK('!0'!C374),ISERROR('!0'!C374)),"",'!0'!C374)</f>
        <v>351</v>
      </c>
      <c r="D373" s="326"/>
      <c r="E373" s="326"/>
      <c r="F373" t="str">
        <f>IF(OR(ISBLANK('!0'!F375),ISERROR('!0'!F375)),"",'!0'!F375)</f>
        <v/>
      </c>
      <c r="G373" t="str">
        <f>IF(OR(ISBLANK('!0'!G375),ISERROR('!0'!G375)),"",'!0'!G375)</f>
        <v/>
      </c>
      <c r="H373" t="str">
        <f>IF(OR(ISBLANK('!0'!H375),ISERROR('!0'!H375)),"",'!0'!H375)</f>
        <v/>
      </c>
      <c r="I373" s="4" t="str">
        <f>IF(OR(ISBLANK('!0'!I375),ISERROR('!0'!I375)),"",'!0'!I375)</f>
        <v/>
      </c>
      <c r="J373" t="str">
        <f>IF(OR(ISBLANK('!0'!J375),ISERROR('!0'!J375)),"",'!0'!J375)</f>
        <v/>
      </c>
      <c r="K373" s="59" t="str">
        <f>IF(OR(ISBLANK('!0'!K375),ISERROR('!0'!K375)),"",'!0'!K375)</f>
        <v/>
      </c>
      <c r="L373" t="str">
        <f>IF(OR(ISBLANK('!0'!L375),ISERROR('!0'!L375)),"",'!0'!L375)</f>
        <v/>
      </c>
      <c r="M373" t="str">
        <f>IF(OR(ISBLANK('!0'!M375),ISERROR('!0'!M375)),"",'!0'!M375)</f>
        <v/>
      </c>
      <c r="N373" t="str">
        <f>IF(OR(ISBLANK('!0'!N375),ISERROR('!0'!N375)),"",'!0'!N375)</f>
        <v/>
      </c>
      <c r="O373" t="str">
        <f>IF(OR(ISBLANK('!0'!O375),ISERROR('!0'!O375)),"",'!0'!O375)</f>
        <v/>
      </c>
      <c r="P373" t="str">
        <f>IF(OR(ISBLANK('!0'!P375),ISERROR('!0'!P375)),"",'!0'!P375)</f>
        <v/>
      </c>
      <c r="Q373" t="str">
        <f>IF(OR(ISBLANK('!0'!Q375),ISERROR('!0'!Q375)),"",'!0'!Q375)</f>
        <v/>
      </c>
      <c r="R373" t="str">
        <f>IF(OR(ISBLANK('!0'!R375),ISERROR('!0'!R375)),"",'!0'!R375)</f>
        <v/>
      </c>
      <c r="S373" t="str">
        <f>IF(OR(ISBLANK('!0'!S375),ISERROR('!0'!S375)),"",'!0'!S375)</f>
        <v/>
      </c>
      <c r="T373" t="str">
        <f>IF(OR(ISBLANK('!0'!T375),ISERROR('!0'!T375)),"",'!0'!T375)</f>
        <v/>
      </c>
      <c r="U373" t="str">
        <f>IF(OR(ISBLANK('!0'!U375),ISERROR('!0'!U375)),"",'!0'!U375)</f>
        <v/>
      </c>
      <c r="V373" t="str">
        <f>IF(OR(ISBLANK('!0'!V375),ISERROR('!0'!V375)),"",'!0'!V375)</f>
        <v/>
      </c>
      <c r="W373" t="str">
        <f>IF(OR(ISBLANK('!0'!W375),ISERROR('!0'!W375)),"",'!0'!W375)</f>
        <v/>
      </c>
      <c r="X373" t="str">
        <f>IF(OR(ISBLANK('!0'!X375),ISERROR('!0'!X375)),"",'!0'!X375)</f>
        <v/>
      </c>
      <c r="Y373" t="str">
        <f>IF(OR(ISBLANK('!0'!Y375),ISERROR('!0'!Y375)),"",'!0'!Y375)</f>
        <v/>
      </c>
      <c r="Z373" t="str">
        <f>IF(OR(ISBLANK('!0'!Z375),ISERROR('!0'!Z375)),"",'!0'!Z375)</f>
        <v/>
      </c>
      <c r="AA373" t="str">
        <f>IF(OR(ISBLANK('!0'!AA375),ISERROR('!0'!AA375)),"",'!0'!AA375)</f>
        <v/>
      </c>
      <c r="AB373" t="str">
        <f>IF(OR(ISBLANK('!0'!AB375),ISERROR('!0'!AB375)),"",'!0'!AB375)</f>
        <v/>
      </c>
      <c r="AC373" t="str">
        <f>IF(OR(ISBLANK('!0'!AI375),ISERROR('!0'!AI375)),"",'!0'!AI375)</f>
        <v/>
      </c>
      <c r="AD373" t="str">
        <f>IF(OR(ISBLANK('!0'!AJ375),ISERROR('!0'!AJ375)),"",'!0'!AJ375)</f>
        <v/>
      </c>
      <c r="AE373" t="str">
        <f>IF(OR(ISBLANK('!0'!AK375),ISERROR('!0'!AK375)),"",'!0'!AK375)</f>
        <v/>
      </c>
      <c r="AF373" t="str">
        <f>IF(OR(ISBLANK('!0'!AL375),ISERROR('!0'!AL375)),"",'!0'!AL375)</f>
        <v/>
      </c>
      <c r="AG373" t="str">
        <f>IF(OR(ISBLANK('!0'!AM375),ISERROR('!0'!AM375)),"",'!0'!AM375)</f>
        <v/>
      </c>
      <c r="AH373" t="str">
        <f>IF(OR(ISBLANK('!0'!AN375),ISERROR('!0'!AN375)),"",'!0'!AN375)</f>
        <v/>
      </c>
      <c r="AI373" t="str">
        <f>IF(OR(ISBLANK('!0'!AO375),ISERROR('!0'!AO375)),"",'!0'!AO375)</f>
        <v/>
      </c>
      <c r="AJ373" t="str">
        <f>IF(OR(ISBLANK('!0'!AP375),ISERROR('!0'!AP375)),"",'!0'!AP375)</f>
        <v/>
      </c>
      <c r="AK373" t="str">
        <f>IF(OR(ISBLANK('!0'!AQ375),ISERROR('!0'!AQ375)),"",'!0'!AQ375)</f>
        <v/>
      </c>
      <c r="AL373" t="str">
        <f>IF(OR(ISBLANK('!0'!AR375),ISERROR('!0'!AR375)),"",'!0'!AR375)</f>
        <v/>
      </c>
      <c r="AM373" t="str">
        <f>IF(OR(ISBLANK('!0'!AS375),ISERROR('!0'!AS375)),"",'!0'!AS375)</f>
        <v/>
      </c>
      <c r="AN373" t="str">
        <f>IF(OR(ISBLANK('!0'!AT375),ISERROR('!0'!AT375)),"",'!0'!AT375)</f>
        <v/>
      </c>
      <c r="AO373" t="str">
        <f>IF(OR(ISBLANK('!0'!AU375),ISERROR('!0'!AU375)),"",'!0'!AU375)</f>
        <v/>
      </c>
      <c r="AP373" t="str">
        <f>IF(OR(ISBLANK('!0'!AV375),ISERROR('!0'!AV375)),"",'!0'!AV375)</f>
        <v/>
      </c>
      <c r="AQ373" t="str">
        <f>IF(OR(ISBLANK('!0'!AW375),ISERROR('!0'!AW375)),"",'!0'!AW375)</f>
        <v/>
      </c>
      <c r="AR373" t="str">
        <f>IF(OR(ISBLANK('!0'!AX375),ISERROR('!0'!AX375)),"",'!0'!AX375)</f>
        <v/>
      </c>
      <c r="AS373" t="str">
        <f>IF(OR(ISBLANK('!0'!AY375),ISERROR('!0'!AY375)),"",'!0'!AY375)</f>
        <v/>
      </c>
      <c r="AT373" t="str">
        <f>IF(OR(ISBLANK('!0'!AZ375),ISERROR('!0'!AZ375)),"",'!0'!AZ375)</f>
        <v/>
      </c>
      <c r="AU373" t="str">
        <f>IF(OR(ISBLANK('!0'!BA375),ISERROR('!0'!BA375)),"",'!0'!BA375)</f>
        <v/>
      </c>
      <c r="AV373" t="str">
        <f>IF(OR(ISBLANK('!0'!BB375),ISERROR('!0'!BB375)),"",'!0'!BB375)</f>
        <v/>
      </c>
      <c r="AW373" t="str">
        <f>IF(OR(ISBLANK('!0'!BC375),ISERROR('!0'!BC375)),"",'!0'!BC375)</f>
        <v/>
      </c>
      <c r="AX373" t="str">
        <f>IF(OR(ISBLANK('!0'!BD375),ISERROR('!0'!BD375)),"",'!0'!BD375)</f>
        <v/>
      </c>
      <c r="AY373" t="str">
        <f>IF(OR(ISBLANK('!0'!BE375),ISERROR('!0'!BE375)),"",'!0'!BE375)</f>
        <v/>
      </c>
      <c r="AZ373" t="str">
        <f>IF(OR(ISBLANK('!0'!BF375),ISERROR('!0'!BF375)),"",'!0'!BF375)</f>
        <v/>
      </c>
      <c r="BA373" t="str">
        <f>IF(OR(ISBLANK('!0'!BG375),ISERROR('!0'!BG375)),"",'!0'!BG375)</f>
        <v/>
      </c>
      <c r="BB373" t="str">
        <f>IF(OR(ISBLANK('!0'!BH375),ISERROR('!0'!BH375)),"",'!0'!BH375)</f>
        <v/>
      </c>
      <c r="BC373" t="str">
        <f>IF(OR(ISBLANK('!0'!BI375),ISERROR('!0'!BI375)),"",'!0'!BI375)</f>
        <v/>
      </c>
    </row>
    <row r="374" spans="1:55" ht="12.75" customHeight="1" x14ac:dyDescent="0.2">
      <c r="A374" t="str">
        <f>IF(OR(ISBLANK('!0'!A376),ISERROR('!0'!A376)),"",'!0'!A376)</f>
        <v/>
      </c>
      <c r="B374" t="str">
        <f>IF(OR(ISBLANK('!0'!B376),ISERROR('!0'!B376)),"",'!0'!B376)</f>
        <v/>
      </c>
      <c r="C374" s="208">
        <f>IF(OR(ISBLANK('!0'!C375),ISERROR('!0'!C375)),"",'!0'!C375)</f>
        <v>352</v>
      </c>
      <c r="D374" s="326"/>
      <c r="E374" s="326"/>
      <c r="F374" t="str">
        <f>IF(OR(ISBLANK('!0'!F376),ISERROR('!0'!F376)),"",'!0'!F376)</f>
        <v/>
      </c>
      <c r="G374" t="str">
        <f>IF(OR(ISBLANK('!0'!G376),ISERROR('!0'!G376)),"",'!0'!G376)</f>
        <v/>
      </c>
      <c r="H374" t="str">
        <f>IF(OR(ISBLANK('!0'!H376),ISERROR('!0'!H376)),"",'!0'!H376)</f>
        <v/>
      </c>
      <c r="I374" s="4" t="str">
        <f>IF(OR(ISBLANK('!0'!I376),ISERROR('!0'!I376)),"",'!0'!I376)</f>
        <v/>
      </c>
      <c r="J374" t="str">
        <f>IF(OR(ISBLANK('!0'!J376),ISERROR('!0'!J376)),"",'!0'!J376)</f>
        <v/>
      </c>
      <c r="K374" s="59" t="str">
        <f>IF(OR(ISBLANK('!0'!K376),ISERROR('!0'!K376)),"",'!0'!K376)</f>
        <v/>
      </c>
      <c r="L374" t="str">
        <f>IF(OR(ISBLANK('!0'!L376),ISERROR('!0'!L376)),"",'!0'!L376)</f>
        <v/>
      </c>
      <c r="M374" t="str">
        <f>IF(OR(ISBLANK('!0'!M376),ISERROR('!0'!M376)),"",'!0'!M376)</f>
        <v/>
      </c>
      <c r="N374" t="str">
        <f>IF(OR(ISBLANK('!0'!N376),ISERROR('!0'!N376)),"",'!0'!N376)</f>
        <v/>
      </c>
      <c r="O374" t="str">
        <f>IF(OR(ISBLANK('!0'!O376),ISERROR('!0'!O376)),"",'!0'!O376)</f>
        <v/>
      </c>
      <c r="P374" t="str">
        <f>IF(OR(ISBLANK('!0'!P376),ISERROR('!0'!P376)),"",'!0'!P376)</f>
        <v/>
      </c>
      <c r="Q374" t="str">
        <f>IF(OR(ISBLANK('!0'!Q376),ISERROR('!0'!Q376)),"",'!0'!Q376)</f>
        <v/>
      </c>
      <c r="R374" t="str">
        <f>IF(OR(ISBLANK('!0'!R376),ISERROR('!0'!R376)),"",'!0'!R376)</f>
        <v/>
      </c>
      <c r="S374" t="str">
        <f>IF(OR(ISBLANK('!0'!S376),ISERROR('!0'!S376)),"",'!0'!S376)</f>
        <v/>
      </c>
      <c r="T374" t="str">
        <f>IF(OR(ISBLANK('!0'!T376),ISERROR('!0'!T376)),"",'!0'!T376)</f>
        <v/>
      </c>
      <c r="U374" t="str">
        <f>IF(OR(ISBLANK('!0'!U376),ISERROR('!0'!U376)),"",'!0'!U376)</f>
        <v/>
      </c>
      <c r="V374" t="str">
        <f>IF(OR(ISBLANK('!0'!V376),ISERROR('!0'!V376)),"",'!0'!V376)</f>
        <v/>
      </c>
      <c r="W374" t="str">
        <f>IF(OR(ISBLANK('!0'!W376),ISERROR('!0'!W376)),"",'!0'!W376)</f>
        <v/>
      </c>
      <c r="X374" t="str">
        <f>IF(OR(ISBLANK('!0'!X376),ISERROR('!0'!X376)),"",'!0'!X376)</f>
        <v/>
      </c>
      <c r="Y374" t="str">
        <f>IF(OR(ISBLANK('!0'!Y376),ISERROR('!0'!Y376)),"",'!0'!Y376)</f>
        <v/>
      </c>
      <c r="Z374" t="str">
        <f>IF(OR(ISBLANK('!0'!Z376),ISERROR('!0'!Z376)),"",'!0'!Z376)</f>
        <v/>
      </c>
      <c r="AA374" t="str">
        <f>IF(OR(ISBLANK('!0'!AA376),ISERROR('!0'!AA376)),"",'!0'!AA376)</f>
        <v/>
      </c>
      <c r="AB374" t="str">
        <f>IF(OR(ISBLANK('!0'!AB376),ISERROR('!0'!AB376)),"",'!0'!AB376)</f>
        <v/>
      </c>
      <c r="AC374" t="str">
        <f>IF(OR(ISBLANK('!0'!AI376),ISERROR('!0'!AI376)),"",'!0'!AI376)</f>
        <v/>
      </c>
      <c r="AD374" t="str">
        <f>IF(OR(ISBLANK('!0'!AJ376),ISERROR('!0'!AJ376)),"",'!0'!AJ376)</f>
        <v/>
      </c>
      <c r="AE374" t="str">
        <f>IF(OR(ISBLANK('!0'!AK376),ISERROR('!0'!AK376)),"",'!0'!AK376)</f>
        <v/>
      </c>
      <c r="AF374" t="str">
        <f>IF(OR(ISBLANK('!0'!AL376),ISERROR('!0'!AL376)),"",'!0'!AL376)</f>
        <v/>
      </c>
      <c r="AG374" t="str">
        <f>IF(OR(ISBLANK('!0'!AM376),ISERROR('!0'!AM376)),"",'!0'!AM376)</f>
        <v/>
      </c>
      <c r="AH374" t="str">
        <f>IF(OR(ISBLANK('!0'!AN376),ISERROR('!0'!AN376)),"",'!0'!AN376)</f>
        <v/>
      </c>
      <c r="AI374" t="str">
        <f>IF(OR(ISBLANK('!0'!AO376),ISERROR('!0'!AO376)),"",'!0'!AO376)</f>
        <v/>
      </c>
      <c r="AJ374" t="str">
        <f>IF(OR(ISBLANK('!0'!AP376),ISERROR('!0'!AP376)),"",'!0'!AP376)</f>
        <v/>
      </c>
      <c r="AK374" t="str">
        <f>IF(OR(ISBLANK('!0'!AQ376),ISERROR('!0'!AQ376)),"",'!0'!AQ376)</f>
        <v/>
      </c>
      <c r="AL374" t="str">
        <f>IF(OR(ISBLANK('!0'!AR376),ISERROR('!0'!AR376)),"",'!0'!AR376)</f>
        <v/>
      </c>
      <c r="AM374" t="str">
        <f>IF(OR(ISBLANK('!0'!AS376),ISERROR('!0'!AS376)),"",'!0'!AS376)</f>
        <v/>
      </c>
      <c r="AN374" t="str">
        <f>IF(OR(ISBLANK('!0'!AT376),ISERROR('!0'!AT376)),"",'!0'!AT376)</f>
        <v/>
      </c>
      <c r="AO374" t="str">
        <f>IF(OR(ISBLANK('!0'!AU376),ISERROR('!0'!AU376)),"",'!0'!AU376)</f>
        <v/>
      </c>
      <c r="AP374" t="str">
        <f>IF(OR(ISBLANK('!0'!AV376),ISERROR('!0'!AV376)),"",'!0'!AV376)</f>
        <v/>
      </c>
      <c r="AQ374" t="str">
        <f>IF(OR(ISBLANK('!0'!AW376),ISERROR('!0'!AW376)),"",'!0'!AW376)</f>
        <v/>
      </c>
      <c r="AR374" t="str">
        <f>IF(OR(ISBLANK('!0'!AX376),ISERROR('!0'!AX376)),"",'!0'!AX376)</f>
        <v/>
      </c>
      <c r="AS374" t="str">
        <f>IF(OR(ISBLANK('!0'!AY376),ISERROR('!0'!AY376)),"",'!0'!AY376)</f>
        <v/>
      </c>
      <c r="AT374" t="str">
        <f>IF(OR(ISBLANK('!0'!AZ376),ISERROR('!0'!AZ376)),"",'!0'!AZ376)</f>
        <v/>
      </c>
      <c r="AU374" t="str">
        <f>IF(OR(ISBLANK('!0'!BA376),ISERROR('!0'!BA376)),"",'!0'!BA376)</f>
        <v/>
      </c>
      <c r="AV374" t="str">
        <f>IF(OR(ISBLANK('!0'!BB376),ISERROR('!0'!BB376)),"",'!0'!BB376)</f>
        <v/>
      </c>
      <c r="AW374" t="str">
        <f>IF(OR(ISBLANK('!0'!BC376),ISERROR('!0'!BC376)),"",'!0'!BC376)</f>
        <v/>
      </c>
      <c r="AX374" t="str">
        <f>IF(OR(ISBLANK('!0'!BD376),ISERROR('!0'!BD376)),"",'!0'!BD376)</f>
        <v/>
      </c>
      <c r="AY374" t="str">
        <f>IF(OR(ISBLANK('!0'!BE376),ISERROR('!0'!BE376)),"",'!0'!BE376)</f>
        <v/>
      </c>
      <c r="AZ374" t="str">
        <f>IF(OR(ISBLANK('!0'!BF376),ISERROR('!0'!BF376)),"",'!0'!BF376)</f>
        <v/>
      </c>
      <c r="BA374" t="str">
        <f>IF(OR(ISBLANK('!0'!BG376),ISERROR('!0'!BG376)),"",'!0'!BG376)</f>
        <v/>
      </c>
      <c r="BB374" t="str">
        <f>IF(OR(ISBLANK('!0'!BH376),ISERROR('!0'!BH376)),"",'!0'!BH376)</f>
        <v/>
      </c>
      <c r="BC374" t="str">
        <f>IF(OR(ISBLANK('!0'!BI376),ISERROR('!0'!BI376)),"",'!0'!BI376)</f>
        <v/>
      </c>
    </row>
    <row r="375" spans="1:55" ht="12.75" customHeight="1" x14ac:dyDescent="0.2">
      <c r="A375" t="str">
        <f>IF(OR(ISBLANK('!0'!A377),ISERROR('!0'!A377)),"",'!0'!A377)</f>
        <v/>
      </c>
      <c r="B375" t="str">
        <f>IF(OR(ISBLANK('!0'!B377),ISERROR('!0'!B377)),"",'!0'!B377)</f>
        <v/>
      </c>
      <c r="C375" s="208">
        <f>IF(OR(ISBLANK('!0'!C376),ISERROR('!0'!C376)),"",'!0'!C376)</f>
        <v>353</v>
      </c>
      <c r="D375" s="326"/>
      <c r="E375" s="326"/>
      <c r="F375" t="str">
        <f>IF(OR(ISBLANK('!0'!F377),ISERROR('!0'!F377)),"",'!0'!F377)</f>
        <v/>
      </c>
      <c r="G375" t="str">
        <f>IF(OR(ISBLANK('!0'!G377),ISERROR('!0'!G377)),"",'!0'!G377)</f>
        <v/>
      </c>
      <c r="H375" t="str">
        <f>IF(OR(ISBLANK('!0'!H377),ISERROR('!0'!H377)),"",'!0'!H377)</f>
        <v/>
      </c>
      <c r="I375" s="4" t="str">
        <f>IF(OR(ISBLANK('!0'!I377),ISERROR('!0'!I377)),"",'!0'!I377)</f>
        <v/>
      </c>
      <c r="J375" t="str">
        <f>IF(OR(ISBLANK('!0'!J377),ISERROR('!0'!J377)),"",'!0'!J377)</f>
        <v/>
      </c>
      <c r="K375" s="59" t="str">
        <f>IF(OR(ISBLANK('!0'!K377),ISERROR('!0'!K377)),"",'!0'!K377)</f>
        <v/>
      </c>
      <c r="L375" t="str">
        <f>IF(OR(ISBLANK('!0'!L377),ISERROR('!0'!L377)),"",'!0'!L377)</f>
        <v/>
      </c>
      <c r="M375" t="str">
        <f>IF(OR(ISBLANK('!0'!M377),ISERROR('!0'!M377)),"",'!0'!M377)</f>
        <v/>
      </c>
      <c r="N375" t="str">
        <f>IF(OR(ISBLANK('!0'!N377),ISERROR('!0'!N377)),"",'!0'!N377)</f>
        <v/>
      </c>
      <c r="O375" t="str">
        <f>IF(OR(ISBLANK('!0'!O377),ISERROR('!0'!O377)),"",'!0'!O377)</f>
        <v/>
      </c>
      <c r="P375" t="str">
        <f>IF(OR(ISBLANK('!0'!P377),ISERROR('!0'!P377)),"",'!0'!P377)</f>
        <v/>
      </c>
      <c r="Q375" t="str">
        <f>IF(OR(ISBLANK('!0'!Q377),ISERROR('!0'!Q377)),"",'!0'!Q377)</f>
        <v/>
      </c>
      <c r="R375" t="str">
        <f>IF(OR(ISBLANK('!0'!R377),ISERROR('!0'!R377)),"",'!0'!R377)</f>
        <v/>
      </c>
      <c r="S375" t="str">
        <f>IF(OR(ISBLANK('!0'!S377),ISERROR('!0'!S377)),"",'!0'!S377)</f>
        <v/>
      </c>
      <c r="T375" t="str">
        <f>IF(OR(ISBLANK('!0'!T377),ISERROR('!0'!T377)),"",'!0'!T377)</f>
        <v/>
      </c>
      <c r="U375" t="str">
        <f>IF(OR(ISBLANK('!0'!U377),ISERROR('!0'!U377)),"",'!0'!U377)</f>
        <v/>
      </c>
      <c r="V375" t="str">
        <f>IF(OR(ISBLANK('!0'!V377),ISERROR('!0'!V377)),"",'!0'!V377)</f>
        <v/>
      </c>
      <c r="W375" t="str">
        <f>IF(OR(ISBLANK('!0'!W377),ISERROR('!0'!W377)),"",'!0'!W377)</f>
        <v/>
      </c>
      <c r="X375" t="str">
        <f>IF(OR(ISBLANK('!0'!X377),ISERROR('!0'!X377)),"",'!0'!X377)</f>
        <v/>
      </c>
      <c r="Y375" t="str">
        <f>IF(OR(ISBLANK('!0'!Y377),ISERROR('!0'!Y377)),"",'!0'!Y377)</f>
        <v/>
      </c>
      <c r="Z375" t="str">
        <f>IF(OR(ISBLANK('!0'!Z377),ISERROR('!0'!Z377)),"",'!0'!Z377)</f>
        <v/>
      </c>
      <c r="AA375" t="str">
        <f>IF(OR(ISBLANK('!0'!AA377),ISERROR('!0'!AA377)),"",'!0'!AA377)</f>
        <v/>
      </c>
      <c r="AB375" t="str">
        <f>IF(OR(ISBLANK('!0'!AB377),ISERROR('!0'!AB377)),"",'!0'!AB377)</f>
        <v/>
      </c>
      <c r="AC375" t="str">
        <f>IF(OR(ISBLANK('!0'!AI377),ISERROR('!0'!AI377)),"",'!0'!AI377)</f>
        <v/>
      </c>
      <c r="AD375" t="str">
        <f>IF(OR(ISBLANK('!0'!AJ377),ISERROR('!0'!AJ377)),"",'!0'!AJ377)</f>
        <v/>
      </c>
      <c r="AE375" t="str">
        <f>IF(OR(ISBLANK('!0'!AK377),ISERROR('!0'!AK377)),"",'!0'!AK377)</f>
        <v/>
      </c>
      <c r="AF375" t="str">
        <f>IF(OR(ISBLANK('!0'!AL377),ISERROR('!0'!AL377)),"",'!0'!AL377)</f>
        <v/>
      </c>
      <c r="AG375" t="str">
        <f>IF(OR(ISBLANK('!0'!AM377),ISERROR('!0'!AM377)),"",'!0'!AM377)</f>
        <v/>
      </c>
      <c r="AH375" t="str">
        <f>IF(OR(ISBLANK('!0'!AN377),ISERROR('!0'!AN377)),"",'!0'!AN377)</f>
        <v/>
      </c>
      <c r="AI375" t="str">
        <f>IF(OR(ISBLANK('!0'!AO377),ISERROR('!0'!AO377)),"",'!0'!AO377)</f>
        <v/>
      </c>
      <c r="AJ375" t="str">
        <f>IF(OR(ISBLANK('!0'!AP377),ISERROR('!0'!AP377)),"",'!0'!AP377)</f>
        <v/>
      </c>
      <c r="AK375" t="str">
        <f>IF(OR(ISBLANK('!0'!AQ377),ISERROR('!0'!AQ377)),"",'!0'!AQ377)</f>
        <v/>
      </c>
      <c r="AL375" t="str">
        <f>IF(OR(ISBLANK('!0'!AR377),ISERROR('!0'!AR377)),"",'!0'!AR377)</f>
        <v/>
      </c>
      <c r="AM375" t="str">
        <f>IF(OR(ISBLANK('!0'!AS377),ISERROR('!0'!AS377)),"",'!0'!AS377)</f>
        <v/>
      </c>
      <c r="AN375" t="str">
        <f>IF(OR(ISBLANK('!0'!AT377),ISERROR('!0'!AT377)),"",'!0'!AT377)</f>
        <v/>
      </c>
      <c r="AO375" t="str">
        <f>IF(OR(ISBLANK('!0'!AU377),ISERROR('!0'!AU377)),"",'!0'!AU377)</f>
        <v/>
      </c>
      <c r="AP375" t="str">
        <f>IF(OR(ISBLANK('!0'!AV377),ISERROR('!0'!AV377)),"",'!0'!AV377)</f>
        <v/>
      </c>
      <c r="AQ375" t="str">
        <f>IF(OR(ISBLANK('!0'!AW377),ISERROR('!0'!AW377)),"",'!0'!AW377)</f>
        <v/>
      </c>
      <c r="AR375" t="str">
        <f>IF(OR(ISBLANK('!0'!AX377),ISERROR('!0'!AX377)),"",'!0'!AX377)</f>
        <v/>
      </c>
      <c r="AS375" t="str">
        <f>IF(OR(ISBLANK('!0'!AY377),ISERROR('!0'!AY377)),"",'!0'!AY377)</f>
        <v/>
      </c>
      <c r="AT375" t="str">
        <f>IF(OR(ISBLANK('!0'!AZ377),ISERROR('!0'!AZ377)),"",'!0'!AZ377)</f>
        <v/>
      </c>
      <c r="AU375" t="str">
        <f>IF(OR(ISBLANK('!0'!BA377),ISERROR('!0'!BA377)),"",'!0'!BA377)</f>
        <v/>
      </c>
      <c r="AV375" t="str">
        <f>IF(OR(ISBLANK('!0'!BB377),ISERROR('!0'!BB377)),"",'!0'!BB377)</f>
        <v/>
      </c>
      <c r="AW375" t="str">
        <f>IF(OR(ISBLANK('!0'!BC377),ISERROR('!0'!BC377)),"",'!0'!BC377)</f>
        <v/>
      </c>
      <c r="AX375" t="str">
        <f>IF(OR(ISBLANK('!0'!BD377),ISERROR('!0'!BD377)),"",'!0'!BD377)</f>
        <v/>
      </c>
      <c r="AY375" t="str">
        <f>IF(OR(ISBLANK('!0'!BE377),ISERROR('!0'!BE377)),"",'!0'!BE377)</f>
        <v/>
      </c>
      <c r="AZ375" t="str">
        <f>IF(OR(ISBLANK('!0'!BF377),ISERROR('!0'!BF377)),"",'!0'!BF377)</f>
        <v/>
      </c>
      <c r="BA375" t="str">
        <f>IF(OR(ISBLANK('!0'!BG377),ISERROR('!0'!BG377)),"",'!0'!BG377)</f>
        <v/>
      </c>
      <c r="BB375" t="str">
        <f>IF(OR(ISBLANK('!0'!BH377),ISERROR('!0'!BH377)),"",'!0'!BH377)</f>
        <v/>
      </c>
      <c r="BC375" t="str">
        <f>IF(OR(ISBLANK('!0'!BI377),ISERROR('!0'!BI377)),"",'!0'!BI377)</f>
        <v/>
      </c>
    </row>
    <row r="376" spans="1:55" ht="12.75" customHeight="1" x14ac:dyDescent="0.2">
      <c r="A376" t="str">
        <f>IF(OR(ISBLANK('!0'!A378),ISERROR('!0'!A378)),"",'!0'!A378)</f>
        <v/>
      </c>
      <c r="B376" t="str">
        <f>IF(OR(ISBLANK('!0'!B378),ISERROR('!0'!B378)),"",'!0'!B378)</f>
        <v/>
      </c>
      <c r="C376" s="208">
        <f>IF(OR(ISBLANK('!0'!C377),ISERROR('!0'!C377)),"",'!0'!C377)</f>
        <v>354</v>
      </c>
      <c r="D376" s="326"/>
      <c r="E376" s="326"/>
      <c r="F376" t="str">
        <f>IF(OR(ISBLANK('!0'!F378),ISERROR('!0'!F378)),"",'!0'!F378)</f>
        <v/>
      </c>
      <c r="G376" t="str">
        <f>IF(OR(ISBLANK('!0'!G378),ISERROR('!0'!G378)),"",'!0'!G378)</f>
        <v/>
      </c>
      <c r="H376" t="str">
        <f>IF(OR(ISBLANK('!0'!H378),ISERROR('!0'!H378)),"",'!0'!H378)</f>
        <v/>
      </c>
      <c r="I376" s="4" t="str">
        <f>IF(OR(ISBLANK('!0'!I378),ISERROR('!0'!I378)),"",'!0'!I378)</f>
        <v/>
      </c>
      <c r="J376" t="str">
        <f>IF(OR(ISBLANK('!0'!J378),ISERROR('!0'!J378)),"",'!0'!J378)</f>
        <v/>
      </c>
      <c r="K376" s="59" t="str">
        <f>IF(OR(ISBLANK('!0'!K378),ISERROR('!0'!K378)),"",'!0'!K378)</f>
        <v/>
      </c>
      <c r="L376" t="str">
        <f>IF(OR(ISBLANK('!0'!L378),ISERROR('!0'!L378)),"",'!0'!L378)</f>
        <v/>
      </c>
      <c r="M376" t="str">
        <f>IF(OR(ISBLANK('!0'!M378),ISERROR('!0'!M378)),"",'!0'!M378)</f>
        <v/>
      </c>
      <c r="N376" t="str">
        <f>IF(OR(ISBLANK('!0'!N378),ISERROR('!0'!N378)),"",'!0'!N378)</f>
        <v/>
      </c>
      <c r="O376" t="str">
        <f>IF(OR(ISBLANK('!0'!O378),ISERROR('!0'!O378)),"",'!0'!O378)</f>
        <v/>
      </c>
      <c r="P376" t="str">
        <f>IF(OR(ISBLANK('!0'!P378),ISERROR('!0'!P378)),"",'!0'!P378)</f>
        <v/>
      </c>
      <c r="Q376" t="str">
        <f>IF(OR(ISBLANK('!0'!Q378),ISERROR('!0'!Q378)),"",'!0'!Q378)</f>
        <v/>
      </c>
      <c r="R376" t="str">
        <f>IF(OR(ISBLANK('!0'!R378),ISERROR('!0'!R378)),"",'!0'!R378)</f>
        <v/>
      </c>
      <c r="S376" t="str">
        <f>IF(OR(ISBLANK('!0'!S378),ISERROR('!0'!S378)),"",'!0'!S378)</f>
        <v/>
      </c>
      <c r="T376" t="str">
        <f>IF(OR(ISBLANK('!0'!T378),ISERROR('!0'!T378)),"",'!0'!T378)</f>
        <v/>
      </c>
      <c r="U376" t="str">
        <f>IF(OR(ISBLANK('!0'!U378),ISERROR('!0'!U378)),"",'!0'!U378)</f>
        <v/>
      </c>
      <c r="V376" t="str">
        <f>IF(OR(ISBLANK('!0'!V378),ISERROR('!0'!V378)),"",'!0'!V378)</f>
        <v/>
      </c>
      <c r="W376" t="str">
        <f>IF(OR(ISBLANK('!0'!W378),ISERROR('!0'!W378)),"",'!0'!W378)</f>
        <v/>
      </c>
      <c r="X376" t="str">
        <f>IF(OR(ISBLANK('!0'!X378),ISERROR('!0'!X378)),"",'!0'!X378)</f>
        <v/>
      </c>
      <c r="Y376" t="str">
        <f>IF(OR(ISBLANK('!0'!Y378),ISERROR('!0'!Y378)),"",'!0'!Y378)</f>
        <v/>
      </c>
      <c r="Z376" t="str">
        <f>IF(OR(ISBLANK('!0'!Z378),ISERROR('!0'!Z378)),"",'!0'!Z378)</f>
        <v/>
      </c>
      <c r="AA376" t="str">
        <f>IF(OR(ISBLANK('!0'!AA378),ISERROR('!0'!AA378)),"",'!0'!AA378)</f>
        <v/>
      </c>
      <c r="AB376" t="str">
        <f>IF(OR(ISBLANK('!0'!AB378),ISERROR('!0'!AB378)),"",'!0'!AB378)</f>
        <v/>
      </c>
      <c r="AC376" t="str">
        <f>IF(OR(ISBLANK('!0'!AI378),ISERROR('!0'!AI378)),"",'!0'!AI378)</f>
        <v/>
      </c>
      <c r="AD376" t="str">
        <f>IF(OR(ISBLANK('!0'!AJ378),ISERROR('!0'!AJ378)),"",'!0'!AJ378)</f>
        <v/>
      </c>
      <c r="AE376" t="str">
        <f>IF(OR(ISBLANK('!0'!AK378),ISERROR('!0'!AK378)),"",'!0'!AK378)</f>
        <v/>
      </c>
      <c r="AF376" t="str">
        <f>IF(OR(ISBLANK('!0'!AL378),ISERROR('!0'!AL378)),"",'!0'!AL378)</f>
        <v/>
      </c>
      <c r="AG376" t="str">
        <f>IF(OR(ISBLANK('!0'!AM378),ISERROR('!0'!AM378)),"",'!0'!AM378)</f>
        <v/>
      </c>
      <c r="AH376" t="str">
        <f>IF(OR(ISBLANK('!0'!AN378),ISERROR('!0'!AN378)),"",'!0'!AN378)</f>
        <v/>
      </c>
      <c r="AI376" t="str">
        <f>IF(OR(ISBLANK('!0'!AO378),ISERROR('!0'!AO378)),"",'!0'!AO378)</f>
        <v/>
      </c>
      <c r="AJ376" t="str">
        <f>IF(OR(ISBLANK('!0'!AP378),ISERROR('!0'!AP378)),"",'!0'!AP378)</f>
        <v/>
      </c>
      <c r="AK376" t="str">
        <f>IF(OR(ISBLANK('!0'!AQ378),ISERROR('!0'!AQ378)),"",'!0'!AQ378)</f>
        <v/>
      </c>
      <c r="AL376" t="str">
        <f>IF(OR(ISBLANK('!0'!AR378),ISERROR('!0'!AR378)),"",'!0'!AR378)</f>
        <v/>
      </c>
      <c r="AM376" t="str">
        <f>IF(OR(ISBLANK('!0'!AS378),ISERROR('!0'!AS378)),"",'!0'!AS378)</f>
        <v/>
      </c>
      <c r="AN376" t="str">
        <f>IF(OR(ISBLANK('!0'!AT378),ISERROR('!0'!AT378)),"",'!0'!AT378)</f>
        <v/>
      </c>
      <c r="AO376" t="str">
        <f>IF(OR(ISBLANK('!0'!AU378),ISERROR('!0'!AU378)),"",'!0'!AU378)</f>
        <v/>
      </c>
      <c r="AP376" t="str">
        <f>IF(OR(ISBLANK('!0'!AV378),ISERROR('!0'!AV378)),"",'!0'!AV378)</f>
        <v/>
      </c>
      <c r="AQ376" t="str">
        <f>IF(OR(ISBLANK('!0'!AW378),ISERROR('!0'!AW378)),"",'!0'!AW378)</f>
        <v/>
      </c>
      <c r="AR376" t="str">
        <f>IF(OR(ISBLANK('!0'!AX378),ISERROR('!0'!AX378)),"",'!0'!AX378)</f>
        <v/>
      </c>
      <c r="AS376" t="str">
        <f>IF(OR(ISBLANK('!0'!AY378),ISERROR('!0'!AY378)),"",'!0'!AY378)</f>
        <v/>
      </c>
      <c r="AT376" t="str">
        <f>IF(OR(ISBLANK('!0'!AZ378),ISERROR('!0'!AZ378)),"",'!0'!AZ378)</f>
        <v/>
      </c>
      <c r="AU376" t="str">
        <f>IF(OR(ISBLANK('!0'!BA378),ISERROR('!0'!BA378)),"",'!0'!BA378)</f>
        <v/>
      </c>
      <c r="AV376" t="str">
        <f>IF(OR(ISBLANK('!0'!BB378),ISERROR('!0'!BB378)),"",'!0'!BB378)</f>
        <v/>
      </c>
      <c r="AW376" t="str">
        <f>IF(OR(ISBLANK('!0'!BC378),ISERROR('!0'!BC378)),"",'!0'!BC378)</f>
        <v/>
      </c>
      <c r="AX376" t="str">
        <f>IF(OR(ISBLANK('!0'!BD378),ISERROR('!0'!BD378)),"",'!0'!BD378)</f>
        <v/>
      </c>
      <c r="AY376" t="str">
        <f>IF(OR(ISBLANK('!0'!BE378),ISERROR('!0'!BE378)),"",'!0'!BE378)</f>
        <v/>
      </c>
      <c r="AZ376" t="str">
        <f>IF(OR(ISBLANK('!0'!BF378),ISERROR('!0'!BF378)),"",'!0'!BF378)</f>
        <v/>
      </c>
      <c r="BA376" t="str">
        <f>IF(OR(ISBLANK('!0'!BG378),ISERROR('!0'!BG378)),"",'!0'!BG378)</f>
        <v/>
      </c>
      <c r="BB376" t="str">
        <f>IF(OR(ISBLANK('!0'!BH378),ISERROR('!0'!BH378)),"",'!0'!BH378)</f>
        <v/>
      </c>
      <c r="BC376" t="str">
        <f>IF(OR(ISBLANK('!0'!BI378),ISERROR('!0'!BI378)),"",'!0'!BI378)</f>
        <v/>
      </c>
    </row>
    <row r="377" spans="1:55" ht="12.75" customHeight="1" x14ac:dyDescent="0.2">
      <c r="A377" t="str">
        <f>IF(OR(ISBLANK('!0'!A379),ISERROR('!0'!A379)),"",'!0'!A379)</f>
        <v/>
      </c>
      <c r="B377" t="str">
        <f>IF(OR(ISBLANK('!0'!B379),ISERROR('!0'!B379)),"",'!0'!B379)</f>
        <v/>
      </c>
      <c r="C377" s="208">
        <f>IF(OR(ISBLANK('!0'!C378),ISERROR('!0'!C378)),"",'!0'!C378)</f>
        <v>355</v>
      </c>
      <c r="D377" s="326"/>
      <c r="E377" s="326"/>
      <c r="F377" t="str">
        <f>IF(OR(ISBLANK('!0'!F379),ISERROR('!0'!F379)),"",'!0'!F379)</f>
        <v/>
      </c>
      <c r="G377" t="str">
        <f>IF(OR(ISBLANK('!0'!G379),ISERROR('!0'!G379)),"",'!0'!G379)</f>
        <v/>
      </c>
      <c r="H377" t="str">
        <f>IF(OR(ISBLANK('!0'!H379),ISERROR('!0'!H379)),"",'!0'!H379)</f>
        <v/>
      </c>
      <c r="I377" s="4" t="str">
        <f>IF(OR(ISBLANK('!0'!I379),ISERROR('!0'!I379)),"",'!0'!I379)</f>
        <v/>
      </c>
      <c r="J377" t="str">
        <f>IF(OR(ISBLANK('!0'!J379),ISERROR('!0'!J379)),"",'!0'!J379)</f>
        <v/>
      </c>
      <c r="K377" s="59" t="str">
        <f>IF(OR(ISBLANK('!0'!K379),ISERROR('!0'!K379)),"",'!0'!K379)</f>
        <v/>
      </c>
      <c r="L377" t="str">
        <f>IF(OR(ISBLANK('!0'!L379),ISERROR('!0'!L379)),"",'!0'!L379)</f>
        <v/>
      </c>
      <c r="M377" t="str">
        <f>IF(OR(ISBLANK('!0'!M379),ISERROR('!0'!M379)),"",'!0'!M379)</f>
        <v/>
      </c>
      <c r="N377" t="str">
        <f>IF(OR(ISBLANK('!0'!N379),ISERROR('!0'!N379)),"",'!0'!N379)</f>
        <v/>
      </c>
      <c r="O377" t="str">
        <f>IF(OR(ISBLANK('!0'!O379),ISERROR('!0'!O379)),"",'!0'!O379)</f>
        <v/>
      </c>
      <c r="P377" t="str">
        <f>IF(OR(ISBLANK('!0'!P379),ISERROR('!0'!P379)),"",'!0'!P379)</f>
        <v/>
      </c>
      <c r="Q377" t="str">
        <f>IF(OR(ISBLANK('!0'!Q379),ISERROR('!0'!Q379)),"",'!0'!Q379)</f>
        <v/>
      </c>
      <c r="R377" t="str">
        <f>IF(OR(ISBLANK('!0'!R379),ISERROR('!0'!R379)),"",'!0'!R379)</f>
        <v/>
      </c>
      <c r="S377" t="str">
        <f>IF(OR(ISBLANK('!0'!S379),ISERROR('!0'!S379)),"",'!0'!S379)</f>
        <v/>
      </c>
      <c r="T377" t="str">
        <f>IF(OR(ISBLANK('!0'!T379),ISERROR('!0'!T379)),"",'!0'!T379)</f>
        <v/>
      </c>
      <c r="U377" t="str">
        <f>IF(OR(ISBLANK('!0'!U379),ISERROR('!0'!U379)),"",'!0'!U379)</f>
        <v/>
      </c>
      <c r="V377" t="str">
        <f>IF(OR(ISBLANK('!0'!V379),ISERROR('!0'!V379)),"",'!0'!V379)</f>
        <v/>
      </c>
      <c r="W377" t="str">
        <f>IF(OR(ISBLANK('!0'!W379),ISERROR('!0'!W379)),"",'!0'!W379)</f>
        <v/>
      </c>
      <c r="X377" t="str">
        <f>IF(OR(ISBLANK('!0'!X379),ISERROR('!0'!X379)),"",'!0'!X379)</f>
        <v/>
      </c>
      <c r="Y377" t="str">
        <f>IF(OR(ISBLANK('!0'!Y379),ISERROR('!0'!Y379)),"",'!0'!Y379)</f>
        <v/>
      </c>
      <c r="Z377" t="str">
        <f>IF(OR(ISBLANK('!0'!Z379),ISERROR('!0'!Z379)),"",'!0'!Z379)</f>
        <v/>
      </c>
      <c r="AA377" t="str">
        <f>IF(OR(ISBLANK('!0'!AA379),ISERROR('!0'!AA379)),"",'!0'!AA379)</f>
        <v/>
      </c>
      <c r="AB377" t="str">
        <f>IF(OR(ISBLANK('!0'!AB379),ISERROR('!0'!AB379)),"",'!0'!AB379)</f>
        <v/>
      </c>
      <c r="AC377" t="str">
        <f>IF(OR(ISBLANK('!0'!AI379),ISERROR('!0'!AI379)),"",'!0'!AI379)</f>
        <v/>
      </c>
      <c r="AD377" t="str">
        <f>IF(OR(ISBLANK('!0'!AJ379),ISERROR('!0'!AJ379)),"",'!0'!AJ379)</f>
        <v/>
      </c>
      <c r="AE377" t="str">
        <f>IF(OR(ISBLANK('!0'!AK379),ISERROR('!0'!AK379)),"",'!0'!AK379)</f>
        <v/>
      </c>
      <c r="AF377" t="str">
        <f>IF(OR(ISBLANK('!0'!AL379),ISERROR('!0'!AL379)),"",'!0'!AL379)</f>
        <v/>
      </c>
      <c r="AG377" t="str">
        <f>IF(OR(ISBLANK('!0'!AM379),ISERROR('!0'!AM379)),"",'!0'!AM379)</f>
        <v/>
      </c>
      <c r="AH377" t="str">
        <f>IF(OR(ISBLANK('!0'!AN379),ISERROR('!0'!AN379)),"",'!0'!AN379)</f>
        <v/>
      </c>
      <c r="AI377" t="str">
        <f>IF(OR(ISBLANK('!0'!AO379),ISERROR('!0'!AO379)),"",'!0'!AO379)</f>
        <v/>
      </c>
      <c r="AJ377" t="str">
        <f>IF(OR(ISBLANK('!0'!AP379),ISERROR('!0'!AP379)),"",'!0'!AP379)</f>
        <v/>
      </c>
      <c r="AK377" t="str">
        <f>IF(OR(ISBLANK('!0'!AQ379),ISERROR('!0'!AQ379)),"",'!0'!AQ379)</f>
        <v/>
      </c>
      <c r="AL377" t="str">
        <f>IF(OR(ISBLANK('!0'!AR379),ISERROR('!0'!AR379)),"",'!0'!AR379)</f>
        <v/>
      </c>
      <c r="AM377" t="str">
        <f>IF(OR(ISBLANK('!0'!AS379),ISERROR('!0'!AS379)),"",'!0'!AS379)</f>
        <v/>
      </c>
      <c r="AN377" t="str">
        <f>IF(OR(ISBLANK('!0'!AT379),ISERROR('!0'!AT379)),"",'!0'!AT379)</f>
        <v/>
      </c>
      <c r="AO377" t="str">
        <f>IF(OR(ISBLANK('!0'!AU379),ISERROR('!0'!AU379)),"",'!0'!AU379)</f>
        <v/>
      </c>
      <c r="AP377" t="str">
        <f>IF(OR(ISBLANK('!0'!AV379),ISERROR('!0'!AV379)),"",'!0'!AV379)</f>
        <v/>
      </c>
      <c r="AQ377" t="str">
        <f>IF(OR(ISBLANK('!0'!AW379),ISERROR('!0'!AW379)),"",'!0'!AW379)</f>
        <v/>
      </c>
      <c r="AR377" t="str">
        <f>IF(OR(ISBLANK('!0'!AX379),ISERROR('!0'!AX379)),"",'!0'!AX379)</f>
        <v/>
      </c>
      <c r="AS377" t="str">
        <f>IF(OR(ISBLANK('!0'!AY379),ISERROR('!0'!AY379)),"",'!0'!AY379)</f>
        <v/>
      </c>
      <c r="AT377" t="str">
        <f>IF(OR(ISBLANK('!0'!AZ379),ISERROR('!0'!AZ379)),"",'!0'!AZ379)</f>
        <v/>
      </c>
      <c r="AU377" t="str">
        <f>IF(OR(ISBLANK('!0'!BA379),ISERROR('!0'!BA379)),"",'!0'!BA379)</f>
        <v/>
      </c>
      <c r="AV377" t="str">
        <f>IF(OR(ISBLANK('!0'!BB379),ISERROR('!0'!BB379)),"",'!0'!BB379)</f>
        <v/>
      </c>
      <c r="AW377" t="str">
        <f>IF(OR(ISBLANK('!0'!BC379),ISERROR('!0'!BC379)),"",'!0'!BC379)</f>
        <v/>
      </c>
      <c r="AX377" t="str">
        <f>IF(OR(ISBLANK('!0'!BD379),ISERROR('!0'!BD379)),"",'!0'!BD379)</f>
        <v/>
      </c>
      <c r="AY377" t="str">
        <f>IF(OR(ISBLANK('!0'!BE379),ISERROR('!0'!BE379)),"",'!0'!BE379)</f>
        <v/>
      </c>
      <c r="AZ377" t="str">
        <f>IF(OR(ISBLANK('!0'!BF379),ISERROR('!0'!BF379)),"",'!0'!BF379)</f>
        <v/>
      </c>
      <c r="BA377" t="str">
        <f>IF(OR(ISBLANK('!0'!BG379),ISERROR('!0'!BG379)),"",'!0'!BG379)</f>
        <v/>
      </c>
      <c r="BB377" t="str">
        <f>IF(OR(ISBLANK('!0'!BH379),ISERROR('!0'!BH379)),"",'!0'!BH379)</f>
        <v/>
      </c>
      <c r="BC377" t="str">
        <f>IF(OR(ISBLANK('!0'!BI379),ISERROR('!0'!BI379)),"",'!0'!BI379)</f>
        <v/>
      </c>
    </row>
    <row r="378" spans="1:55" ht="12.75" customHeight="1" x14ac:dyDescent="0.2">
      <c r="A378" t="str">
        <f>IF(OR(ISBLANK('!0'!A380),ISERROR('!0'!A380)),"",'!0'!A380)</f>
        <v/>
      </c>
      <c r="B378" t="str">
        <f>IF(OR(ISBLANK('!0'!B380),ISERROR('!0'!B380)),"",'!0'!B380)</f>
        <v/>
      </c>
      <c r="C378" s="208">
        <f>IF(OR(ISBLANK('!0'!C379),ISERROR('!0'!C379)),"",'!0'!C379)</f>
        <v>356</v>
      </c>
      <c r="D378" s="326"/>
      <c r="E378" s="326"/>
      <c r="F378" t="str">
        <f>IF(OR(ISBLANK('!0'!F380),ISERROR('!0'!F380)),"",'!0'!F380)</f>
        <v/>
      </c>
      <c r="G378" t="str">
        <f>IF(OR(ISBLANK('!0'!G380),ISERROR('!0'!G380)),"",'!0'!G380)</f>
        <v/>
      </c>
      <c r="H378" t="str">
        <f>IF(OR(ISBLANK('!0'!H380),ISERROR('!0'!H380)),"",'!0'!H380)</f>
        <v/>
      </c>
      <c r="I378" s="4" t="str">
        <f>IF(OR(ISBLANK('!0'!I380),ISERROR('!0'!I380)),"",'!0'!I380)</f>
        <v/>
      </c>
      <c r="J378" t="str">
        <f>IF(OR(ISBLANK('!0'!J380),ISERROR('!0'!J380)),"",'!0'!J380)</f>
        <v/>
      </c>
      <c r="K378" s="59" t="str">
        <f>IF(OR(ISBLANK('!0'!K380),ISERROR('!0'!K380)),"",'!0'!K380)</f>
        <v/>
      </c>
      <c r="L378" t="str">
        <f>IF(OR(ISBLANK('!0'!L380),ISERROR('!0'!L380)),"",'!0'!L380)</f>
        <v/>
      </c>
      <c r="M378" t="str">
        <f>IF(OR(ISBLANK('!0'!M380),ISERROR('!0'!M380)),"",'!0'!M380)</f>
        <v/>
      </c>
      <c r="N378" t="str">
        <f>IF(OR(ISBLANK('!0'!N380),ISERROR('!0'!N380)),"",'!0'!N380)</f>
        <v/>
      </c>
      <c r="O378" t="str">
        <f>IF(OR(ISBLANK('!0'!O380),ISERROR('!0'!O380)),"",'!0'!O380)</f>
        <v/>
      </c>
      <c r="P378" t="str">
        <f>IF(OR(ISBLANK('!0'!P380),ISERROR('!0'!P380)),"",'!0'!P380)</f>
        <v/>
      </c>
      <c r="Q378" t="str">
        <f>IF(OR(ISBLANK('!0'!Q380),ISERROR('!0'!Q380)),"",'!0'!Q380)</f>
        <v/>
      </c>
      <c r="R378" t="str">
        <f>IF(OR(ISBLANK('!0'!R380),ISERROR('!0'!R380)),"",'!0'!R380)</f>
        <v/>
      </c>
      <c r="S378" t="str">
        <f>IF(OR(ISBLANK('!0'!S380),ISERROR('!0'!S380)),"",'!0'!S380)</f>
        <v/>
      </c>
      <c r="T378" t="str">
        <f>IF(OR(ISBLANK('!0'!T380),ISERROR('!0'!T380)),"",'!0'!T380)</f>
        <v/>
      </c>
      <c r="U378" t="str">
        <f>IF(OR(ISBLANK('!0'!U380),ISERROR('!0'!U380)),"",'!0'!U380)</f>
        <v/>
      </c>
      <c r="V378" t="str">
        <f>IF(OR(ISBLANK('!0'!V380),ISERROR('!0'!V380)),"",'!0'!V380)</f>
        <v/>
      </c>
      <c r="W378" t="str">
        <f>IF(OR(ISBLANK('!0'!W380),ISERROR('!0'!W380)),"",'!0'!W380)</f>
        <v/>
      </c>
      <c r="X378" t="str">
        <f>IF(OR(ISBLANK('!0'!X380),ISERROR('!0'!X380)),"",'!0'!X380)</f>
        <v/>
      </c>
      <c r="Y378" t="str">
        <f>IF(OR(ISBLANK('!0'!Y380),ISERROR('!0'!Y380)),"",'!0'!Y380)</f>
        <v/>
      </c>
      <c r="Z378" t="str">
        <f>IF(OR(ISBLANK('!0'!Z380),ISERROR('!0'!Z380)),"",'!0'!Z380)</f>
        <v/>
      </c>
      <c r="AA378" t="str">
        <f>IF(OR(ISBLANK('!0'!AA380),ISERROR('!0'!AA380)),"",'!0'!AA380)</f>
        <v/>
      </c>
      <c r="AB378" t="str">
        <f>IF(OR(ISBLANK('!0'!AB380),ISERROR('!0'!AB380)),"",'!0'!AB380)</f>
        <v/>
      </c>
      <c r="AC378" t="str">
        <f>IF(OR(ISBLANK('!0'!AI380),ISERROR('!0'!AI380)),"",'!0'!AI380)</f>
        <v/>
      </c>
      <c r="AD378" t="str">
        <f>IF(OR(ISBLANK('!0'!AJ380),ISERROR('!0'!AJ380)),"",'!0'!AJ380)</f>
        <v/>
      </c>
      <c r="AE378" t="str">
        <f>IF(OR(ISBLANK('!0'!AK380),ISERROR('!0'!AK380)),"",'!0'!AK380)</f>
        <v/>
      </c>
      <c r="AF378" t="str">
        <f>IF(OR(ISBLANK('!0'!AL380),ISERROR('!0'!AL380)),"",'!0'!AL380)</f>
        <v/>
      </c>
      <c r="AG378" t="str">
        <f>IF(OR(ISBLANK('!0'!AM380),ISERROR('!0'!AM380)),"",'!0'!AM380)</f>
        <v/>
      </c>
      <c r="AH378" t="str">
        <f>IF(OR(ISBLANK('!0'!AN380),ISERROR('!0'!AN380)),"",'!0'!AN380)</f>
        <v/>
      </c>
      <c r="AI378" t="str">
        <f>IF(OR(ISBLANK('!0'!AO380),ISERROR('!0'!AO380)),"",'!0'!AO380)</f>
        <v/>
      </c>
      <c r="AJ378" t="str">
        <f>IF(OR(ISBLANK('!0'!AP380),ISERROR('!0'!AP380)),"",'!0'!AP380)</f>
        <v/>
      </c>
      <c r="AK378" t="str">
        <f>IF(OR(ISBLANK('!0'!AQ380),ISERROR('!0'!AQ380)),"",'!0'!AQ380)</f>
        <v/>
      </c>
      <c r="AL378" t="str">
        <f>IF(OR(ISBLANK('!0'!AR380),ISERROR('!0'!AR380)),"",'!0'!AR380)</f>
        <v/>
      </c>
      <c r="AM378" t="str">
        <f>IF(OR(ISBLANK('!0'!AS380),ISERROR('!0'!AS380)),"",'!0'!AS380)</f>
        <v/>
      </c>
      <c r="AN378" t="str">
        <f>IF(OR(ISBLANK('!0'!AT380),ISERROR('!0'!AT380)),"",'!0'!AT380)</f>
        <v/>
      </c>
      <c r="AO378" t="str">
        <f>IF(OR(ISBLANK('!0'!AU380),ISERROR('!0'!AU380)),"",'!0'!AU380)</f>
        <v/>
      </c>
      <c r="AP378" t="str">
        <f>IF(OR(ISBLANK('!0'!AV380),ISERROR('!0'!AV380)),"",'!0'!AV380)</f>
        <v/>
      </c>
      <c r="AQ378" t="str">
        <f>IF(OR(ISBLANK('!0'!AW380),ISERROR('!0'!AW380)),"",'!0'!AW380)</f>
        <v/>
      </c>
      <c r="AR378" t="str">
        <f>IF(OR(ISBLANK('!0'!AX380),ISERROR('!0'!AX380)),"",'!0'!AX380)</f>
        <v/>
      </c>
      <c r="AS378" t="str">
        <f>IF(OR(ISBLANK('!0'!AY380),ISERROR('!0'!AY380)),"",'!0'!AY380)</f>
        <v/>
      </c>
      <c r="AT378" t="str">
        <f>IF(OR(ISBLANK('!0'!AZ380),ISERROR('!0'!AZ380)),"",'!0'!AZ380)</f>
        <v/>
      </c>
      <c r="AU378" t="str">
        <f>IF(OR(ISBLANK('!0'!BA380),ISERROR('!0'!BA380)),"",'!0'!BA380)</f>
        <v/>
      </c>
      <c r="AV378" t="str">
        <f>IF(OR(ISBLANK('!0'!BB380),ISERROR('!0'!BB380)),"",'!0'!BB380)</f>
        <v/>
      </c>
      <c r="AW378" t="str">
        <f>IF(OR(ISBLANK('!0'!BC380),ISERROR('!0'!BC380)),"",'!0'!BC380)</f>
        <v/>
      </c>
      <c r="AX378" t="str">
        <f>IF(OR(ISBLANK('!0'!BD380),ISERROR('!0'!BD380)),"",'!0'!BD380)</f>
        <v/>
      </c>
      <c r="AY378" t="str">
        <f>IF(OR(ISBLANK('!0'!BE380),ISERROR('!0'!BE380)),"",'!0'!BE380)</f>
        <v/>
      </c>
      <c r="AZ378" t="str">
        <f>IF(OR(ISBLANK('!0'!BF380),ISERROR('!0'!BF380)),"",'!0'!BF380)</f>
        <v/>
      </c>
      <c r="BA378" t="str">
        <f>IF(OR(ISBLANK('!0'!BG380),ISERROR('!0'!BG380)),"",'!0'!BG380)</f>
        <v/>
      </c>
      <c r="BB378" t="str">
        <f>IF(OR(ISBLANK('!0'!BH380),ISERROR('!0'!BH380)),"",'!0'!BH380)</f>
        <v/>
      </c>
      <c r="BC378" t="str">
        <f>IF(OR(ISBLANK('!0'!BI380),ISERROR('!0'!BI380)),"",'!0'!BI380)</f>
        <v/>
      </c>
    </row>
    <row r="379" spans="1:55" ht="12.75" customHeight="1" x14ac:dyDescent="0.2">
      <c r="A379" t="str">
        <f>IF(OR(ISBLANK('!0'!A381),ISERROR('!0'!A381)),"",'!0'!A381)</f>
        <v/>
      </c>
      <c r="B379" t="str">
        <f>IF(OR(ISBLANK('!0'!B381),ISERROR('!0'!B381)),"",'!0'!B381)</f>
        <v/>
      </c>
      <c r="C379" s="208">
        <f>IF(OR(ISBLANK('!0'!C380),ISERROR('!0'!C380)),"",'!0'!C380)</f>
        <v>357</v>
      </c>
      <c r="D379" s="326"/>
      <c r="E379" s="326"/>
      <c r="F379" t="str">
        <f>IF(OR(ISBLANK('!0'!F381),ISERROR('!0'!F381)),"",'!0'!F381)</f>
        <v/>
      </c>
      <c r="G379" t="str">
        <f>IF(OR(ISBLANK('!0'!G381),ISERROR('!0'!G381)),"",'!0'!G381)</f>
        <v/>
      </c>
      <c r="H379" t="str">
        <f>IF(OR(ISBLANK('!0'!H381),ISERROR('!0'!H381)),"",'!0'!H381)</f>
        <v/>
      </c>
      <c r="I379" s="4" t="str">
        <f>IF(OR(ISBLANK('!0'!I381),ISERROR('!0'!I381)),"",'!0'!I381)</f>
        <v/>
      </c>
      <c r="J379" t="str">
        <f>IF(OR(ISBLANK('!0'!J381),ISERROR('!0'!J381)),"",'!0'!J381)</f>
        <v/>
      </c>
      <c r="K379" s="59" t="str">
        <f>IF(OR(ISBLANK('!0'!K381),ISERROR('!0'!K381)),"",'!0'!K381)</f>
        <v/>
      </c>
      <c r="L379" t="str">
        <f>IF(OR(ISBLANK('!0'!L381),ISERROR('!0'!L381)),"",'!0'!L381)</f>
        <v/>
      </c>
      <c r="M379" t="str">
        <f>IF(OR(ISBLANK('!0'!M381),ISERROR('!0'!M381)),"",'!0'!M381)</f>
        <v/>
      </c>
      <c r="N379" t="str">
        <f>IF(OR(ISBLANK('!0'!N381),ISERROR('!0'!N381)),"",'!0'!N381)</f>
        <v/>
      </c>
      <c r="O379" t="str">
        <f>IF(OR(ISBLANK('!0'!O381),ISERROR('!0'!O381)),"",'!0'!O381)</f>
        <v/>
      </c>
      <c r="P379" t="str">
        <f>IF(OR(ISBLANK('!0'!P381),ISERROR('!0'!P381)),"",'!0'!P381)</f>
        <v/>
      </c>
      <c r="Q379" t="str">
        <f>IF(OR(ISBLANK('!0'!Q381),ISERROR('!0'!Q381)),"",'!0'!Q381)</f>
        <v/>
      </c>
      <c r="R379" t="str">
        <f>IF(OR(ISBLANK('!0'!R381),ISERROR('!0'!R381)),"",'!0'!R381)</f>
        <v/>
      </c>
      <c r="S379" t="str">
        <f>IF(OR(ISBLANK('!0'!S381),ISERROR('!0'!S381)),"",'!0'!S381)</f>
        <v/>
      </c>
      <c r="T379" t="str">
        <f>IF(OR(ISBLANK('!0'!T381),ISERROR('!0'!T381)),"",'!0'!T381)</f>
        <v/>
      </c>
      <c r="U379" t="str">
        <f>IF(OR(ISBLANK('!0'!U381),ISERROR('!0'!U381)),"",'!0'!U381)</f>
        <v/>
      </c>
      <c r="V379" t="str">
        <f>IF(OR(ISBLANK('!0'!V381),ISERROR('!0'!V381)),"",'!0'!V381)</f>
        <v/>
      </c>
      <c r="W379" t="str">
        <f>IF(OR(ISBLANK('!0'!W381),ISERROR('!0'!W381)),"",'!0'!W381)</f>
        <v/>
      </c>
      <c r="X379" t="str">
        <f>IF(OR(ISBLANK('!0'!X381),ISERROR('!0'!X381)),"",'!0'!X381)</f>
        <v/>
      </c>
      <c r="Y379" t="str">
        <f>IF(OR(ISBLANK('!0'!Y381),ISERROR('!0'!Y381)),"",'!0'!Y381)</f>
        <v/>
      </c>
      <c r="Z379" t="str">
        <f>IF(OR(ISBLANK('!0'!Z381),ISERROR('!0'!Z381)),"",'!0'!Z381)</f>
        <v/>
      </c>
      <c r="AA379" t="str">
        <f>IF(OR(ISBLANK('!0'!AA381),ISERROR('!0'!AA381)),"",'!0'!AA381)</f>
        <v/>
      </c>
      <c r="AB379" t="str">
        <f>IF(OR(ISBLANK('!0'!AB381),ISERROR('!0'!AB381)),"",'!0'!AB381)</f>
        <v/>
      </c>
      <c r="AC379" t="str">
        <f>IF(OR(ISBLANK('!0'!AI381),ISERROR('!0'!AI381)),"",'!0'!AI381)</f>
        <v/>
      </c>
      <c r="AD379" t="str">
        <f>IF(OR(ISBLANK('!0'!AJ381),ISERROR('!0'!AJ381)),"",'!0'!AJ381)</f>
        <v/>
      </c>
      <c r="AE379" t="str">
        <f>IF(OR(ISBLANK('!0'!AK381),ISERROR('!0'!AK381)),"",'!0'!AK381)</f>
        <v/>
      </c>
      <c r="AF379" t="str">
        <f>IF(OR(ISBLANK('!0'!AL381),ISERROR('!0'!AL381)),"",'!0'!AL381)</f>
        <v/>
      </c>
      <c r="AG379" t="str">
        <f>IF(OR(ISBLANK('!0'!AM381),ISERROR('!0'!AM381)),"",'!0'!AM381)</f>
        <v/>
      </c>
      <c r="AH379" t="str">
        <f>IF(OR(ISBLANK('!0'!AN381),ISERROR('!0'!AN381)),"",'!0'!AN381)</f>
        <v/>
      </c>
      <c r="AI379" t="str">
        <f>IF(OR(ISBLANK('!0'!AO381),ISERROR('!0'!AO381)),"",'!0'!AO381)</f>
        <v/>
      </c>
      <c r="AJ379" t="str">
        <f>IF(OR(ISBLANK('!0'!AP381),ISERROR('!0'!AP381)),"",'!0'!AP381)</f>
        <v/>
      </c>
      <c r="AK379" t="str">
        <f>IF(OR(ISBLANK('!0'!AQ381),ISERROR('!0'!AQ381)),"",'!0'!AQ381)</f>
        <v/>
      </c>
      <c r="AL379" t="str">
        <f>IF(OR(ISBLANK('!0'!AR381),ISERROR('!0'!AR381)),"",'!0'!AR381)</f>
        <v/>
      </c>
      <c r="AM379" t="str">
        <f>IF(OR(ISBLANK('!0'!AS381),ISERROR('!0'!AS381)),"",'!0'!AS381)</f>
        <v/>
      </c>
      <c r="AN379" t="str">
        <f>IF(OR(ISBLANK('!0'!AT381),ISERROR('!0'!AT381)),"",'!0'!AT381)</f>
        <v/>
      </c>
      <c r="AO379" t="str">
        <f>IF(OR(ISBLANK('!0'!AU381),ISERROR('!0'!AU381)),"",'!0'!AU381)</f>
        <v/>
      </c>
      <c r="AP379" t="str">
        <f>IF(OR(ISBLANK('!0'!AV381),ISERROR('!0'!AV381)),"",'!0'!AV381)</f>
        <v/>
      </c>
      <c r="AQ379" t="str">
        <f>IF(OR(ISBLANK('!0'!AW381),ISERROR('!0'!AW381)),"",'!0'!AW381)</f>
        <v/>
      </c>
      <c r="AR379" t="str">
        <f>IF(OR(ISBLANK('!0'!AX381),ISERROR('!0'!AX381)),"",'!0'!AX381)</f>
        <v/>
      </c>
      <c r="AS379" t="str">
        <f>IF(OR(ISBLANK('!0'!AY381),ISERROR('!0'!AY381)),"",'!0'!AY381)</f>
        <v/>
      </c>
      <c r="AT379" t="str">
        <f>IF(OR(ISBLANK('!0'!AZ381),ISERROR('!0'!AZ381)),"",'!0'!AZ381)</f>
        <v/>
      </c>
      <c r="AU379" t="str">
        <f>IF(OR(ISBLANK('!0'!BA381),ISERROR('!0'!BA381)),"",'!0'!BA381)</f>
        <v/>
      </c>
      <c r="AV379" t="str">
        <f>IF(OR(ISBLANK('!0'!BB381),ISERROR('!0'!BB381)),"",'!0'!BB381)</f>
        <v/>
      </c>
      <c r="AW379" t="str">
        <f>IF(OR(ISBLANK('!0'!BC381),ISERROR('!0'!BC381)),"",'!0'!BC381)</f>
        <v/>
      </c>
      <c r="AX379" t="str">
        <f>IF(OR(ISBLANK('!0'!BD381),ISERROR('!0'!BD381)),"",'!0'!BD381)</f>
        <v/>
      </c>
      <c r="AY379" t="str">
        <f>IF(OR(ISBLANK('!0'!BE381),ISERROR('!0'!BE381)),"",'!0'!BE381)</f>
        <v/>
      </c>
      <c r="AZ379" t="str">
        <f>IF(OR(ISBLANK('!0'!BF381),ISERROR('!0'!BF381)),"",'!0'!BF381)</f>
        <v/>
      </c>
      <c r="BA379" t="str">
        <f>IF(OR(ISBLANK('!0'!BG381),ISERROR('!0'!BG381)),"",'!0'!BG381)</f>
        <v/>
      </c>
      <c r="BB379" t="str">
        <f>IF(OR(ISBLANK('!0'!BH381),ISERROR('!0'!BH381)),"",'!0'!BH381)</f>
        <v/>
      </c>
      <c r="BC379" t="str">
        <f>IF(OR(ISBLANK('!0'!BI381),ISERROR('!0'!BI381)),"",'!0'!BI381)</f>
        <v/>
      </c>
    </row>
    <row r="380" spans="1:55" ht="12.75" customHeight="1" x14ac:dyDescent="0.2">
      <c r="A380" t="str">
        <f>IF(OR(ISBLANK('!0'!A382),ISERROR('!0'!A382)),"",'!0'!A382)</f>
        <v/>
      </c>
      <c r="B380" t="str">
        <f>IF(OR(ISBLANK('!0'!B382),ISERROR('!0'!B382)),"",'!0'!B382)</f>
        <v/>
      </c>
      <c r="C380" s="208">
        <f>IF(OR(ISBLANK('!0'!C381),ISERROR('!0'!C381)),"",'!0'!C381)</f>
        <v>358</v>
      </c>
      <c r="D380" s="326"/>
      <c r="E380" s="326"/>
      <c r="F380" t="str">
        <f>IF(OR(ISBLANK('!0'!F382),ISERROR('!0'!F382)),"",'!0'!F382)</f>
        <v/>
      </c>
      <c r="G380" t="str">
        <f>IF(OR(ISBLANK('!0'!G382),ISERROR('!0'!G382)),"",'!0'!G382)</f>
        <v/>
      </c>
      <c r="H380" t="str">
        <f>IF(OR(ISBLANK('!0'!H382),ISERROR('!0'!H382)),"",'!0'!H382)</f>
        <v/>
      </c>
      <c r="I380" s="4" t="str">
        <f>IF(OR(ISBLANK('!0'!I382),ISERROR('!0'!I382)),"",'!0'!I382)</f>
        <v/>
      </c>
      <c r="J380" t="str">
        <f>IF(OR(ISBLANK('!0'!J382),ISERROR('!0'!J382)),"",'!0'!J382)</f>
        <v/>
      </c>
      <c r="K380" s="59" t="str">
        <f>IF(OR(ISBLANK('!0'!K382),ISERROR('!0'!K382)),"",'!0'!K382)</f>
        <v/>
      </c>
      <c r="L380" t="str">
        <f>IF(OR(ISBLANK('!0'!L382),ISERROR('!0'!L382)),"",'!0'!L382)</f>
        <v/>
      </c>
      <c r="M380" t="str">
        <f>IF(OR(ISBLANK('!0'!M382),ISERROR('!0'!M382)),"",'!0'!M382)</f>
        <v/>
      </c>
      <c r="N380" t="str">
        <f>IF(OR(ISBLANK('!0'!N382),ISERROR('!0'!N382)),"",'!0'!N382)</f>
        <v/>
      </c>
      <c r="O380" t="str">
        <f>IF(OR(ISBLANK('!0'!O382),ISERROR('!0'!O382)),"",'!0'!O382)</f>
        <v/>
      </c>
      <c r="P380" t="str">
        <f>IF(OR(ISBLANK('!0'!P382),ISERROR('!0'!P382)),"",'!0'!P382)</f>
        <v/>
      </c>
      <c r="Q380" t="str">
        <f>IF(OR(ISBLANK('!0'!Q382),ISERROR('!0'!Q382)),"",'!0'!Q382)</f>
        <v/>
      </c>
      <c r="R380" t="str">
        <f>IF(OR(ISBLANK('!0'!R382),ISERROR('!0'!R382)),"",'!0'!R382)</f>
        <v/>
      </c>
      <c r="S380" t="str">
        <f>IF(OR(ISBLANK('!0'!S382),ISERROR('!0'!S382)),"",'!0'!S382)</f>
        <v/>
      </c>
      <c r="T380" t="str">
        <f>IF(OR(ISBLANK('!0'!T382),ISERROR('!0'!T382)),"",'!0'!T382)</f>
        <v/>
      </c>
      <c r="U380" t="str">
        <f>IF(OR(ISBLANK('!0'!U382),ISERROR('!0'!U382)),"",'!0'!U382)</f>
        <v/>
      </c>
      <c r="V380" t="str">
        <f>IF(OR(ISBLANK('!0'!V382),ISERROR('!0'!V382)),"",'!0'!V382)</f>
        <v/>
      </c>
      <c r="W380" t="str">
        <f>IF(OR(ISBLANK('!0'!W382),ISERROR('!0'!W382)),"",'!0'!W382)</f>
        <v/>
      </c>
      <c r="X380" t="str">
        <f>IF(OR(ISBLANK('!0'!X382),ISERROR('!0'!X382)),"",'!0'!X382)</f>
        <v/>
      </c>
      <c r="Y380" t="str">
        <f>IF(OR(ISBLANK('!0'!Y382),ISERROR('!0'!Y382)),"",'!0'!Y382)</f>
        <v/>
      </c>
      <c r="Z380" t="str">
        <f>IF(OR(ISBLANK('!0'!Z382),ISERROR('!0'!Z382)),"",'!0'!Z382)</f>
        <v/>
      </c>
      <c r="AA380" t="str">
        <f>IF(OR(ISBLANK('!0'!AA382),ISERROR('!0'!AA382)),"",'!0'!AA382)</f>
        <v/>
      </c>
      <c r="AB380" t="str">
        <f>IF(OR(ISBLANK('!0'!AB382),ISERROR('!0'!AB382)),"",'!0'!AB382)</f>
        <v/>
      </c>
      <c r="AC380" t="str">
        <f>IF(OR(ISBLANK('!0'!AI382),ISERROR('!0'!AI382)),"",'!0'!AI382)</f>
        <v/>
      </c>
      <c r="AD380" t="str">
        <f>IF(OR(ISBLANK('!0'!AJ382),ISERROR('!0'!AJ382)),"",'!0'!AJ382)</f>
        <v/>
      </c>
      <c r="AE380" t="str">
        <f>IF(OR(ISBLANK('!0'!AK382),ISERROR('!0'!AK382)),"",'!0'!AK382)</f>
        <v/>
      </c>
      <c r="AF380" t="str">
        <f>IF(OR(ISBLANK('!0'!AL382),ISERROR('!0'!AL382)),"",'!0'!AL382)</f>
        <v/>
      </c>
      <c r="AG380" t="str">
        <f>IF(OR(ISBLANK('!0'!AM382),ISERROR('!0'!AM382)),"",'!0'!AM382)</f>
        <v/>
      </c>
      <c r="AH380" t="str">
        <f>IF(OR(ISBLANK('!0'!AN382),ISERROR('!0'!AN382)),"",'!0'!AN382)</f>
        <v/>
      </c>
      <c r="AI380" t="str">
        <f>IF(OR(ISBLANK('!0'!AO382),ISERROR('!0'!AO382)),"",'!0'!AO382)</f>
        <v/>
      </c>
      <c r="AJ380" t="str">
        <f>IF(OR(ISBLANK('!0'!AP382),ISERROR('!0'!AP382)),"",'!0'!AP382)</f>
        <v/>
      </c>
      <c r="AK380" t="str">
        <f>IF(OR(ISBLANK('!0'!AQ382),ISERROR('!0'!AQ382)),"",'!0'!AQ382)</f>
        <v/>
      </c>
      <c r="AL380" t="str">
        <f>IF(OR(ISBLANK('!0'!AR382),ISERROR('!0'!AR382)),"",'!0'!AR382)</f>
        <v/>
      </c>
      <c r="AM380" t="str">
        <f>IF(OR(ISBLANK('!0'!AS382),ISERROR('!0'!AS382)),"",'!0'!AS382)</f>
        <v/>
      </c>
      <c r="AN380" t="str">
        <f>IF(OR(ISBLANK('!0'!AT382),ISERROR('!0'!AT382)),"",'!0'!AT382)</f>
        <v/>
      </c>
      <c r="AO380" t="str">
        <f>IF(OR(ISBLANK('!0'!AU382),ISERROR('!0'!AU382)),"",'!0'!AU382)</f>
        <v/>
      </c>
      <c r="AP380" t="str">
        <f>IF(OR(ISBLANK('!0'!AV382),ISERROR('!0'!AV382)),"",'!0'!AV382)</f>
        <v/>
      </c>
      <c r="AQ380" t="str">
        <f>IF(OR(ISBLANK('!0'!AW382),ISERROR('!0'!AW382)),"",'!0'!AW382)</f>
        <v/>
      </c>
      <c r="AR380" t="str">
        <f>IF(OR(ISBLANK('!0'!AX382),ISERROR('!0'!AX382)),"",'!0'!AX382)</f>
        <v/>
      </c>
      <c r="AS380" t="str">
        <f>IF(OR(ISBLANK('!0'!AY382),ISERROR('!0'!AY382)),"",'!0'!AY382)</f>
        <v/>
      </c>
      <c r="AT380" t="str">
        <f>IF(OR(ISBLANK('!0'!AZ382),ISERROR('!0'!AZ382)),"",'!0'!AZ382)</f>
        <v/>
      </c>
      <c r="AU380" t="str">
        <f>IF(OR(ISBLANK('!0'!BA382),ISERROR('!0'!BA382)),"",'!0'!BA382)</f>
        <v/>
      </c>
      <c r="AV380" t="str">
        <f>IF(OR(ISBLANK('!0'!BB382),ISERROR('!0'!BB382)),"",'!0'!BB382)</f>
        <v/>
      </c>
      <c r="AW380" t="str">
        <f>IF(OR(ISBLANK('!0'!BC382),ISERROR('!0'!BC382)),"",'!0'!BC382)</f>
        <v/>
      </c>
      <c r="AX380" t="str">
        <f>IF(OR(ISBLANK('!0'!BD382),ISERROR('!0'!BD382)),"",'!0'!BD382)</f>
        <v/>
      </c>
      <c r="AY380" t="str">
        <f>IF(OR(ISBLANK('!0'!BE382),ISERROR('!0'!BE382)),"",'!0'!BE382)</f>
        <v/>
      </c>
      <c r="AZ380" t="str">
        <f>IF(OR(ISBLANK('!0'!BF382),ISERROR('!0'!BF382)),"",'!0'!BF382)</f>
        <v/>
      </c>
      <c r="BA380" t="str">
        <f>IF(OR(ISBLANK('!0'!BG382),ISERROR('!0'!BG382)),"",'!0'!BG382)</f>
        <v/>
      </c>
      <c r="BB380" t="str">
        <f>IF(OR(ISBLANK('!0'!BH382),ISERROR('!0'!BH382)),"",'!0'!BH382)</f>
        <v/>
      </c>
      <c r="BC380" t="str">
        <f>IF(OR(ISBLANK('!0'!BI382),ISERROR('!0'!BI382)),"",'!0'!BI382)</f>
        <v/>
      </c>
    </row>
    <row r="381" spans="1:55" ht="12.75" customHeight="1" x14ac:dyDescent="0.2">
      <c r="A381" t="str">
        <f>IF(OR(ISBLANK('!0'!A383),ISERROR('!0'!A383)),"",'!0'!A383)</f>
        <v/>
      </c>
      <c r="B381" t="str">
        <f>IF(OR(ISBLANK('!0'!B383),ISERROR('!0'!B383)),"",'!0'!B383)</f>
        <v/>
      </c>
      <c r="C381" s="208">
        <f>IF(OR(ISBLANK('!0'!C382),ISERROR('!0'!C382)),"",'!0'!C382)</f>
        <v>359</v>
      </c>
      <c r="D381" s="326"/>
      <c r="E381" s="326"/>
      <c r="F381" t="str">
        <f>IF(OR(ISBLANK('!0'!F383),ISERROR('!0'!F383)),"",'!0'!F383)</f>
        <v/>
      </c>
      <c r="G381" t="str">
        <f>IF(OR(ISBLANK('!0'!G383),ISERROR('!0'!G383)),"",'!0'!G383)</f>
        <v/>
      </c>
      <c r="H381" t="str">
        <f>IF(OR(ISBLANK('!0'!H383),ISERROR('!0'!H383)),"",'!0'!H383)</f>
        <v/>
      </c>
      <c r="I381" s="4" t="str">
        <f>IF(OR(ISBLANK('!0'!I383),ISERROR('!0'!I383)),"",'!0'!I383)</f>
        <v/>
      </c>
      <c r="J381" t="str">
        <f>IF(OR(ISBLANK('!0'!J383),ISERROR('!0'!J383)),"",'!0'!J383)</f>
        <v/>
      </c>
      <c r="K381" s="59" t="str">
        <f>IF(OR(ISBLANK('!0'!K383),ISERROR('!0'!K383)),"",'!0'!K383)</f>
        <v/>
      </c>
      <c r="L381" t="str">
        <f>IF(OR(ISBLANK('!0'!L383),ISERROR('!0'!L383)),"",'!0'!L383)</f>
        <v/>
      </c>
      <c r="M381" t="str">
        <f>IF(OR(ISBLANK('!0'!M383),ISERROR('!0'!M383)),"",'!0'!M383)</f>
        <v/>
      </c>
      <c r="N381" t="str">
        <f>IF(OR(ISBLANK('!0'!N383),ISERROR('!0'!N383)),"",'!0'!N383)</f>
        <v/>
      </c>
      <c r="O381" t="str">
        <f>IF(OR(ISBLANK('!0'!O383),ISERROR('!0'!O383)),"",'!0'!O383)</f>
        <v/>
      </c>
      <c r="P381" t="str">
        <f>IF(OR(ISBLANK('!0'!P383),ISERROR('!0'!P383)),"",'!0'!P383)</f>
        <v/>
      </c>
      <c r="Q381" t="str">
        <f>IF(OR(ISBLANK('!0'!Q383),ISERROR('!0'!Q383)),"",'!0'!Q383)</f>
        <v/>
      </c>
      <c r="R381" t="str">
        <f>IF(OR(ISBLANK('!0'!R383),ISERROR('!0'!R383)),"",'!0'!R383)</f>
        <v/>
      </c>
      <c r="S381" t="str">
        <f>IF(OR(ISBLANK('!0'!S383),ISERROR('!0'!S383)),"",'!0'!S383)</f>
        <v/>
      </c>
      <c r="T381" t="str">
        <f>IF(OR(ISBLANK('!0'!T383),ISERROR('!0'!T383)),"",'!0'!T383)</f>
        <v/>
      </c>
      <c r="U381" t="str">
        <f>IF(OR(ISBLANK('!0'!U383),ISERROR('!0'!U383)),"",'!0'!U383)</f>
        <v/>
      </c>
      <c r="V381" t="str">
        <f>IF(OR(ISBLANK('!0'!V383),ISERROR('!0'!V383)),"",'!0'!V383)</f>
        <v/>
      </c>
      <c r="W381" t="str">
        <f>IF(OR(ISBLANK('!0'!W383),ISERROR('!0'!W383)),"",'!0'!W383)</f>
        <v/>
      </c>
      <c r="X381" t="str">
        <f>IF(OR(ISBLANK('!0'!X383),ISERROR('!0'!X383)),"",'!0'!X383)</f>
        <v/>
      </c>
      <c r="Y381" t="str">
        <f>IF(OR(ISBLANK('!0'!Y383),ISERROR('!0'!Y383)),"",'!0'!Y383)</f>
        <v/>
      </c>
      <c r="Z381" t="str">
        <f>IF(OR(ISBLANK('!0'!Z383),ISERROR('!0'!Z383)),"",'!0'!Z383)</f>
        <v/>
      </c>
      <c r="AA381" t="str">
        <f>IF(OR(ISBLANK('!0'!AA383),ISERROR('!0'!AA383)),"",'!0'!AA383)</f>
        <v/>
      </c>
      <c r="AB381" t="str">
        <f>IF(OR(ISBLANK('!0'!AB383),ISERROR('!0'!AB383)),"",'!0'!AB383)</f>
        <v/>
      </c>
      <c r="AC381" t="str">
        <f>IF(OR(ISBLANK('!0'!AI383),ISERROR('!0'!AI383)),"",'!0'!AI383)</f>
        <v/>
      </c>
      <c r="AD381" t="str">
        <f>IF(OR(ISBLANK('!0'!AJ383),ISERROR('!0'!AJ383)),"",'!0'!AJ383)</f>
        <v/>
      </c>
      <c r="AE381" t="str">
        <f>IF(OR(ISBLANK('!0'!AK383),ISERROR('!0'!AK383)),"",'!0'!AK383)</f>
        <v/>
      </c>
      <c r="AF381" t="str">
        <f>IF(OR(ISBLANK('!0'!AL383),ISERROR('!0'!AL383)),"",'!0'!AL383)</f>
        <v/>
      </c>
      <c r="AG381" t="str">
        <f>IF(OR(ISBLANK('!0'!AM383),ISERROR('!0'!AM383)),"",'!0'!AM383)</f>
        <v/>
      </c>
      <c r="AH381" t="str">
        <f>IF(OR(ISBLANK('!0'!AN383),ISERROR('!0'!AN383)),"",'!0'!AN383)</f>
        <v/>
      </c>
      <c r="AI381" t="str">
        <f>IF(OR(ISBLANK('!0'!AO383),ISERROR('!0'!AO383)),"",'!0'!AO383)</f>
        <v/>
      </c>
      <c r="AJ381" t="str">
        <f>IF(OR(ISBLANK('!0'!AP383),ISERROR('!0'!AP383)),"",'!0'!AP383)</f>
        <v/>
      </c>
      <c r="AK381" t="str">
        <f>IF(OR(ISBLANK('!0'!AQ383),ISERROR('!0'!AQ383)),"",'!0'!AQ383)</f>
        <v/>
      </c>
      <c r="AL381" t="str">
        <f>IF(OR(ISBLANK('!0'!AR383),ISERROR('!0'!AR383)),"",'!0'!AR383)</f>
        <v/>
      </c>
      <c r="AM381" t="str">
        <f>IF(OR(ISBLANK('!0'!AS383),ISERROR('!0'!AS383)),"",'!0'!AS383)</f>
        <v/>
      </c>
      <c r="AN381" t="str">
        <f>IF(OR(ISBLANK('!0'!AT383),ISERROR('!0'!AT383)),"",'!0'!AT383)</f>
        <v/>
      </c>
      <c r="AO381" t="str">
        <f>IF(OR(ISBLANK('!0'!AU383),ISERROR('!0'!AU383)),"",'!0'!AU383)</f>
        <v/>
      </c>
      <c r="AP381" t="str">
        <f>IF(OR(ISBLANK('!0'!AV383),ISERROR('!0'!AV383)),"",'!0'!AV383)</f>
        <v/>
      </c>
      <c r="AQ381" t="str">
        <f>IF(OR(ISBLANK('!0'!AW383),ISERROR('!0'!AW383)),"",'!0'!AW383)</f>
        <v/>
      </c>
      <c r="AR381" t="str">
        <f>IF(OR(ISBLANK('!0'!AX383),ISERROR('!0'!AX383)),"",'!0'!AX383)</f>
        <v/>
      </c>
      <c r="AS381" t="str">
        <f>IF(OR(ISBLANK('!0'!AY383),ISERROR('!0'!AY383)),"",'!0'!AY383)</f>
        <v/>
      </c>
      <c r="AT381" t="str">
        <f>IF(OR(ISBLANK('!0'!AZ383),ISERROR('!0'!AZ383)),"",'!0'!AZ383)</f>
        <v/>
      </c>
      <c r="AU381" t="str">
        <f>IF(OR(ISBLANK('!0'!BA383),ISERROR('!0'!BA383)),"",'!0'!BA383)</f>
        <v/>
      </c>
      <c r="AV381" t="str">
        <f>IF(OR(ISBLANK('!0'!BB383),ISERROR('!0'!BB383)),"",'!0'!BB383)</f>
        <v/>
      </c>
      <c r="AW381" t="str">
        <f>IF(OR(ISBLANK('!0'!BC383),ISERROR('!0'!BC383)),"",'!0'!BC383)</f>
        <v/>
      </c>
      <c r="AX381" t="str">
        <f>IF(OR(ISBLANK('!0'!BD383),ISERROR('!0'!BD383)),"",'!0'!BD383)</f>
        <v/>
      </c>
      <c r="AY381" t="str">
        <f>IF(OR(ISBLANK('!0'!BE383),ISERROR('!0'!BE383)),"",'!0'!BE383)</f>
        <v/>
      </c>
      <c r="AZ381" t="str">
        <f>IF(OR(ISBLANK('!0'!BF383),ISERROR('!0'!BF383)),"",'!0'!BF383)</f>
        <v/>
      </c>
      <c r="BA381" t="str">
        <f>IF(OR(ISBLANK('!0'!BG383),ISERROR('!0'!BG383)),"",'!0'!BG383)</f>
        <v/>
      </c>
      <c r="BB381" t="str">
        <f>IF(OR(ISBLANK('!0'!BH383),ISERROR('!0'!BH383)),"",'!0'!BH383)</f>
        <v/>
      </c>
      <c r="BC381" t="str">
        <f>IF(OR(ISBLANK('!0'!BI383),ISERROR('!0'!BI383)),"",'!0'!BI383)</f>
        <v/>
      </c>
    </row>
    <row r="382" spans="1:55" ht="12.75" customHeight="1" x14ac:dyDescent="0.2">
      <c r="A382" t="str">
        <f>IF(OR(ISBLANK('!0'!A384),ISERROR('!0'!A384)),"",'!0'!A384)</f>
        <v/>
      </c>
      <c r="B382" t="str">
        <f>IF(OR(ISBLANK('!0'!B384),ISERROR('!0'!B384)),"",'!0'!B384)</f>
        <v/>
      </c>
      <c r="C382" s="208">
        <f>IF(OR(ISBLANK('!0'!C383),ISERROR('!0'!C383)),"",'!0'!C383)</f>
        <v>360</v>
      </c>
      <c r="D382" s="326"/>
      <c r="E382" s="326"/>
      <c r="F382" t="str">
        <f>IF(OR(ISBLANK('!0'!F384),ISERROR('!0'!F384)),"",'!0'!F384)</f>
        <v/>
      </c>
      <c r="G382" t="str">
        <f>IF(OR(ISBLANK('!0'!G384),ISERROR('!0'!G384)),"",'!0'!G384)</f>
        <v/>
      </c>
      <c r="H382" t="str">
        <f>IF(OR(ISBLANK('!0'!H384),ISERROR('!0'!H384)),"",'!0'!H384)</f>
        <v/>
      </c>
      <c r="I382" s="4" t="str">
        <f>IF(OR(ISBLANK('!0'!I384),ISERROR('!0'!I384)),"",'!0'!I384)</f>
        <v/>
      </c>
      <c r="J382" t="str">
        <f>IF(OR(ISBLANK('!0'!J384),ISERROR('!0'!J384)),"",'!0'!J384)</f>
        <v/>
      </c>
      <c r="K382" s="59" t="str">
        <f>IF(OR(ISBLANK('!0'!K384),ISERROR('!0'!K384)),"",'!0'!K384)</f>
        <v/>
      </c>
      <c r="L382" t="str">
        <f>IF(OR(ISBLANK('!0'!L384),ISERROR('!0'!L384)),"",'!0'!L384)</f>
        <v/>
      </c>
      <c r="M382" t="str">
        <f>IF(OR(ISBLANK('!0'!M384),ISERROR('!0'!M384)),"",'!0'!M384)</f>
        <v/>
      </c>
      <c r="N382" t="str">
        <f>IF(OR(ISBLANK('!0'!N384),ISERROR('!0'!N384)),"",'!0'!N384)</f>
        <v/>
      </c>
      <c r="O382" t="str">
        <f>IF(OR(ISBLANK('!0'!O384),ISERROR('!0'!O384)),"",'!0'!O384)</f>
        <v/>
      </c>
      <c r="P382" t="str">
        <f>IF(OR(ISBLANK('!0'!P384),ISERROR('!0'!P384)),"",'!0'!P384)</f>
        <v/>
      </c>
      <c r="Q382" t="str">
        <f>IF(OR(ISBLANK('!0'!Q384),ISERROR('!0'!Q384)),"",'!0'!Q384)</f>
        <v/>
      </c>
      <c r="R382" t="str">
        <f>IF(OR(ISBLANK('!0'!R384),ISERROR('!0'!R384)),"",'!0'!R384)</f>
        <v/>
      </c>
      <c r="S382" t="str">
        <f>IF(OR(ISBLANK('!0'!S384),ISERROR('!0'!S384)),"",'!0'!S384)</f>
        <v/>
      </c>
      <c r="T382" t="str">
        <f>IF(OR(ISBLANK('!0'!T384),ISERROR('!0'!T384)),"",'!0'!T384)</f>
        <v/>
      </c>
      <c r="U382" t="str">
        <f>IF(OR(ISBLANK('!0'!U384),ISERROR('!0'!U384)),"",'!0'!U384)</f>
        <v/>
      </c>
      <c r="V382" t="str">
        <f>IF(OR(ISBLANK('!0'!V384),ISERROR('!0'!V384)),"",'!0'!V384)</f>
        <v/>
      </c>
      <c r="W382" t="str">
        <f>IF(OR(ISBLANK('!0'!W384),ISERROR('!0'!W384)),"",'!0'!W384)</f>
        <v/>
      </c>
      <c r="X382" t="str">
        <f>IF(OR(ISBLANK('!0'!X384),ISERROR('!0'!X384)),"",'!0'!X384)</f>
        <v/>
      </c>
      <c r="Y382" t="str">
        <f>IF(OR(ISBLANK('!0'!Y384),ISERROR('!0'!Y384)),"",'!0'!Y384)</f>
        <v/>
      </c>
      <c r="Z382" t="str">
        <f>IF(OR(ISBLANK('!0'!Z384),ISERROR('!0'!Z384)),"",'!0'!Z384)</f>
        <v/>
      </c>
      <c r="AA382" t="str">
        <f>IF(OR(ISBLANK('!0'!AA384),ISERROR('!0'!AA384)),"",'!0'!AA384)</f>
        <v/>
      </c>
      <c r="AB382" t="str">
        <f>IF(OR(ISBLANK('!0'!AB384),ISERROR('!0'!AB384)),"",'!0'!AB384)</f>
        <v/>
      </c>
      <c r="AC382" t="str">
        <f>IF(OR(ISBLANK('!0'!AI384),ISERROR('!0'!AI384)),"",'!0'!AI384)</f>
        <v/>
      </c>
      <c r="AD382" t="str">
        <f>IF(OR(ISBLANK('!0'!AJ384),ISERROR('!0'!AJ384)),"",'!0'!AJ384)</f>
        <v/>
      </c>
      <c r="AE382" t="str">
        <f>IF(OR(ISBLANK('!0'!AK384),ISERROR('!0'!AK384)),"",'!0'!AK384)</f>
        <v/>
      </c>
      <c r="AF382" t="str">
        <f>IF(OR(ISBLANK('!0'!AL384),ISERROR('!0'!AL384)),"",'!0'!AL384)</f>
        <v/>
      </c>
      <c r="AG382" t="str">
        <f>IF(OR(ISBLANK('!0'!AM384),ISERROR('!0'!AM384)),"",'!0'!AM384)</f>
        <v/>
      </c>
      <c r="AH382" t="str">
        <f>IF(OR(ISBLANK('!0'!AN384),ISERROR('!0'!AN384)),"",'!0'!AN384)</f>
        <v/>
      </c>
      <c r="AI382" t="str">
        <f>IF(OR(ISBLANK('!0'!AO384),ISERROR('!0'!AO384)),"",'!0'!AO384)</f>
        <v/>
      </c>
      <c r="AJ382" t="str">
        <f>IF(OR(ISBLANK('!0'!AP384),ISERROR('!0'!AP384)),"",'!0'!AP384)</f>
        <v/>
      </c>
      <c r="AK382" t="str">
        <f>IF(OR(ISBLANK('!0'!AQ384),ISERROR('!0'!AQ384)),"",'!0'!AQ384)</f>
        <v/>
      </c>
      <c r="AL382" t="str">
        <f>IF(OR(ISBLANK('!0'!AR384),ISERROR('!0'!AR384)),"",'!0'!AR384)</f>
        <v/>
      </c>
      <c r="AM382" t="str">
        <f>IF(OR(ISBLANK('!0'!AS384),ISERROR('!0'!AS384)),"",'!0'!AS384)</f>
        <v/>
      </c>
      <c r="AN382" t="str">
        <f>IF(OR(ISBLANK('!0'!AT384),ISERROR('!0'!AT384)),"",'!0'!AT384)</f>
        <v/>
      </c>
      <c r="AO382" t="str">
        <f>IF(OR(ISBLANK('!0'!AU384),ISERROR('!0'!AU384)),"",'!0'!AU384)</f>
        <v/>
      </c>
      <c r="AP382" t="str">
        <f>IF(OR(ISBLANK('!0'!AV384),ISERROR('!0'!AV384)),"",'!0'!AV384)</f>
        <v/>
      </c>
      <c r="AQ382" t="str">
        <f>IF(OR(ISBLANK('!0'!AW384),ISERROR('!0'!AW384)),"",'!0'!AW384)</f>
        <v/>
      </c>
      <c r="AR382" t="str">
        <f>IF(OR(ISBLANK('!0'!AX384),ISERROR('!0'!AX384)),"",'!0'!AX384)</f>
        <v/>
      </c>
      <c r="AS382" t="str">
        <f>IF(OR(ISBLANK('!0'!AY384),ISERROR('!0'!AY384)),"",'!0'!AY384)</f>
        <v/>
      </c>
      <c r="AT382" t="str">
        <f>IF(OR(ISBLANK('!0'!AZ384),ISERROR('!0'!AZ384)),"",'!0'!AZ384)</f>
        <v/>
      </c>
      <c r="AU382" t="str">
        <f>IF(OR(ISBLANK('!0'!BA384),ISERROR('!0'!BA384)),"",'!0'!BA384)</f>
        <v/>
      </c>
      <c r="AV382" t="str">
        <f>IF(OR(ISBLANK('!0'!BB384),ISERROR('!0'!BB384)),"",'!0'!BB384)</f>
        <v/>
      </c>
      <c r="AW382" t="str">
        <f>IF(OR(ISBLANK('!0'!BC384),ISERROR('!0'!BC384)),"",'!0'!BC384)</f>
        <v/>
      </c>
      <c r="AX382" t="str">
        <f>IF(OR(ISBLANK('!0'!BD384),ISERROR('!0'!BD384)),"",'!0'!BD384)</f>
        <v/>
      </c>
      <c r="AY382" t="str">
        <f>IF(OR(ISBLANK('!0'!BE384),ISERROR('!0'!BE384)),"",'!0'!BE384)</f>
        <v/>
      </c>
      <c r="AZ382" t="str">
        <f>IF(OR(ISBLANK('!0'!BF384),ISERROR('!0'!BF384)),"",'!0'!BF384)</f>
        <v/>
      </c>
      <c r="BA382" t="str">
        <f>IF(OR(ISBLANK('!0'!BG384),ISERROR('!0'!BG384)),"",'!0'!BG384)</f>
        <v/>
      </c>
      <c r="BB382" t="str">
        <f>IF(OR(ISBLANK('!0'!BH384),ISERROR('!0'!BH384)),"",'!0'!BH384)</f>
        <v/>
      </c>
      <c r="BC382" t="str">
        <f>IF(OR(ISBLANK('!0'!BI384),ISERROR('!0'!BI384)),"",'!0'!BI384)</f>
        <v/>
      </c>
    </row>
    <row r="383" spans="1:55" ht="12.75" customHeight="1" x14ac:dyDescent="0.2">
      <c r="A383" t="str">
        <f>IF(OR(ISBLANK('!0'!A385),ISERROR('!0'!A385)),"",'!0'!A385)</f>
        <v/>
      </c>
      <c r="B383" t="str">
        <f>IF(OR(ISBLANK('!0'!B385),ISERROR('!0'!B385)),"",'!0'!B385)</f>
        <v/>
      </c>
      <c r="C383" s="208">
        <f>IF(OR(ISBLANK('!0'!C384),ISERROR('!0'!C384)),"",'!0'!C384)</f>
        <v>361</v>
      </c>
      <c r="D383" s="326"/>
      <c r="E383" s="326"/>
      <c r="F383" t="str">
        <f>IF(OR(ISBLANK('!0'!F385),ISERROR('!0'!F385)),"",'!0'!F385)</f>
        <v/>
      </c>
      <c r="G383" t="str">
        <f>IF(OR(ISBLANK('!0'!G385),ISERROR('!0'!G385)),"",'!0'!G385)</f>
        <v/>
      </c>
      <c r="H383" t="str">
        <f>IF(OR(ISBLANK('!0'!H385),ISERROR('!0'!H385)),"",'!0'!H385)</f>
        <v/>
      </c>
      <c r="I383" s="4" t="str">
        <f>IF(OR(ISBLANK('!0'!I385),ISERROR('!0'!I385)),"",'!0'!I385)</f>
        <v/>
      </c>
      <c r="J383" t="str">
        <f>IF(OR(ISBLANK('!0'!J385),ISERROR('!0'!J385)),"",'!0'!J385)</f>
        <v/>
      </c>
      <c r="K383" s="59" t="str">
        <f>IF(OR(ISBLANK('!0'!K385),ISERROR('!0'!K385)),"",'!0'!K385)</f>
        <v/>
      </c>
      <c r="L383" t="str">
        <f>IF(OR(ISBLANK('!0'!L385),ISERROR('!0'!L385)),"",'!0'!L385)</f>
        <v/>
      </c>
      <c r="M383" t="str">
        <f>IF(OR(ISBLANK('!0'!M385),ISERROR('!0'!M385)),"",'!0'!M385)</f>
        <v/>
      </c>
      <c r="N383" t="str">
        <f>IF(OR(ISBLANK('!0'!N385),ISERROR('!0'!N385)),"",'!0'!N385)</f>
        <v/>
      </c>
      <c r="O383" t="str">
        <f>IF(OR(ISBLANK('!0'!O385),ISERROR('!0'!O385)),"",'!0'!O385)</f>
        <v/>
      </c>
      <c r="P383" t="str">
        <f>IF(OR(ISBLANK('!0'!P385),ISERROR('!0'!P385)),"",'!0'!P385)</f>
        <v/>
      </c>
      <c r="Q383" t="str">
        <f>IF(OR(ISBLANK('!0'!Q385),ISERROR('!0'!Q385)),"",'!0'!Q385)</f>
        <v/>
      </c>
      <c r="R383" t="str">
        <f>IF(OR(ISBLANK('!0'!R385),ISERROR('!0'!R385)),"",'!0'!R385)</f>
        <v/>
      </c>
      <c r="S383" t="str">
        <f>IF(OR(ISBLANK('!0'!S385),ISERROR('!0'!S385)),"",'!0'!S385)</f>
        <v/>
      </c>
      <c r="T383" t="str">
        <f>IF(OR(ISBLANK('!0'!T385),ISERROR('!0'!T385)),"",'!0'!T385)</f>
        <v/>
      </c>
      <c r="U383" t="str">
        <f>IF(OR(ISBLANK('!0'!U385),ISERROR('!0'!U385)),"",'!0'!U385)</f>
        <v/>
      </c>
      <c r="V383" t="str">
        <f>IF(OR(ISBLANK('!0'!V385),ISERROR('!0'!V385)),"",'!0'!V385)</f>
        <v/>
      </c>
      <c r="W383" t="str">
        <f>IF(OR(ISBLANK('!0'!W385),ISERROR('!0'!W385)),"",'!0'!W385)</f>
        <v/>
      </c>
      <c r="X383" t="str">
        <f>IF(OR(ISBLANK('!0'!X385),ISERROR('!0'!X385)),"",'!0'!X385)</f>
        <v/>
      </c>
      <c r="Y383" t="str">
        <f>IF(OR(ISBLANK('!0'!Y385),ISERROR('!0'!Y385)),"",'!0'!Y385)</f>
        <v/>
      </c>
      <c r="Z383" t="str">
        <f>IF(OR(ISBLANK('!0'!Z385),ISERROR('!0'!Z385)),"",'!0'!Z385)</f>
        <v/>
      </c>
      <c r="AA383" t="str">
        <f>IF(OR(ISBLANK('!0'!AA385),ISERROR('!0'!AA385)),"",'!0'!AA385)</f>
        <v/>
      </c>
      <c r="AB383" t="str">
        <f>IF(OR(ISBLANK('!0'!AB385),ISERROR('!0'!AB385)),"",'!0'!AB385)</f>
        <v/>
      </c>
      <c r="AC383" t="str">
        <f>IF(OR(ISBLANK('!0'!AI385),ISERROR('!0'!AI385)),"",'!0'!AI385)</f>
        <v/>
      </c>
      <c r="AD383" t="str">
        <f>IF(OR(ISBLANK('!0'!AJ385),ISERROR('!0'!AJ385)),"",'!0'!AJ385)</f>
        <v/>
      </c>
      <c r="AE383" t="str">
        <f>IF(OR(ISBLANK('!0'!AK385),ISERROR('!0'!AK385)),"",'!0'!AK385)</f>
        <v/>
      </c>
      <c r="AF383" t="str">
        <f>IF(OR(ISBLANK('!0'!AL385),ISERROR('!0'!AL385)),"",'!0'!AL385)</f>
        <v/>
      </c>
      <c r="AG383" t="str">
        <f>IF(OR(ISBLANK('!0'!AM385),ISERROR('!0'!AM385)),"",'!0'!AM385)</f>
        <v/>
      </c>
      <c r="AH383" t="str">
        <f>IF(OR(ISBLANK('!0'!AN385),ISERROR('!0'!AN385)),"",'!0'!AN385)</f>
        <v/>
      </c>
      <c r="AI383" t="str">
        <f>IF(OR(ISBLANK('!0'!AO385),ISERROR('!0'!AO385)),"",'!0'!AO385)</f>
        <v/>
      </c>
      <c r="AJ383" t="str">
        <f>IF(OR(ISBLANK('!0'!AP385),ISERROR('!0'!AP385)),"",'!0'!AP385)</f>
        <v/>
      </c>
      <c r="AK383" t="str">
        <f>IF(OR(ISBLANK('!0'!AQ385),ISERROR('!0'!AQ385)),"",'!0'!AQ385)</f>
        <v/>
      </c>
      <c r="AL383" t="str">
        <f>IF(OR(ISBLANK('!0'!AR385),ISERROR('!0'!AR385)),"",'!0'!AR385)</f>
        <v/>
      </c>
      <c r="AM383" t="str">
        <f>IF(OR(ISBLANK('!0'!AS385),ISERROR('!0'!AS385)),"",'!0'!AS385)</f>
        <v/>
      </c>
      <c r="AN383" t="str">
        <f>IF(OR(ISBLANK('!0'!AT385),ISERROR('!0'!AT385)),"",'!0'!AT385)</f>
        <v/>
      </c>
      <c r="AO383" t="str">
        <f>IF(OR(ISBLANK('!0'!AU385),ISERROR('!0'!AU385)),"",'!0'!AU385)</f>
        <v/>
      </c>
      <c r="AP383" t="str">
        <f>IF(OR(ISBLANK('!0'!AV385),ISERROR('!0'!AV385)),"",'!0'!AV385)</f>
        <v/>
      </c>
      <c r="AQ383" t="str">
        <f>IF(OR(ISBLANK('!0'!AW385),ISERROR('!0'!AW385)),"",'!0'!AW385)</f>
        <v/>
      </c>
      <c r="AR383" t="str">
        <f>IF(OR(ISBLANK('!0'!AX385),ISERROR('!0'!AX385)),"",'!0'!AX385)</f>
        <v/>
      </c>
      <c r="AS383" t="str">
        <f>IF(OR(ISBLANK('!0'!AY385),ISERROR('!0'!AY385)),"",'!0'!AY385)</f>
        <v/>
      </c>
      <c r="AT383" t="str">
        <f>IF(OR(ISBLANK('!0'!AZ385),ISERROR('!0'!AZ385)),"",'!0'!AZ385)</f>
        <v/>
      </c>
      <c r="AU383" t="str">
        <f>IF(OR(ISBLANK('!0'!BA385),ISERROR('!0'!BA385)),"",'!0'!BA385)</f>
        <v/>
      </c>
      <c r="AV383" t="str">
        <f>IF(OR(ISBLANK('!0'!BB385),ISERROR('!0'!BB385)),"",'!0'!BB385)</f>
        <v/>
      </c>
      <c r="AW383" t="str">
        <f>IF(OR(ISBLANK('!0'!BC385),ISERROR('!0'!BC385)),"",'!0'!BC385)</f>
        <v/>
      </c>
      <c r="AX383" t="str">
        <f>IF(OR(ISBLANK('!0'!BD385),ISERROR('!0'!BD385)),"",'!0'!BD385)</f>
        <v/>
      </c>
      <c r="AY383" t="str">
        <f>IF(OR(ISBLANK('!0'!BE385),ISERROR('!0'!BE385)),"",'!0'!BE385)</f>
        <v/>
      </c>
      <c r="AZ383" t="str">
        <f>IF(OR(ISBLANK('!0'!BF385),ISERROR('!0'!BF385)),"",'!0'!BF385)</f>
        <v/>
      </c>
      <c r="BA383" t="str">
        <f>IF(OR(ISBLANK('!0'!BG385),ISERROR('!0'!BG385)),"",'!0'!BG385)</f>
        <v/>
      </c>
      <c r="BB383" t="str">
        <f>IF(OR(ISBLANK('!0'!BH385),ISERROR('!0'!BH385)),"",'!0'!BH385)</f>
        <v/>
      </c>
      <c r="BC383" t="str">
        <f>IF(OR(ISBLANK('!0'!BI385),ISERROR('!0'!BI385)),"",'!0'!BI385)</f>
        <v/>
      </c>
    </row>
    <row r="384" spans="1:55" ht="12.75" customHeight="1" x14ac:dyDescent="0.2">
      <c r="A384" t="str">
        <f>IF(OR(ISBLANK('!0'!A386),ISERROR('!0'!A386)),"",'!0'!A386)</f>
        <v/>
      </c>
      <c r="B384" t="str">
        <f>IF(OR(ISBLANK('!0'!B386),ISERROR('!0'!B386)),"",'!0'!B386)</f>
        <v/>
      </c>
      <c r="C384" s="208">
        <f>IF(OR(ISBLANK('!0'!C385),ISERROR('!0'!C385)),"",'!0'!C385)</f>
        <v>362</v>
      </c>
      <c r="D384" s="326"/>
      <c r="E384" s="326"/>
      <c r="F384" t="str">
        <f>IF(OR(ISBLANK('!0'!F386),ISERROR('!0'!F386)),"",'!0'!F386)</f>
        <v/>
      </c>
      <c r="G384" t="str">
        <f>IF(OR(ISBLANK('!0'!G386),ISERROR('!0'!G386)),"",'!0'!G386)</f>
        <v/>
      </c>
      <c r="H384" t="str">
        <f>IF(OR(ISBLANK('!0'!H386),ISERROR('!0'!H386)),"",'!0'!H386)</f>
        <v/>
      </c>
      <c r="I384" s="4" t="str">
        <f>IF(OR(ISBLANK('!0'!I386),ISERROR('!0'!I386)),"",'!0'!I386)</f>
        <v/>
      </c>
      <c r="J384" t="str">
        <f>IF(OR(ISBLANK('!0'!J386),ISERROR('!0'!J386)),"",'!0'!J386)</f>
        <v/>
      </c>
      <c r="K384" s="59" t="str">
        <f>IF(OR(ISBLANK('!0'!K386),ISERROR('!0'!K386)),"",'!0'!K386)</f>
        <v/>
      </c>
      <c r="L384" t="str">
        <f>IF(OR(ISBLANK('!0'!L386),ISERROR('!0'!L386)),"",'!0'!L386)</f>
        <v/>
      </c>
      <c r="M384" t="str">
        <f>IF(OR(ISBLANK('!0'!M386),ISERROR('!0'!M386)),"",'!0'!M386)</f>
        <v/>
      </c>
      <c r="N384" t="str">
        <f>IF(OR(ISBLANK('!0'!N386),ISERROR('!0'!N386)),"",'!0'!N386)</f>
        <v/>
      </c>
      <c r="O384" t="str">
        <f>IF(OR(ISBLANK('!0'!O386),ISERROR('!0'!O386)),"",'!0'!O386)</f>
        <v/>
      </c>
      <c r="P384" t="str">
        <f>IF(OR(ISBLANK('!0'!P386),ISERROR('!0'!P386)),"",'!0'!P386)</f>
        <v/>
      </c>
      <c r="Q384" t="str">
        <f>IF(OR(ISBLANK('!0'!Q386),ISERROR('!0'!Q386)),"",'!0'!Q386)</f>
        <v/>
      </c>
      <c r="R384" t="str">
        <f>IF(OR(ISBLANK('!0'!R386),ISERROR('!0'!R386)),"",'!0'!R386)</f>
        <v/>
      </c>
      <c r="S384" t="str">
        <f>IF(OR(ISBLANK('!0'!S386),ISERROR('!0'!S386)),"",'!0'!S386)</f>
        <v/>
      </c>
      <c r="T384" t="str">
        <f>IF(OR(ISBLANK('!0'!T386),ISERROR('!0'!T386)),"",'!0'!T386)</f>
        <v/>
      </c>
      <c r="U384" t="str">
        <f>IF(OR(ISBLANK('!0'!U386),ISERROR('!0'!U386)),"",'!0'!U386)</f>
        <v/>
      </c>
      <c r="V384" t="str">
        <f>IF(OR(ISBLANK('!0'!V386),ISERROR('!0'!V386)),"",'!0'!V386)</f>
        <v/>
      </c>
      <c r="W384" t="str">
        <f>IF(OR(ISBLANK('!0'!W386),ISERROR('!0'!W386)),"",'!0'!W386)</f>
        <v/>
      </c>
      <c r="X384" t="str">
        <f>IF(OR(ISBLANK('!0'!X386),ISERROR('!0'!X386)),"",'!0'!X386)</f>
        <v/>
      </c>
      <c r="Y384" t="str">
        <f>IF(OR(ISBLANK('!0'!Y386),ISERROR('!0'!Y386)),"",'!0'!Y386)</f>
        <v/>
      </c>
      <c r="Z384" t="str">
        <f>IF(OR(ISBLANK('!0'!Z386),ISERROR('!0'!Z386)),"",'!0'!Z386)</f>
        <v/>
      </c>
      <c r="AA384" t="str">
        <f>IF(OR(ISBLANK('!0'!AA386),ISERROR('!0'!AA386)),"",'!0'!AA386)</f>
        <v/>
      </c>
      <c r="AB384" t="str">
        <f>IF(OR(ISBLANK('!0'!AB386),ISERROR('!0'!AB386)),"",'!0'!AB386)</f>
        <v/>
      </c>
      <c r="AC384" t="str">
        <f>IF(OR(ISBLANK('!0'!AI386),ISERROR('!0'!AI386)),"",'!0'!AI386)</f>
        <v/>
      </c>
      <c r="AD384" t="str">
        <f>IF(OR(ISBLANK('!0'!AJ386),ISERROR('!0'!AJ386)),"",'!0'!AJ386)</f>
        <v/>
      </c>
      <c r="AE384" t="str">
        <f>IF(OR(ISBLANK('!0'!AK386),ISERROR('!0'!AK386)),"",'!0'!AK386)</f>
        <v/>
      </c>
      <c r="AF384" t="str">
        <f>IF(OR(ISBLANK('!0'!AL386),ISERROR('!0'!AL386)),"",'!0'!AL386)</f>
        <v/>
      </c>
      <c r="AG384" t="str">
        <f>IF(OR(ISBLANK('!0'!AM386),ISERROR('!0'!AM386)),"",'!0'!AM386)</f>
        <v/>
      </c>
      <c r="AH384" t="str">
        <f>IF(OR(ISBLANK('!0'!AN386),ISERROR('!0'!AN386)),"",'!0'!AN386)</f>
        <v/>
      </c>
      <c r="AI384" t="str">
        <f>IF(OR(ISBLANK('!0'!AO386),ISERROR('!0'!AO386)),"",'!0'!AO386)</f>
        <v/>
      </c>
      <c r="AJ384" t="str">
        <f>IF(OR(ISBLANK('!0'!AP386),ISERROR('!0'!AP386)),"",'!0'!AP386)</f>
        <v/>
      </c>
      <c r="AK384" t="str">
        <f>IF(OR(ISBLANK('!0'!AQ386),ISERROR('!0'!AQ386)),"",'!0'!AQ386)</f>
        <v/>
      </c>
      <c r="AL384" t="str">
        <f>IF(OR(ISBLANK('!0'!AR386),ISERROR('!0'!AR386)),"",'!0'!AR386)</f>
        <v/>
      </c>
      <c r="AM384" t="str">
        <f>IF(OR(ISBLANK('!0'!AS386),ISERROR('!0'!AS386)),"",'!0'!AS386)</f>
        <v/>
      </c>
      <c r="AN384" t="str">
        <f>IF(OR(ISBLANK('!0'!AT386),ISERROR('!0'!AT386)),"",'!0'!AT386)</f>
        <v/>
      </c>
      <c r="AO384" t="str">
        <f>IF(OR(ISBLANK('!0'!AU386),ISERROR('!0'!AU386)),"",'!0'!AU386)</f>
        <v/>
      </c>
      <c r="AP384" t="str">
        <f>IF(OR(ISBLANK('!0'!AV386),ISERROR('!0'!AV386)),"",'!0'!AV386)</f>
        <v/>
      </c>
      <c r="AQ384" t="str">
        <f>IF(OR(ISBLANK('!0'!AW386),ISERROR('!0'!AW386)),"",'!0'!AW386)</f>
        <v/>
      </c>
      <c r="AR384" t="str">
        <f>IF(OR(ISBLANK('!0'!AX386),ISERROR('!0'!AX386)),"",'!0'!AX386)</f>
        <v/>
      </c>
      <c r="AS384" t="str">
        <f>IF(OR(ISBLANK('!0'!AY386),ISERROR('!0'!AY386)),"",'!0'!AY386)</f>
        <v/>
      </c>
      <c r="AT384" t="str">
        <f>IF(OR(ISBLANK('!0'!AZ386),ISERROR('!0'!AZ386)),"",'!0'!AZ386)</f>
        <v/>
      </c>
      <c r="AU384" t="str">
        <f>IF(OR(ISBLANK('!0'!BA386),ISERROR('!0'!BA386)),"",'!0'!BA386)</f>
        <v/>
      </c>
      <c r="AV384" t="str">
        <f>IF(OR(ISBLANK('!0'!BB386),ISERROR('!0'!BB386)),"",'!0'!BB386)</f>
        <v/>
      </c>
      <c r="AW384" t="str">
        <f>IF(OR(ISBLANK('!0'!BC386),ISERROR('!0'!BC386)),"",'!0'!BC386)</f>
        <v/>
      </c>
      <c r="AX384" t="str">
        <f>IF(OR(ISBLANK('!0'!BD386),ISERROR('!0'!BD386)),"",'!0'!BD386)</f>
        <v/>
      </c>
      <c r="AY384" t="str">
        <f>IF(OR(ISBLANK('!0'!BE386),ISERROR('!0'!BE386)),"",'!0'!BE386)</f>
        <v/>
      </c>
      <c r="AZ384" t="str">
        <f>IF(OR(ISBLANK('!0'!BF386),ISERROR('!0'!BF386)),"",'!0'!BF386)</f>
        <v/>
      </c>
      <c r="BA384" t="str">
        <f>IF(OR(ISBLANK('!0'!BG386),ISERROR('!0'!BG386)),"",'!0'!BG386)</f>
        <v/>
      </c>
      <c r="BB384" t="str">
        <f>IF(OR(ISBLANK('!0'!BH386),ISERROR('!0'!BH386)),"",'!0'!BH386)</f>
        <v/>
      </c>
      <c r="BC384" t="str">
        <f>IF(OR(ISBLANK('!0'!BI386),ISERROR('!0'!BI386)),"",'!0'!BI386)</f>
        <v/>
      </c>
    </row>
    <row r="385" spans="1:55" ht="12.75" customHeight="1" x14ac:dyDescent="0.2">
      <c r="A385" t="str">
        <f>IF(OR(ISBLANK('!0'!A387),ISERROR('!0'!A387)),"",'!0'!A387)</f>
        <v/>
      </c>
      <c r="B385" t="str">
        <f>IF(OR(ISBLANK('!0'!B387),ISERROR('!0'!B387)),"",'!0'!B387)</f>
        <v/>
      </c>
      <c r="C385" s="208">
        <f>IF(OR(ISBLANK('!0'!C386),ISERROR('!0'!C386)),"",'!0'!C386)</f>
        <v>363</v>
      </c>
      <c r="D385" s="326"/>
      <c r="E385" s="326"/>
      <c r="F385" t="str">
        <f>IF(OR(ISBLANK('!0'!F387),ISERROR('!0'!F387)),"",'!0'!F387)</f>
        <v/>
      </c>
      <c r="G385" t="str">
        <f>IF(OR(ISBLANK('!0'!G387),ISERROR('!0'!G387)),"",'!0'!G387)</f>
        <v/>
      </c>
      <c r="H385" t="str">
        <f>IF(OR(ISBLANK('!0'!H387),ISERROR('!0'!H387)),"",'!0'!H387)</f>
        <v/>
      </c>
      <c r="I385" s="4" t="str">
        <f>IF(OR(ISBLANK('!0'!I387),ISERROR('!0'!I387)),"",'!0'!I387)</f>
        <v/>
      </c>
      <c r="J385" t="str">
        <f>IF(OR(ISBLANK('!0'!J387),ISERROR('!0'!J387)),"",'!0'!J387)</f>
        <v/>
      </c>
      <c r="K385" s="59" t="str">
        <f>IF(OR(ISBLANK('!0'!K387),ISERROR('!0'!K387)),"",'!0'!K387)</f>
        <v/>
      </c>
      <c r="L385" t="str">
        <f>IF(OR(ISBLANK('!0'!L387),ISERROR('!0'!L387)),"",'!0'!L387)</f>
        <v/>
      </c>
      <c r="M385" t="str">
        <f>IF(OR(ISBLANK('!0'!M387),ISERROR('!0'!M387)),"",'!0'!M387)</f>
        <v/>
      </c>
      <c r="N385" t="str">
        <f>IF(OR(ISBLANK('!0'!N387),ISERROR('!0'!N387)),"",'!0'!N387)</f>
        <v/>
      </c>
      <c r="O385" t="str">
        <f>IF(OR(ISBLANK('!0'!O387),ISERROR('!0'!O387)),"",'!0'!O387)</f>
        <v/>
      </c>
      <c r="P385" t="str">
        <f>IF(OR(ISBLANK('!0'!P387),ISERROR('!0'!P387)),"",'!0'!P387)</f>
        <v/>
      </c>
      <c r="Q385" t="str">
        <f>IF(OR(ISBLANK('!0'!Q387),ISERROR('!0'!Q387)),"",'!0'!Q387)</f>
        <v/>
      </c>
      <c r="R385" t="str">
        <f>IF(OR(ISBLANK('!0'!R387),ISERROR('!0'!R387)),"",'!0'!R387)</f>
        <v/>
      </c>
      <c r="S385" t="str">
        <f>IF(OR(ISBLANK('!0'!S387),ISERROR('!0'!S387)),"",'!0'!S387)</f>
        <v/>
      </c>
      <c r="T385" t="str">
        <f>IF(OR(ISBLANK('!0'!T387),ISERROR('!0'!T387)),"",'!0'!T387)</f>
        <v/>
      </c>
      <c r="U385" t="str">
        <f>IF(OR(ISBLANK('!0'!U387),ISERROR('!0'!U387)),"",'!0'!U387)</f>
        <v/>
      </c>
      <c r="V385" t="str">
        <f>IF(OR(ISBLANK('!0'!V387),ISERROR('!0'!V387)),"",'!0'!V387)</f>
        <v/>
      </c>
      <c r="W385" t="str">
        <f>IF(OR(ISBLANK('!0'!W387),ISERROR('!0'!W387)),"",'!0'!W387)</f>
        <v/>
      </c>
      <c r="X385" t="str">
        <f>IF(OR(ISBLANK('!0'!X387),ISERROR('!0'!X387)),"",'!0'!X387)</f>
        <v/>
      </c>
      <c r="Y385" t="str">
        <f>IF(OR(ISBLANK('!0'!Y387),ISERROR('!0'!Y387)),"",'!0'!Y387)</f>
        <v/>
      </c>
      <c r="Z385" t="str">
        <f>IF(OR(ISBLANK('!0'!Z387),ISERROR('!0'!Z387)),"",'!0'!Z387)</f>
        <v/>
      </c>
      <c r="AA385" t="str">
        <f>IF(OR(ISBLANK('!0'!AA387),ISERROR('!0'!AA387)),"",'!0'!AA387)</f>
        <v/>
      </c>
      <c r="AB385" t="str">
        <f>IF(OR(ISBLANK('!0'!AB387),ISERROR('!0'!AB387)),"",'!0'!AB387)</f>
        <v/>
      </c>
      <c r="AC385" t="str">
        <f>IF(OR(ISBLANK('!0'!AI387),ISERROR('!0'!AI387)),"",'!0'!AI387)</f>
        <v/>
      </c>
      <c r="AD385" t="str">
        <f>IF(OR(ISBLANK('!0'!AJ387),ISERROR('!0'!AJ387)),"",'!0'!AJ387)</f>
        <v/>
      </c>
      <c r="AE385" t="str">
        <f>IF(OR(ISBLANK('!0'!AK387),ISERROR('!0'!AK387)),"",'!0'!AK387)</f>
        <v/>
      </c>
      <c r="AF385" t="str">
        <f>IF(OR(ISBLANK('!0'!AL387),ISERROR('!0'!AL387)),"",'!0'!AL387)</f>
        <v/>
      </c>
      <c r="AG385" t="str">
        <f>IF(OR(ISBLANK('!0'!AM387),ISERROR('!0'!AM387)),"",'!0'!AM387)</f>
        <v/>
      </c>
      <c r="AH385" t="str">
        <f>IF(OR(ISBLANK('!0'!AN387),ISERROR('!0'!AN387)),"",'!0'!AN387)</f>
        <v/>
      </c>
      <c r="AI385" t="str">
        <f>IF(OR(ISBLANK('!0'!AO387),ISERROR('!0'!AO387)),"",'!0'!AO387)</f>
        <v/>
      </c>
      <c r="AJ385" t="str">
        <f>IF(OR(ISBLANK('!0'!AP387),ISERROR('!0'!AP387)),"",'!0'!AP387)</f>
        <v/>
      </c>
      <c r="AK385" t="str">
        <f>IF(OR(ISBLANK('!0'!AQ387),ISERROR('!0'!AQ387)),"",'!0'!AQ387)</f>
        <v/>
      </c>
      <c r="AL385" t="str">
        <f>IF(OR(ISBLANK('!0'!AR387),ISERROR('!0'!AR387)),"",'!0'!AR387)</f>
        <v/>
      </c>
      <c r="AM385" t="str">
        <f>IF(OR(ISBLANK('!0'!AS387),ISERROR('!0'!AS387)),"",'!0'!AS387)</f>
        <v/>
      </c>
      <c r="AN385" t="str">
        <f>IF(OR(ISBLANK('!0'!AT387),ISERROR('!0'!AT387)),"",'!0'!AT387)</f>
        <v/>
      </c>
      <c r="AO385" t="str">
        <f>IF(OR(ISBLANK('!0'!AU387),ISERROR('!0'!AU387)),"",'!0'!AU387)</f>
        <v/>
      </c>
      <c r="AP385" t="str">
        <f>IF(OR(ISBLANK('!0'!AV387),ISERROR('!0'!AV387)),"",'!0'!AV387)</f>
        <v/>
      </c>
      <c r="AQ385" t="str">
        <f>IF(OR(ISBLANK('!0'!AW387),ISERROR('!0'!AW387)),"",'!0'!AW387)</f>
        <v/>
      </c>
      <c r="AR385" t="str">
        <f>IF(OR(ISBLANK('!0'!AX387),ISERROR('!0'!AX387)),"",'!0'!AX387)</f>
        <v/>
      </c>
      <c r="AS385" t="str">
        <f>IF(OR(ISBLANK('!0'!AY387),ISERROR('!0'!AY387)),"",'!0'!AY387)</f>
        <v/>
      </c>
      <c r="AT385" t="str">
        <f>IF(OR(ISBLANK('!0'!AZ387),ISERROR('!0'!AZ387)),"",'!0'!AZ387)</f>
        <v/>
      </c>
      <c r="AU385" t="str">
        <f>IF(OR(ISBLANK('!0'!BA387),ISERROR('!0'!BA387)),"",'!0'!BA387)</f>
        <v/>
      </c>
      <c r="AV385" t="str">
        <f>IF(OR(ISBLANK('!0'!BB387),ISERROR('!0'!BB387)),"",'!0'!BB387)</f>
        <v/>
      </c>
      <c r="AW385" t="str">
        <f>IF(OR(ISBLANK('!0'!BC387),ISERROR('!0'!BC387)),"",'!0'!BC387)</f>
        <v/>
      </c>
      <c r="AX385" t="str">
        <f>IF(OR(ISBLANK('!0'!BD387),ISERROR('!0'!BD387)),"",'!0'!BD387)</f>
        <v/>
      </c>
      <c r="AY385" t="str">
        <f>IF(OR(ISBLANK('!0'!BE387),ISERROR('!0'!BE387)),"",'!0'!BE387)</f>
        <v/>
      </c>
      <c r="AZ385" t="str">
        <f>IF(OR(ISBLANK('!0'!BF387),ISERROR('!0'!BF387)),"",'!0'!BF387)</f>
        <v/>
      </c>
      <c r="BA385" t="str">
        <f>IF(OR(ISBLANK('!0'!BG387),ISERROR('!0'!BG387)),"",'!0'!BG387)</f>
        <v/>
      </c>
      <c r="BB385" t="str">
        <f>IF(OR(ISBLANK('!0'!BH387),ISERROR('!0'!BH387)),"",'!0'!BH387)</f>
        <v/>
      </c>
      <c r="BC385" t="str">
        <f>IF(OR(ISBLANK('!0'!BI387),ISERROR('!0'!BI387)),"",'!0'!BI387)</f>
        <v/>
      </c>
    </row>
    <row r="386" spans="1:55" ht="12.75" customHeight="1" x14ac:dyDescent="0.2">
      <c r="A386" t="str">
        <f>IF(OR(ISBLANK('!0'!A388),ISERROR('!0'!A388)),"",'!0'!A388)</f>
        <v/>
      </c>
      <c r="B386" t="str">
        <f>IF(OR(ISBLANK('!0'!B388),ISERROR('!0'!B388)),"",'!0'!B388)</f>
        <v/>
      </c>
      <c r="C386" s="208">
        <f>IF(OR(ISBLANK('!0'!C387),ISERROR('!0'!C387)),"",'!0'!C387)</f>
        <v>364</v>
      </c>
      <c r="D386" s="326"/>
      <c r="E386" s="326"/>
      <c r="F386" t="str">
        <f>IF(OR(ISBLANK('!0'!F388),ISERROR('!0'!F388)),"",'!0'!F388)</f>
        <v/>
      </c>
      <c r="G386" t="str">
        <f>IF(OR(ISBLANK('!0'!G388),ISERROR('!0'!G388)),"",'!0'!G388)</f>
        <v/>
      </c>
      <c r="H386" t="str">
        <f>IF(OR(ISBLANK('!0'!H388),ISERROR('!0'!H388)),"",'!0'!H388)</f>
        <v/>
      </c>
      <c r="I386" s="4" t="str">
        <f>IF(OR(ISBLANK('!0'!I388),ISERROR('!0'!I388)),"",'!0'!I388)</f>
        <v/>
      </c>
      <c r="J386" t="str">
        <f>IF(OR(ISBLANK('!0'!J388),ISERROR('!0'!J388)),"",'!0'!J388)</f>
        <v/>
      </c>
      <c r="K386" s="59" t="str">
        <f>IF(OR(ISBLANK('!0'!K388),ISERROR('!0'!K388)),"",'!0'!K388)</f>
        <v/>
      </c>
      <c r="L386" t="str">
        <f>IF(OR(ISBLANK('!0'!L388),ISERROR('!0'!L388)),"",'!0'!L388)</f>
        <v/>
      </c>
      <c r="M386" t="str">
        <f>IF(OR(ISBLANK('!0'!M388),ISERROR('!0'!M388)),"",'!0'!M388)</f>
        <v/>
      </c>
      <c r="N386" t="str">
        <f>IF(OR(ISBLANK('!0'!N388),ISERROR('!0'!N388)),"",'!0'!N388)</f>
        <v/>
      </c>
      <c r="O386" t="str">
        <f>IF(OR(ISBLANK('!0'!O388),ISERROR('!0'!O388)),"",'!0'!O388)</f>
        <v/>
      </c>
      <c r="P386" t="str">
        <f>IF(OR(ISBLANK('!0'!P388),ISERROR('!0'!P388)),"",'!0'!P388)</f>
        <v/>
      </c>
      <c r="Q386" t="str">
        <f>IF(OR(ISBLANK('!0'!Q388),ISERROR('!0'!Q388)),"",'!0'!Q388)</f>
        <v/>
      </c>
      <c r="R386" t="str">
        <f>IF(OR(ISBLANK('!0'!R388),ISERROR('!0'!R388)),"",'!0'!R388)</f>
        <v/>
      </c>
      <c r="S386" t="str">
        <f>IF(OR(ISBLANK('!0'!S388),ISERROR('!0'!S388)),"",'!0'!S388)</f>
        <v/>
      </c>
      <c r="T386" t="str">
        <f>IF(OR(ISBLANK('!0'!T388),ISERROR('!0'!T388)),"",'!0'!T388)</f>
        <v/>
      </c>
      <c r="U386" t="str">
        <f>IF(OR(ISBLANK('!0'!U388),ISERROR('!0'!U388)),"",'!0'!U388)</f>
        <v/>
      </c>
      <c r="V386" t="str">
        <f>IF(OR(ISBLANK('!0'!V388),ISERROR('!0'!V388)),"",'!0'!V388)</f>
        <v/>
      </c>
      <c r="W386" t="str">
        <f>IF(OR(ISBLANK('!0'!W388),ISERROR('!0'!W388)),"",'!0'!W388)</f>
        <v/>
      </c>
      <c r="X386" t="str">
        <f>IF(OR(ISBLANK('!0'!X388),ISERROR('!0'!X388)),"",'!0'!X388)</f>
        <v/>
      </c>
      <c r="Y386" t="str">
        <f>IF(OR(ISBLANK('!0'!Y388),ISERROR('!0'!Y388)),"",'!0'!Y388)</f>
        <v/>
      </c>
      <c r="Z386" t="str">
        <f>IF(OR(ISBLANK('!0'!Z388),ISERROR('!0'!Z388)),"",'!0'!Z388)</f>
        <v/>
      </c>
      <c r="AA386" t="str">
        <f>IF(OR(ISBLANK('!0'!AA388),ISERROR('!0'!AA388)),"",'!0'!AA388)</f>
        <v/>
      </c>
      <c r="AB386" t="str">
        <f>IF(OR(ISBLANK('!0'!AB388),ISERROR('!0'!AB388)),"",'!0'!AB388)</f>
        <v/>
      </c>
      <c r="AC386" t="str">
        <f>IF(OR(ISBLANK('!0'!AI388),ISERROR('!0'!AI388)),"",'!0'!AI388)</f>
        <v/>
      </c>
      <c r="AD386" t="str">
        <f>IF(OR(ISBLANK('!0'!AJ388),ISERROR('!0'!AJ388)),"",'!0'!AJ388)</f>
        <v/>
      </c>
      <c r="AE386" t="str">
        <f>IF(OR(ISBLANK('!0'!AK388),ISERROR('!0'!AK388)),"",'!0'!AK388)</f>
        <v/>
      </c>
      <c r="AF386" t="str">
        <f>IF(OR(ISBLANK('!0'!AL388),ISERROR('!0'!AL388)),"",'!0'!AL388)</f>
        <v/>
      </c>
      <c r="AG386" t="str">
        <f>IF(OR(ISBLANK('!0'!AM388),ISERROR('!0'!AM388)),"",'!0'!AM388)</f>
        <v/>
      </c>
      <c r="AH386" t="str">
        <f>IF(OR(ISBLANK('!0'!AN388),ISERROR('!0'!AN388)),"",'!0'!AN388)</f>
        <v/>
      </c>
      <c r="AI386" t="str">
        <f>IF(OR(ISBLANK('!0'!AO388),ISERROR('!0'!AO388)),"",'!0'!AO388)</f>
        <v/>
      </c>
      <c r="AJ386" t="str">
        <f>IF(OR(ISBLANK('!0'!AP388),ISERROR('!0'!AP388)),"",'!0'!AP388)</f>
        <v/>
      </c>
      <c r="AK386" t="str">
        <f>IF(OR(ISBLANK('!0'!AQ388),ISERROR('!0'!AQ388)),"",'!0'!AQ388)</f>
        <v/>
      </c>
      <c r="AL386" t="str">
        <f>IF(OR(ISBLANK('!0'!AR388),ISERROR('!0'!AR388)),"",'!0'!AR388)</f>
        <v/>
      </c>
      <c r="AM386" t="str">
        <f>IF(OR(ISBLANK('!0'!AS388),ISERROR('!0'!AS388)),"",'!0'!AS388)</f>
        <v/>
      </c>
      <c r="AN386" t="str">
        <f>IF(OR(ISBLANK('!0'!AT388),ISERROR('!0'!AT388)),"",'!0'!AT388)</f>
        <v/>
      </c>
      <c r="AO386" t="str">
        <f>IF(OR(ISBLANK('!0'!AU388),ISERROR('!0'!AU388)),"",'!0'!AU388)</f>
        <v/>
      </c>
      <c r="AP386" t="str">
        <f>IF(OR(ISBLANK('!0'!AV388),ISERROR('!0'!AV388)),"",'!0'!AV388)</f>
        <v/>
      </c>
      <c r="AQ386" t="str">
        <f>IF(OR(ISBLANK('!0'!AW388),ISERROR('!0'!AW388)),"",'!0'!AW388)</f>
        <v/>
      </c>
      <c r="AR386" t="str">
        <f>IF(OR(ISBLANK('!0'!AX388),ISERROR('!0'!AX388)),"",'!0'!AX388)</f>
        <v/>
      </c>
      <c r="AS386" t="str">
        <f>IF(OR(ISBLANK('!0'!AY388),ISERROR('!0'!AY388)),"",'!0'!AY388)</f>
        <v/>
      </c>
      <c r="AT386" t="str">
        <f>IF(OR(ISBLANK('!0'!AZ388),ISERROR('!0'!AZ388)),"",'!0'!AZ388)</f>
        <v/>
      </c>
      <c r="AU386" t="str">
        <f>IF(OR(ISBLANK('!0'!BA388),ISERROR('!0'!BA388)),"",'!0'!BA388)</f>
        <v/>
      </c>
      <c r="AV386" t="str">
        <f>IF(OR(ISBLANK('!0'!BB388),ISERROR('!0'!BB388)),"",'!0'!BB388)</f>
        <v/>
      </c>
      <c r="AW386" t="str">
        <f>IF(OR(ISBLANK('!0'!BC388),ISERROR('!0'!BC388)),"",'!0'!BC388)</f>
        <v/>
      </c>
      <c r="AX386" t="str">
        <f>IF(OR(ISBLANK('!0'!BD388),ISERROR('!0'!BD388)),"",'!0'!BD388)</f>
        <v/>
      </c>
      <c r="AY386" t="str">
        <f>IF(OR(ISBLANK('!0'!BE388),ISERROR('!0'!BE388)),"",'!0'!BE388)</f>
        <v/>
      </c>
      <c r="AZ386" t="str">
        <f>IF(OR(ISBLANK('!0'!BF388),ISERROR('!0'!BF388)),"",'!0'!BF388)</f>
        <v/>
      </c>
      <c r="BA386" t="str">
        <f>IF(OR(ISBLANK('!0'!BG388),ISERROR('!0'!BG388)),"",'!0'!BG388)</f>
        <v/>
      </c>
      <c r="BB386" t="str">
        <f>IF(OR(ISBLANK('!0'!BH388),ISERROR('!0'!BH388)),"",'!0'!BH388)</f>
        <v/>
      </c>
      <c r="BC386" t="str">
        <f>IF(OR(ISBLANK('!0'!BI388),ISERROR('!0'!BI388)),"",'!0'!BI388)</f>
        <v/>
      </c>
    </row>
    <row r="387" spans="1:55" ht="12.75" customHeight="1" x14ac:dyDescent="0.2">
      <c r="A387" t="str">
        <f>IF(OR(ISBLANK('!0'!A389),ISERROR('!0'!A389)),"",'!0'!A389)</f>
        <v/>
      </c>
      <c r="B387" t="str">
        <f>IF(OR(ISBLANK('!0'!B389),ISERROR('!0'!B389)),"",'!0'!B389)</f>
        <v/>
      </c>
      <c r="C387" s="208">
        <f>IF(OR(ISBLANK('!0'!C388),ISERROR('!0'!C388)),"",'!0'!C388)</f>
        <v>365</v>
      </c>
      <c r="D387" s="326"/>
      <c r="E387" s="326"/>
      <c r="F387" t="str">
        <f>IF(OR(ISBLANK('!0'!F389),ISERROR('!0'!F389)),"",'!0'!F389)</f>
        <v/>
      </c>
      <c r="G387" t="str">
        <f>IF(OR(ISBLANK('!0'!G389),ISERROR('!0'!G389)),"",'!0'!G389)</f>
        <v/>
      </c>
      <c r="H387" t="str">
        <f>IF(OR(ISBLANK('!0'!H389),ISERROR('!0'!H389)),"",'!0'!H389)</f>
        <v/>
      </c>
      <c r="I387" s="4" t="str">
        <f>IF(OR(ISBLANK('!0'!I389),ISERROR('!0'!I389)),"",'!0'!I389)</f>
        <v/>
      </c>
      <c r="J387" t="str">
        <f>IF(OR(ISBLANK('!0'!J389),ISERROR('!0'!J389)),"",'!0'!J389)</f>
        <v/>
      </c>
      <c r="K387" s="59" t="str">
        <f>IF(OR(ISBLANK('!0'!K389),ISERROR('!0'!K389)),"",'!0'!K389)</f>
        <v/>
      </c>
      <c r="L387" t="str">
        <f>IF(OR(ISBLANK('!0'!L389),ISERROR('!0'!L389)),"",'!0'!L389)</f>
        <v/>
      </c>
      <c r="M387" t="str">
        <f>IF(OR(ISBLANK('!0'!M389),ISERROR('!0'!M389)),"",'!0'!M389)</f>
        <v/>
      </c>
      <c r="N387" t="str">
        <f>IF(OR(ISBLANK('!0'!N389),ISERROR('!0'!N389)),"",'!0'!N389)</f>
        <v/>
      </c>
      <c r="O387" t="str">
        <f>IF(OR(ISBLANK('!0'!O389),ISERROR('!0'!O389)),"",'!0'!O389)</f>
        <v/>
      </c>
      <c r="P387" t="str">
        <f>IF(OR(ISBLANK('!0'!P389),ISERROR('!0'!P389)),"",'!0'!P389)</f>
        <v/>
      </c>
      <c r="Q387" t="str">
        <f>IF(OR(ISBLANK('!0'!Q389),ISERROR('!0'!Q389)),"",'!0'!Q389)</f>
        <v/>
      </c>
      <c r="R387" t="str">
        <f>IF(OR(ISBLANK('!0'!R389),ISERROR('!0'!R389)),"",'!0'!R389)</f>
        <v/>
      </c>
      <c r="S387" t="str">
        <f>IF(OR(ISBLANK('!0'!S389),ISERROR('!0'!S389)),"",'!0'!S389)</f>
        <v/>
      </c>
      <c r="T387" t="str">
        <f>IF(OR(ISBLANK('!0'!T389),ISERROR('!0'!T389)),"",'!0'!T389)</f>
        <v/>
      </c>
      <c r="U387" t="str">
        <f>IF(OR(ISBLANK('!0'!U389),ISERROR('!0'!U389)),"",'!0'!U389)</f>
        <v/>
      </c>
      <c r="V387" t="str">
        <f>IF(OR(ISBLANK('!0'!V389),ISERROR('!0'!V389)),"",'!0'!V389)</f>
        <v/>
      </c>
      <c r="W387" t="str">
        <f>IF(OR(ISBLANK('!0'!W389),ISERROR('!0'!W389)),"",'!0'!W389)</f>
        <v/>
      </c>
      <c r="X387" t="str">
        <f>IF(OR(ISBLANK('!0'!X389),ISERROR('!0'!X389)),"",'!0'!X389)</f>
        <v/>
      </c>
      <c r="Y387" t="str">
        <f>IF(OR(ISBLANK('!0'!Y389),ISERROR('!0'!Y389)),"",'!0'!Y389)</f>
        <v/>
      </c>
      <c r="Z387" t="str">
        <f>IF(OR(ISBLANK('!0'!Z389),ISERROR('!0'!Z389)),"",'!0'!Z389)</f>
        <v/>
      </c>
      <c r="AA387" t="str">
        <f>IF(OR(ISBLANK('!0'!AA389),ISERROR('!0'!AA389)),"",'!0'!AA389)</f>
        <v/>
      </c>
      <c r="AB387" t="str">
        <f>IF(OR(ISBLANK('!0'!AB389),ISERROR('!0'!AB389)),"",'!0'!AB389)</f>
        <v/>
      </c>
      <c r="AC387" t="str">
        <f>IF(OR(ISBLANK('!0'!AI389),ISERROR('!0'!AI389)),"",'!0'!AI389)</f>
        <v/>
      </c>
      <c r="AD387" t="str">
        <f>IF(OR(ISBLANK('!0'!AJ389),ISERROR('!0'!AJ389)),"",'!0'!AJ389)</f>
        <v/>
      </c>
      <c r="AE387" t="str">
        <f>IF(OR(ISBLANK('!0'!AK389),ISERROR('!0'!AK389)),"",'!0'!AK389)</f>
        <v/>
      </c>
      <c r="AF387" t="str">
        <f>IF(OR(ISBLANK('!0'!AL389),ISERROR('!0'!AL389)),"",'!0'!AL389)</f>
        <v/>
      </c>
      <c r="AG387" t="str">
        <f>IF(OR(ISBLANK('!0'!AM389),ISERROR('!0'!AM389)),"",'!0'!AM389)</f>
        <v/>
      </c>
      <c r="AH387" t="str">
        <f>IF(OR(ISBLANK('!0'!AN389),ISERROR('!0'!AN389)),"",'!0'!AN389)</f>
        <v/>
      </c>
      <c r="AI387" t="str">
        <f>IF(OR(ISBLANK('!0'!AO389),ISERROR('!0'!AO389)),"",'!0'!AO389)</f>
        <v/>
      </c>
      <c r="AJ387" t="str">
        <f>IF(OR(ISBLANK('!0'!AP389),ISERROR('!0'!AP389)),"",'!0'!AP389)</f>
        <v/>
      </c>
      <c r="AK387" t="str">
        <f>IF(OR(ISBLANK('!0'!AQ389),ISERROR('!0'!AQ389)),"",'!0'!AQ389)</f>
        <v/>
      </c>
      <c r="AL387" t="str">
        <f>IF(OR(ISBLANK('!0'!AR389),ISERROR('!0'!AR389)),"",'!0'!AR389)</f>
        <v/>
      </c>
      <c r="AM387" t="str">
        <f>IF(OR(ISBLANK('!0'!AS389),ISERROR('!0'!AS389)),"",'!0'!AS389)</f>
        <v/>
      </c>
      <c r="AN387" t="str">
        <f>IF(OR(ISBLANK('!0'!AT389),ISERROR('!0'!AT389)),"",'!0'!AT389)</f>
        <v/>
      </c>
      <c r="AO387" t="str">
        <f>IF(OR(ISBLANK('!0'!AU389),ISERROR('!0'!AU389)),"",'!0'!AU389)</f>
        <v/>
      </c>
      <c r="AP387" t="str">
        <f>IF(OR(ISBLANK('!0'!AV389),ISERROR('!0'!AV389)),"",'!0'!AV389)</f>
        <v/>
      </c>
      <c r="AQ387" t="str">
        <f>IF(OR(ISBLANK('!0'!AW389),ISERROR('!0'!AW389)),"",'!0'!AW389)</f>
        <v/>
      </c>
      <c r="AR387" t="str">
        <f>IF(OR(ISBLANK('!0'!AX389),ISERROR('!0'!AX389)),"",'!0'!AX389)</f>
        <v/>
      </c>
      <c r="AS387" t="str">
        <f>IF(OR(ISBLANK('!0'!AY389),ISERROR('!0'!AY389)),"",'!0'!AY389)</f>
        <v/>
      </c>
      <c r="AT387" t="str">
        <f>IF(OR(ISBLANK('!0'!AZ389),ISERROR('!0'!AZ389)),"",'!0'!AZ389)</f>
        <v/>
      </c>
      <c r="AU387" t="str">
        <f>IF(OR(ISBLANK('!0'!BA389),ISERROR('!0'!BA389)),"",'!0'!BA389)</f>
        <v/>
      </c>
      <c r="AV387" t="str">
        <f>IF(OR(ISBLANK('!0'!BB389),ISERROR('!0'!BB389)),"",'!0'!BB389)</f>
        <v/>
      </c>
      <c r="AW387" t="str">
        <f>IF(OR(ISBLANK('!0'!BC389),ISERROR('!0'!BC389)),"",'!0'!BC389)</f>
        <v/>
      </c>
      <c r="AX387" t="str">
        <f>IF(OR(ISBLANK('!0'!BD389),ISERROR('!0'!BD389)),"",'!0'!BD389)</f>
        <v/>
      </c>
      <c r="AY387" t="str">
        <f>IF(OR(ISBLANK('!0'!BE389),ISERROR('!0'!BE389)),"",'!0'!BE389)</f>
        <v/>
      </c>
      <c r="AZ387" t="str">
        <f>IF(OR(ISBLANK('!0'!BF389),ISERROR('!0'!BF389)),"",'!0'!BF389)</f>
        <v/>
      </c>
      <c r="BA387" t="str">
        <f>IF(OR(ISBLANK('!0'!BG389),ISERROR('!0'!BG389)),"",'!0'!BG389)</f>
        <v/>
      </c>
      <c r="BB387" t="str">
        <f>IF(OR(ISBLANK('!0'!BH389),ISERROR('!0'!BH389)),"",'!0'!BH389)</f>
        <v/>
      </c>
      <c r="BC387" t="str">
        <f>IF(OR(ISBLANK('!0'!BI389),ISERROR('!0'!BI389)),"",'!0'!BI389)</f>
        <v/>
      </c>
    </row>
    <row r="388" spans="1:55" ht="12.75" customHeight="1" x14ac:dyDescent="0.2">
      <c r="A388" t="str">
        <f>IF(OR(ISBLANK('!0'!A390),ISERROR('!0'!A390)),"",'!0'!A390)</f>
        <v/>
      </c>
      <c r="B388" t="str">
        <f>IF(OR(ISBLANK('!0'!B390),ISERROR('!0'!B390)),"",'!0'!B390)</f>
        <v/>
      </c>
      <c r="C388" s="208">
        <f>IF(OR(ISBLANK('!0'!C389),ISERROR('!0'!C389)),"",'!0'!C389)</f>
        <v>366</v>
      </c>
      <c r="D388" s="326"/>
      <c r="E388" s="326"/>
      <c r="F388" t="str">
        <f>IF(OR(ISBLANK('!0'!F390),ISERROR('!0'!F390)),"",'!0'!F390)</f>
        <v/>
      </c>
      <c r="G388" t="str">
        <f>IF(OR(ISBLANK('!0'!G390),ISERROR('!0'!G390)),"",'!0'!G390)</f>
        <v/>
      </c>
      <c r="H388" t="str">
        <f>IF(OR(ISBLANK('!0'!H390),ISERROR('!0'!H390)),"",'!0'!H390)</f>
        <v/>
      </c>
      <c r="I388" s="4" t="str">
        <f>IF(OR(ISBLANK('!0'!I390),ISERROR('!0'!I390)),"",'!0'!I390)</f>
        <v/>
      </c>
      <c r="J388" t="str">
        <f>IF(OR(ISBLANK('!0'!J390),ISERROR('!0'!J390)),"",'!0'!J390)</f>
        <v/>
      </c>
      <c r="K388" s="59" t="str">
        <f>IF(OR(ISBLANK('!0'!K390),ISERROR('!0'!K390)),"",'!0'!K390)</f>
        <v/>
      </c>
      <c r="L388" t="str">
        <f>IF(OR(ISBLANK('!0'!L390),ISERROR('!0'!L390)),"",'!0'!L390)</f>
        <v/>
      </c>
      <c r="M388" t="str">
        <f>IF(OR(ISBLANK('!0'!M390),ISERROR('!0'!M390)),"",'!0'!M390)</f>
        <v/>
      </c>
      <c r="N388" t="str">
        <f>IF(OR(ISBLANK('!0'!N390),ISERROR('!0'!N390)),"",'!0'!N390)</f>
        <v/>
      </c>
      <c r="O388" t="str">
        <f>IF(OR(ISBLANK('!0'!O390),ISERROR('!0'!O390)),"",'!0'!O390)</f>
        <v/>
      </c>
      <c r="P388" t="str">
        <f>IF(OR(ISBLANK('!0'!P390),ISERROR('!0'!P390)),"",'!0'!P390)</f>
        <v/>
      </c>
      <c r="Q388" t="str">
        <f>IF(OR(ISBLANK('!0'!Q390),ISERROR('!0'!Q390)),"",'!0'!Q390)</f>
        <v/>
      </c>
      <c r="R388" t="str">
        <f>IF(OR(ISBLANK('!0'!R390),ISERROR('!0'!R390)),"",'!0'!R390)</f>
        <v/>
      </c>
      <c r="S388" t="str">
        <f>IF(OR(ISBLANK('!0'!S390),ISERROR('!0'!S390)),"",'!0'!S390)</f>
        <v/>
      </c>
      <c r="T388" t="str">
        <f>IF(OR(ISBLANK('!0'!T390),ISERROR('!0'!T390)),"",'!0'!T390)</f>
        <v/>
      </c>
      <c r="U388" t="str">
        <f>IF(OR(ISBLANK('!0'!U390),ISERROR('!0'!U390)),"",'!0'!U390)</f>
        <v/>
      </c>
      <c r="V388" t="str">
        <f>IF(OR(ISBLANK('!0'!V390),ISERROR('!0'!V390)),"",'!0'!V390)</f>
        <v/>
      </c>
      <c r="W388" t="str">
        <f>IF(OR(ISBLANK('!0'!W390),ISERROR('!0'!W390)),"",'!0'!W390)</f>
        <v/>
      </c>
      <c r="X388" t="str">
        <f>IF(OR(ISBLANK('!0'!X390),ISERROR('!0'!X390)),"",'!0'!X390)</f>
        <v/>
      </c>
      <c r="Y388" t="str">
        <f>IF(OR(ISBLANK('!0'!Y390),ISERROR('!0'!Y390)),"",'!0'!Y390)</f>
        <v/>
      </c>
      <c r="Z388" t="str">
        <f>IF(OR(ISBLANK('!0'!Z390),ISERROR('!0'!Z390)),"",'!0'!Z390)</f>
        <v/>
      </c>
      <c r="AA388" t="str">
        <f>IF(OR(ISBLANK('!0'!AA390),ISERROR('!0'!AA390)),"",'!0'!AA390)</f>
        <v/>
      </c>
      <c r="AB388" t="str">
        <f>IF(OR(ISBLANK('!0'!AB390),ISERROR('!0'!AB390)),"",'!0'!AB390)</f>
        <v/>
      </c>
      <c r="AC388" t="str">
        <f>IF(OR(ISBLANK('!0'!AI390),ISERROR('!0'!AI390)),"",'!0'!AI390)</f>
        <v/>
      </c>
      <c r="AD388" t="str">
        <f>IF(OR(ISBLANK('!0'!AJ390),ISERROR('!0'!AJ390)),"",'!0'!AJ390)</f>
        <v/>
      </c>
      <c r="AE388" t="str">
        <f>IF(OR(ISBLANK('!0'!AK390),ISERROR('!0'!AK390)),"",'!0'!AK390)</f>
        <v/>
      </c>
      <c r="AF388" t="str">
        <f>IF(OR(ISBLANK('!0'!AL390),ISERROR('!0'!AL390)),"",'!0'!AL390)</f>
        <v/>
      </c>
      <c r="AG388" t="str">
        <f>IF(OR(ISBLANK('!0'!AM390),ISERROR('!0'!AM390)),"",'!0'!AM390)</f>
        <v/>
      </c>
      <c r="AH388" t="str">
        <f>IF(OR(ISBLANK('!0'!AN390),ISERROR('!0'!AN390)),"",'!0'!AN390)</f>
        <v/>
      </c>
      <c r="AI388" t="str">
        <f>IF(OR(ISBLANK('!0'!AO390),ISERROR('!0'!AO390)),"",'!0'!AO390)</f>
        <v/>
      </c>
      <c r="AJ388" t="str">
        <f>IF(OR(ISBLANK('!0'!AP390),ISERROR('!0'!AP390)),"",'!0'!AP390)</f>
        <v/>
      </c>
      <c r="AK388" t="str">
        <f>IF(OR(ISBLANK('!0'!AQ390),ISERROR('!0'!AQ390)),"",'!0'!AQ390)</f>
        <v/>
      </c>
      <c r="AL388" t="str">
        <f>IF(OR(ISBLANK('!0'!AR390),ISERROR('!0'!AR390)),"",'!0'!AR390)</f>
        <v/>
      </c>
      <c r="AM388" t="str">
        <f>IF(OR(ISBLANK('!0'!AS390),ISERROR('!0'!AS390)),"",'!0'!AS390)</f>
        <v/>
      </c>
      <c r="AN388" t="str">
        <f>IF(OR(ISBLANK('!0'!AT390),ISERROR('!0'!AT390)),"",'!0'!AT390)</f>
        <v/>
      </c>
      <c r="AO388" t="str">
        <f>IF(OR(ISBLANK('!0'!AU390),ISERROR('!0'!AU390)),"",'!0'!AU390)</f>
        <v/>
      </c>
      <c r="AP388" t="str">
        <f>IF(OR(ISBLANK('!0'!AV390),ISERROR('!0'!AV390)),"",'!0'!AV390)</f>
        <v/>
      </c>
      <c r="AQ388" t="str">
        <f>IF(OR(ISBLANK('!0'!AW390),ISERROR('!0'!AW390)),"",'!0'!AW390)</f>
        <v/>
      </c>
      <c r="AR388" t="str">
        <f>IF(OR(ISBLANK('!0'!AX390),ISERROR('!0'!AX390)),"",'!0'!AX390)</f>
        <v/>
      </c>
      <c r="AS388" t="str">
        <f>IF(OR(ISBLANK('!0'!AY390),ISERROR('!0'!AY390)),"",'!0'!AY390)</f>
        <v/>
      </c>
      <c r="AT388" t="str">
        <f>IF(OR(ISBLANK('!0'!AZ390),ISERROR('!0'!AZ390)),"",'!0'!AZ390)</f>
        <v/>
      </c>
      <c r="AU388" t="str">
        <f>IF(OR(ISBLANK('!0'!BA390),ISERROR('!0'!BA390)),"",'!0'!BA390)</f>
        <v/>
      </c>
      <c r="AV388" t="str">
        <f>IF(OR(ISBLANK('!0'!BB390),ISERROR('!0'!BB390)),"",'!0'!BB390)</f>
        <v/>
      </c>
      <c r="AW388" t="str">
        <f>IF(OR(ISBLANK('!0'!BC390),ISERROR('!0'!BC390)),"",'!0'!BC390)</f>
        <v/>
      </c>
      <c r="AX388" t="str">
        <f>IF(OR(ISBLANK('!0'!BD390),ISERROR('!0'!BD390)),"",'!0'!BD390)</f>
        <v/>
      </c>
      <c r="AY388" t="str">
        <f>IF(OR(ISBLANK('!0'!BE390),ISERROR('!0'!BE390)),"",'!0'!BE390)</f>
        <v/>
      </c>
      <c r="AZ388" t="str">
        <f>IF(OR(ISBLANK('!0'!BF390),ISERROR('!0'!BF390)),"",'!0'!BF390)</f>
        <v/>
      </c>
      <c r="BA388" t="str">
        <f>IF(OR(ISBLANK('!0'!BG390),ISERROR('!0'!BG390)),"",'!0'!BG390)</f>
        <v/>
      </c>
      <c r="BB388" t="str">
        <f>IF(OR(ISBLANK('!0'!BH390),ISERROR('!0'!BH390)),"",'!0'!BH390)</f>
        <v/>
      </c>
      <c r="BC388" t="str">
        <f>IF(OR(ISBLANK('!0'!BI390),ISERROR('!0'!BI390)),"",'!0'!BI390)</f>
        <v/>
      </c>
    </row>
    <row r="389" spans="1:55" ht="12.75" customHeight="1" x14ac:dyDescent="0.2">
      <c r="A389" t="str">
        <f>IF(OR(ISBLANK('!0'!A391),ISERROR('!0'!A391)),"",'!0'!A391)</f>
        <v/>
      </c>
      <c r="B389" t="str">
        <f>IF(OR(ISBLANK('!0'!B391),ISERROR('!0'!B391)),"",'!0'!B391)</f>
        <v/>
      </c>
      <c r="C389" s="208">
        <f>IF(OR(ISBLANK('!0'!C390),ISERROR('!0'!C390)),"",'!0'!C390)</f>
        <v>367</v>
      </c>
      <c r="D389" s="326"/>
      <c r="E389" s="326"/>
      <c r="F389" t="str">
        <f>IF(OR(ISBLANK('!0'!F391),ISERROR('!0'!F391)),"",'!0'!F391)</f>
        <v/>
      </c>
      <c r="G389" t="str">
        <f>IF(OR(ISBLANK('!0'!G391),ISERROR('!0'!G391)),"",'!0'!G391)</f>
        <v/>
      </c>
      <c r="H389" t="str">
        <f>IF(OR(ISBLANK('!0'!H391),ISERROR('!0'!H391)),"",'!0'!H391)</f>
        <v/>
      </c>
      <c r="I389" s="4" t="str">
        <f>IF(OR(ISBLANK('!0'!I391),ISERROR('!0'!I391)),"",'!0'!I391)</f>
        <v/>
      </c>
      <c r="J389" t="str">
        <f>IF(OR(ISBLANK('!0'!J391),ISERROR('!0'!J391)),"",'!0'!J391)</f>
        <v/>
      </c>
      <c r="K389" s="59" t="str">
        <f>IF(OR(ISBLANK('!0'!K391),ISERROR('!0'!K391)),"",'!0'!K391)</f>
        <v/>
      </c>
      <c r="L389" t="str">
        <f>IF(OR(ISBLANK('!0'!L391),ISERROR('!0'!L391)),"",'!0'!L391)</f>
        <v/>
      </c>
      <c r="M389" t="str">
        <f>IF(OR(ISBLANK('!0'!M391),ISERROR('!0'!M391)),"",'!0'!M391)</f>
        <v/>
      </c>
      <c r="N389" t="str">
        <f>IF(OR(ISBLANK('!0'!N391),ISERROR('!0'!N391)),"",'!0'!N391)</f>
        <v/>
      </c>
      <c r="O389" t="str">
        <f>IF(OR(ISBLANK('!0'!O391),ISERROR('!0'!O391)),"",'!0'!O391)</f>
        <v/>
      </c>
      <c r="P389" t="str">
        <f>IF(OR(ISBLANK('!0'!P391),ISERROR('!0'!P391)),"",'!0'!P391)</f>
        <v/>
      </c>
      <c r="Q389" t="str">
        <f>IF(OR(ISBLANK('!0'!Q391),ISERROR('!0'!Q391)),"",'!0'!Q391)</f>
        <v/>
      </c>
      <c r="R389" t="str">
        <f>IF(OR(ISBLANK('!0'!R391),ISERROR('!0'!R391)),"",'!0'!R391)</f>
        <v/>
      </c>
      <c r="S389" t="str">
        <f>IF(OR(ISBLANK('!0'!S391),ISERROR('!0'!S391)),"",'!0'!S391)</f>
        <v/>
      </c>
      <c r="T389" t="str">
        <f>IF(OR(ISBLANK('!0'!T391),ISERROR('!0'!T391)),"",'!0'!T391)</f>
        <v/>
      </c>
      <c r="U389" t="str">
        <f>IF(OR(ISBLANK('!0'!U391),ISERROR('!0'!U391)),"",'!0'!U391)</f>
        <v/>
      </c>
      <c r="V389" t="str">
        <f>IF(OR(ISBLANK('!0'!V391),ISERROR('!0'!V391)),"",'!0'!V391)</f>
        <v/>
      </c>
      <c r="W389" t="str">
        <f>IF(OR(ISBLANK('!0'!W391),ISERROR('!0'!W391)),"",'!0'!W391)</f>
        <v/>
      </c>
      <c r="X389" t="str">
        <f>IF(OR(ISBLANK('!0'!X391),ISERROR('!0'!X391)),"",'!0'!X391)</f>
        <v/>
      </c>
      <c r="Y389" t="str">
        <f>IF(OR(ISBLANK('!0'!Y391),ISERROR('!0'!Y391)),"",'!0'!Y391)</f>
        <v/>
      </c>
      <c r="Z389" t="str">
        <f>IF(OR(ISBLANK('!0'!Z391),ISERROR('!0'!Z391)),"",'!0'!Z391)</f>
        <v/>
      </c>
      <c r="AA389" t="str">
        <f>IF(OR(ISBLANK('!0'!AA391),ISERROR('!0'!AA391)),"",'!0'!AA391)</f>
        <v/>
      </c>
      <c r="AB389" t="str">
        <f>IF(OR(ISBLANK('!0'!AB391),ISERROR('!0'!AB391)),"",'!0'!AB391)</f>
        <v/>
      </c>
      <c r="AC389" t="str">
        <f>IF(OR(ISBLANK('!0'!AI391),ISERROR('!0'!AI391)),"",'!0'!AI391)</f>
        <v/>
      </c>
      <c r="AD389" t="str">
        <f>IF(OR(ISBLANK('!0'!AJ391),ISERROR('!0'!AJ391)),"",'!0'!AJ391)</f>
        <v/>
      </c>
      <c r="AE389" t="str">
        <f>IF(OR(ISBLANK('!0'!AK391),ISERROR('!0'!AK391)),"",'!0'!AK391)</f>
        <v/>
      </c>
      <c r="AF389" t="str">
        <f>IF(OR(ISBLANK('!0'!AL391),ISERROR('!0'!AL391)),"",'!0'!AL391)</f>
        <v/>
      </c>
      <c r="AG389" t="str">
        <f>IF(OR(ISBLANK('!0'!AM391),ISERROR('!0'!AM391)),"",'!0'!AM391)</f>
        <v/>
      </c>
      <c r="AH389" t="str">
        <f>IF(OR(ISBLANK('!0'!AN391),ISERROR('!0'!AN391)),"",'!0'!AN391)</f>
        <v/>
      </c>
      <c r="AI389" t="str">
        <f>IF(OR(ISBLANK('!0'!AO391),ISERROR('!0'!AO391)),"",'!0'!AO391)</f>
        <v/>
      </c>
      <c r="AJ389" t="str">
        <f>IF(OR(ISBLANK('!0'!AP391),ISERROR('!0'!AP391)),"",'!0'!AP391)</f>
        <v/>
      </c>
      <c r="AK389" t="str">
        <f>IF(OR(ISBLANK('!0'!AQ391),ISERROR('!0'!AQ391)),"",'!0'!AQ391)</f>
        <v/>
      </c>
      <c r="AL389" t="str">
        <f>IF(OR(ISBLANK('!0'!AR391),ISERROR('!0'!AR391)),"",'!0'!AR391)</f>
        <v/>
      </c>
      <c r="AM389" t="str">
        <f>IF(OR(ISBLANK('!0'!AS391),ISERROR('!0'!AS391)),"",'!0'!AS391)</f>
        <v/>
      </c>
      <c r="AN389" t="str">
        <f>IF(OR(ISBLANK('!0'!AT391),ISERROR('!0'!AT391)),"",'!0'!AT391)</f>
        <v/>
      </c>
      <c r="AO389" t="str">
        <f>IF(OR(ISBLANK('!0'!AU391),ISERROR('!0'!AU391)),"",'!0'!AU391)</f>
        <v/>
      </c>
      <c r="AP389" t="str">
        <f>IF(OR(ISBLANK('!0'!AV391),ISERROR('!0'!AV391)),"",'!0'!AV391)</f>
        <v/>
      </c>
      <c r="AQ389" t="str">
        <f>IF(OR(ISBLANK('!0'!AW391),ISERROR('!0'!AW391)),"",'!0'!AW391)</f>
        <v/>
      </c>
      <c r="AR389" t="str">
        <f>IF(OR(ISBLANK('!0'!AX391),ISERROR('!0'!AX391)),"",'!0'!AX391)</f>
        <v/>
      </c>
      <c r="AS389" t="str">
        <f>IF(OR(ISBLANK('!0'!AY391),ISERROR('!0'!AY391)),"",'!0'!AY391)</f>
        <v/>
      </c>
      <c r="AT389" t="str">
        <f>IF(OR(ISBLANK('!0'!AZ391),ISERROR('!0'!AZ391)),"",'!0'!AZ391)</f>
        <v/>
      </c>
      <c r="AU389" t="str">
        <f>IF(OR(ISBLANK('!0'!BA391),ISERROR('!0'!BA391)),"",'!0'!BA391)</f>
        <v/>
      </c>
      <c r="AV389" t="str">
        <f>IF(OR(ISBLANK('!0'!BB391),ISERROR('!0'!BB391)),"",'!0'!BB391)</f>
        <v/>
      </c>
      <c r="AW389" t="str">
        <f>IF(OR(ISBLANK('!0'!BC391),ISERROR('!0'!BC391)),"",'!0'!BC391)</f>
        <v/>
      </c>
      <c r="AX389" t="str">
        <f>IF(OR(ISBLANK('!0'!BD391),ISERROR('!0'!BD391)),"",'!0'!BD391)</f>
        <v/>
      </c>
      <c r="AY389" t="str">
        <f>IF(OR(ISBLANK('!0'!BE391),ISERROR('!0'!BE391)),"",'!0'!BE391)</f>
        <v/>
      </c>
      <c r="AZ389" t="str">
        <f>IF(OR(ISBLANK('!0'!BF391),ISERROR('!0'!BF391)),"",'!0'!BF391)</f>
        <v/>
      </c>
      <c r="BA389" t="str">
        <f>IF(OR(ISBLANK('!0'!BG391),ISERROR('!0'!BG391)),"",'!0'!BG391)</f>
        <v/>
      </c>
      <c r="BB389" t="str">
        <f>IF(OR(ISBLANK('!0'!BH391),ISERROR('!0'!BH391)),"",'!0'!BH391)</f>
        <v/>
      </c>
      <c r="BC389" t="str">
        <f>IF(OR(ISBLANK('!0'!BI391),ISERROR('!0'!BI391)),"",'!0'!BI391)</f>
        <v/>
      </c>
    </row>
    <row r="390" spans="1:55" ht="12.75" customHeight="1" x14ac:dyDescent="0.2">
      <c r="A390" t="str">
        <f>IF(OR(ISBLANK('!0'!A392),ISERROR('!0'!A392)),"",'!0'!A392)</f>
        <v/>
      </c>
      <c r="B390" t="str">
        <f>IF(OR(ISBLANK('!0'!B392),ISERROR('!0'!B392)),"",'!0'!B392)</f>
        <v/>
      </c>
      <c r="C390" s="208">
        <f>IF(OR(ISBLANK('!0'!C391),ISERROR('!0'!C391)),"",'!0'!C391)</f>
        <v>368</v>
      </c>
      <c r="D390" s="326"/>
      <c r="E390" s="326"/>
      <c r="F390" t="str">
        <f>IF(OR(ISBLANK('!0'!F392),ISERROR('!0'!F392)),"",'!0'!F392)</f>
        <v/>
      </c>
      <c r="G390" t="str">
        <f>IF(OR(ISBLANK('!0'!G392),ISERROR('!0'!G392)),"",'!0'!G392)</f>
        <v/>
      </c>
      <c r="H390" t="str">
        <f>IF(OR(ISBLANK('!0'!H392),ISERROR('!0'!H392)),"",'!0'!H392)</f>
        <v/>
      </c>
      <c r="I390" s="4" t="str">
        <f>IF(OR(ISBLANK('!0'!I392),ISERROR('!0'!I392)),"",'!0'!I392)</f>
        <v/>
      </c>
      <c r="J390" t="str">
        <f>IF(OR(ISBLANK('!0'!J392),ISERROR('!0'!J392)),"",'!0'!J392)</f>
        <v/>
      </c>
      <c r="K390" s="59" t="str">
        <f>IF(OR(ISBLANK('!0'!K392),ISERROR('!0'!K392)),"",'!0'!K392)</f>
        <v/>
      </c>
      <c r="L390" t="str">
        <f>IF(OR(ISBLANK('!0'!L392),ISERROR('!0'!L392)),"",'!0'!L392)</f>
        <v/>
      </c>
      <c r="M390" t="str">
        <f>IF(OR(ISBLANK('!0'!M392),ISERROR('!0'!M392)),"",'!0'!M392)</f>
        <v/>
      </c>
      <c r="N390" t="str">
        <f>IF(OR(ISBLANK('!0'!N392),ISERROR('!0'!N392)),"",'!0'!N392)</f>
        <v/>
      </c>
      <c r="O390" t="str">
        <f>IF(OR(ISBLANK('!0'!O392),ISERROR('!0'!O392)),"",'!0'!O392)</f>
        <v/>
      </c>
      <c r="P390" t="str">
        <f>IF(OR(ISBLANK('!0'!P392),ISERROR('!0'!P392)),"",'!0'!P392)</f>
        <v/>
      </c>
      <c r="Q390" t="str">
        <f>IF(OR(ISBLANK('!0'!Q392),ISERROR('!0'!Q392)),"",'!0'!Q392)</f>
        <v/>
      </c>
      <c r="R390" t="str">
        <f>IF(OR(ISBLANK('!0'!R392),ISERROR('!0'!R392)),"",'!0'!R392)</f>
        <v/>
      </c>
      <c r="S390" t="str">
        <f>IF(OR(ISBLANK('!0'!S392),ISERROR('!0'!S392)),"",'!0'!S392)</f>
        <v/>
      </c>
      <c r="T390" t="str">
        <f>IF(OR(ISBLANK('!0'!T392),ISERROR('!0'!T392)),"",'!0'!T392)</f>
        <v/>
      </c>
      <c r="U390" t="str">
        <f>IF(OR(ISBLANK('!0'!U392),ISERROR('!0'!U392)),"",'!0'!U392)</f>
        <v/>
      </c>
      <c r="V390" t="str">
        <f>IF(OR(ISBLANK('!0'!V392),ISERROR('!0'!V392)),"",'!0'!V392)</f>
        <v/>
      </c>
      <c r="W390" t="str">
        <f>IF(OR(ISBLANK('!0'!W392),ISERROR('!0'!W392)),"",'!0'!W392)</f>
        <v/>
      </c>
      <c r="X390" t="str">
        <f>IF(OR(ISBLANK('!0'!X392),ISERROR('!0'!X392)),"",'!0'!X392)</f>
        <v/>
      </c>
      <c r="Y390" t="str">
        <f>IF(OR(ISBLANK('!0'!Y392),ISERROR('!0'!Y392)),"",'!0'!Y392)</f>
        <v/>
      </c>
      <c r="Z390" t="str">
        <f>IF(OR(ISBLANK('!0'!Z392),ISERROR('!0'!Z392)),"",'!0'!Z392)</f>
        <v/>
      </c>
      <c r="AA390" t="str">
        <f>IF(OR(ISBLANK('!0'!AA392),ISERROR('!0'!AA392)),"",'!0'!AA392)</f>
        <v/>
      </c>
      <c r="AB390" t="str">
        <f>IF(OR(ISBLANK('!0'!AB392),ISERROR('!0'!AB392)),"",'!0'!AB392)</f>
        <v/>
      </c>
      <c r="AC390" t="str">
        <f>IF(OR(ISBLANK('!0'!AI392),ISERROR('!0'!AI392)),"",'!0'!AI392)</f>
        <v/>
      </c>
      <c r="AD390" t="str">
        <f>IF(OR(ISBLANK('!0'!AJ392),ISERROR('!0'!AJ392)),"",'!0'!AJ392)</f>
        <v/>
      </c>
      <c r="AE390" t="str">
        <f>IF(OR(ISBLANK('!0'!AK392),ISERROR('!0'!AK392)),"",'!0'!AK392)</f>
        <v/>
      </c>
      <c r="AF390" t="str">
        <f>IF(OR(ISBLANK('!0'!AL392),ISERROR('!0'!AL392)),"",'!0'!AL392)</f>
        <v/>
      </c>
      <c r="AG390" t="str">
        <f>IF(OR(ISBLANK('!0'!AM392),ISERROR('!0'!AM392)),"",'!0'!AM392)</f>
        <v/>
      </c>
      <c r="AH390" t="str">
        <f>IF(OR(ISBLANK('!0'!AN392),ISERROR('!0'!AN392)),"",'!0'!AN392)</f>
        <v/>
      </c>
      <c r="AI390" t="str">
        <f>IF(OR(ISBLANK('!0'!AO392),ISERROR('!0'!AO392)),"",'!0'!AO392)</f>
        <v/>
      </c>
      <c r="AJ390" t="str">
        <f>IF(OR(ISBLANK('!0'!AP392),ISERROR('!0'!AP392)),"",'!0'!AP392)</f>
        <v/>
      </c>
      <c r="AK390" t="str">
        <f>IF(OR(ISBLANK('!0'!AQ392),ISERROR('!0'!AQ392)),"",'!0'!AQ392)</f>
        <v/>
      </c>
      <c r="AL390" t="str">
        <f>IF(OR(ISBLANK('!0'!AR392),ISERROR('!0'!AR392)),"",'!0'!AR392)</f>
        <v/>
      </c>
      <c r="AM390" t="str">
        <f>IF(OR(ISBLANK('!0'!AS392),ISERROR('!0'!AS392)),"",'!0'!AS392)</f>
        <v/>
      </c>
      <c r="AN390" t="str">
        <f>IF(OR(ISBLANK('!0'!AT392),ISERROR('!0'!AT392)),"",'!0'!AT392)</f>
        <v/>
      </c>
      <c r="AO390" t="str">
        <f>IF(OR(ISBLANK('!0'!AU392),ISERROR('!0'!AU392)),"",'!0'!AU392)</f>
        <v/>
      </c>
      <c r="AP390" t="str">
        <f>IF(OR(ISBLANK('!0'!AV392),ISERROR('!0'!AV392)),"",'!0'!AV392)</f>
        <v/>
      </c>
      <c r="AQ390" t="str">
        <f>IF(OR(ISBLANK('!0'!AW392),ISERROR('!0'!AW392)),"",'!0'!AW392)</f>
        <v/>
      </c>
      <c r="AR390" t="str">
        <f>IF(OR(ISBLANK('!0'!AX392),ISERROR('!0'!AX392)),"",'!0'!AX392)</f>
        <v/>
      </c>
      <c r="AS390" t="str">
        <f>IF(OR(ISBLANK('!0'!AY392),ISERROR('!0'!AY392)),"",'!0'!AY392)</f>
        <v/>
      </c>
      <c r="AT390" t="str">
        <f>IF(OR(ISBLANK('!0'!AZ392),ISERROR('!0'!AZ392)),"",'!0'!AZ392)</f>
        <v/>
      </c>
      <c r="AU390" t="str">
        <f>IF(OR(ISBLANK('!0'!BA392),ISERROR('!0'!BA392)),"",'!0'!BA392)</f>
        <v/>
      </c>
      <c r="AV390" t="str">
        <f>IF(OR(ISBLANK('!0'!BB392),ISERROR('!0'!BB392)),"",'!0'!BB392)</f>
        <v/>
      </c>
      <c r="AW390" t="str">
        <f>IF(OR(ISBLANK('!0'!BC392),ISERROR('!0'!BC392)),"",'!0'!BC392)</f>
        <v/>
      </c>
      <c r="AX390" t="str">
        <f>IF(OR(ISBLANK('!0'!BD392),ISERROR('!0'!BD392)),"",'!0'!BD392)</f>
        <v/>
      </c>
      <c r="AY390" t="str">
        <f>IF(OR(ISBLANK('!0'!BE392),ISERROR('!0'!BE392)),"",'!0'!BE392)</f>
        <v/>
      </c>
      <c r="AZ390" t="str">
        <f>IF(OR(ISBLANK('!0'!BF392),ISERROR('!0'!BF392)),"",'!0'!BF392)</f>
        <v/>
      </c>
      <c r="BA390" t="str">
        <f>IF(OR(ISBLANK('!0'!BG392),ISERROR('!0'!BG392)),"",'!0'!BG392)</f>
        <v/>
      </c>
      <c r="BB390" t="str">
        <f>IF(OR(ISBLANK('!0'!BH392),ISERROR('!0'!BH392)),"",'!0'!BH392)</f>
        <v/>
      </c>
      <c r="BC390" t="str">
        <f>IF(OR(ISBLANK('!0'!BI392),ISERROR('!0'!BI392)),"",'!0'!BI392)</f>
        <v/>
      </c>
    </row>
    <row r="391" spans="1:55" ht="12.75" customHeight="1" x14ac:dyDescent="0.2">
      <c r="A391" t="str">
        <f>IF(OR(ISBLANK('!0'!A393),ISERROR('!0'!A393)),"",'!0'!A393)</f>
        <v/>
      </c>
      <c r="B391" t="str">
        <f>IF(OR(ISBLANK('!0'!B393),ISERROR('!0'!B393)),"",'!0'!B393)</f>
        <v/>
      </c>
      <c r="C391" s="208">
        <f>IF(OR(ISBLANK('!0'!C392),ISERROR('!0'!C392)),"",'!0'!C392)</f>
        <v>369</v>
      </c>
      <c r="D391" s="326"/>
      <c r="E391" s="326"/>
      <c r="F391" t="str">
        <f>IF(OR(ISBLANK('!0'!F393),ISERROR('!0'!F393)),"",'!0'!F393)</f>
        <v/>
      </c>
      <c r="G391" t="str">
        <f>IF(OR(ISBLANK('!0'!G393),ISERROR('!0'!G393)),"",'!0'!G393)</f>
        <v/>
      </c>
      <c r="H391" t="str">
        <f>IF(OR(ISBLANK('!0'!H393),ISERROR('!0'!H393)),"",'!0'!H393)</f>
        <v/>
      </c>
      <c r="I391" s="4" t="str">
        <f>IF(OR(ISBLANK('!0'!I393),ISERROR('!0'!I393)),"",'!0'!I393)</f>
        <v/>
      </c>
      <c r="J391" t="str">
        <f>IF(OR(ISBLANK('!0'!J393),ISERROR('!0'!J393)),"",'!0'!J393)</f>
        <v/>
      </c>
      <c r="K391" s="59" t="str">
        <f>IF(OR(ISBLANK('!0'!K393),ISERROR('!0'!K393)),"",'!0'!K393)</f>
        <v/>
      </c>
      <c r="L391" t="str">
        <f>IF(OR(ISBLANK('!0'!L393),ISERROR('!0'!L393)),"",'!0'!L393)</f>
        <v/>
      </c>
      <c r="M391" t="str">
        <f>IF(OR(ISBLANK('!0'!M393),ISERROR('!0'!M393)),"",'!0'!M393)</f>
        <v/>
      </c>
      <c r="N391" t="str">
        <f>IF(OR(ISBLANK('!0'!N393),ISERROR('!0'!N393)),"",'!0'!N393)</f>
        <v/>
      </c>
      <c r="O391" t="str">
        <f>IF(OR(ISBLANK('!0'!O393),ISERROR('!0'!O393)),"",'!0'!O393)</f>
        <v/>
      </c>
      <c r="P391" t="str">
        <f>IF(OR(ISBLANK('!0'!P393),ISERROR('!0'!P393)),"",'!0'!P393)</f>
        <v/>
      </c>
      <c r="Q391" t="str">
        <f>IF(OR(ISBLANK('!0'!Q393),ISERROR('!0'!Q393)),"",'!0'!Q393)</f>
        <v/>
      </c>
      <c r="R391" t="str">
        <f>IF(OR(ISBLANK('!0'!R393),ISERROR('!0'!R393)),"",'!0'!R393)</f>
        <v/>
      </c>
      <c r="S391" t="str">
        <f>IF(OR(ISBLANK('!0'!S393),ISERROR('!0'!S393)),"",'!0'!S393)</f>
        <v/>
      </c>
      <c r="T391" t="str">
        <f>IF(OR(ISBLANK('!0'!T393),ISERROR('!0'!T393)),"",'!0'!T393)</f>
        <v/>
      </c>
      <c r="U391" t="str">
        <f>IF(OR(ISBLANK('!0'!U393),ISERROR('!0'!U393)),"",'!0'!U393)</f>
        <v/>
      </c>
      <c r="V391" t="str">
        <f>IF(OR(ISBLANK('!0'!V393),ISERROR('!0'!V393)),"",'!0'!V393)</f>
        <v/>
      </c>
      <c r="W391" t="str">
        <f>IF(OR(ISBLANK('!0'!W393),ISERROR('!0'!W393)),"",'!0'!W393)</f>
        <v/>
      </c>
      <c r="X391" t="str">
        <f>IF(OR(ISBLANK('!0'!X393),ISERROR('!0'!X393)),"",'!0'!X393)</f>
        <v/>
      </c>
      <c r="Y391" t="str">
        <f>IF(OR(ISBLANK('!0'!Y393),ISERROR('!0'!Y393)),"",'!0'!Y393)</f>
        <v/>
      </c>
      <c r="Z391" t="str">
        <f>IF(OR(ISBLANK('!0'!Z393),ISERROR('!0'!Z393)),"",'!0'!Z393)</f>
        <v/>
      </c>
      <c r="AA391" t="str">
        <f>IF(OR(ISBLANK('!0'!AA393),ISERROR('!0'!AA393)),"",'!0'!AA393)</f>
        <v/>
      </c>
      <c r="AB391" t="str">
        <f>IF(OR(ISBLANK('!0'!AB393),ISERROR('!0'!AB393)),"",'!0'!AB393)</f>
        <v/>
      </c>
      <c r="AC391" t="str">
        <f>IF(OR(ISBLANK('!0'!AI393),ISERROR('!0'!AI393)),"",'!0'!AI393)</f>
        <v/>
      </c>
      <c r="AD391" t="str">
        <f>IF(OR(ISBLANK('!0'!AJ393),ISERROR('!0'!AJ393)),"",'!0'!AJ393)</f>
        <v/>
      </c>
      <c r="AE391" t="str">
        <f>IF(OR(ISBLANK('!0'!AK393),ISERROR('!0'!AK393)),"",'!0'!AK393)</f>
        <v/>
      </c>
      <c r="AF391" t="str">
        <f>IF(OR(ISBLANK('!0'!AL393),ISERROR('!0'!AL393)),"",'!0'!AL393)</f>
        <v/>
      </c>
      <c r="AG391" t="str">
        <f>IF(OR(ISBLANK('!0'!AM393),ISERROR('!0'!AM393)),"",'!0'!AM393)</f>
        <v/>
      </c>
      <c r="AH391" t="str">
        <f>IF(OR(ISBLANK('!0'!AN393),ISERROR('!0'!AN393)),"",'!0'!AN393)</f>
        <v/>
      </c>
      <c r="AI391" t="str">
        <f>IF(OR(ISBLANK('!0'!AO393),ISERROR('!0'!AO393)),"",'!0'!AO393)</f>
        <v/>
      </c>
      <c r="AJ391" t="str">
        <f>IF(OR(ISBLANK('!0'!AP393),ISERROR('!0'!AP393)),"",'!0'!AP393)</f>
        <v/>
      </c>
      <c r="AK391" t="str">
        <f>IF(OR(ISBLANK('!0'!AQ393),ISERROR('!0'!AQ393)),"",'!0'!AQ393)</f>
        <v/>
      </c>
      <c r="AL391" t="str">
        <f>IF(OR(ISBLANK('!0'!AR393),ISERROR('!0'!AR393)),"",'!0'!AR393)</f>
        <v/>
      </c>
      <c r="AM391" t="str">
        <f>IF(OR(ISBLANK('!0'!AS393),ISERROR('!0'!AS393)),"",'!0'!AS393)</f>
        <v/>
      </c>
      <c r="AN391" t="str">
        <f>IF(OR(ISBLANK('!0'!AT393),ISERROR('!0'!AT393)),"",'!0'!AT393)</f>
        <v/>
      </c>
      <c r="AO391" t="str">
        <f>IF(OR(ISBLANK('!0'!AU393),ISERROR('!0'!AU393)),"",'!0'!AU393)</f>
        <v/>
      </c>
      <c r="AP391" t="str">
        <f>IF(OR(ISBLANK('!0'!AV393),ISERROR('!0'!AV393)),"",'!0'!AV393)</f>
        <v/>
      </c>
      <c r="AQ391" t="str">
        <f>IF(OR(ISBLANK('!0'!AW393),ISERROR('!0'!AW393)),"",'!0'!AW393)</f>
        <v/>
      </c>
      <c r="AR391" t="str">
        <f>IF(OR(ISBLANK('!0'!AX393),ISERROR('!0'!AX393)),"",'!0'!AX393)</f>
        <v/>
      </c>
      <c r="AS391" t="str">
        <f>IF(OR(ISBLANK('!0'!AY393),ISERROR('!0'!AY393)),"",'!0'!AY393)</f>
        <v/>
      </c>
      <c r="AT391" t="str">
        <f>IF(OR(ISBLANK('!0'!AZ393),ISERROR('!0'!AZ393)),"",'!0'!AZ393)</f>
        <v/>
      </c>
      <c r="AU391" t="str">
        <f>IF(OR(ISBLANK('!0'!BA393),ISERROR('!0'!BA393)),"",'!0'!BA393)</f>
        <v/>
      </c>
      <c r="AV391" t="str">
        <f>IF(OR(ISBLANK('!0'!BB393),ISERROR('!0'!BB393)),"",'!0'!BB393)</f>
        <v/>
      </c>
      <c r="AW391" t="str">
        <f>IF(OR(ISBLANK('!0'!BC393),ISERROR('!0'!BC393)),"",'!0'!BC393)</f>
        <v/>
      </c>
      <c r="AX391" t="str">
        <f>IF(OR(ISBLANK('!0'!BD393),ISERROR('!0'!BD393)),"",'!0'!BD393)</f>
        <v/>
      </c>
      <c r="AY391" t="str">
        <f>IF(OR(ISBLANK('!0'!BE393),ISERROR('!0'!BE393)),"",'!0'!BE393)</f>
        <v/>
      </c>
      <c r="AZ391" t="str">
        <f>IF(OR(ISBLANK('!0'!BF393),ISERROR('!0'!BF393)),"",'!0'!BF393)</f>
        <v/>
      </c>
      <c r="BA391" t="str">
        <f>IF(OR(ISBLANK('!0'!BG393),ISERROR('!0'!BG393)),"",'!0'!BG393)</f>
        <v/>
      </c>
      <c r="BB391" t="str">
        <f>IF(OR(ISBLANK('!0'!BH393),ISERROR('!0'!BH393)),"",'!0'!BH393)</f>
        <v/>
      </c>
      <c r="BC391" t="str">
        <f>IF(OR(ISBLANK('!0'!BI393),ISERROR('!0'!BI393)),"",'!0'!BI393)</f>
        <v/>
      </c>
    </row>
    <row r="392" spans="1:55" ht="12.75" customHeight="1" x14ac:dyDescent="0.2">
      <c r="A392" t="str">
        <f>IF(OR(ISBLANK('!0'!A394),ISERROR('!0'!A394)),"",'!0'!A394)</f>
        <v/>
      </c>
      <c r="B392" t="str">
        <f>IF(OR(ISBLANK('!0'!B394),ISERROR('!0'!B394)),"",'!0'!B394)</f>
        <v/>
      </c>
      <c r="C392" s="208">
        <f>IF(OR(ISBLANK('!0'!C393),ISERROR('!0'!C393)),"",'!0'!C393)</f>
        <v>370</v>
      </c>
      <c r="D392" s="326"/>
      <c r="E392" s="326"/>
      <c r="F392" t="str">
        <f>IF(OR(ISBLANK('!0'!F394),ISERROR('!0'!F394)),"",'!0'!F394)</f>
        <v/>
      </c>
      <c r="G392" t="str">
        <f>IF(OR(ISBLANK('!0'!G394),ISERROR('!0'!G394)),"",'!0'!G394)</f>
        <v/>
      </c>
      <c r="H392" t="str">
        <f>IF(OR(ISBLANK('!0'!H394),ISERROR('!0'!H394)),"",'!0'!H394)</f>
        <v/>
      </c>
      <c r="I392" s="4" t="str">
        <f>IF(OR(ISBLANK('!0'!I394),ISERROR('!0'!I394)),"",'!0'!I394)</f>
        <v/>
      </c>
      <c r="J392" t="str">
        <f>IF(OR(ISBLANK('!0'!J394),ISERROR('!0'!J394)),"",'!0'!J394)</f>
        <v/>
      </c>
      <c r="K392" s="59" t="str">
        <f>IF(OR(ISBLANK('!0'!K394),ISERROR('!0'!K394)),"",'!0'!K394)</f>
        <v/>
      </c>
      <c r="L392" t="str">
        <f>IF(OR(ISBLANK('!0'!L394),ISERROR('!0'!L394)),"",'!0'!L394)</f>
        <v/>
      </c>
      <c r="M392" t="str">
        <f>IF(OR(ISBLANK('!0'!M394),ISERROR('!0'!M394)),"",'!0'!M394)</f>
        <v/>
      </c>
      <c r="N392" t="str">
        <f>IF(OR(ISBLANK('!0'!N394),ISERROR('!0'!N394)),"",'!0'!N394)</f>
        <v/>
      </c>
      <c r="O392" t="str">
        <f>IF(OR(ISBLANK('!0'!O394),ISERROR('!0'!O394)),"",'!0'!O394)</f>
        <v/>
      </c>
      <c r="P392" t="str">
        <f>IF(OR(ISBLANK('!0'!P394),ISERROR('!0'!P394)),"",'!0'!P394)</f>
        <v/>
      </c>
      <c r="Q392" t="str">
        <f>IF(OR(ISBLANK('!0'!Q394),ISERROR('!0'!Q394)),"",'!0'!Q394)</f>
        <v/>
      </c>
      <c r="R392" t="str">
        <f>IF(OR(ISBLANK('!0'!R394),ISERROR('!0'!R394)),"",'!0'!R394)</f>
        <v/>
      </c>
      <c r="S392" t="str">
        <f>IF(OR(ISBLANK('!0'!S394),ISERROR('!0'!S394)),"",'!0'!S394)</f>
        <v/>
      </c>
      <c r="T392" t="str">
        <f>IF(OR(ISBLANK('!0'!T394),ISERROR('!0'!T394)),"",'!0'!T394)</f>
        <v/>
      </c>
      <c r="U392" t="str">
        <f>IF(OR(ISBLANK('!0'!U394),ISERROR('!0'!U394)),"",'!0'!U394)</f>
        <v/>
      </c>
      <c r="V392" t="str">
        <f>IF(OR(ISBLANK('!0'!V394),ISERROR('!0'!V394)),"",'!0'!V394)</f>
        <v/>
      </c>
      <c r="W392" t="str">
        <f>IF(OR(ISBLANK('!0'!W394),ISERROR('!0'!W394)),"",'!0'!W394)</f>
        <v/>
      </c>
      <c r="X392" t="str">
        <f>IF(OR(ISBLANK('!0'!X394),ISERROR('!0'!X394)),"",'!0'!X394)</f>
        <v/>
      </c>
      <c r="Y392" t="str">
        <f>IF(OR(ISBLANK('!0'!Y394),ISERROR('!0'!Y394)),"",'!0'!Y394)</f>
        <v/>
      </c>
      <c r="Z392" t="str">
        <f>IF(OR(ISBLANK('!0'!Z394),ISERROR('!0'!Z394)),"",'!0'!Z394)</f>
        <v/>
      </c>
      <c r="AA392" t="str">
        <f>IF(OR(ISBLANK('!0'!AA394),ISERROR('!0'!AA394)),"",'!0'!AA394)</f>
        <v/>
      </c>
      <c r="AB392" t="str">
        <f>IF(OR(ISBLANK('!0'!AB394),ISERROR('!0'!AB394)),"",'!0'!AB394)</f>
        <v/>
      </c>
      <c r="AC392" t="str">
        <f>IF(OR(ISBLANK('!0'!AI394),ISERROR('!0'!AI394)),"",'!0'!AI394)</f>
        <v/>
      </c>
      <c r="AD392" t="str">
        <f>IF(OR(ISBLANK('!0'!AJ394),ISERROR('!0'!AJ394)),"",'!0'!AJ394)</f>
        <v/>
      </c>
      <c r="AE392" t="str">
        <f>IF(OR(ISBLANK('!0'!AK394),ISERROR('!0'!AK394)),"",'!0'!AK394)</f>
        <v/>
      </c>
      <c r="AF392" t="str">
        <f>IF(OR(ISBLANK('!0'!AL394),ISERROR('!0'!AL394)),"",'!0'!AL394)</f>
        <v/>
      </c>
      <c r="AG392" t="str">
        <f>IF(OR(ISBLANK('!0'!AM394),ISERROR('!0'!AM394)),"",'!0'!AM394)</f>
        <v/>
      </c>
      <c r="AH392" t="str">
        <f>IF(OR(ISBLANK('!0'!AN394),ISERROR('!0'!AN394)),"",'!0'!AN394)</f>
        <v/>
      </c>
      <c r="AI392" t="str">
        <f>IF(OR(ISBLANK('!0'!AO394),ISERROR('!0'!AO394)),"",'!0'!AO394)</f>
        <v/>
      </c>
      <c r="AJ392" t="str">
        <f>IF(OR(ISBLANK('!0'!AP394),ISERROR('!0'!AP394)),"",'!0'!AP394)</f>
        <v/>
      </c>
      <c r="AK392" t="str">
        <f>IF(OR(ISBLANK('!0'!AQ394),ISERROR('!0'!AQ394)),"",'!0'!AQ394)</f>
        <v/>
      </c>
      <c r="AL392" t="str">
        <f>IF(OR(ISBLANK('!0'!AR394),ISERROR('!0'!AR394)),"",'!0'!AR394)</f>
        <v/>
      </c>
      <c r="AM392" t="str">
        <f>IF(OR(ISBLANK('!0'!AS394),ISERROR('!0'!AS394)),"",'!0'!AS394)</f>
        <v/>
      </c>
      <c r="AN392" t="str">
        <f>IF(OR(ISBLANK('!0'!AT394),ISERROR('!0'!AT394)),"",'!0'!AT394)</f>
        <v/>
      </c>
      <c r="AO392" t="str">
        <f>IF(OR(ISBLANK('!0'!AU394),ISERROR('!0'!AU394)),"",'!0'!AU394)</f>
        <v/>
      </c>
      <c r="AP392" t="str">
        <f>IF(OR(ISBLANK('!0'!AV394),ISERROR('!0'!AV394)),"",'!0'!AV394)</f>
        <v/>
      </c>
      <c r="AQ392" t="str">
        <f>IF(OR(ISBLANK('!0'!AW394),ISERROR('!0'!AW394)),"",'!0'!AW394)</f>
        <v/>
      </c>
      <c r="AR392" t="str">
        <f>IF(OR(ISBLANK('!0'!AX394),ISERROR('!0'!AX394)),"",'!0'!AX394)</f>
        <v/>
      </c>
      <c r="AS392" t="str">
        <f>IF(OR(ISBLANK('!0'!AY394),ISERROR('!0'!AY394)),"",'!0'!AY394)</f>
        <v/>
      </c>
      <c r="AT392" t="str">
        <f>IF(OR(ISBLANK('!0'!AZ394),ISERROR('!0'!AZ394)),"",'!0'!AZ394)</f>
        <v/>
      </c>
      <c r="AU392" t="str">
        <f>IF(OR(ISBLANK('!0'!BA394),ISERROR('!0'!BA394)),"",'!0'!BA394)</f>
        <v/>
      </c>
      <c r="AV392" t="str">
        <f>IF(OR(ISBLANK('!0'!BB394),ISERROR('!0'!BB394)),"",'!0'!BB394)</f>
        <v/>
      </c>
      <c r="AW392" t="str">
        <f>IF(OR(ISBLANK('!0'!BC394),ISERROR('!0'!BC394)),"",'!0'!BC394)</f>
        <v/>
      </c>
      <c r="AX392" t="str">
        <f>IF(OR(ISBLANK('!0'!BD394),ISERROR('!0'!BD394)),"",'!0'!BD394)</f>
        <v/>
      </c>
      <c r="AY392" t="str">
        <f>IF(OR(ISBLANK('!0'!BE394),ISERROR('!0'!BE394)),"",'!0'!BE394)</f>
        <v/>
      </c>
      <c r="AZ392" t="str">
        <f>IF(OR(ISBLANK('!0'!BF394),ISERROR('!0'!BF394)),"",'!0'!BF394)</f>
        <v/>
      </c>
      <c r="BA392" t="str">
        <f>IF(OR(ISBLANK('!0'!BG394),ISERROR('!0'!BG394)),"",'!0'!BG394)</f>
        <v/>
      </c>
      <c r="BB392" t="str">
        <f>IF(OR(ISBLANK('!0'!BH394),ISERROR('!0'!BH394)),"",'!0'!BH394)</f>
        <v/>
      </c>
      <c r="BC392" t="str">
        <f>IF(OR(ISBLANK('!0'!BI394),ISERROR('!0'!BI394)),"",'!0'!BI394)</f>
        <v/>
      </c>
    </row>
    <row r="393" spans="1:55" ht="12.75" customHeight="1" x14ac:dyDescent="0.2">
      <c r="A393" t="str">
        <f>IF(OR(ISBLANK('!0'!A395),ISERROR('!0'!A395)),"",'!0'!A395)</f>
        <v/>
      </c>
      <c r="B393" t="str">
        <f>IF(OR(ISBLANK('!0'!B395),ISERROR('!0'!B395)),"",'!0'!B395)</f>
        <v/>
      </c>
      <c r="C393" s="208">
        <f>IF(OR(ISBLANK('!0'!C394),ISERROR('!0'!C394)),"",'!0'!C394)</f>
        <v>371</v>
      </c>
      <c r="D393" s="326"/>
      <c r="E393" s="326"/>
      <c r="F393" t="str">
        <f>IF(OR(ISBLANK('!0'!F395),ISERROR('!0'!F395)),"",'!0'!F395)</f>
        <v/>
      </c>
      <c r="G393" t="str">
        <f>IF(OR(ISBLANK('!0'!G395),ISERROR('!0'!G395)),"",'!0'!G395)</f>
        <v/>
      </c>
      <c r="H393" t="str">
        <f>IF(OR(ISBLANK('!0'!H395),ISERROR('!0'!H395)),"",'!0'!H395)</f>
        <v/>
      </c>
      <c r="I393" s="4" t="str">
        <f>IF(OR(ISBLANK('!0'!I395),ISERROR('!0'!I395)),"",'!0'!I395)</f>
        <v/>
      </c>
      <c r="J393" t="str">
        <f>IF(OR(ISBLANK('!0'!J395),ISERROR('!0'!J395)),"",'!0'!J395)</f>
        <v/>
      </c>
      <c r="K393" s="59" t="str">
        <f>IF(OR(ISBLANK('!0'!K395),ISERROR('!0'!K395)),"",'!0'!K395)</f>
        <v/>
      </c>
      <c r="L393" t="str">
        <f>IF(OR(ISBLANK('!0'!L395),ISERROR('!0'!L395)),"",'!0'!L395)</f>
        <v/>
      </c>
      <c r="M393" t="str">
        <f>IF(OR(ISBLANK('!0'!M395),ISERROR('!0'!M395)),"",'!0'!M395)</f>
        <v/>
      </c>
      <c r="N393" t="str">
        <f>IF(OR(ISBLANK('!0'!N395),ISERROR('!0'!N395)),"",'!0'!N395)</f>
        <v/>
      </c>
      <c r="O393" t="str">
        <f>IF(OR(ISBLANK('!0'!O395),ISERROR('!0'!O395)),"",'!0'!O395)</f>
        <v/>
      </c>
      <c r="P393" t="str">
        <f>IF(OR(ISBLANK('!0'!P395),ISERROR('!0'!P395)),"",'!0'!P395)</f>
        <v/>
      </c>
      <c r="Q393" t="str">
        <f>IF(OR(ISBLANK('!0'!Q395),ISERROR('!0'!Q395)),"",'!0'!Q395)</f>
        <v/>
      </c>
      <c r="R393" t="str">
        <f>IF(OR(ISBLANK('!0'!R395),ISERROR('!0'!R395)),"",'!0'!R395)</f>
        <v/>
      </c>
      <c r="S393" t="str">
        <f>IF(OR(ISBLANK('!0'!S395),ISERROR('!0'!S395)),"",'!0'!S395)</f>
        <v/>
      </c>
      <c r="T393" t="str">
        <f>IF(OR(ISBLANK('!0'!T395),ISERROR('!0'!T395)),"",'!0'!T395)</f>
        <v/>
      </c>
      <c r="U393" t="str">
        <f>IF(OR(ISBLANK('!0'!U395),ISERROR('!0'!U395)),"",'!0'!U395)</f>
        <v/>
      </c>
      <c r="V393" t="str">
        <f>IF(OR(ISBLANK('!0'!V395),ISERROR('!0'!V395)),"",'!0'!V395)</f>
        <v/>
      </c>
      <c r="W393" t="str">
        <f>IF(OR(ISBLANK('!0'!W395),ISERROR('!0'!W395)),"",'!0'!W395)</f>
        <v/>
      </c>
      <c r="X393" t="str">
        <f>IF(OR(ISBLANK('!0'!X395),ISERROR('!0'!X395)),"",'!0'!X395)</f>
        <v/>
      </c>
      <c r="Y393" t="str">
        <f>IF(OR(ISBLANK('!0'!Y395),ISERROR('!0'!Y395)),"",'!0'!Y395)</f>
        <v/>
      </c>
      <c r="Z393" t="str">
        <f>IF(OR(ISBLANK('!0'!Z395),ISERROR('!0'!Z395)),"",'!0'!Z395)</f>
        <v/>
      </c>
      <c r="AA393" t="str">
        <f>IF(OR(ISBLANK('!0'!AA395),ISERROR('!0'!AA395)),"",'!0'!AA395)</f>
        <v/>
      </c>
      <c r="AB393" t="str">
        <f>IF(OR(ISBLANK('!0'!AB395),ISERROR('!0'!AB395)),"",'!0'!AB395)</f>
        <v/>
      </c>
      <c r="AC393" t="str">
        <f>IF(OR(ISBLANK('!0'!AI395),ISERROR('!0'!AI395)),"",'!0'!AI395)</f>
        <v/>
      </c>
      <c r="AD393" t="str">
        <f>IF(OR(ISBLANK('!0'!AJ395),ISERROR('!0'!AJ395)),"",'!0'!AJ395)</f>
        <v/>
      </c>
      <c r="AE393" t="str">
        <f>IF(OR(ISBLANK('!0'!AK395),ISERROR('!0'!AK395)),"",'!0'!AK395)</f>
        <v/>
      </c>
      <c r="AF393" t="str">
        <f>IF(OR(ISBLANK('!0'!AL395),ISERROR('!0'!AL395)),"",'!0'!AL395)</f>
        <v/>
      </c>
      <c r="AG393" t="str">
        <f>IF(OR(ISBLANK('!0'!AM395),ISERROR('!0'!AM395)),"",'!0'!AM395)</f>
        <v/>
      </c>
      <c r="AH393" t="str">
        <f>IF(OR(ISBLANK('!0'!AN395),ISERROR('!0'!AN395)),"",'!0'!AN395)</f>
        <v/>
      </c>
      <c r="AI393" t="str">
        <f>IF(OR(ISBLANK('!0'!AO395),ISERROR('!0'!AO395)),"",'!0'!AO395)</f>
        <v/>
      </c>
      <c r="AJ393" t="str">
        <f>IF(OR(ISBLANK('!0'!AP395),ISERROR('!0'!AP395)),"",'!0'!AP395)</f>
        <v/>
      </c>
      <c r="AK393" t="str">
        <f>IF(OR(ISBLANK('!0'!AQ395),ISERROR('!0'!AQ395)),"",'!0'!AQ395)</f>
        <v/>
      </c>
      <c r="AL393" t="str">
        <f>IF(OR(ISBLANK('!0'!AR395),ISERROR('!0'!AR395)),"",'!0'!AR395)</f>
        <v/>
      </c>
      <c r="AM393" t="str">
        <f>IF(OR(ISBLANK('!0'!AS395),ISERROR('!0'!AS395)),"",'!0'!AS395)</f>
        <v/>
      </c>
      <c r="AN393" t="str">
        <f>IF(OR(ISBLANK('!0'!AT395),ISERROR('!0'!AT395)),"",'!0'!AT395)</f>
        <v/>
      </c>
      <c r="AO393" t="str">
        <f>IF(OR(ISBLANK('!0'!AU395),ISERROR('!0'!AU395)),"",'!0'!AU395)</f>
        <v/>
      </c>
      <c r="AP393" t="str">
        <f>IF(OR(ISBLANK('!0'!AV395),ISERROR('!0'!AV395)),"",'!0'!AV395)</f>
        <v/>
      </c>
      <c r="AQ393" t="str">
        <f>IF(OR(ISBLANK('!0'!AW395),ISERROR('!0'!AW395)),"",'!0'!AW395)</f>
        <v/>
      </c>
      <c r="AR393" t="str">
        <f>IF(OR(ISBLANK('!0'!AX395),ISERROR('!0'!AX395)),"",'!0'!AX395)</f>
        <v/>
      </c>
      <c r="AS393" t="str">
        <f>IF(OR(ISBLANK('!0'!AY395),ISERROR('!0'!AY395)),"",'!0'!AY395)</f>
        <v/>
      </c>
      <c r="AT393" t="str">
        <f>IF(OR(ISBLANK('!0'!AZ395),ISERROR('!0'!AZ395)),"",'!0'!AZ395)</f>
        <v/>
      </c>
      <c r="AU393" t="str">
        <f>IF(OR(ISBLANK('!0'!BA395),ISERROR('!0'!BA395)),"",'!0'!BA395)</f>
        <v/>
      </c>
      <c r="AV393" t="str">
        <f>IF(OR(ISBLANK('!0'!BB395),ISERROR('!0'!BB395)),"",'!0'!BB395)</f>
        <v/>
      </c>
      <c r="AW393" t="str">
        <f>IF(OR(ISBLANK('!0'!BC395),ISERROR('!0'!BC395)),"",'!0'!BC395)</f>
        <v/>
      </c>
      <c r="AX393" t="str">
        <f>IF(OR(ISBLANK('!0'!BD395),ISERROR('!0'!BD395)),"",'!0'!BD395)</f>
        <v/>
      </c>
      <c r="AY393" t="str">
        <f>IF(OR(ISBLANK('!0'!BE395),ISERROR('!0'!BE395)),"",'!0'!BE395)</f>
        <v/>
      </c>
      <c r="AZ393" t="str">
        <f>IF(OR(ISBLANK('!0'!BF395),ISERROR('!0'!BF395)),"",'!0'!BF395)</f>
        <v/>
      </c>
      <c r="BA393" t="str">
        <f>IF(OR(ISBLANK('!0'!BG395),ISERROR('!0'!BG395)),"",'!0'!BG395)</f>
        <v/>
      </c>
      <c r="BB393" t="str">
        <f>IF(OR(ISBLANK('!0'!BH395),ISERROR('!0'!BH395)),"",'!0'!BH395)</f>
        <v/>
      </c>
      <c r="BC393" t="str">
        <f>IF(OR(ISBLANK('!0'!BI395),ISERROR('!0'!BI395)),"",'!0'!BI395)</f>
        <v/>
      </c>
    </row>
    <row r="394" spans="1:55" ht="12.75" customHeight="1" x14ac:dyDescent="0.2">
      <c r="A394" t="str">
        <f>IF(OR(ISBLANK('!0'!A396),ISERROR('!0'!A396)),"",'!0'!A396)</f>
        <v/>
      </c>
      <c r="B394" t="str">
        <f>IF(OR(ISBLANK('!0'!B396),ISERROR('!0'!B396)),"",'!0'!B396)</f>
        <v/>
      </c>
      <c r="C394" s="208">
        <f>IF(OR(ISBLANK('!0'!C395),ISERROR('!0'!C395)),"",'!0'!C395)</f>
        <v>372</v>
      </c>
      <c r="D394" s="326"/>
      <c r="E394" s="326"/>
      <c r="F394" t="str">
        <f>IF(OR(ISBLANK('!0'!F396),ISERROR('!0'!F396)),"",'!0'!F396)</f>
        <v/>
      </c>
      <c r="G394" t="str">
        <f>IF(OR(ISBLANK('!0'!G396),ISERROR('!0'!G396)),"",'!0'!G396)</f>
        <v/>
      </c>
      <c r="H394" t="str">
        <f>IF(OR(ISBLANK('!0'!H396),ISERROR('!0'!H396)),"",'!0'!H396)</f>
        <v/>
      </c>
      <c r="I394" s="4" t="str">
        <f>IF(OR(ISBLANK('!0'!I396),ISERROR('!0'!I396)),"",'!0'!I396)</f>
        <v/>
      </c>
      <c r="J394" t="str">
        <f>IF(OR(ISBLANK('!0'!J396),ISERROR('!0'!J396)),"",'!0'!J396)</f>
        <v/>
      </c>
      <c r="K394" s="59" t="str">
        <f>IF(OR(ISBLANK('!0'!K396),ISERROR('!0'!K396)),"",'!0'!K396)</f>
        <v/>
      </c>
      <c r="L394" t="str">
        <f>IF(OR(ISBLANK('!0'!L396),ISERROR('!0'!L396)),"",'!0'!L396)</f>
        <v/>
      </c>
      <c r="M394" t="str">
        <f>IF(OR(ISBLANK('!0'!M396),ISERROR('!0'!M396)),"",'!0'!M396)</f>
        <v/>
      </c>
      <c r="N394" t="str">
        <f>IF(OR(ISBLANK('!0'!N396),ISERROR('!0'!N396)),"",'!0'!N396)</f>
        <v/>
      </c>
      <c r="O394" t="str">
        <f>IF(OR(ISBLANK('!0'!O396),ISERROR('!0'!O396)),"",'!0'!O396)</f>
        <v/>
      </c>
      <c r="P394" t="str">
        <f>IF(OR(ISBLANK('!0'!P396),ISERROR('!0'!P396)),"",'!0'!P396)</f>
        <v/>
      </c>
      <c r="Q394" t="str">
        <f>IF(OR(ISBLANK('!0'!Q396),ISERROR('!0'!Q396)),"",'!0'!Q396)</f>
        <v/>
      </c>
      <c r="R394" t="str">
        <f>IF(OR(ISBLANK('!0'!R396),ISERROR('!0'!R396)),"",'!0'!R396)</f>
        <v/>
      </c>
      <c r="S394" t="str">
        <f>IF(OR(ISBLANK('!0'!S396),ISERROR('!0'!S396)),"",'!0'!S396)</f>
        <v/>
      </c>
      <c r="T394" t="str">
        <f>IF(OR(ISBLANK('!0'!T396),ISERROR('!0'!T396)),"",'!0'!T396)</f>
        <v/>
      </c>
      <c r="U394" t="str">
        <f>IF(OR(ISBLANK('!0'!U396),ISERROR('!0'!U396)),"",'!0'!U396)</f>
        <v/>
      </c>
      <c r="V394" t="str">
        <f>IF(OR(ISBLANK('!0'!V396),ISERROR('!0'!V396)),"",'!0'!V396)</f>
        <v/>
      </c>
      <c r="W394" t="str">
        <f>IF(OR(ISBLANK('!0'!W396),ISERROR('!0'!W396)),"",'!0'!W396)</f>
        <v/>
      </c>
      <c r="X394" t="str">
        <f>IF(OR(ISBLANK('!0'!X396),ISERROR('!0'!X396)),"",'!0'!X396)</f>
        <v/>
      </c>
      <c r="Y394" t="str">
        <f>IF(OR(ISBLANK('!0'!Y396),ISERROR('!0'!Y396)),"",'!0'!Y396)</f>
        <v/>
      </c>
      <c r="Z394" t="str">
        <f>IF(OR(ISBLANK('!0'!Z396),ISERROR('!0'!Z396)),"",'!0'!Z396)</f>
        <v/>
      </c>
      <c r="AA394" t="str">
        <f>IF(OR(ISBLANK('!0'!AA396),ISERROR('!0'!AA396)),"",'!0'!AA396)</f>
        <v/>
      </c>
      <c r="AB394" t="str">
        <f>IF(OR(ISBLANK('!0'!AB396),ISERROR('!0'!AB396)),"",'!0'!AB396)</f>
        <v/>
      </c>
      <c r="AC394" t="str">
        <f>IF(OR(ISBLANK('!0'!AI396),ISERROR('!0'!AI396)),"",'!0'!AI396)</f>
        <v/>
      </c>
      <c r="AD394" t="str">
        <f>IF(OR(ISBLANK('!0'!AJ396),ISERROR('!0'!AJ396)),"",'!0'!AJ396)</f>
        <v/>
      </c>
      <c r="AE394" t="str">
        <f>IF(OR(ISBLANK('!0'!AK396),ISERROR('!0'!AK396)),"",'!0'!AK396)</f>
        <v/>
      </c>
      <c r="AF394" t="str">
        <f>IF(OR(ISBLANK('!0'!AL396),ISERROR('!0'!AL396)),"",'!0'!AL396)</f>
        <v/>
      </c>
      <c r="AG394" t="str">
        <f>IF(OR(ISBLANK('!0'!AM396),ISERROR('!0'!AM396)),"",'!0'!AM396)</f>
        <v/>
      </c>
      <c r="AH394" t="str">
        <f>IF(OR(ISBLANK('!0'!AN396),ISERROR('!0'!AN396)),"",'!0'!AN396)</f>
        <v/>
      </c>
      <c r="AI394" t="str">
        <f>IF(OR(ISBLANK('!0'!AO396),ISERROR('!0'!AO396)),"",'!0'!AO396)</f>
        <v/>
      </c>
      <c r="AJ394" t="str">
        <f>IF(OR(ISBLANK('!0'!AP396),ISERROR('!0'!AP396)),"",'!0'!AP396)</f>
        <v/>
      </c>
      <c r="AK394" t="str">
        <f>IF(OR(ISBLANK('!0'!AQ396),ISERROR('!0'!AQ396)),"",'!0'!AQ396)</f>
        <v/>
      </c>
      <c r="AL394" t="str">
        <f>IF(OR(ISBLANK('!0'!AR396),ISERROR('!0'!AR396)),"",'!0'!AR396)</f>
        <v/>
      </c>
      <c r="AM394" t="str">
        <f>IF(OR(ISBLANK('!0'!AS396),ISERROR('!0'!AS396)),"",'!0'!AS396)</f>
        <v/>
      </c>
      <c r="AN394" t="str">
        <f>IF(OR(ISBLANK('!0'!AT396),ISERROR('!0'!AT396)),"",'!0'!AT396)</f>
        <v/>
      </c>
      <c r="AO394" t="str">
        <f>IF(OR(ISBLANK('!0'!AU396),ISERROR('!0'!AU396)),"",'!0'!AU396)</f>
        <v/>
      </c>
      <c r="AP394" t="str">
        <f>IF(OR(ISBLANK('!0'!AV396),ISERROR('!0'!AV396)),"",'!0'!AV396)</f>
        <v/>
      </c>
      <c r="AQ394" t="str">
        <f>IF(OR(ISBLANK('!0'!AW396),ISERROR('!0'!AW396)),"",'!0'!AW396)</f>
        <v/>
      </c>
      <c r="AR394" t="str">
        <f>IF(OR(ISBLANK('!0'!AX396),ISERROR('!0'!AX396)),"",'!0'!AX396)</f>
        <v/>
      </c>
      <c r="AS394" t="str">
        <f>IF(OR(ISBLANK('!0'!AY396),ISERROR('!0'!AY396)),"",'!0'!AY396)</f>
        <v/>
      </c>
      <c r="AT394" t="str">
        <f>IF(OR(ISBLANK('!0'!AZ396),ISERROR('!0'!AZ396)),"",'!0'!AZ396)</f>
        <v/>
      </c>
      <c r="AU394" t="str">
        <f>IF(OR(ISBLANK('!0'!BA396),ISERROR('!0'!BA396)),"",'!0'!BA396)</f>
        <v/>
      </c>
      <c r="AV394" t="str">
        <f>IF(OR(ISBLANK('!0'!BB396),ISERROR('!0'!BB396)),"",'!0'!BB396)</f>
        <v/>
      </c>
      <c r="AW394" t="str">
        <f>IF(OR(ISBLANK('!0'!BC396),ISERROR('!0'!BC396)),"",'!0'!BC396)</f>
        <v/>
      </c>
      <c r="AX394" t="str">
        <f>IF(OR(ISBLANK('!0'!BD396),ISERROR('!0'!BD396)),"",'!0'!BD396)</f>
        <v/>
      </c>
      <c r="AY394" t="str">
        <f>IF(OR(ISBLANK('!0'!BE396),ISERROR('!0'!BE396)),"",'!0'!BE396)</f>
        <v/>
      </c>
      <c r="AZ394" t="str">
        <f>IF(OR(ISBLANK('!0'!BF396),ISERROR('!0'!BF396)),"",'!0'!BF396)</f>
        <v/>
      </c>
      <c r="BA394" t="str">
        <f>IF(OR(ISBLANK('!0'!BG396),ISERROR('!0'!BG396)),"",'!0'!BG396)</f>
        <v/>
      </c>
      <c r="BB394" t="str">
        <f>IF(OR(ISBLANK('!0'!BH396),ISERROR('!0'!BH396)),"",'!0'!BH396)</f>
        <v/>
      </c>
      <c r="BC394" t="str">
        <f>IF(OR(ISBLANK('!0'!BI396),ISERROR('!0'!BI396)),"",'!0'!BI396)</f>
        <v/>
      </c>
    </row>
    <row r="395" spans="1:55" ht="12.75" customHeight="1" x14ac:dyDescent="0.2">
      <c r="A395" t="str">
        <f>IF(OR(ISBLANK('!0'!A397),ISERROR('!0'!A397)),"",'!0'!A397)</f>
        <v/>
      </c>
      <c r="B395" t="str">
        <f>IF(OR(ISBLANK('!0'!B397),ISERROR('!0'!B397)),"",'!0'!B397)</f>
        <v/>
      </c>
      <c r="C395" s="208">
        <f>IF(OR(ISBLANK('!0'!C396),ISERROR('!0'!C396)),"",'!0'!C396)</f>
        <v>373</v>
      </c>
      <c r="D395" s="326"/>
      <c r="E395" s="326"/>
      <c r="F395" t="str">
        <f>IF(OR(ISBLANK('!0'!F397),ISERROR('!0'!F397)),"",'!0'!F397)</f>
        <v/>
      </c>
      <c r="G395" t="str">
        <f>IF(OR(ISBLANK('!0'!G397),ISERROR('!0'!G397)),"",'!0'!G397)</f>
        <v/>
      </c>
      <c r="H395" t="str">
        <f>IF(OR(ISBLANK('!0'!H397),ISERROR('!0'!H397)),"",'!0'!H397)</f>
        <v/>
      </c>
      <c r="I395" s="4" t="str">
        <f>IF(OR(ISBLANK('!0'!I397),ISERROR('!0'!I397)),"",'!0'!I397)</f>
        <v/>
      </c>
      <c r="J395" t="str">
        <f>IF(OR(ISBLANK('!0'!J397),ISERROR('!0'!J397)),"",'!0'!J397)</f>
        <v/>
      </c>
      <c r="K395" s="59" t="str">
        <f>IF(OR(ISBLANK('!0'!K397),ISERROR('!0'!K397)),"",'!0'!K397)</f>
        <v/>
      </c>
      <c r="L395" t="str">
        <f>IF(OR(ISBLANK('!0'!L397),ISERROR('!0'!L397)),"",'!0'!L397)</f>
        <v/>
      </c>
      <c r="M395" t="str">
        <f>IF(OR(ISBLANK('!0'!M397),ISERROR('!0'!M397)),"",'!0'!M397)</f>
        <v/>
      </c>
      <c r="N395" t="str">
        <f>IF(OR(ISBLANK('!0'!N397),ISERROR('!0'!N397)),"",'!0'!N397)</f>
        <v/>
      </c>
      <c r="O395" t="str">
        <f>IF(OR(ISBLANK('!0'!O397),ISERROR('!0'!O397)),"",'!0'!O397)</f>
        <v/>
      </c>
      <c r="P395" t="str">
        <f>IF(OR(ISBLANK('!0'!P397),ISERROR('!0'!P397)),"",'!0'!P397)</f>
        <v/>
      </c>
      <c r="Q395" t="str">
        <f>IF(OR(ISBLANK('!0'!Q397),ISERROR('!0'!Q397)),"",'!0'!Q397)</f>
        <v/>
      </c>
      <c r="R395" t="str">
        <f>IF(OR(ISBLANK('!0'!R397),ISERROR('!0'!R397)),"",'!0'!R397)</f>
        <v/>
      </c>
      <c r="S395" t="str">
        <f>IF(OR(ISBLANK('!0'!S397),ISERROR('!0'!S397)),"",'!0'!S397)</f>
        <v/>
      </c>
      <c r="T395" t="str">
        <f>IF(OR(ISBLANK('!0'!T397),ISERROR('!0'!T397)),"",'!0'!T397)</f>
        <v/>
      </c>
      <c r="U395" t="str">
        <f>IF(OR(ISBLANK('!0'!U397),ISERROR('!0'!U397)),"",'!0'!U397)</f>
        <v/>
      </c>
      <c r="V395" t="str">
        <f>IF(OR(ISBLANK('!0'!V397),ISERROR('!0'!V397)),"",'!0'!V397)</f>
        <v/>
      </c>
      <c r="W395" t="str">
        <f>IF(OR(ISBLANK('!0'!W397),ISERROR('!0'!W397)),"",'!0'!W397)</f>
        <v/>
      </c>
      <c r="X395" t="str">
        <f>IF(OR(ISBLANK('!0'!X397),ISERROR('!0'!X397)),"",'!0'!X397)</f>
        <v/>
      </c>
      <c r="Y395" t="str">
        <f>IF(OR(ISBLANK('!0'!Y397),ISERROR('!0'!Y397)),"",'!0'!Y397)</f>
        <v/>
      </c>
      <c r="Z395" t="str">
        <f>IF(OR(ISBLANK('!0'!Z397),ISERROR('!0'!Z397)),"",'!0'!Z397)</f>
        <v/>
      </c>
      <c r="AA395" t="str">
        <f>IF(OR(ISBLANK('!0'!AA397),ISERROR('!0'!AA397)),"",'!0'!AA397)</f>
        <v/>
      </c>
      <c r="AB395" t="str">
        <f>IF(OR(ISBLANK('!0'!AB397),ISERROR('!0'!AB397)),"",'!0'!AB397)</f>
        <v/>
      </c>
      <c r="AC395" t="str">
        <f>IF(OR(ISBLANK('!0'!AI397),ISERROR('!0'!AI397)),"",'!0'!AI397)</f>
        <v/>
      </c>
      <c r="AD395" t="str">
        <f>IF(OR(ISBLANK('!0'!AJ397),ISERROR('!0'!AJ397)),"",'!0'!AJ397)</f>
        <v/>
      </c>
      <c r="AE395" t="str">
        <f>IF(OR(ISBLANK('!0'!AK397),ISERROR('!0'!AK397)),"",'!0'!AK397)</f>
        <v/>
      </c>
      <c r="AF395" t="str">
        <f>IF(OR(ISBLANK('!0'!AL397),ISERROR('!0'!AL397)),"",'!0'!AL397)</f>
        <v/>
      </c>
      <c r="AG395" t="str">
        <f>IF(OR(ISBLANK('!0'!AM397),ISERROR('!0'!AM397)),"",'!0'!AM397)</f>
        <v/>
      </c>
      <c r="AH395" t="str">
        <f>IF(OR(ISBLANK('!0'!AN397),ISERROR('!0'!AN397)),"",'!0'!AN397)</f>
        <v/>
      </c>
      <c r="AI395" t="str">
        <f>IF(OR(ISBLANK('!0'!AO397),ISERROR('!0'!AO397)),"",'!0'!AO397)</f>
        <v/>
      </c>
      <c r="AJ395" t="str">
        <f>IF(OR(ISBLANK('!0'!AP397),ISERROR('!0'!AP397)),"",'!0'!AP397)</f>
        <v/>
      </c>
      <c r="AK395" t="str">
        <f>IF(OR(ISBLANK('!0'!AQ397),ISERROR('!0'!AQ397)),"",'!0'!AQ397)</f>
        <v/>
      </c>
      <c r="AL395" t="str">
        <f>IF(OR(ISBLANK('!0'!AR397),ISERROR('!0'!AR397)),"",'!0'!AR397)</f>
        <v/>
      </c>
      <c r="AM395" t="str">
        <f>IF(OR(ISBLANK('!0'!AS397),ISERROR('!0'!AS397)),"",'!0'!AS397)</f>
        <v/>
      </c>
      <c r="AN395" t="str">
        <f>IF(OR(ISBLANK('!0'!AT397),ISERROR('!0'!AT397)),"",'!0'!AT397)</f>
        <v/>
      </c>
      <c r="AO395" t="str">
        <f>IF(OR(ISBLANK('!0'!AU397),ISERROR('!0'!AU397)),"",'!0'!AU397)</f>
        <v/>
      </c>
      <c r="AP395" t="str">
        <f>IF(OR(ISBLANK('!0'!AV397),ISERROR('!0'!AV397)),"",'!0'!AV397)</f>
        <v/>
      </c>
      <c r="AQ395" t="str">
        <f>IF(OR(ISBLANK('!0'!AW397),ISERROR('!0'!AW397)),"",'!0'!AW397)</f>
        <v/>
      </c>
      <c r="AR395" t="str">
        <f>IF(OR(ISBLANK('!0'!AX397),ISERROR('!0'!AX397)),"",'!0'!AX397)</f>
        <v/>
      </c>
      <c r="AS395" t="str">
        <f>IF(OR(ISBLANK('!0'!AY397),ISERROR('!0'!AY397)),"",'!0'!AY397)</f>
        <v/>
      </c>
      <c r="AT395" t="str">
        <f>IF(OR(ISBLANK('!0'!AZ397),ISERROR('!0'!AZ397)),"",'!0'!AZ397)</f>
        <v/>
      </c>
      <c r="AU395" t="str">
        <f>IF(OR(ISBLANK('!0'!BA397),ISERROR('!0'!BA397)),"",'!0'!BA397)</f>
        <v/>
      </c>
      <c r="AV395" t="str">
        <f>IF(OR(ISBLANK('!0'!BB397),ISERROR('!0'!BB397)),"",'!0'!BB397)</f>
        <v/>
      </c>
      <c r="AW395" t="str">
        <f>IF(OR(ISBLANK('!0'!BC397),ISERROR('!0'!BC397)),"",'!0'!BC397)</f>
        <v/>
      </c>
      <c r="AX395" t="str">
        <f>IF(OR(ISBLANK('!0'!BD397),ISERROR('!0'!BD397)),"",'!0'!BD397)</f>
        <v/>
      </c>
      <c r="AY395" t="str">
        <f>IF(OR(ISBLANK('!0'!BE397),ISERROR('!0'!BE397)),"",'!0'!BE397)</f>
        <v/>
      </c>
      <c r="AZ395" t="str">
        <f>IF(OR(ISBLANK('!0'!BF397),ISERROR('!0'!BF397)),"",'!0'!BF397)</f>
        <v/>
      </c>
      <c r="BA395" t="str">
        <f>IF(OR(ISBLANK('!0'!BG397),ISERROR('!0'!BG397)),"",'!0'!BG397)</f>
        <v/>
      </c>
      <c r="BB395" t="str">
        <f>IF(OR(ISBLANK('!0'!BH397),ISERROR('!0'!BH397)),"",'!0'!BH397)</f>
        <v/>
      </c>
      <c r="BC395" t="str">
        <f>IF(OR(ISBLANK('!0'!BI397),ISERROR('!0'!BI397)),"",'!0'!BI397)</f>
        <v/>
      </c>
    </row>
    <row r="396" spans="1:55" ht="12.75" customHeight="1" x14ac:dyDescent="0.2">
      <c r="A396" t="str">
        <f>IF(OR(ISBLANK('!0'!A398),ISERROR('!0'!A398)),"",'!0'!A398)</f>
        <v/>
      </c>
      <c r="B396" t="str">
        <f>IF(OR(ISBLANK('!0'!B398),ISERROR('!0'!B398)),"",'!0'!B398)</f>
        <v/>
      </c>
      <c r="C396" s="208">
        <f>IF(OR(ISBLANK('!0'!C397),ISERROR('!0'!C397)),"",'!0'!C397)</f>
        <v>374</v>
      </c>
      <c r="D396" s="326"/>
      <c r="E396" s="326"/>
      <c r="F396" t="str">
        <f>IF(OR(ISBLANK('!0'!F398),ISERROR('!0'!F398)),"",'!0'!F398)</f>
        <v/>
      </c>
      <c r="G396" t="str">
        <f>IF(OR(ISBLANK('!0'!G398),ISERROR('!0'!G398)),"",'!0'!G398)</f>
        <v/>
      </c>
      <c r="H396" t="str">
        <f>IF(OR(ISBLANK('!0'!H398),ISERROR('!0'!H398)),"",'!0'!H398)</f>
        <v/>
      </c>
      <c r="I396" s="4" t="str">
        <f>IF(OR(ISBLANK('!0'!I398),ISERROR('!0'!I398)),"",'!0'!I398)</f>
        <v/>
      </c>
      <c r="J396" t="str">
        <f>IF(OR(ISBLANK('!0'!J398),ISERROR('!0'!J398)),"",'!0'!J398)</f>
        <v/>
      </c>
      <c r="K396" s="59" t="str">
        <f>IF(OR(ISBLANK('!0'!K398),ISERROR('!0'!K398)),"",'!0'!K398)</f>
        <v/>
      </c>
      <c r="L396" t="str">
        <f>IF(OR(ISBLANK('!0'!L398),ISERROR('!0'!L398)),"",'!0'!L398)</f>
        <v/>
      </c>
      <c r="M396" t="str">
        <f>IF(OR(ISBLANK('!0'!M398),ISERROR('!0'!M398)),"",'!0'!M398)</f>
        <v/>
      </c>
      <c r="N396" t="str">
        <f>IF(OR(ISBLANK('!0'!N398),ISERROR('!0'!N398)),"",'!0'!N398)</f>
        <v/>
      </c>
      <c r="O396" t="str">
        <f>IF(OR(ISBLANK('!0'!O398),ISERROR('!0'!O398)),"",'!0'!O398)</f>
        <v/>
      </c>
      <c r="P396" t="str">
        <f>IF(OR(ISBLANK('!0'!P398),ISERROR('!0'!P398)),"",'!0'!P398)</f>
        <v/>
      </c>
      <c r="Q396" t="str">
        <f>IF(OR(ISBLANK('!0'!Q398),ISERROR('!0'!Q398)),"",'!0'!Q398)</f>
        <v/>
      </c>
      <c r="R396" t="str">
        <f>IF(OR(ISBLANK('!0'!R398),ISERROR('!0'!R398)),"",'!0'!R398)</f>
        <v/>
      </c>
      <c r="S396" t="str">
        <f>IF(OR(ISBLANK('!0'!S398),ISERROR('!0'!S398)),"",'!0'!S398)</f>
        <v/>
      </c>
      <c r="T396" t="str">
        <f>IF(OR(ISBLANK('!0'!T398),ISERROR('!0'!T398)),"",'!0'!T398)</f>
        <v/>
      </c>
      <c r="U396" t="str">
        <f>IF(OR(ISBLANK('!0'!U398),ISERROR('!0'!U398)),"",'!0'!U398)</f>
        <v/>
      </c>
      <c r="V396" t="str">
        <f>IF(OR(ISBLANK('!0'!V398),ISERROR('!0'!V398)),"",'!0'!V398)</f>
        <v/>
      </c>
      <c r="W396" t="str">
        <f>IF(OR(ISBLANK('!0'!W398),ISERROR('!0'!W398)),"",'!0'!W398)</f>
        <v/>
      </c>
      <c r="X396" t="str">
        <f>IF(OR(ISBLANK('!0'!X398),ISERROR('!0'!X398)),"",'!0'!X398)</f>
        <v/>
      </c>
      <c r="Y396" t="str">
        <f>IF(OR(ISBLANK('!0'!Y398),ISERROR('!0'!Y398)),"",'!0'!Y398)</f>
        <v/>
      </c>
      <c r="Z396" t="str">
        <f>IF(OR(ISBLANK('!0'!Z398),ISERROR('!0'!Z398)),"",'!0'!Z398)</f>
        <v/>
      </c>
      <c r="AA396" t="str">
        <f>IF(OR(ISBLANK('!0'!AA398),ISERROR('!0'!AA398)),"",'!0'!AA398)</f>
        <v/>
      </c>
      <c r="AB396" t="str">
        <f>IF(OR(ISBLANK('!0'!AB398),ISERROR('!0'!AB398)),"",'!0'!AB398)</f>
        <v/>
      </c>
      <c r="AC396" t="str">
        <f>IF(OR(ISBLANK('!0'!AI398),ISERROR('!0'!AI398)),"",'!0'!AI398)</f>
        <v/>
      </c>
      <c r="AD396" t="str">
        <f>IF(OR(ISBLANK('!0'!AJ398),ISERROR('!0'!AJ398)),"",'!0'!AJ398)</f>
        <v/>
      </c>
      <c r="AE396" t="str">
        <f>IF(OR(ISBLANK('!0'!AK398),ISERROR('!0'!AK398)),"",'!0'!AK398)</f>
        <v/>
      </c>
      <c r="AF396" t="str">
        <f>IF(OR(ISBLANK('!0'!AL398),ISERROR('!0'!AL398)),"",'!0'!AL398)</f>
        <v/>
      </c>
      <c r="AG396" t="str">
        <f>IF(OR(ISBLANK('!0'!AM398),ISERROR('!0'!AM398)),"",'!0'!AM398)</f>
        <v/>
      </c>
      <c r="AH396" t="str">
        <f>IF(OR(ISBLANK('!0'!AN398),ISERROR('!0'!AN398)),"",'!0'!AN398)</f>
        <v/>
      </c>
      <c r="AI396" t="str">
        <f>IF(OR(ISBLANK('!0'!AO398),ISERROR('!0'!AO398)),"",'!0'!AO398)</f>
        <v/>
      </c>
      <c r="AJ396" t="str">
        <f>IF(OR(ISBLANK('!0'!AP398),ISERROR('!0'!AP398)),"",'!0'!AP398)</f>
        <v/>
      </c>
      <c r="AK396" t="str">
        <f>IF(OR(ISBLANK('!0'!AQ398),ISERROR('!0'!AQ398)),"",'!0'!AQ398)</f>
        <v/>
      </c>
      <c r="AL396" t="str">
        <f>IF(OR(ISBLANK('!0'!AR398),ISERROR('!0'!AR398)),"",'!0'!AR398)</f>
        <v/>
      </c>
      <c r="AM396" t="str">
        <f>IF(OR(ISBLANK('!0'!AS398),ISERROR('!0'!AS398)),"",'!0'!AS398)</f>
        <v/>
      </c>
      <c r="AN396" t="str">
        <f>IF(OR(ISBLANK('!0'!AT398),ISERROR('!0'!AT398)),"",'!0'!AT398)</f>
        <v/>
      </c>
      <c r="AO396" t="str">
        <f>IF(OR(ISBLANK('!0'!AU398),ISERROR('!0'!AU398)),"",'!0'!AU398)</f>
        <v/>
      </c>
      <c r="AP396" t="str">
        <f>IF(OR(ISBLANK('!0'!AV398),ISERROR('!0'!AV398)),"",'!0'!AV398)</f>
        <v/>
      </c>
      <c r="AQ396" t="str">
        <f>IF(OR(ISBLANK('!0'!AW398),ISERROR('!0'!AW398)),"",'!0'!AW398)</f>
        <v/>
      </c>
      <c r="AR396" t="str">
        <f>IF(OR(ISBLANK('!0'!AX398),ISERROR('!0'!AX398)),"",'!0'!AX398)</f>
        <v/>
      </c>
      <c r="AS396" t="str">
        <f>IF(OR(ISBLANK('!0'!AY398),ISERROR('!0'!AY398)),"",'!0'!AY398)</f>
        <v/>
      </c>
      <c r="AT396" t="str">
        <f>IF(OR(ISBLANK('!0'!AZ398),ISERROR('!0'!AZ398)),"",'!0'!AZ398)</f>
        <v/>
      </c>
      <c r="AU396" t="str">
        <f>IF(OR(ISBLANK('!0'!BA398),ISERROR('!0'!BA398)),"",'!0'!BA398)</f>
        <v/>
      </c>
      <c r="AV396" t="str">
        <f>IF(OR(ISBLANK('!0'!BB398),ISERROR('!0'!BB398)),"",'!0'!BB398)</f>
        <v/>
      </c>
      <c r="AW396" t="str">
        <f>IF(OR(ISBLANK('!0'!BC398),ISERROR('!0'!BC398)),"",'!0'!BC398)</f>
        <v/>
      </c>
      <c r="AX396" t="str">
        <f>IF(OR(ISBLANK('!0'!BD398),ISERROR('!0'!BD398)),"",'!0'!BD398)</f>
        <v/>
      </c>
      <c r="AY396" t="str">
        <f>IF(OR(ISBLANK('!0'!BE398),ISERROR('!0'!BE398)),"",'!0'!BE398)</f>
        <v/>
      </c>
      <c r="AZ396" t="str">
        <f>IF(OR(ISBLANK('!0'!BF398),ISERROR('!0'!BF398)),"",'!0'!BF398)</f>
        <v/>
      </c>
      <c r="BA396" t="str">
        <f>IF(OR(ISBLANK('!0'!BG398),ISERROR('!0'!BG398)),"",'!0'!BG398)</f>
        <v/>
      </c>
      <c r="BB396" t="str">
        <f>IF(OR(ISBLANK('!0'!BH398),ISERROR('!0'!BH398)),"",'!0'!BH398)</f>
        <v/>
      </c>
      <c r="BC396" t="str">
        <f>IF(OR(ISBLANK('!0'!BI398),ISERROR('!0'!BI398)),"",'!0'!BI398)</f>
        <v/>
      </c>
    </row>
    <row r="397" spans="1:55" ht="12.75" customHeight="1" x14ac:dyDescent="0.2">
      <c r="A397" t="str">
        <f>IF(OR(ISBLANK('!0'!A399),ISERROR('!0'!A399)),"",'!0'!A399)</f>
        <v/>
      </c>
      <c r="B397" t="str">
        <f>IF(OR(ISBLANK('!0'!B399),ISERROR('!0'!B399)),"",'!0'!B399)</f>
        <v/>
      </c>
      <c r="C397" s="208">
        <f>IF(OR(ISBLANK('!0'!C398),ISERROR('!0'!C398)),"",'!0'!C398)</f>
        <v>375</v>
      </c>
      <c r="D397" s="326"/>
      <c r="E397" s="326"/>
      <c r="F397" t="str">
        <f>IF(OR(ISBLANK('!0'!F399),ISERROR('!0'!F399)),"",'!0'!F399)</f>
        <v/>
      </c>
      <c r="G397" t="str">
        <f>IF(OR(ISBLANK('!0'!G399),ISERROR('!0'!G399)),"",'!0'!G399)</f>
        <v/>
      </c>
      <c r="H397" t="str">
        <f>IF(OR(ISBLANK('!0'!H399),ISERROR('!0'!H399)),"",'!0'!H399)</f>
        <v/>
      </c>
      <c r="I397" s="4" t="str">
        <f>IF(OR(ISBLANK('!0'!I399),ISERROR('!0'!I399)),"",'!0'!I399)</f>
        <v/>
      </c>
      <c r="J397" t="str">
        <f>IF(OR(ISBLANK('!0'!J399),ISERROR('!0'!J399)),"",'!0'!J399)</f>
        <v/>
      </c>
      <c r="K397" s="59" t="str">
        <f>IF(OR(ISBLANK('!0'!K399),ISERROR('!0'!K399)),"",'!0'!K399)</f>
        <v/>
      </c>
      <c r="L397" t="str">
        <f>IF(OR(ISBLANK('!0'!L399),ISERROR('!0'!L399)),"",'!0'!L399)</f>
        <v/>
      </c>
      <c r="M397" t="str">
        <f>IF(OR(ISBLANK('!0'!M399),ISERROR('!0'!M399)),"",'!0'!M399)</f>
        <v/>
      </c>
      <c r="N397" t="str">
        <f>IF(OR(ISBLANK('!0'!N399),ISERROR('!0'!N399)),"",'!0'!N399)</f>
        <v/>
      </c>
      <c r="O397" t="str">
        <f>IF(OR(ISBLANK('!0'!O399),ISERROR('!0'!O399)),"",'!0'!O399)</f>
        <v/>
      </c>
      <c r="P397" t="str">
        <f>IF(OR(ISBLANK('!0'!P399),ISERROR('!0'!P399)),"",'!0'!P399)</f>
        <v/>
      </c>
      <c r="Q397" t="str">
        <f>IF(OR(ISBLANK('!0'!Q399),ISERROR('!0'!Q399)),"",'!0'!Q399)</f>
        <v/>
      </c>
      <c r="R397" t="str">
        <f>IF(OR(ISBLANK('!0'!R399),ISERROR('!0'!R399)),"",'!0'!R399)</f>
        <v/>
      </c>
      <c r="S397" t="str">
        <f>IF(OR(ISBLANK('!0'!S399),ISERROR('!0'!S399)),"",'!0'!S399)</f>
        <v/>
      </c>
      <c r="T397" t="str">
        <f>IF(OR(ISBLANK('!0'!T399),ISERROR('!0'!T399)),"",'!0'!T399)</f>
        <v/>
      </c>
      <c r="U397" t="str">
        <f>IF(OR(ISBLANK('!0'!U399),ISERROR('!0'!U399)),"",'!0'!U399)</f>
        <v/>
      </c>
      <c r="V397" t="str">
        <f>IF(OR(ISBLANK('!0'!V399),ISERROR('!0'!V399)),"",'!0'!V399)</f>
        <v/>
      </c>
      <c r="W397" t="str">
        <f>IF(OR(ISBLANK('!0'!W399),ISERROR('!0'!W399)),"",'!0'!W399)</f>
        <v/>
      </c>
      <c r="X397" t="str">
        <f>IF(OR(ISBLANK('!0'!X399),ISERROR('!0'!X399)),"",'!0'!X399)</f>
        <v/>
      </c>
      <c r="Y397" t="str">
        <f>IF(OR(ISBLANK('!0'!Y399),ISERROR('!0'!Y399)),"",'!0'!Y399)</f>
        <v/>
      </c>
      <c r="Z397" t="str">
        <f>IF(OR(ISBLANK('!0'!Z399),ISERROR('!0'!Z399)),"",'!0'!Z399)</f>
        <v/>
      </c>
      <c r="AA397" t="str">
        <f>IF(OR(ISBLANK('!0'!AA399),ISERROR('!0'!AA399)),"",'!0'!AA399)</f>
        <v/>
      </c>
      <c r="AB397" t="str">
        <f>IF(OR(ISBLANK('!0'!AB399),ISERROR('!0'!AB399)),"",'!0'!AB399)</f>
        <v/>
      </c>
      <c r="AC397" t="str">
        <f>IF(OR(ISBLANK('!0'!AI399),ISERROR('!0'!AI399)),"",'!0'!AI399)</f>
        <v/>
      </c>
      <c r="AD397" t="str">
        <f>IF(OR(ISBLANK('!0'!AJ399),ISERROR('!0'!AJ399)),"",'!0'!AJ399)</f>
        <v/>
      </c>
      <c r="AE397" t="str">
        <f>IF(OR(ISBLANK('!0'!AK399),ISERROR('!0'!AK399)),"",'!0'!AK399)</f>
        <v/>
      </c>
      <c r="AF397" t="str">
        <f>IF(OR(ISBLANK('!0'!AL399),ISERROR('!0'!AL399)),"",'!0'!AL399)</f>
        <v/>
      </c>
      <c r="AG397" t="str">
        <f>IF(OR(ISBLANK('!0'!AM399),ISERROR('!0'!AM399)),"",'!0'!AM399)</f>
        <v/>
      </c>
      <c r="AH397" t="str">
        <f>IF(OR(ISBLANK('!0'!AN399),ISERROR('!0'!AN399)),"",'!0'!AN399)</f>
        <v/>
      </c>
      <c r="AI397" t="str">
        <f>IF(OR(ISBLANK('!0'!AO399),ISERROR('!0'!AO399)),"",'!0'!AO399)</f>
        <v/>
      </c>
      <c r="AJ397" t="str">
        <f>IF(OR(ISBLANK('!0'!AP399),ISERROR('!0'!AP399)),"",'!0'!AP399)</f>
        <v/>
      </c>
      <c r="AK397" t="str">
        <f>IF(OR(ISBLANK('!0'!AQ399),ISERROR('!0'!AQ399)),"",'!0'!AQ399)</f>
        <v/>
      </c>
      <c r="AL397" t="str">
        <f>IF(OR(ISBLANK('!0'!AR399),ISERROR('!0'!AR399)),"",'!0'!AR399)</f>
        <v/>
      </c>
      <c r="AM397" t="str">
        <f>IF(OR(ISBLANK('!0'!AS399),ISERROR('!0'!AS399)),"",'!0'!AS399)</f>
        <v/>
      </c>
      <c r="AN397" t="str">
        <f>IF(OR(ISBLANK('!0'!AT399),ISERROR('!0'!AT399)),"",'!0'!AT399)</f>
        <v/>
      </c>
      <c r="AO397" t="str">
        <f>IF(OR(ISBLANK('!0'!AU399),ISERROR('!0'!AU399)),"",'!0'!AU399)</f>
        <v/>
      </c>
      <c r="AP397" t="str">
        <f>IF(OR(ISBLANK('!0'!AV399),ISERROR('!0'!AV399)),"",'!0'!AV399)</f>
        <v/>
      </c>
      <c r="AQ397" t="str">
        <f>IF(OR(ISBLANK('!0'!AW399),ISERROR('!0'!AW399)),"",'!0'!AW399)</f>
        <v/>
      </c>
      <c r="AR397" t="str">
        <f>IF(OR(ISBLANK('!0'!AX399),ISERROR('!0'!AX399)),"",'!0'!AX399)</f>
        <v/>
      </c>
      <c r="AS397" t="str">
        <f>IF(OR(ISBLANK('!0'!AY399),ISERROR('!0'!AY399)),"",'!0'!AY399)</f>
        <v/>
      </c>
      <c r="AT397" t="str">
        <f>IF(OR(ISBLANK('!0'!AZ399),ISERROR('!0'!AZ399)),"",'!0'!AZ399)</f>
        <v/>
      </c>
      <c r="AU397" t="str">
        <f>IF(OR(ISBLANK('!0'!BA399),ISERROR('!0'!BA399)),"",'!0'!BA399)</f>
        <v/>
      </c>
      <c r="AV397" t="str">
        <f>IF(OR(ISBLANK('!0'!BB399),ISERROR('!0'!BB399)),"",'!0'!BB399)</f>
        <v/>
      </c>
      <c r="AW397" t="str">
        <f>IF(OR(ISBLANK('!0'!BC399),ISERROR('!0'!BC399)),"",'!0'!BC399)</f>
        <v/>
      </c>
      <c r="AX397" t="str">
        <f>IF(OR(ISBLANK('!0'!BD399),ISERROR('!0'!BD399)),"",'!0'!BD399)</f>
        <v/>
      </c>
      <c r="AY397" t="str">
        <f>IF(OR(ISBLANK('!0'!BE399),ISERROR('!0'!BE399)),"",'!0'!BE399)</f>
        <v/>
      </c>
      <c r="AZ397" t="str">
        <f>IF(OR(ISBLANK('!0'!BF399),ISERROR('!0'!BF399)),"",'!0'!BF399)</f>
        <v/>
      </c>
      <c r="BA397" t="str">
        <f>IF(OR(ISBLANK('!0'!BG399),ISERROR('!0'!BG399)),"",'!0'!BG399)</f>
        <v/>
      </c>
      <c r="BB397" t="str">
        <f>IF(OR(ISBLANK('!0'!BH399),ISERROR('!0'!BH399)),"",'!0'!BH399)</f>
        <v/>
      </c>
      <c r="BC397" t="str">
        <f>IF(OR(ISBLANK('!0'!BI399),ISERROR('!0'!BI399)),"",'!0'!BI399)</f>
        <v/>
      </c>
    </row>
    <row r="398" spans="1:55" ht="12.75" customHeight="1" x14ac:dyDescent="0.2">
      <c r="A398" t="str">
        <f>IF(OR(ISBLANK('!0'!A400),ISERROR('!0'!A400)),"",'!0'!A400)</f>
        <v/>
      </c>
      <c r="B398" t="str">
        <f>IF(OR(ISBLANK('!0'!B400),ISERROR('!0'!B400)),"",'!0'!B400)</f>
        <v/>
      </c>
      <c r="C398" s="208">
        <f>IF(OR(ISBLANK('!0'!C399),ISERROR('!0'!C399)),"",'!0'!C399)</f>
        <v>376</v>
      </c>
      <c r="D398" s="326"/>
      <c r="E398" s="326"/>
      <c r="F398" t="str">
        <f>IF(OR(ISBLANK('!0'!F400),ISERROR('!0'!F400)),"",'!0'!F400)</f>
        <v/>
      </c>
      <c r="G398" t="str">
        <f>IF(OR(ISBLANK('!0'!G400),ISERROR('!0'!G400)),"",'!0'!G400)</f>
        <v/>
      </c>
      <c r="H398" t="str">
        <f>IF(OR(ISBLANK('!0'!H400),ISERROR('!0'!H400)),"",'!0'!H400)</f>
        <v/>
      </c>
      <c r="I398" s="4" t="str">
        <f>IF(OR(ISBLANK('!0'!I400),ISERROR('!0'!I400)),"",'!0'!I400)</f>
        <v/>
      </c>
      <c r="J398" t="str">
        <f>IF(OR(ISBLANK('!0'!J400),ISERROR('!0'!J400)),"",'!0'!J400)</f>
        <v/>
      </c>
      <c r="K398" s="59" t="str">
        <f>IF(OR(ISBLANK('!0'!K400),ISERROR('!0'!K400)),"",'!0'!K400)</f>
        <v/>
      </c>
      <c r="L398" t="str">
        <f>IF(OR(ISBLANK('!0'!L400),ISERROR('!0'!L400)),"",'!0'!L400)</f>
        <v/>
      </c>
      <c r="M398" t="str">
        <f>IF(OR(ISBLANK('!0'!M400),ISERROR('!0'!M400)),"",'!0'!M400)</f>
        <v/>
      </c>
      <c r="N398" t="str">
        <f>IF(OR(ISBLANK('!0'!N400),ISERROR('!0'!N400)),"",'!0'!N400)</f>
        <v/>
      </c>
      <c r="O398" t="str">
        <f>IF(OR(ISBLANK('!0'!O400),ISERROR('!0'!O400)),"",'!0'!O400)</f>
        <v/>
      </c>
      <c r="P398" t="str">
        <f>IF(OR(ISBLANK('!0'!P400),ISERROR('!0'!P400)),"",'!0'!P400)</f>
        <v/>
      </c>
      <c r="Q398" t="str">
        <f>IF(OR(ISBLANK('!0'!Q400),ISERROR('!0'!Q400)),"",'!0'!Q400)</f>
        <v/>
      </c>
      <c r="R398" t="str">
        <f>IF(OR(ISBLANK('!0'!R400),ISERROR('!0'!R400)),"",'!0'!R400)</f>
        <v/>
      </c>
      <c r="S398" t="str">
        <f>IF(OR(ISBLANK('!0'!S400),ISERROR('!0'!S400)),"",'!0'!S400)</f>
        <v/>
      </c>
      <c r="T398" t="str">
        <f>IF(OR(ISBLANK('!0'!T400),ISERROR('!0'!T400)),"",'!0'!T400)</f>
        <v/>
      </c>
      <c r="U398" t="str">
        <f>IF(OR(ISBLANK('!0'!U400),ISERROR('!0'!U400)),"",'!0'!U400)</f>
        <v/>
      </c>
      <c r="V398" t="str">
        <f>IF(OR(ISBLANK('!0'!V400),ISERROR('!0'!V400)),"",'!0'!V400)</f>
        <v/>
      </c>
      <c r="W398" t="str">
        <f>IF(OR(ISBLANK('!0'!W400),ISERROR('!0'!W400)),"",'!0'!W400)</f>
        <v/>
      </c>
      <c r="X398" t="str">
        <f>IF(OR(ISBLANK('!0'!X400),ISERROR('!0'!X400)),"",'!0'!X400)</f>
        <v/>
      </c>
      <c r="Y398" t="str">
        <f>IF(OR(ISBLANK('!0'!Y400),ISERROR('!0'!Y400)),"",'!0'!Y400)</f>
        <v/>
      </c>
      <c r="Z398" t="str">
        <f>IF(OR(ISBLANK('!0'!Z400),ISERROR('!0'!Z400)),"",'!0'!Z400)</f>
        <v/>
      </c>
      <c r="AA398" t="str">
        <f>IF(OR(ISBLANK('!0'!AA400),ISERROR('!0'!AA400)),"",'!0'!AA400)</f>
        <v/>
      </c>
      <c r="AB398" t="str">
        <f>IF(OR(ISBLANK('!0'!AB400),ISERROR('!0'!AB400)),"",'!0'!AB400)</f>
        <v/>
      </c>
      <c r="AC398" t="str">
        <f>IF(OR(ISBLANK('!0'!AI400),ISERROR('!0'!AI400)),"",'!0'!AI400)</f>
        <v/>
      </c>
      <c r="AD398" t="str">
        <f>IF(OR(ISBLANK('!0'!AJ400),ISERROR('!0'!AJ400)),"",'!0'!AJ400)</f>
        <v/>
      </c>
      <c r="AE398" t="str">
        <f>IF(OR(ISBLANK('!0'!AK400),ISERROR('!0'!AK400)),"",'!0'!AK400)</f>
        <v/>
      </c>
      <c r="AF398" t="str">
        <f>IF(OR(ISBLANK('!0'!AL400),ISERROR('!0'!AL400)),"",'!0'!AL400)</f>
        <v/>
      </c>
      <c r="AG398" t="str">
        <f>IF(OR(ISBLANK('!0'!AM400),ISERROR('!0'!AM400)),"",'!0'!AM400)</f>
        <v/>
      </c>
      <c r="AH398" t="str">
        <f>IF(OR(ISBLANK('!0'!AN400),ISERROR('!0'!AN400)),"",'!0'!AN400)</f>
        <v/>
      </c>
      <c r="AI398" t="str">
        <f>IF(OR(ISBLANK('!0'!AO400),ISERROR('!0'!AO400)),"",'!0'!AO400)</f>
        <v/>
      </c>
      <c r="AJ398" t="str">
        <f>IF(OR(ISBLANK('!0'!AP400),ISERROR('!0'!AP400)),"",'!0'!AP400)</f>
        <v/>
      </c>
      <c r="AK398" t="str">
        <f>IF(OR(ISBLANK('!0'!AQ400),ISERROR('!0'!AQ400)),"",'!0'!AQ400)</f>
        <v/>
      </c>
      <c r="AL398" t="str">
        <f>IF(OR(ISBLANK('!0'!AR400),ISERROR('!0'!AR400)),"",'!0'!AR400)</f>
        <v/>
      </c>
      <c r="AM398" t="str">
        <f>IF(OR(ISBLANK('!0'!AS400),ISERROR('!0'!AS400)),"",'!0'!AS400)</f>
        <v/>
      </c>
      <c r="AN398" t="str">
        <f>IF(OR(ISBLANK('!0'!AT400),ISERROR('!0'!AT400)),"",'!0'!AT400)</f>
        <v/>
      </c>
      <c r="AO398" t="str">
        <f>IF(OR(ISBLANK('!0'!AU400),ISERROR('!0'!AU400)),"",'!0'!AU400)</f>
        <v/>
      </c>
      <c r="AP398" t="str">
        <f>IF(OR(ISBLANK('!0'!AV400),ISERROR('!0'!AV400)),"",'!0'!AV400)</f>
        <v/>
      </c>
      <c r="AQ398" t="str">
        <f>IF(OR(ISBLANK('!0'!AW400),ISERROR('!0'!AW400)),"",'!0'!AW400)</f>
        <v/>
      </c>
      <c r="AR398" t="str">
        <f>IF(OR(ISBLANK('!0'!AX400),ISERROR('!0'!AX400)),"",'!0'!AX400)</f>
        <v/>
      </c>
      <c r="AS398" t="str">
        <f>IF(OR(ISBLANK('!0'!AY400),ISERROR('!0'!AY400)),"",'!0'!AY400)</f>
        <v/>
      </c>
      <c r="AT398" t="str">
        <f>IF(OR(ISBLANK('!0'!AZ400),ISERROR('!0'!AZ400)),"",'!0'!AZ400)</f>
        <v/>
      </c>
      <c r="AU398" t="str">
        <f>IF(OR(ISBLANK('!0'!BA400),ISERROR('!0'!BA400)),"",'!0'!BA400)</f>
        <v/>
      </c>
      <c r="AV398" t="str">
        <f>IF(OR(ISBLANK('!0'!BB400),ISERROR('!0'!BB400)),"",'!0'!BB400)</f>
        <v/>
      </c>
      <c r="AW398" t="str">
        <f>IF(OR(ISBLANK('!0'!BC400),ISERROR('!0'!BC400)),"",'!0'!BC400)</f>
        <v/>
      </c>
      <c r="AX398" t="str">
        <f>IF(OR(ISBLANK('!0'!BD400),ISERROR('!0'!BD400)),"",'!0'!BD400)</f>
        <v/>
      </c>
      <c r="AY398" t="str">
        <f>IF(OR(ISBLANK('!0'!BE400),ISERROR('!0'!BE400)),"",'!0'!BE400)</f>
        <v/>
      </c>
      <c r="AZ398" t="str">
        <f>IF(OR(ISBLANK('!0'!BF400),ISERROR('!0'!BF400)),"",'!0'!BF400)</f>
        <v/>
      </c>
      <c r="BA398" t="str">
        <f>IF(OR(ISBLANK('!0'!BG400),ISERROR('!0'!BG400)),"",'!0'!BG400)</f>
        <v/>
      </c>
      <c r="BB398" t="str">
        <f>IF(OR(ISBLANK('!0'!BH400),ISERROR('!0'!BH400)),"",'!0'!BH400)</f>
        <v/>
      </c>
      <c r="BC398" t="str">
        <f>IF(OR(ISBLANK('!0'!BI400),ISERROR('!0'!BI400)),"",'!0'!BI400)</f>
        <v/>
      </c>
    </row>
    <row r="399" spans="1:55" ht="12.75" customHeight="1" x14ac:dyDescent="0.2">
      <c r="A399" t="str">
        <f>IF(OR(ISBLANK('!0'!A401),ISERROR('!0'!A401)),"",'!0'!A401)</f>
        <v/>
      </c>
      <c r="B399" t="str">
        <f>IF(OR(ISBLANK('!0'!B401),ISERROR('!0'!B401)),"",'!0'!B401)</f>
        <v/>
      </c>
      <c r="C399" s="208">
        <f>IF(OR(ISBLANK('!0'!C400),ISERROR('!0'!C400)),"",'!0'!C400)</f>
        <v>377</v>
      </c>
      <c r="D399" s="326"/>
      <c r="E399" s="326"/>
      <c r="F399" t="str">
        <f>IF(OR(ISBLANK('!0'!F401),ISERROR('!0'!F401)),"",'!0'!F401)</f>
        <v/>
      </c>
      <c r="G399" t="str">
        <f>IF(OR(ISBLANK('!0'!G401),ISERROR('!0'!G401)),"",'!0'!G401)</f>
        <v/>
      </c>
      <c r="H399" t="str">
        <f>IF(OR(ISBLANK('!0'!H401),ISERROR('!0'!H401)),"",'!0'!H401)</f>
        <v/>
      </c>
      <c r="I399" s="4" t="str">
        <f>IF(OR(ISBLANK('!0'!I401),ISERROR('!0'!I401)),"",'!0'!I401)</f>
        <v/>
      </c>
      <c r="J399" t="str">
        <f>IF(OR(ISBLANK('!0'!J401),ISERROR('!0'!J401)),"",'!0'!J401)</f>
        <v/>
      </c>
      <c r="K399" s="59" t="str">
        <f>IF(OR(ISBLANK('!0'!K401),ISERROR('!0'!K401)),"",'!0'!K401)</f>
        <v/>
      </c>
      <c r="L399" t="str">
        <f>IF(OR(ISBLANK('!0'!L401),ISERROR('!0'!L401)),"",'!0'!L401)</f>
        <v/>
      </c>
      <c r="M399" t="str">
        <f>IF(OR(ISBLANK('!0'!M401),ISERROR('!0'!M401)),"",'!0'!M401)</f>
        <v/>
      </c>
      <c r="N399" t="str">
        <f>IF(OR(ISBLANK('!0'!N401),ISERROR('!0'!N401)),"",'!0'!N401)</f>
        <v/>
      </c>
      <c r="O399" t="str">
        <f>IF(OR(ISBLANK('!0'!O401),ISERROR('!0'!O401)),"",'!0'!O401)</f>
        <v/>
      </c>
      <c r="P399" t="str">
        <f>IF(OR(ISBLANK('!0'!P401),ISERROR('!0'!P401)),"",'!0'!P401)</f>
        <v/>
      </c>
      <c r="Q399" t="str">
        <f>IF(OR(ISBLANK('!0'!Q401),ISERROR('!0'!Q401)),"",'!0'!Q401)</f>
        <v/>
      </c>
      <c r="R399" t="str">
        <f>IF(OR(ISBLANK('!0'!R401),ISERROR('!0'!R401)),"",'!0'!R401)</f>
        <v/>
      </c>
      <c r="S399" t="str">
        <f>IF(OR(ISBLANK('!0'!S401),ISERROR('!0'!S401)),"",'!0'!S401)</f>
        <v/>
      </c>
      <c r="T399" t="str">
        <f>IF(OR(ISBLANK('!0'!T401),ISERROR('!0'!T401)),"",'!0'!T401)</f>
        <v/>
      </c>
      <c r="U399" t="str">
        <f>IF(OR(ISBLANK('!0'!U401),ISERROR('!0'!U401)),"",'!0'!U401)</f>
        <v/>
      </c>
      <c r="V399" t="str">
        <f>IF(OR(ISBLANK('!0'!V401),ISERROR('!0'!V401)),"",'!0'!V401)</f>
        <v/>
      </c>
      <c r="W399" t="str">
        <f>IF(OR(ISBLANK('!0'!W401),ISERROR('!0'!W401)),"",'!0'!W401)</f>
        <v/>
      </c>
      <c r="X399" t="str">
        <f>IF(OR(ISBLANK('!0'!X401),ISERROR('!0'!X401)),"",'!0'!X401)</f>
        <v/>
      </c>
      <c r="Y399" t="str">
        <f>IF(OR(ISBLANK('!0'!Y401),ISERROR('!0'!Y401)),"",'!0'!Y401)</f>
        <v/>
      </c>
      <c r="Z399" t="str">
        <f>IF(OR(ISBLANK('!0'!Z401),ISERROR('!0'!Z401)),"",'!0'!Z401)</f>
        <v/>
      </c>
      <c r="AA399" t="str">
        <f>IF(OR(ISBLANK('!0'!AA401),ISERROR('!0'!AA401)),"",'!0'!AA401)</f>
        <v/>
      </c>
      <c r="AB399" t="str">
        <f>IF(OR(ISBLANK('!0'!AB401),ISERROR('!0'!AB401)),"",'!0'!AB401)</f>
        <v/>
      </c>
      <c r="AC399" t="str">
        <f>IF(OR(ISBLANK('!0'!AI401),ISERROR('!0'!AI401)),"",'!0'!AI401)</f>
        <v/>
      </c>
      <c r="AD399" t="str">
        <f>IF(OR(ISBLANK('!0'!AJ401),ISERROR('!0'!AJ401)),"",'!0'!AJ401)</f>
        <v/>
      </c>
      <c r="AE399" t="str">
        <f>IF(OR(ISBLANK('!0'!AK401),ISERROR('!0'!AK401)),"",'!0'!AK401)</f>
        <v/>
      </c>
      <c r="AF399" t="str">
        <f>IF(OR(ISBLANK('!0'!AL401),ISERROR('!0'!AL401)),"",'!0'!AL401)</f>
        <v/>
      </c>
      <c r="AG399" t="str">
        <f>IF(OR(ISBLANK('!0'!AM401),ISERROR('!0'!AM401)),"",'!0'!AM401)</f>
        <v/>
      </c>
      <c r="AH399" t="str">
        <f>IF(OR(ISBLANK('!0'!AN401),ISERROR('!0'!AN401)),"",'!0'!AN401)</f>
        <v/>
      </c>
      <c r="AI399" t="str">
        <f>IF(OR(ISBLANK('!0'!AO401),ISERROR('!0'!AO401)),"",'!0'!AO401)</f>
        <v/>
      </c>
      <c r="AJ399" t="str">
        <f>IF(OR(ISBLANK('!0'!AP401),ISERROR('!0'!AP401)),"",'!0'!AP401)</f>
        <v/>
      </c>
      <c r="AK399" t="str">
        <f>IF(OR(ISBLANK('!0'!AQ401),ISERROR('!0'!AQ401)),"",'!0'!AQ401)</f>
        <v/>
      </c>
      <c r="AL399" t="str">
        <f>IF(OR(ISBLANK('!0'!AR401),ISERROR('!0'!AR401)),"",'!0'!AR401)</f>
        <v/>
      </c>
      <c r="AM399" t="str">
        <f>IF(OR(ISBLANK('!0'!AS401),ISERROR('!0'!AS401)),"",'!0'!AS401)</f>
        <v/>
      </c>
      <c r="AN399" t="str">
        <f>IF(OR(ISBLANK('!0'!AT401),ISERROR('!0'!AT401)),"",'!0'!AT401)</f>
        <v/>
      </c>
      <c r="AO399" t="str">
        <f>IF(OR(ISBLANK('!0'!AU401),ISERROR('!0'!AU401)),"",'!0'!AU401)</f>
        <v/>
      </c>
      <c r="AP399" t="str">
        <f>IF(OR(ISBLANK('!0'!AV401),ISERROR('!0'!AV401)),"",'!0'!AV401)</f>
        <v/>
      </c>
      <c r="AQ399" t="str">
        <f>IF(OR(ISBLANK('!0'!AW401),ISERROR('!0'!AW401)),"",'!0'!AW401)</f>
        <v/>
      </c>
      <c r="AR399" t="str">
        <f>IF(OR(ISBLANK('!0'!AX401),ISERROR('!0'!AX401)),"",'!0'!AX401)</f>
        <v/>
      </c>
      <c r="AS399" t="str">
        <f>IF(OR(ISBLANK('!0'!AY401),ISERROR('!0'!AY401)),"",'!0'!AY401)</f>
        <v/>
      </c>
      <c r="AT399" t="str">
        <f>IF(OR(ISBLANK('!0'!AZ401),ISERROR('!0'!AZ401)),"",'!0'!AZ401)</f>
        <v/>
      </c>
      <c r="AU399" t="str">
        <f>IF(OR(ISBLANK('!0'!BA401),ISERROR('!0'!BA401)),"",'!0'!BA401)</f>
        <v/>
      </c>
      <c r="AV399" t="str">
        <f>IF(OR(ISBLANK('!0'!BB401),ISERROR('!0'!BB401)),"",'!0'!BB401)</f>
        <v/>
      </c>
      <c r="AW399" t="str">
        <f>IF(OR(ISBLANK('!0'!BC401),ISERROR('!0'!BC401)),"",'!0'!BC401)</f>
        <v/>
      </c>
      <c r="AX399" t="str">
        <f>IF(OR(ISBLANK('!0'!BD401),ISERROR('!0'!BD401)),"",'!0'!BD401)</f>
        <v/>
      </c>
      <c r="AY399" t="str">
        <f>IF(OR(ISBLANK('!0'!BE401),ISERROR('!0'!BE401)),"",'!0'!BE401)</f>
        <v/>
      </c>
      <c r="AZ399" t="str">
        <f>IF(OR(ISBLANK('!0'!BF401),ISERROR('!0'!BF401)),"",'!0'!BF401)</f>
        <v/>
      </c>
      <c r="BA399" t="str">
        <f>IF(OR(ISBLANK('!0'!BG401),ISERROR('!0'!BG401)),"",'!0'!BG401)</f>
        <v/>
      </c>
      <c r="BB399" t="str">
        <f>IF(OR(ISBLANK('!0'!BH401),ISERROR('!0'!BH401)),"",'!0'!BH401)</f>
        <v/>
      </c>
      <c r="BC399" t="str">
        <f>IF(OR(ISBLANK('!0'!BI401),ISERROR('!0'!BI401)),"",'!0'!BI401)</f>
        <v/>
      </c>
    </row>
    <row r="400" spans="1:55" ht="12.75" customHeight="1" x14ac:dyDescent="0.2">
      <c r="A400" t="str">
        <f>IF(OR(ISBLANK('!0'!A402),ISERROR('!0'!A402)),"",'!0'!A402)</f>
        <v/>
      </c>
      <c r="B400" t="str">
        <f>IF(OR(ISBLANK('!0'!B402),ISERROR('!0'!B402)),"",'!0'!B402)</f>
        <v/>
      </c>
      <c r="C400" s="208">
        <f>IF(OR(ISBLANK('!0'!C401),ISERROR('!0'!C401)),"",'!0'!C401)</f>
        <v>378</v>
      </c>
      <c r="D400" s="326"/>
      <c r="E400" s="326"/>
      <c r="F400" t="str">
        <f>IF(OR(ISBLANK('!0'!F402),ISERROR('!0'!F402)),"",'!0'!F402)</f>
        <v/>
      </c>
      <c r="G400" t="str">
        <f>IF(OR(ISBLANK('!0'!G402),ISERROR('!0'!G402)),"",'!0'!G402)</f>
        <v/>
      </c>
      <c r="H400" t="str">
        <f>IF(OR(ISBLANK('!0'!H402),ISERROR('!0'!H402)),"",'!0'!H402)</f>
        <v/>
      </c>
      <c r="I400" s="4" t="str">
        <f>IF(OR(ISBLANK('!0'!I402),ISERROR('!0'!I402)),"",'!0'!I402)</f>
        <v/>
      </c>
      <c r="J400" t="str">
        <f>IF(OR(ISBLANK('!0'!J402),ISERROR('!0'!J402)),"",'!0'!J402)</f>
        <v/>
      </c>
      <c r="K400" s="59" t="str">
        <f>IF(OR(ISBLANK('!0'!K402),ISERROR('!0'!K402)),"",'!0'!K402)</f>
        <v/>
      </c>
      <c r="L400" t="str">
        <f>IF(OR(ISBLANK('!0'!L402),ISERROR('!0'!L402)),"",'!0'!L402)</f>
        <v/>
      </c>
      <c r="M400" t="str">
        <f>IF(OR(ISBLANK('!0'!M402),ISERROR('!0'!M402)),"",'!0'!M402)</f>
        <v/>
      </c>
      <c r="N400" t="str">
        <f>IF(OR(ISBLANK('!0'!N402),ISERROR('!0'!N402)),"",'!0'!N402)</f>
        <v/>
      </c>
      <c r="O400" t="str">
        <f>IF(OR(ISBLANK('!0'!O402),ISERROR('!0'!O402)),"",'!0'!O402)</f>
        <v/>
      </c>
      <c r="P400" t="str">
        <f>IF(OR(ISBLANK('!0'!P402),ISERROR('!0'!P402)),"",'!0'!P402)</f>
        <v/>
      </c>
      <c r="Q400" t="str">
        <f>IF(OR(ISBLANK('!0'!Q402),ISERROR('!0'!Q402)),"",'!0'!Q402)</f>
        <v/>
      </c>
      <c r="R400" t="str">
        <f>IF(OR(ISBLANK('!0'!R402),ISERROR('!0'!R402)),"",'!0'!R402)</f>
        <v/>
      </c>
      <c r="S400" t="str">
        <f>IF(OR(ISBLANK('!0'!S402),ISERROR('!0'!S402)),"",'!0'!S402)</f>
        <v/>
      </c>
      <c r="T400" t="str">
        <f>IF(OR(ISBLANK('!0'!T402),ISERROR('!0'!T402)),"",'!0'!T402)</f>
        <v/>
      </c>
      <c r="U400" t="str">
        <f>IF(OR(ISBLANK('!0'!U402),ISERROR('!0'!U402)),"",'!0'!U402)</f>
        <v/>
      </c>
      <c r="V400" t="str">
        <f>IF(OR(ISBLANK('!0'!V402),ISERROR('!0'!V402)),"",'!0'!V402)</f>
        <v/>
      </c>
      <c r="W400" t="str">
        <f>IF(OR(ISBLANK('!0'!W402),ISERROR('!0'!W402)),"",'!0'!W402)</f>
        <v/>
      </c>
      <c r="X400" t="str">
        <f>IF(OR(ISBLANK('!0'!X402),ISERROR('!0'!X402)),"",'!0'!X402)</f>
        <v/>
      </c>
      <c r="Y400" t="str">
        <f>IF(OR(ISBLANK('!0'!Y402),ISERROR('!0'!Y402)),"",'!0'!Y402)</f>
        <v/>
      </c>
      <c r="Z400" t="str">
        <f>IF(OR(ISBLANK('!0'!Z402),ISERROR('!0'!Z402)),"",'!0'!Z402)</f>
        <v/>
      </c>
      <c r="AA400" t="str">
        <f>IF(OR(ISBLANK('!0'!AA402),ISERROR('!0'!AA402)),"",'!0'!AA402)</f>
        <v/>
      </c>
      <c r="AB400" t="str">
        <f>IF(OR(ISBLANK('!0'!AB402),ISERROR('!0'!AB402)),"",'!0'!AB402)</f>
        <v/>
      </c>
      <c r="AC400" t="str">
        <f>IF(OR(ISBLANK('!0'!AI402),ISERROR('!0'!AI402)),"",'!0'!AI402)</f>
        <v/>
      </c>
      <c r="AD400" t="str">
        <f>IF(OR(ISBLANK('!0'!AJ402),ISERROR('!0'!AJ402)),"",'!0'!AJ402)</f>
        <v/>
      </c>
      <c r="AE400" t="str">
        <f>IF(OR(ISBLANK('!0'!AK402),ISERROR('!0'!AK402)),"",'!0'!AK402)</f>
        <v/>
      </c>
      <c r="AF400" t="str">
        <f>IF(OR(ISBLANK('!0'!AL402),ISERROR('!0'!AL402)),"",'!0'!AL402)</f>
        <v/>
      </c>
      <c r="AG400" t="str">
        <f>IF(OR(ISBLANK('!0'!AM402),ISERROR('!0'!AM402)),"",'!0'!AM402)</f>
        <v/>
      </c>
      <c r="AH400" t="str">
        <f>IF(OR(ISBLANK('!0'!AN402),ISERROR('!0'!AN402)),"",'!0'!AN402)</f>
        <v/>
      </c>
      <c r="AI400" t="str">
        <f>IF(OR(ISBLANK('!0'!AO402),ISERROR('!0'!AO402)),"",'!0'!AO402)</f>
        <v/>
      </c>
      <c r="AJ400" t="str">
        <f>IF(OR(ISBLANK('!0'!AP402),ISERROR('!0'!AP402)),"",'!0'!AP402)</f>
        <v/>
      </c>
      <c r="AK400" t="str">
        <f>IF(OR(ISBLANK('!0'!AQ402),ISERROR('!0'!AQ402)),"",'!0'!AQ402)</f>
        <v/>
      </c>
      <c r="AL400" t="str">
        <f>IF(OR(ISBLANK('!0'!AR402),ISERROR('!0'!AR402)),"",'!0'!AR402)</f>
        <v/>
      </c>
      <c r="AM400" t="str">
        <f>IF(OR(ISBLANK('!0'!AS402),ISERROR('!0'!AS402)),"",'!0'!AS402)</f>
        <v/>
      </c>
      <c r="AN400" t="str">
        <f>IF(OR(ISBLANK('!0'!AT402),ISERROR('!0'!AT402)),"",'!0'!AT402)</f>
        <v/>
      </c>
      <c r="AO400" t="str">
        <f>IF(OR(ISBLANK('!0'!AU402),ISERROR('!0'!AU402)),"",'!0'!AU402)</f>
        <v/>
      </c>
      <c r="AP400" t="str">
        <f>IF(OR(ISBLANK('!0'!AV402),ISERROR('!0'!AV402)),"",'!0'!AV402)</f>
        <v/>
      </c>
      <c r="AQ400" t="str">
        <f>IF(OR(ISBLANK('!0'!AW402),ISERROR('!0'!AW402)),"",'!0'!AW402)</f>
        <v/>
      </c>
      <c r="AR400" t="str">
        <f>IF(OR(ISBLANK('!0'!AX402),ISERROR('!0'!AX402)),"",'!0'!AX402)</f>
        <v/>
      </c>
      <c r="AS400" t="str">
        <f>IF(OR(ISBLANK('!0'!AY402),ISERROR('!0'!AY402)),"",'!0'!AY402)</f>
        <v/>
      </c>
      <c r="AT400" t="str">
        <f>IF(OR(ISBLANK('!0'!AZ402),ISERROR('!0'!AZ402)),"",'!0'!AZ402)</f>
        <v/>
      </c>
      <c r="AU400" t="str">
        <f>IF(OR(ISBLANK('!0'!BA402),ISERROR('!0'!BA402)),"",'!0'!BA402)</f>
        <v/>
      </c>
      <c r="AV400" t="str">
        <f>IF(OR(ISBLANK('!0'!BB402),ISERROR('!0'!BB402)),"",'!0'!BB402)</f>
        <v/>
      </c>
      <c r="AW400" t="str">
        <f>IF(OR(ISBLANK('!0'!BC402),ISERROR('!0'!BC402)),"",'!0'!BC402)</f>
        <v/>
      </c>
      <c r="AX400" t="str">
        <f>IF(OR(ISBLANK('!0'!BD402),ISERROR('!0'!BD402)),"",'!0'!BD402)</f>
        <v/>
      </c>
      <c r="AY400" t="str">
        <f>IF(OR(ISBLANK('!0'!BE402),ISERROR('!0'!BE402)),"",'!0'!BE402)</f>
        <v/>
      </c>
      <c r="AZ400" t="str">
        <f>IF(OR(ISBLANK('!0'!BF402),ISERROR('!0'!BF402)),"",'!0'!BF402)</f>
        <v/>
      </c>
      <c r="BA400" t="str">
        <f>IF(OR(ISBLANK('!0'!BG402),ISERROR('!0'!BG402)),"",'!0'!BG402)</f>
        <v/>
      </c>
      <c r="BB400" t="str">
        <f>IF(OR(ISBLANK('!0'!BH402),ISERROR('!0'!BH402)),"",'!0'!BH402)</f>
        <v/>
      </c>
      <c r="BC400" t="str">
        <f>IF(OR(ISBLANK('!0'!BI402),ISERROR('!0'!BI402)),"",'!0'!BI402)</f>
        <v/>
      </c>
    </row>
    <row r="401" spans="1:55" ht="12.75" customHeight="1" x14ac:dyDescent="0.2">
      <c r="A401" t="str">
        <f>IF(OR(ISBLANK('!0'!A403),ISERROR('!0'!A403)),"",'!0'!A403)</f>
        <v/>
      </c>
      <c r="B401" t="str">
        <f>IF(OR(ISBLANK('!0'!B403),ISERROR('!0'!B403)),"",'!0'!B403)</f>
        <v/>
      </c>
      <c r="C401" s="208">
        <f>IF(OR(ISBLANK('!0'!C402),ISERROR('!0'!C402)),"",'!0'!C402)</f>
        <v>379</v>
      </c>
      <c r="D401" s="326"/>
      <c r="E401" s="326"/>
      <c r="F401" t="str">
        <f>IF(OR(ISBLANK('!0'!F403),ISERROR('!0'!F403)),"",'!0'!F403)</f>
        <v/>
      </c>
      <c r="G401" t="str">
        <f>IF(OR(ISBLANK('!0'!G403),ISERROR('!0'!G403)),"",'!0'!G403)</f>
        <v/>
      </c>
      <c r="H401" t="str">
        <f>IF(OR(ISBLANK('!0'!H403),ISERROR('!0'!H403)),"",'!0'!H403)</f>
        <v/>
      </c>
      <c r="I401" s="4" t="str">
        <f>IF(OR(ISBLANK('!0'!I403),ISERROR('!0'!I403)),"",'!0'!I403)</f>
        <v/>
      </c>
      <c r="J401" t="str">
        <f>IF(OR(ISBLANK('!0'!J403),ISERROR('!0'!J403)),"",'!0'!J403)</f>
        <v/>
      </c>
      <c r="K401" s="59" t="str">
        <f>IF(OR(ISBLANK('!0'!K403),ISERROR('!0'!K403)),"",'!0'!K403)</f>
        <v/>
      </c>
      <c r="L401" t="str">
        <f>IF(OR(ISBLANK('!0'!L403),ISERROR('!0'!L403)),"",'!0'!L403)</f>
        <v/>
      </c>
      <c r="M401" t="str">
        <f>IF(OR(ISBLANK('!0'!M403),ISERROR('!0'!M403)),"",'!0'!M403)</f>
        <v/>
      </c>
      <c r="N401" t="str">
        <f>IF(OR(ISBLANK('!0'!N403),ISERROR('!0'!N403)),"",'!0'!N403)</f>
        <v/>
      </c>
      <c r="O401" t="str">
        <f>IF(OR(ISBLANK('!0'!O403),ISERROR('!0'!O403)),"",'!0'!O403)</f>
        <v/>
      </c>
      <c r="P401" t="str">
        <f>IF(OR(ISBLANK('!0'!P403),ISERROR('!0'!P403)),"",'!0'!P403)</f>
        <v/>
      </c>
      <c r="Q401" t="str">
        <f>IF(OR(ISBLANK('!0'!Q403),ISERROR('!0'!Q403)),"",'!0'!Q403)</f>
        <v/>
      </c>
      <c r="R401" t="str">
        <f>IF(OR(ISBLANK('!0'!R403),ISERROR('!0'!R403)),"",'!0'!R403)</f>
        <v/>
      </c>
      <c r="S401" t="str">
        <f>IF(OR(ISBLANK('!0'!S403),ISERROR('!0'!S403)),"",'!0'!S403)</f>
        <v/>
      </c>
      <c r="T401" t="str">
        <f>IF(OR(ISBLANK('!0'!T403),ISERROR('!0'!T403)),"",'!0'!T403)</f>
        <v/>
      </c>
      <c r="U401" t="str">
        <f>IF(OR(ISBLANK('!0'!U403),ISERROR('!0'!U403)),"",'!0'!U403)</f>
        <v/>
      </c>
      <c r="V401" t="str">
        <f>IF(OR(ISBLANK('!0'!V403),ISERROR('!0'!V403)),"",'!0'!V403)</f>
        <v/>
      </c>
      <c r="W401" t="str">
        <f>IF(OR(ISBLANK('!0'!W403),ISERROR('!0'!W403)),"",'!0'!W403)</f>
        <v/>
      </c>
      <c r="X401" t="str">
        <f>IF(OR(ISBLANK('!0'!X403),ISERROR('!0'!X403)),"",'!0'!X403)</f>
        <v/>
      </c>
      <c r="Y401" t="str">
        <f>IF(OR(ISBLANK('!0'!Y403),ISERROR('!0'!Y403)),"",'!0'!Y403)</f>
        <v/>
      </c>
      <c r="Z401" t="str">
        <f>IF(OR(ISBLANK('!0'!Z403),ISERROR('!0'!Z403)),"",'!0'!Z403)</f>
        <v/>
      </c>
      <c r="AA401" t="str">
        <f>IF(OR(ISBLANK('!0'!AA403),ISERROR('!0'!AA403)),"",'!0'!AA403)</f>
        <v/>
      </c>
      <c r="AB401" t="str">
        <f>IF(OR(ISBLANK('!0'!AB403),ISERROR('!0'!AB403)),"",'!0'!AB403)</f>
        <v/>
      </c>
      <c r="AC401" t="str">
        <f>IF(OR(ISBLANK('!0'!AI403),ISERROR('!0'!AI403)),"",'!0'!AI403)</f>
        <v/>
      </c>
      <c r="AD401" t="str">
        <f>IF(OR(ISBLANK('!0'!AJ403),ISERROR('!0'!AJ403)),"",'!0'!AJ403)</f>
        <v/>
      </c>
      <c r="AE401" t="str">
        <f>IF(OR(ISBLANK('!0'!AK403),ISERROR('!0'!AK403)),"",'!0'!AK403)</f>
        <v/>
      </c>
      <c r="AF401" t="str">
        <f>IF(OR(ISBLANK('!0'!AL403),ISERROR('!0'!AL403)),"",'!0'!AL403)</f>
        <v/>
      </c>
      <c r="AG401" t="str">
        <f>IF(OR(ISBLANK('!0'!AM403),ISERROR('!0'!AM403)),"",'!0'!AM403)</f>
        <v/>
      </c>
      <c r="AH401" t="str">
        <f>IF(OR(ISBLANK('!0'!AN403),ISERROR('!0'!AN403)),"",'!0'!AN403)</f>
        <v/>
      </c>
      <c r="AI401" t="str">
        <f>IF(OR(ISBLANK('!0'!AO403),ISERROR('!0'!AO403)),"",'!0'!AO403)</f>
        <v/>
      </c>
      <c r="AJ401" t="str">
        <f>IF(OR(ISBLANK('!0'!AP403),ISERROR('!0'!AP403)),"",'!0'!AP403)</f>
        <v/>
      </c>
      <c r="AK401" t="str">
        <f>IF(OR(ISBLANK('!0'!AQ403),ISERROR('!0'!AQ403)),"",'!0'!AQ403)</f>
        <v/>
      </c>
      <c r="AL401" t="str">
        <f>IF(OR(ISBLANK('!0'!AR403),ISERROR('!0'!AR403)),"",'!0'!AR403)</f>
        <v/>
      </c>
      <c r="AM401" t="str">
        <f>IF(OR(ISBLANK('!0'!AS403),ISERROR('!0'!AS403)),"",'!0'!AS403)</f>
        <v/>
      </c>
      <c r="AN401" t="str">
        <f>IF(OR(ISBLANK('!0'!AT403),ISERROR('!0'!AT403)),"",'!0'!AT403)</f>
        <v/>
      </c>
      <c r="AO401" t="str">
        <f>IF(OR(ISBLANK('!0'!AU403),ISERROR('!0'!AU403)),"",'!0'!AU403)</f>
        <v/>
      </c>
      <c r="AP401" t="str">
        <f>IF(OR(ISBLANK('!0'!AV403),ISERROR('!0'!AV403)),"",'!0'!AV403)</f>
        <v/>
      </c>
      <c r="AQ401" t="str">
        <f>IF(OR(ISBLANK('!0'!AW403),ISERROR('!0'!AW403)),"",'!0'!AW403)</f>
        <v/>
      </c>
      <c r="AR401" t="str">
        <f>IF(OR(ISBLANK('!0'!AX403),ISERROR('!0'!AX403)),"",'!0'!AX403)</f>
        <v/>
      </c>
      <c r="AS401" t="str">
        <f>IF(OR(ISBLANK('!0'!AY403),ISERROR('!0'!AY403)),"",'!0'!AY403)</f>
        <v/>
      </c>
      <c r="AT401" t="str">
        <f>IF(OR(ISBLANK('!0'!AZ403),ISERROR('!0'!AZ403)),"",'!0'!AZ403)</f>
        <v/>
      </c>
      <c r="AU401" t="str">
        <f>IF(OR(ISBLANK('!0'!BA403),ISERROR('!0'!BA403)),"",'!0'!BA403)</f>
        <v/>
      </c>
      <c r="AV401" t="str">
        <f>IF(OR(ISBLANK('!0'!BB403),ISERROR('!0'!BB403)),"",'!0'!BB403)</f>
        <v/>
      </c>
      <c r="AW401" t="str">
        <f>IF(OR(ISBLANK('!0'!BC403),ISERROR('!0'!BC403)),"",'!0'!BC403)</f>
        <v/>
      </c>
      <c r="AX401" t="str">
        <f>IF(OR(ISBLANK('!0'!BD403),ISERROR('!0'!BD403)),"",'!0'!BD403)</f>
        <v/>
      </c>
      <c r="AY401" t="str">
        <f>IF(OR(ISBLANK('!0'!BE403),ISERROR('!0'!BE403)),"",'!0'!BE403)</f>
        <v/>
      </c>
      <c r="AZ401" t="str">
        <f>IF(OR(ISBLANK('!0'!BF403),ISERROR('!0'!BF403)),"",'!0'!BF403)</f>
        <v/>
      </c>
      <c r="BA401" t="str">
        <f>IF(OR(ISBLANK('!0'!BG403),ISERROR('!0'!BG403)),"",'!0'!BG403)</f>
        <v/>
      </c>
      <c r="BB401" t="str">
        <f>IF(OR(ISBLANK('!0'!BH403),ISERROR('!0'!BH403)),"",'!0'!BH403)</f>
        <v/>
      </c>
      <c r="BC401" t="str">
        <f>IF(OR(ISBLANK('!0'!BI403),ISERROR('!0'!BI403)),"",'!0'!BI403)</f>
        <v/>
      </c>
    </row>
    <row r="402" spans="1:55" ht="12.75" customHeight="1" x14ac:dyDescent="0.2">
      <c r="A402" t="str">
        <f>IF(OR(ISBLANK('!0'!A404),ISERROR('!0'!A404)),"",'!0'!A404)</f>
        <v/>
      </c>
      <c r="B402" t="str">
        <f>IF(OR(ISBLANK('!0'!B404),ISERROR('!0'!B404)),"",'!0'!B404)</f>
        <v/>
      </c>
      <c r="C402" s="208">
        <f>IF(OR(ISBLANK('!0'!C403),ISERROR('!0'!C403)),"",'!0'!C403)</f>
        <v>380</v>
      </c>
      <c r="D402" s="326"/>
      <c r="E402" s="326"/>
      <c r="F402" t="str">
        <f>IF(OR(ISBLANK('!0'!F404),ISERROR('!0'!F404)),"",'!0'!F404)</f>
        <v/>
      </c>
      <c r="G402" t="str">
        <f>IF(OR(ISBLANK('!0'!G404),ISERROR('!0'!G404)),"",'!0'!G404)</f>
        <v/>
      </c>
      <c r="H402" t="str">
        <f>IF(OR(ISBLANK('!0'!H404),ISERROR('!0'!H404)),"",'!0'!H404)</f>
        <v/>
      </c>
      <c r="I402" s="4" t="str">
        <f>IF(OR(ISBLANK('!0'!I404),ISERROR('!0'!I404)),"",'!0'!I404)</f>
        <v/>
      </c>
      <c r="J402" t="str">
        <f>IF(OR(ISBLANK('!0'!J404),ISERROR('!0'!J404)),"",'!0'!J404)</f>
        <v/>
      </c>
      <c r="K402" s="59" t="str">
        <f>IF(OR(ISBLANK('!0'!K404),ISERROR('!0'!K404)),"",'!0'!K404)</f>
        <v/>
      </c>
      <c r="L402" t="str">
        <f>IF(OR(ISBLANK('!0'!L404),ISERROR('!0'!L404)),"",'!0'!L404)</f>
        <v/>
      </c>
      <c r="M402" t="str">
        <f>IF(OR(ISBLANK('!0'!M404),ISERROR('!0'!M404)),"",'!0'!M404)</f>
        <v/>
      </c>
      <c r="N402" t="str">
        <f>IF(OR(ISBLANK('!0'!N404),ISERROR('!0'!N404)),"",'!0'!N404)</f>
        <v/>
      </c>
      <c r="O402" t="str">
        <f>IF(OR(ISBLANK('!0'!O404),ISERROR('!0'!O404)),"",'!0'!O404)</f>
        <v/>
      </c>
      <c r="P402" t="str">
        <f>IF(OR(ISBLANK('!0'!P404),ISERROR('!0'!P404)),"",'!0'!P404)</f>
        <v/>
      </c>
      <c r="Q402" t="str">
        <f>IF(OR(ISBLANK('!0'!Q404),ISERROR('!0'!Q404)),"",'!0'!Q404)</f>
        <v/>
      </c>
      <c r="R402" t="str">
        <f>IF(OR(ISBLANK('!0'!R404),ISERROR('!0'!R404)),"",'!0'!R404)</f>
        <v/>
      </c>
      <c r="S402" t="str">
        <f>IF(OR(ISBLANK('!0'!S404),ISERROR('!0'!S404)),"",'!0'!S404)</f>
        <v/>
      </c>
      <c r="T402" t="str">
        <f>IF(OR(ISBLANK('!0'!T404),ISERROR('!0'!T404)),"",'!0'!T404)</f>
        <v/>
      </c>
      <c r="U402" t="str">
        <f>IF(OR(ISBLANK('!0'!U404),ISERROR('!0'!U404)),"",'!0'!U404)</f>
        <v/>
      </c>
      <c r="V402" t="str">
        <f>IF(OR(ISBLANK('!0'!V404),ISERROR('!0'!V404)),"",'!0'!V404)</f>
        <v/>
      </c>
      <c r="W402" t="str">
        <f>IF(OR(ISBLANK('!0'!W404),ISERROR('!0'!W404)),"",'!0'!W404)</f>
        <v/>
      </c>
      <c r="X402" t="str">
        <f>IF(OR(ISBLANK('!0'!X404),ISERROR('!0'!X404)),"",'!0'!X404)</f>
        <v/>
      </c>
      <c r="Y402" t="str">
        <f>IF(OR(ISBLANK('!0'!Y404),ISERROR('!0'!Y404)),"",'!0'!Y404)</f>
        <v/>
      </c>
      <c r="Z402" t="str">
        <f>IF(OR(ISBLANK('!0'!Z404),ISERROR('!0'!Z404)),"",'!0'!Z404)</f>
        <v/>
      </c>
      <c r="AA402" t="str">
        <f>IF(OR(ISBLANK('!0'!AA404),ISERROR('!0'!AA404)),"",'!0'!AA404)</f>
        <v/>
      </c>
      <c r="AB402" t="str">
        <f>IF(OR(ISBLANK('!0'!AB404),ISERROR('!0'!AB404)),"",'!0'!AB404)</f>
        <v/>
      </c>
      <c r="AC402" t="str">
        <f>IF(OR(ISBLANK('!0'!AI404),ISERROR('!0'!AI404)),"",'!0'!AI404)</f>
        <v/>
      </c>
      <c r="AD402" t="str">
        <f>IF(OR(ISBLANK('!0'!AJ404),ISERROR('!0'!AJ404)),"",'!0'!AJ404)</f>
        <v/>
      </c>
      <c r="AE402" t="str">
        <f>IF(OR(ISBLANK('!0'!AK404),ISERROR('!0'!AK404)),"",'!0'!AK404)</f>
        <v/>
      </c>
      <c r="AF402" t="str">
        <f>IF(OR(ISBLANK('!0'!AL404),ISERROR('!0'!AL404)),"",'!0'!AL404)</f>
        <v/>
      </c>
      <c r="AG402" t="str">
        <f>IF(OR(ISBLANK('!0'!AM404),ISERROR('!0'!AM404)),"",'!0'!AM404)</f>
        <v/>
      </c>
      <c r="AH402" t="str">
        <f>IF(OR(ISBLANK('!0'!AN404),ISERROR('!0'!AN404)),"",'!0'!AN404)</f>
        <v/>
      </c>
      <c r="AI402" t="str">
        <f>IF(OR(ISBLANK('!0'!AO404),ISERROR('!0'!AO404)),"",'!0'!AO404)</f>
        <v/>
      </c>
      <c r="AJ402" t="str">
        <f>IF(OR(ISBLANK('!0'!AP404),ISERROR('!0'!AP404)),"",'!0'!AP404)</f>
        <v/>
      </c>
      <c r="AK402" t="str">
        <f>IF(OR(ISBLANK('!0'!AQ404),ISERROR('!0'!AQ404)),"",'!0'!AQ404)</f>
        <v/>
      </c>
      <c r="AL402" t="str">
        <f>IF(OR(ISBLANK('!0'!AR404),ISERROR('!0'!AR404)),"",'!0'!AR404)</f>
        <v/>
      </c>
      <c r="AM402" t="str">
        <f>IF(OR(ISBLANK('!0'!AS404),ISERROR('!0'!AS404)),"",'!0'!AS404)</f>
        <v/>
      </c>
      <c r="AN402" t="str">
        <f>IF(OR(ISBLANK('!0'!AT404),ISERROR('!0'!AT404)),"",'!0'!AT404)</f>
        <v/>
      </c>
      <c r="AO402" t="str">
        <f>IF(OR(ISBLANK('!0'!AU404),ISERROR('!0'!AU404)),"",'!0'!AU404)</f>
        <v/>
      </c>
      <c r="AP402" t="str">
        <f>IF(OR(ISBLANK('!0'!AV404),ISERROR('!0'!AV404)),"",'!0'!AV404)</f>
        <v/>
      </c>
      <c r="AQ402" t="str">
        <f>IF(OR(ISBLANK('!0'!AW404),ISERROR('!0'!AW404)),"",'!0'!AW404)</f>
        <v/>
      </c>
      <c r="AR402" t="str">
        <f>IF(OR(ISBLANK('!0'!AX404),ISERROR('!0'!AX404)),"",'!0'!AX404)</f>
        <v/>
      </c>
      <c r="AS402" t="str">
        <f>IF(OR(ISBLANK('!0'!AY404),ISERROR('!0'!AY404)),"",'!0'!AY404)</f>
        <v/>
      </c>
      <c r="AT402" t="str">
        <f>IF(OR(ISBLANK('!0'!AZ404),ISERROR('!0'!AZ404)),"",'!0'!AZ404)</f>
        <v/>
      </c>
      <c r="AU402" t="str">
        <f>IF(OR(ISBLANK('!0'!BA404),ISERROR('!0'!BA404)),"",'!0'!BA404)</f>
        <v/>
      </c>
      <c r="AV402" t="str">
        <f>IF(OR(ISBLANK('!0'!BB404),ISERROR('!0'!BB404)),"",'!0'!BB404)</f>
        <v/>
      </c>
      <c r="AW402" t="str">
        <f>IF(OR(ISBLANK('!0'!BC404),ISERROR('!0'!BC404)),"",'!0'!BC404)</f>
        <v/>
      </c>
      <c r="AX402" t="str">
        <f>IF(OR(ISBLANK('!0'!BD404),ISERROR('!0'!BD404)),"",'!0'!BD404)</f>
        <v/>
      </c>
      <c r="AY402" t="str">
        <f>IF(OR(ISBLANK('!0'!BE404),ISERROR('!0'!BE404)),"",'!0'!BE404)</f>
        <v/>
      </c>
      <c r="AZ402" t="str">
        <f>IF(OR(ISBLANK('!0'!BF404),ISERROR('!0'!BF404)),"",'!0'!BF404)</f>
        <v/>
      </c>
      <c r="BA402" t="str">
        <f>IF(OR(ISBLANK('!0'!BG404),ISERROR('!0'!BG404)),"",'!0'!BG404)</f>
        <v/>
      </c>
      <c r="BB402" t="str">
        <f>IF(OR(ISBLANK('!0'!BH404),ISERROR('!0'!BH404)),"",'!0'!BH404)</f>
        <v/>
      </c>
      <c r="BC402" t="str">
        <f>IF(OR(ISBLANK('!0'!BI404),ISERROR('!0'!BI404)),"",'!0'!BI404)</f>
        <v/>
      </c>
    </row>
    <row r="403" spans="1:55" ht="12.75" customHeight="1" x14ac:dyDescent="0.2">
      <c r="A403" t="str">
        <f>IF(OR(ISBLANK('!0'!A405),ISERROR('!0'!A405)),"",'!0'!A405)</f>
        <v/>
      </c>
      <c r="B403" t="str">
        <f>IF(OR(ISBLANK('!0'!B405),ISERROR('!0'!B405)),"",'!0'!B405)</f>
        <v/>
      </c>
      <c r="C403" s="208">
        <f>IF(OR(ISBLANK('!0'!C404),ISERROR('!0'!C404)),"",'!0'!C404)</f>
        <v>381</v>
      </c>
      <c r="D403" s="326"/>
      <c r="E403" s="326"/>
      <c r="F403" t="str">
        <f>IF(OR(ISBLANK('!0'!F405),ISERROR('!0'!F405)),"",'!0'!F405)</f>
        <v/>
      </c>
      <c r="G403" t="str">
        <f>IF(OR(ISBLANK('!0'!G405),ISERROR('!0'!G405)),"",'!0'!G405)</f>
        <v/>
      </c>
      <c r="H403" t="str">
        <f>IF(OR(ISBLANK('!0'!H405),ISERROR('!0'!H405)),"",'!0'!H405)</f>
        <v/>
      </c>
      <c r="I403" s="4" t="str">
        <f>IF(OR(ISBLANK('!0'!I405),ISERROR('!0'!I405)),"",'!0'!I405)</f>
        <v/>
      </c>
      <c r="J403" t="str">
        <f>IF(OR(ISBLANK('!0'!J405),ISERROR('!0'!J405)),"",'!0'!J405)</f>
        <v/>
      </c>
      <c r="K403" s="59" t="str">
        <f>IF(OR(ISBLANK('!0'!K405),ISERROR('!0'!K405)),"",'!0'!K405)</f>
        <v/>
      </c>
      <c r="L403" t="str">
        <f>IF(OR(ISBLANK('!0'!L405),ISERROR('!0'!L405)),"",'!0'!L405)</f>
        <v/>
      </c>
      <c r="M403" t="str">
        <f>IF(OR(ISBLANK('!0'!M405),ISERROR('!0'!M405)),"",'!0'!M405)</f>
        <v/>
      </c>
      <c r="N403" t="str">
        <f>IF(OR(ISBLANK('!0'!N405),ISERROR('!0'!N405)),"",'!0'!N405)</f>
        <v/>
      </c>
      <c r="O403" t="str">
        <f>IF(OR(ISBLANK('!0'!O405),ISERROR('!0'!O405)),"",'!0'!O405)</f>
        <v/>
      </c>
      <c r="P403" t="str">
        <f>IF(OR(ISBLANK('!0'!P405),ISERROR('!0'!P405)),"",'!0'!P405)</f>
        <v/>
      </c>
      <c r="Q403" t="str">
        <f>IF(OR(ISBLANK('!0'!Q405),ISERROR('!0'!Q405)),"",'!0'!Q405)</f>
        <v/>
      </c>
      <c r="R403" t="str">
        <f>IF(OR(ISBLANK('!0'!R405),ISERROR('!0'!R405)),"",'!0'!R405)</f>
        <v/>
      </c>
      <c r="S403" t="str">
        <f>IF(OR(ISBLANK('!0'!S405),ISERROR('!0'!S405)),"",'!0'!S405)</f>
        <v/>
      </c>
      <c r="T403" t="str">
        <f>IF(OR(ISBLANK('!0'!T405),ISERROR('!0'!T405)),"",'!0'!T405)</f>
        <v/>
      </c>
      <c r="U403" t="str">
        <f>IF(OR(ISBLANK('!0'!U405),ISERROR('!0'!U405)),"",'!0'!U405)</f>
        <v/>
      </c>
      <c r="V403" t="str">
        <f>IF(OR(ISBLANK('!0'!V405),ISERROR('!0'!V405)),"",'!0'!V405)</f>
        <v/>
      </c>
      <c r="W403" t="str">
        <f>IF(OR(ISBLANK('!0'!W405),ISERROR('!0'!W405)),"",'!0'!W405)</f>
        <v/>
      </c>
      <c r="X403" t="str">
        <f>IF(OR(ISBLANK('!0'!X405),ISERROR('!0'!X405)),"",'!0'!X405)</f>
        <v/>
      </c>
      <c r="Y403" t="str">
        <f>IF(OR(ISBLANK('!0'!Y405),ISERROR('!0'!Y405)),"",'!0'!Y405)</f>
        <v/>
      </c>
      <c r="Z403" t="str">
        <f>IF(OR(ISBLANK('!0'!Z405),ISERROR('!0'!Z405)),"",'!0'!Z405)</f>
        <v/>
      </c>
      <c r="AA403" t="str">
        <f>IF(OR(ISBLANK('!0'!AA405),ISERROR('!0'!AA405)),"",'!0'!AA405)</f>
        <v/>
      </c>
      <c r="AB403" t="str">
        <f>IF(OR(ISBLANK('!0'!AB405),ISERROR('!0'!AB405)),"",'!0'!AB405)</f>
        <v/>
      </c>
      <c r="AC403" t="str">
        <f>IF(OR(ISBLANK('!0'!AI405),ISERROR('!0'!AI405)),"",'!0'!AI405)</f>
        <v/>
      </c>
      <c r="AD403" t="str">
        <f>IF(OR(ISBLANK('!0'!AJ405),ISERROR('!0'!AJ405)),"",'!0'!AJ405)</f>
        <v/>
      </c>
      <c r="AE403" t="str">
        <f>IF(OR(ISBLANK('!0'!AK405),ISERROR('!0'!AK405)),"",'!0'!AK405)</f>
        <v/>
      </c>
      <c r="AF403" t="str">
        <f>IF(OR(ISBLANK('!0'!AL405),ISERROR('!0'!AL405)),"",'!0'!AL405)</f>
        <v/>
      </c>
      <c r="AG403" t="str">
        <f>IF(OR(ISBLANK('!0'!AM405),ISERROR('!0'!AM405)),"",'!0'!AM405)</f>
        <v/>
      </c>
      <c r="AH403" t="str">
        <f>IF(OR(ISBLANK('!0'!AN405),ISERROR('!0'!AN405)),"",'!0'!AN405)</f>
        <v/>
      </c>
      <c r="AI403" t="str">
        <f>IF(OR(ISBLANK('!0'!AO405),ISERROR('!0'!AO405)),"",'!0'!AO405)</f>
        <v/>
      </c>
      <c r="AJ403" t="str">
        <f>IF(OR(ISBLANK('!0'!AP405),ISERROR('!0'!AP405)),"",'!0'!AP405)</f>
        <v/>
      </c>
      <c r="AK403" t="str">
        <f>IF(OR(ISBLANK('!0'!AQ405),ISERROR('!0'!AQ405)),"",'!0'!AQ405)</f>
        <v/>
      </c>
      <c r="AL403" t="str">
        <f>IF(OR(ISBLANK('!0'!AR405),ISERROR('!0'!AR405)),"",'!0'!AR405)</f>
        <v/>
      </c>
      <c r="AM403" t="str">
        <f>IF(OR(ISBLANK('!0'!AS405),ISERROR('!0'!AS405)),"",'!0'!AS405)</f>
        <v/>
      </c>
      <c r="AN403" t="str">
        <f>IF(OR(ISBLANK('!0'!AT405),ISERROR('!0'!AT405)),"",'!0'!AT405)</f>
        <v/>
      </c>
      <c r="AO403" t="str">
        <f>IF(OR(ISBLANK('!0'!AU405),ISERROR('!0'!AU405)),"",'!0'!AU405)</f>
        <v/>
      </c>
      <c r="AP403" t="str">
        <f>IF(OR(ISBLANK('!0'!AV405),ISERROR('!0'!AV405)),"",'!0'!AV405)</f>
        <v/>
      </c>
      <c r="AQ403" t="str">
        <f>IF(OR(ISBLANK('!0'!AW405),ISERROR('!0'!AW405)),"",'!0'!AW405)</f>
        <v/>
      </c>
      <c r="AR403" t="str">
        <f>IF(OR(ISBLANK('!0'!AX405),ISERROR('!0'!AX405)),"",'!0'!AX405)</f>
        <v/>
      </c>
      <c r="AS403" t="str">
        <f>IF(OR(ISBLANK('!0'!AY405),ISERROR('!0'!AY405)),"",'!0'!AY405)</f>
        <v/>
      </c>
      <c r="AT403" t="str">
        <f>IF(OR(ISBLANK('!0'!AZ405),ISERROR('!0'!AZ405)),"",'!0'!AZ405)</f>
        <v/>
      </c>
      <c r="AU403" t="str">
        <f>IF(OR(ISBLANK('!0'!BA405),ISERROR('!0'!BA405)),"",'!0'!BA405)</f>
        <v/>
      </c>
      <c r="AV403" t="str">
        <f>IF(OR(ISBLANK('!0'!BB405),ISERROR('!0'!BB405)),"",'!0'!BB405)</f>
        <v/>
      </c>
      <c r="AW403" t="str">
        <f>IF(OR(ISBLANK('!0'!BC405),ISERROR('!0'!BC405)),"",'!0'!BC405)</f>
        <v/>
      </c>
      <c r="AX403" t="str">
        <f>IF(OR(ISBLANK('!0'!BD405),ISERROR('!0'!BD405)),"",'!0'!BD405)</f>
        <v/>
      </c>
      <c r="AY403" t="str">
        <f>IF(OR(ISBLANK('!0'!BE405),ISERROR('!0'!BE405)),"",'!0'!BE405)</f>
        <v/>
      </c>
      <c r="AZ403" t="str">
        <f>IF(OR(ISBLANK('!0'!BF405),ISERROR('!0'!BF405)),"",'!0'!BF405)</f>
        <v/>
      </c>
      <c r="BA403" t="str">
        <f>IF(OR(ISBLANK('!0'!BG405),ISERROR('!0'!BG405)),"",'!0'!BG405)</f>
        <v/>
      </c>
      <c r="BB403" t="str">
        <f>IF(OR(ISBLANK('!0'!BH405),ISERROR('!0'!BH405)),"",'!0'!BH405)</f>
        <v/>
      </c>
      <c r="BC403" t="str">
        <f>IF(OR(ISBLANK('!0'!BI405),ISERROR('!0'!BI405)),"",'!0'!BI405)</f>
        <v/>
      </c>
    </row>
    <row r="404" spans="1:55" ht="12.75" customHeight="1" x14ac:dyDescent="0.2">
      <c r="A404" t="str">
        <f>IF(OR(ISBLANK('!0'!A406),ISERROR('!0'!A406)),"",'!0'!A406)</f>
        <v/>
      </c>
      <c r="B404" t="str">
        <f>IF(OR(ISBLANK('!0'!B406),ISERROR('!0'!B406)),"",'!0'!B406)</f>
        <v/>
      </c>
      <c r="C404" s="208">
        <f>IF(OR(ISBLANK('!0'!C405),ISERROR('!0'!C405)),"",'!0'!C405)</f>
        <v>382</v>
      </c>
      <c r="D404" s="326"/>
      <c r="E404" s="326"/>
      <c r="F404" t="str">
        <f>IF(OR(ISBLANK('!0'!F406),ISERROR('!0'!F406)),"",'!0'!F406)</f>
        <v/>
      </c>
      <c r="G404" t="str">
        <f>IF(OR(ISBLANK('!0'!G406),ISERROR('!0'!G406)),"",'!0'!G406)</f>
        <v/>
      </c>
      <c r="H404" t="str">
        <f>IF(OR(ISBLANK('!0'!H406),ISERROR('!0'!H406)),"",'!0'!H406)</f>
        <v/>
      </c>
      <c r="I404" s="4" t="str">
        <f>IF(OR(ISBLANK('!0'!I406),ISERROR('!0'!I406)),"",'!0'!I406)</f>
        <v/>
      </c>
      <c r="J404" t="str">
        <f>IF(OR(ISBLANK('!0'!J406),ISERROR('!0'!J406)),"",'!0'!J406)</f>
        <v/>
      </c>
      <c r="K404" s="59" t="str">
        <f>IF(OR(ISBLANK('!0'!K406),ISERROR('!0'!K406)),"",'!0'!K406)</f>
        <v/>
      </c>
      <c r="L404" t="str">
        <f>IF(OR(ISBLANK('!0'!L406),ISERROR('!0'!L406)),"",'!0'!L406)</f>
        <v/>
      </c>
      <c r="M404" t="str">
        <f>IF(OR(ISBLANK('!0'!M406),ISERROR('!0'!M406)),"",'!0'!M406)</f>
        <v/>
      </c>
      <c r="N404" t="str">
        <f>IF(OR(ISBLANK('!0'!N406),ISERROR('!0'!N406)),"",'!0'!N406)</f>
        <v/>
      </c>
      <c r="O404" t="str">
        <f>IF(OR(ISBLANK('!0'!O406),ISERROR('!0'!O406)),"",'!0'!O406)</f>
        <v/>
      </c>
      <c r="P404" t="str">
        <f>IF(OR(ISBLANK('!0'!P406),ISERROR('!0'!P406)),"",'!0'!P406)</f>
        <v/>
      </c>
      <c r="Q404" t="str">
        <f>IF(OR(ISBLANK('!0'!Q406),ISERROR('!0'!Q406)),"",'!0'!Q406)</f>
        <v/>
      </c>
      <c r="R404" t="str">
        <f>IF(OR(ISBLANK('!0'!R406),ISERROR('!0'!R406)),"",'!0'!R406)</f>
        <v/>
      </c>
      <c r="S404" t="str">
        <f>IF(OR(ISBLANK('!0'!S406),ISERROR('!0'!S406)),"",'!0'!S406)</f>
        <v/>
      </c>
      <c r="T404" t="str">
        <f>IF(OR(ISBLANK('!0'!T406),ISERROR('!0'!T406)),"",'!0'!T406)</f>
        <v/>
      </c>
      <c r="U404" t="str">
        <f>IF(OR(ISBLANK('!0'!U406),ISERROR('!0'!U406)),"",'!0'!U406)</f>
        <v/>
      </c>
      <c r="V404" t="str">
        <f>IF(OR(ISBLANK('!0'!V406),ISERROR('!0'!V406)),"",'!0'!V406)</f>
        <v/>
      </c>
      <c r="W404" t="str">
        <f>IF(OR(ISBLANK('!0'!W406),ISERROR('!0'!W406)),"",'!0'!W406)</f>
        <v/>
      </c>
      <c r="X404" t="str">
        <f>IF(OR(ISBLANK('!0'!X406),ISERROR('!0'!X406)),"",'!0'!X406)</f>
        <v/>
      </c>
      <c r="Y404" t="str">
        <f>IF(OR(ISBLANK('!0'!Y406),ISERROR('!0'!Y406)),"",'!0'!Y406)</f>
        <v/>
      </c>
      <c r="Z404" t="str">
        <f>IF(OR(ISBLANK('!0'!Z406),ISERROR('!0'!Z406)),"",'!0'!Z406)</f>
        <v/>
      </c>
      <c r="AA404" t="str">
        <f>IF(OR(ISBLANK('!0'!AA406),ISERROR('!0'!AA406)),"",'!0'!AA406)</f>
        <v/>
      </c>
      <c r="AB404" t="str">
        <f>IF(OR(ISBLANK('!0'!AB406),ISERROR('!0'!AB406)),"",'!0'!AB406)</f>
        <v/>
      </c>
      <c r="AC404" t="str">
        <f>IF(OR(ISBLANK('!0'!AI406),ISERROR('!0'!AI406)),"",'!0'!AI406)</f>
        <v/>
      </c>
      <c r="AD404" t="str">
        <f>IF(OR(ISBLANK('!0'!AJ406),ISERROR('!0'!AJ406)),"",'!0'!AJ406)</f>
        <v/>
      </c>
      <c r="AE404" t="str">
        <f>IF(OR(ISBLANK('!0'!AK406),ISERROR('!0'!AK406)),"",'!0'!AK406)</f>
        <v/>
      </c>
      <c r="AF404" t="str">
        <f>IF(OR(ISBLANK('!0'!AL406),ISERROR('!0'!AL406)),"",'!0'!AL406)</f>
        <v/>
      </c>
      <c r="AG404" t="str">
        <f>IF(OR(ISBLANK('!0'!AM406),ISERROR('!0'!AM406)),"",'!0'!AM406)</f>
        <v/>
      </c>
      <c r="AH404" t="str">
        <f>IF(OR(ISBLANK('!0'!AN406),ISERROR('!0'!AN406)),"",'!0'!AN406)</f>
        <v/>
      </c>
      <c r="AI404" t="str">
        <f>IF(OR(ISBLANK('!0'!AO406),ISERROR('!0'!AO406)),"",'!0'!AO406)</f>
        <v/>
      </c>
      <c r="AJ404" t="str">
        <f>IF(OR(ISBLANK('!0'!AP406),ISERROR('!0'!AP406)),"",'!0'!AP406)</f>
        <v/>
      </c>
      <c r="AK404" t="str">
        <f>IF(OR(ISBLANK('!0'!AQ406),ISERROR('!0'!AQ406)),"",'!0'!AQ406)</f>
        <v/>
      </c>
      <c r="AL404" t="str">
        <f>IF(OR(ISBLANK('!0'!AR406),ISERROR('!0'!AR406)),"",'!0'!AR406)</f>
        <v/>
      </c>
      <c r="AM404" t="str">
        <f>IF(OR(ISBLANK('!0'!AS406),ISERROR('!0'!AS406)),"",'!0'!AS406)</f>
        <v/>
      </c>
      <c r="AN404" t="str">
        <f>IF(OR(ISBLANK('!0'!AT406),ISERROR('!0'!AT406)),"",'!0'!AT406)</f>
        <v/>
      </c>
      <c r="AO404" t="str">
        <f>IF(OR(ISBLANK('!0'!AU406),ISERROR('!0'!AU406)),"",'!0'!AU406)</f>
        <v/>
      </c>
      <c r="AP404" t="str">
        <f>IF(OR(ISBLANK('!0'!AV406),ISERROR('!0'!AV406)),"",'!0'!AV406)</f>
        <v/>
      </c>
      <c r="AQ404" t="str">
        <f>IF(OR(ISBLANK('!0'!AW406),ISERROR('!0'!AW406)),"",'!0'!AW406)</f>
        <v/>
      </c>
      <c r="AR404" t="str">
        <f>IF(OR(ISBLANK('!0'!AX406),ISERROR('!0'!AX406)),"",'!0'!AX406)</f>
        <v/>
      </c>
      <c r="AS404" t="str">
        <f>IF(OR(ISBLANK('!0'!AY406),ISERROR('!0'!AY406)),"",'!0'!AY406)</f>
        <v/>
      </c>
      <c r="AT404" t="str">
        <f>IF(OR(ISBLANK('!0'!AZ406),ISERROR('!0'!AZ406)),"",'!0'!AZ406)</f>
        <v/>
      </c>
      <c r="AU404" t="str">
        <f>IF(OR(ISBLANK('!0'!BA406),ISERROR('!0'!BA406)),"",'!0'!BA406)</f>
        <v/>
      </c>
      <c r="AV404" t="str">
        <f>IF(OR(ISBLANK('!0'!BB406),ISERROR('!0'!BB406)),"",'!0'!BB406)</f>
        <v/>
      </c>
      <c r="AW404" t="str">
        <f>IF(OR(ISBLANK('!0'!BC406),ISERROR('!0'!BC406)),"",'!0'!BC406)</f>
        <v/>
      </c>
      <c r="AX404" t="str">
        <f>IF(OR(ISBLANK('!0'!BD406),ISERROR('!0'!BD406)),"",'!0'!BD406)</f>
        <v/>
      </c>
      <c r="AY404" t="str">
        <f>IF(OR(ISBLANK('!0'!BE406),ISERROR('!0'!BE406)),"",'!0'!BE406)</f>
        <v/>
      </c>
      <c r="AZ404" t="str">
        <f>IF(OR(ISBLANK('!0'!BF406),ISERROR('!0'!BF406)),"",'!0'!BF406)</f>
        <v/>
      </c>
      <c r="BA404" t="str">
        <f>IF(OR(ISBLANK('!0'!BG406),ISERROR('!0'!BG406)),"",'!0'!BG406)</f>
        <v/>
      </c>
      <c r="BB404" t="str">
        <f>IF(OR(ISBLANK('!0'!BH406),ISERROR('!0'!BH406)),"",'!0'!BH406)</f>
        <v/>
      </c>
      <c r="BC404" t="str">
        <f>IF(OR(ISBLANK('!0'!BI406),ISERROR('!0'!BI406)),"",'!0'!BI406)</f>
        <v/>
      </c>
    </row>
    <row r="405" spans="1:55" ht="12.75" customHeight="1" x14ac:dyDescent="0.2">
      <c r="A405" t="str">
        <f>IF(OR(ISBLANK('!0'!A407),ISERROR('!0'!A407)),"",'!0'!A407)</f>
        <v/>
      </c>
      <c r="B405" t="str">
        <f>IF(OR(ISBLANK('!0'!B407),ISERROR('!0'!B407)),"",'!0'!B407)</f>
        <v/>
      </c>
      <c r="C405" s="208">
        <f>IF(OR(ISBLANK('!0'!C406),ISERROR('!0'!C406)),"",'!0'!C406)</f>
        <v>383</v>
      </c>
      <c r="D405" s="326"/>
      <c r="E405" s="326"/>
      <c r="F405" t="str">
        <f>IF(OR(ISBLANK('!0'!F407),ISERROR('!0'!F407)),"",'!0'!F407)</f>
        <v/>
      </c>
      <c r="G405" t="str">
        <f>IF(OR(ISBLANK('!0'!G407),ISERROR('!0'!G407)),"",'!0'!G407)</f>
        <v/>
      </c>
      <c r="H405" t="str">
        <f>IF(OR(ISBLANK('!0'!H407),ISERROR('!0'!H407)),"",'!0'!H407)</f>
        <v/>
      </c>
      <c r="I405" s="4" t="str">
        <f>IF(OR(ISBLANK('!0'!I407),ISERROR('!0'!I407)),"",'!0'!I407)</f>
        <v/>
      </c>
      <c r="J405" t="str">
        <f>IF(OR(ISBLANK('!0'!J407),ISERROR('!0'!J407)),"",'!0'!J407)</f>
        <v/>
      </c>
      <c r="K405" s="59" t="str">
        <f>IF(OR(ISBLANK('!0'!K407),ISERROR('!0'!K407)),"",'!0'!K407)</f>
        <v/>
      </c>
      <c r="L405" t="str">
        <f>IF(OR(ISBLANK('!0'!L407),ISERROR('!0'!L407)),"",'!0'!L407)</f>
        <v/>
      </c>
      <c r="M405" t="str">
        <f>IF(OR(ISBLANK('!0'!M407),ISERROR('!0'!M407)),"",'!0'!M407)</f>
        <v/>
      </c>
      <c r="N405" t="str">
        <f>IF(OR(ISBLANK('!0'!N407),ISERROR('!0'!N407)),"",'!0'!N407)</f>
        <v/>
      </c>
      <c r="O405" t="str">
        <f>IF(OR(ISBLANK('!0'!O407),ISERROR('!0'!O407)),"",'!0'!O407)</f>
        <v/>
      </c>
      <c r="P405" t="str">
        <f>IF(OR(ISBLANK('!0'!P407),ISERROR('!0'!P407)),"",'!0'!P407)</f>
        <v/>
      </c>
      <c r="Q405" t="str">
        <f>IF(OR(ISBLANK('!0'!Q407),ISERROR('!0'!Q407)),"",'!0'!Q407)</f>
        <v/>
      </c>
      <c r="R405" t="str">
        <f>IF(OR(ISBLANK('!0'!R407),ISERROR('!0'!R407)),"",'!0'!R407)</f>
        <v/>
      </c>
      <c r="S405" t="str">
        <f>IF(OR(ISBLANK('!0'!S407),ISERROR('!0'!S407)),"",'!0'!S407)</f>
        <v/>
      </c>
      <c r="T405" t="str">
        <f>IF(OR(ISBLANK('!0'!T407),ISERROR('!0'!T407)),"",'!0'!T407)</f>
        <v/>
      </c>
      <c r="U405" t="str">
        <f>IF(OR(ISBLANK('!0'!U407),ISERROR('!0'!U407)),"",'!0'!U407)</f>
        <v/>
      </c>
      <c r="V405" t="str">
        <f>IF(OR(ISBLANK('!0'!V407),ISERROR('!0'!V407)),"",'!0'!V407)</f>
        <v/>
      </c>
      <c r="W405" t="str">
        <f>IF(OR(ISBLANK('!0'!W407),ISERROR('!0'!W407)),"",'!0'!W407)</f>
        <v/>
      </c>
      <c r="X405" t="str">
        <f>IF(OR(ISBLANK('!0'!X407),ISERROR('!0'!X407)),"",'!0'!X407)</f>
        <v/>
      </c>
      <c r="Y405" t="str">
        <f>IF(OR(ISBLANK('!0'!Y407),ISERROR('!0'!Y407)),"",'!0'!Y407)</f>
        <v/>
      </c>
      <c r="Z405" t="str">
        <f>IF(OR(ISBLANK('!0'!Z407),ISERROR('!0'!Z407)),"",'!0'!Z407)</f>
        <v/>
      </c>
      <c r="AA405" t="str">
        <f>IF(OR(ISBLANK('!0'!AA407),ISERROR('!0'!AA407)),"",'!0'!AA407)</f>
        <v/>
      </c>
      <c r="AB405" t="str">
        <f>IF(OR(ISBLANK('!0'!AB407),ISERROR('!0'!AB407)),"",'!0'!AB407)</f>
        <v/>
      </c>
      <c r="AC405" t="str">
        <f>IF(OR(ISBLANK('!0'!AI407),ISERROR('!0'!AI407)),"",'!0'!AI407)</f>
        <v/>
      </c>
      <c r="AD405" t="str">
        <f>IF(OR(ISBLANK('!0'!AJ407),ISERROR('!0'!AJ407)),"",'!0'!AJ407)</f>
        <v/>
      </c>
      <c r="AE405" t="str">
        <f>IF(OR(ISBLANK('!0'!AK407),ISERROR('!0'!AK407)),"",'!0'!AK407)</f>
        <v/>
      </c>
      <c r="AF405" t="str">
        <f>IF(OR(ISBLANK('!0'!AL407),ISERROR('!0'!AL407)),"",'!0'!AL407)</f>
        <v/>
      </c>
      <c r="AG405" t="str">
        <f>IF(OR(ISBLANK('!0'!AM407),ISERROR('!0'!AM407)),"",'!0'!AM407)</f>
        <v/>
      </c>
      <c r="AH405" t="str">
        <f>IF(OR(ISBLANK('!0'!AN407),ISERROR('!0'!AN407)),"",'!0'!AN407)</f>
        <v/>
      </c>
      <c r="AI405" t="str">
        <f>IF(OR(ISBLANK('!0'!AO407),ISERROR('!0'!AO407)),"",'!0'!AO407)</f>
        <v/>
      </c>
      <c r="AJ405" t="str">
        <f>IF(OR(ISBLANK('!0'!AP407),ISERROR('!0'!AP407)),"",'!0'!AP407)</f>
        <v/>
      </c>
      <c r="AK405" t="str">
        <f>IF(OR(ISBLANK('!0'!AQ407),ISERROR('!0'!AQ407)),"",'!0'!AQ407)</f>
        <v/>
      </c>
      <c r="AL405" t="str">
        <f>IF(OR(ISBLANK('!0'!AR407),ISERROR('!0'!AR407)),"",'!0'!AR407)</f>
        <v/>
      </c>
      <c r="AM405" t="str">
        <f>IF(OR(ISBLANK('!0'!AS407),ISERROR('!0'!AS407)),"",'!0'!AS407)</f>
        <v/>
      </c>
      <c r="AN405" t="str">
        <f>IF(OR(ISBLANK('!0'!AT407),ISERROR('!0'!AT407)),"",'!0'!AT407)</f>
        <v/>
      </c>
      <c r="AO405" t="str">
        <f>IF(OR(ISBLANK('!0'!AU407),ISERROR('!0'!AU407)),"",'!0'!AU407)</f>
        <v/>
      </c>
      <c r="AP405" t="str">
        <f>IF(OR(ISBLANK('!0'!AV407),ISERROR('!0'!AV407)),"",'!0'!AV407)</f>
        <v/>
      </c>
      <c r="AQ405" t="str">
        <f>IF(OR(ISBLANK('!0'!AW407),ISERROR('!0'!AW407)),"",'!0'!AW407)</f>
        <v/>
      </c>
      <c r="AR405" t="str">
        <f>IF(OR(ISBLANK('!0'!AX407),ISERROR('!0'!AX407)),"",'!0'!AX407)</f>
        <v/>
      </c>
      <c r="AS405" t="str">
        <f>IF(OR(ISBLANK('!0'!AY407),ISERROR('!0'!AY407)),"",'!0'!AY407)</f>
        <v/>
      </c>
      <c r="AT405" t="str">
        <f>IF(OR(ISBLANK('!0'!AZ407),ISERROR('!0'!AZ407)),"",'!0'!AZ407)</f>
        <v/>
      </c>
      <c r="AU405" t="str">
        <f>IF(OR(ISBLANK('!0'!BA407),ISERROR('!0'!BA407)),"",'!0'!BA407)</f>
        <v/>
      </c>
      <c r="AV405" t="str">
        <f>IF(OR(ISBLANK('!0'!BB407),ISERROR('!0'!BB407)),"",'!0'!BB407)</f>
        <v/>
      </c>
      <c r="AW405" t="str">
        <f>IF(OR(ISBLANK('!0'!BC407),ISERROR('!0'!BC407)),"",'!0'!BC407)</f>
        <v/>
      </c>
      <c r="AX405" t="str">
        <f>IF(OR(ISBLANK('!0'!BD407),ISERROR('!0'!BD407)),"",'!0'!BD407)</f>
        <v/>
      </c>
      <c r="AY405" t="str">
        <f>IF(OR(ISBLANK('!0'!BE407),ISERROR('!0'!BE407)),"",'!0'!BE407)</f>
        <v/>
      </c>
      <c r="AZ405" t="str">
        <f>IF(OR(ISBLANK('!0'!BF407),ISERROR('!0'!BF407)),"",'!0'!BF407)</f>
        <v/>
      </c>
      <c r="BA405" t="str">
        <f>IF(OR(ISBLANK('!0'!BG407),ISERROR('!0'!BG407)),"",'!0'!BG407)</f>
        <v/>
      </c>
      <c r="BB405" t="str">
        <f>IF(OR(ISBLANK('!0'!BH407),ISERROR('!0'!BH407)),"",'!0'!BH407)</f>
        <v/>
      </c>
      <c r="BC405" t="str">
        <f>IF(OR(ISBLANK('!0'!BI407),ISERROR('!0'!BI407)),"",'!0'!BI407)</f>
        <v/>
      </c>
    </row>
    <row r="406" spans="1:55" ht="12.75" customHeight="1" x14ac:dyDescent="0.2">
      <c r="A406" t="str">
        <f>IF(OR(ISBLANK('!0'!A408),ISERROR('!0'!A408)),"",'!0'!A408)</f>
        <v/>
      </c>
      <c r="B406" t="str">
        <f>IF(OR(ISBLANK('!0'!B408),ISERROR('!0'!B408)),"",'!0'!B408)</f>
        <v/>
      </c>
      <c r="C406" s="208">
        <f>IF(OR(ISBLANK('!0'!C407),ISERROR('!0'!C407)),"",'!0'!C407)</f>
        <v>384</v>
      </c>
      <c r="D406" s="326"/>
      <c r="E406" s="326"/>
      <c r="F406" t="str">
        <f>IF(OR(ISBLANK('!0'!F408),ISERROR('!0'!F408)),"",'!0'!F408)</f>
        <v/>
      </c>
      <c r="G406" t="str">
        <f>IF(OR(ISBLANK('!0'!G408),ISERROR('!0'!G408)),"",'!0'!G408)</f>
        <v/>
      </c>
      <c r="H406" t="str">
        <f>IF(OR(ISBLANK('!0'!H408),ISERROR('!0'!H408)),"",'!0'!H408)</f>
        <v/>
      </c>
      <c r="I406" s="4" t="str">
        <f>IF(OR(ISBLANK('!0'!I408),ISERROR('!0'!I408)),"",'!0'!I408)</f>
        <v/>
      </c>
      <c r="J406" t="str">
        <f>IF(OR(ISBLANK('!0'!J408),ISERROR('!0'!J408)),"",'!0'!J408)</f>
        <v/>
      </c>
      <c r="K406" s="59" t="str">
        <f>IF(OR(ISBLANK('!0'!K408),ISERROR('!0'!K408)),"",'!0'!K408)</f>
        <v/>
      </c>
      <c r="L406" t="str">
        <f>IF(OR(ISBLANK('!0'!L408),ISERROR('!0'!L408)),"",'!0'!L408)</f>
        <v/>
      </c>
      <c r="M406" t="str">
        <f>IF(OR(ISBLANK('!0'!M408),ISERROR('!0'!M408)),"",'!0'!M408)</f>
        <v/>
      </c>
      <c r="N406" t="str">
        <f>IF(OR(ISBLANK('!0'!N408),ISERROR('!0'!N408)),"",'!0'!N408)</f>
        <v/>
      </c>
      <c r="O406" t="str">
        <f>IF(OR(ISBLANK('!0'!O408),ISERROR('!0'!O408)),"",'!0'!O408)</f>
        <v/>
      </c>
      <c r="P406" t="str">
        <f>IF(OR(ISBLANK('!0'!P408),ISERROR('!0'!P408)),"",'!0'!P408)</f>
        <v/>
      </c>
      <c r="Q406" t="str">
        <f>IF(OR(ISBLANK('!0'!Q408),ISERROR('!0'!Q408)),"",'!0'!Q408)</f>
        <v/>
      </c>
      <c r="R406" t="str">
        <f>IF(OR(ISBLANK('!0'!R408),ISERROR('!0'!R408)),"",'!0'!R408)</f>
        <v/>
      </c>
      <c r="S406" t="str">
        <f>IF(OR(ISBLANK('!0'!S408),ISERROR('!0'!S408)),"",'!0'!S408)</f>
        <v/>
      </c>
      <c r="T406" t="str">
        <f>IF(OR(ISBLANK('!0'!T408),ISERROR('!0'!T408)),"",'!0'!T408)</f>
        <v/>
      </c>
      <c r="U406" t="str">
        <f>IF(OR(ISBLANK('!0'!U408),ISERROR('!0'!U408)),"",'!0'!U408)</f>
        <v/>
      </c>
      <c r="V406" t="str">
        <f>IF(OR(ISBLANK('!0'!V408),ISERROR('!0'!V408)),"",'!0'!V408)</f>
        <v/>
      </c>
      <c r="W406" t="str">
        <f>IF(OR(ISBLANK('!0'!W408),ISERROR('!0'!W408)),"",'!0'!W408)</f>
        <v/>
      </c>
      <c r="X406" t="str">
        <f>IF(OR(ISBLANK('!0'!X408),ISERROR('!0'!X408)),"",'!0'!X408)</f>
        <v/>
      </c>
      <c r="Y406" t="str">
        <f>IF(OR(ISBLANK('!0'!Y408),ISERROR('!0'!Y408)),"",'!0'!Y408)</f>
        <v/>
      </c>
      <c r="Z406" t="str">
        <f>IF(OR(ISBLANK('!0'!Z408),ISERROR('!0'!Z408)),"",'!0'!Z408)</f>
        <v/>
      </c>
      <c r="AA406" t="str">
        <f>IF(OR(ISBLANK('!0'!AA408),ISERROR('!0'!AA408)),"",'!0'!AA408)</f>
        <v/>
      </c>
      <c r="AB406" t="str">
        <f>IF(OR(ISBLANK('!0'!AB408),ISERROR('!0'!AB408)),"",'!0'!AB408)</f>
        <v/>
      </c>
      <c r="AC406" t="str">
        <f>IF(OR(ISBLANK('!0'!AI408),ISERROR('!0'!AI408)),"",'!0'!AI408)</f>
        <v/>
      </c>
      <c r="AD406" t="str">
        <f>IF(OR(ISBLANK('!0'!AJ408),ISERROR('!0'!AJ408)),"",'!0'!AJ408)</f>
        <v/>
      </c>
      <c r="AE406" t="str">
        <f>IF(OR(ISBLANK('!0'!AK408),ISERROR('!0'!AK408)),"",'!0'!AK408)</f>
        <v/>
      </c>
      <c r="AF406" t="str">
        <f>IF(OR(ISBLANK('!0'!AL408),ISERROR('!0'!AL408)),"",'!0'!AL408)</f>
        <v/>
      </c>
      <c r="AG406" t="str">
        <f>IF(OR(ISBLANK('!0'!AM408),ISERROR('!0'!AM408)),"",'!0'!AM408)</f>
        <v/>
      </c>
      <c r="AH406" t="str">
        <f>IF(OR(ISBLANK('!0'!AN408),ISERROR('!0'!AN408)),"",'!0'!AN408)</f>
        <v/>
      </c>
      <c r="AI406" t="str">
        <f>IF(OR(ISBLANK('!0'!AO408),ISERROR('!0'!AO408)),"",'!0'!AO408)</f>
        <v/>
      </c>
      <c r="AJ406" t="str">
        <f>IF(OR(ISBLANK('!0'!AP408),ISERROR('!0'!AP408)),"",'!0'!AP408)</f>
        <v/>
      </c>
      <c r="AK406" t="str">
        <f>IF(OR(ISBLANK('!0'!AQ408),ISERROR('!0'!AQ408)),"",'!0'!AQ408)</f>
        <v/>
      </c>
      <c r="AL406" t="str">
        <f>IF(OR(ISBLANK('!0'!AR408),ISERROR('!0'!AR408)),"",'!0'!AR408)</f>
        <v/>
      </c>
      <c r="AM406" t="str">
        <f>IF(OR(ISBLANK('!0'!AS408),ISERROR('!0'!AS408)),"",'!0'!AS408)</f>
        <v/>
      </c>
      <c r="AN406" t="str">
        <f>IF(OR(ISBLANK('!0'!AT408),ISERROR('!0'!AT408)),"",'!0'!AT408)</f>
        <v/>
      </c>
      <c r="AO406" t="str">
        <f>IF(OR(ISBLANK('!0'!AU408),ISERROR('!0'!AU408)),"",'!0'!AU408)</f>
        <v/>
      </c>
      <c r="AP406" t="str">
        <f>IF(OR(ISBLANK('!0'!AV408),ISERROR('!0'!AV408)),"",'!0'!AV408)</f>
        <v/>
      </c>
      <c r="AQ406" t="str">
        <f>IF(OR(ISBLANK('!0'!AW408),ISERROR('!0'!AW408)),"",'!0'!AW408)</f>
        <v/>
      </c>
      <c r="AR406" t="str">
        <f>IF(OR(ISBLANK('!0'!AX408),ISERROR('!0'!AX408)),"",'!0'!AX408)</f>
        <v/>
      </c>
      <c r="AS406" t="str">
        <f>IF(OR(ISBLANK('!0'!AY408),ISERROR('!0'!AY408)),"",'!0'!AY408)</f>
        <v/>
      </c>
      <c r="AT406" t="str">
        <f>IF(OR(ISBLANK('!0'!AZ408),ISERROR('!0'!AZ408)),"",'!0'!AZ408)</f>
        <v/>
      </c>
      <c r="AU406" t="str">
        <f>IF(OR(ISBLANK('!0'!BA408),ISERROR('!0'!BA408)),"",'!0'!BA408)</f>
        <v/>
      </c>
      <c r="AV406" t="str">
        <f>IF(OR(ISBLANK('!0'!BB408),ISERROR('!0'!BB408)),"",'!0'!BB408)</f>
        <v/>
      </c>
      <c r="AW406" t="str">
        <f>IF(OR(ISBLANK('!0'!BC408),ISERROR('!0'!BC408)),"",'!0'!BC408)</f>
        <v/>
      </c>
      <c r="AX406" t="str">
        <f>IF(OR(ISBLANK('!0'!BD408),ISERROR('!0'!BD408)),"",'!0'!BD408)</f>
        <v/>
      </c>
      <c r="AY406" t="str">
        <f>IF(OR(ISBLANK('!0'!BE408),ISERROR('!0'!BE408)),"",'!0'!BE408)</f>
        <v/>
      </c>
      <c r="AZ406" t="str">
        <f>IF(OR(ISBLANK('!0'!BF408),ISERROR('!0'!BF408)),"",'!0'!BF408)</f>
        <v/>
      </c>
      <c r="BA406" t="str">
        <f>IF(OR(ISBLANK('!0'!BG408),ISERROR('!0'!BG408)),"",'!0'!BG408)</f>
        <v/>
      </c>
      <c r="BB406" t="str">
        <f>IF(OR(ISBLANK('!0'!BH408),ISERROR('!0'!BH408)),"",'!0'!BH408)</f>
        <v/>
      </c>
      <c r="BC406" t="str">
        <f>IF(OR(ISBLANK('!0'!BI408),ISERROR('!0'!BI408)),"",'!0'!BI408)</f>
        <v/>
      </c>
    </row>
    <row r="407" spans="1:55" ht="12.75" customHeight="1" x14ac:dyDescent="0.2">
      <c r="A407" t="str">
        <f>IF(OR(ISBLANK('!0'!A409),ISERROR('!0'!A409)),"",'!0'!A409)</f>
        <v/>
      </c>
      <c r="B407" t="str">
        <f>IF(OR(ISBLANK('!0'!B409),ISERROR('!0'!B409)),"",'!0'!B409)</f>
        <v/>
      </c>
      <c r="C407" s="208">
        <f>IF(OR(ISBLANK('!0'!C408),ISERROR('!0'!C408)),"",'!0'!C408)</f>
        <v>385</v>
      </c>
      <c r="D407" s="326"/>
      <c r="E407" s="326"/>
      <c r="F407" t="str">
        <f>IF(OR(ISBLANK('!0'!F409),ISERROR('!0'!F409)),"",'!0'!F409)</f>
        <v/>
      </c>
      <c r="G407" t="str">
        <f>IF(OR(ISBLANK('!0'!G409),ISERROR('!0'!G409)),"",'!0'!G409)</f>
        <v/>
      </c>
      <c r="H407" t="str">
        <f>IF(OR(ISBLANK('!0'!H409),ISERROR('!0'!H409)),"",'!0'!H409)</f>
        <v/>
      </c>
      <c r="I407" s="4" t="str">
        <f>IF(OR(ISBLANK('!0'!I409),ISERROR('!0'!I409)),"",'!0'!I409)</f>
        <v/>
      </c>
      <c r="J407" t="str">
        <f>IF(OR(ISBLANK('!0'!J409),ISERROR('!0'!J409)),"",'!0'!J409)</f>
        <v/>
      </c>
      <c r="K407" s="59" t="str">
        <f>IF(OR(ISBLANK('!0'!K409),ISERROR('!0'!K409)),"",'!0'!K409)</f>
        <v/>
      </c>
      <c r="L407" t="str">
        <f>IF(OR(ISBLANK('!0'!L409),ISERROR('!0'!L409)),"",'!0'!L409)</f>
        <v/>
      </c>
      <c r="M407" t="str">
        <f>IF(OR(ISBLANK('!0'!M409),ISERROR('!0'!M409)),"",'!0'!M409)</f>
        <v/>
      </c>
      <c r="N407" t="str">
        <f>IF(OR(ISBLANK('!0'!N409),ISERROR('!0'!N409)),"",'!0'!N409)</f>
        <v/>
      </c>
      <c r="O407" t="str">
        <f>IF(OR(ISBLANK('!0'!O409),ISERROR('!0'!O409)),"",'!0'!O409)</f>
        <v/>
      </c>
      <c r="P407" t="str">
        <f>IF(OR(ISBLANK('!0'!P409),ISERROR('!0'!P409)),"",'!0'!P409)</f>
        <v/>
      </c>
      <c r="Q407" t="str">
        <f>IF(OR(ISBLANK('!0'!Q409),ISERROR('!0'!Q409)),"",'!0'!Q409)</f>
        <v/>
      </c>
      <c r="R407" t="str">
        <f>IF(OR(ISBLANK('!0'!R409),ISERROR('!0'!R409)),"",'!0'!R409)</f>
        <v/>
      </c>
      <c r="S407" t="str">
        <f>IF(OR(ISBLANK('!0'!S409),ISERROR('!0'!S409)),"",'!0'!S409)</f>
        <v/>
      </c>
      <c r="T407" t="str">
        <f>IF(OR(ISBLANK('!0'!T409),ISERROR('!0'!T409)),"",'!0'!T409)</f>
        <v/>
      </c>
      <c r="U407" t="str">
        <f>IF(OR(ISBLANK('!0'!U409),ISERROR('!0'!U409)),"",'!0'!U409)</f>
        <v/>
      </c>
      <c r="V407" t="str">
        <f>IF(OR(ISBLANK('!0'!V409),ISERROR('!0'!V409)),"",'!0'!V409)</f>
        <v/>
      </c>
      <c r="W407" t="str">
        <f>IF(OR(ISBLANK('!0'!W409),ISERROR('!0'!W409)),"",'!0'!W409)</f>
        <v/>
      </c>
      <c r="X407" t="str">
        <f>IF(OR(ISBLANK('!0'!X409),ISERROR('!0'!X409)),"",'!0'!X409)</f>
        <v/>
      </c>
      <c r="Y407" t="str">
        <f>IF(OR(ISBLANK('!0'!Y409),ISERROR('!0'!Y409)),"",'!0'!Y409)</f>
        <v/>
      </c>
      <c r="Z407" t="str">
        <f>IF(OR(ISBLANK('!0'!Z409),ISERROR('!0'!Z409)),"",'!0'!Z409)</f>
        <v/>
      </c>
      <c r="AA407" t="str">
        <f>IF(OR(ISBLANK('!0'!AA409),ISERROR('!0'!AA409)),"",'!0'!AA409)</f>
        <v/>
      </c>
      <c r="AB407" t="str">
        <f>IF(OR(ISBLANK('!0'!AB409),ISERROR('!0'!AB409)),"",'!0'!AB409)</f>
        <v/>
      </c>
      <c r="AC407" t="str">
        <f>IF(OR(ISBLANK('!0'!AI409),ISERROR('!0'!AI409)),"",'!0'!AI409)</f>
        <v/>
      </c>
      <c r="AD407" t="str">
        <f>IF(OR(ISBLANK('!0'!AJ409),ISERROR('!0'!AJ409)),"",'!0'!AJ409)</f>
        <v/>
      </c>
      <c r="AE407" t="str">
        <f>IF(OR(ISBLANK('!0'!AK409),ISERROR('!0'!AK409)),"",'!0'!AK409)</f>
        <v/>
      </c>
      <c r="AF407" t="str">
        <f>IF(OR(ISBLANK('!0'!AL409),ISERROR('!0'!AL409)),"",'!0'!AL409)</f>
        <v/>
      </c>
      <c r="AG407" t="str">
        <f>IF(OR(ISBLANK('!0'!AM409),ISERROR('!0'!AM409)),"",'!0'!AM409)</f>
        <v/>
      </c>
      <c r="AH407" t="str">
        <f>IF(OR(ISBLANK('!0'!AN409),ISERROR('!0'!AN409)),"",'!0'!AN409)</f>
        <v/>
      </c>
      <c r="AI407" t="str">
        <f>IF(OR(ISBLANK('!0'!AO409),ISERROR('!0'!AO409)),"",'!0'!AO409)</f>
        <v/>
      </c>
      <c r="AJ407" t="str">
        <f>IF(OR(ISBLANK('!0'!AP409),ISERROR('!0'!AP409)),"",'!0'!AP409)</f>
        <v/>
      </c>
      <c r="AK407" t="str">
        <f>IF(OR(ISBLANK('!0'!AQ409),ISERROR('!0'!AQ409)),"",'!0'!AQ409)</f>
        <v/>
      </c>
      <c r="AL407" t="str">
        <f>IF(OR(ISBLANK('!0'!AR409),ISERROR('!0'!AR409)),"",'!0'!AR409)</f>
        <v/>
      </c>
      <c r="AM407" t="str">
        <f>IF(OR(ISBLANK('!0'!AS409),ISERROR('!0'!AS409)),"",'!0'!AS409)</f>
        <v/>
      </c>
      <c r="AN407" t="str">
        <f>IF(OR(ISBLANK('!0'!AT409),ISERROR('!0'!AT409)),"",'!0'!AT409)</f>
        <v/>
      </c>
      <c r="AO407" t="str">
        <f>IF(OR(ISBLANK('!0'!AU409),ISERROR('!0'!AU409)),"",'!0'!AU409)</f>
        <v/>
      </c>
      <c r="AP407" t="str">
        <f>IF(OR(ISBLANK('!0'!AV409),ISERROR('!0'!AV409)),"",'!0'!AV409)</f>
        <v/>
      </c>
      <c r="AQ407" t="str">
        <f>IF(OR(ISBLANK('!0'!AW409),ISERROR('!0'!AW409)),"",'!0'!AW409)</f>
        <v/>
      </c>
      <c r="AR407" t="str">
        <f>IF(OR(ISBLANK('!0'!AX409),ISERROR('!0'!AX409)),"",'!0'!AX409)</f>
        <v/>
      </c>
      <c r="AS407" t="str">
        <f>IF(OR(ISBLANK('!0'!AY409),ISERROR('!0'!AY409)),"",'!0'!AY409)</f>
        <v/>
      </c>
      <c r="AT407" t="str">
        <f>IF(OR(ISBLANK('!0'!AZ409),ISERROR('!0'!AZ409)),"",'!0'!AZ409)</f>
        <v/>
      </c>
      <c r="AU407" t="str">
        <f>IF(OR(ISBLANK('!0'!BA409),ISERROR('!0'!BA409)),"",'!0'!BA409)</f>
        <v/>
      </c>
      <c r="AV407" t="str">
        <f>IF(OR(ISBLANK('!0'!BB409),ISERROR('!0'!BB409)),"",'!0'!BB409)</f>
        <v/>
      </c>
      <c r="AW407" t="str">
        <f>IF(OR(ISBLANK('!0'!BC409),ISERROR('!0'!BC409)),"",'!0'!BC409)</f>
        <v/>
      </c>
      <c r="AX407" t="str">
        <f>IF(OR(ISBLANK('!0'!BD409),ISERROR('!0'!BD409)),"",'!0'!BD409)</f>
        <v/>
      </c>
      <c r="AY407" t="str">
        <f>IF(OR(ISBLANK('!0'!BE409),ISERROR('!0'!BE409)),"",'!0'!BE409)</f>
        <v/>
      </c>
      <c r="AZ407" t="str">
        <f>IF(OR(ISBLANK('!0'!BF409),ISERROR('!0'!BF409)),"",'!0'!BF409)</f>
        <v/>
      </c>
      <c r="BA407" t="str">
        <f>IF(OR(ISBLANK('!0'!BG409),ISERROR('!0'!BG409)),"",'!0'!BG409)</f>
        <v/>
      </c>
      <c r="BB407" t="str">
        <f>IF(OR(ISBLANK('!0'!BH409),ISERROR('!0'!BH409)),"",'!0'!BH409)</f>
        <v/>
      </c>
      <c r="BC407" t="str">
        <f>IF(OR(ISBLANK('!0'!BI409),ISERROR('!0'!BI409)),"",'!0'!BI409)</f>
        <v/>
      </c>
    </row>
    <row r="408" spans="1:55" ht="12.75" customHeight="1" x14ac:dyDescent="0.2">
      <c r="A408" t="str">
        <f>IF(OR(ISBLANK('!0'!A410),ISERROR('!0'!A410)),"",'!0'!A410)</f>
        <v/>
      </c>
      <c r="B408" t="str">
        <f>IF(OR(ISBLANK('!0'!B410),ISERROR('!0'!B410)),"",'!0'!B410)</f>
        <v/>
      </c>
      <c r="C408" s="208">
        <f>IF(OR(ISBLANK('!0'!C409),ISERROR('!0'!C409)),"",'!0'!C409)</f>
        <v>386</v>
      </c>
      <c r="D408" s="326"/>
      <c r="E408" s="326"/>
      <c r="F408" t="str">
        <f>IF(OR(ISBLANK('!0'!F410),ISERROR('!0'!F410)),"",'!0'!F410)</f>
        <v/>
      </c>
      <c r="G408" t="str">
        <f>IF(OR(ISBLANK('!0'!G410),ISERROR('!0'!G410)),"",'!0'!G410)</f>
        <v/>
      </c>
      <c r="H408" t="str">
        <f>IF(OR(ISBLANK('!0'!H410),ISERROR('!0'!H410)),"",'!0'!H410)</f>
        <v/>
      </c>
      <c r="I408" s="4" t="str">
        <f>IF(OR(ISBLANK('!0'!I410),ISERROR('!0'!I410)),"",'!0'!I410)</f>
        <v/>
      </c>
      <c r="J408" t="str">
        <f>IF(OR(ISBLANK('!0'!J410),ISERROR('!0'!J410)),"",'!0'!J410)</f>
        <v/>
      </c>
      <c r="K408" s="59" t="str">
        <f>IF(OR(ISBLANK('!0'!K410),ISERROR('!0'!K410)),"",'!0'!K410)</f>
        <v/>
      </c>
      <c r="L408" t="str">
        <f>IF(OR(ISBLANK('!0'!L410),ISERROR('!0'!L410)),"",'!0'!L410)</f>
        <v/>
      </c>
      <c r="M408" t="str">
        <f>IF(OR(ISBLANK('!0'!M410),ISERROR('!0'!M410)),"",'!0'!M410)</f>
        <v/>
      </c>
      <c r="N408" t="str">
        <f>IF(OR(ISBLANK('!0'!N410),ISERROR('!0'!N410)),"",'!0'!N410)</f>
        <v/>
      </c>
      <c r="O408" t="str">
        <f>IF(OR(ISBLANK('!0'!O410),ISERROR('!0'!O410)),"",'!0'!O410)</f>
        <v/>
      </c>
      <c r="P408" t="str">
        <f>IF(OR(ISBLANK('!0'!P410),ISERROR('!0'!P410)),"",'!0'!P410)</f>
        <v/>
      </c>
      <c r="Q408" t="str">
        <f>IF(OR(ISBLANK('!0'!Q410),ISERROR('!0'!Q410)),"",'!0'!Q410)</f>
        <v/>
      </c>
      <c r="R408" t="str">
        <f>IF(OR(ISBLANK('!0'!R410),ISERROR('!0'!R410)),"",'!0'!R410)</f>
        <v/>
      </c>
      <c r="S408" t="str">
        <f>IF(OR(ISBLANK('!0'!S410),ISERROR('!0'!S410)),"",'!0'!S410)</f>
        <v/>
      </c>
      <c r="T408" t="str">
        <f>IF(OR(ISBLANK('!0'!T410),ISERROR('!0'!T410)),"",'!0'!T410)</f>
        <v/>
      </c>
      <c r="U408" t="str">
        <f>IF(OR(ISBLANK('!0'!U410),ISERROR('!0'!U410)),"",'!0'!U410)</f>
        <v/>
      </c>
      <c r="V408" t="str">
        <f>IF(OR(ISBLANK('!0'!V410),ISERROR('!0'!V410)),"",'!0'!V410)</f>
        <v/>
      </c>
      <c r="W408" t="str">
        <f>IF(OR(ISBLANK('!0'!W410),ISERROR('!0'!W410)),"",'!0'!W410)</f>
        <v/>
      </c>
      <c r="X408" t="str">
        <f>IF(OR(ISBLANK('!0'!X410),ISERROR('!0'!X410)),"",'!0'!X410)</f>
        <v/>
      </c>
      <c r="Y408" t="str">
        <f>IF(OR(ISBLANK('!0'!Y410),ISERROR('!0'!Y410)),"",'!0'!Y410)</f>
        <v/>
      </c>
      <c r="Z408" t="str">
        <f>IF(OR(ISBLANK('!0'!Z410),ISERROR('!0'!Z410)),"",'!0'!Z410)</f>
        <v/>
      </c>
      <c r="AA408" t="str">
        <f>IF(OR(ISBLANK('!0'!AA410),ISERROR('!0'!AA410)),"",'!0'!AA410)</f>
        <v/>
      </c>
      <c r="AB408" t="str">
        <f>IF(OR(ISBLANK('!0'!AB410),ISERROR('!0'!AB410)),"",'!0'!AB410)</f>
        <v/>
      </c>
      <c r="AC408" t="str">
        <f>IF(OR(ISBLANK('!0'!AI410),ISERROR('!0'!AI410)),"",'!0'!AI410)</f>
        <v/>
      </c>
      <c r="AD408" t="str">
        <f>IF(OR(ISBLANK('!0'!AJ410),ISERROR('!0'!AJ410)),"",'!0'!AJ410)</f>
        <v/>
      </c>
      <c r="AE408" t="str">
        <f>IF(OR(ISBLANK('!0'!AK410),ISERROR('!0'!AK410)),"",'!0'!AK410)</f>
        <v/>
      </c>
      <c r="AF408" t="str">
        <f>IF(OR(ISBLANK('!0'!AL410),ISERROR('!0'!AL410)),"",'!0'!AL410)</f>
        <v/>
      </c>
      <c r="AG408" t="str">
        <f>IF(OR(ISBLANK('!0'!AM410),ISERROR('!0'!AM410)),"",'!0'!AM410)</f>
        <v/>
      </c>
      <c r="AH408" t="str">
        <f>IF(OR(ISBLANK('!0'!AN410),ISERROR('!0'!AN410)),"",'!0'!AN410)</f>
        <v/>
      </c>
      <c r="AI408" t="str">
        <f>IF(OR(ISBLANK('!0'!AO410),ISERROR('!0'!AO410)),"",'!0'!AO410)</f>
        <v/>
      </c>
      <c r="AJ408" t="str">
        <f>IF(OR(ISBLANK('!0'!AP410),ISERROR('!0'!AP410)),"",'!0'!AP410)</f>
        <v/>
      </c>
      <c r="AK408" t="str">
        <f>IF(OR(ISBLANK('!0'!AQ410),ISERROR('!0'!AQ410)),"",'!0'!AQ410)</f>
        <v/>
      </c>
      <c r="AL408" t="str">
        <f>IF(OR(ISBLANK('!0'!AR410),ISERROR('!0'!AR410)),"",'!0'!AR410)</f>
        <v/>
      </c>
      <c r="AM408" t="str">
        <f>IF(OR(ISBLANK('!0'!AS410),ISERROR('!0'!AS410)),"",'!0'!AS410)</f>
        <v/>
      </c>
      <c r="AN408" t="str">
        <f>IF(OR(ISBLANK('!0'!AT410),ISERROR('!0'!AT410)),"",'!0'!AT410)</f>
        <v/>
      </c>
      <c r="AO408" t="str">
        <f>IF(OR(ISBLANK('!0'!AU410),ISERROR('!0'!AU410)),"",'!0'!AU410)</f>
        <v/>
      </c>
      <c r="AP408" t="str">
        <f>IF(OR(ISBLANK('!0'!AV410),ISERROR('!0'!AV410)),"",'!0'!AV410)</f>
        <v/>
      </c>
      <c r="AQ408" t="str">
        <f>IF(OR(ISBLANK('!0'!AW410),ISERROR('!0'!AW410)),"",'!0'!AW410)</f>
        <v/>
      </c>
      <c r="AR408" t="str">
        <f>IF(OR(ISBLANK('!0'!AX410),ISERROR('!0'!AX410)),"",'!0'!AX410)</f>
        <v/>
      </c>
      <c r="AS408" t="str">
        <f>IF(OR(ISBLANK('!0'!AY410),ISERROR('!0'!AY410)),"",'!0'!AY410)</f>
        <v/>
      </c>
      <c r="AT408" t="str">
        <f>IF(OR(ISBLANK('!0'!AZ410),ISERROR('!0'!AZ410)),"",'!0'!AZ410)</f>
        <v/>
      </c>
      <c r="AU408" t="str">
        <f>IF(OR(ISBLANK('!0'!BA410),ISERROR('!0'!BA410)),"",'!0'!BA410)</f>
        <v/>
      </c>
      <c r="AV408" t="str">
        <f>IF(OR(ISBLANK('!0'!BB410),ISERROR('!0'!BB410)),"",'!0'!BB410)</f>
        <v/>
      </c>
      <c r="AW408" t="str">
        <f>IF(OR(ISBLANK('!0'!BC410),ISERROR('!0'!BC410)),"",'!0'!BC410)</f>
        <v/>
      </c>
      <c r="AX408" t="str">
        <f>IF(OR(ISBLANK('!0'!BD410),ISERROR('!0'!BD410)),"",'!0'!BD410)</f>
        <v/>
      </c>
      <c r="AY408" t="str">
        <f>IF(OR(ISBLANK('!0'!BE410),ISERROR('!0'!BE410)),"",'!0'!BE410)</f>
        <v/>
      </c>
      <c r="AZ408" t="str">
        <f>IF(OR(ISBLANK('!0'!BF410),ISERROR('!0'!BF410)),"",'!0'!BF410)</f>
        <v/>
      </c>
      <c r="BA408" t="str">
        <f>IF(OR(ISBLANK('!0'!BG410),ISERROR('!0'!BG410)),"",'!0'!BG410)</f>
        <v/>
      </c>
      <c r="BB408" t="str">
        <f>IF(OR(ISBLANK('!0'!BH410),ISERROR('!0'!BH410)),"",'!0'!BH410)</f>
        <v/>
      </c>
      <c r="BC408" t="str">
        <f>IF(OR(ISBLANK('!0'!BI410),ISERROR('!0'!BI410)),"",'!0'!BI410)</f>
        <v/>
      </c>
    </row>
    <row r="409" spans="1:55" ht="12.75" customHeight="1" x14ac:dyDescent="0.2">
      <c r="A409" t="str">
        <f>IF(OR(ISBLANK('!0'!A411),ISERROR('!0'!A411)),"",'!0'!A411)</f>
        <v/>
      </c>
      <c r="B409" t="str">
        <f>IF(OR(ISBLANK('!0'!B411),ISERROR('!0'!B411)),"",'!0'!B411)</f>
        <v/>
      </c>
      <c r="C409" s="208">
        <f>IF(OR(ISBLANK('!0'!C410),ISERROR('!0'!C410)),"",'!0'!C410)</f>
        <v>387</v>
      </c>
      <c r="D409" s="326"/>
      <c r="E409" s="326"/>
      <c r="F409" t="str">
        <f>IF(OR(ISBLANK('!0'!F411),ISERROR('!0'!F411)),"",'!0'!F411)</f>
        <v/>
      </c>
      <c r="G409" t="str">
        <f>IF(OR(ISBLANK('!0'!G411),ISERROR('!0'!G411)),"",'!0'!G411)</f>
        <v/>
      </c>
      <c r="H409" t="str">
        <f>IF(OR(ISBLANK('!0'!H411),ISERROR('!0'!H411)),"",'!0'!H411)</f>
        <v/>
      </c>
      <c r="I409" s="4" t="str">
        <f>IF(OR(ISBLANK('!0'!I411),ISERROR('!0'!I411)),"",'!0'!I411)</f>
        <v/>
      </c>
      <c r="J409" t="str">
        <f>IF(OR(ISBLANK('!0'!J411),ISERROR('!0'!J411)),"",'!0'!J411)</f>
        <v/>
      </c>
      <c r="K409" s="59" t="str">
        <f>IF(OR(ISBLANK('!0'!K411),ISERROR('!0'!K411)),"",'!0'!K411)</f>
        <v/>
      </c>
      <c r="L409" t="str">
        <f>IF(OR(ISBLANK('!0'!L411),ISERROR('!0'!L411)),"",'!0'!L411)</f>
        <v/>
      </c>
      <c r="M409" t="str">
        <f>IF(OR(ISBLANK('!0'!M411),ISERROR('!0'!M411)),"",'!0'!M411)</f>
        <v/>
      </c>
      <c r="N409" t="str">
        <f>IF(OR(ISBLANK('!0'!N411),ISERROR('!0'!N411)),"",'!0'!N411)</f>
        <v/>
      </c>
      <c r="O409" t="str">
        <f>IF(OR(ISBLANK('!0'!O411),ISERROR('!0'!O411)),"",'!0'!O411)</f>
        <v/>
      </c>
      <c r="P409" t="str">
        <f>IF(OR(ISBLANK('!0'!P411),ISERROR('!0'!P411)),"",'!0'!P411)</f>
        <v/>
      </c>
      <c r="Q409" t="str">
        <f>IF(OR(ISBLANK('!0'!Q411),ISERROR('!0'!Q411)),"",'!0'!Q411)</f>
        <v/>
      </c>
      <c r="R409" t="str">
        <f>IF(OR(ISBLANK('!0'!R411),ISERROR('!0'!R411)),"",'!0'!R411)</f>
        <v/>
      </c>
      <c r="S409" t="str">
        <f>IF(OR(ISBLANK('!0'!S411),ISERROR('!0'!S411)),"",'!0'!S411)</f>
        <v/>
      </c>
      <c r="T409" t="str">
        <f>IF(OR(ISBLANK('!0'!T411),ISERROR('!0'!T411)),"",'!0'!T411)</f>
        <v/>
      </c>
      <c r="U409" t="str">
        <f>IF(OR(ISBLANK('!0'!U411),ISERROR('!0'!U411)),"",'!0'!U411)</f>
        <v/>
      </c>
      <c r="V409" t="str">
        <f>IF(OR(ISBLANK('!0'!V411),ISERROR('!0'!V411)),"",'!0'!V411)</f>
        <v/>
      </c>
      <c r="W409" t="str">
        <f>IF(OR(ISBLANK('!0'!W411),ISERROR('!0'!W411)),"",'!0'!W411)</f>
        <v/>
      </c>
      <c r="X409" t="str">
        <f>IF(OR(ISBLANK('!0'!X411),ISERROR('!0'!X411)),"",'!0'!X411)</f>
        <v/>
      </c>
      <c r="Y409" t="str">
        <f>IF(OR(ISBLANK('!0'!Y411),ISERROR('!0'!Y411)),"",'!0'!Y411)</f>
        <v/>
      </c>
      <c r="Z409" t="str">
        <f>IF(OR(ISBLANK('!0'!Z411),ISERROR('!0'!Z411)),"",'!0'!Z411)</f>
        <v/>
      </c>
      <c r="AA409" t="str">
        <f>IF(OR(ISBLANK('!0'!AA411),ISERROR('!0'!AA411)),"",'!0'!AA411)</f>
        <v/>
      </c>
      <c r="AB409" t="str">
        <f>IF(OR(ISBLANK('!0'!AB411),ISERROR('!0'!AB411)),"",'!0'!AB411)</f>
        <v/>
      </c>
      <c r="AC409" t="str">
        <f>IF(OR(ISBLANK('!0'!AI411),ISERROR('!0'!AI411)),"",'!0'!AI411)</f>
        <v/>
      </c>
      <c r="AD409" t="str">
        <f>IF(OR(ISBLANK('!0'!AJ411),ISERROR('!0'!AJ411)),"",'!0'!AJ411)</f>
        <v/>
      </c>
      <c r="AE409" t="str">
        <f>IF(OR(ISBLANK('!0'!AK411),ISERROR('!0'!AK411)),"",'!0'!AK411)</f>
        <v/>
      </c>
      <c r="AF409" t="str">
        <f>IF(OR(ISBLANK('!0'!AL411),ISERROR('!0'!AL411)),"",'!0'!AL411)</f>
        <v/>
      </c>
      <c r="AG409" t="str">
        <f>IF(OR(ISBLANK('!0'!AM411),ISERROR('!0'!AM411)),"",'!0'!AM411)</f>
        <v/>
      </c>
      <c r="AH409" t="str">
        <f>IF(OR(ISBLANK('!0'!AN411),ISERROR('!0'!AN411)),"",'!0'!AN411)</f>
        <v/>
      </c>
      <c r="AI409" t="str">
        <f>IF(OR(ISBLANK('!0'!AO411),ISERROR('!0'!AO411)),"",'!0'!AO411)</f>
        <v/>
      </c>
      <c r="AJ409" t="str">
        <f>IF(OR(ISBLANK('!0'!AP411),ISERROR('!0'!AP411)),"",'!0'!AP411)</f>
        <v/>
      </c>
      <c r="AK409" t="str">
        <f>IF(OR(ISBLANK('!0'!AQ411),ISERROR('!0'!AQ411)),"",'!0'!AQ411)</f>
        <v/>
      </c>
      <c r="AL409" t="str">
        <f>IF(OR(ISBLANK('!0'!AR411),ISERROR('!0'!AR411)),"",'!0'!AR411)</f>
        <v/>
      </c>
      <c r="AM409" t="str">
        <f>IF(OR(ISBLANK('!0'!AS411),ISERROR('!0'!AS411)),"",'!0'!AS411)</f>
        <v/>
      </c>
      <c r="AN409" t="str">
        <f>IF(OR(ISBLANK('!0'!AT411),ISERROR('!0'!AT411)),"",'!0'!AT411)</f>
        <v/>
      </c>
      <c r="AO409" t="str">
        <f>IF(OR(ISBLANK('!0'!AU411),ISERROR('!0'!AU411)),"",'!0'!AU411)</f>
        <v/>
      </c>
      <c r="AP409" t="str">
        <f>IF(OR(ISBLANK('!0'!AV411),ISERROR('!0'!AV411)),"",'!0'!AV411)</f>
        <v/>
      </c>
      <c r="AQ409" t="str">
        <f>IF(OR(ISBLANK('!0'!AW411),ISERROR('!0'!AW411)),"",'!0'!AW411)</f>
        <v/>
      </c>
      <c r="AR409" t="str">
        <f>IF(OR(ISBLANK('!0'!AX411),ISERROR('!0'!AX411)),"",'!0'!AX411)</f>
        <v/>
      </c>
      <c r="AS409" t="str">
        <f>IF(OR(ISBLANK('!0'!AY411),ISERROR('!0'!AY411)),"",'!0'!AY411)</f>
        <v/>
      </c>
      <c r="AT409" t="str">
        <f>IF(OR(ISBLANK('!0'!AZ411),ISERROR('!0'!AZ411)),"",'!0'!AZ411)</f>
        <v/>
      </c>
      <c r="AU409" t="str">
        <f>IF(OR(ISBLANK('!0'!BA411),ISERROR('!0'!BA411)),"",'!0'!BA411)</f>
        <v/>
      </c>
      <c r="AV409" t="str">
        <f>IF(OR(ISBLANK('!0'!BB411),ISERROR('!0'!BB411)),"",'!0'!BB411)</f>
        <v/>
      </c>
      <c r="AW409" t="str">
        <f>IF(OR(ISBLANK('!0'!BC411),ISERROR('!0'!BC411)),"",'!0'!BC411)</f>
        <v/>
      </c>
      <c r="AX409" t="str">
        <f>IF(OR(ISBLANK('!0'!BD411),ISERROR('!0'!BD411)),"",'!0'!BD411)</f>
        <v/>
      </c>
      <c r="AY409" t="str">
        <f>IF(OR(ISBLANK('!0'!BE411),ISERROR('!0'!BE411)),"",'!0'!BE411)</f>
        <v/>
      </c>
      <c r="AZ409" t="str">
        <f>IF(OR(ISBLANK('!0'!BF411),ISERROR('!0'!BF411)),"",'!0'!BF411)</f>
        <v/>
      </c>
      <c r="BA409" t="str">
        <f>IF(OR(ISBLANK('!0'!BG411),ISERROR('!0'!BG411)),"",'!0'!BG411)</f>
        <v/>
      </c>
      <c r="BB409" t="str">
        <f>IF(OR(ISBLANK('!0'!BH411),ISERROR('!0'!BH411)),"",'!0'!BH411)</f>
        <v/>
      </c>
      <c r="BC409" t="str">
        <f>IF(OR(ISBLANK('!0'!BI411),ISERROR('!0'!BI411)),"",'!0'!BI411)</f>
        <v/>
      </c>
    </row>
    <row r="410" spans="1:55" ht="12.75" customHeight="1" x14ac:dyDescent="0.2">
      <c r="A410" t="str">
        <f>IF(OR(ISBLANK('!0'!A412),ISERROR('!0'!A412)),"",'!0'!A412)</f>
        <v/>
      </c>
      <c r="B410" t="str">
        <f>IF(OR(ISBLANK('!0'!B412),ISERROR('!0'!B412)),"",'!0'!B412)</f>
        <v/>
      </c>
      <c r="C410" s="208">
        <f>IF(OR(ISBLANK('!0'!C411),ISERROR('!0'!C411)),"",'!0'!C411)</f>
        <v>388</v>
      </c>
      <c r="D410" s="326"/>
      <c r="E410" s="326"/>
      <c r="F410" t="str">
        <f>IF(OR(ISBLANK('!0'!F412),ISERROR('!0'!F412)),"",'!0'!F412)</f>
        <v/>
      </c>
      <c r="G410" t="str">
        <f>IF(OR(ISBLANK('!0'!G412),ISERROR('!0'!G412)),"",'!0'!G412)</f>
        <v/>
      </c>
      <c r="H410" t="str">
        <f>IF(OR(ISBLANK('!0'!H412),ISERROR('!0'!H412)),"",'!0'!H412)</f>
        <v/>
      </c>
      <c r="I410" s="4" t="str">
        <f>IF(OR(ISBLANK('!0'!I412),ISERROR('!0'!I412)),"",'!0'!I412)</f>
        <v/>
      </c>
      <c r="J410" t="str">
        <f>IF(OR(ISBLANK('!0'!J412),ISERROR('!0'!J412)),"",'!0'!J412)</f>
        <v/>
      </c>
      <c r="K410" s="59" t="str">
        <f>IF(OR(ISBLANK('!0'!K412),ISERROR('!0'!K412)),"",'!0'!K412)</f>
        <v/>
      </c>
      <c r="L410" t="str">
        <f>IF(OR(ISBLANK('!0'!L412),ISERROR('!0'!L412)),"",'!0'!L412)</f>
        <v/>
      </c>
      <c r="M410" t="str">
        <f>IF(OR(ISBLANK('!0'!M412),ISERROR('!0'!M412)),"",'!0'!M412)</f>
        <v/>
      </c>
      <c r="N410" t="str">
        <f>IF(OR(ISBLANK('!0'!N412),ISERROR('!0'!N412)),"",'!0'!N412)</f>
        <v/>
      </c>
      <c r="O410" t="str">
        <f>IF(OR(ISBLANK('!0'!O412),ISERROR('!0'!O412)),"",'!0'!O412)</f>
        <v/>
      </c>
      <c r="P410" t="str">
        <f>IF(OR(ISBLANK('!0'!P412),ISERROR('!0'!P412)),"",'!0'!P412)</f>
        <v/>
      </c>
      <c r="Q410" t="str">
        <f>IF(OR(ISBLANK('!0'!Q412),ISERROR('!0'!Q412)),"",'!0'!Q412)</f>
        <v/>
      </c>
      <c r="R410" t="str">
        <f>IF(OR(ISBLANK('!0'!R412),ISERROR('!0'!R412)),"",'!0'!R412)</f>
        <v/>
      </c>
      <c r="S410" t="str">
        <f>IF(OR(ISBLANK('!0'!S412),ISERROR('!0'!S412)),"",'!0'!S412)</f>
        <v/>
      </c>
      <c r="T410" t="str">
        <f>IF(OR(ISBLANK('!0'!T412),ISERROR('!0'!T412)),"",'!0'!T412)</f>
        <v/>
      </c>
      <c r="U410" t="str">
        <f>IF(OR(ISBLANK('!0'!U412),ISERROR('!0'!U412)),"",'!0'!U412)</f>
        <v/>
      </c>
      <c r="V410" t="str">
        <f>IF(OR(ISBLANK('!0'!V412),ISERROR('!0'!V412)),"",'!0'!V412)</f>
        <v/>
      </c>
      <c r="W410" t="str">
        <f>IF(OR(ISBLANK('!0'!W412),ISERROR('!0'!W412)),"",'!0'!W412)</f>
        <v/>
      </c>
      <c r="X410" t="str">
        <f>IF(OR(ISBLANK('!0'!X412),ISERROR('!0'!X412)),"",'!0'!X412)</f>
        <v/>
      </c>
      <c r="Y410" t="str">
        <f>IF(OR(ISBLANK('!0'!Y412),ISERROR('!0'!Y412)),"",'!0'!Y412)</f>
        <v/>
      </c>
      <c r="Z410" t="str">
        <f>IF(OR(ISBLANK('!0'!Z412),ISERROR('!0'!Z412)),"",'!0'!Z412)</f>
        <v/>
      </c>
      <c r="AA410" t="str">
        <f>IF(OR(ISBLANK('!0'!AA412),ISERROR('!0'!AA412)),"",'!0'!AA412)</f>
        <v/>
      </c>
      <c r="AB410" t="str">
        <f>IF(OR(ISBLANK('!0'!AB412),ISERROR('!0'!AB412)),"",'!0'!AB412)</f>
        <v/>
      </c>
      <c r="AC410" t="str">
        <f>IF(OR(ISBLANK('!0'!AI412),ISERROR('!0'!AI412)),"",'!0'!AI412)</f>
        <v/>
      </c>
      <c r="AD410" t="str">
        <f>IF(OR(ISBLANK('!0'!AJ412),ISERROR('!0'!AJ412)),"",'!0'!AJ412)</f>
        <v/>
      </c>
      <c r="AE410" t="str">
        <f>IF(OR(ISBLANK('!0'!AK412),ISERROR('!0'!AK412)),"",'!0'!AK412)</f>
        <v/>
      </c>
      <c r="AF410" t="str">
        <f>IF(OR(ISBLANK('!0'!AL412),ISERROR('!0'!AL412)),"",'!0'!AL412)</f>
        <v/>
      </c>
      <c r="AG410" t="str">
        <f>IF(OR(ISBLANK('!0'!AM412),ISERROR('!0'!AM412)),"",'!0'!AM412)</f>
        <v/>
      </c>
      <c r="AH410" t="str">
        <f>IF(OR(ISBLANK('!0'!AN412),ISERROR('!0'!AN412)),"",'!0'!AN412)</f>
        <v/>
      </c>
      <c r="AI410" t="str">
        <f>IF(OR(ISBLANK('!0'!AO412),ISERROR('!0'!AO412)),"",'!0'!AO412)</f>
        <v/>
      </c>
      <c r="AJ410" t="str">
        <f>IF(OR(ISBLANK('!0'!AP412),ISERROR('!0'!AP412)),"",'!0'!AP412)</f>
        <v/>
      </c>
      <c r="AK410" t="str">
        <f>IF(OR(ISBLANK('!0'!AQ412),ISERROR('!0'!AQ412)),"",'!0'!AQ412)</f>
        <v/>
      </c>
      <c r="AL410" t="str">
        <f>IF(OR(ISBLANK('!0'!AR412),ISERROR('!0'!AR412)),"",'!0'!AR412)</f>
        <v/>
      </c>
      <c r="AM410" t="str">
        <f>IF(OR(ISBLANK('!0'!AS412),ISERROR('!0'!AS412)),"",'!0'!AS412)</f>
        <v/>
      </c>
      <c r="AN410" t="str">
        <f>IF(OR(ISBLANK('!0'!AT412),ISERROR('!0'!AT412)),"",'!0'!AT412)</f>
        <v/>
      </c>
      <c r="AO410" t="str">
        <f>IF(OR(ISBLANK('!0'!AU412),ISERROR('!0'!AU412)),"",'!0'!AU412)</f>
        <v/>
      </c>
      <c r="AP410" t="str">
        <f>IF(OR(ISBLANK('!0'!AV412),ISERROR('!0'!AV412)),"",'!0'!AV412)</f>
        <v/>
      </c>
      <c r="AQ410" t="str">
        <f>IF(OR(ISBLANK('!0'!AW412),ISERROR('!0'!AW412)),"",'!0'!AW412)</f>
        <v/>
      </c>
      <c r="AR410" t="str">
        <f>IF(OR(ISBLANK('!0'!AX412),ISERROR('!0'!AX412)),"",'!0'!AX412)</f>
        <v/>
      </c>
      <c r="AS410" t="str">
        <f>IF(OR(ISBLANK('!0'!AY412),ISERROR('!0'!AY412)),"",'!0'!AY412)</f>
        <v/>
      </c>
      <c r="AT410" t="str">
        <f>IF(OR(ISBLANK('!0'!AZ412),ISERROR('!0'!AZ412)),"",'!0'!AZ412)</f>
        <v/>
      </c>
      <c r="AU410" t="str">
        <f>IF(OR(ISBLANK('!0'!BA412),ISERROR('!0'!BA412)),"",'!0'!BA412)</f>
        <v/>
      </c>
      <c r="AV410" t="str">
        <f>IF(OR(ISBLANK('!0'!BB412),ISERROR('!0'!BB412)),"",'!0'!BB412)</f>
        <v/>
      </c>
      <c r="AW410" t="str">
        <f>IF(OR(ISBLANK('!0'!BC412),ISERROR('!0'!BC412)),"",'!0'!BC412)</f>
        <v/>
      </c>
      <c r="AX410" t="str">
        <f>IF(OR(ISBLANK('!0'!BD412),ISERROR('!0'!BD412)),"",'!0'!BD412)</f>
        <v/>
      </c>
      <c r="AY410" t="str">
        <f>IF(OR(ISBLANK('!0'!BE412),ISERROR('!0'!BE412)),"",'!0'!BE412)</f>
        <v/>
      </c>
      <c r="AZ410" t="str">
        <f>IF(OR(ISBLANK('!0'!BF412),ISERROR('!0'!BF412)),"",'!0'!BF412)</f>
        <v/>
      </c>
      <c r="BA410" t="str">
        <f>IF(OR(ISBLANK('!0'!BG412),ISERROR('!0'!BG412)),"",'!0'!BG412)</f>
        <v/>
      </c>
      <c r="BB410" t="str">
        <f>IF(OR(ISBLANK('!0'!BH412),ISERROR('!0'!BH412)),"",'!0'!BH412)</f>
        <v/>
      </c>
      <c r="BC410" t="str">
        <f>IF(OR(ISBLANK('!0'!BI412),ISERROR('!0'!BI412)),"",'!0'!BI412)</f>
        <v/>
      </c>
    </row>
    <row r="411" spans="1:55" ht="12.75" customHeight="1" x14ac:dyDescent="0.2">
      <c r="A411" t="str">
        <f>IF(OR(ISBLANK('!0'!A413),ISERROR('!0'!A413)),"",'!0'!A413)</f>
        <v/>
      </c>
      <c r="B411" t="str">
        <f>IF(OR(ISBLANK('!0'!B413),ISERROR('!0'!B413)),"",'!0'!B413)</f>
        <v/>
      </c>
      <c r="C411" s="208">
        <f>IF(OR(ISBLANK('!0'!C412),ISERROR('!0'!C412)),"",'!0'!C412)</f>
        <v>389</v>
      </c>
      <c r="D411" s="326"/>
      <c r="E411" s="326"/>
      <c r="F411" t="str">
        <f>IF(OR(ISBLANK('!0'!F413),ISERROR('!0'!F413)),"",'!0'!F413)</f>
        <v/>
      </c>
      <c r="G411" t="str">
        <f>IF(OR(ISBLANK('!0'!G413),ISERROR('!0'!G413)),"",'!0'!G413)</f>
        <v/>
      </c>
      <c r="H411" t="str">
        <f>IF(OR(ISBLANK('!0'!H413),ISERROR('!0'!H413)),"",'!0'!H413)</f>
        <v/>
      </c>
      <c r="I411" s="4" t="str">
        <f>IF(OR(ISBLANK('!0'!I413),ISERROR('!0'!I413)),"",'!0'!I413)</f>
        <v/>
      </c>
      <c r="J411" t="str">
        <f>IF(OR(ISBLANK('!0'!J413),ISERROR('!0'!J413)),"",'!0'!J413)</f>
        <v/>
      </c>
      <c r="K411" s="59" t="str">
        <f>IF(OR(ISBLANK('!0'!K413),ISERROR('!0'!K413)),"",'!0'!K413)</f>
        <v/>
      </c>
      <c r="L411" t="str">
        <f>IF(OR(ISBLANK('!0'!L413),ISERROR('!0'!L413)),"",'!0'!L413)</f>
        <v/>
      </c>
      <c r="M411" t="str">
        <f>IF(OR(ISBLANK('!0'!M413),ISERROR('!0'!M413)),"",'!0'!M413)</f>
        <v/>
      </c>
      <c r="N411" t="str">
        <f>IF(OR(ISBLANK('!0'!N413),ISERROR('!0'!N413)),"",'!0'!N413)</f>
        <v/>
      </c>
      <c r="O411" t="str">
        <f>IF(OR(ISBLANK('!0'!O413),ISERROR('!0'!O413)),"",'!0'!O413)</f>
        <v/>
      </c>
      <c r="P411" t="str">
        <f>IF(OR(ISBLANK('!0'!P413),ISERROR('!0'!P413)),"",'!0'!P413)</f>
        <v/>
      </c>
      <c r="Q411" t="str">
        <f>IF(OR(ISBLANK('!0'!Q413),ISERROR('!0'!Q413)),"",'!0'!Q413)</f>
        <v/>
      </c>
      <c r="R411" t="str">
        <f>IF(OR(ISBLANK('!0'!R413),ISERROR('!0'!R413)),"",'!0'!R413)</f>
        <v/>
      </c>
      <c r="S411" t="str">
        <f>IF(OR(ISBLANK('!0'!S413),ISERROR('!0'!S413)),"",'!0'!S413)</f>
        <v/>
      </c>
      <c r="T411" t="str">
        <f>IF(OR(ISBLANK('!0'!T413),ISERROR('!0'!T413)),"",'!0'!T413)</f>
        <v/>
      </c>
      <c r="U411" t="str">
        <f>IF(OR(ISBLANK('!0'!U413),ISERROR('!0'!U413)),"",'!0'!U413)</f>
        <v/>
      </c>
      <c r="V411" t="str">
        <f>IF(OR(ISBLANK('!0'!V413),ISERROR('!0'!V413)),"",'!0'!V413)</f>
        <v/>
      </c>
      <c r="W411" t="str">
        <f>IF(OR(ISBLANK('!0'!W413),ISERROR('!0'!W413)),"",'!0'!W413)</f>
        <v/>
      </c>
      <c r="X411" t="str">
        <f>IF(OR(ISBLANK('!0'!X413),ISERROR('!0'!X413)),"",'!0'!X413)</f>
        <v/>
      </c>
      <c r="Y411" t="str">
        <f>IF(OR(ISBLANK('!0'!Y413),ISERROR('!0'!Y413)),"",'!0'!Y413)</f>
        <v/>
      </c>
      <c r="Z411" t="str">
        <f>IF(OR(ISBLANK('!0'!Z413),ISERROR('!0'!Z413)),"",'!0'!Z413)</f>
        <v/>
      </c>
      <c r="AA411" t="str">
        <f>IF(OR(ISBLANK('!0'!AA413),ISERROR('!0'!AA413)),"",'!0'!AA413)</f>
        <v/>
      </c>
      <c r="AB411" t="str">
        <f>IF(OR(ISBLANK('!0'!AB413),ISERROR('!0'!AB413)),"",'!0'!AB413)</f>
        <v/>
      </c>
      <c r="AC411" t="str">
        <f>IF(OR(ISBLANK('!0'!AI413),ISERROR('!0'!AI413)),"",'!0'!AI413)</f>
        <v/>
      </c>
      <c r="AD411" t="str">
        <f>IF(OR(ISBLANK('!0'!AJ413),ISERROR('!0'!AJ413)),"",'!0'!AJ413)</f>
        <v/>
      </c>
      <c r="AE411" t="str">
        <f>IF(OR(ISBLANK('!0'!AK413),ISERROR('!0'!AK413)),"",'!0'!AK413)</f>
        <v/>
      </c>
      <c r="AF411" t="str">
        <f>IF(OR(ISBLANK('!0'!AL413),ISERROR('!0'!AL413)),"",'!0'!AL413)</f>
        <v/>
      </c>
      <c r="AG411" t="str">
        <f>IF(OR(ISBLANK('!0'!AM413),ISERROR('!0'!AM413)),"",'!0'!AM413)</f>
        <v/>
      </c>
      <c r="AH411" t="str">
        <f>IF(OR(ISBLANK('!0'!AN413),ISERROR('!0'!AN413)),"",'!0'!AN413)</f>
        <v/>
      </c>
      <c r="AI411" t="str">
        <f>IF(OR(ISBLANK('!0'!AO413),ISERROR('!0'!AO413)),"",'!0'!AO413)</f>
        <v/>
      </c>
      <c r="AJ411" t="str">
        <f>IF(OR(ISBLANK('!0'!AP413),ISERROR('!0'!AP413)),"",'!0'!AP413)</f>
        <v/>
      </c>
      <c r="AK411" t="str">
        <f>IF(OR(ISBLANK('!0'!AQ413),ISERROR('!0'!AQ413)),"",'!0'!AQ413)</f>
        <v/>
      </c>
      <c r="AL411" t="str">
        <f>IF(OR(ISBLANK('!0'!AR413),ISERROR('!0'!AR413)),"",'!0'!AR413)</f>
        <v/>
      </c>
      <c r="AM411" t="str">
        <f>IF(OR(ISBLANK('!0'!AS413),ISERROR('!0'!AS413)),"",'!0'!AS413)</f>
        <v/>
      </c>
      <c r="AN411" t="str">
        <f>IF(OR(ISBLANK('!0'!AT413),ISERROR('!0'!AT413)),"",'!0'!AT413)</f>
        <v/>
      </c>
      <c r="AO411" t="str">
        <f>IF(OR(ISBLANK('!0'!AU413),ISERROR('!0'!AU413)),"",'!0'!AU413)</f>
        <v/>
      </c>
      <c r="AP411" t="str">
        <f>IF(OR(ISBLANK('!0'!AV413),ISERROR('!0'!AV413)),"",'!0'!AV413)</f>
        <v/>
      </c>
      <c r="AQ411" t="str">
        <f>IF(OR(ISBLANK('!0'!AW413),ISERROR('!0'!AW413)),"",'!0'!AW413)</f>
        <v/>
      </c>
      <c r="AR411" t="str">
        <f>IF(OR(ISBLANK('!0'!AX413),ISERROR('!0'!AX413)),"",'!0'!AX413)</f>
        <v/>
      </c>
      <c r="AS411" t="str">
        <f>IF(OR(ISBLANK('!0'!AY413),ISERROR('!0'!AY413)),"",'!0'!AY413)</f>
        <v/>
      </c>
      <c r="AT411" t="str">
        <f>IF(OR(ISBLANK('!0'!AZ413),ISERROR('!0'!AZ413)),"",'!0'!AZ413)</f>
        <v/>
      </c>
      <c r="AU411" t="str">
        <f>IF(OR(ISBLANK('!0'!BA413),ISERROR('!0'!BA413)),"",'!0'!BA413)</f>
        <v/>
      </c>
      <c r="AV411" t="str">
        <f>IF(OR(ISBLANK('!0'!BB413),ISERROR('!0'!BB413)),"",'!0'!BB413)</f>
        <v/>
      </c>
      <c r="AW411" t="str">
        <f>IF(OR(ISBLANK('!0'!BC413),ISERROR('!0'!BC413)),"",'!0'!BC413)</f>
        <v/>
      </c>
      <c r="AX411" t="str">
        <f>IF(OR(ISBLANK('!0'!BD413),ISERROR('!0'!BD413)),"",'!0'!BD413)</f>
        <v/>
      </c>
      <c r="AY411" t="str">
        <f>IF(OR(ISBLANK('!0'!BE413),ISERROR('!0'!BE413)),"",'!0'!BE413)</f>
        <v/>
      </c>
      <c r="AZ411" t="str">
        <f>IF(OR(ISBLANK('!0'!BF413),ISERROR('!0'!BF413)),"",'!0'!BF413)</f>
        <v/>
      </c>
      <c r="BA411" t="str">
        <f>IF(OR(ISBLANK('!0'!BG413),ISERROR('!0'!BG413)),"",'!0'!BG413)</f>
        <v/>
      </c>
      <c r="BB411" t="str">
        <f>IF(OR(ISBLANK('!0'!BH413),ISERROR('!0'!BH413)),"",'!0'!BH413)</f>
        <v/>
      </c>
      <c r="BC411" t="str">
        <f>IF(OR(ISBLANK('!0'!BI413),ISERROR('!0'!BI413)),"",'!0'!BI413)</f>
        <v/>
      </c>
    </row>
    <row r="412" spans="1:55" ht="12.75" customHeight="1" x14ac:dyDescent="0.2">
      <c r="A412" t="str">
        <f>IF(OR(ISBLANK('!0'!A414),ISERROR('!0'!A414)),"",'!0'!A414)</f>
        <v/>
      </c>
      <c r="B412" t="str">
        <f>IF(OR(ISBLANK('!0'!B414),ISERROR('!0'!B414)),"",'!0'!B414)</f>
        <v/>
      </c>
      <c r="C412" s="208">
        <f>IF(OR(ISBLANK('!0'!C413),ISERROR('!0'!C413)),"",'!0'!C413)</f>
        <v>390</v>
      </c>
      <c r="D412" s="326"/>
      <c r="E412" s="326"/>
      <c r="F412" t="str">
        <f>IF(OR(ISBLANK('!0'!F414),ISERROR('!0'!F414)),"",'!0'!F414)</f>
        <v/>
      </c>
      <c r="G412" t="str">
        <f>IF(OR(ISBLANK('!0'!G414),ISERROR('!0'!G414)),"",'!0'!G414)</f>
        <v/>
      </c>
      <c r="H412" t="str">
        <f>IF(OR(ISBLANK('!0'!H414),ISERROR('!0'!H414)),"",'!0'!H414)</f>
        <v/>
      </c>
      <c r="I412" s="4" t="str">
        <f>IF(OR(ISBLANK('!0'!I414),ISERROR('!0'!I414)),"",'!0'!I414)</f>
        <v/>
      </c>
      <c r="J412" t="str">
        <f>IF(OR(ISBLANK('!0'!J414),ISERROR('!0'!J414)),"",'!0'!J414)</f>
        <v/>
      </c>
      <c r="K412" s="59" t="str">
        <f>IF(OR(ISBLANK('!0'!K414),ISERROR('!0'!K414)),"",'!0'!K414)</f>
        <v/>
      </c>
      <c r="L412" t="str">
        <f>IF(OR(ISBLANK('!0'!L414),ISERROR('!0'!L414)),"",'!0'!L414)</f>
        <v/>
      </c>
      <c r="M412" t="str">
        <f>IF(OR(ISBLANK('!0'!M414),ISERROR('!0'!M414)),"",'!0'!M414)</f>
        <v/>
      </c>
      <c r="N412" t="str">
        <f>IF(OR(ISBLANK('!0'!N414),ISERROR('!0'!N414)),"",'!0'!N414)</f>
        <v/>
      </c>
      <c r="O412" t="str">
        <f>IF(OR(ISBLANK('!0'!O414),ISERROR('!0'!O414)),"",'!0'!O414)</f>
        <v/>
      </c>
      <c r="P412" t="str">
        <f>IF(OR(ISBLANK('!0'!P414),ISERROR('!0'!P414)),"",'!0'!P414)</f>
        <v/>
      </c>
      <c r="Q412" t="str">
        <f>IF(OR(ISBLANK('!0'!Q414),ISERROR('!0'!Q414)),"",'!0'!Q414)</f>
        <v/>
      </c>
      <c r="R412" t="str">
        <f>IF(OR(ISBLANK('!0'!R414),ISERROR('!0'!R414)),"",'!0'!R414)</f>
        <v/>
      </c>
      <c r="S412" t="str">
        <f>IF(OR(ISBLANK('!0'!S414),ISERROR('!0'!S414)),"",'!0'!S414)</f>
        <v/>
      </c>
      <c r="T412" t="str">
        <f>IF(OR(ISBLANK('!0'!T414),ISERROR('!0'!T414)),"",'!0'!T414)</f>
        <v/>
      </c>
      <c r="U412" t="str">
        <f>IF(OR(ISBLANK('!0'!U414),ISERROR('!0'!U414)),"",'!0'!U414)</f>
        <v/>
      </c>
      <c r="V412" t="str">
        <f>IF(OR(ISBLANK('!0'!V414),ISERROR('!0'!V414)),"",'!0'!V414)</f>
        <v/>
      </c>
      <c r="W412" t="str">
        <f>IF(OR(ISBLANK('!0'!W414),ISERROR('!0'!W414)),"",'!0'!W414)</f>
        <v/>
      </c>
      <c r="X412" t="str">
        <f>IF(OR(ISBLANK('!0'!X414),ISERROR('!0'!X414)),"",'!0'!X414)</f>
        <v/>
      </c>
      <c r="Y412" t="str">
        <f>IF(OR(ISBLANK('!0'!Y414),ISERROR('!0'!Y414)),"",'!0'!Y414)</f>
        <v/>
      </c>
      <c r="Z412" t="str">
        <f>IF(OR(ISBLANK('!0'!Z414),ISERROR('!0'!Z414)),"",'!0'!Z414)</f>
        <v/>
      </c>
      <c r="AA412" t="str">
        <f>IF(OR(ISBLANK('!0'!AA414),ISERROR('!0'!AA414)),"",'!0'!AA414)</f>
        <v/>
      </c>
      <c r="AB412" t="str">
        <f>IF(OR(ISBLANK('!0'!AB414),ISERROR('!0'!AB414)),"",'!0'!AB414)</f>
        <v/>
      </c>
      <c r="AC412" t="str">
        <f>IF(OR(ISBLANK('!0'!AI414),ISERROR('!0'!AI414)),"",'!0'!AI414)</f>
        <v/>
      </c>
      <c r="AD412" t="str">
        <f>IF(OR(ISBLANK('!0'!AJ414),ISERROR('!0'!AJ414)),"",'!0'!AJ414)</f>
        <v/>
      </c>
      <c r="AE412" t="str">
        <f>IF(OR(ISBLANK('!0'!AK414),ISERROR('!0'!AK414)),"",'!0'!AK414)</f>
        <v/>
      </c>
      <c r="AF412" t="str">
        <f>IF(OR(ISBLANK('!0'!AL414),ISERROR('!0'!AL414)),"",'!0'!AL414)</f>
        <v/>
      </c>
      <c r="AG412" t="str">
        <f>IF(OR(ISBLANK('!0'!AM414),ISERROR('!0'!AM414)),"",'!0'!AM414)</f>
        <v/>
      </c>
      <c r="AH412" t="str">
        <f>IF(OR(ISBLANK('!0'!AN414),ISERROR('!0'!AN414)),"",'!0'!AN414)</f>
        <v/>
      </c>
      <c r="AI412" t="str">
        <f>IF(OR(ISBLANK('!0'!AO414),ISERROR('!0'!AO414)),"",'!0'!AO414)</f>
        <v/>
      </c>
      <c r="AJ412" t="str">
        <f>IF(OR(ISBLANK('!0'!AP414),ISERROR('!0'!AP414)),"",'!0'!AP414)</f>
        <v/>
      </c>
      <c r="AK412" t="str">
        <f>IF(OR(ISBLANK('!0'!AQ414),ISERROR('!0'!AQ414)),"",'!0'!AQ414)</f>
        <v/>
      </c>
      <c r="AL412" t="str">
        <f>IF(OR(ISBLANK('!0'!AR414),ISERROR('!0'!AR414)),"",'!0'!AR414)</f>
        <v/>
      </c>
      <c r="AM412" t="str">
        <f>IF(OR(ISBLANK('!0'!AS414),ISERROR('!0'!AS414)),"",'!0'!AS414)</f>
        <v/>
      </c>
      <c r="AN412" t="str">
        <f>IF(OR(ISBLANK('!0'!AT414),ISERROR('!0'!AT414)),"",'!0'!AT414)</f>
        <v/>
      </c>
      <c r="AO412" t="str">
        <f>IF(OR(ISBLANK('!0'!AU414),ISERROR('!0'!AU414)),"",'!0'!AU414)</f>
        <v/>
      </c>
      <c r="AP412" t="str">
        <f>IF(OR(ISBLANK('!0'!AV414),ISERROR('!0'!AV414)),"",'!0'!AV414)</f>
        <v/>
      </c>
      <c r="AQ412" t="str">
        <f>IF(OR(ISBLANK('!0'!AW414),ISERROR('!0'!AW414)),"",'!0'!AW414)</f>
        <v/>
      </c>
      <c r="AR412" t="str">
        <f>IF(OR(ISBLANK('!0'!AX414),ISERROR('!0'!AX414)),"",'!0'!AX414)</f>
        <v/>
      </c>
      <c r="AS412" t="str">
        <f>IF(OR(ISBLANK('!0'!AY414),ISERROR('!0'!AY414)),"",'!0'!AY414)</f>
        <v/>
      </c>
      <c r="AT412" t="str">
        <f>IF(OR(ISBLANK('!0'!AZ414),ISERROR('!0'!AZ414)),"",'!0'!AZ414)</f>
        <v/>
      </c>
      <c r="AU412" t="str">
        <f>IF(OR(ISBLANK('!0'!BA414),ISERROR('!0'!BA414)),"",'!0'!BA414)</f>
        <v/>
      </c>
      <c r="AV412" t="str">
        <f>IF(OR(ISBLANK('!0'!BB414),ISERROR('!0'!BB414)),"",'!0'!BB414)</f>
        <v/>
      </c>
      <c r="AW412" t="str">
        <f>IF(OR(ISBLANK('!0'!BC414),ISERROR('!0'!BC414)),"",'!0'!BC414)</f>
        <v/>
      </c>
      <c r="AX412" t="str">
        <f>IF(OR(ISBLANK('!0'!BD414),ISERROR('!0'!BD414)),"",'!0'!BD414)</f>
        <v/>
      </c>
      <c r="AY412" t="str">
        <f>IF(OR(ISBLANK('!0'!BE414),ISERROR('!0'!BE414)),"",'!0'!BE414)</f>
        <v/>
      </c>
      <c r="AZ412" t="str">
        <f>IF(OR(ISBLANK('!0'!BF414),ISERROR('!0'!BF414)),"",'!0'!BF414)</f>
        <v/>
      </c>
      <c r="BA412" t="str">
        <f>IF(OR(ISBLANK('!0'!BG414),ISERROR('!0'!BG414)),"",'!0'!BG414)</f>
        <v/>
      </c>
      <c r="BB412" t="str">
        <f>IF(OR(ISBLANK('!0'!BH414),ISERROR('!0'!BH414)),"",'!0'!BH414)</f>
        <v/>
      </c>
      <c r="BC412" t="str">
        <f>IF(OR(ISBLANK('!0'!BI414),ISERROR('!0'!BI414)),"",'!0'!BI414)</f>
        <v/>
      </c>
    </row>
    <row r="413" spans="1:55" ht="12.75" customHeight="1" x14ac:dyDescent="0.2">
      <c r="A413" t="str">
        <f>IF(OR(ISBLANK('!0'!A415),ISERROR('!0'!A415)),"",'!0'!A415)</f>
        <v/>
      </c>
      <c r="B413" t="str">
        <f>IF(OR(ISBLANK('!0'!B415),ISERROR('!0'!B415)),"",'!0'!B415)</f>
        <v/>
      </c>
      <c r="C413" s="208">
        <f>IF(OR(ISBLANK('!0'!C414),ISERROR('!0'!C414)),"",'!0'!C414)</f>
        <v>391</v>
      </c>
      <c r="D413" s="326"/>
      <c r="E413" s="326"/>
      <c r="F413" t="str">
        <f>IF(OR(ISBLANK('!0'!F415),ISERROR('!0'!F415)),"",'!0'!F415)</f>
        <v/>
      </c>
      <c r="G413" t="str">
        <f>IF(OR(ISBLANK('!0'!G415),ISERROR('!0'!G415)),"",'!0'!G415)</f>
        <v/>
      </c>
      <c r="H413" t="str">
        <f>IF(OR(ISBLANK('!0'!H415),ISERROR('!0'!H415)),"",'!0'!H415)</f>
        <v/>
      </c>
      <c r="I413" s="4" t="str">
        <f>IF(OR(ISBLANK('!0'!I415),ISERROR('!0'!I415)),"",'!0'!I415)</f>
        <v/>
      </c>
      <c r="J413" t="str">
        <f>IF(OR(ISBLANK('!0'!J415),ISERROR('!0'!J415)),"",'!0'!J415)</f>
        <v/>
      </c>
      <c r="K413" s="59" t="str">
        <f>IF(OR(ISBLANK('!0'!K415),ISERROR('!0'!K415)),"",'!0'!K415)</f>
        <v/>
      </c>
      <c r="L413" t="str">
        <f>IF(OR(ISBLANK('!0'!L415),ISERROR('!0'!L415)),"",'!0'!L415)</f>
        <v/>
      </c>
      <c r="M413" t="str">
        <f>IF(OR(ISBLANK('!0'!M415),ISERROR('!0'!M415)),"",'!0'!M415)</f>
        <v/>
      </c>
      <c r="N413" t="str">
        <f>IF(OR(ISBLANK('!0'!N415),ISERROR('!0'!N415)),"",'!0'!N415)</f>
        <v/>
      </c>
      <c r="O413" t="str">
        <f>IF(OR(ISBLANK('!0'!O415),ISERROR('!0'!O415)),"",'!0'!O415)</f>
        <v/>
      </c>
      <c r="P413" t="str">
        <f>IF(OR(ISBLANK('!0'!P415),ISERROR('!0'!P415)),"",'!0'!P415)</f>
        <v/>
      </c>
      <c r="Q413" t="str">
        <f>IF(OR(ISBLANK('!0'!Q415),ISERROR('!0'!Q415)),"",'!0'!Q415)</f>
        <v/>
      </c>
      <c r="R413" t="str">
        <f>IF(OR(ISBLANK('!0'!R415),ISERROR('!0'!R415)),"",'!0'!R415)</f>
        <v/>
      </c>
      <c r="S413" t="str">
        <f>IF(OR(ISBLANK('!0'!S415),ISERROR('!0'!S415)),"",'!0'!S415)</f>
        <v/>
      </c>
      <c r="T413" t="str">
        <f>IF(OR(ISBLANK('!0'!T415),ISERROR('!0'!T415)),"",'!0'!T415)</f>
        <v/>
      </c>
      <c r="U413" t="str">
        <f>IF(OR(ISBLANK('!0'!U415),ISERROR('!0'!U415)),"",'!0'!U415)</f>
        <v/>
      </c>
      <c r="V413" t="str">
        <f>IF(OR(ISBLANK('!0'!V415),ISERROR('!0'!V415)),"",'!0'!V415)</f>
        <v/>
      </c>
      <c r="W413" t="str">
        <f>IF(OR(ISBLANK('!0'!W415),ISERROR('!0'!W415)),"",'!0'!W415)</f>
        <v/>
      </c>
      <c r="X413" t="str">
        <f>IF(OR(ISBLANK('!0'!X415),ISERROR('!0'!X415)),"",'!0'!X415)</f>
        <v/>
      </c>
      <c r="Y413" t="str">
        <f>IF(OR(ISBLANK('!0'!Y415),ISERROR('!0'!Y415)),"",'!0'!Y415)</f>
        <v/>
      </c>
      <c r="Z413" t="str">
        <f>IF(OR(ISBLANK('!0'!Z415),ISERROR('!0'!Z415)),"",'!0'!Z415)</f>
        <v/>
      </c>
      <c r="AA413" t="str">
        <f>IF(OR(ISBLANK('!0'!AA415),ISERROR('!0'!AA415)),"",'!0'!AA415)</f>
        <v/>
      </c>
      <c r="AB413" t="str">
        <f>IF(OR(ISBLANK('!0'!AB415),ISERROR('!0'!AB415)),"",'!0'!AB415)</f>
        <v/>
      </c>
      <c r="AC413" t="str">
        <f>IF(OR(ISBLANK('!0'!AI415),ISERROR('!0'!AI415)),"",'!0'!AI415)</f>
        <v/>
      </c>
      <c r="AD413" t="str">
        <f>IF(OR(ISBLANK('!0'!AJ415),ISERROR('!0'!AJ415)),"",'!0'!AJ415)</f>
        <v/>
      </c>
      <c r="AE413" t="str">
        <f>IF(OR(ISBLANK('!0'!AK415),ISERROR('!0'!AK415)),"",'!0'!AK415)</f>
        <v/>
      </c>
      <c r="AF413" t="str">
        <f>IF(OR(ISBLANK('!0'!AL415),ISERROR('!0'!AL415)),"",'!0'!AL415)</f>
        <v/>
      </c>
      <c r="AG413" t="str">
        <f>IF(OR(ISBLANK('!0'!AM415),ISERROR('!0'!AM415)),"",'!0'!AM415)</f>
        <v/>
      </c>
      <c r="AH413" t="str">
        <f>IF(OR(ISBLANK('!0'!AN415),ISERROR('!0'!AN415)),"",'!0'!AN415)</f>
        <v/>
      </c>
      <c r="AI413" t="str">
        <f>IF(OR(ISBLANK('!0'!AO415),ISERROR('!0'!AO415)),"",'!0'!AO415)</f>
        <v/>
      </c>
      <c r="AJ413" t="str">
        <f>IF(OR(ISBLANK('!0'!AP415),ISERROR('!0'!AP415)),"",'!0'!AP415)</f>
        <v/>
      </c>
      <c r="AK413" t="str">
        <f>IF(OR(ISBLANK('!0'!AQ415),ISERROR('!0'!AQ415)),"",'!0'!AQ415)</f>
        <v/>
      </c>
      <c r="AL413" t="str">
        <f>IF(OR(ISBLANK('!0'!AR415),ISERROR('!0'!AR415)),"",'!0'!AR415)</f>
        <v/>
      </c>
      <c r="AM413" t="str">
        <f>IF(OR(ISBLANK('!0'!AS415),ISERROR('!0'!AS415)),"",'!0'!AS415)</f>
        <v/>
      </c>
      <c r="AN413" t="str">
        <f>IF(OR(ISBLANK('!0'!AT415),ISERROR('!0'!AT415)),"",'!0'!AT415)</f>
        <v/>
      </c>
      <c r="AO413" t="str">
        <f>IF(OR(ISBLANK('!0'!AU415),ISERROR('!0'!AU415)),"",'!0'!AU415)</f>
        <v/>
      </c>
      <c r="AP413" t="str">
        <f>IF(OR(ISBLANK('!0'!AV415),ISERROR('!0'!AV415)),"",'!0'!AV415)</f>
        <v/>
      </c>
      <c r="AQ413" t="str">
        <f>IF(OR(ISBLANK('!0'!AW415),ISERROR('!0'!AW415)),"",'!0'!AW415)</f>
        <v/>
      </c>
      <c r="AR413" t="str">
        <f>IF(OR(ISBLANK('!0'!AX415),ISERROR('!0'!AX415)),"",'!0'!AX415)</f>
        <v/>
      </c>
      <c r="AS413" t="str">
        <f>IF(OR(ISBLANK('!0'!AY415),ISERROR('!0'!AY415)),"",'!0'!AY415)</f>
        <v/>
      </c>
      <c r="AT413" t="str">
        <f>IF(OR(ISBLANK('!0'!AZ415),ISERROR('!0'!AZ415)),"",'!0'!AZ415)</f>
        <v/>
      </c>
      <c r="AU413" t="str">
        <f>IF(OR(ISBLANK('!0'!BA415),ISERROR('!0'!BA415)),"",'!0'!BA415)</f>
        <v/>
      </c>
      <c r="AV413" t="str">
        <f>IF(OR(ISBLANK('!0'!BB415),ISERROR('!0'!BB415)),"",'!0'!BB415)</f>
        <v/>
      </c>
      <c r="AW413" t="str">
        <f>IF(OR(ISBLANK('!0'!BC415),ISERROR('!0'!BC415)),"",'!0'!BC415)</f>
        <v/>
      </c>
      <c r="AX413" t="str">
        <f>IF(OR(ISBLANK('!0'!BD415),ISERROR('!0'!BD415)),"",'!0'!BD415)</f>
        <v/>
      </c>
      <c r="AY413" t="str">
        <f>IF(OR(ISBLANK('!0'!BE415),ISERROR('!0'!BE415)),"",'!0'!BE415)</f>
        <v/>
      </c>
      <c r="AZ413" t="str">
        <f>IF(OR(ISBLANK('!0'!BF415),ISERROR('!0'!BF415)),"",'!0'!BF415)</f>
        <v/>
      </c>
      <c r="BA413" t="str">
        <f>IF(OR(ISBLANK('!0'!BG415),ISERROR('!0'!BG415)),"",'!0'!BG415)</f>
        <v/>
      </c>
      <c r="BB413" t="str">
        <f>IF(OR(ISBLANK('!0'!BH415),ISERROR('!0'!BH415)),"",'!0'!BH415)</f>
        <v/>
      </c>
      <c r="BC413" t="str">
        <f>IF(OR(ISBLANK('!0'!BI415),ISERROR('!0'!BI415)),"",'!0'!BI415)</f>
        <v/>
      </c>
    </row>
    <row r="414" spans="1:55" ht="12.75" customHeight="1" x14ac:dyDescent="0.2">
      <c r="A414" t="str">
        <f>IF(OR(ISBLANK('!0'!A416),ISERROR('!0'!A416)),"",'!0'!A416)</f>
        <v/>
      </c>
      <c r="B414" t="str">
        <f>IF(OR(ISBLANK('!0'!B416),ISERROR('!0'!B416)),"",'!0'!B416)</f>
        <v/>
      </c>
      <c r="C414" s="208">
        <f>IF(OR(ISBLANK('!0'!C415),ISERROR('!0'!C415)),"",'!0'!C415)</f>
        <v>392</v>
      </c>
      <c r="D414" s="326"/>
      <c r="E414" s="326"/>
      <c r="F414" t="str">
        <f>IF(OR(ISBLANK('!0'!F416),ISERROR('!0'!F416)),"",'!0'!F416)</f>
        <v/>
      </c>
      <c r="G414" t="str">
        <f>IF(OR(ISBLANK('!0'!G416),ISERROR('!0'!G416)),"",'!0'!G416)</f>
        <v/>
      </c>
      <c r="H414" t="str">
        <f>IF(OR(ISBLANK('!0'!H416),ISERROR('!0'!H416)),"",'!0'!H416)</f>
        <v/>
      </c>
      <c r="I414" s="4" t="str">
        <f>IF(OR(ISBLANK('!0'!I416),ISERROR('!0'!I416)),"",'!0'!I416)</f>
        <v/>
      </c>
      <c r="J414" t="str">
        <f>IF(OR(ISBLANK('!0'!J416),ISERROR('!0'!J416)),"",'!0'!J416)</f>
        <v/>
      </c>
      <c r="K414" s="59" t="str">
        <f>IF(OR(ISBLANK('!0'!K416),ISERROR('!0'!K416)),"",'!0'!K416)</f>
        <v/>
      </c>
      <c r="L414" t="str">
        <f>IF(OR(ISBLANK('!0'!L416),ISERROR('!0'!L416)),"",'!0'!L416)</f>
        <v/>
      </c>
      <c r="M414" t="str">
        <f>IF(OR(ISBLANK('!0'!M416),ISERROR('!0'!M416)),"",'!0'!M416)</f>
        <v/>
      </c>
      <c r="N414" t="str">
        <f>IF(OR(ISBLANK('!0'!N416),ISERROR('!0'!N416)),"",'!0'!N416)</f>
        <v/>
      </c>
      <c r="O414" t="str">
        <f>IF(OR(ISBLANK('!0'!O416),ISERROR('!0'!O416)),"",'!0'!O416)</f>
        <v/>
      </c>
      <c r="P414" t="str">
        <f>IF(OR(ISBLANK('!0'!P416),ISERROR('!0'!P416)),"",'!0'!P416)</f>
        <v/>
      </c>
      <c r="Q414" t="str">
        <f>IF(OR(ISBLANK('!0'!Q416),ISERROR('!0'!Q416)),"",'!0'!Q416)</f>
        <v/>
      </c>
      <c r="R414" t="str">
        <f>IF(OR(ISBLANK('!0'!R416),ISERROR('!0'!R416)),"",'!0'!R416)</f>
        <v/>
      </c>
      <c r="S414" t="str">
        <f>IF(OR(ISBLANK('!0'!S416),ISERROR('!0'!S416)),"",'!0'!S416)</f>
        <v/>
      </c>
      <c r="T414" t="str">
        <f>IF(OR(ISBLANK('!0'!T416),ISERROR('!0'!T416)),"",'!0'!T416)</f>
        <v/>
      </c>
      <c r="U414" t="str">
        <f>IF(OR(ISBLANK('!0'!U416),ISERROR('!0'!U416)),"",'!0'!U416)</f>
        <v/>
      </c>
      <c r="V414" t="str">
        <f>IF(OR(ISBLANK('!0'!V416),ISERROR('!0'!V416)),"",'!0'!V416)</f>
        <v/>
      </c>
      <c r="W414" t="str">
        <f>IF(OR(ISBLANK('!0'!W416),ISERROR('!0'!W416)),"",'!0'!W416)</f>
        <v/>
      </c>
      <c r="X414" t="str">
        <f>IF(OR(ISBLANK('!0'!X416),ISERROR('!0'!X416)),"",'!0'!X416)</f>
        <v/>
      </c>
      <c r="Y414" t="str">
        <f>IF(OR(ISBLANK('!0'!Y416),ISERROR('!0'!Y416)),"",'!0'!Y416)</f>
        <v/>
      </c>
      <c r="Z414" t="str">
        <f>IF(OR(ISBLANK('!0'!Z416),ISERROR('!0'!Z416)),"",'!0'!Z416)</f>
        <v/>
      </c>
      <c r="AA414" t="str">
        <f>IF(OR(ISBLANK('!0'!AA416),ISERROR('!0'!AA416)),"",'!0'!AA416)</f>
        <v/>
      </c>
      <c r="AB414" t="str">
        <f>IF(OR(ISBLANK('!0'!AB416),ISERROR('!0'!AB416)),"",'!0'!AB416)</f>
        <v/>
      </c>
      <c r="AC414" t="str">
        <f>IF(OR(ISBLANK('!0'!AI416),ISERROR('!0'!AI416)),"",'!0'!AI416)</f>
        <v/>
      </c>
      <c r="AD414" t="str">
        <f>IF(OR(ISBLANK('!0'!AJ416),ISERROR('!0'!AJ416)),"",'!0'!AJ416)</f>
        <v/>
      </c>
      <c r="AE414" t="str">
        <f>IF(OR(ISBLANK('!0'!AK416),ISERROR('!0'!AK416)),"",'!0'!AK416)</f>
        <v/>
      </c>
      <c r="AF414" t="str">
        <f>IF(OR(ISBLANK('!0'!AL416),ISERROR('!0'!AL416)),"",'!0'!AL416)</f>
        <v/>
      </c>
      <c r="AG414" t="str">
        <f>IF(OR(ISBLANK('!0'!AM416),ISERROR('!0'!AM416)),"",'!0'!AM416)</f>
        <v/>
      </c>
      <c r="AH414" t="str">
        <f>IF(OR(ISBLANK('!0'!AN416),ISERROR('!0'!AN416)),"",'!0'!AN416)</f>
        <v/>
      </c>
      <c r="AI414" t="str">
        <f>IF(OR(ISBLANK('!0'!AO416),ISERROR('!0'!AO416)),"",'!0'!AO416)</f>
        <v/>
      </c>
      <c r="AJ414" t="str">
        <f>IF(OR(ISBLANK('!0'!AP416),ISERROR('!0'!AP416)),"",'!0'!AP416)</f>
        <v/>
      </c>
      <c r="AK414" t="str">
        <f>IF(OR(ISBLANK('!0'!AQ416),ISERROR('!0'!AQ416)),"",'!0'!AQ416)</f>
        <v/>
      </c>
      <c r="AL414" t="str">
        <f>IF(OR(ISBLANK('!0'!AR416),ISERROR('!0'!AR416)),"",'!0'!AR416)</f>
        <v/>
      </c>
      <c r="AM414" t="str">
        <f>IF(OR(ISBLANK('!0'!AS416),ISERROR('!0'!AS416)),"",'!0'!AS416)</f>
        <v/>
      </c>
      <c r="AN414" t="str">
        <f>IF(OR(ISBLANK('!0'!AT416),ISERROR('!0'!AT416)),"",'!0'!AT416)</f>
        <v/>
      </c>
      <c r="AO414" t="str">
        <f>IF(OR(ISBLANK('!0'!AU416),ISERROR('!0'!AU416)),"",'!0'!AU416)</f>
        <v/>
      </c>
      <c r="AP414" t="str">
        <f>IF(OR(ISBLANK('!0'!AV416),ISERROR('!0'!AV416)),"",'!0'!AV416)</f>
        <v/>
      </c>
      <c r="AQ414" t="str">
        <f>IF(OR(ISBLANK('!0'!AW416),ISERROR('!0'!AW416)),"",'!0'!AW416)</f>
        <v/>
      </c>
      <c r="AR414" t="str">
        <f>IF(OR(ISBLANK('!0'!AX416),ISERROR('!0'!AX416)),"",'!0'!AX416)</f>
        <v/>
      </c>
      <c r="AS414" t="str">
        <f>IF(OR(ISBLANK('!0'!AY416),ISERROR('!0'!AY416)),"",'!0'!AY416)</f>
        <v/>
      </c>
      <c r="AT414" t="str">
        <f>IF(OR(ISBLANK('!0'!AZ416),ISERROR('!0'!AZ416)),"",'!0'!AZ416)</f>
        <v/>
      </c>
      <c r="AU414" t="str">
        <f>IF(OR(ISBLANK('!0'!BA416),ISERROR('!0'!BA416)),"",'!0'!BA416)</f>
        <v/>
      </c>
      <c r="AV414" t="str">
        <f>IF(OR(ISBLANK('!0'!BB416),ISERROR('!0'!BB416)),"",'!0'!BB416)</f>
        <v/>
      </c>
      <c r="AW414" t="str">
        <f>IF(OR(ISBLANK('!0'!BC416),ISERROR('!0'!BC416)),"",'!0'!BC416)</f>
        <v/>
      </c>
      <c r="AX414" t="str">
        <f>IF(OR(ISBLANK('!0'!BD416),ISERROR('!0'!BD416)),"",'!0'!BD416)</f>
        <v/>
      </c>
      <c r="AY414" t="str">
        <f>IF(OR(ISBLANK('!0'!BE416),ISERROR('!0'!BE416)),"",'!0'!BE416)</f>
        <v/>
      </c>
      <c r="AZ414" t="str">
        <f>IF(OR(ISBLANK('!0'!BF416),ISERROR('!0'!BF416)),"",'!0'!BF416)</f>
        <v/>
      </c>
      <c r="BA414" t="str">
        <f>IF(OR(ISBLANK('!0'!BG416),ISERROR('!0'!BG416)),"",'!0'!BG416)</f>
        <v/>
      </c>
      <c r="BB414" t="str">
        <f>IF(OR(ISBLANK('!0'!BH416),ISERROR('!0'!BH416)),"",'!0'!BH416)</f>
        <v/>
      </c>
      <c r="BC414" t="str">
        <f>IF(OR(ISBLANK('!0'!BI416),ISERROR('!0'!BI416)),"",'!0'!BI416)</f>
        <v/>
      </c>
    </row>
    <row r="415" spans="1:55" ht="12.75" customHeight="1" x14ac:dyDescent="0.2">
      <c r="A415" t="str">
        <f>IF(OR(ISBLANK('!0'!A417),ISERROR('!0'!A417)),"",'!0'!A417)</f>
        <v/>
      </c>
      <c r="B415" t="str">
        <f>IF(OR(ISBLANK('!0'!B417),ISERROR('!0'!B417)),"",'!0'!B417)</f>
        <v/>
      </c>
      <c r="C415" s="208">
        <f>IF(OR(ISBLANK('!0'!C416),ISERROR('!0'!C416)),"",'!0'!C416)</f>
        <v>393</v>
      </c>
      <c r="D415" s="326"/>
      <c r="E415" s="326"/>
      <c r="F415" t="str">
        <f>IF(OR(ISBLANK('!0'!F417),ISERROR('!0'!F417)),"",'!0'!F417)</f>
        <v/>
      </c>
      <c r="G415" t="str">
        <f>IF(OR(ISBLANK('!0'!G417),ISERROR('!0'!G417)),"",'!0'!G417)</f>
        <v/>
      </c>
      <c r="H415" t="str">
        <f>IF(OR(ISBLANK('!0'!H417),ISERROR('!0'!H417)),"",'!0'!H417)</f>
        <v/>
      </c>
      <c r="I415" s="4" t="str">
        <f>IF(OR(ISBLANK('!0'!I417),ISERROR('!0'!I417)),"",'!0'!I417)</f>
        <v/>
      </c>
      <c r="J415" t="str">
        <f>IF(OR(ISBLANK('!0'!J417),ISERROR('!0'!J417)),"",'!0'!J417)</f>
        <v/>
      </c>
      <c r="K415" s="59" t="str">
        <f>IF(OR(ISBLANK('!0'!K417),ISERROR('!0'!K417)),"",'!0'!K417)</f>
        <v/>
      </c>
      <c r="L415" t="str">
        <f>IF(OR(ISBLANK('!0'!L417),ISERROR('!0'!L417)),"",'!0'!L417)</f>
        <v/>
      </c>
      <c r="M415" t="str">
        <f>IF(OR(ISBLANK('!0'!M417),ISERROR('!0'!M417)),"",'!0'!M417)</f>
        <v/>
      </c>
      <c r="N415" t="str">
        <f>IF(OR(ISBLANK('!0'!N417),ISERROR('!0'!N417)),"",'!0'!N417)</f>
        <v/>
      </c>
      <c r="O415" t="str">
        <f>IF(OR(ISBLANK('!0'!O417),ISERROR('!0'!O417)),"",'!0'!O417)</f>
        <v/>
      </c>
      <c r="P415" t="str">
        <f>IF(OR(ISBLANK('!0'!P417),ISERROR('!0'!P417)),"",'!0'!P417)</f>
        <v/>
      </c>
      <c r="Q415" t="str">
        <f>IF(OR(ISBLANK('!0'!Q417),ISERROR('!0'!Q417)),"",'!0'!Q417)</f>
        <v/>
      </c>
      <c r="R415" t="str">
        <f>IF(OR(ISBLANK('!0'!R417),ISERROR('!0'!R417)),"",'!0'!R417)</f>
        <v/>
      </c>
      <c r="S415" t="str">
        <f>IF(OR(ISBLANK('!0'!S417),ISERROR('!0'!S417)),"",'!0'!S417)</f>
        <v/>
      </c>
      <c r="T415" t="str">
        <f>IF(OR(ISBLANK('!0'!T417),ISERROR('!0'!T417)),"",'!0'!T417)</f>
        <v/>
      </c>
      <c r="U415" t="str">
        <f>IF(OR(ISBLANK('!0'!U417),ISERROR('!0'!U417)),"",'!0'!U417)</f>
        <v/>
      </c>
      <c r="V415" t="str">
        <f>IF(OR(ISBLANK('!0'!V417),ISERROR('!0'!V417)),"",'!0'!V417)</f>
        <v/>
      </c>
      <c r="W415" t="str">
        <f>IF(OR(ISBLANK('!0'!W417),ISERROR('!0'!W417)),"",'!0'!W417)</f>
        <v/>
      </c>
      <c r="X415" t="str">
        <f>IF(OR(ISBLANK('!0'!X417),ISERROR('!0'!X417)),"",'!0'!X417)</f>
        <v/>
      </c>
      <c r="Y415" t="str">
        <f>IF(OR(ISBLANK('!0'!Y417),ISERROR('!0'!Y417)),"",'!0'!Y417)</f>
        <v/>
      </c>
      <c r="Z415" t="str">
        <f>IF(OR(ISBLANK('!0'!Z417),ISERROR('!0'!Z417)),"",'!0'!Z417)</f>
        <v/>
      </c>
      <c r="AA415" t="str">
        <f>IF(OR(ISBLANK('!0'!AA417),ISERROR('!0'!AA417)),"",'!0'!AA417)</f>
        <v/>
      </c>
      <c r="AB415" t="str">
        <f>IF(OR(ISBLANK('!0'!AB417),ISERROR('!0'!AB417)),"",'!0'!AB417)</f>
        <v/>
      </c>
      <c r="AC415" t="str">
        <f>IF(OR(ISBLANK('!0'!AI417),ISERROR('!0'!AI417)),"",'!0'!AI417)</f>
        <v/>
      </c>
      <c r="AD415" t="str">
        <f>IF(OR(ISBLANK('!0'!AJ417),ISERROR('!0'!AJ417)),"",'!0'!AJ417)</f>
        <v/>
      </c>
      <c r="AE415" t="str">
        <f>IF(OR(ISBLANK('!0'!AK417),ISERROR('!0'!AK417)),"",'!0'!AK417)</f>
        <v/>
      </c>
      <c r="AF415" t="str">
        <f>IF(OR(ISBLANK('!0'!AL417),ISERROR('!0'!AL417)),"",'!0'!AL417)</f>
        <v/>
      </c>
      <c r="AG415" t="str">
        <f>IF(OR(ISBLANK('!0'!AM417),ISERROR('!0'!AM417)),"",'!0'!AM417)</f>
        <v/>
      </c>
      <c r="AH415" t="str">
        <f>IF(OR(ISBLANK('!0'!AN417),ISERROR('!0'!AN417)),"",'!0'!AN417)</f>
        <v/>
      </c>
      <c r="AI415" t="str">
        <f>IF(OR(ISBLANK('!0'!AO417),ISERROR('!0'!AO417)),"",'!0'!AO417)</f>
        <v/>
      </c>
      <c r="AJ415" t="str">
        <f>IF(OR(ISBLANK('!0'!AP417),ISERROR('!0'!AP417)),"",'!0'!AP417)</f>
        <v/>
      </c>
      <c r="AK415" t="str">
        <f>IF(OR(ISBLANK('!0'!AQ417),ISERROR('!0'!AQ417)),"",'!0'!AQ417)</f>
        <v/>
      </c>
      <c r="AL415" t="str">
        <f>IF(OR(ISBLANK('!0'!AR417),ISERROR('!0'!AR417)),"",'!0'!AR417)</f>
        <v/>
      </c>
      <c r="AM415" t="str">
        <f>IF(OR(ISBLANK('!0'!AS417),ISERROR('!0'!AS417)),"",'!0'!AS417)</f>
        <v/>
      </c>
      <c r="AN415" t="str">
        <f>IF(OR(ISBLANK('!0'!AT417),ISERROR('!0'!AT417)),"",'!0'!AT417)</f>
        <v/>
      </c>
      <c r="AO415" t="str">
        <f>IF(OR(ISBLANK('!0'!AU417),ISERROR('!0'!AU417)),"",'!0'!AU417)</f>
        <v/>
      </c>
      <c r="AP415" t="str">
        <f>IF(OR(ISBLANK('!0'!AV417),ISERROR('!0'!AV417)),"",'!0'!AV417)</f>
        <v/>
      </c>
      <c r="AQ415" t="str">
        <f>IF(OR(ISBLANK('!0'!AW417),ISERROR('!0'!AW417)),"",'!0'!AW417)</f>
        <v/>
      </c>
      <c r="AR415" t="str">
        <f>IF(OR(ISBLANK('!0'!AX417),ISERROR('!0'!AX417)),"",'!0'!AX417)</f>
        <v/>
      </c>
      <c r="AS415" t="str">
        <f>IF(OR(ISBLANK('!0'!AY417),ISERROR('!0'!AY417)),"",'!0'!AY417)</f>
        <v/>
      </c>
      <c r="AT415" t="str">
        <f>IF(OR(ISBLANK('!0'!AZ417),ISERROR('!0'!AZ417)),"",'!0'!AZ417)</f>
        <v/>
      </c>
      <c r="AU415" t="str">
        <f>IF(OR(ISBLANK('!0'!BA417),ISERROR('!0'!BA417)),"",'!0'!BA417)</f>
        <v/>
      </c>
      <c r="AV415" t="str">
        <f>IF(OR(ISBLANK('!0'!BB417),ISERROR('!0'!BB417)),"",'!0'!BB417)</f>
        <v/>
      </c>
      <c r="AW415" t="str">
        <f>IF(OR(ISBLANK('!0'!BC417),ISERROR('!0'!BC417)),"",'!0'!BC417)</f>
        <v/>
      </c>
      <c r="AX415" t="str">
        <f>IF(OR(ISBLANK('!0'!BD417),ISERROR('!0'!BD417)),"",'!0'!BD417)</f>
        <v/>
      </c>
      <c r="AY415" t="str">
        <f>IF(OR(ISBLANK('!0'!BE417),ISERROR('!0'!BE417)),"",'!0'!BE417)</f>
        <v/>
      </c>
      <c r="AZ415" t="str">
        <f>IF(OR(ISBLANK('!0'!BF417),ISERROR('!0'!BF417)),"",'!0'!BF417)</f>
        <v/>
      </c>
      <c r="BA415" t="str">
        <f>IF(OR(ISBLANK('!0'!BG417),ISERROR('!0'!BG417)),"",'!0'!BG417)</f>
        <v/>
      </c>
      <c r="BB415" t="str">
        <f>IF(OR(ISBLANK('!0'!BH417),ISERROR('!0'!BH417)),"",'!0'!BH417)</f>
        <v/>
      </c>
      <c r="BC415" t="str">
        <f>IF(OR(ISBLANK('!0'!BI417),ISERROR('!0'!BI417)),"",'!0'!BI417)</f>
        <v/>
      </c>
    </row>
    <row r="416" spans="1:55" ht="12.75" customHeight="1" x14ac:dyDescent="0.2">
      <c r="A416" t="str">
        <f>IF(OR(ISBLANK('!0'!A418),ISERROR('!0'!A418)),"",'!0'!A418)</f>
        <v/>
      </c>
      <c r="B416" t="str">
        <f>IF(OR(ISBLANK('!0'!B418),ISERROR('!0'!B418)),"",'!0'!B418)</f>
        <v/>
      </c>
      <c r="C416" s="208">
        <f>IF(OR(ISBLANK('!0'!C417),ISERROR('!0'!C417)),"",'!0'!C417)</f>
        <v>394</v>
      </c>
      <c r="D416" s="326"/>
      <c r="E416" s="326"/>
      <c r="F416" t="str">
        <f>IF(OR(ISBLANK('!0'!F418),ISERROR('!0'!F418)),"",'!0'!F418)</f>
        <v/>
      </c>
      <c r="G416" t="str">
        <f>IF(OR(ISBLANK('!0'!G418),ISERROR('!0'!G418)),"",'!0'!G418)</f>
        <v/>
      </c>
      <c r="H416" t="str">
        <f>IF(OR(ISBLANK('!0'!H418),ISERROR('!0'!H418)),"",'!0'!H418)</f>
        <v/>
      </c>
      <c r="I416" s="4" t="str">
        <f>IF(OR(ISBLANK('!0'!I418),ISERROR('!0'!I418)),"",'!0'!I418)</f>
        <v/>
      </c>
      <c r="J416" t="str">
        <f>IF(OR(ISBLANK('!0'!J418),ISERROR('!0'!J418)),"",'!0'!J418)</f>
        <v/>
      </c>
      <c r="K416" s="59" t="str">
        <f>IF(OR(ISBLANK('!0'!K418),ISERROR('!0'!K418)),"",'!0'!K418)</f>
        <v/>
      </c>
      <c r="L416" t="str">
        <f>IF(OR(ISBLANK('!0'!L418),ISERROR('!0'!L418)),"",'!0'!L418)</f>
        <v/>
      </c>
      <c r="M416" t="str">
        <f>IF(OR(ISBLANK('!0'!M418),ISERROR('!0'!M418)),"",'!0'!M418)</f>
        <v/>
      </c>
      <c r="N416" t="str">
        <f>IF(OR(ISBLANK('!0'!N418),ISERROR('!0'!N418)),"",'!0'!N418)</f>
        <v/>
      </c>
      <c r="O416" t="str">
        <f>IF(OR(ISBLANK('!0'!O418),ISERROR('!0'!O418)),"",'!0'!O418)</f>
        <v/>
      </c>
      <c r="P416" t="str">
        <f>IF(OR(ISBLANK('!0'!P418),ISERROR('!0'!P418)),"",'!0'!P418)</f>
        <v/>
      </c>
      <c r="Q416" t="str">
        <f>IF(OR(ISBLANK('!0'!Q418),ISERROR('!0'!Q418)),"",'!0'!Q418)</f>
        <v/>
      </c>
      <c r="R416" t="str">
        <f>IF(OR(ISBLANK('!0'!R418),ISERROR('!0'!R418)),"",'!0'!R418)</f>
        <v/>
      </c>
      <c r="S416" t="str">
        <f>IF(OR(ISBLANK('!0'!S418),ISERROR('!0'!S418)),"",'!0'!S418)</f>
        <v/>
      </c>
      <c r="T416" t="str">
        <f>IF(OR(ISBLANK('!0'!T418),ISERROR('!0'!T418)),"",'!0'!T418)</f>
        <v/>
      </c>
      <c r="U416" t="str">
        <f>IF(OR(ISBLANK('!0'!U418),ISERROR('!0'!U418)),"",'!0'!U418)</f>
        <v/>
      </c>
      <c r="V416" t="str">
        <f>IF(OR(ISBLANK('!0'!V418),ISERROR('!0'!V418)),"",'!0'!V418)</f>
        <v/>
      </c>
      <c r="W416" t="str">
        <f>IF(OR(ISBLANK('!0'!W418),ISERROR('!0'!W418)),"",'!0'!W418)</f>
        <v/>
      </c>
      <c r="X416" t="str">
        <f>IF(OR(ISBLANK('!0'!X418),ISERROR('!0'!X418)),"",'!0'!X418)</f>
        <v/>
      </c>
      <c r="Y416" t="str">
        <f>IF(OR(ISBLANK('!0'!Y418),ISERROR('!0'!Y418)),"",'!0'!Y418)</f>
        <v/>
      </c>
      <c r="Z416" t="str">
        <f>IF(OR(ISBLANK('!0'!Z418),ISERROR('!0'!Z418)),"",'!0'!Z418)</f>
        <v/>
      </c>
      <c r="AA416" t="str">
        <f>IF(OR(ISBLANK('!0'!AA418),ISERROR('!0'!AA418)),"",'!0'!AA418)</f>
        <v/>
      </c>
      <c r="AB416" t="str">
        <f>IF(OR(ISBLANK('!0'!AB418),ISERROR('!0'!AB418)),"",'!0'!AB418)</f>
        <v/>
      </c>
      <c r="AC416" t="str">
        <f>IF(OR(ISBLANK('!0'!AI418),ISERROR('!0'!AI418)),"",'!0'!AI418)</f>
        <v/>
      </c>
      <c r="AD416" t="str">
        <f>IF(OR(ISBLANK('!0'!AJ418),ISERROR('!0'!AJ418)),"",'!0'!AJ418)</f>
        <v/>
      </c>
      <c r="AE416" t="str">
        <f>IF(OR(ISBLANK('!0'!AK418),ISERROR('!0'!AK418)),"",'!0'!AK418)</f>
        <v/>
      </c>
      <c r="AF416" t="str">
        <f>IF(OR(ISBLANK('!0'!AL418),ISERROR('!0'!AL418)),"",'!0'!AL418)</f>
        <v/>
      </c>
      <c r="AG416" t="str">
        <f>IF(OR(ISBLANK('!0'!AM418),ISERROR('!0'!AM418)),"",'!0'!AM418)</f>
        <v/>
      </c>
      <c r="AH416" t="str">
        <f>IF(OR(ISBLANK('!0'!AN418),ISERROR('!0'!AN418)),"",'!0'!AN418)</f>
        <v/>
      </c>
      <c r="AI416" t="str">
        <f>IF(OR(ISBLANK('!0'!AO418),ISERROR('!0'!AO418)),"",'!0'!AO418)</f>
        <v/>
      </c>
      <c r="AJ416" t="str">
        <f>IF(OR(ISBLANK('!0'!AP418),ISERROR('!0'!AP418)),"",'!0'!AP418)</f>
        <v/>
      </c>
      <c r="AK416" t="str">
        <f>IF(OR(ISBLANK('!0'!AQ418),ISERROR('!0'!AQ418)),"",'!0'!AQ418)</f>
        <v/>
      </c>
      <c r="AL416" t="str">
        <f>IF(OR(ISBLANK('!0'!AR418),ISERROR('!0'!AR418)),"",'!0'!AR418)</f>
        <v/>
      </c>
      <c r="AM416" t="str">
        <f>IF(OR(ISBLANK('!0'!AS418),ISERROR('!0'!AS418)),"",'!0'!AS418)</f>
        <v/>
      </c>
      <c r="AN416" t="str">
        <f>IF(OR(ISBLANK('!0'!AT418),ISERROR('!0'!AT418)),"",'!0'!AT418)</f>
        <v/>
      </c>
      <c r="AO416" t="str">
        <f>IF(OR(ISBLANK('!0'!AU418),ISERROR('!0'!AU418)),"",'!0'!AU418)</f>
        <v/>
      </c>
      <c r="AP416" t="str">
        <f>IF(OR(ISBLANK('!0'!AV418),ISERROR('!0'!AV418)),"",'!0'!AV418)</f>
        <v/>
      </c>
      <c r="AQ416" t="str">
        <f>IF(OR(ISBLANK('!0'!AW418),ISERROR('!0'!AW418)),"",'!0'!AW418)</f>
        <v/>
      </c>
      <c r="AR416" t="str">
        <f>IF(OR(ISBLANK('!0'!AX418),ISERROR('!0'!AX418)),"",'!0'!AX418)</f>
        <v/>
      </c>
      <c r="AS416" t="str">
        <f>IF(OR(ISBLANK('!0'!AY418),ISERROR('!0'!AY418)),"",'!0'!AY418)</f>
        <v/>
      </c>
      <c r="AT416" t="str">
        <f>IF(OR(ISBLANK('!0'!AZ418),ISERROR('!0'!AZ418)),"",'!0'!AZ418)</f>
        <v/>
      </c>
      <c r="AU416" t="str">
        <f>IF(OR(ISBLANK('!0'!BA418),ISERROR('!0'!BA418)),"",'!0'!BA418)</f>
        <v/>
      </c>
      <c r="AV416" t="str">
        <f>IF(OR(ISBLANK('!0'!BB418),ISERROR('!0'!BB418)),"",'!0'!BB418)</f>
        <v/>
      </c>
      <c r="AW416" t="str">
        <f>IF(OR(ISBLANK('!0'!BC418),ISERROR('!0'!BC418)),"",'!0'!BC418)</f>
        <v/>
      </c>
      <c r="AX416" t="str">
        <f>IF(OR(ISBLANK('!0'!BD418),ISERROR('!0'!BD418)),"",'!0'!BD418)</f>
        <v/>
      </c>
      <c r="AY416" t="str">
        <f>IF(OR(ISBLANK('!0'!BE418),ISERROR('!0'!BE418)),"",'!0'!BE418)</f>
        <v/>
      </c>
      <c r="AZ416" t="str">
        <f>IF(OR(ISBLANK('!0'!BF418),ISERROR('!0'!BF418)),"",'!0'!BF418)</f>
        <v/>
      </c>
      <c r="BA416" t="str">
        <f>IF(OR(ISBLANK('!0'!BG418),ISERROR('!0'!BG418)),"",'!0'!BG418)</f>
        <v/>
      </c>
      <c r="BB416" t="str">
        <f>IF(OR(ISBLANK('!0'!BH418),ISERROR('!0'!BH418)),"",'!0'!BH418)</f>
        <v/>
      </c>
      <c r="BC416" t="str">
        <f>IF(OR(ISBLANK('!0'!BI418),ISERROR('!0'!BI418)),"",'!0'!BI418)</f>
        <v/>
      </c>
    </row>
    <row r="417" spans="1:55" ht="12.75" customHeight="1" x14ac:dyDescent="0.2">
      <c r="A417" t="str">
        <f>IF(OR(ISBLANK('!0'!A419),ISERROR('!0'!A419)),"",'!0'!A419)</f>
        <v/>
      </c>
      <c r="B417" t="str">
        <f>IF(OR(ISBLANK('!0'!B419),ISERROR('!0'!B419)),"",'!0'!B419)</f>
        <v/>
      </c>
      <c r="C417" s="208">
        <f>IF(OR(ISBLANK('!0'!C418),ISERROR('!0'!C418)),"",'!0'!C418)</f>
        <v>395</v>
      </c>
      <c r="D417" s="326"/>
      <c r="E417" s="326"/>
      <c r="F417" t="str">
        <f>IF(OR(ISBLANK('!0'!F419),ISERROR('!0'!F419)),"",'!0'!F419)</f>
        <v/>
      </c>
      <c r="G417" t="str">
        <f>IF(OR(ISBLANK('!0'!G419),ISERROR('!0'!G419)),"",'!0'!G419)</f>
        <v/>
      </c>
      <c r="H417" t="str">
        <f>IF(OR(ISBLANK('!0'!H419),ISERROR('!0'!H419)),"",'!0'!H419)</f>
        <v/>
      </c>
      <c r="I417" s="4" t="str">
        <f>IF(OR(ISBLANK('!0'!I419),ISERROR('!0'!I419)),"",'!0'!I419)</f>
        <v/>
      </c>
      <c r="J417" t="str">
        <f>IF(OR(ISBLANK('!0'!J419),ISERROR('!0'!J419)),"",'!0'!J419)</f>
        <v/>
      </c>
      <c r="K417" s="59" t="str">
        <f>IF(OR(ISBLANK('!0'!K419),ISERROR('!0'!K419)),"",'!0'!K419)</f>
        <v/>
      </c>
      <c r="L417" t="str">
        <f>IF(OR(ISBLANK('!0'!L419),ISERROR('!0'!L419)),"",'!0'!L419)</f>
        <v/>
      </c>
      <c r="M417" t="str">
        <f>IF(OR(ISBLANK('!0'!M419),ISERROR('!0'!M419)),"",'!0'!M419)</f>
        <v/>
      </c>
      <c r="N417" t="str">
        <f>IF(OR(ISBLANK('!0'!N419),ISERROR('!0'!N419)),"",'!0'!N419)</f>
        <v/>
      </c>
      <c r="O417" t="str">
        <f>IF(OR(ISBLANK('!0'!O419),ISERROR('!0'!O419)),"",'!0'!O419)</f>
        <v/>
      </c>
      <c r="P417" t="str">
        <f>IF(OR(ISBLANK('!0'!P419),ISERROR('!0'!P419)),"",'!0'!P419)</f>
        <v/>
      </c>
      <c r="Q417" t="str">
        <f>IF(OR(ISBLANK('!0'!Q419),ISERROR('!0'!Q419)),"",'!0'!Q419)</f>
        <v/>
      </c>
      <c r="R417" t="str">
        <f>IF(OR(ISBLANK('!0'!R419),ISERROR('!0'!R419)),"",'!0'!R419)</f>
        <v/>
      </c>
      <c r="S417" t="str">
        <f>IF(OR(ISBLANK('!0'!S419),ISERROR('!0'!S419)),"",'!0'!S419)</f>
        <v/>
      </c>
      <c r="T417" t="str">
        <f>IF(OR(ISBLANK('!0'!T419),ISERROR('!0'!T419)),"",'!0'!T419)</f>
        <v/>
      </c>
      <c r="U417" t="str">
        <f>IF(OR(ISBLANK('!0'!U419),ISERROR('!0'!U419)),"",'!0'!U419)</f>
        <v/>
      </c>
      <c r="V417" t="str">
        <f>IF(OR(ISBLANK('!0'!V419),ISERROR('!0'!V419)),"",'!0'!V419)</f>
        <v/>
      </c>
      <c r="W417" t="str">
        <f>IF(OR(ISBLANK('!0'!W419),ISERROR('!0'!W419)),"",'!0'!W419)</f>
        <v/>
      </c>
      <c r="X417" t="str">
        <f>IF(OR(ISBLANK('!0'!X419),ISERROR('!0'!X419)),"",'!0'!X419)</f>
        <v/>
      </c>
      <c r="Y417" t="str">
        <f>IF(OR(ISBLANK('!0'!Y419),ISERROR('!0'!Y419)),"",'!0'!Y419)</f>
        <v/>
      </c>
      <c r="Z417" t="str">
        <f>IF(OR(ISBLANK('!0'!Z419),ISERROR('!0'!Z419)),"",'!0'!Z419)</f>
        <v/>
      </c>
      <c r="AA417" t="str">
        <f>IF(OR(ISBLANK('!0'!AA419),ISERROR('!0'!AA419)),"",'!0'!AA419)</f>
        <v/>
      </c>
      <c r="AB417" t="str">
        <f>IF(OR(ISBLANK('!0'!AB419),ISERROR('!0'!AB419)),"",'!0'!AB419)</f>
        <v/>
      </c>
      <c r="AC417" t="str">
        <f>IF(OR(ISBLANK('!0'!AI419),ISERROR('!0'!AI419)),"",'!0'!AI419)</f>
        <v/>
      </c>
      <c r="AD417" t="str">
        <f>IF(OR(ISBLANK('!0'!AJ419),ISERROR('!0'!AJ419)),"",'!0'!AJ419)</f>
        <v/>
      </c>
      <c r="AE417" t="str">
        <f>IF(OR(ISBLANK('!0'!AK419),ISERROR('!0'!AK419)),"",'!0'!AK419)</f>
        <v/>
      </c>
      <c r="AF417" t="str">
        <f>IF(OR(ISBLANK('!0'!AL419),ISERROR('!0'!AL419)),"",'!0'!AL419)</f>
        <v/>
      </c>
      <c r="AG417" t="str">
        <f>IF(OR(ISBLANK('!0'!AM419),ISERROR('!0'!AM419)),"",'!0'!AM419)</f>
        <v/>
      </c>
      <c r="AH417" t="str">
        <f>IF(OR(ISBLANK('!0'!AN419),ISERROR('!0'!AN419)),"",'!0'!AN419)</f>
        <v/>
      </c>
      <c r="AI417" t="str">
        <f>IF(OR(ISBLANK('!0'!AO419),ISERROR('!0'!AO419)),"",'!0'!AO419)</f>
        <v/>
      </c>
      <c r="AJ417" t="str">
        <f>IF(OR(ISBLANK('!0'!AP419),ISERROR('!0'!AP419)),"",'!0'!AP419)</f>
        <v/>
      </c>
      <c r="AK417" t="str">
        <f>IF(OR(ISBLANK('!0'!AQ419),ISERROR('!0'!AQ419)),"",'!0'!AQ419)</f>
        <v/>
      </c>
      <c r="AL417" t="str">
        <f>IF(OR(ISBLANK('!0'!AR419),ISERROR('!0'!AR419)),"",'!0'!AR419)</f>
        <v/>
      </c>
      <c r="AM417" t="str">
        <f>IF(OR(ISBLANK('!0'!AS419),ISERROR('!0'!AS419)),"",'!0'!AS419)</f>
        <v/>
      </c>
      <c r="AN417" t="str">
        <f>IF(OR(ISBLANK('!0'!AT419),ISERROR('!0'!AT419)),"",'!0'!AT419)</f>
        <v/>
      </c>
      <c r="AO417" t="str">
        <f>IF(OR(ISBLANK('!0'!AU419),ISERROR('!0'!AU419)),"",'!0'!AU419)</f>
        <v/>
      </c>
      <c r="AP417" t="str">
        <f>IF(OR(ISBLANK('!0'!AV419),ISERROR('!0'!AV419)),"",'!0'!AV419)</f>
        <v/>
      </c>
      <c r="AQ417" t="str">
        <f>IF(OR(ISBLANK('!0'!AW419),ISERROR('!0'!AW419)),"",'!0'!AW419)</f>
        <v/>
      </c>
      <c r="AR417" t="str">
        <f>IF(OR(ISBLANK('!0'!AX419),ISERROR('!0'!AX419)),"",'!0'!AX419)</f>
        <v/>
      </c>
      <c r="AS417" t="str">
        <f>IF(OR(ISBLANK('!0'!AY419),ISERROR('!0'!AY419)),"",'!0'!AY419)</f>
        <v/>
      </c>
      <c r="AT417" t="str">
        <f>IF(OR(ISBLANK('!0'!AZ419),ISERROR('!0'!AZ419)),"",'!0'!AZ419)</f>
        <v/>
      </c>
      <c r="AU417" t="str">
        <f>IF(OR(ISBLANK('!0'!BA419),ISERROR('!0'!BA419)),"",'!0'!BA419)</f>
        <v/>
      </c>
      <c r="AV417" t="str">
        <f>IF(OR(ISBLANK('!0'!BB419),ISERROR('!0'!BB419)),"",'!0'!BB419)</f>
        <v/>
      </c>
      <c r="AW417" t="str">
        <f>IF(OR(ISBLANK('!0'!BC419),ISERROR('!0'!BC419)),"",'!0'!BC419)</f>
        <v/>
      </c>
      <c r="AX417" t="str">
        <f>IF(OR(ISBLANK('!0'!BD419),ISERROR('!0'!BD419)),"",'!0'!BD419)</f>
        <v/>
      </c>
      <c r="AY417" t="str">
        <f>IF(OR(ISBLANK('!0'!BE419),ISERROR('!0'!BE419)),"",'!0'!BE419)</f>
        <v/>
      </c>
      <c r="AZ417" t="str">
        <f>IF(OR(ISBLANK('!0'!BF419),ISERROR('!0'!BF419)),"",'!0'!BF419)</f>
        <v/>
      </c>
      <c r="BA417" t="str">
        <f>IF(OR(ISBLANK('!0'!BG419),ISERROR('!0'!BG419)),"",'!0'!BG419)</f>
        <v/>
      </c>
      <c r="BB417" t="str">
        <f>IF(OR(ISBLANK('!0'!BH419),ISERROR('!0'!BH419)),"",'!0'!BH419)</f>
        <v/>
      </c>
      <c r="BC417" t="str">
        <f>IF(OR(ISBLANK('!0'!BI419),ISERROR('!0'!BI419)),"",'!0'!BI419)</f>
        <v/>
      </c>
    </row>
    <row r="418" spans="1:55" ht="12.75" customHeight="1" x14ac:dyDescent="0.2">
      <c r="A418" t="str">
        <f>IF(OR(ISBLANK('!0'!A420),ISERROR('!0'!A420)),"",'!0'!A420)</f>
        <v/>
      </c>
      <c r="B418" t="str">
        <f>IF(OR(ISBLANK('!0'!B420),ISERROR('!0'!B420)),"",'!0'!B420)</f>
        <v/>
      </c>
      <c r="C418" s="208">
        <f>IF(OR(ISBLANK('!0'!C419),ISERROR('!0'!C419)),"",'!0'!C419)</f>
        <v>396</v>
      </c>
      <c r="D418" s="326"/>
      <c r="E418" s="326"/>
      <c r="F418" t="str">
        <f>IF(OR(ISBLANK('!0'!F420),ISERROR('!0'!F420)),"",'!0'!F420)</f>
        <v/>
      </c>
      <c r="G418" t="str">
        <f>IF(OR(ISBLANK('!0'!G420),ISERROR('!0'!G420)),"",'!0'!G420)</f>
        <v/>
      </c>
      <c r="H418" t="str">
        <f>IF(OR(ISBLANK('!0'!H420),ISERROR('!0'!H420)),"",'!0'!H420)</f>
        <v/>
      </c>
      <c r="I418" s="4" t="str">
        <f>IF(OR(ISBLANK('!0'!I420),ISERROR('!0'!I420)),"",'!0'!I420)</f>
        <v/>
      </c>
      <c r="J418" t="str">
        <f>IF(OR(ISBLANK('!0'!J420),ISERROR('!0'!J420)),"",'!0'!J420)</f>
        <v/>
      </c>
      <c r="K418" s="59" t="str">
        <f>IF(OR(ISBLANK('!0'!K420),ISERROR('!0'!K420)),"",'!0'!K420)</f>
        <v/>
      </c>
      <c r="L418" t="str">
        <f>IF(OR(ISBLANK('!0'!L420),ISERROR('!0'!L420)),"",'!0'!L420)</f>
        <v/>
      </c>
      <c r="M418" t="str">
        <f>IF(OR(ISBLANK('!0'!M420),ISERROR('!0'!M420)),"",'!0'!M420)</f>
        <v/>
      </c>
      <c r="N418" t="str">
        <f>IF(OR(ISBLANK('!0'!N420),ISERROR('!0'!N420)),"",'!0'!N420)</f>
        <v/>
      </c>
      <c r="O418" t="str">
        <f>IF(OR(ISBLANK('!0'!O420),ISERROR('!0'!O420)),"",'!0'!O420)</f>
        <v/>
      </c>
      <c r="P418" t="str">
        <f>IF(OR(ISBLANK('!0'!P420),ISERROR('!0'!P420)),"",'!0'!P420)</f>
        <v/>
      </c>
      <c r="Q418" t="str">
        <f>IF(OR(ISBLANK('!0'!Q420),ISERROR('!0'!Q420)),"",'!0'!Q420)</f>
        <v/>
      </c>
      <c r="R418" t="str">
        <f>IF(OR(ISBLANK('!0'!R420),ISERROR('!0'!R420)),"",'!0'!R420)</f>
        <v/>
      </c>
      <c r="S418" t="str">
        <f>IF(OR(ISBLANK('!0'!S420),ISERROR('!0'!S420)),"",'!0'!S420)</f>
        <v/>
      </c>
      <c r="T418" t="str">
        <f>IF(OR(ISBLANK('!0'!T420),ISERROR('!0'!T420)),"",'!0'!T420)</f>
        <v/>
      </c>
      <c r="U418" t="str">
        <f>IF(OR(ISBLANK('!0'!U420),ISERROR('!0'!U420)),"",'!0'!U420)</f>
        <v/>
      </c>
      <c r="V418" t="str">
        <f>IF(OR(ISBLANK('!0'!V420),ISERROR('!0'!V420)),"",'!0'!V420)</f>
        <v/>
      </c>
      <c r="W418" t="str">
        <f>IF(OR(ISBLANK('!0'!W420),ISERROR('!0'!W420)),"",'!0'!W420)</f>
        <v/>
      </c>
      <c r="X418" t="str">
        <f>IF(OR(ISBLANK('!0'!X420),ISERROR('!0'!X420)),"",'!0'!X420)</f>
        <v/>
      </c>
      <c r="Y418" t="str">
        <f>IF(OR(ISBLANK('!0'!Y420),ISERROR('!0'!Y420)),"",'!0'!Y420)</f>
        <v/>
      </c>
      <c r="Z418" t="str">
        <f>IF(OR(ISBLANK('!0'!Z420),ISERROR('!0'!Z420)),"",'!0'!Z420)</f>
        <v/>
      </c>
      <c r="AA418" t="str">
        <f>IF(OR(ISBLANK('!0'!AA420),ISERROR('!0'!AA420)),"",'!0'!AA420)</f>
        <v/>
      </c>
      <c r="AB418" t="str">
        <f>IF(OR(ISBLANK('!0'!AB420),ISERROR('!0'!AB420)),"",'!0'!AB420)</f>
        <v/>
      </c>
      <c r="AC418" t="str">
        <f>IF(OR(ISBLANK('!0'!AI420),ISERROR('!0'!AI420)),"",'!0'!AI420)</f>
        <v/>
      </c>
      <c r="AD418" t="str">
        <f>IF(OR(ISBLANK('!0'!AJ420),ISERROR('!0'!AJ420)),"",'!0'!AJ420)</f>
        <v/>
      </c>
      <c r="AE418" t="str">
        <f>IF(OR(ISBLANK('!0'!AK420),ISERROR('!0'!AK420)),"",'!0'!AK420)</f>
        <v/>
      </c>
      <c r="AF418" t="str">
        <f>IF(OR(ISBLANK('!0'!AL420),ISERROR('!0'!AL420)),"",'!0'!AL420)</f>
        <v/>
      </c>
      <c r="AG418" t="str">
        <f>IF(OR(ISBLANK('!0'!AM420),ISERROR('!0'!AM420)),"",'!0'!AM420)</f>
        <v/>
      </c>
      <c r="AH418" t="str">
        <f>IF(OR(ISBLANK('!0'!AN420),ISERROR('!0'!AN420)),"",'!0'!AN420)</f>
        <v/>
      </c>
      <c r="AI418" t="str">
        <f>IF(OR(ISBLANK('!0'!AO420),ISERROR('!0'!AO420)),"",'!0'!AO420)</f>
        <v/>
      </c>
      <c r="AJ418" t="str">
        <f>IF(OR(ISBLANK('!0'!AP420),ISERROR('!0'!AP420)),"",'!0'!AP420)</f>
        <v/>
      </c>
      <c r="AK418" t="str">
        <f>IF(OR(ISBLANK('!0'!AQ420),ISERROR('!0'!AQ420)),"",'!0'!AQ420)</f>
        <v/>
      </c>
      <c r="AL418" t="str">
        <f>IF(OR(ISBLANK('!0'!AR420),ISERROR('!0'!AR420)),"",'!0'!AR420)</f>
        <v/>
      </c>
      <c r="AM418" t="str">
        <f>IF(OR(ISBLANK('!0'!AS420),ISERROR('!0'!AS420)),"",'!0'!AS420)</f>
        <v/>
      </c>
      <c r="AN418" t="str">
        <f>IF(OR(ISBLANK('!0'!AT420),ISERROR('!0'!AT420)),"",'!0'!AT420)</f>
        <v/>
      </c>
      <c r="AO418" t="str">
        <f>IF(OR(ISBLANK('!0'!AU420),ISERROR('!0'!AU420)),"",'!0'!AU420)</f>
        <v/>
      </c>
      <c r="AP418" t="str">
        <f>IF(OR(ISBLANK('!0'!AV420),ISERROR('!0'!AV420)),"",'!0'!AV420)</f>
        <v/>
      </c>
      <c r="AQ418" t="str">
        <f>IF(OR(ISBLANK('!0'!AW420),ISERROR('!0'!AW420)),"",'!0'!AW420)</f>
        <v/>
      </c>
      <c r="AR418" t="str">
        <f>IF(OR(ISBLANK('!0'!AX420),ISERROR('!0'!AX420)),"",'!0'!AX420)</f>
        <v/>
      </c>
      <c r="AS418" t="str">
        <f>IF(OR(ISBLANK('!0'!AY420),ISERROR('!0'!AY420)),"",'!0'!AY420)</f>
        <v/>
      </c>
      <c r="AT418" t="str">
        <f>IF(OR(ISBLANK('!0'!AZ420),ISERROR('!0'!AZ420)),"",'!0'!AZ420)</f>
        <v/>
      </c>
      <c r="AU418" t="str">
        <f>IF(OR(ISBLANK('!0'!BA420),ISERROR('!0'!BA420)),"",'!0'!BA420)</f>
        <v/>
      </c>
      <c r="AV418" t="str">
        <f>IF(OR(ISBLANK('!0'!BB420),ISERROR('!0'!BB420)),"",'!0'!BB420)</f>
        <v/>
      </c>
      <c r="AW418" t="str">
        <f>IF(OR(ISBLANK('!0'!BC420),ISERROR('!0'!BC420)),"",'!0'!BC420)</f>
        <v/>
      </c>
      <c r="AX418" t="str">
        <f>IF(OR(ISBLANK('!0'!BD420),ISERROR('!0'!BD420)),"",'!0'!BD420)</f>
        <v/>
      </c>
      <c r="AY418" t="str">
        <f>IF(OR(ISBLANK('!0'!BE420),ISERROR('!0'!BE420)),"",'!0'!BE420)</f>
        <v/>
      </c>
      <c r="AZ418" t="str">
        <f>IF(OR(ISBLANK('!0'!BF420),ISERROR('!0'!BF420)),"",'!0'!BF420)</f>
        <v/>
      </c>
      <c r="BA418" t="str">
        <f>IF(OR(ISBLANK('!0'!BG420),ISERROR('!0'!BG420)),"",'!0'!BG420)</f>
        <v/>
      </c>
      <c r="BB418" t="str">
        <f>IF(OR(ISBLANK('!0'!BH420),ISERROR('!0'!BH420)),"",'!0'!BH420)</f>
        <v/>
      </c>
      <c r="BC418" t="str">
        <f>IF(OR(ISBLANK('!0'!BI420),ISERROR('!0'!BI420)),"",'!0'!BI420)</f>
        <v/>
      </c>
    </row>
    <row r="419" spans="1:55" ht="12.75" customHeight="1" x14ac:dyDescent="0.2">
      <c r="A419" t="str">
        <f>IF(OR(ISBLANK('!0'!A421),ISERROR('!0'!A421)),"",'!0'!A421)</f>
        <v/>
      </c>
      <c r="B419" t="str">
        <f>IF(OR(ISBLANK('!0'!B421),ISERROR('!0'!B421)),"",'!0'!B421)</f>
        <v/>
      </c>
      <c r="C419" s="208">
        <f>IF(OR(ISBLANK('!0'!C420),ISERROR('!0'!C420)),"",'!0'!C420)</f>
        <v>397</v>
      </c>
      <c r="D419" s="326"/>
      <c r="E419" s="326"/>
      <c r="F419" t="str">
        <f>IF(OR(ISBLANK('!0'!F421),ISERROR('!0'!F421)),"",'!0'!F421)</f>
        <v/>
      </c>
      <c r="G419" t="str">
        <f>IF(OR(ISBLANK('!0'!G421),ISERROR('!0'!G421)),"",'!0'!G421)</f>
        <v/>
      </c>
      <c r="H419" t="str">
        <f>IF(OR(ISBLANK('!0'!H421),ISERROR('!0'!H421)),"",'!0'!H421)</f>
        <v/>
      </c>
      <c r="I419" s="4" t="str">
        <f>IF(OR(ISBLANK('!0'!I421),ISERROR('!0'!I421)),"",'!0'!I421)</f>
        <v/>
      </c>
      <c r="J419" t="str">
        <f>IF(OR(ISBLANK('!0'!J421),ISERROR('!0'!J421)),"",'!0'!J421)</f>
        <v/>
      </c>
      <c r="K419" s="59" t="str">
        <f>IF(OR(ISBLANK('!0'!K421),ISERROR('!0'!K421)),"",'!0'!K421)</f>
        <v/>
      </c>
      <c r="L419" t="str">
        <f>IF(OR(ISBLANK('!0'!L421),ISERROR('!0'!L421)),"",'!0'!L421)</f>
        <v/>
      </c>
      <c r="M419" t="str">
        <f>IF(OR(ISBLANK('!0'!M421),ISERROR('!0'!M421)),"",'!0'!M421)</f>
        <v/>
      </c>
      <c r="N419" t="str">
        <f>IF(OR(ISBLANK('!0'!N421),ISERROR('!0'!N421)),"",'!0'!N421)</f>
        <v/>
      </c>
      <c r="O419" t="str">
        <f>IF(OR(ISBLANK('!0'!O421),ISERROR('!0'!O421)),"",'!0'!O421)</f>
        <v/>
      </c>
      <c r="P419" t="str">
        <f>IF(OR(ISBLANK('!0'!P421),ISERROR('!0'!P421)),"",'!0'!P421)</f>
        <v/>
      </c>
      <c r="Q419" t="str">
        <f>IF(OR(ISBLANK('!0'!Q421),ISERROR('!0'!Q421)),"",'!0'!Q421)</f>
        <v/>
      </c>
      <c r="R419" t="str">
        <f>IF(OR(ISBLANK('!0'!R421),ISERROR('!0'!R421)),"",'!0'!R421)</f>
        <v/>
      </c>
      <c r="S419" t="str">
        <f>IF(OR(ISBLANK('!0'!S421),ISERROR('!0'!S421)),"",'!0'!S421)</f>
        <v/>
      </c>
      <c r="T419" t="str">
        <f>IF(OR(ISBLANK('!0'!T421),ISERROR('!0'!T421)),"",'!0'!T421)</f>
        <v/>
      </c>
      <c r="U419" t="str">
        <f>IF(OR(ISBLANK('!0'!U421),ISERROR('!0'!U421)),"",'!0'!U421)</f>
        <v/>
      </c>
      <c r="V419" t="str">
        <f>IF(OR(ISBLANK('!0'!V421),ISERROR('!0'!V421)),"",'!0'!V421)</f>
        <v/>
      </c>
      <c r="W419" t="str">
        <f>IF(OR(ISBLANK('!0'!W421),ISERROR('!0'!W421)),"",'!0'!W421)</f>
        <v/>
      </c>
      <c r="X419" t="str">
        <f>IF(OR(ISBLANK('!0'!X421),ISERROR('!0'!X421)),"",'!0'!X421)</f>
        <v/>
      </c>
      <c r="Y419" t="str">
        <f>IF(OR(ISBLANK('!0'!Y421),ISERROR('!0'!Y421)),"",'!0'!Y421)</f>
        <v/>
      </c>
      <c r="Z419" t="str">
        <f>IF(OR(ISBLANK('!0'!Z421),ISERROR('!0'!Z421)),"",'!0'!Z421)</f>
        <v/>
      </c>
      <c r="AA419" t="str">
        <f>IF(OR(ISBLANK('!0'!AA421),ISERROR('!0'!AA421)),"",'!0'!AA421)</f>
        <v/>
      </c>
      <c r="AB419" t="str">
        <f>IF(OR(ISBLANK('!0'!AB421),ISERROR('!0'!AB421)),"",'!0'!AB421)</f>
        <v/>
      </c>
      <c r="AC419" t="str">
        <f>IF(OR(ISBLANK('!0'!AI421),ISERROR('!0'!AI421)),"",'!0'!AI421)</f>
        <v/>
      </c>
      <c r="AD419" t="str">
        <f>IF(OR(ISBLANK('!0'!AJ421),ISERROR('!0'!AJ421)),"",'!0'!AJ421)</f>
        <v/>
      </c>
      <c r="AE419" t="str">
        <f>IF(OR(ISBLANK('!0'!AK421),ISERROR('!0'!AK421)),"",'!0'!AK421)</f>
        <v/>
      </c>
      <c r="AF419" t="str">
        <f>IF(OR(ISBLANK('!0'!AL421),ISERROR('!0'!AL421)),"",'!0'!AL421)</f>
        <v/>
      </c>
      <c r="AG419" t="str">
        <f>IF(OR(ISBLANK('!0'!AM421),ISERROR('!0'!AM421)),"",'!0'!AM421)</f>
        <v/>
      </c>
      <c r="AH419" t="str">
        <f>IF(OR(ISBLANK('!0'!AN421),ISERROR('!0'!AN421)),"",'!0'!AN421)</f>
        <v/>
      </c>
      <c r="AI419" t="str">
        <f>IF(OR(ISBLANK('!0'!AO421),ISERROR('!0'!AO421)),"",'!0'!AO421)</f>
        <v/>
      </c>
      <c r="AJ419" t="str">
        <f>IF(OR(ISBLANK('!0'!AP421),ISERROR('!0'!AP421)),"",'!0'!AP421)</f>
        <v/>
      </c>
      <c r="AK419" t="str">
        <f>IF(OR(ISBLANK('!0'!AQ421),ISERROR('!0'!AQ421)),"",'!0'!AQ421)</f>
        <v/>
      </c>
      <c r="AL419" t="str">
        <f>IF(OR(ISBLANK('!0'!AR421),ISERROR('!0'!AR421)),"",'!0'!AR421)</f>
        <v/>
      </c>
      <c r="AM419" t="str">
        <f>IF(OR(ISBLANK('!0'!AS421),ISERROR('!0'!AS421)),"",'!0'!AS421)</f>
        <v/>
      </c>
      <c r="AN419" t="str">
        <f>IF(OR(ISBLANK('!0'!AT421),ISERROR('!0'!AT421)),"",'!0'!AT421)</f>
        <v/>
      </c>
      <c r="AO419" t="str">
        <f>IF(OR(ISBLANK('!0'!AU421),ISERROR('!0'!AU421)),"",'!0'!AU421)</f>
        <v/>
      </c>
      <c r="AP419" t="str">
        <f>IF(OR(ISBLANK('!0'!AV421),ISERROR('!0'!AV421)),"",'!0'!AV421)</f>
        <v/>
      </c>
      <c r="AQ419" t="str">
        <f>IF(OR(ISBLANK('!0'!AW421),ISERROR('!0'!AW421)),"",'!0'!AW421)</f>
        <v/>
      </c>
      <c r="AR419" t="str">
        <f>IF(OR(ISBLANK('!0'!AX421),ISERROR('!0'!AX421)),"",'!0'!AX421)</f>
        <v/>
      </c>
      <c r="AS419" t="str">
        <f>IF(OR(ISBLANK('!0'!AY421),ISERROR('!0'!AY421)),"",'!0'!AY421)</f>
        <v/>
      </c>
      <c r="AT419" t="str">
        <f>IF(OR(ISBLANK('!0'!AZ421),ISERROR('!0'!AZ421)),"",'!0'!AZ421)</f>
        <v/>
      </c>
      <c r="AU419" t="str">
        <f>IF(OR(ISBLANK('!0'!BA421),ISERROR('!0'!BA421)),"",'!0'!BA421)</f>
        <v/>
      </c>
      <c r="AV419" t="str">
        <f>IF(OR(ISBLANK('!0'!BB421),ISERROR('!0'!BB421)),"",'!0'!BB421)</f>
        <v/>
      </c>
      <c r="AW419" t="str">
        <f>IF(OR(ISBLANK('!0'!BC421),ISERROR('!0'!BC421)),"",'!0'!BC421)</f>
        <v/>
      </c>
      <c r="AX419" t="str">
        <f>IF(OR(ISBLANK('!0'!BD421),ISERROR('!0'!BD421)),"",'!0'!BD421)</f>
        <v/>
      </c>
      <c r="AY419" t="str">
        <f>IF(OR(ISBLANK('!0'!BE421),ISERROR('!0'!BE421)),"",'!0'!BE421)</f>
        <v/>
      </c>
      <c r="AZ419" t="str">
        <f>IF(OR(ISBLANK('!0'!BF421),ISERROR('!0'!BF421)),"",'!0'!BF421)</f>
        <v/>
      </c>
      <c r="BA419" t="str">
        <f>IF(OR(ISBLANK('!0'!BG421),ISERROR('!0'!BG421)),"",'!0'!BG421)</f>
        <v/>
      </c>
      <c r="BB419" t="str">
        <f>IF(OR(ISBLANK('!0'!BH421),ISERROR('!0'!BH421)),"",'!0'!BH421)</f>
        <v/>
      </c>
      <c r="BC419" t="str">
        <f>IF(OR(ISBLANK('!0'!BI421),ISERROR('!0'!BI421)),"",'!0'!BI421)</f>
        <v/>
      </c>
    </row>
    <row r="420" spans="1:55" ht="12.75" customHeight="1" x14ac:dyDescent="0.2">
      <c r="A420" t="str">
        <f>IF(OR(ISBLANK('!0'!A422),ISERROR('!0'!A422)),"",'!0'!A422)</f>
        <v/>
      </c>
      <c r="B420" t="str">
        <f>IF(OR(ISBLANK('!0'!B422),ISERROR('!0'!B422)),"",'!0'!B422)</f>
        <v/>
      </c>
      <c r="C420" s="208">
        <f>IF(OR(ISBLANK('!0'!C421),ISERROR('!0'!C421)),"",'!0'!C421)</f>
        <v>398</v>
      </c>
      <c r="D420" s="326"/>
      <c r="E420" s="326"/>
      <c r="F420" t="str">
        <f>IF(OR(ISBLANK('!0'!F422),ISERROR('!0'!F422)),"",'!0'!F422)</f>
        <v/>
      </c>
      <c r="G420" t="str">
        <f>IF(OR(ISBLANK('!0'!G422),ISERROR('!0'!G422)),"",'!0'!G422)</f>
        <v/>
      </c>
      <c r="H420" t="str">
        <f>IF(OR(ISBLANK('!0'!H422),ISERROR('!0'!H422)),"",'!0'!H422)</f>
        <v/>
      </c>
      <c r="I420" s="4" t="str">
        <f>IF(OR(ISBLANK('!0'!I422),ISERROR('!0'!I422)),"",'!0'!I422)</f>
        <v/>
      </c>
      <c r="J420" t="str">
        <f>IF(OR(ISBLANK('!0'!J422),ISERROR('!0'!J422)),"",'!0'!J422)</f>
        <v/>
      </c>
      <c r="K420" s="59" t="str">
        <f>IF(OR(ISBLANK('!0'!K422),ISERROR('!0'!K422)),"",'!0'!K422)</f>
        <v/>
      </c>
      <c r="L420" t="str">
        <f>IF(OR(ISBLANK('!0'!L422),ISERROR('!0'!L422)),"",'!0'!L422)</f>
        <v/>
      </c>
      <c r="M420" t="str">
        <f>IF(OR(ISBLANK('!0'!M422),ISERROR('!0'!M422)),"",'!0'!M422)</f>
        <v/>
      </c>
      <c r="N420" t="str">
        <f>IF(OR(ISBLANK('!0'!N422),ISERROR('!0'!N422)),"",'!0'!N422)</f>
        <v/>
      </c>
      <c r="O420" t="str">
        <f>IF(OR(ISBLANK('!0'!O422),ISERROR('!0'!O422)),"",'!0'!O422)</f>
        <v/>
      </c>
      <c r="P420" t="str">
        <f>IF(OR(ISBLANK('!0'!P422),ISERROR('!0'!P422)),"",'!0'!P422)</f>
        <v/>
      </c>
      <c r="Q420" t="str">
        <f>IF(OR(ISBLANK('!0'!Q422),ISERROR('!0'!Q422)),"",'!0'!Q422)</f>
        <v/>
      </c>
      <c r="R420" t="str">
        <f>IF(OR(ISBLANK('!0'!R422),ISERROR('!0'!R422)),"",'!0'!R422)</f>
        <v/>
      </c>
      <c r="S420" t="str">
        <f>IF(OR(ISBLANK('!0'!S422),ISERROR('!0'!S422)),"",'!0'!S422)</f>
        <v/>
      </c>
      <c r="T420" t="str">
        <f>IF(OR(ISBLANK('!0'!T422),ISERROR('!0'!T422)),"",'!0'!T422)</f>
        <v/>
      </c>
      <c r="U420" t="str">
        <f>IF(OR(ISBLANK('!0'!U422),ISERROR('!0'!U422)),"",'!0'!U422)</f>
        <v/>
      </c>
      <c r="V420" t="str">
        <f>IF(OR(ISBLANK('!0'!V422),ISERROR('!0'!V422)),"",'!0'!V422)</f>
        <v/>
      </c>
      <c r="W420" t="str">
        <f>IF(OR(ISBLANK('!0'!W422),ISERROR('!0'!W422)),"",'!0'!W422)</f>
        <v/>
      </c>
      <c r="X420" t="str">
        <f>IF(OR(ISBLANK('!0'!X422),ISERROR('!0'!X422)),"",'!0'!X422)</f>
        <v/>
      </c>
      <c r="Y420" t="str">
        <f>IF(OR(ISBLANK('!0'!Y422),ISERROR('!0'!Y422)),"",'!0'!Y422)</f>
        <v/>
      </c>
      <c r="Z420" t="str">
        <f>IF(OR(ISBLANK('!0'!Z422),ISERROR('!0'!Z422)),"",'!0'!Z422)</f>
        <v/>
      </c>
      <c r="AA420" t="str">
        <f>IF(OR(ISBLANK('!0'!AA422),ISERROR('!0'!AA422)),"",'!0'!AA422)</f>
        <v/>
      </c>
      <c r="AB420" t="str">
        <f>IF(OR(ISBLANK('!0'!AB422),ISERROR('!0'!AB422)),"",'!0'!AB422)</f>
        <v/>
      </c>
      <c r="AC420" t="str">
        <f>IF(OR(ISBLANK('!0'!AI422),ISERROR('!0'!AI422)),"",'!0'!AI422)</f>
        <v/>
      </c>
      <c r="AD420" t="str">
        <f>IF(OR(ISBLANK('!0'!AJ422),ISERROR('!0'!AJ422)),"",'!0'!AJ422)</f>
        <v/>
      </c>
      <c r="AE420" t="str">
        <f>IF(OR(ISBLANK('!0'!AK422),ISERROR('!0'!AK422)),"",'!0'!AK422)</f>
        <v/>
      </c>
      <c r="AF420" t="str">
        <f>IF(OR(ISBLANK('!0'!AL422),ISERROR('!0'!AL422)),"",'!0'!AL422)</f>
        <v/>
      </c>
      <c r="AG420" t="str">
        <f>IF(OR(ISBLANK('!0'!AM422),ISERROR('!0'!AM422)),"",'!0'!AM422)</f>
        <v/>
      </c>
      <c r="AH420" t="str">
        <f>IF(OR(ISBLANK('!0'!AN422),ISERROR('!0'!AN422)),"",'!0'!AN422)</f>
        <v/>
      </c>
      <c r="AI420" t="str">
        <f>IF(OR(ISBLANK('!0'!AO422),ISERROR('!0'!AO422)),"",'!0'!AO422)</f>
        <v/>
      </c>
      <c r="AJ420" t="str">
        <f>IF(OR(ISBLANK('!0'!AP422),ISERROR('!0'!AP422)),"",'!0'!AP422)</f>
        <v/>
      </c>
      <c r="AK420" t="str">
        <f>IF(OR(ISBLANK('!0'!AQ422),ISERROR('!0'!AQ422)),"",'!0'!AQ422)</f>
        <v/>
      </c>
      <c r="AL420" t="str">
        <f>IF(OR(ISBLANK('!0'!AR422),ISERROR('!0'!AR422)),"",'!0'!AR422)</f>
        <v/>
      </c>
      <c r="AM420" t="str">
        <f>IF(OR(ISBLANK('!0'!AS422),ISERROR('!0'!AS422)),"",'!0'!AS422)</f>
        <v/>
      </c>
      <c r="AN420" t="str">
        <f>IF(OR(ISBLANK('!0'!AT422),ISERROR('!0'!AT422)),"",'!0'!AT422)</f>
        <v/>
      </c>
      <c r="AO420" t="str">
        <f>IF(OR(ISBLANK('!0'!AU422),ISERROR('!0'!AU422)),"",'!0'!AU422)</f>
        <v/>
      </c>
      <c r="AP420" t="str">
        <f>IF(OR(ISBLANK('!0'!AV422),ISERROR('!0'!AV422)),"",'!0'!AV422)</f>
        <v/>
      </c>
      <c r="AQ420" t="str">
        <f>IF(OR(ISBLANK('!0'!AW422),ISERROR('!0'!AW422)),"",'!0'!AW422)</f>
        <v/>
      </c>
      <c r="AR420" t="str">
        <f>IF(OR(ISBLANK('!0'!AX422),ISERROR('!0'!AX422)),"",'!0'!AX422)</f>
        <v/>
      </c>
      <c r="AS420" t="str">
        <f>IF(OR(ISBLANK('!0'!AY422),ISERROR('!0'!AY422)),"",'!0'!AY422)</f>
        <v/>
      </c>
      <c r="AT420" t="str">
        <f>IF(OR(ISBLANK('!0'!AZ422),ISERROR('!0'!AZ422)),"",'!0'!AZ422)</f>
        <v/>
      </c>
      <c r="AU420" t="str">
        <f>IF(OR(ISBLANK('!0'!BA422),ISERROR('!0'!BA422)),"",'!0'!BA422)</f>
        <v/>
      </c>
      <c r="AV420" t="str">
        <f>IF(OR(ISBLANK('!0'!BB422),ISERROR('!0'!BB422)),"",'!0'!BB422)</f>
        <v/>
      </c>
      <c r="AW420" t="str">
        <f>IF(OR(ISBLANK('!0'!BC422),ISERROR('!0'!BC422)),"",'!0'!BC422)</f>
        <v/>
      </c>
      <c r="AX420" t="str">
        <f>IF(OR(ISBLANK('!0'!BD422),ISERROR('!0'!BD422)),"",'!0'!BD422)</f>
        <v/>
      </c>
      <c r="AY420" t="str">
        <f>IF(OR(ISBLANK('!0'!BE422),ISERROR('!0'!BE422)),"",'!0'!BE422)</f>
        <v/>
      </c>
      <c r="AZ420" t="str">
        <f>IF(OR(ISBLANK('!0'!BF422),ISERROR('!0'!BF422)),"",'!0'!BF422)</f>
        <v/>
      </c>
      <c r="BA420" t="str">
        <f>IF(OR(ISBLANK('!0'!BG422),ISERROR('!0'!BG422)),"",'!0'!BG422)</f>
        <v/>
      </c>
      <c r="BB420" t="str">
        <f>IF(OR(ISBLANK('!0'!BH422),ISERROR('!0'!BH422)),"",'!0'!BH422)</f>
        <v/>
      </c>
      <c r="BC420" t="str">
        <f>IF(OR(ISBLANK('!0'!BI422),ISERROR('!0'!BI422)),"",'!0'!BI422)</f>
        <v/>
      </c>
    </row>
    <row r="421" spans="1:55" ht="12.75" customHeight="1" x14ac:dyDescent="0.2">
      <c r="A421" t="str">
        <f>IF(OR(ISBLANK('!0'!A423),ISERROR('!0'!A423)),"",'!0'!A423)</f>
        <v/>
      </c>
      <c r="B421" t="str">
        <f>IF(OR(ISBLANK('!0'!B423),ISERROR('!0'!B423)),"",'!0'!B423)</f>
        <v/>
      </c>
      <c r="C421" s="208">
        <f>IF(OR(ISBLANK('!0'!C422),ISERROR('!0'!C422)),"",'!0'!C422)</f>
        <v>399</v>
      </c>
      <c r="D421" s="326"/>
      <c r="E421" s="326"/>
      <c r="F421" t="str">
        <f>IF(OR(ISBLANK('!0'!F423),ISERROR('!0'!F423)),"",'!0'!F423)</f>
        <v/>
      </c>
      <c r="G421" t="str">
        <f>IF(OR(ISBLANK('!0'!G423),ISERROR('!0'!G423)),"",'!0'!G423)</f>
        <v/>
      </c>
      <c r="H421" t="str">
        <f>IF(OR(ISBLANK('!0'!H423),ISERROR('!0'!H423)),"",'!0'!H423)</f>
        <v/>
      </c>
      <c r="I421" s="4" t="str">
        <f>IF(OR(ISBLANK('!0'!I423),ISERROR('!0'!I423)),"",'!0'!I423)</f>
        <v/>
      </c>
      <c r="J421" t="str">
        <f>IF(OR(ISBLANK('!0'!J423),ISERROR('!0'!J423)),"",'!0'!J423)</f>
        <v/>
      </c>
      <c r="K421" s="59" t="str">
        <f>IF(OR(ISBLANK('!0'!K423),ISERROR('!0'!K423)),"",'!0'!K423)</f>
        <v/>
      </c>
      <c r="L421" t="str">
        <f>IF(OR(ISBLANK('!0'!L423),ISERROR('!0'!L423)),"",'!0'!L423)</f>
        <v/>
      </c>
      <c r="M421" t="str">
        <f>IF(OR(ISBLANK('!0'!M423),ISERROR('!0'!M423)),"",'!0'!M423)</f>
        <v/>
      </c>
      <c r="N421" t="str">
        <f>IF(OR(ISBLANK('!0'!N423),ISERROR('!0'!N423)),"",'!0'!N423)</f>
        <v/>
      </c>
      <c r="O421" t="str">
        <f>IF(OR(ISBLANK('!0'!O423),ISERROR('!0'!O423)),"",'!0'!O423)</f>
        <v/>
      </c>
      <c r="P421" t="str">
        <f>IF(OR(ISBLANK('!0'!P423),ISERROR('!0'!P423)),"",'!0'!P423)</f>
        <v/>
      </c>
      <c r="Q421" t="str">
        <f>IF(OR(ISBLANK('!0'!Q423),ISERROR('!0'!Q423)),"",'!0'!Q423)</f>
        <v/>
      </c>
      <c r="R421" t="str">
        <f>IF(OR(ISBLANK('!0'!R423),ISERROR('!0'!R423)),"",'!0'!R423)</f>
        <v/>
      </c>
      <c r="S421" t="str">
        <f>IF(OR(ISBLANK('!0'!S423),ISERROR('!0'!S423)),"",'!0'!S423)</f>
        <v/>
      </c>
      <c r="T421" t="str">
        <f>IF(OR(ISBLANK('!0'!T423),ISERROR('!0'!T423)),"",'!0'!T423)</f>
        <v/>
      </c>
      <c r="U421" t="str">
        <f>IF(OR(ISBLANK('!0'!U423),ISERROR('!0'!U423)),"",'!0'!U423)</f>
        <v/>
      </c>
      <c r="V421" t="str">
        <f>IF(OR(ISBLANK('!0'!V423),ISERROR('!0'!V423)),"",'!0'!V423)</f>
        <v/>
      </c>
      <c r="W421" t="str">
        <f>IF(OR(ISBLANK('!0'!W423),ISERROR('!0'!W423)),"",'!0'!W423)</f>
        <v/>
      </c>
      <c r="X421" t="str">
        <f>IF(OR(ISBLANK('!0'!X423),ISERROR('!0'!X423)),"",'!0'!X423)</f>
        <v/>
      </c>
      <c r="Y421" t="str">
        <f>IF(OR(ISBLANK('!0'!Y423),ISERROR('!0'!Y423)),"",'!0'!Y423)</f>
        <v/>
      </c>
      <c r="Z421" t="str">
        <f>IF(OR(ISBLANK('!0'!Z423),ISERROR('!0'!Z423)),"",'!0'!Z423)</f>
        <v/>
      </c>
      <c r="AA421" t="str">
        <f>IF(OR(ISBLANK('!0'!AA423),ISERROR('!0'!AA423)),"",'!0'!AA423)</f>
        <v/>
      </c>
      <c r="AB421" t="str">
        <f>IF(OR(ISBLANK('!0'!AB423),ISERROR('!0'!AB423)),"",'!0'!AB423)</f>
        <v/>
      </c>
      <c r="AC421" t="str">
        <f>IF(OR(ISBLANK('!0'!AI423),ISERROR('!0'!AI423)),"",'!0'!AI423)</f>
        <v/>
      </c>
      <c r="AD421" t="str">
        <f>IF(OR(ISBLANK('!0'!AJ423),ISERROR('!0'!AJ423)),"",'!0'!AJ423)</f>
        <v/>
      </c>
      <c r="AE421" t="str">
        <f>IF(OR(ISBLANK('!0'!AK423),ISERROR('!0'!AK423)),"",'!0'!AK423)</f>
        <v/>
      </c>
      <c r="AF421" t="str">
        <f>IF(OR(ISBLANK('!0'!AL423),ISERROR('!0'!AL423)),"",'!0'!AL423)</f>
        <v/>
      </c>
      <c r="AG421" t="str">
        <f>IF(OR(ISBLANK('!0'!AM423),ISERROR('!0'!AM423)),"",'!0'!AM423)</f>
        <v/>
      </c>
      <c r="AH421" t="str">
        <f>IF(OR(ISBLANK('!0'!AN423),ISERROR('!0'!AN423)),"",'!0'!AN423)</f>
        <v/>
      </c>
      <c r="AI421" t="str">
        <f>IF(OR(ISBLANK('!0'!AO423),ISERROR('!0'!AO423)),"",'!0'!AO423)</f>
        <v/>
      </c>
      <c r="AJ421" t="str">
        <f>IF(OR(ISBLANK('!0'!AP423),ISERROR('!0'!AP423)),"",'!0'!AP423)</f>
        <v/>
      </c>
      <c r="AK421" t="str">
        <f>IF(OR(ISBLANK('!0'!AQ423),ISERROR('!0'!AQ423)),"",'!0'!AQ423)</f>
        <v/>
      </c>
      <c r="AL421" t="str">
        <f>IF(OR(ISBLANK('!0'!AR423),ISERROR('!0'!AR423)),"",'!0'!AR423)</f>
        <v/>
      </c>
      <c r="AM421" t="str">
        <f>IF(OR(ISBLANK('!0'!AS423),ISERROR('!0'!AS423)),"",'!0'!AS423)</f>
        <v/>
      </c>
      <c r="AN421" t="str">
        <f>IF(OR(ISBLANK('!0'!AT423),ISERROR('!0'!AT423)),"",'!0'!AT423)</f>
        <v/>
      </c>
      <c r="AO421" t="str">
        <f>IF(OR(ISBLANK('!0'!AU423),ISERROR('!0'!AU423)),"",'!0'!AU423)</f>
        <v/>
      </c>
      <c r="AP421" t="str">
        <f>IF(OR(ISBLANK('!0'!AV423),ISERROR('!0'!AV423)),"",'!0'!AV423)</f>
        <v/>
      </c>
      <c r="AQ421" t="str">
        <f>IF(OR(ISBLANK('!0'!AW423),ISERROR('!0'!AW423)),"",'!0'!AW423)</f>
        <v/>
      </c>
      <c r="AR421" t="str">
        <f>IF(OR(ISBLANK('!0'!AX423),ISERROR('!0'!AX423)),"",'!0'!AX423)</f>
        <v/>
      </c>
      <c r="AS421" t="str">
        <f>IF(OR(ISBLANK('!0'!AY423),ISERROR('!0'!AY423)),"",'!0'!AY423)</f>
        <v/>
      </c>
      <c r="AT421" t="str">
        <f>IF(OR(ISBLANK('!0'!AZ423),ISERROR('!0'!AZ423)),"",'!0'!AZ423)</f>
        <v/>
      </c>
      <c r="AU421" t="str">
        <f>IF(OR(ISBLANK('!0'!BA423),ISERROR('!0'!BA423)),"",'!0'!BA423)</f>
        <v/>
      </c>
      <c r="AV421" t="str">
        <f>IF(OR(ISBLANK('!0'!BB423),ISERROR('!0'!BB423)),"",'!0'!BB423)</f>
        <v/>
      </c>
      <c r="AW421" t="str">
        <f>IF(OR(ISBLANK('!0'!BC423),ISERROR('!0'!BC423)),"",'!0'!BC423)</f>
        <v/>
      </c>
      <c r="AX421" t="str">
        <f>IF(OR(ISBLANK('!0'!BD423),ISERROR('!0'!BD423)),"",'!0'!BD423)</f>
        <v/>
      </c>
      <c r="AY421" t="str">
        <f>IF(OR(ISBLANK('!0'!BE423),ISERROR('!0'!BE423)),"",'!0'!BE423)</f>
        <v/>
      </c>
      <c r="AZ421" t="str">
        <f>IF(OR(ISBLANK('!0'!BF423),ISERROR('!0'!BF423)),"",'!0'!BF423)</f>
        <v/>
      </c>
      <c r="BA421" t="str">
        <f>IF(OR(ISBLANK('!0'!BG423),ISERROR('!0'!BG423)),"",'!0'!BG423)</f>
        <v/>
      </c>
      <c r="BB421" t="str">
        <f>IF(OR(ISBLANK('!0'!BH423),ISERROR('!0'!BH423)),"",'!0'!BH423)</f>
        <v/>
      </c>
      <c r="BC421" t="str">
        <f>IF(OR(ISBLANK('!0'!BI423),ISERROR('!0'!BI423)),"",'!0'!BI423)</f>
        <v/>
      </c>
    </row>
    <row r="422" spans="1:55" ht="12.75" customHeight="1" x14ac:dyDescent="0.2">
      <c r="A422" t="str">
        <f>IF(OR(ISBLANK('!0'!A424),ISERROR('!0'!A424)),"",'!0'!A424)</f>
        <v/>
      </c>
      <c r="B422" t="str">
        <f>IF(OR(ISBLANK('!0'!B424),ISERROR('!0'!B424)),"",'!0'!B424)</f>
        <v/>
      </c>
      <c r="C422" s="208">
        <f>IF(OR(ISBLANK('!0'!C423),ISERROR('!0'!C423)),"",'!0'!C423)</f>
        <v>400</v>
      </c>
      <c r="D422" s="326"/>
      <c r="E422" s="326"/>
      <c r="F422" t="str">
        <f>IF(OR(ISBLANK('!0'!F424),ISERROR('!0'!F424)),"",'!0'!F424)</f>
        <v/>
      </c>
      <c r="G422" t="str">
        <f>IF(OR(ISBLANK('!0'!G424),ISERROR('!0'!G424)),"",'!0'!G424)</f>
        <v/>
      </c>
      <c r="H422" t="str">
        <f>IF(OR(ISBLANK('!0'!H424),ISERROR('!0'!H424)),"",'!0'!H424)</f>
        <v/>
      </c>
      <c r="I422" s="4" t="str">
        <f>IF(OR(ISBLANK('!0'!I424),ISERROR('!0'!I424)),"",'!0'!I424)</f>
        <v/>
      </c>
      <c r="J422" t="str">
        <f>IF(OR(ISBLANK('!0'!J424),ISERROR('!0'!J424)),"",'!0'!J424)</f>
        <v/>
      </c>
      <c r="K422" s="59" t="str">
        <f>IF(OR(ISBLANK('!0'!K424),ISERROR('!0'!K424)),"",'!0'!K424)</f>
        <v/>
      </c>
      <c r="L422" t="str">
        <f>IF(OR(ISBLANK('!0'!L424),ISERROR('!0'!L424)),"",'!0'!L424)</f>
        <v/>
      </c>
      <c r="M422" t="str">
        <f>IF(OR(ISBLANK('!0'!M424),ISERROR('!0'!M424)),"",'!0'!M424)</f>
        <v/>
      </c>
      <c r="N422" t="str">
        <f>IF(OR(ISBLANK('!0'!N424),ISERROR('!0'!N424)),"",'!0'!N424)</f>
        <v/>
      </c>
      <c r="O422" t="str">
        <f>IF(OR(ISBLANK('!0'!O424),ISERROR('!0'!O424)),"",'!0'!O424)</f>
        <v/>
      </c>
      <c r="P422" t="str">
        <f>IF(OR(ISBLANK('!0'!P424),ISERROR('!0'!P424)),"",'!0'!P424)</f>
        <v/>
      </c>
      <c r="Q422" t="str">
        <f>IF(OR(ISBLANK('!0'!Q424),ISERROR('!0'!Q424)),"",'!0'!Q424)</f>
        <v/>
      </c>
      <c r="R422" t="str">
        <f>IF(OR(ISBLANK('!0'!R424),ISERROR('!0'!R424)),"",'!0'!R424)</f>
        <v/>
      </c>
      <c r="S422" t="str">
        <f>IF(OR(ISBLANK('!0'!S424),ISERROR('!0'!S424)),"",'!0'!S424)</f>
        <v/>
      </c>
      <c r="T422" t="str">
        <f>IF(OR(ISBLANK('!0'!T424),ISERROR('!0'!T424)),"",'!0'!T424)</f>
        <v/>
      </c>
      <c r="U422" t="str">
        <f>IF(OR(ISBLANK('!0'!U424),ISERROR('!0'!U424)),"",'!0'!U424)</f>
        <v/>
      </c>
      <c r="V422" t="str">
        <f>IF(OR(ISBLANK('!0'!V424),ISERROR('!0'!V424)),"",'!0'!V424)</f>
        <v/>
      </c>
      <c r="W422" t="str">
        <f>IF(OR(ISBLANK('!0'!W424),ISERROR('!0'!W424)),"",'!0'!W424)</f>
        <v/>
      </c>
      <c r="X422" t="str">
        <f>IF(OR(ISBLANK('!0'!X424),ISERROR('!0'!X424)),"",'!0'!X424)</f>
        <v/>
      </c>
      <c r="Y422" t="str">
        <f>IF(OR(ISBLANK('!0'!Y424),ISERROR('!0'!Y424)),"",'!0'!Y424)</f>
        <v/>
      </c>
      <c r="Z422" t="str">
        <f>IF(OR(ISBLANK('!0'!Z424),ISERROR('!0'!Z424)),"",'!0'!Z424)</f>
        <v/>
      </c>
      <c r="AA422" t="str">
        <f>IF(OR(ISBLANK('!0'!AA424),ISERROR('!0'!AA424)),"",'!0'!AA424)</f>
        <v/>
      </c>
      <c r="AB422" t="str">
        <f>IF(OR(ISBLANK('!0'!AB424),ISERROR('!0'!AB424)),"",'!0'!AB424)</f>
        <v/>
      </c>
      <c r="AC422" t="str">
        <f>IF(OR(ISBLANK('!0'!AI424),ISERROR('!0'!AI424)),"",'!0'!AI424)</f>
        <v/>
      </c>
      <c r="AD422" t="str">
        <f>IF(OR(ISBLANK('!0'!AJ424),ISERROR('!0'!AJ424)),"",'!0'!AJ424)</f>
        <v/>
      </c>
      <c r="AE422" t="str">
        <f>IF(OR(ISBLANK('!0'!AK424),ISERROR('!0'!AK424)),"",'!0'!AK424)</f>
        <v/>
      </c>
      <c r="AF422" t="str">
        <f>IF(OR(ISBLANK('!0'!AL424),ISERROR('!0'!AL424)),"",'!0'!AL424)</f>
        <v/>
      </c>
      <c r="AG422" t="str">
        <f>IF(OR(ISBLANK('!0'!AM424),ISERROR('!0'!AM424)),"",'!0'!AM424)</f>
        <v/>
      </c>
      <c r="AH422" t="str">
        <f>IF(OR(ISBLANK('!0'!AN424),ISERROR('!0'!AN424)),"",'!0'!AN424)</f>
        <v/>
      </c>
      <c r="AI422" t="str">
        <f>IF(OR(ISBLANK('!0'!AO424),ISERROR('!0'!AO424)),"",'!0'!AO424)</f>
        <v/>
      </c>
      <c r="AJ422" t="str">
        <f>IF(OR(ISBLANK('!0'!AP424),ISERROR('!0'!AP424)),"",'!0'!AP424)</f>
        <v/>
      </c>
      <c r="AK422" t="str">
        <f>IF(OR(ISBLANK('!0'!AQ424),ISERROR('!0'!AQ424)),"",'!0'!AQ424)</f>
        <v/>
      </c>
      <c r="AL422" t="str">
        <f>IF(OR(ISBLANK('!0'!AR424),ISERROR('!0'!AR424)),"",'!0'!AR424)</f>
        <v/>
      </c>
      <c r="AM422" t="str">
        <f>IF(OR(ISBLANK('!0'!AS424),ISERROR('!0'!AS424)),"",'!0'!AS424)</f>
        <v/>
      </c>
      <c r="AN422" t="str">
        <f>IF(OR(ISBLANK('!0'!AT424),ISERROR('!0'!AT424)),"",'!0'!AT424)</f>
        <v/>
      </c>
      <c r="AO422" t="str">
        <f>IF(OR(ISBLANK('!0'!AU424),ISERROR('!0'!AU424)),"",'!0'!AU424)</f>
        <v/>
      </c>
      <c r="AP422" t="str">
        <f>IF(OR(ISBLANK('!0'!AV424),ISERROR('!0'!AV424)),"",'!0'!AV424)</f>
        <v/>
      </c>
      <c r="AQ422" t="str">
        <f>IF(OR(ISBLANK('!0'!AW424),ISERROR('!0'!AW424)),"",'!0'!AW424)</f>
        <v/>
      </c>
      <c r="AR422" t="str">
        <f>IF(OR(ISBLANK('!0'!AX424),ISERROR('!0'!AX424)),"",'!0'!AX424)</f>
        <v/>
      </c>
      <c r="AS422" t="str">
        <f>IF(OR(ISBLANK('!0'!AY424),ISERROR('!0'!AY424)),"",'!0'!AY424)</f>
        <v/>
      </c>
      <c r="AT422" t="str">
        <f>IF(OR(ISBLANK('!0'!AZ424),ISERROR('!0'!AZ424)),"",'!0'!AZ424)</f>
        <v/>
      </c>
      <c r="AU422" t="str">
        <f>IF(OR(ISBLANK('!0'!BA424),ISERROR('!0'!BA424)),"",'!0'!BA424)</f>
        <v/>
      </c>
      <c r="AV422" t="str">
        <f>IF(OR(ISBLANK('!0'!BB424),ISERROR('!0'!BB424)),"",'!0'!BB424)</f>
        <v/>
      </c>
      <c r="AW422" t="str">
        <f>IF(OR(ISBLANK('!0'!BC424),ISERROR('!0'!BC424)),"",'!0'!BC424)</f>
        <v/>
      </c>
      <c r="AX422" t="str">
        <f>IF(OR(ISBLANK('!0'!BD424),ISERROR('!0'!BD424)),"",'!0'!BD424)</f>
        <v/>
      </c>
      <c r="AY422" t="str">
        <f>IF(OR(ISBLANK('!0'!BE424),ISERROR('!0'!BE424)),"",'!0'!BE424)</f>
        <v/>
      </c>
      <c r="AZ422" t="str">
        <f>IF(OR(ISBLANK('!0'!BF424),ISERROR('!0'!BF424)),"",'!0'!BF424)</f>
        <v/>
      </c>
      <c r="BA422" t="str">
        <f>IF(OR(ISBLANK('!0'!BG424),ISERROR('!0'!BG424)),"",'!0'!BG424)</f>
        <v/>
      </c>
      <c r="BB422" t="str">
        <f>IF(OR(ISBLANK('!0'!BH424),ISERROR('!0'!BH424)),"",'!0'!BH424)</f>
        <v/>
      </c>
      <c r="BC422" t="str">
        <f>IF(OR(ISBLANK('!0'!BI424),ISERROR('!0'!BI424)),"",'!0'!BI424)</f>
        <v/>
      </c>
    </row>
    <row r="423" spans="1:55" ht="12.75" customHeight="1" x14ac:dyDescent="0.2">
      <c r="A423" t="str">
        <f>IF(OR(ISBLANK('!0'!A425),ISERROR('!0'!A425)),"",'!0'!A425)</f>
        <v/>
      </c>
      <c r="B423" t="str">
        <f>IF(OR(ISBLANK('!0'!B425),ISERROR('!0'!B425)),"",'!0'!B425)</f>
        <v/>
      </c>
      <c r="C423" s="208">
        <f>IF(OR(ISBLANK('!0'!C424),ISERROR('!0'!C424)),"",'!0'!C424)</f>
        <v>401</v>
      </c>
      <c r="D423" s="326"/>
      <c r="E423" s="326"/>
      <c r="F423" t="str">
        <f>IF(OR(ISBLANK('!0'!F425),ISERROR('!0'!F425)),"",'!0'!F425)</f>
        <v/>
      </c>
      <c r="G423" t="str">
        <f>IF(OR(ISBLANK('!0'!G425),ISERROR('!0'!G425)),"",'!0'!G425)</f>
        <v/>
      </c>
      <c r="H423" t="str">
        <f>IF(OR(ISBLANK('!0'!H425),ISERROR('!0'!H425)),"",'!0'!H425)</f>
        <v/>
      </c>
      <c r="I423" s="4" t="str">
        <f>IF(OR(ISBLANK('!0'!I425),ISERROR('!0'!I425)),"",'!0'!I425)</f>
        <v/>
      </c>
      <c r="J423" t="str">
        <f>IF(OR(ISBLANK('!0'!J425),ISERROR('!0'!J425)),"",'!0'!J425)</f>
        <v/>
      </c>
      <c r="K423" s="59" t="str">
        <f>IF(OR(ISBLANK('!0'!K425),ISERROR('!0'!K425)),"",'!0'!K425)</f>
        <v/>
      </c>
      <c r="L423" t="str">
        <f>IF(OR(ISBLANK('!0'!L425),ISERROR('!0'!L425)),"",'!0'!L425)</f>
        <v/>
      </c>
      <c r="M423" t="str">
        <f>IF(OR(ISBLANK('!0'!M425),ISERROR('!0'!M425)),"",'!0'!M425)</f>
        <v/>
      </c>
      <c r="N423" t="str">
        <f>IF(OR(ISBLANK('!0'!N425),ISERROR('!0'!N425)),"",'!0'!N425)</f>
        <v/>
      </c>
      <c r="O423" t="str">
        <f>IF(OR(ISBLANK('!0'!O425),ISERROR('!0'!O425)),"",'!0'!O425)</f>
        <v/>
      </c>
      <c r="P423" t="str">
        <f>IF(OR(ISBLANK('!0'!P425),ISERROR('!0'!P425)),"",'!0'!P425)</f>
        <v/>
      </c>
      <c r="Q423" t="str">
        <f>IF(OR(ISBLANK('!0'!Q425),ISERROR('!0'!Q425)),"",'!0'!Q425)</f>
        <v/>
      </c>
      <c r="R423" t="str">
        <f>IF(OR(ISBLANK('!0'!R425),ISERROR('!0'!R425)),"",'!0'!R425)</f>
        <v/>
      </c>
      <c r="S423" t="str">
        <f>IF(OR(ISBLANK('!0'!S425),ISERROR('!0'!S425)),"",'!0'!S425)</f>
        <v/>
      </c>
      <c r="T423" t="str">
        <f>IF(OR(ISBLANK('!0'!T425),ISERROR('!0'!T425)),"",'!0'!T425)</f>
        <v/>
      </c>
      <c r="U423" t="str">
        <f>IF(OR(ISBLANK('!0'!U425),ISERROR('!0'!U425)),"",'!0'!U425)</f>
        <v/>
      </c>
      <c r="V423" t="str">
        <f>IF(OR(ISBLANK('!0'!V425),ISERROR('!0'!V425)),"",'!0'!V425)</f>
        <v/>
      </c>
      <c r="W423" t="str">
        <f>IF(OR(ISBLANK('!0'!W425),ISERROR('!0'!W425)),"",'!0'!W425)</f>
        <v/>
      </c>
      <c r="X423" t="str">
        <f>IF(OR(ISBLANK('!0'!X425),ISERROR('!0'!X425)),"",'!0'!X425)</f>
        <v/>
      </c>
      <c r="Y423" t="str">
        <f>IF(OR(ISBLANK('!0'!Y425),ISERROR('!0'!Y425)),"",'!0'!Y425)</f>
        <v/>
      </c>
      <c r="Z423" t="str">
        <f>IF(OR(ISBLANK('!0'!Z425),ISERROR('!0'!Z425)),"",'!0'!Z425)</f>
        <v/>
      </c>
      <c r="AA423" t="str">
        <f>IF(OR(ISBLANK('!0'!AA425),ISERROR('!0'!AA425)),"",'!0'!AA425)</f>
        <v/>
      </c>
      <c r="AB423" t="str">
        <f>IF(OR(ISBLANK('!0'!AB425),ISERROR('!0'!AB425)),"",'!0'!AB425)</f>
        <v/>
      </c>
      <c r="AC423" t="str">
        <f>IF(OR(ISBLANK('!0'!AI425),ISERROR('!0'!AI425)),"",'!0'!AI425)</f>
        <v/>
      </c>
      <c r="AD423" t="str">
        <f>IF(OR(ISBLANK('!0'!AJ425),ISERROR('!0'!AJ425)),"",'!0'!AJ425)</f>
        <v/>
      </c>
      <c r="AE423" t="str">
        <f>IF(OR(ISBLANK('!0'!AK425),ISERROR('!0'!AK425)),"",'!0'!AK425)</f>
        <v/>
      </c>
      <c r="AF423" t="str">
        <f>IF(OR(ISBLANK('!0'!AL425),ISERROR('!0'!AL425)),"",'!0'!AL425)</f>
        <v/>
      </c>
      <c r="AG423" t="str">
        <f>IF(OR(ISBLANK('!0'!AM425),ISERROR('!0'!AM425)),"",'!0'!AM425)</f>
        <v/>
      </c>
      <c r="AH423" t="str">
        <f>IF(OR(ISBLANK('!0'!AN425),ISERROR('!0'!AN425)),"",'!0'!AN425)</f>
        <v/>
      </c>
      <c r="AI423" t="str">
        <f>IF(OR(ISBLANK('!0'!AO425),ISERROR('!0'!AO425)),"",'!0'!AO425)</f>
        <v/>
      </c>
      <c r="AJ423" t="str">
        <f>IF(OR(ISBLANK('!0'!AP425),ISERROR('!0'!AP425)),"",'!0'!AP425)</f>
        <v/>
      </c>
      <c r="AK423" t="str">
        <f>IF(OR(ISBLANK('!0'!AQ425),ISERROR('!0'!AQ425)),"",'!0'!AQ425)</f>
        <v/>
      </c>
      <c r="AL423" t="str">
        <f>IF(OR(ISBLANK('!0'!AR425),ISERROR('!0'!AR425)),"",'!0'!AR425)</f>
        <v/>
      </c>
      <c r="AM423" t="str">
        <f>IF(OR(ISBLANK('!0'!AS425),ISERROR('!0'!AS425)),"",'!0'!AS425)</f>
        <v/>
      </c>
      <c r="AN423" t="str">
        <f>IF(OR(ISBLANK('!0'!AT425),ISERROR('!0'!AT425)),"",'!0'!AT425)</f>
        <v/>
      </c>
      <c r="AO423" t="str">
        <f>IF(OR(ISBLANK('!0'!AU425),ISERROR('!0'!AU425)),"",'!0'!AU425)</f>
        <v/>
      </c>
      <c r="AP423" t="str">
        <f>IF(OR(ISBLANK('!0'!AV425),ISERROR('!0'!AV425)),"",'!0'!AV425)</f>
        <v/>
      </c>
      <c r="AQ423" t="str">
        <f>IF(OR(ISBLANK('!0'!AW425),ISERROR('!0'!AW425)),"",'!0'!AW425)</f>
        <v/>
      </c>
      <c r="AR423" t="str">
        <f>IF(OR(ISBLANK('!0'!AX425),ISERROR('!0'!AX425)),"",'!0'!AX425)</f>
        <v/>
      </c>
      <c r="AS423" t="str">
        <f>IF(OR(ISBLANK('!0'!AY425),ISERROR('!0'!AY425)),"",'!0'!AY425)</f>
        <v/>
      </c>
      <c r="AT423" t="str">
        <f>IF(OR(ISBLANK('!0'!AZ425),ISERROR('!0'!AZ425)),"",'!0'!AZ425)</f>
        <v/>
      </c>
      <c r="AU423" t="str">
        <f>IF(OR(ISBLANK('!0'!BA425),ISERROR('!0'!BA425)),"",'!0'!BA425)</f>
        <v/>
      </c>
      <c r="AV423" t="str">
        <f>IF(OR(ISBLANK('!0'!BB425),ISERROR('!0'!BB425)),"",'!0'!BB425)</f>
        <v/>
      </c>
      <c r="AW423" t="str">
        <f>IF(OR(ISBLANK('!0'!BC425),ISERROR('!0'!BC425)),"",'!0'!BC425)</f>
        <v/>
      </c>
      <c r="AX423" t="str">
        <f>IF(OR(ISBLANK('!0'!BD425),ISERROR('!0'!BD425)),"",'!0'!BD425)</f>
        <v/>
      </c>
      <c r="AY423" t="str">
        <f>IF(OR(ISBLANK('!0'!BE425),ISERROR('!0'!BE425)),"",'!0'!BE425)</f>
        <v/>
      </c>
      <c r="AZ423" t="str">
        <f>IF(OR(ISBLANK('!0'!BF425),ISERROR('!0'!BF425)),"",'!0'!BF425)</f>
        <v/>
      </c>
      <c r="BA423" t="str">
        <f>IF(OR(ISBLANK('!0'!BG425),ISERROR('!0'!BG425)),"",'!0'!BG425)</f>
        <v/>
      </c>
      <c r="BB423" t="str">
        <f>IF(OR(ISBLANK('!0'!BH425),ISERROR('!0'!BH425)),"",'!0'!BH425)</f>
        <v/>
      </c>
      <c r="BC423" t="str">
        <f>IF(OR(ISBLANK('!0'!BI425),ISERROR('!0'!BI425)),"",'!0'!BI425)</f>
        <v/>
      </c>
    </row>
    <row r="424" spans="1:55" ht="12.75" customHeight="1" x14ac:dyDescent="0.2">
      <c r="A424" t="str">
        <f>IF(OR(ISBLANK('!0'!A426),ISERROR('!0'!A426)),"",'!0'!A426)</f>
        <v/>
      </c>
      <c r="B424" t="str">
        <f>IF(OR(ISBLANK('!0'!B426),ISERROR('!0'!B426)),"",'!0'!B426)</f>
        <v/>
      </c>
      <c r="C424" s="208">
        <f>IF(OR(ISBLANK('!0'!C425),ISERROR('!0'!C425)),"",'!0'!C425)</f>
        <v>402</v>
      </c>
      <c r="D424" s="326"/>
      <c r="E424" s="326"/>
      <c r="F424" t="str">
        <f>IF(OR(ISBLANK('!0'!F426),ISERROR('!0'!F426)),"",'!0'!F426)</f>
        <v/>
      </c>
      <c r="G424" t="str">
        <f>IF(OR(ISBLANK('!0'!G426),ISERROR('!0'!G426)),"",'!0'!G426)</f>
        <v/>
      </c>
      <c r="H424" t="str">
        <f>IF(OR(ISBLANK('!0'!H426),ISERROR('!0'!H426)),"",'!0'!H426)</f>
        <v/>
      </c>
      <c r="I424" s="4" t="str">
        <f>IF(OR(ISBLANK('!0'!I426),ISERROR('!0'!I426)),"",'!0'!I426)</f>
        <v/>
      </c>
      <c r="J424" t="str">
        <f>IF(OR(ISBLANK('!0'!J426),ISERROR('!0'!J426)),"",'!0'!J426)</f>
        <v/>
      </c>
      <c r="K424" s="59" t="str">
        <f>IF(OR(ISBLANK('!0'!K426),ISERROR('!0'!K426)),"",'!0'!K426)</f>
        <v/>
      </c>
      <c r="L424" t="str">
        <f>IF(OR(ISBLANK('!0'!L426),ISERROR('!0'!L426)),"",'!0'!L426)</f>
        <v/>
      </c>
      <c r="M424" t="str">
        <f>IF(OR(ISBLANK('!0'!M426),ISERROR('!0'!M426)),"",'!0'!M426)</f>
        <v/>
      </c>
      <c r="N424" t="str">
        <f>IF(OR(ISBLANK('!0'!N426),ISERROR('!0'!N426)),"",'!0'!N426)</f>
        <v/>
      </c>
      <c r="O424" t="str">
        <f>IF(OR(ISBLANK('!0'!O426),ISERROR('!0'!O426)),"",'!0'!O426)</f>
        <v/>
      </c>
      <c r="P424" t="str">
        <f>IF(OR(ISBLANK('!0'!P426),ISERROR('!0'!P426)),"",'!0'!P426)</f>
        <v/>
      </c>
      <c r="Q424" t="str">
        <f>IF(OR(ISBLANK('!0'!Q426),ISERROR('!0'!Q426)),"",'!0'!Q426)</f>
        <v/>
      </c>
      <c r="R424" t="str">
        <f>IF(OR(ISBLANK('!0'!R426),ISERROR('!0'!R426)),"",'!0'!R426)</f>
        <v/>
      </c>
      <c r="S424" t="str">
        <f>IF(OR(ISBLANK('!0'!S426),ISERROR('!0'!S426)),"",'!0'!S426)</f>
        <v/>
      </c>
      <c r="T424" t="str">
        <f>IF(OR(ISBLANK('!0'!T426),ISERROR('!0'!T426)),"",'!0'!T426)</f>
        <v/>
      </c>
      <c r="U424" t="str">
        <f>IF(OR(ISBLANK('!0'!U426),ISERROR('!0'!U426)),"",'!0'!U426)</f>
        <v/>
      </c>
      <c r="V424" t="str">
        <f>IF(OR(ISBLANK('!0'!V426),ISERROR('!0'!V426)),"",'!0'!V426)</f>
        <v/>
      </c>
      <c r="W424" t="str">
        <f>IF(OR(ISBLANK('!0'!W426),ISERROR('!0'!W426)),"",'!0'!W426)</f>
        <v/>
      </c>
      <c r="X424" t="str">
        <f>IF(OR(ISBLANK('!0'!X426),ISERROR('!0'!X426)),"",'!0'!X426)</f>
        <v/>
      </c>
      <c r="Y424" t="str">
        <f>IF(OR(ISBLANK('!0'!Y426),ISERROR('!0'!Y426)),"",'!0'!Y426)</f>
        <v/>
      </c>
      <c r="Z424" t="str">
        <f>IF(OR(ISBLANK('!0'!Z426),ISERROR('!0'!Z426)),"",'!0'!Z426)</f>
        <v/>
      </c>
      <c r="AA424" t="str">
        <f>IF(OR(ISBLANK('!0'!AA426),ISERROR('!0'!AA426)),"",'!0'!AA426)</f>
        <v/>
      </c>
      <c r="AB424" t="str">
        <f>IF(OR(ISBLANK('!0'!AB426),ISERROR('!0'!AB426)),"",'!0'!AB426)</f>
        <v/>
      </c>
      <c r="AC424" t="str">
        <f>IF(OR(ISBLANK('!0'!AI426),ISERROR('!0'!AI426)),"",'!0'!AI426)</f>
        <v/>
      </c>
      <c r="AD424" t="str">
        <f>IF(OR(ISBLANK('!0'!AJ426),ISERROR('!0'!AJ426)),"",'!0'!AJ426)</f>
        <v/>
      </c>
      <c r="AE424" t="str">
        <f>IF(OR(ISBLANK('!0'!AK426),ISERROR('!0'!AK426)),"",'!0'!AK426)</f>
        <v/>
      </c>
      <c r="AF424" t="str">
        <f>IF(OR(ISBLANK('!0'!AL426),ISERROR('!0'!AL426)),"",'!0'!AL426)</f>
        <v/>
      </c>
      <c r="AG424" t="str">
        <f>IF(OR(ISBLANK('!0'!AM426),ISERROR('!0'!AM426)),"",'!0'!AM426)</f>
        <v/>
      </c>
      <c r="AH424" t="str">
        <f>IF(OR(ISBLANK('!0'!AN426),ISERROR('!0'!AN426)),"",'!0'!AN426)</f>
        <v/>
      </c>
      <c r="AI424" t="str">
        <f>IF(OR(ISBLANK('!0'!AO426),ISERROR('!0'!AO426)),"",'!0'!AO426)</f>
        <v/>
      </c>
      <c r="AJ424" t="str">
        <f>IF(OR(ISBLANK('!0'!AP426),ISERROR('!0'!AP426)),"",'!0'!AP426)</f>
        <v/>
      </c>
      <c r="AK424" t="str">
        <f>IF(OR(ISBLANK('!0'!AQ426),ISERROR('!0'!AQ426)),"",'!0'!AQ426)</f>
        <v/>
      </c>
      <c r="AL424" t="str">
        <f>IF(OR(ISBLANK('!0'!AR426),ISERROR('!0'!AR426)),"",'!0'!AR426)</f>
        <v/>
      </c>
      <c r="AM424" t="str">
        <f>IF(OR(ISBLANK('!0'!AS426),ISERROR('!0'!AS426)),"",'!0'!AS426)</f>
        <v/>
      </c>
      <c r="AN424" t="str">
        <f>IF(OR(ISBLANK('!0'!AT426),ISERROR('!0'!AT426)),"",'!0'!AT426)</f>
        <v/>
      </c>
      <c r="AO424" t="str">
        <f>IF(OR(ISBLANK('!0'!AU426),ISERROR('!0'!AU426)),"",'!0'!AU426)</f>
        <v/>
      </c>
      <c r="AP424" t="str">
        <f>IF(OR(ISBLANK('!0'!AV426),ISERROR('!0'!AV426)),"",'!0'!AV426)</f>
        <v/>
      </c>
      <c r="AQ424" t="str">
        <f>IF(OR(ISBLANK('!0'!AW426),ISERROR('!0'!AW426)),"",'!0'!AW426)</f>
        <v/>
      </c>
      <c r="AR424" t="str">
        <f>IF(OR(ISBLANK('!0'!AX426),ISERROR('!0'!AX426)),"",'!0'!AX426)</f>
        <v/>
      </c>
      <c r="AS424" t="str">
        <f>IF(OR(ISBLANK('!0'!AY426),ISERROR('!0'!AY426)),"",'!0'!AY426)</f>
        <v/>
      </c>
      <c r="AT424" t="str">
        <f>IF(OR(ISBLANK('!0'!AZ426),ISERROR('!0'!AZ426)),"",'!0'!AZ426)</f>
        <v/>
      </c>
      <c r="AU424" t="str">
        <f>IF(OR(ISBLANK('!0'!BA426),ISERROR('!0'!BA426)),"",'!0'!BA426)</f>
        <v/>
      </c>
      <c r="AV424" t="str">
        <f>IF(OR(ISBLANK('!0'!BB426),ISERROR('!0'!BB426)),"",'!0'!BB426)</f>
        <v/>
      </c>
      <c r="AW424" t="str">
        <f>IF(OR(ISBLANK('!0'!BC426),ISERROR('!0'!BC426)),"",'!0'!BC426)</f>
        <v/>
      </c>
      <c r="AX424" t="str">
        <f>IF(OR(ISBLANK('!0'!BD426),ISERROR('!0'!BD426)),"",'!0'!BD426)</f>
        <v/>
      </c>
      <c r="AY424" t="str">
        <f>IF(OR(ISBLANK('!0'!BE426),ISERROR('!0'!BE426)),"",'!0'!BE426)</f>
        <v/>
      </c>
      <c r="AZ424" t="str">
        <f>IF(OR(ISBLANK('!0'!BF426),ISERROR('!0'!BF426)),"",'!0'!BF426)</f>
        <v/>
      </c>
      <c r="BA424" t="str">
        <f>IF(OR(ISBLANK('!0'!BG426),ISERROR('!0'!BG426)),"",'!0'!BG426)</f>
        <v/>
      </c>
      <c r="BB424" t="str">
        <f>IF(OR(ISBLANK('!0'!BH426),ISERROR('!0'!BH426)),"",'!0'!BH426)</f>
        <v/>
      </c>
      <c r="BC424" t="str">
        <f>IF(OR(ISBLANK('!0'!BI426),ISERROR('!0'!BI426)),"",'!0'!BI426)</f>
        <v/>
      </c>
    </row>
    <row r="425" spans="1:55" ht="12.75" customHeight="1" x14ac:dyDescent="0.2">
      <c r="A425" t="str">
        <f>IF(OR(ISBLANK('!0'!A427),ISERROR('!0'!A427)),"",'!0'!A427)</f>
        <v/>
      </c>
      <c r="B425" t="str">
        <f>IF(OR(ISBLANK('!0'!B427),ISERROR('!0'!B427)),"",'!0'!B427)</f>
        <v/>
      </c>
      <c r="C425" s="208">
        <f>IF(OR(ISBLANK('!0'!C426),ISERROR('!0'!C426)),"",'!0'!C426)</f>
        <v>403</v>
      </c>
      <c r="D425" s="326"/>
      <c r="E425" s="326"/>
      <c r="F425" t="str">
        <f>IF(OR(ISBLANK('!0'!F427),ISERROR('!0'!F427)),"",'!0'!F427)</f>
        <v/>
      </c>
      <c r="G425" t="str">
        <f>IF(OR(ISBLANK('!0'!G427),ISERROR('!0'!G427)),"",'!0'!G427)</f>
        <v/>
      </c>
      <c r="H425" t="str">
        <f>IF(OR(ISBLANK('!0'!H427),ISERROR('!0'!H427)),"",'!0'!H427)</f>
        <v/>
      </c>
      <c r="I425" s="4" t="str">
        <f>IF(OR(ISBLANK('!0'!I427),ISERROR('!0'!I427)),"",'!0'!I427)</f>
        <v/>
      </c>
      <c r="J425" t="str">
        <f>IF(OR(ISBLANK('!0'!J427),ISERROR('!0'!J427)),"",'!0'!J427)</f>
        <v/>
      </c>
      <c r="K425" s="59" t="str">
        <f>IF(OR(ISBLANK('!0'!K427),ISERROR('!0'!K427)),"",'!0'!K427)</f>
        <v/>
      </c>
      <c r="L425" t="str">
        <f>IF(OR(ISBLANK('!0'!L427),ISERROR('!0'!L427)),"",'!0'!L427)</f>
        <v/>
      </c>
      <c r="M425" t="str">
        <f>IF(OR(ISBLANK('!0'!M427),ISERROR('!0'!M427)),"",'!0'!M427)</f>
        <v/>
      </c>
      <c r="N425" t="str">
        <f>IF(OR(ISBLANK('!0'!N427),ISERROR('!0'!N427)),"",'!0'!N427)</f>
        <v/>
      </c>
      <c r="O425" t="str">
        <f>IF(OR(ISBLANK('!0'!O427),ISERROR('!0'!O427)),"",'!0'!O427)</f>
        <v/>
      </c>
      <c r="P425" t="str">
        <f>IF(OR(ISBLANK('!0'!P427),ISERROR('!0'!P427)),"",'!0'!P427)</f>
        <v/>
      </c>
      <c r="Q425" t="str">
        <f>IF(OR(ISBLANK('!0'!Q427),ISERROR('!0'!Q427)),"",'!0'!Q427)</f>
        <v/>
      </c>
      <c r="R425" t="str">
        <f>IF(OR(ISBLANK('!0'!R427),ISERROR('!0'!R427)),"",'!0'!R427)</f>
        <v/>
      </c>
      <c r="S425" t="str">
        <f>IF(OR(ISBLANK('!0'!S427),ISERROR('!0'!S427)),"",'!0'!S427)</f>
        <v/>
      </c>
      <c r="T425" t="str">
        <f>IF(OR(ISBLANK('!0'!T427),ISERROR('!0'!T427)),"",'!0'!T427)</f>
        <v/>
      </c>
      <c r="U425" t="str">
        <f>IF(OR(ISBLANK('!0'!U427),ISERROR('!0'!U427)),"",'!0'!U427)</f>
        <v/>
      </c>
      <c r="V425" t="str">
        <f>IF(OR(ISBLANK('!0'!V427),ISERROR('!0'!V427)),"",'!0'!V427)</f>
        <v/>
      </c>
      <c r="W425" t="str">
        <f>IF(OR(ISBLANK('!0'!W427),ISERROR('!0'!W427)),"",'!0'!W427)</f>
        <v/>
      </c>
      <c r="X425" t="str">
        <f>IF(OR(ISBLANK('!0'!X427),ISERROR('!0'!X427)),"",'!0'!X427)</f>
        <v/>
      </c>
      <c r="Y425" t="str">
        <f>IF(OR(ISBLANK('!0'!Y427),ISERROR('!0'!Y427)),"",'!0'!Y427)</f>
        <v/>
      </c>
      <c r="Z425" t="str">
        <f>IF(OR(ISBLANK('!0'!Z427),ISERROR('!0'!Z427)),"",'!0'!Z427)</f>
        <v/>
      </c>
      <c r="AA425" t="str">
        <f>IF(OR(ISBLANK('!0'!AA427),ISERROR('!0'!AA427)),"",'!0'!AA427)</f>
        <v/>
      </c>
      <c r="AB425" t="str">
        <f>IF(OR(ISBLANK('!0'!AB427),ISERROR('!0'!AB427)),"",'!0'!AB427)</f>
        <v/>
      </c>
      <c r="AC425" t="str">
        <f>IF(OR(ISBLANK('!0'!AI427),ISERROR('!0'!AI427)),"",'!0'!AI427)</f>
        <v/>
      </c>
      <c r="AD425" t="str">
        <f>IF(OR(ISBLANK('!0'!AJ427),ISERROR('!0'!AJ427)),"",'!0'!AJ427)</f>
        <v/>
      </c>
      <c r="AE425" t="str">
        <f>IF(OR(ISBLANK('!0'!AK427),ISERROR('!0'!AK427)),"",'!0'!AK427)</f>
        <v/>
      </c>
      <c r="AF425" t="str">
        <f>IF(OR(ISBLANK('!0'!AL427),ISERROR('!0'!AL427)),"",'!0'!AL427)</f>
        <v/>
      </c>
      <c r="AG425" t="str">
        <f>IF(OR(ISBLANK('!0'!AM427),ISERROR('!0'!AM427)),"",'!0'!AM427)</f>
        <v/>
      </c>
      <c r="AH425" t="str">
        <f>IF(OR(ISBLANK('!0'!AN427),ISERROR('!0'!AN427)),"",'!0'!AN427)</f>
        <v/>
      </c>
      <c r="AI425" t="str">
        <f>IF(OR(ISBLANK('!0'!AO427),ISERROR('!0'!AO427)),"",'!0'!AO427)</f>
        <v/>
      </c>
      <c r="AJ425" t="str">
        <f>IF(OR(ISBLANK('!0'!AP427),ISERROR('!0'!AP427)),"",'!0'!AP427)</f>
        <v/>
      </c>
      <c r="AK425" t="str">
        <f>IF(OR(ISBLANK('!0'!AQ427),ISERROR('!0'!AQ427)),"",'!0'!AQ427)</f>
        <v/>
      </c>
      <c r="AL425" t="str">
        <f>IF(OR(ISBLANK('!0'!AR427),ISERROR('!0'!AR427)),"",'!0'!AR427)</f>
        <v/>
      </c>
      <c r="AM425" t="str">
        <f>IF(OR(ISBLANK('!0'!AS427),ISERROR('!0'!AS427)),"",'!0'!AS427)</f>
        <v/>
      </c>
      <c r="AN425" t="str">
        <f>IF(OR(ISBLANK('!0'!AT427),ISERROR('!0'!AT427)),"",'!0'!AT427)</f>
        <v/>
      </c>
      <c r="AO425" t="str">
        <f>IF(OR(ISBLANK('!0'!AU427),ISERROR('!0'!AU427)),"",'!0'!AU427)</f>
        <v/>
      </c>
      <c r="AP425" t="str">
        <f>IF(OR(ISBLANK('!0'!AV427),ISERROR('!0'!AV427)),"",'!0'!AV427)</f>
        <v/>
      </c>
      <c r="AQ425" t="str">
        <f>IF(OR(ISBLANK('!0'!AW427),ISERROR('!0'!AW427)),"",'!0'!AW427)</f>
        <v/>
      </c>
      <c r="AR425" t="str">
        <f>IF(OR(ISBLANK('!0'!AX427),ISERROR('!0'!AX427)),"",'!0'!AX427)</f>
        <v/>
      </c>
      <c r="AS425" t="str">
        <f>IF(OR(ISBLANK('!0'!AY427),ISERROR('!0'!AY427)),"",'!0'!AY427)</f>
        <v/>
      </c>
      <c r="AT425" t="str">
        <f>IF(OR(ISBLANK('!0'!AZ427),ISERROR('!0'!AZ427)),"",'!0'!AZ427)</f>
        <v/>
      </c>
      <c r="AU425" t="str">
        <f>IF(OR(ISBLANK('!0'!BA427),ISERROR('!0'!BA427)),"",'!0'!BA427)</f>
        <v/>
      </c>
      <c r="AV425" t="str">
        <f>IF(OR(ISBLANK('!0'!BB427),ISERROR('!0'!BB427)),"",'!0'!BB427)</f>
        <v/>
      </c>
      <c r="AW425" t="str">
        <f>IF(OR(ISBLANK('!0'!BC427),ISERROR('!0'!BC427)),"",'!0'!BC427)</f>
        <v/>
      </c>
      <c r="AX425" t="str">
        <f>IF(OR(ISBLANK('!0'!BD427),ISERROR('!0'!BD427)),"",'!0'!BD427)</f>
        <v/>
      </c>
      <c r="AY425" t="str">
        <f>IF(OR(ISBLANK('!0'!BE427),ISERROR('!0'!BE427)),"",'!0'!BE427)</f>
        <v/>
      </c>
      <c r="AZ425" t="str">
        <f>IF(OR(ISBLANK('!0'!BF427),ISERROR('!0'!BF427)),"",'!0'!BF427)</f>
        <v/>
      </c>
      <c r="BA425" t="str">
        <f>IF(OR(ISBLANK('!0'!BG427),ISERROR('!0'!BG427)),"",'!0'!BG427)</f>
        <v/>
      </c>
      <c r="BB425" t="str">
        <f>IF(OR(ISBLANK('!0'!BH427),ISERROR('!0'!BH427)),"",'!0'!BH427)</f>
        <v/>
      </c>
      <c r="BC425" t="str">
        <f>IF(OR(ISBLANK('!0'!BI427),ISERROR('!0'!BI427)),"",'!0'!BI427)</f>
        <v/>
      </c>
    </row>
    <row r="426" spans="1:55" ht="12.75" customHeight="1" x14ac:dyDescent="0.2">
      <c r="A426" t="str">
        <f>IF(OR(ISBLANK('!0'!A428),ISERROR('!0'!A428)),"",'!0'!A428)</f>
        <v/>
      </c>
      <c r="B426" t="str">
        <f>IF(OR(ISBLANK('!0'!B428),ISERROR('!0'!B428)),"",'!0'!B428)</f>
        <v/>
      </c>
      <c r="C426" s="208">
        <f>IF(OR(ISBLANK('!0'!C427),ISERROR('!0'!C427)),"",'!0'!C427)</f>
        <v>404</v>
      </c>
      <c r="D426" s="326"/>
      <c r="E426" s="326"/>
      <c r="F426" t="str">
        <f>IF(OR(ISBLANK('!0'!F428),ISERROR('!0'!F428)),"",'!0'!F428)</f>
        <v/>
      </c>
      <c r="G426" t="str">
        <f>IF(OR(ISBLANK('!0'!G428),ISERROR('!0'!G428)),"",'!0'!G428)</f>
        <v/>
      </c>
      <c r="H426" t="str">
        <f>IF(OR(ISBLANK('!0'!H428),ISERROR('!0'!H428)),"",'!0'!H428)</f>
        <v/>
      </c>
      <c r="I426" s="4" t="str">
        <f>IF(OR(ISBLANK('!0'!I428),ISERROR('!0'!I428)),"",'!0'!I428)</f>
        <v/>
      </c>
      <c r="J426" t="str">
        <f>IF(OR(ISBLANK('!0'!J428),ISERROR('!0'!J428)),"",'!0'!J428)</f>
        <v/>
      </c>
      <c r="K426" s="59" t="str">
        <f>IF(OR(ISBLANK('!0'!K428),ISERROR('!0'!K428)),"",'!0'!K428)</f>
        <v/>
      </c>
      <c r="L426" t="str">
        <f>IF(OR(ISBLANK('!0'!L428),ISERROR('!0'!L428)),"",'!0'!L428)</f>
        <v/>
      </c>
      <c r="M426" t="str">
        <f>IF(OR(ISBLANK('!0'!M428),ISERROR('!0'!M428)),"",'!0'!M428)</f>
        <v/>
      </c>
      <c r="N426" t="str">
        <f>IF(OR(ISBLANK('!0'!N428),ISERROR('!0'!N428)),"",'!0'!N428)</f>
        <v/>
      </c>
      <c r="O426" t="str">
        <f>IF(OR(ISBLANK('!0'!O428),ISERROR('!0'!O428)),"",'!0'!O428)</f>
        <v/>
      </c>
      <c r="P426" t="str">
        <f>IF(OR(ISBLANK('!0'!P428),ISERROR('!0'!P428)),"",'!0'!P428)</f>
        <v/>
      </c>
      <c r="Q426" t="str">
        <f>IF(OR(ISBLANK('!0'!Q428),ISERROR('!0'!Q428)),"",'!0'!Q428)</f>
        <v/>
      </c>
      <c r="R426" t="str">
        <f>IF(OR(ISBLANK('!0'!R428),ISERROR('!0'!R428)),"",'!0'!R428)</f>
        <v/>
      </c>
      <c r="S426" t="str">
        <f>IF(OR(ISBLANK('!0'!S428),ISERROR('!0'!S428)),"",'!0'!S428)</f>
        <v/>
      </c>
      <c r="T426" t="str">
        <f>IF(OR(ISBLANK('!0'!T428),ISERROR('!0'!T428)),"",'!0'!T428)</f>
        <v/>
      </c>
      <c r="U426" t="str">
        <f>IF(OR(ISBLANK('!0'!U428),ISERROR('!0'!U428)),"",'!0'!U428)</f>
        <v/>
      </c>
      <c r="V426" t="str">
        <f>IF(OR(ISBLANK('!0'!V428),ISERROR('!0'!V428)),"",'!0'!V428)</f>
        <v/>
      </c>
      <c r="W426" t="str">
        <f>IF(OR(ISBLANK('!0'!W428),ISERROR('!0'!W428)),"",'!0'!W428)</f>
        <v/>
      </c>
      <c r="X426" t="str">
        <f>IF(OR(ISBLANK('!0'!X428),ISERROR('!0'!X428)),"",'!0'!X428)</f>
        <v/>
      </c>
      <c r="Y426" t="str">
        <f>IF(OR(ISBLANK('!0'!Y428),ISERROR('!0'!Y428)),"",'!0'!Y428)</f>
        <v/>
      </c>
      <c r="Z426" t="str">
        <f>IF(OR(ISBLANK('!0'!Z428),ISERROR('!0'!Z428)),"",'!0'!Z428)</f>
        <v/>
      </c>
      <c r="AA426" t="str">
        <f>IF(OR(ISBLANK('!0'!AA428),ISERROR('!0'!AA428)),"",'!0'!AA428)</f>
        <v/>
      </c>
      <c r="AB426" t="str">
        <f>IF(OR(ISBLANK('!0'!AB428),ISERROR('!0'!AB428)),"",'!0'!AB428)</f>
        <v/>
      </c>
      <c r="AC426" t="str">
        <f>IF(OR(ISBLANK('!0'!AI428),ISERROR('!0'!AI428)),"",'!0'!AI428)</f>
        <v/>
      </c>
      <c r="AD426" t="str">
        <f>IF(OR(ISBLANK('!0'!AJ428),ISERROR('!0'!AJ428)),"",'!0'!AJ428)</f>
        <v/>
      </c>
      <c r="AE426" t="str">
        <f>IF(OR(ISBLANK('!0'!AK428),ISERROR('!0'!AK428)),"",'!0'!AK428)</f>
        <v/>
      </c>
      <c r="AF426" t="str">
        <f>IF(OR(ISBLANK('!0'!AL428),ISERROR('!0'!AL428)),"",'!0'!AL428)</f>
        <v/>
      </c>
      <c r="AG426" t="str">
        <f>IF(OR(ISBLANK('!0'!AM428),ISERROR('!0'!AM428)),"",'!0'!AM428)</f>
        <v/>
      </c>
      <c r="AH426" t="str">
        <f>IF(OR(ISBLANK('!0'!AN428),ISERROR('!0'!AN428)),"",'!0'!AN428)</f>
        <v/>
      </c>
      <c r="AI426" t="str">
        <f>IF(OR(ISBLANK('!0'!AO428),ISERROR('!0'!AO428)),"",'!0'!AO428)</f>
        <v/>
      </c>
      <c r="AJ426" t="str">
        <f>IF(OR(ISBLANK('!0'!AP428),ISERROR('!0'!AP428)),"",'!0'!AP428)</f>
        <v/>
      </c>
      <c r="AK426" t="str">
        <f>IF(OR(ISBLANK('!0'!AQ428),ISERROR('!0'!AQ428)),"",'!0'!AQ428)</f>
        <v/>
      </c>
      <c r="AL426" t="str">
        <f>IF(OR(ISBLANK('!0'!AR428),ISERROR('!0'!AR428)),"",'!0'!AR428)</f>
        <v/>
      </c>
      <c r="AM426" t="str">
        <f>IF(OR(ISBLANK('!0'!AS428),ISERROR('!0'!AS428)),"",'!0'!AS428)</f>
        <v/>
      </c>
      <c r="AN426" t="str">
        <f>IF(OR(ISBLANK('!0'!AT428),ISERROR('!0'!AT428)),"",'!0'!AT428)</f>
        <v/>
      </c>
      <c r="AO426" t="str">
        <f>IF(OR(ISBLANK('!0'!AU428),ISERROR('!0'!AU428)),"",'!0'!AU428)</f>
        <v/>
      </c>
      <c r="AP426" t="str">
        <f>IF(OR(ISBLANK('!0'!AV428),ISERROR('!0'!AV428)),"",'!0'!AV428)</f>
        <v/>
      </c>
      <c r="AQ426" t="str">
        <f>IF(OR(ISBLANK('!0'!AW428),ISERROR('!0'!AW428)),"",'!0'!AW428)</f>
        <v/>
      </c>
      <c r="AR426" t="str">
        <f>IF(OR(ISBLANK('!0'!AX428),ISERROR('!0'!AX428)),"",'!0'!AX428)</f>
        <v/>
      </c>
      <c r="AS426" t="str">
        <f>IF(OR(ISBLANK('!0'!AY428),ISERROR('!0'!AY428)),"",'!0'!AY428)</f>
        <v/>
      </c>
      <c r="AT426" t="str">
        <f>IF(OR(ISBLANK('!0'!AZ428),ISERROR('!0'!AZ428)),"",'!0'!AZ428)</f>
        <v/>
      </c>
      <c r="AU426" t="str">
        <f>IF(OR(ISBLANK('!0'!BA428),ISERROR('!0'!BA428)),"",'!0'!BA428)</f>
        <v/>
      </c>
      <c r="AV426" t="str">
        <f>IF(OR(ISBLANK('!0'!BB428),ISERROR('!0'!BB428)),"",'!0'!BB428)</f>
        <v/>
      </c>
      <c r="AW426" t="str">
        <f>IF(OR(ISBLANK('!0'!BC428),ISERROR('!0'!BC428)),"",'!0'!BC428)</f>
        <v/>
      </c>
      <c r="AX426" t="str">
        <f>IF(OR(ISBLANK('!0'!BD428),ISERROR('!0'!BD428)),"",'!0'!BD428)</f>
        <v/>
      </c>
      <c r="AY426" t="str">
        <f>IF(OR(ISBLANK('!0'!BE428),ISERROR('!0'!BE428)),"",'!0'!BE428)</f>
        <v/>
      </c>
      <c r="AZ426" t="str">
        <f>IF(OR(ISBLANK('!0'!BF428),ISERROR('!0'!BF428)),"",'!0'!BF428)</f>
        <v/>
      </c>
      <c r="BA426" t="str">
        <f>IF(OR(ISBLANK('!0'!BG428),ISERROR('!0'!BG428)),"",'!0'!BG428)</f>
        <v/>
      </c>
      <c r="BB426" t="str">
        <f>IF(OR(ISBLANK('!0'!BH428),ISERROR('!0'!BH428)),"",'!0'!BH428)</f>
        <v/>
      </c>
      <c r="BC426" t="str">
        <f>IF(OR(ISBLANK('!0'!BI428),ISERROR('!0'!BI428)),"",'!0'!BI428)</f>
        <v/>
      </c>
    </row>
    <row r="427" spans="1:55" ht="12.75" customHeight="1" x14ac:dyDescent="0.2">
      <c r="A427" t="str">
        <f>IF(OR(ISBLANK('!0'!A429),ISERROR('!0'!A429)),"",'!0'!A429)</f>
        <v/>
      </c>
      <c r="B427" t="str">
        <f>IF(OR(ISBLANK('!0'!B429),ISERROR('!0'!B429)),"",'!0'!B429)</f>
        <v/>
      </c>
      <c r="C427" s="208">
        <f>IF(OR(ISBLANK('!0'!C428),ISERROR('!0'!C428)),"",'!0'!C428)</f>
        <v>405</v>
      </c>
      <c r="D427" s="326"/>
      <c r="E427" s="326"/>
      <c r="F427" t="str">
        <f>IF(OR(ISBLANK('!0'!F429),ISERROR('!0'!F429)),"",'!0'!F429)</f>
        <v/>
      </c>
      <c r="G427" t="str">
        <f>IF(OR(ISBLANK('!0'!G429),ISERROR('!0'!G429)),"",'!0'!G429)</f>
        <v/>
      </c>
      <c r="H427" t="str">
        <f>IF(OR(ISBLANK('!0'!H429),ISERROR('!0'!H429)),"",'!0'!H429)</f>
        <v/>
      </c>
      <c r="I427" s="4" t="str">
        <f>IF(OR(ISBLANK('!0'!I429),ISERROR('!0'!I429)),"",'!0'!I429)</f>
        <v/>
      </c>
      <c r="J427" t="str">
        <f>IF(OR(ISBLANK('!0'!J429),ISERROR('!0'!J429)),"",'!0'!J429)</f>
        <v/>
      </c>
      <c r="K427" s="59" t="str">
        <f>IF(OR(ISBLANK('!0'!K429),ISERROR('!0'!K429)),"",'!0'!K429)</f>
        <v/>
      </c>
      <c r="L427" t="str">
        <f>IF(OR(ISBLANK('!0'!L429),ISERROR('!0'!L429)),"",'!0'!L429)</f>
        <v/>
      </c>
      <c r="M427" t="str">
        <f>IF(OR(ISBLANK('!0'!M429),ISERROR('!0'!M429)),"",'!0'!M429)</f>
        <v/>
      </c>
      <c r="N427" t="str">
        <f>IF(OR(ISBLANK('!0'!N429),ISERROR('!0'!N429)),"",'!0'!N429)</f>
        <v/>
      </c>
      <c r="O427" t="str">
        <f>IF(OR(ISBLANK('!0'!O429),ISERROR('!0'!O429)),"",'!0'!O429)</f>
        <v/>
      </c>
      <c r="P427" t="str">
        <f>IF(OR(ISBLANK('!0'!P429),ISERROR('!0'!P429)),"",'!0'!P429)</f>
        <v/>
      </c>
      <c r="Q427" t="str">
        <f>IF(OR(ISBLANK('!0'!Q429),ISERROR('!0'!Q429)),"",'!0'!Q429)</f>
        <v/>
      </c>
      <c r="R427" t="str">
        <f>IF(OR(ISBLANK('!0'!R429),ISERROR('!0'!R429)),"",'!0'!R429)</f>
        <v/>
      </c>
      <c r="S427" t="str">
        <f>IF(OR(ISBLANK('!0'!S429),ISERROR('!0'!S429)),"",'!0'!S429)</f>
        <v/>
      </c>
      <c r="T427" t="str">
        <f>IF(OR(ISBLANK('!0'!T429),ISERROR('!0'!T429)),"",'!0'!T429)</f>
        <v/>
      </c>
      <c r="U427" t="str">
        <f>IF(OR(ISBLANK('!0'!U429),ISERROR('!0'!U429)),"",'!0'!U429)</f>
        <v/>
      </c>
      <c r="V427" t="str">
        <f>IF(OR(ISBLANK('!0'!V429),ISERROR('!0'!V429)),"",'!0'!V429)</f>
        <v/>
      </c>
      <c r="W427" t="str">
        <f>IF(OR(ISBLANK('!0'!W429),ISERROR('!0'!W429)),"",'!0'!W429)</f>
        <v/>
      </c>
      <c r="X427" t="str">
        <f>IF(OR(ISBLANK('!0'!X429),ISERROR('!0'!X429)),"",'!0'!X429)</f>
        <v/>
      </c>
      <c r="Y427" t="str">
        <f>IF(OR(ISBLANK('!0'!Y429),ISERROR('!0'!Y429)),"",'!0'!Y429)</f>
        <v/>
      </c>
      <c r="Z427" t="str">
        <f>IF(OR(ISBLANK('!0'!Z429),ISERROR('!0'!Z429)),"",'!0'!Z429)</f>
        <v/>
      </c>
      <c r="AA427" t="str">
        <f>IF(OR(ISBLANK('!0'!AA429),ISERROR('!0'!AA429)),"",'!0'!AA429)</f>
        <v/>
      </c>
      <c r="AB427" t="str">
        <f>IF(OR(ISBLANK('!0'!AB429),ISERROR('!0'!AB429)),"",'!0'!AB429)</f>
        <v/>
      </c>
      <c r="AC427" t="str">
        <f>IF(OR(ISBLANK('!0'!AI429),ISERROR('!0'!AI429)),"",'!0'!AI429)</f>
        <v/>
      </c>
      <c r="AD427" t="str">
        <f>IF(OR(ISBLANK('!0'!AJ429),ISERROR('!0'!AJ429)),"",'!0'!AJ429)</f>
        <v/>
      </c>
      <c r="AE427" t="str">
        <f>IF(OR(ISBLANK('!0'!AK429),ISERROR('!0'!AK429)),"",'!0'!AK429)</f>
        <v/>
      </c>
      <c r="AF427" t="str">
        <f>IF(OR(ISBLANK('!0'!AL429),ISERROR('!0'!AL429)),"",'!0'!AL429)</f>
        <v/>
      </c>
      <c r="AG427" t="str">
        <f>IF(OR(ISBLANK('!0'!AM429),ISERROR('!0'!AM429)),"",'!0'!AM429)</f>
        <v/>
      </c>
      <c r="AH427" t="str">
        <f>IF(OR(ISBLANK('!0'!AN429),ISERROR('!0'!AN429)),"",'!0'!AN429)</f>
        <v/>
      </c>
      <c r="AI427" t="str">
        <f>IF(OR(ISBLANK('!0'!AO429),ISERROR('!0'!AO429)),"",'!0'!AO429)</f>
        <v/>
      </c>
      <c r="AJ427" t="str">
        <f>IF(OR(ISBLANK('!0'!AP429),ISERROR('!0'!AP429)),"",'!0'!AP429)</f>
        <v/>
      </c>
      <c r="AK427" t="str">
        <f>IF(OR(ISBLANK('!0'!AQ429),ISERROR('!0'!AQ429)),"",'!0'!AQ429)</f>
        <v/>
      </c>
      <c r="AL427" t="str">
        <f>IF(OR(ISBLANK('!0'!AR429),ISERROR('!0'!AR429)),"",'!0'!AR429)</f>
        <v/>
      </c>
      <c r="AM427" t="str">
        <f>IF(OR(ISBLANK('!0'!AS429),ISERROR('!0'!AS429)),"",'!0'!AS429)</f>
        <v/>
      </c>
      <c r="AN427" t="str">
        <f>IF(OR(ISBLANK('!0'!AT429),ISERROR('!0'!AT429)),"",'!0'!AT429)</f>
        <v/>
      </c>
      <c r="AO427" t="str">
        <f>IF(OR(ISBLANK('!0'!AU429),ISERROR('!0'!AU429)),"",'!0'!AU429)</f>
        <v/>
      </c>
      <c r="AP427" t="str">
        <f>IF(OR(ISBLANK('!0'!AV429),ISERROR('!0'!AV429)),"",'!0'!AV429)</f>
        <v/>
      </c>
      <c r="AQ427" t="str">
        <f>IF(OR(ISBLANK('!0'!AW429),ISERROR('!0'!AW429)),"",'!0'!AW429)</f>
        <v/>
      </c>
      <c r="AR427" t="str">
        <f>IF(OR(ISBLANK('!0'!AX429),ISERROR('!0'!AX429)),"",'!0'!AX429)</f>
        <v/>
      </c>
      <c r="AS427" t="str">
        <f>IF(OR(ISBLANK('!0'!AY429),ISERROR('!0'!AY429)),"",'!0'!AY429)</f>
        <v/>
      </c>
      <c r="AT427" t="str">
        <f>IF(OR(ISBLANK('!0'!AZ429),ISERROR('!0'!AZ429)),"",'!0'!AZ429)</f>
        <v/>
      </c>
      <c r="AU427" t="str">
        <f>IF(OR(ISBLANK('!0'!BA429),ISERROR('!0'!BA429)),"",'!0'!BA429)</f>
        <v/>
      </c>
      <c r="AV427" t="str">
        <f>IF(OR(ISBLANK('!0'!BB429),ISERROR('!0'!BB429)),"",'!0'!BB429)</f>
        <v/>
      </c>
      <c r="AW427" t="str">
        <f>IF(OR(ISBLANK('!0'!BC429),ISERROR('!0'!BC429)),"",'!0'!BC429)</f>
        <v/>
      </c>
      <c r="AX427" t="str">
        <f>IF(OR(ISBLANK('!0'!BD429),ISERROR('!0'!BD429)),"",'!0'!BD429)</f>
        <v/>
      </c>
      <c r="AY427" t="str">
        <f>IF(OR(ISBLANK('!0'!BE429),ISERROR('!0'!BE429)),"",'!0'!BE429)</f>
        <v/>
      </c>
      <c r="AZ427" t="str">
        <f>IF(OR(ISBLANK('!0'!BF429),ISERROR('!0'!BF429)),"",'!0'!BF429)</f>
        <v/>
      </c>
      <c r="BA427" t="str">
        <f>IF(OR(ISBLANK('!0'!BG429),ISERROR('!0'!BG429)),"",'!0'!BG429)</f>
        <v/>
      </c>
      <c r="BB427" t="str">
        <f>IF(OR(ISBLANK('!0'!BH429),ISERROR('!0'!BH429)),"",'!0'!BH429)</f>
        <v/>
      </c>
      <c r="BC427" t="str">
        <f>IF(OR(ISBLANK('!0'!BI429),ISERROR('!0'!BI429)),"",'!0'!BI429)</f>
        <v/>
      </c>
    </row>
    <row r="428" spans="1:55" ht="12.75" customHeight="1" x14ac:dyDescent="0.2">
      <c r="A428" t="str">
        <f>IF(OR(ISBLANK('!0'!A430),ISERROR('!0'!A430)),"",'!0'!A430)</f>
        <v/>
      </c>
      <c r="B428" t="str">
        <f>IF(OR(ISBLANK('!0'!B430),ISERROR('!0'!B430)),"",'!0'!B430)</f>
        <v/>
      </c>
      <c r="C428" s="208">
        <f>IF(OR(ISBLANK('!0'!C429),ISERROR('!0'!C429)),"",'!0'!C429)</f>
        <v>406</v>
      </c>
      <c r="D428" s="326"/>
      <c r="E428" s="326"/>
      <c r="F428" t="str">
        <f>IF(OR(ISBLANK('!0'!F430),ISERROR('!0'!F430)),"",'!0'!F430)</f>
        <v/>
      </c>
      <c r="G428" t="str">
        <f>IF(OR(ISBLANK('!0'!G430),ISERROR('!0'!G430)),"",'!0'!G430)</f>
        <v/>
      </c>
      <c r="H428" t="str">
        <f>IF(OR(ISBLANK('!0'!H430),ISERROR('!0'!H430)),"",'!0'!H430)</f>
        <v/>
      </c>
      <c r="I428" s="4" t="str">
        <f>IF(OR(ISBLANK('!0'!I430),ISERROR('!0'!I430)),"",'!0'!I430)</f>
        <v/>
      </c>
      <c r="J428" t="str">
        <f>IF(OR(ISBLANK('!0'!J430),ISERROR('!0'!J430)),"",'!0'!J430)</f>
        <v/>
      </c>
      <c r="K428" s="59" t="str">
        <f>IF(OR(ISBLANK('!0'!K430),ISERROR('!0'!K430)),"",'!0'!K430)</f>
        <v/>
      </c>
      <c r="L428" t="str">
        <f>IF(OR(ISBLANK('!0'!L430),ISERROR('!0'!L430)),"",'!0'!L430)</f>
        <v/>
      </c>
      <c r="M428" t="str">
        <f>IF(OR(ISBLANK('!0'!M430),ISERROR('!0'!M430)),"",'!0'!M430)</f>
        <v/>
      </c>
      <c r="N428" t="str">
        <f>IF(OR(ISBLANK('!0'!N430),ISERROR('!0'!N430)),"",'!0'!N430)</f>
        <v/>
      </c>
      <c r="O428" t="str">
        <f>IF(OR(ISBLANK('!0'!O430),ISERROR('!0'!O430)),"",'!0'!O430)</f>
        <v/>
      </c>
      <c r="P428" t="str">
        <f>IF(OR(ISBLANK('!0'!P430),ISERROR('!0'!P430)),"",'!0'!P430)</f>
        <v/>
      </c>
      <c r="Q428" t="str">
        <f>IF(OR(ISBLANK('!0'!Q430),ISERROR('!0'!Q430)),"",'!0'!Q430)</f>
        <v/>
      </c>
      <c r="R428" t="str">
        <f>IF(OR(ISBLANK('!0'!R430),ISERROR('!0'!R430)),"",'!0'!R430)</f>
        <v/>
      </c>
      <c r="S428" t="str">
        <f>IF(OR(ISBLANK('!0'!S430),ISERROR('!0'!S430)),"",'!0'!S430)</f>
        <v/>
      </c>
      <c r="T428" t="str">
        <f>IF(OR(ISBLANK('!0'!T430),ISERROR('!0'!T430)),"",'!0'!T430)</f>
        <v/>
      </c>
      <c r="U428" t="str">
        <f>IF(OR(ISBLANK('!0'!U430),ISERROR('!0'!U430)),"",'!0'!U430)</f>
        <v/>
      </c>
      <c r="V428" t="str">
        <f>IF(OR(ISBLANK('!0'!V430),ISERROR('!0'!V430)),"",'!0'!V430)</f>
        <v/>
      </c>
      <c r="W428" t="str">
        <f>IF(OR(ISBLANK('!0'!W430),ISERROR('!0'!W430)),"",'!0'!W430)</f>
        <v/>
      </c>
      <c r="X428" t="str">
        <f>IF(OR(ISBLANK('!0'!X430),ISERROR('!0'!X430)),"",'!0'!X430)</f>
        <v/>
      </c>
      <c r="Y428" t="str">
        <f>IF(OR(ISBLANK('!0'!Y430),ISERROR('!0'!Y430)),"",'!0'!Y430)</f>
        <v/>
      </c>
      <c r="Z428" t="str">
        <f>IF(OR(ISBLANK('!0'!Z430),ISERROR('!0'!Z430)),"",'!0'!Z430)</f>
        <v/>
      </c>
      <c r="AA428" t="str">
        <f>IF(OR(ISBLANK('!0'!AA430),ISERROR('!0'!AA430)),"",'!0'!AA430)</f>
        <v/>
      </c>
      <c r="AB428" t="str">
        <f>IF(OR(ISBLANK('!0'!AB430),ISERROR('!0'!AB430)),"",'!0'!AB430)</f>
        <v/>
      </c>
      <c r="AC428" t="str">
        <f>IF(OR(ISBLANK('!0'!AI430),ISERROR('!0'!AI430)),"",'!0'!AI430)</f>
        <v/>
      </c>
      <c r="AD428" t="str">
        <f>IF(OR(ISBLANK('!0'!AJ430),ISERROR('!0'!AJ430)),"",'!0'!AJ430)</f>
        <v/>
      </c>
      <c r="AE428" t="str">
        <f>IF(OR(ISBLANK('!0'!AK430),ISERROR('!0'!AK430)),"",'!0'!AK430)</f>
        <v/>
      </c>
      <c r="AF428" t="str">
        <f>IF(OR(ISBLANK('!0'!AL430),ISERROR('!0'!AL430)),"",'!0'!AL430)</f>
        <v/>
      </c>
      <c r="AG428" t="str">
        <f>IF(OR(ISBLANK('!0'!AM430),ISERROR('!0'!AM430)),"",'!0'!AM430)</f>
        <v/>
      </c>
      <c r="AH428" t="str">
        <f>IF(OR(ISBLANK('!0'!AN430),ISERROR('!0'!AN430)),"",'!0'!AN430)</f>
        <v/>
      </c>
      <c r="AI428" t="str">
        <f>IF(OR(ISBLANK('!0'!AO430),ISERROR('!0'!AO430)),"",'!0'!AO430)</f>
        <v/>
      </c>
      <c r="AJ428" t="str">
        <f>IF(OR(ISBLANK('!0'!AP430),ISERROR('!0'!AP430)),"",'!0'!AP430)</f>
        <v/>
      </c>
      <c r="AK428" t="str">
        <f>IF(OR(ISBLANK('!0'!AQ430),ISERROR('!0'!AQ430)),"",'!0'!AQ430)</f>
        <v/>
      </c>
      <c r="AL428" t="str">
        <f>IF(OR(ISBLANK('!0'!AR430),ISERROR('!0'!AR430)),"",'!0'!AR430)</f>
        <v/>
      </c>
      <c r="AM428" t="str">
        <f>IF(OR(ISBLANK('!0'!AS430),ISERROR('!0'!AS430)),"",'!0'!AS430)</f>
        <v/>
      </c>
      <c r="AN428" t="str">
        <f>IF(OR(ISBLANK('!0'!AT430),ISERROR('!0'!AT430)),"",'!0'!AT430)</f>
        <v/>
      </c>
      <c r="AO428" t="str">
        <f>IF(OR(ISBLANK('!0'!AU430),ISERROR('!0'!AU430)),"",'!0'!AU430)</f>
        <v/>
      </c>
      <c r="AP428" t="str">
        <f>IF(OR(ISBLANK('!0'!AV430),ISERROR('!0'!AV430)),"",'!0'!AV430)</f>
        <v/>
      </c>
      <c r="AQ428" t="str">
        <f>IF(OR(ISBLANK('!0'!AW430),ISERROR('!0'!AW430)),"",'!0'!AW430)</f>
        <v/>
      </c>
      <c r="AR428" t="str">
        <f>IF(OR(ISBLANK('!0'!AX430),ISERROR('!0'!AX430)),"",'!0'!AX430)</f>
        <v/>
      </c>
      <c r="AS428" t="str">
        <f>IF(OR(ISBLANK('!0'!AY430),ISERROR('!0'!AY430)),"",'!0'!AY430)</f>
        <v/>
      </c>
      <c r="AT428" t="str">
        <f>IF(OR(ISBLANK('!0'!AZ430),ISERROR('!0'!AZ430)),"",'!0'!AZ430)</f>
        <v/>
      </c>
      <c r="AU428" t="str">
        <f>IF(OR(ISBLANK('!0'!BA430),ISERROR('!0'!BA430)),"",'!0'!BA430)</f>
        <v/>
      </c>
      <c r="AV428" t="str">
        <f>IF(OR(ISBLANK('!0'!BB430),ISERROR('!0'!BB430)),"",'!0'!BB430)</f>
        <v/>
      </c>
      <c r="AW428" t="str">
        <f>IF(OR(ISBLANK('!0'!BC430),ISERROR('!0'!BC430)),"",'!0'!BC430)</f>
        <v/>
      </c>
      <c r="AX428" t="str">
        <f>IF(OR(ISBLANK('!0'!BD430),ISERROR('!0'!BD430)),"",'!0'!BD430)</f>
        <v/>
      </c>
      <c r="AY428" t="str">
        <f>IF(OR(ISBLANK('!0'!BE430),ISERROR('!0'!BE430)),"",'!0'!BE430)</f>
        <v/>
      </c>
      <c r="AZ428" t="str">
        <f>IF(OR(ISBLANK('!0'!BF430),ISERROR('!0'!BF430)),"",'!0'!BF430)</f>
        <v/>
      </c>
      <c r="BA428" t="str">
        <f>IF(OR(ISBLANK('!0'!BG430),ISERROR('!0'!BG430)),"",'!0'!BG430)</f>
        <v/>
      </c>
      <c r="BB428" t="str">
        <f>IF(OR(ISBLANK('!0'!BH430),ISERROR('!0'!BH430)),"",'!0'!BH430)</f>
        <v/>
      </c>
      <c r="BC428" t="str">
        <f>IF(OR(ISBLANK('!0'!BI430),ISERROR('!0'!BI430)),"",'!0'!BI430)</f>
        <v/>
      </c>
    </row>
    <row r="429" spans="1:55" ht="12.75" customHeight="1" x14ac:dyDescent="0.2">
      <c r="A429" t="str">
        <f>IF(OR(ISBLANK('!0'!A431),ISERROR('!0'!A431)),"",'!0'!A431)</f>
        <v/>
      </c>
      <c r="B429" t="str">
        <f>IF(OR(ISBLANK('!0'!B431),ISERROR('!0'!B431)),"",'!0'!B431)</f>
        <v/>
      </c>
      <c r="C429" s="208">
        <f>IF(OR(ISBLANK('!0'!C430),ISERROR('!0'!C430)),"",'!0'!C430)</f>
        <v>407</v>
      </c>
      <c r="D429" s="326"/>
      <c r="E429" s="326"/>
      <c r="F429" t="str">
        <f>IF(OR(ISBLANK('!0'!F431),ISERROR('!0'!F431)),"",'!0'!F431)</f>
        <v/>
      </c>
      <c r="G429" t="str">
        <f>IF(OR(ISBLANK('!0'!G431),ISERROR('!0'!G431)),"",'!0'!G431)</f>
        <v/>
      </c>
      <c r="H429" t="str">
        <f>IF(OR(ISBLANK('!0'!H431),ISERROR('!0'!H431)),"",'!0'!H431)</f>
        <v/>
      </c>
      <c r="I429" s="4" t="str">
        <f>IF(OR(ISBLANK('!0'!I431),ISERROR('!0'!I431)),"",'!0'!I431)</f>
        <v/>
      </c>
      <c r="J429" t="str">
        <f>IF(OR(ISBLANK('!0'!J431),ISERROR('!0'!J431)),"",'!0'!J431)</f>
        <v/>
      </c>
      <c r="K429" s="59" t="str">
        <f>IF(OR(ISBLANK('!0'!K431),ISERROR('!0'!K431)),"",'!0'!K431)</f>
        <v/>
      </c>
      <c r="L429" t="str">
        <f>IF(OR(ISBLANK('!0'!L431),ISERROR('!0'!L431)),"",'!0'!L431)</f>
        <v/>
      </c>
      <c r="M429" t="str">
        <f>IF(OR(ISBLANK('!0'!M431),ISERROR('!0'!M431)),"",'!0'!M431)</f>
        <v/>
      </c>
      <c r="N429" t="str">
        <f>IF(OR(ISBLANK('!0'!N431),ISERROR('!0'!N431)),"",'!0'!N431)</f>
        <v/>
      </c>
      <c r="O429" t="str">
        <f>IF(OR(ISBLANK('!0'!O431),ISERROR('!0'!O431)),"",'!0'!O431)</f>
        <v/>
      </c>
      <c r="P429" t="str">
        <f>IF(OR(ISBLANK('!0'!P431),ISERROR('!0'!P431)),"",'!0'!P431)</f>
        <v/>
      </c>
      <c r="Q429" t="str">
        <f>IF(OR(ISBLANK('!0'!Q431),ISERROR('!0'!Q431)),"",'!0'!Q431)</f>
        <v/>
      </c>
      <c r="R429" t="str">
        <f>IF(OR(ISBLANK('!0'!R431),ISERROR('!0'!R431)),"",'!0'!R431)</f>
        <v/>
      </c>
      <c r="S429" t="str">
        <f>IF(OR(ISBLANK('!0'!S431),ISERROR('!0'!S431)),"",'!0'!S431)</f>
        <v/>
      </c>
      <c r="T429" t="str">
        <f>IF(OR(ISBLANK('!0'!T431),ISERROR('!0'!T431)),"",'!0'!T431)</f>
        <v/>
      </c>
      <c r="U429" t="str">
        <f>IF(OR(ISBLANK('!0'!U431),ISERROR('!0'!U431)),"",'!0'!U431)</f>
        <v/>
      </c>
      <c r="V429" t="str">
        <f>IF(OR(ISBLANK('!0'!V431),ISERROR('!0'!V431)),"",'!0'!V431)</f>
        <v/>
      </c>
      <c r="W429" t="str">
        <f>IF(OR(ISBLANK('!0'!W431),ISERROR('!0'!W431)),"",'!0'!W431)</f>
        <v/>
      </c>
      <c r="X429" t="str">
        <f>IF(OR(ISBLANK('!0'!X431),ISERROR('!0'!X431)),"",'!0'!X431)</f>
        <v/>
      </c>
      <c r="Y429" t="str">
        <f>IF(OR(ISBLANK('!0'!Y431),ISERROR('!0'!Y431)),"",'!0'!Y431)</f>
        <v/>
      </c>
      <c r="Z429" t="str">
        <f>IF(OR(ISBLANK('!0'!Z431),ISERROR('!0'!Z431)),"",'!0'!Z431)</f>
        <v/>
      </c>
      <c r="AA429" t="str">
        <f>IF(OR(ISBLANK('!0'!AA431),ISERROR('!0'!AA431)),"",'!0'!AA431)</f>
        <v/>
      </c>
      <c r="AB429" t="str">
        <f>IF(OR(ISBLANK('!0'!AB431),ISERROR('!0'!AB431)),"",'!0'!AB431)</f>
        <v/>
      </c>
      <c r="AC429" t="str">
        <f>IF(OR(ISBLANK('!0'!AI431),ISERROR('!0'!AI431)),"",'!0'!AI431)</f>
        <v/>
      </c>
      <c r="AD429" t="str">
        <f>IF(OR(ISBLANK('!0'!AJ431),ISERROR('!0'!AJ431)),"",'!0'!AJ431)</f>
        <v/>
      </c>
      <c r="AE429" t="str">
        <f>IF(OR(ISBLANK('!0'!AK431),ISERROR('!0'!AK431)),"",'!0'!AK431)</f>
        <v/>
      </c>
      <c r="AF429" t="str">
        <f>IF(OR(ISBLANK('!0'!AL431),ISERROR('!0'!AL431)),"",'!0'!AL431)</f>
        <v/>
      </c>
      <c r="AG429" t="str">
        <f>IF(OR(ISBLANK('!0'!AM431),ISERROR('!0'!AM431)),"",'!0'!AM431)</f>
        <v/>
      </c>
      <c r="AH429" t="str">
        <f>IF(OR(ISBLANK('!0'!AN431),ISERROR('!0'!AN431)),"",'!0'!AN431)</f>
        <v/>
      </c>
      <c r="AI429" t="str">
        <f>IF(OR(ISBLANK('!0'!AO431),ISERROR('!0'!AO431)),"",'!0'!AO431)</f>
        <v/>
      </c>
      <c r="AJ429" t="str">
        <f>IF(OR(ISBLANK('!0'!AP431),ISERROR('!0'!AP431)),"",'!0'!AP431)</f>
        <v/>
      </c>
      <c r="AK429" t="str">
        <f>IF(OR(ISBLANK('!0'!AQ431),ISERROR('!0'!AQ431)),"",'!0'!AQ431)</f>
        <v/>
      </c>
      <c r="AL429" t="str">
        <f>IF(OR(ISBLANK('!0'!AR431),ISERROR('!0'!AR431)),"",'!0'!AR431)</f>
        <v/>
      </c>
      <c r="AM429" t="str">
        <f>IF(OR(ISBLANK('!0'!AS431),ISERROR('!0'!AS431)),"",'!0'!AS431)</f>
        <v/>
      </c>
      <c r="AN429" t="str">
        <f>IF(OR(ISBLANK('!0'!AT431),ISERROR('!0'!AT431)),"",'!0'!AT431)</f>
        <v/>
      </c>
      <c r="AO429" t="str">
        <f>IF(OR(ISBLANK('!0'!AU431),ISERROR('!0'!AU431)),"",'!0'!AU431)</f>
        <v/>
      </c>
      <c r="AP429" t="str">
        <f>IF(OR(ISBLANK('!0'!AV431),ISERROR('!0'!AV431)),"",'!0'!AV431)</f>
        <v/>
      </c>
      <c r="AQ429" t="str">
        <f>IF(OR(ISBLANK('!0'!AW431),ISERROR('!0'!AW431)),"",'!0'!AW431)</f>
        <v/>
      </c>
      <c r="AR429" t="str">
        <f>IF(OR(ISBLANK('!0'!AX431),ISERROR('!0'!AX431)),"",'!0'!AX431)</f>
        <v/>
      </c>
      <c r="AS429" t="str">
        <f>IF(OR(ISBLANK('!0'!AY431),ISERROR('!0'!AY431)),"",'!0'!AY431)</f>
        <v/>
      </c>
      <c r="AT429" t="str">
        <f>IF(OR(ISBLANK('!0'!AZ431),ISERROR('!0'!AZ431)),"",'!0'!AZ431)</f>
        <v/>
      </c>
      <c r="AU429" t="str">
        <f>IF(OR(ISBLANK('!0'!BA431),ISERROR('!0'!BA431)),"",'!0'!BA431)</f>
        <v/>
      </c>
      <c r="AV429" t="str">
        <f>IF(OR(ISBLANK('!0'!BB431),ISERROR('!0'!BB431)),"",'!0'!BB431)</f>
        <v/>
      </c>
      <c r="AW429" t="str">
        <f>IF(OR(ISBLANK('!0'!BC431),ISERROR('!0'!BC431)),"",'!0'!BC431)</f>
        <v/>
      </c>
      <c r="AX429" t="str">
        <f>IF(OR(ISBLANK('!0'!BD431),ISERROR('!0'!BD431)),"",'!0'!BD431)</f>
        <v/>
      </c>
      <c r="AY429" t="str">
        <f>IF(OR(ISBLANK('!0'!BE431),ISERROR('!0'!BE431)),"",'!0'!BE431)</f>
        <v/>
      </c>
      <c r="AZ429" t="str">
        <f>IF(OR(ISBLANK('!0'!BF431),ISERROR('!0'!BF431)),"",'!0'!BF431)</f>
        <v/>
      </c>
      <c r="BA429" t="str">
        <f>IF(OR(ISBLANK('!0'!BG431),ISERROR('!0'!BG431)),"",'!0'!BG431)</f>
        <v/>
      </c>
      <c r="BB429" t="str">
        <f>IF(OR(ISBLANK('!0'!BH431),ISERROR('!0'!BH431)),"",'!0'!BH431)</f>
        <v/>
      </c>
      <c r="BC429" t="str">
        <f>IF(OR(ISBLANK('!0'!BI431),ISERROR('!0'!BI431)),"",'!0'!BI431)</f>
        <v/>
      </c>
    </row>
    <row r="430" spans="1:55" ht="12.75" customHeight="1" x14ac:dyDescent="0.2">
      <c r="A430" t="str">
        <f>IF(OR(ISBLANK('!0'!A432),ISERROR('!0'!A432)),"",'!0'!A432)</f>
        <v/>
      </c>
      <c r="B430" t="str">
        <f>IF(OR(ISBLANK('!0'!B432),ISERROR('!0'!B432)),"",'!0'!B432)</f>
        <v/>
      </c>
      <c r="C430" s="208">
        <f>IF(OR(ISBLANK('!0'!C431),ISERROR('!0'!C431)),"",'!0'!C431)</f>
        <v>408</v>
      </c>
      <c r="D430" s="326"/>
      <c r="E430" s="326"/>
      <c r="F430" t="str">
        <f>IF(OR(ISBLANK('!0'!F432),ISERROR('!0'!F432)),"",'!0'!F432)</f>
        <v/>
      </c>
      <c r="G430" t="str">
        <f>IF(OR(ISBLANK('!0'!G432),ISERROR('!0'!G432)),"",'!0'!G432)</f>
        <v/>
      </c>
      <c r="H430" t="str">
        <f>IF(OR(ISBLANK('!0'!H432),ISERROR('!0'!H432)),"",'!0'!H432)</f>
        <v/>
      </c>
      <c r="I430" s="4" t="str">
        <f>IF(OR(ISBLANK('!0'!I432),ISERROR('!0'!I432)),"",'!0'!I432)</f>
        <v/>
      </c>
      <c r="J430" t="str">
        <f>IF(OR(ISBLANK('!0'!J432),ISERROR('!0'!J432)),"",'!0'!J432)</f>
        <v/>
      </c>
      <c r="K430" s="59" t="str">
        <f>IF(OR(ISBLANK('!0'!K432),ISERROR('!0'!K432)),"",'!0'!K432)</f>
        <v/>
      </c>
      <c r="L430" t="str">
        <f>IF(OR(ISBLANK('!0'!L432),ISERROR('!0'!L432)),"",'!0'!L432)</f>
        <v/>
      </c>
      <c r="M430" t="str">
        <f>IF(OR(ISBLANK('!0'!M432),ISERROR('!0'!M432)),"",'!0'!M432)</f>
        <v/>
      </c>
      <c r="N430" t="str">
        <f>IF(OR(ISBLANK('!0'!N432),ISERROR('!0'!N432)),"",'!0'!N432)</f>
        <v/>
      </c>
      <c r="O430" t="str">
        <f>IF(OR(ISBLANK('!0'!O432),ISERROR('!0'!O432)),"",'!0'!O432)</f>
        <v/>
      </c>
      <c r="P430" t="str">
        <f>IF(OR(ISBLANK('!0'!P432),ISERROR('!0'!P432)),"",'!0'!P432)</f>
        <v/>
      </c>
      <c r="Q430" t="str">
        <f>IF(OR(ISBLANK('!0'!Q432),ISERROR('!0'!Q432)),"",'!0'!Q432)</f>
        <v/>
      </c>
      <c r="R430" t="str">
        <f>IF(OR(ISBLANK('!0'!R432),ISERROR('!0'!R432)),"",'!0'!R432)</f>
        <v/>
      </c>
      <c r="S430" t="str">
        <f>IF(OR(ISBLANK('!0'!S432),ISERROR('!0'!S432)),"",'!0'!S432)</f>
        <v/>
      </c>
      <c r="T430" t="str">
        <f>IF(OR(ISBLANK('!0'!T432),ISERROR('!0'!T432)),"",'!0'!T432)</f>
        <v/>
      </c>
      <c r="U430" t="str">
        <f>IF(OR(ISBLANK('!0'!U432),ISERROR('!0'!U432)),"",'!0'!U432)</f>
        <v/>
      </c>
      <c r="V430" t="str">
        <f>IF(OR(ISBLANK('!0'!V432),ISERROR('!0'!V432)),"",'!0'!V432)</f>
        <v/>
      </c>
      <c r="W430" t="str">
        <f>IF(OR(ISBLANK('!0'!W432),ISERROR('!0'!W432)),"",'!0'!W432)</f>
        <v/>
      </c>
      <c r="X430" t="str">
        <f>IF(OR(ISBLANK('!0'!X432),ISERROR('!0'!X432)),"",'!0'!X432)</f>
        <v/>
      </c>
      <c r="Y430" t="str">
        <f>IF(OR(ISBLANK('!0'!Y432),ISERROR('!0'!Y432)),"",'!0'!Y432)</f>
        <v/>
      </c>
      <c r="Z430" t="str">
        <f>IF(OR(ISBLANK('!0'!Z432),ISERROR('!0'!Z432)),"",'!0'!Z432)</f>
        <v/>
      </c>
      <c r="AA430" t="str">
        <f>IF(OR(ISBLANK('!0'!AA432),ISERROR('!0'!AA432)),"",'!0'!AA432)</f>
        <v/>
      </c>
      <c r="AB430" t="str">
        <f>IF(OR(ISBLANK('!0'!AB432),ISERROR('!0'!AB432)),"",'!0'!AB432)</f>
        <v/>
      </c>
      <c r="AC430" t="str">
        <f>IF(OR(ISBLANK('!0'!AI432),ISERROR('!0'!AI432)),"",'!0'!AI432)</f>
        <v/>
      </c>
      <c r="AD430" t="str">
        <f>IF(OR(ISBLANK('!0'!AJ432),ISERROR('!0'!AJ432)),"",'!0'!AJ432)</f>
        <v/>
      </c>
      <c r="AE430" t="str">
        <f>IF(OR(ISBLANK('!0'!AK432),ISERROR('!0'!AK432)),"",'!0'!AK432)</f>
        <v/>
      </c>
      <c r="AF430" t="str">
        <f>IF(OR(ISBLANK('!0'!AL432),ISERROR('!0'!AL432)),"",'!0'!AL432)</f>
        <v/>
      </c>
      <c r="AG430" t="str">
        <f>IF(OR(ISBLANK('!0'!AM432),ISERROR('!0'!AM432)),"",'!0'!AM432)</f>
        <v/>
      </c>
      <c r="AH430" t="str">
        <f>IF(OR(ISBLANK('!0'!AN432),ISERROR('!0'!AN432)),"",'!0'!AN432)</f>
        <v/>
      </c>
      <c r="AI430" t="str">
        <f>IF(OR(ISBLANK('!0'!AO432),ISERROR('!0'!AO432)),"",'!0'!AO432)</f>
        <v/>
      </c>
      <c r="AJ430" t="str">
        <f>IF(OR(ISBLANK('!0'!AP432),ISERROR('!0'!AP432)),"",'!0'!AP432)</f>
        <v/>
      </c>
      <c r="AK430" t="str">
        <f>IF(OR(ISBLANK('!0'!AQ432),ISERROR('!0'!AQ432)),"",'!0'!AQ432)</f>
        <v/>
      </c>
      <c r="AL430" t="str">
        <f>IF(OR(ISBLANK('!0'!AR432),ISERROR('!0'!AR432)),"",'!0'!AR432)</f>
        <v/>
      </c>
      <c r="AM430" t="str">
        <f>IF(OR(ISBLANK('!0'!AS432),ISERROR('!0'!AS432)),"",'!0'!AS432)</f>
        <v/>
      </c>
      <c r="AN430" t="str">
        <f>IF(OR(ISBLANK('!0'!AT432),ISERROR('!0'!AT432)),"",'!0'!AT432)</f>
        <v/>
      </c>
      <c r="AO430" t="str">
        <f>IF(OR(ISBLANK('!0'!AU432),ISERROR('!0'!AU432)),"",'!0'!AU432)</f>
        <v/>
      </c>
      <c r="AP430" t="str">
        <f>IF(OR(ISBLANK('!0'!AV432),ISERROR('!0'!AV432)),"",'!0'!AV432)</f>
        <v/>
      </c>
      <c r="AQ430" t="str">
        <f>IF(OR(ISBLANK('!0'!AW432),ISERROR('!0'!AW432)),"",'!0'!AW432)</f>
        <v/>
      </c>
      <c r="AR430" t="str">
        <f>IF(OR(ISBLANK('!0'!AX432),ISERROR('!0'!AX432)),"",'!0'!AX432)</f>
        <v/>
      </c>
      <c r="AS430" t="str">
        <f>IF(OR(ISBLANK('!0'!AY432),ISERROR('!0'!AY432)),"",'!0'!AY432)</f>
        <v/>
      </c>
      <c r="AT430" t="str">
        <f>IF(OR(ISBLANK('!0'!AZ432),ISERROR('!0'!AZ432)),"",'!0'!AZ432)</f>
        <v/>
      </c>
      <c r="AU430" t="str">
        <f>IF(OR(ISBLANK('!0'!BA432),ISERROR('!0'!BA432)),"",'!0'!BA432)</f>
        <v/>
      </c>
      <c r="AV430" t="str">
        <f>IF(OR(ISBLANK('!0'!BB432),ISERROR('!0'!BB432)),"",'!0'!BB432)</f>
        <v/>
      </c>
      <c r="AW430" t="str">
        <f>IF(OR(ISBLANK('!0'!BC432),ISERROR('!0'!BC432)),"",'!0'!BC432)</f>
        <v/>
      </c>
      <c r="AX430" t="str">
        <f>IF(OR(ISBLANK('!0'!BD432),ISERROR('!0'!BD432)),"",'!0'!BD432)</f>
        <v/>
      </c>
      <c r="AY430" t="str">
        <f>IF(OR(ISBLANK('!0'!BE432),ISERROR('!0'!BE432)),"",'!0'!BE432)</f>
        <v/>
      </c>
      <c r="AZ430" t="str">
        <f>IF(OR(ISBLANK('!0'!BF432),ISERROR('!0'!BF432)),"",'!0'!BF432)</f>
        <v/>
      </c>
      <c r="BA430" t="str">
        <f>IF(OR(ISBLANK('!0'!BG432),ISERROR('!0'!BG432)),"",'!0'!BG432)</f>
        <v/>
      </c>
      <c r="BB430" t="str">
        <f>IF(OR(ISBLANK('!0'!BH432),ISERROR('!0'!BH432)),"",'!0'!BH432)</f>
        <v/>
      </c>
      <c r="BC430" t="str">
        <f>IF(OR(ISBLANK('!0'!BI432),ISERROR('!0'!BI432)),"",'!0'!BI432)</f>
        <v/>
      </c>
    </row>
    <row r="431" spans="1:55" ht="12.75" customHeight="1" x14ac:dyDescent="0.2">
      <c r="A431" t="str">
        <f>IF(OR(ISBLANK('!0'!A433),ISERROR('!0'!A433)),"",'!0'!A433)</f>
        <v/>
      </c>
      <c r="B431" t="str">
        <f>IF(OR(ISBLANK('!0'!B433),ISERROR('!0'!B433)),"",'!0'!B433)</f>
        <v/>
      </c>
      <c r="C431" s="208">
        <f>IF(OR(ISBLANK('!0'!C432),ISERROR('!0'!C432)),"",'!0'!C432)</f>
        <v>409</v>
      </c>
      <c r="D431" s="326"/>
      <c r="E431" s="326"/>
      <c r="F431" t="str">
        <f>IF(OR(ISBLANK('!0'!F433),ISERROR('!0'!F433)),"",'!0'!F433)</f>
        <v/>
      </c>
      <c r="G431" t="str">
        <f>IF(OR(ISBLANK('!0'!G433),ISERROR('!0'!G433)),"",'!0'!G433)</f>
        <v/>
      </c>
      <c r="H431" t="str">
        <f>IF(OR(ISBLANK('!0'!H433),ISERROR('!0'!H433)),"",'!0'!H433)</f>
        <v/>
      </c>
      <c r="I431" s="4" t="str">
        <f>IF(OR(ISBLANK('!0'!I433),ISERROR('!0'!I433)),"",'!0'!I433)</f>
        <v/>
      </c>
      <c r="J431" t="str">
        <f>IF(OR(ISBLANK('!0'!J433),ISERROR('!0'!J433)),"",'!0'!J433)</f>
        <v/>
      </c>
      <c r="K431" s="59" t="str">
        <f>IF(OR(ISBLANK('!0'!K433),ISERROR('!0'!K433)),"",'!0'!K433)</f>
        <v/>
      </c>
      <c r="L431" t="str">
        <f>IF(OR(ISBLANK('!0'!L433),ISERROR('!0'!L433)),"",'!0'!L433)</f>
        <v/>
      </c>
      <c r="M431" t="str">
        <f>IF(OR(ISBLANK('!0'!M433),ISERROR('!0'!M433)),"",'!0'!M433)</f>
        <v/>
      </c>
      <c r="N431" t="str">
        <f>IF(OR(ISBLANK('!0'!N433),ISERROR('!0'!N433)),"",'!0'!N433)</f>
        <v/>
      </c>
      <c r="O431" t="str">
        <f>IF(OR(ISBLANK('!0'!O433),ISERROR('!0'!O433)),"",'!0'!O433)</f>
        <v/>
      </c>
      <c r="P431" t="str">
        <f>IF(OR(ISBLANK('!0'!P433),ISERROR('!0'!P433)),"",'!0'!P433)</f>
        <v/>
      </c>
      <c r="Q431" t="str">
        <f>IF(OR(ISBLANK('!0'!Q433),ISERROR('!0'!Q433)),"",'!0'!Q433)</f>
        <v/>
      </c>
      <c r="R431" t="str">
        <f>IF(OR(ISBLANK('!0'!R433),ISERROR('!0'!R433)),"",'!0'!R433)</f>
        <v/>
      </c>
      <c r="S431" t="str">
        <f>IF(OR(ISBLANK('!0'!S433),ISERROR('!0'!S433)),"",'!0'!S433)</f>
        <v/>
      </c>
      <c r="T431" t="str">
        <f>IF(OR(ISBLANK('!0'!T433),ISERROR('!0'!T433)),"",'!0'!T433)</f>
        <v/>
      </c>
      <c r="U431" t="str">
        <f>IF(OR(ISBLANK('!0'!U433),ISERROR('!0'!U433)),"",'!0'!U433)</f>
        <v/>
      </c>
      <c r="V431" t="str">
        <f>IF(OR(ISBLANK('!0'!V433),ISERROR('!0'!V433)),"",'!0'!V433)</f>
        <v/>
      </c>
      <c r="W431" t="str">
        <f>IF(OR(ISBLANK('!0'!W433),ISERROR('!0'!W433)),"",'!0'!W433)</f>
        <v/>
      </c>
      <c r="X431" t="str">
        <f>IF(OR(ISBLANK('!0'!X433),ISERROR('!0'!X433)),"",'!0'!X433)</f>
        <v/>
      </c>
      <c r="Y431" t="str">
        <f>IF(OR(ISBLANK('!0'!Y433),ISERROR('!0'!Y433)),"",'!0'!Y433)</f>
        <v/>
      </c>
      <c r="Z431" t="str">
        <f>IF(OR(ISBLANK('!0'!Z433),ISERROR('!0'!Z433)),"",'!0'!Z433)</f>
        <v/>
      </c>
      <c r="AA431" t="str">
        <f>IF(OR(ISBLANK('!0'!AA433),ISERROR('!0'!AA433)),"",'!0'!AA433)</f>
        <v/>
      </c>
      <c r="AB431" t="str">
        <f>IF(OR(ISBLANK('!0'!AB433),ISERROR('!0'!AB433)),"",'!0'!AB433)</f>
        <v/>
      </c>
      <c r="AC431" t="str">
        <f>IF(OR(ISBLANK('!0'!AI433),ISERROR('!0'!AI433)),"",'!0'!AI433)</f>
        <v/>
      </c>
      <c r="AD431" t="str">
        <f>IF(OR(ISBLANK('!0'!AJ433),ISERROR('!0'!AJ433)),"",'!0'!AJ433)</f>
        <v/>
      </c>
      <c r="AE431" t="str">
        <f>IF(OR(ISBLANK('!0'!AK433),ISERROR('!0'!AK433)),"",'!0'!AK433)</f>
        <v/>
      </c>
      <c r="AF431" t="str">
        <f>IF(OR(ISBLANK('!0'!AL433),ISERROR('!0'!AL433)),"",'!0'!AL433)</f>
        <v/>
      </c>
      <c r="AG431" t="str">
        <f>IF(OR(ISBLANK('!0'!AM433),ISERROR('!0'!AM433)),"",'!0'!AM433)</f>
        <v/>
      </c>
      <c r="AH431" t="str">
        <f>IF(OR(ISBLANK('!0'!AN433),ISERROR('!0'!AN433)),"",'!0'!AN433)</f>
        <v/>
      </c>
      <c r="AI431" t="str">
        <f>IF(OR(ISBLANK('!0'!AO433),ISERROR('!0'!AO433)),"",'!0'!AO433)</f>
        <v/>
      </c>
      <c r="AJ431" t="str">
        <f>IF(OR(ISBLANK('!0'!AP433),ISERROR('!0'!AP433)),"",'!0'!AP433)</f>
        <v/>
      </c>
      <c r="AK431" t="str">
        <f>IF(OR(ISBLANK('!0'!AQ433),ISERROR('!0'!AQ433)),"",'!0'!AQ433)</f>
        <v/>
      </c>
      <c r="AL431" t="str">
        <f>IF(OR(ISBLANK('!0'!AR433),ISERROR('!0'!AR433)),"",'!0'!AR433)</f>
        <v/>
      </c>
      <c r="AM431" t="str">
        <f>IF(OR(ISBLANK('!0'!AS433),ISERROR('!0'!AS433)),"",'!0'!AS433)</f>
        <v/>
      </c>
      <c r="AN431" t="str">
        <f>IF(OR(ISBLANK('!0'!AT433),ISERROR('!0'!AT433)),"",'!0'!AT433)</f>
        <v/>
      </c>
      <c r="AO431" t="str">
        <f>IF(OR(ISBLANK('!0'!AU433),ISERROR('!0'!AU433)),"",'!0'!AU433)</f>
        <v/>
      </c>
      <c r="AP431" t="str">
        <f>IF(OR(ISBLANK('!0'!AV433),ISERROR('!0'!AV433)),"",'!0'!AV433)</f>
        <v/>
      </c>
      <c r="AQ431" t="str">
        <f>IF(OR(ISBLANK('!0'!AW433),ISERROR('!0'!AW433)),"",'!0'!AW433)</f>
        <v/>
      </c>
      <c r="AR431" t="str">
        <f>IF(OR(ISBLANK('!0'!AX433),ISERROR('!0'!AX433)),"",'!0'!AX433)</f>
        <v/>
      </c>
      <c r="AS431" t="str">
        <f>IF(OR(ISBLANK('!0'!AY433),ISERROR('!0'!AY433)),"",'!0'!AY433)</f>
        <v/>
      </c>
      <c r="AT431" t="str">
        <f>IF(OR(ISBLANK('!0'!AZ433),ISERROR('!0'!AZ433)),"",'!0'!AZ433)</f>
        <v/>
      </c>
      <c r="AU431" t="str">
        <f>IF(OR(ISBLANK('!0'!BA433),ISERROR('!0'!BA433)),"",'!0'!BA433)</f>
        <v/>
      </c>
      <c r="AV431" t="str">
        <f>IF(OR(ISBLANK('!0'!BB433),ISERROR('!0'!BB433)),"",'!0'!BB433)</f>
        <v/>
      </c>
      <c r="AW431" t="str">
        <f>IF(OR(ISBLANK('!0'!BC433),ISERROR('!0'!BC433)),"",'!0'!BC433)</f>
        <v/>
      </c>
      <c r="AX431" t="str">
        <f>IF(OR(ISBLANK('!0'!BD433),ISERROR('!0'!BD433)),"",'!0'!BD433)</f>
        <v/>
      </c>
      <c r="AY431" t="str">
        <f>IF(OR(ISBLANK('!0'!BE433),ISERROR('!0'!BE433)),"",'!0'!BE433)</f>
        <v/>
      </c>
      <c r="AZ431" t="str">
        <f>IF(OR(ISBLANK('!0'!BF433),ISERROR('!0'!BF433)),"",'!0'!BF433)</f>
        <v/>
      </c>
      <c r="BA431" t="str">
        <f>IF(OR(ISBLANK('!0'!BG433),ISERROR('!0'!BG433)),"",'!0'!BG433)</f>
        <v/>
      </c>
      <c r="BB431" t="str">
        <f>IF(OR(ISBLANK('!0'!BH433),ISERROR('!0'!BH433)),"",'!0'!BH433)</f>
        <v/>
      </c>
      <c r="BC431" t="str">
        <f>IF(OR(ISBLANK('!0'!BI433),ISERROR('!0'!BI433)),"",'!0'!BI433)</f>
        <v/>
      </c>
    </row>
    <row r="432" spans="1:55" ht="12.75" customHeight="1" x14ac:dyDescent="0.2">
      <c r="A432" t="str">
        <f>IF(OR(ISBLANK('!0'!A434),ISERROR('!0'!A434)),"",'!0'!A434)</f>
        <v/>
      </c>
      <c r="B432" t="str">
        <f>IF(OR(ISBLANK('!0'!B434),ISERROR('!0'!B434)),"",'!0'!B434)</f>
        <v/>
      </c>
      <c r="C432" s="208">
        <f>IF(OR(ISBLANK('!0'!C433),ISERROR('!0'!C433)),"",'!0'!C433)</f>
        <v>410</v>
      </c>
      <c r="D432" s="326"/>
      <c r="E432" s="326"/>
      <c r="F432" t="str">
        <f>IF(OR(ISBLANK('!0'!F434),ISERROR('!0'!F434)),"",'!0'!F434)</f>
        <v/>
      </c>
      <c r="G432" t="str">
        <f>IF(OR(ISBLANK('!0'!G434),ISERROR('!0'!G434)),"",'!0'!G434)</f>
        <v/>
      </c>
      <c r="H432" t="str">
        <f>IF(OR(ISBLANK('!0'!H434),ISERROR('!0'!H434)),"",'!0'!H434)</f>
        <v/>
      </c>
      <c r="I432" s="4" t="str">
        <f>IF(OR(ISBLANK('!0'!I434),ISERROR('!0'!I434)),"",'!0'!I434)</f>
        <v/>
      </c>
      <c r="J432" t="str">
        <f>IF(OR(ISBLANK('!0'!J434),ISERROR('!0'!J434)),"",'!0'!J434)</f>
        <v/>
      </c>
      <c r="K432" s="59" t="str">
        <f>IF(OR(ISBLANK('!0'!K434),ISERROR('!0'!K434)),"",'!0'!K434)</f>
        <v/>
      </c>
      <c r="L432" t="str">
        <f>IF(OR(ISBLANK('!0'!L434),ISERROR('!0'!L434)),"",'!0'!L434)</f>
        <v/>
      </c>
      <c r="M432" t="str">
        <f>IF(OR(ISBLANK('!0'!M434),ISERROR('!0'!M434)),"",'!0'!M434)</f>
        <v/>
      </c>
      <c r="N432" t="str">
        <f>IF(OR(ISBLANK('!0'!N434),ISERROR('!0'!N434)),"",'!0'!N434)</f>
        <v/>
      </c>
      <c r="O432" t="str">
        <f>IF(OR(ISBLANK('!0'!O434),ISERROR('!0'!O434)),"",'!0'!O434)</f>
        <v/>
      </c>
      <c r="P432" t="str">
        <f>IF(OR(ISBLANK('!0'!P434),ISERROR('!0'!P434)),"",'!0'!P434)</f>
        <v/>
      </c>
      <c r="Q432" t="str">
        <f>IF(OR(ISBLANK('!0'!Q434),ISERROR('!0'!Q434)),"",'!0'!Q434)</f>
        <v/>
      </c>
      <c r="R432" t="str">
        <f>IF(OR(ISBLANK('!0'!R434),ISERROR('!0'!R434)),"",'!0'!R434)</f>
        <v/>
      </c>
      <c r="S432" t="str">
        <f>IF(OR(ISBLANK('!0'!S434),ISERROR('!0'!S434)),"",'!0'!S434)</f>
        <v/>
      </c>
      <c r="T432" t="str">
        <f>IF(OR(ISBLANK('!0'!T434),ISERROR('!0'!T434)),"",'!0'!T434)</f>
        <v/>
      </c>
      <c r="U432" t="str">
        <f>IF(OR(ISBLANK('!0'!U434),ISERROR('!0'!U434)),"",'!0'!U434)</f>
        <v/>
      </c>
      <c r="V432" t="str">
        <f>IF(OR(ISBLANK('!0'!V434),ISERROR('!0'!V434)),"",'!0'!V434)</f>
        <v/>
      </c>
      <c r="W432" t="str">
        <f>IF(OR(ISBLANK('!0'!W434),ISERROR('!0'!W434)),"",'!0'!W434)</f>
        <v/>
      </c>
      <c r="X432" t="str">
        <f>IF(OR(ISBLANK('!0'!X434),ISERROR('!0'!X434)),"",'!0'!X434)</f>
        <v/>
      </c>
      <c r="Y432" t="str">
        <f>IF(OR(ISBLANK('!0'!Y434),ISERROR('!0'!Y434)),"",'!0'!Y434)</f>
        <v/>
      </c>
      <c r="Z432" t="str">
        <f>IF(OR(ISBLANK('!0'!Z434),ISERROR('!0'!Z434)),"",'!0'!Z434)</f>
        <v/>
      </c>
      <c r="AA432" t="str">
        <f>IF(OR(ISBLANK('!0'!AA434),ISERROR('!0'!AA434)),"",'!0'!AA434)</f>
        <v/>
      </c>
      <c r="AB432" t="str">
        <f>IF(OR(ISBLANK('!0'!AB434),ISERROR('!0'!AB434)),"",'!0'!AB434)</f>
        <v/>
      </c>
      <c r="AC432" t="str">
        <f>IF(OR(ISBLANK('!0'!AI434),ISERROR('!0'!AI434)),"",'!0'!AI434)</f>
        <v/>
      </c>
      <c r="AD432" t="str">
        <f>IF(OR(ISBLANK('!0'!AJ434),ISERROR('!0'!AJ434)),"",'!0'!AJ434)</f>
        <v/>
      </c>
      <c r="AE432" t="str">
        <f>IF(OR(ISBLANK('!0'!AK434),ISERROR('!0'!AK434)),"",'!0'!AK434)</f>
        <v/>
      </c>
      <c r="AF432" t="str">
        <f>IF(OR(ISBLANK('!0'!AL434),ISERROR('!0'!AL434)),"",'!0'!AL434)</f>
        <v/>
      </c>
      <c r="AG432" t="str">
        <f>IF(OR(ISBLANK('!0'!AM434),ISERROR('!0'!AM434)),"",'!0'!AM434)</f>
        <v/>
      </c>
      <c r="AH432" t="str">
        <f>IF(OR(ISBLANK('!0'!AN434),ISERROR('!0'!AN434)),"",'!0'!AN434)</f>
        <v/>
      </c>
      <c r="AI432" t="str">
        <f>IF(OR(ISBLANK('!0'!AO434),ISERROR('!0'!AO434)),"",'!0'!AO434)</f>
        <v/>
      </c>
      <c r="AJ432" t="str">
        <f>IF(OR(ISBLANK('!0'!AP434),ISERROR('!0'!AP434)),"",'!0'!AP434)</f>
        <v/>
      </c>
      <c r="AK432" t="str">
        <f>IF(OR(ISBLANK('!0'!AQ434),ISERROR('!0'!AQ434)),"",'!0'!AQ434)</f>
        <v/>
      </c>
      <c r="AL432" t="str">
        <f>IF(OR(ISBLANK('!0'!AR434),ISERROR('!0'!AR434)),"",'!0'!AR434)</f>
        <v/>
      </c>
      <c r="AM432" t="str">
        <f>IF(OR(ISBLANK('!0'!AS434),ISERROR('!0'!AS434)),"",'!0'!AS434)</f>
        <v/>
      </c>
      <c r="AN432" t="str">
        <f>IF(OR(ISBLANK('!0'!AT434),ISERROR('!0'!AT434)),"",'!0'!AT434)</f>
        <v/>
      </c>
      <c r="AO432" t="str">
        <f>IF(OR(ISBLANK('!0'!AU434),ISERROR('!0'!AU434)),"",'!0'!AU434)</f>
        <v/>
      </c>
      <c r="AP432" t="str">
        <f>IF(OR(ISBLANK('!0'!AV434),ISERROR('!0'!AV434)),"",'!0'!AV434)</f>
        <v/>
      </c>
      <c r="AQ432" t="str">
        <f>IF(OR(ISBLANK('!0'!AW434),ISERROR('!0'!AW434)),"",'!0'!AW434)</f>
        <v/>
      </c>
      <c r="AR432" t="str">
        <f>IF(OR(ISBLANK('!0'!AX434),ISERROR('!0'!AX434)),"",'!0'!AX434)</f>
        <v/>
      </c>
      <c r="AS432" t="str">
        <f>IF(OR(ISBLANK('!0'!AY434),ISERROR('!0'!AY434)),"",'!0'!AY434)</f>
        <v/>
      </c>
      <c r="AT432" t="str">
        <f>IF(OR(ISBLANK('!0'!AZ434),ISERROR('!0'!AZ434)),"",'!0'!AZ434)</f>
        <v/>
      </c>
      <c r="AU432" t="str">
        <f>IF(OR(ISBLANK('!0'!BA434),ISERROR('!0'!BA434)),"",'!0'!BA434)</f>
        <v/>
      </c>
      <c r="AV432" t="str">
        <f>IF(OR(ISBLANK('!0'!BB434),ISERROR('!0'!BB434)),"",'!0'!BB434)</f>
        <v/>
      </c>
      <c r="AW432" t="str">
        <f>IF(OR(ISBLANK('!0'!BC434),ISERROR('!0'!BC434)),"",'!0'!BC434)</f>
        <v/>
      </c>
      <c r="AX432" t="str">
        <f>IF(OR(ISBLANK('!0'!BD434),ISERROR('!0'!BD434)),"",'!0'!BD434)</f>
        <v/>
      </c>
      <c r="AY432" t="str">
        <f>IF(OR(ISBLANK('!0'!BE434),ISERROR('!0'!BE434)),"",'!0'!BE434)</f>
        <v/>
      </c>
      <c r="AZ432" t="str">
        <f>IF(OR(ISBLANK('!0'!BF434),ISERROR('!0'!BF434)),"",'!0'!BF434)</f>
        <v/>
      </c>
      <c r="BA432" t="str">
        <f>IF(OR(ISBLANK('!0'!BG434),ISERROR('!0'!BG434)),"",'!0'!BG434)</f>
        <v/>
      </c>
      <c r="BB432" t="str">
        <f>IF(OR(ISBLANK('!0'!BH434),ISERROR('!0'!BH434)),"",'!0'!BH434)</f>
        <v/>
      </c>
      <c r="BC432" t="str">
        <f>IF(OR(ISBLANK('!0'!BI434),ISERROR('!0'!BI434)),"",'!0'!BI434)</f>
        <v/>
      </c>
    </row>
    <row r="433" spans="1:55" ht="12.75" customHeight="1" x14ac:dyDescent="0.2">
      <c r="A433" t="str">
        <f>IF(OR(ISBLANK('!0'!A435),ISERROR('!0'!A435)),"",'!0'!A435)</f>
        <v/>
      </c>
      <c r="B433" t="str">
        <f>IF(OR(ISBLANK('!0'!B435),ISERROR('!0'!B435)),"",'!0'!B435)</f>
        <v/>
      </c>
      <c r="C433" s="208">
        <f>IF(OR(ISBLANK('!0'!C434),ISERROR('!0'!C434)),"",'!0'!C434)</f>
        <v>411</v>
      </c>
      <c r="D433" s="326"/>
      <c r="E433" s="326"/>
      <c r="F433" t="str">
        <f>IF(OR(ISBLANK('!0'!F435),ISERROR('!0'!F435)),"",'!0'!F435)</f>
        <v/>
      </c>
      <c r="G433" t="str">
        <f>IF(OR(ISBLANK('!0'!G435),ISERROR('!0'!G435)),"",'!0'!G435)</f>
        <v/>
      </c>
      <c r="H433" t="str">
        <f>IF(OR(ISBLANK('!0'!H435),ISERROR('!0'!H435)),"",'!0'!H435)</f>
        <v/>
      </c>
      <c r="I433" s="4" t="str">
        <f>IF(OR(ISBLANK('!0'!I435),ISERROR('!0'!I435)),"",'!0'!I435)</f>
        <v/>
      </c>
      <c r="J433" t="str">
        <f>IF(OR(ISBLANK('!0'!J435),ISERROR('!0'!J435)),"",'!0'!J435)</f>
        <v/>
      </c>
      <c r="K433" s="59" t="str">
        <f>IF(OR(ISBLANK('!0'!K435),ISERROR('!0'!K435)),"",'!0'!K435)</f>
        <v/>
      </c>
      <c r="L433" t="str">
        <f>IF(OR(ISBLANK('!0'!L435),ISERROR('!0'!L435)),"",'!0'!L435)</f>
        <v/>
      </c>
      <c r="M433" t="str">
        <f>IF(OR(ISBLANK('!0'!M435),ISERROR('!0'!M435)),"",'!0'!M435)</f>
        <v/>
      </c>
      <c r="N433" t="str">
        <f>IF(OR(ISBLANK('!0'!N435),ISERROR('!0'!N435)),"",'!0'!N435)</f>
        <v/>
      </c>
      <c r="O433" t="str">
        <f>IF(OR(ISBLANK('!0'!O435),ISERROR('!0'!O435)),"",'!0'!O435)</f>
        <v/>
      </c>
      <c r="P433" t="str">
        <f>IF(OR(ISBLANK('!0'!P435),ISERROR('!0'!P435)),"",'!0'!P435)</f>
        <v/>
      </c>
      <c r="Q433" t="str">
        <f>IF(OR(ISBLANK('!0'!Q435),ISERROR('!0'!Q435)),"",'!0'!Q435)</f>
        <v/>
      </c>
      <c r="R433" t="str">
        <f>IF(OR(ISBLANK('!0'!R435),ISERROR('!0'!R435)),"",'!0'!R435)</f>
        <v/>
      </c>
      <c r="S433" t="str">
        <f>IF(OR(ISBLANK('!0'!S435),ISERROR('!0'!S435)),"",'!0'!S435)</f>
        <v/>
      </c>
      <c r="T433" t="str">
        <f>IF(OR(ISBLANK('!0'!T435),ISERROR('!0'!T435)),"",'!0'!T435)</f>
        <v/>
      </c>
      <c r="U433" t="str">
        <f>IF(OR(ISBLANK('!0'!U435),ISERROR('!0'!U435)),"",'!0'!U435)</f>
        <v/>
      </c>
      <c r="V433" t="str">
        <f>IF(OR(ISBLANK('!0'!V435),ISERROR('!0'!V435)),"",'!0'!V435)</f>
        <v/>
      </c>
      <c r="W433" t="str">
        <f>IF(OR(ISBLANK('!0'!W435),ISERROR('!0'!W435)),"",'!0'!W435)</f>
        <v/>
      </c>
      <c r="X433" t="str">
        <f>IF(OR(ISBLANK('!0'!X435),ISERROR('!0'!X435)),"",'!0'!X435)</f>
        <v/>
      </c>
      <c r="Y433" t="str">
        <f>IF(OR(ISBLANK('!0'!Y435),ISERROR('!0'!Y435)),"",'!0'!Y435)</f>
        <v/>
      </c>
      <c r="Z433" t="str">
        <f>IF(OR(ISBLANK('!0'!Z435),ISERROR('!0'!Z435)),"",'!0'!Z435)</f>
        <v/>
      </c>
      <c r="AA433" t="str">
        <f>IF(OR(ISBLANK('!0'!AA435),ISERROR('!0'!AA435)),"",'!0'!AA435)</f>
        <v/>
      </c>
      <c r="AB433" t="str">
        <f>IF(OR(ISBLANK('!0'!AB435),ISERROR('!0'!AB435)),"",'!0'!AB435)</f>
        <v/>
      </c>
      <c r="AC433" t="str">
        <f>IF(OR(ISBLANK('!0'!AI435),ISERROR('!0'!AI435)),"",'!0'!AI435)</f>
        <v/>
      </c>
      <c r="AD433" t="str">
        <f>IF(OR(ISBLANK('!0'!AJ435),ISERROR('!0'!AJ435)),"",'!0'!AJ435)</f>
        <v/>
      </c>
      <c r="AE433" t="str">
        <f>IF(OR(ISBLANK('!0'!AK435),ISERROR('!0'!AK435)),"",'!0'!AK435)</f>
        <v/>
      </c>
      <c r="AF433" t="str">
        <f>IF(OR(ISBLANK('!0'!AL435),ISERROR('!0'!AL435)),"",'!0'!AL435)</f>
        <v/>
      </c>
      <c r="AG433" t="str">
        <f>IF(OR(ISBLANK('!0'!AM435),ISERROR('!0'!AM435)),"",'!0'!AM435)</f>
        <v/>
      </c>
      <c r="AH433" t="str">
        <f>IF(OR(ISBLANK('!0'!AN435),ISERROR('!0'!AN435)),"",'!0'!AN435)</f>
        <v/>
      </c>
      <c r="AI433" t="str">
        <f>IF(OR(ISBLANK('!0'!AO435),ISERROR('!0'!AO435)),"",'!0'!AO435)</f>
        <v/>
      </c>
      <c r="AJ433" t="str">
        <f>IF(OR(ISBLANK('!0'!AP435),ISERROR('!0'!AP435)),"",'!0'!AP435)</f>
        <v/>
      </c>
      <c r="AK433" t="str">
        <f>IF(OR(ISBLANK('!0'!AQ435),ISERROR('!0'!AQ435)),"",'!0'!AQ435)</f>
        <v/>
      </c>
      <c r="AL433" t="str">
        <f>IF(OR(ISBLANK('!0'!AR435),ISERROR('!0'!AR435)),"",'!0'!AR435)</f>
        <v/>
      </c>
      <c r="AM433" t="str">
        <f>IF(OR(ISBLANK('!0'!AS435),ISERROR('!0'!AS435)),"",'!0'!AS435)</f>
        <v/>
      </c>
      <c r="AN433" t="str">
        <f>IF(OR(ISBLANK('!0'!AT435),ISERROR('!0'!AT435)),"",'!0'!AT435)</f>
        <v/>
      </c>
      <c r="AO433" t="str">
        <f>IF(OR(ISBLANK('!0'!AU435),ISERROR('!0'!AU435)),"",'!0'!AU435)</f>
        <v/>
      </c>
      <c r="AP433" t="str">
        <f>IF(OR(ISBLANK('!0'!AV435),ISERROR('!0'!AV435)),"",'!0'!AV435)</f>
        <v/>
      </c>
      <c r="AQ433" t="str">
        <f>IF(OR(ISBLANK('!0'!AW435),ISERROR('!0'!AW435)),"",'!0'!AW435)</f>
        <v/>
      </c>
      <c r="AR433" t="str">
        <f>IF(OR(ISBLANK('!0'!AX435),ISERROR('!0'!AX435)),"",'!0'!AX435)</f>
        <v/>
      </c>
      <c r="AS433" t="str">
        <f>IF(OR(ISBLANK('!0'!AY435),ISERROR('!0'!AY435)),"",'!0'!AY435)</f>
        <v/>
      </c>
      <c r="AT433" t="str">
        <f>IF(OR(ISBLANK('!0'!AZ435),ISERROR('!0'!AZ435)),"",'!0'!AZ435)</f>
        <v/>
      </c>
      <c r="AU433" t="str">
        <f>IF(OR(ISBLANK('!0'!BA435),ISERROR('!0'!BA435)),"",'!0'!BA435)</f>
        <v/>
      </c>
      <c r="AV433" t="str">
        <f>IF(OR(ISBLANK('!0'!BB435),ISERROR('!0'!BB435)),"",'!0'!BB435)</f>
        <v/>
      </c>
      <c r="AW433" t="str">
        <f>IF(OR(ISBLANK('!0'!BC435),ISERROR('!0'!BC435)),"",'!0'!BC435)</f>
        <v/>
      </c>
      <c r="AX433" t="str">
        <f>IF(OR(ISBLANK('!0'!BD435),ISERROR('!0'!BD435)),"",'!0'!BD435)</f>
        <v/>
      </c>
      <c r="AY433" t="str">
        <f>IF(OR(ISBLANK('!0'!BE435),ISERROR('!0'!BE435)),"",'!0'!BE435)</f>
        <v/>
      </c>
      <c r="AZ433" t="str">
        <f>IF(OR(ISBLANK('!0'!BF435),ISERROR('!0'!BF435)),"",'!0'!BF435)</f>
        <v/>
      </c>
      <c r="BA433" t="str">
        <f>IF(OR(ISBLANK('!0'!BG435),ISERROR('!0'!BG435)),"",'!0'!BG435)</f>
        <v/>
      </c>
      <c r="BB433" t="str">
        <f>IF(OR(ISBLANK('!0'!BH435),ISERROR('!0'!BH435)),"",'!0'!BH435)</f>
        <v/>
      </c>
      <c r="BC433" t="str">
        <f>IF(OR(ISBLANK('!0'!BI435),ISERROR('!0'!BI435)),"",'!0'!BI435)</f>
        <v/>
      </c>
    </row>
    <row r="434" spans="1:55" ht="12.75" customHeight="1" x14ac:dyDescent="0.2">
      <c r="A434" t="str">
        <f>IF(OR(ISBLANK('!0'!A436),ISERROR('!0'!A436)),"",'!0'!A436)</f>
        <v/>
      </c>
      <c r="B434" t="str">
        <f>IF(OR(ISBLANK('!0'!B436),ISERROR('!0'!B436)),"",'!0'!B436)</f>
        <v/>
      </c>
      <c r="C434" s="208">
        <f>IF(OR(ISBLANK('!0'!C435),ISERROR('!0'!C435)),"",'!0'!C435)</f>
        <v>412</v>
      </c>
      <c r="D434" s="326"/>
      <c r="E434" s="326"/>
      <c r="F434" t="str">
        <f>IF(OR(ISBLANK('!0'!F436),ISERROR('!0'!F436)),"",'!0'!F436)</f>
        <v/>
      </c>
      <c r="G434" t="str">
        <f>IF(OR(ISBLANK('!0'!G436),ISERROR('!0'!G436)),"",'!0'!G436)</f>
        <v/>
      </c>
      <c r="H434" t="str">
        <f>IF(OR(ISBLANK('!0'!H436),ISERROR('!0'!H436)),"",'!0'!H436)</f>
        <v/>
      </c>
      <c r="I434" s="4" t="str">
        <f>IF(OR(ISBLANK('!0'!I436),ISERROR('!0'!I436)),"",'!0'!I436)</f>
        <v/>
      </c>
      <c r="J434" t="str">
        <f>IF(OR(ISBLANK('!0'!J436),ISERROR('!0'!J436)),"",'!0'!J436)</f>
        <v/>
      </c>
      <c r="K434" s="59" t="str">
        <f>IF(OR(ISBLANK('!0'!K436),ISERROR('!0'!K436)),"",'!0'!K436)</f>
        <v/>
      </c>
      <c r="L434" t="str">
        <f>IF(OR(ISBLANK('!0'!L436),ISERROR('!0'!L436)),"",'!0'!L436)</f>
        <v/>
      </c>
      <c r="M434" t="str">
        <f>IF(OR(ISBLANK('!0'!M436),ISERROR('!0'!M436)),"",'!0'!M436)</f>
        <v/>
      </c>
      <c r="N434" t="str">
        <f>IF(OR(ISBLANK('!0'!N436),ISERROR('!0'!N436)),"",'!0'!N436)</f>
        <v/>
      </c>
      <c r="O434" t="str">
        <f>IF(OR(ISBLANK('!0'!O436),ISERROR('!0'!O436)),"",'!0'!O436)</f>
        <v/>
      </c>
      <c r="P434" t="str">
        <f>IF(OR(ISBLANK('!0'!P436),ISERROR('!0'!P436)),"",'!0'!P436)</f>
        <v/>
      </c>
      <c r="Q434" t="str">
        <f>IF(OR(ISBLANK('!0'!Q436),ISERROR('!0'!Q436)),"",'!0'!Q436)</f>
        <v/>
      </c>
      <c r="R434" t="str">
        <f>IF(OR(ISBLANK('!0'!R436),ISERROR('!0'!R436)),"",'!0'!R436)</f>
        <v/>
      </c>
      <c r="S434" t="str">
        <f>IF(OR(ISBLANK('!0'!S436),ISERROR('!0'!S436)),"",'!0'!S436)</f>
        <v/>
      </c>
      <c r="T434" t="str">
        <f>IF(OR(ISBLANK('!0'!T436),ISERROR('!0'!T436)),"",'!0'!T436)</f>
        <v/>
      </c>
      <c r="U434" t="str">
        <f>IF(OR(ISBLANK('!0'!U436),ISERROR('!0'!U436)),"",'!0'!U436)</f>
        <v/>
      </c>
      <c r="V434" t="str">
        <f>IF(OR(ISBLANK('!0'!V436),ISERROR('!0'!V436)),"",'!0'!V436)</f>
        <v/>
      </c>
      <c r="W434" t="str">
        <f>IF(OR(ISBLANK('!0'!W436),ISERROR('!0'!W436)),"",'!0'!W436)</f>
        <v/>
      </c>
      <c r="X434" t="str">
        <f>IF(OR(ISBLANK('!0'!X436),ISERROR('!0'!X436)),"",'!0'!X436)</f>
        <v/>
      </c>
      <c r="Y434" t="str">
        <f>IF(OR(ISBLANK('!0'!Y436),ISERROR('!0'!Y436)),"",'!0'!Y436)</f>
        <v/>
      </c>
      <c r="Z434" t="str">
        <f>IF(OR(ISBLANK('!0'!Z436),ISERROR('!0'!Z436)),"",'!0'!Z436)</f>
        <v/>
      </c>
      <c r="AA434" t="str">
        <f>IF(OR(ISBLANK('!0'!AA436),ISERROR('!0'!AA436)),"",'!0'!AA436)</f>
        <v/>
      </c>
      <c r="AB434" t="str">
        <f>IF(OR(ISBLANK('!0'!AB436),ISERROR('!0'!AB436)),"",'!0'!AB436)</f>
        <v/>
      </c>
      <c r="AC434" t="str">
        <f>IF(OR(ISBLANK('!0'!AI436),ISERROR('!0'!AI436)),"",'!0'!AI436)</f>
        <v/>
      </c>
      <c r="AD434" t="str">
        <f>IF(OR(ISBLANK('!0'!AJ436),ISERROR('!0'!AJ436)),"",'!0'!AJ436)</f>
        <v/>
      </c>
      <c r="AE434" t="str">
        <f>IF(OR(ISBLANK('!0'!AK436),ISERROR('!0'!AK436)),"",'!0'!AK436)</f>
        <v/>
      </c>
      <c r="AF434" t="str">
        <f>IF(OR(ISBLANK('!0'!AL436),ISERROR('!0'!AL436)),"",'!0'!AL436)</f>
        <v/>
      </c>
      <c r="AG434" t="str">
        <f>IF(OR(ISBLANK('!0'!AM436),ISERROR('!0'!AM436)),"",'!0'!AM436)</f>
        <v/>
      </c>
      <c r="AH434" t="str">
        <f>IF(OR(ISBLANK('!0'!AN436),ISERROR('!0'!AN436)),"",'!0'!AN436)</f>
        <v/>
      </c>
      <c r="AI434" t="str">
        <f>IF(OR(ISBLANK('!0'!AO436),ISERROR('!0'!AO436)),"",'!0'!AO436)</f>
        <v/>
      </c>
      <c r="AJ434" t="str">
        <f>IF(OR(ISBLANK('!0'!AP436),ISERROR('!0'!AP436)),"",'!0'!AP436)</f>
        <v/>
      </c>
      <c r="AK434" t="str">
        <f>IF(OR(ISBLANK('!0'!AQ436),ISERROR('!0'!AQ436)),"",'!0'!AQ436)</f>
        <v/>
      </c>
      <c r="AL434" t="str">
        <f>IF(OR(ISBLANK('!0'!AR436),ISERROR('!0'!AR436)),"",'!0'!AR436)</f>
        <v/>
      </c>
      <c r="AM434" t="str">
        <f>IF(OR(ISBLANK('!0'!AS436),ISERROR('!0'!AS436)),"",'!0'!AS436)</f>
        <v/>
      </c>
      <c r="AN434" t="str">
        <f>IF(OR(ISBLANK('!0'!AT436),ISERROR('!0'!AT436)),"",'!0'!AT436)</f>
        <v/>
      </c>
      <c r="AO434" t="str">
        <f>IF(OR(ISBLANK('!0'!AU436),ISERROR('!0'!AU436)),"",'!0'!AU436)</f>
        <v/>
      </c>
      <c r="AP434" t="str">
        <f>IF(OR(ISBLANK('!0'!AV436),ISERROR('!0'!AV436)),"",'!0'!AV436)</f>
        <v/>
      </c>
      <c r="AQ434" t="str">
        <f>IF(OR(ISBLANK('!0'!AW436),ISERROR('!0'!AW436)),"",'!0'!AW436)</f>
        <v/>
      </c>
      <c r="AR434" t="str">
        <f>IF(OR(ISBLANK('!0'!AX436),ISERROR('!0'!AX436)),"",'!0'!AX436)</f>
        <v/>
      </c>
      <c r="AS434" t="str">
        <f>IF(OR(ISBLANK('!0'!AY436),ISERROR('!0'!AY436)),"",'!0'!AY436)</f>
        <v/>
      </c>
      <c r="AT434" t="str">
        <f>IF(OR(ISBLANK('!0'!AZ436),ISERROR('!0'!AZ436)),"",'!0'!AZ436)</f>
        <v/>
      </c>
      <c r="AU434" t="str">
        <f>IF(OR(ISBLANK('!0'!BA436),ISERROR('!0'!BA436)),"",'!0'!BA436)</f>
        <v/>
      </c>
      <c r="AV434" t="str">
        <f>IF(OR(ISBLANK('!0'!BB436),ISERROR('!0'!BB436)),"",'!0'!BB436)</f>
        <v/>
      </c>
      <c r="AW434" t="str">
        <f>IF(OR(ISBLANK('!0'!BC436),ISERROR('!0'!BC436)),"",'!0'!BC436)</f>
        <v/>
      </c>
      <c r="AX434" t="str">
        <f>IF(OR(ISBLANK('!0'!BD436),ISERROR('!0'!BD436)),"",'!0'!BD436)</f>
        <v/>
      </c>
      <c r="AY434" t="str">
        <f>IF(OR(ISBLANK('!0'!BE436),ISERROR('!0'!BE436)),"",'!0'!BE436)</f>
        <v/>
      </c>
      <c r="AZ434" t="str">
        <f>IF(OR(ISBLANK('!0'!BF436),ISERROR('!0'!BF436)),"",'!0'!BF436)</f>
        <v/>
      </c>
      <c r="BA434" t="str">
        <f>IF(OR(ISBLANK('!0'!BG436),ISERROR('!0'!BG436)),"",'!0'!BG436)</f>
        <v/>
      </c>
      <c r="BB434" t="str">
        <f>IF(OR(ISBLANK('!0'!BH436),ISERROR('!0'!BH436)),"",'!0'!BH436)</f>
        <v/>
      </c>
      <c r="BC434" t="str">
        <f>IF(OR(ISBLANK('!0'!BI436),ISERROR('!0'!BI436)),"",'!0'!BI436)</f>
        <v/>
      </c>
    </row>
    <row r="435" spans="1:55" ht="12.75" customHeight="1" x14ac:dyDescent="0.2">
      <c r="A435" t="str">
        <f>IF(OR(ISBLANK('!0'!A437),ISERROR('!0'!A437)),"",'!0'!A437)</f>
        <v/>
      </c>
      <c r="B435" t="str">
        <f>IF(OR(ISBLANK('!0'!B437),ISERROR('!0'!B437)),"",'!0'!B437)</f>
        <v/>
      </c>
      <c r="C435" s="208">
        <f>IF(OR(ISBLANK('!0'!C436),ISERROR('!0'!C436)),"",'!0'!C436)</f>
        <v>413</v>
      </c>
      <c r="D435" s="326"/>
      <c r="E435" s="326"/>
      <c r="F435" t="str">
        <f>IF(OR(ISBLANK('!0'!F437),ISERROR('!0'!F437)),"",'!0'!F437)</f>
        <v/>
      </c>
      <c r="G435" t="str">
        <f>IF(OR(ISBLANK('!0'!G437),ISERROR('!0'!G437)),"",'!0'!G437)</f>
        <v/>
      </c>
      <c r="H435" t="str">
        <f>IF(OR(ISBLANK('!0'!H437),ISERROR('!0'!H437)),"",'!0'!H437)</f>
        <v/>
      </c>
      <c r="I435" s="4" t="str">
        <f>IF(OR(ISBLANK('!0'!I437),ISERROR('!0'!I437)),"",'!0'!I437)</f>
        <v/>
      </c>
      <c r="J435" t="str">
        <f>IF(OR(ISBLANK('!0'!J437),ISERROR('!0'!J437)),"",'!0'!J437)</f>
        <v/>
      </c>
      <c r="K435" s="59" t="str">
        <f>IF(OR(ISBLANK('!0'!K437),ISERROR('!0'!K437)),"",'!0'!K437)</f>
        <v/>
      </c>
      <c r="L435" t="str">
        <f>IF(OR(ISBLANK('!0'!L437),ISERROR('!0'!L437)),"",'!0'!L437)</f>
        <v/>
      </c>
      <c r="M435" t="str">
        <f>IF(OR(ISBLANK('!0'!M437),ISERROR('!0'!M437)),"",'!0'!M437)</f>
        <v/>
      </c>
      <c r="N435" t="str">
        <f>IF(OR(ISBLANK('!0'!N437),ISERROR('!0'!N437)),"",'!0'!N437)</f>
        <v/>
      </c>
      <c r="O435" t="str">
        <f>IF(OR(ISBLANK('!0'!O437),ISERROR('!0'!O437)),"",'!0'!O437)</f>
        <v/>
      </c>
      <c r="P435" t="str">
        <f>IF(OR(ISBLANK('!0'!P437),ISERROR('!0'!P437)),"",'!0'!P437)</f>
        <v/>
      </c>
      <c r="Q435" t="str">
        <f>IF(OR(ISBLANK('!0'!Q437),ISERROR('!0'!Q437)),"",'!0'!Q437)</f>
        <v/>
      </c>
      <c r="R435" t="str">
        <f>IF(OR(ISBLANK('!0'!R437),ISERROR('!0'!R437)),"",'!0'!R437)</f>
        <v/>
      </c>
      <c r="S435" t="str">
        <f>IF(OR(ISBLANK('!0'!S437),ISERROR('!0'!S437)),"",'!0'!S437)</f>
        <v/>
      </c>
      <c r="T435" t="str">
        <f>IF(OR(ISBLANK('!0'!T437),ISERROR('!0'!T437)),"",'!0'!T437)</f>
        <v/>
      </c>
      <c r="U435" t="str">
        <f>IF(OR(ISBLANK('!0'!U437),ISERROR('!0'!U437)),"",'!0'!U437)</f>
        <v/>
      </c>
      <c r="V435" t="str">
        <f>IF(OR(ISBLANK('!0'!V437),ISERROR('!0'!V437)),"",'!0'!V437)</f>
        <v/>
      </c>
      <c r="W435" t="str">
        <f>IF(OR(ISBLANK('!0'!W437),ISERROR('!0'!W437)),"",'!0'!W437)</f>
        <v/>
      </c>
      <c r="X435" t="str">
        <f>IF(OR(ISBLANK('!0'!X437),ISERROR('!0'!X437)),"",'!0'!X437)</f>
        <v/>
      </c>
      <c r="Y435" t="str">
        <f>IF(OR(ISBLANK('!0'!Y437),ISERROR('!0'!Y437)),"",'!0'!Y437)</f>
        <v/>
      </c>
      <c r="Z435" t="str">
        <f>IF(OR(ISBLANK('!0'!Z437),ISERROR('!0'!Z437)),"",'!0'!Z437)</f>
        <v/>
      </c>
      <c r="AA435" t="str">
        <f>IF(OR(ISBLANK('!0'!AA437),ISERROR('!0'!AA437)),"",'!0'!AA437)</f>
        <v/>
      </c>
      <c r="AB435" t="str">
        <f>IF(OR(ISBLANK('!0'!AB437),ISERROR('!0'!AB437)),"",'!0'!AB437)</f>
        <v/>
      </c>
      <c r="AC435" t="str">
        <f>IF(OR(ISBLANK('!0'!AI437),ISERROR('!0'!AI437)),"",'!0'!AI437)</f>
        <v/>
      </c>
      <c r="AD435" t="str">
        <f>IF(OR(ISBLANK('!0'!AJ437),ISERROR('!0'!AJ437)),"",'!0'!AJ437)</f>
        <v/>
      </c>
      <c r="AE435" t="str">
        <f>IF(OR(ISBLANK('!0'!AK437),ISERROR('!0'!AK437)),"",'!0'!AK437)</f>
        <v/>
      </c>
      <c r="AF435" t="str">
        <f>IF(OR(ISBLANK('!0'!AL437),ISERROR('!0'!AL437)),"",'!0'!AL437)</f>
        <v/>
      </c>
      <c r="AG435" t="str">
        <f>IF(OR(ISBLANK('!0'!AM437),ISERROR('!0'!AM437)),"",'!0'!AM437)</f>
        <v/>
      </c>
      <c r="AH435" t="str">
        <f>IF(OR(ISBLANK('!0'!AN437),ISERROR('!0'!AN437)),"",'!0'!AN437)</f>
        <v/>
      </c>
      <c r="AI435" t="str">
        <f>IF(OR(ISBLANK('!0'!AO437),ISERROR('!0'!AO437)),"",'!0'!AO437)</f>
        <v/>
      </c>
      <c r="AJ435" t="str">
        <f>IF(OR(ISBLANK('!0'!AP437),ISERROR('!0'!AP437)),"",'!0'!AP437)</f>
        <v/>
      </c>
      <c r="AK435" t="str">
        <f>IF(OR(ISBLANK('!0'!AQ437),ISERROR('!0'!AQ437)),"",'!0'!AQ437)</f>
        <v/>
      </c>
      <c r="AL435" t="str">
        <f>IF(OR(ISBLANK('!0'!AR437),ISERROR('!0'!AR437)),"",'!0'!AR437)</f>
        <v/>
      </c>
      <c r="AM435" t="str">
        <f>IF(OR(ISBLANK('!0'!AS437),ISERROR('!0'!AS437)),"",'!0'!AS437)</f>
        <v/>
      </c>
      <c r="AN435" t="str">
        <f>IF(OR(ISBLANK('!0'!AT437),ISERROR('!0'!AT437)),"",'!0'!AT437)</f>
        <v/>
      </c>
      <c r="AO435" t="str">
        <f>IF(OR(ISBLANK('!0'!AU437),ISERROR('!0'!AU437)),"",'!0'!AU437)</f>
        <v/>
      </c>
      <c r="AP435" t="str">
        <f>IF(OR(ISBLANK('!0'!AV437),ISERROR('!0'!AV437)),"",'!0'!AV437)</f>
        <v/>
      </c>
      <c r="AQ435" t="str">
        <f>IF(OR(ISBLANK('!0'!AW437),ISERROR('!0'!AW437)),"",'!0'!AW437)</f>
        <v/>
      </c>
      <c r="AR435" t="str">
        <f>IF(OR(ISBLANK('!0'!AX437),ISERROR('!0'!AX437)),"",'!0'!AX437)</f>
        <v/>
      </c>
      <c r="AS435" t="str">
        <f>IF(OR(ISBLANK('!0'!AY437),ISERROR('!0'!AY437)),"",'!0'!AY437)</f>
        <v/>
      </c>
      <c r="AT435" t="str">
        <f>IF(OR(ISBLANK('!0'!AZ437),ISERROR('!0'!AZ437)),"",'!0'!AZ437)</f>
        <v/>
      </c>
      <c r="AU435" t="str">
        <f>IF(OR(ISBLANK('!0'!BA437),ISERROR('!0'!BA437)),"",'!0'!BA437)</f>
        <v/>
      </c>
      <c r="AV435" t="str">
        <f>IF(OR(ISBLANK('!0'!BB437),ISERROR('!0'!BB437)),"",'!0'!BB437)</f>
        <v/>
      </c>
      <c r="AW435" t="str">
        <f>IF(OR(ISBLANK('!0'!BC437),ISERROR('!0'!BC437)),"",'!0'!BC437)</f>
        <v/>
      </c>
      <c r="AX435" t="str">
        <f>IF(OR(ISBLANK('!0'!BD437),ISERROR('!0'!BD437)),"",'!0'!BD437)</f>
        <v/>
      </c>
      <c r="AY435" t="str">
        <f>IF(OR(ISBLANK('!0'!BE437),ISERROR('!0'!BE437)),"",'!0'!BE437)</f>
        <v/>
      </c>
      <c r="AZ435" t="str">
        <f>IF(OR(ISBLANK('!0'!BF437),ISERROR('!0'!BF437)),"",'!0'!BF437)</f>
        <v/>
      </c>
      <c r="BA435" t="str">
        <f>IF(OR(ISBLANK('!0'!BG437),ISERROR('!0'!BG437)),"",'!0'!BG437)</f>
        <v/>
      </c>
      <c r="BB435" t="str">
        <f>IF(OR(ISBLANK('!0'!BH437),ISERROR('!0'!BH437)),"",'!0'!BH437)</f>
        <v/>
      </c>
      <c r="BC435" t="str">
        <f>IF(OR(ISBLANK('!0'!BI437),ISERROR('!0'!BI437)),"",'!0'!BI437)</f>
        <v/>
      </c>
    </row>
    <row r="436" spans="1:55" ht="12.75" customHeight="1" x14ac:dyDescent="0.2">
      <c r="A436" t="str">
        <f>IF(OR(ISBLANK('!0'!A438),ISERROR('!0'!A438)),"",'!0'!A438)</f>
        <v/>
      </c>
      <c r="B436" t="str">
        <f>IF(OR(ISBLANK('!0'!B438),ISERROR('!0'!B438)),"",'!0'!B438)</f>
        <v/>
      </c>
      <c r="C436" s="208">
        <f>IF(OR(ISBLANK('!0'!C437),ISERROR('!0'!C437)),"",'!0'!C437)</f>
        <v>414</v>
      </c>
      <c r="D436" s="326"/>
      <c r="E436" s="326"/>
      <c r="F436" t="str">
        <f>IF(OR(ISBLANK('!0'!F438),ISERROR('!0'!F438)),"",'!0'!F438)</f>
        <v/>
      </c>
      <c r="G436" t="str">
        <f>IF(OR(ISBLANK('!0'!G438),ISERROR('!0'!G438)),"",'!0'!G438)</f>
        <v/>
      </c>
      <c r="H436" t="str">
        <f>IF(OR(ISBLANK('!0'!H438),ISERROR('!0'!H438)),"",'!0'!H438)</f>
        <v/>
      </c>
      <c r="I436" s="4" t="str">
        <f>IF(OR(ISBLANK('!0'!I438),ISERROR('!0'!I438)),"",'!0'!I438)</f>
        <v/>
      </c>
      <c r="J436" t="str">
        <f>IF(OR(ISBLANK('!0'!J438),ISERROR('!0'!J438)),"",'!0'!J438)</f>
        <v/>
      </c>
      <c r="K436" s="59" t="str">
        <f>IF(OR(ISBLANK('!0'!K438),ISERROR('!0'!K438)),"",'!0'!K438)</f>
        <v/>
      </c>
      <c r="L436" t="str">
        <f>IF(OR(ISBLANK('!0'!L438),ISERROR('!0'!L438)),"",'!0'!L438)</f>
        <v/>
      </c>
      <c r="M436" t="str">
        <f>IF(OR(ISBLANK('!0'!M438),ISERROR('!0'!M438)),"",'!0'!M438)</f>
        <v/>
      </c>
      <c r="N436" t="str">
        <f>IF(OR(ISBLANK('!0'!N438),ISERROR('!0'!N438)),"",'!0'!N438)</f>
        <v/>
      </c>
      <c r="O436" t="str">
        <f>IF(OR(ISBLANK('!0'!O438),ISERROR('!0'!O438)),"",'!0'!O438)</f>
        <v/>
      </c>
      <c r="P436" t="str">
        <f>IF(OR(ISBLANK('!0'!P438),ISERROR('!0'!P438)),"",'!0'!P438)</f>
        <v/>
      </c>
      <c r="Q436" t="str">
        <f>IF(OR(ISBLANK('!0'!Q438),ISERROR('!0'!Q438)),"",'!0'!Q438)</f>
        <v/>
      </c>
      <c r="R436" t="str">
        <f>IF(OR(ISBLANK('!0'!R438),ISERROR('!0'!R438)),"",'!0'!R438)</f>
        <v/>
      </c>
      <c r="S436" t="str">
        <f>IF(OR(ISBLANK('!0'!S438),ISERROR('!0'!S438)),"",'!0'!S438)</f>
        <v/>
      </c>
      <c r="T436" t="str">
        <f>IF(OR(ISBLANK('!0'!T438),ISERROR('!0'!T438)),"",'!0'!T438)</f>
        <v/>
      </c>
      <c r="U436" t="str">
        <f>IF(OR(ISBLANK('!0'!U438),ISERROR('!0'!U438)),"",'!0'!U438)</f>
        <v/>
      </c>
      <c r="V436" t="str">
        <f>IF(OR(ISBLANK('!0'!V438),ISERROR('!0'!V438)),"",'!0'!V438)</f>
        <v/>
      </c>
      <c r="W436" t="str">
        <f>IF(OR(ISBLANK('!0'!W438),ISERROR('!0'!W438)),"",'!0'!W438)</f>
        <v/>
      </c>
      <c r="X436" t="str">
        <f>IF(OR(ISBLANK('!0'!X438),ISERROR('!0'!X438)),"",'!0'!X438)</f>
        <v/>
      </c>
      <c r="Y436" t="str">
        <f>IF(OR(ISBLANK('!0'!Y438),ISERROR('!0'!Y438)),"",'!0'!Y438)</f>
        <v/>
      </c>
      <c r="Z436" t="str">
        <f>IF(OR(ISBLANK('!0'!Z438),ISERROR('!0'!Z438)),"",'!0'!Z438)</f>
        <v/>
      </c>
      <c r="AA436" t="str">
        <f>IF(OR(ISBLANK('!0'!AA438),ISERROR('!0'!AA438)),"",'!0'!AA438)</f>
        <v/>
      </c>
      <c r="AB436" t="str">
        <f>IF(OR(ISBLANK('!0'!AB438),ISERROR('!0'!AB438)),"",'!0'!AB438)</f>
        <v/>
      </c>
      <c r="AC436" t="str">
        <f>IF(OR(ISBLANK('!0'!AI438),ISERROR('!0'!AI438)),"",'!0'!AI438)</f>
        <v/>
      </c>
      <c r="AD436" t="str">
        <f>IF(OR(ISBLANK('!0'!AJ438),ISERROR('!0'!AJ438)),"",'!0'!AJ438)</f>
        <v/>
      </c>
      <c r="AE436" t="str">
        <f>IF(OR(ISBLANK('!0'!AK438),ISERROR('!0'!AK438)),"",'!0'!AK438)</f>
        <v/>
      </c>
      <c r="AF436" t="str">
        <f>IF(OR(ISBLANK('!0'!AL438),ISERROR('!0'!AL438)),"",'!0'!AL438)</f>
        <v/>
      </c>
      <c r="AG436" t="str">
        <f>IF(OR(ISBLANK('!0'!AM438),ISERROR('!0'!AM438)),"",'!0'!AM438)</f>
        <v/>
      </c>
      <c r="AH436" t="str">
        <f>IF(OR(ISBLANK('!0'!AN438),ISERROR('!0'!AN438)),"",'!0'!AN438)</f>
        <v/>
      </c>
      <c r="AI436" t="str">
        <f>IF(OR(ISBLANK('!0'!AO438),ISERROR('!0'!AO438)),"",'!0'!AO438)</f>
        <v/>
      </c>
      <c r="AJ436" t="str">
        <f>IF(OR(ISBLANK('!0'!AP438),ISERROR('!0'!AP438)),"",'!0'!AP438)</f>
        <v/>
      </c>
      <c r="AK436" t="str">
        <f>IF(OR(ISBLANK('!0'!AQ438),ISERROR('!0'!AQ438)),"",'!0'!AQ438)</f>
        <v/>
      </c>
      <c r="AL436" t="str">
        <f>IF(OR(ISBLANK('!0'!AR438),ISERROR('!0'!AR438)),"",'!0'!AR438)</f>
        <v/>
      </c>
      <c r="AM436" t="str">
        <f>IF(OR(ISBLANK('!0'!AS438),ISERROR('!0'!AS438)),"",'!0'!AS438)</f>
        <v/>
      </c>
      <c r="AN436" t="str">
        <f>IF(OR(ISBLANK('!0'!AT438),ISERROR('!0'!AT438)),"",'!0'!AT438)</f>
        <v/>
      </c>
      <c r="AO436" t="str">
        <f>IF(OR(ISBLANK('!0'!AU438),ISERROR('!0'!AU438)),"",'!0'!AU438)</f>
        <v/>
      </c>
      <c r="AP436" t="str">
        <f>IF(OR(ISBLANK('!0'!AV438),ISERROR('!0'!AV438)),"",'!0'!AV438)</f>
        <v/>
      </c>
      <c r="AQ436" t="str">
        <f>IF(OR(ISBLANK('!0'!AW438),ISERROR('!0'!AW438)),"",'!0'!AW438)</f>
        <v/>
      </c>
      <c r="AR436" t="str">
        <f>IF(OR(ISBLANK('!0'!AX438),ISERROR('!0'!AX438)),"",'!0'!AX438)</f>
        <v/>
      </c>
      <c r="AS436" t="str">
        <f>IF(OR(ISBLANK('!0'!AY438),ISERROR('!0'!AY438)),"",'!0'!AY438)</f>
        <v/>
      </c>
      <c r="AT436" t="str">
        <f>IF(OR(ISBLANK('!0'!AZ438),ISERROR('!0'!AZ438)),"",'!0'!AZ438)</f>
        <v/>
      </c>
      <c r="AU436" t="str">
        <f>IF(OR(ISBLANK('!0'!BA438),ISERROR('!0'!BA438)),"",'!0'!BA438)</f>
        <v/>
      </c>
      <c r="AV436" t="str">
        <f>IF(OR(ISBLANK('!0'!BB438),ISERROR('!0'!BB438)),"",'!0'!BB438)</f>
        <v/>
      </c>
      <c r="AW436" t="str">
        <f>IF(OR(ISBLANK('!0'!BC438),ISERROR('!0'!BC438)),"",'!0'!BC438)</f>
        <v/>
      </c>
      <c r="AX436" t="str">
        <f>IF(OR(ISBLANK('!0'!BD438),ISERROR('!0'!BD438)),"",'!0'!BD438)</f>
        <v/>
      </c>
      <c r="AY436" t="str">
        <f>IF(OR(ISBLANK('!0'!BE438),ISERROR('!0'!BE438)),"",'!0'!BE438)</f>
        <v/>
      </c>
      <c r="AZ436" t="str">
        <f>IF(OR(ISBLANK('!0'!BF438),ISERROR('!0'!BF438)),"",'!0'!BF438)</f>
        <v/>
      </c>
      <c r="BA436" t="str">
        <f>IF(OR(ISBLANK('!0'!BG438),ISERROR('!0'!BG438)),"",'!0'!BG438)</f>
        <v/>
      </c>
      <c r="BB436" t="str">
        <f>IF(OR(ISBLANK('!0'!BH438),ISERROR('!0'!BH438)),"",'!0'!BH438)</f>
        <v/>
      </c>
      <c r="BC436" t="str">
        <f>IF(OR(ISBLANK('!0'!BI438),ISERROR('!0'!BI438)),"",'!0'!BI438)</f>
        <v/>
      </c>
    </row>
    <row r="437" spans="1:55" ht="12.75" customHeight="1" x14ac:dyDescent="0.2">
      <c r="A437" t="str">
        <f>IF(OR(ISBLANK('!0'!A439),ISERROR('!0'!A439)),"",'!0'!A439)</f>
        <v/>
      </c>
      <c r="B437" t="str">
        <f>IF(OR(ISBLANK('!0'!B439),ISERROR('!0'!B439)),"",'!0'!B439)</f>
        <v/>
      </c>
      <c r="C437" s="208">
        <f>IF(OR(ISBLANK('!0'!C438),ISERROR('!0'!C438)),"",'!0'!C438)</f>
        <v>415</v>
      </c>
      <c r="D437" s="326"/>
      <c r="E437" s="326"/>
      <c r="F437" t="str">
        <f>IF(OR(ISBLANK('!0'!F439),ISERROR('!0'!F439)),"",'!0'!F439)</f>
        <v/>
      </c>
      <c r="G437" t="str">
        <f>IF(OR(ISBLANK('!0'!G439),ISERROR('!0'!G439)),"",'!0'!G439)</f>
        <v/>
      </c>
      <c r="H437" t="str">
        <f>IF(OR(ISBLANK('!0'!H439),ISERROR('!0'!H439)),"",'!0'!H439)</f>
        <v/>
      </c>
      <c r="I437" s="4" t="str">
        <f>IF(OR(ISBLANK('!0'!I439),ISERROR('!0'!I439)),"",'!0'!I439)</f>
        <v/>
      </c>
      <c r="J437" t="str">
        <f>IF(OR(ISBLANK('!0'!J439),ISERROR('!0'!J439)),"",'!0'!J439)</f>
        <v/>
      </c>
      <c r="K437" s="59" t="str">
        <f>IF(OR(ISBLANK('!0'!K439),ISERROR('!0'!K439)),"",'!0'!K439)</f>
        <v/>
      </c>
      <c r="L437" t="str">
        <f>IF(OR(ISBLANK('!0'!L439),ISERROR('!0'!L439)),"",'!0'!L439)</f>
        <v/>
      </c>
      <c r="M437" t="str">
        <f>IF(OR(ISBLANK('!0'!M439),ISERROR('!0'!M439)),"",'!0'!M439)</f>
        <v/>
      </c>
      <c r="N437" t="str">
        <f>IF(OR(ISBLANK('!0'!N439),ISERROR('!0'!N439)),"",'!0'!N439)</f>
        <v/>
      </c>
      <c r="O437" t="str">
        <f>IF(OR(ISBLANK('!0'!O439),ISERROR('!0'!O439)),"",'!0'!O439)</f>
        <v/>
      </c>
      <c r="P437" t="str">
        <f>IF(OR(ISBLANK('!0'!P439),ISERROR('!0'!P439)),"",'!0'!P439)</f>
        <v/>
      </c>
      <c r="Q437" t="str">
        <f>IF(OR(ISBLANK('!0'!Q439),ISERROR('!0'!Q439)),"",'!0'!Q439)</f>
        <v/>
      </c>
      <c r="R437" t="str">
        <f>IF(OR(ISBLANK('!0'!R439),ISERROR('!0'!R439)),"",'!0'!R439)</f>
        <v/>
      </c>
      <c r="S437" t="str">
        <f>IF(OR(ISBLANK('!0'!S439),ISERROR('!0'!S439)),"",'!0'!S439)</f>
        <v/>
      </c>
      <c r="T437" t="str">
        <f>IF(OR(ISBLANK('!0'!T439),ISERROR('!0'!T439)),"",'!0'!T439)</f>
        <v/>
      </c>
      <c r="U437" t="str">
        <f>IF(OR(ISBLANK('!0'!U439),ISERROR('!0'!U439)),"",'!0'!U439)</f>
        <v/>
      </c>
      <c r="V437" t="str">
        <f>IF(OR(ISBLANK('!0'!V439),ISERROR('!0'!V439)),"",'!0'!V439)</f>
        <v/>
      </c>
      <c r="W437" t="str">
        <f>IF(OR(ISBLANK('!0'!W439),ISERROR('!0'!W439)),"",'!0'!W439)</f>
        <v/>
      </c>
      <c r="X437" t="str">
        <f>IF(OR(ISBLANK('!0'!X439),ISERROR('!0'!X439)),"",'!0'!X439)</f>
        <v/>
      </c>
      <c r="Y437" t="str">
        <f>IF(OR(ISBLANK('!0'!Y439),ISERROR('!0'!Y439)),"",'!0'!Y439)</f>
        <v/>
      </c>
      <c r="Z437" t="str">
        <f>IF(OR(ISBLANK('!0'!Z439),ISERROR('!0'!Z439)),"",'!0'!Z439)</f>
        <v/>
      </c>
      <c r="AA437" t="str">
        <f>IF(OR(ISBLANK('!0'!AA439),ISERROR('!0'!AA439)),"",'!0'!AA439)</f>
        <v/>
      </c>
      <c r="AB437" t="str">
        <f>IF(OR(ISBLANK('!0'!AB439),ISERROR('!0'!AB439)),"",'!0'!AB439)</f>
        <v/>
      </c>
      <c r="AC437" t="str">
        <f>IF(OR(ISBLANK('!0'!AI439),ISERROR('!0'!AI439)),"",'!0'!AI439)</f>
        <v/>
      </c>
      <c r="AD437" t="str">
        <f>IF(OR(ISBLANK('!0'!AJ439),ISERROR('!0'!AJ439)),"",'!0'!AJ439)</f>
        <v/>
      </c>
      <c r="AE437" t="str">
        <f>IF(OR(ISBLANK('!0'!AK439),ISERROR('!0'!AK439)),"",'!0'!AK439)</f>
        <v/>
      </c>
      <c r="AF437" t="str">
        <f>IF(OR(ISBLANK('!0'!AL439),ISERROR('!0'!AL439)),"",'!0'!AL439)</f>
        <v/>
      </c>
      <c r="AG437" t="str">
        <f>IF(OR(ISBLANK('!0'!AM439),ISERROR('!0'!AM439)),"",'!0'!AM439)</f>
        <v/>
      </c>
      <c r="AH437" t="str">
        <f>IF(OR(ISBLANK('!0'!AN439),ISERROR('!0'!AN439)),"",'!0'!AN439)</f>
        <v/>
      </c>
      <c r="AI437" t="str">
        <f>IF(OR(ISBLANK('!0'!AO439),ISERROR('!0'!AO439)),"",'!0'!AO439)</f>
        <v/>
      </c>
      <c r="AJ437" t="str">
        <f>IF(OR(ISBLANK('!0'!AP439),ISERROR('!0'!AP439)),"",'!0'!AP439)</f>
        <v/>
      </c>
      <c r="AK437" t="str">
        <f>IF(OR(ISBLANK('!0'!AQ439),ISERROR('!0'!AQ439)),"",'!0'!AQ439)</f>
        <v/>
      </c>
      <c r="AL437" t="str">
        <f>IF(OR(ISBLANK('!0'!AR439),ISERROR('!0'!AR439)),"",'!0'!AR439)</f>
        <v/>
      </c>
      <c r="AM437" t="str">
        <f>IF(OR(ISBLANK('!0'!AS439),ISERROR('!0'!AS439)),"",'!0'!AS439)</f>
        <v/>
      </c>
      <c r="AN437" t="str">
        <f>IF(OR(ISBLANK('!0'!AT439),ISERROR('!0'!AT439)),"",'!0'!AT439)</f>
        <v/>
      </c>
      <c r="AO437" t="str">
        <f>IF(OR(ISBLANK('!0'!AU439),ISERROR('!0'!AU439)),"",'!0'!AU439)</f>
        <v/>
      </c>
      <c r="AP437" t="str">
        <f>IF(OR(ISBLANK('!0'!AV439),ISERROR('!0'!AV439)),"",'!0'!AV439)</f>
        <v/>
      </c>
      <c r="AQ437" t="str">
        <f>IF(OR(ISBLANK('!0'!AW439),ISERROR('!0'!AW439)),"",'!0'!AW439)</f>
        <v/>
      </c>
      <c r="AR437" t="str">
        <f>IF(OR(ISBLANK('!0'!AX439),ISERROR('!0'!AX439)),"",'!0'!AX439)</f>
        <v/>
      </c>
      <c r="AS437" t="str">
        <f>IF(OR(ISBLANK('!0'!AY439),ISERROR('!0'!AY439)),"",'!0'!AY439)</f>
        <v/>
      </c>
      <c r="AT437" t="str">
        <f>IF(OR(ISBLANK('!0'!AZ439),ISERROR('!0'!AZ439)),"",'!0'!AZ439)</f>
        <v/>
      </c>
      <c r="AU437" t="str">
        <f>IF(OR(ISBLANK('!0'!BA439),ISERROR('!0'!BA439)),"",'!0'!BA439)</f>
        <v/>
      </c>
      <c r="AV437" t="str">
        <f>IF(OR(ISBLANK('!0'!BB439),ISERROR('!0'!BB439)),"",'!0'!BB439)</f>
        <v/>
      </c>
      <c r="AW437" t="str">
        <f>IF(OR(ISBLANK('!0'!BC439),ISERROR('!0'!BC439)),"",'!0'!BC439)</f>
        <v/>
      </c>
      <c r="AX437" t="str">
        <f>IF(OR(ISBLANK('!0'!BD439),ISERROR('!0'!BD439)),"",'!0'!BD439)</f>
        <v/>
      </c>
      <c r="AY437" t="str">
        <f>IF(OR(ISBLANK('!0'!BE439),ISERROR('!0'!BE439)),"",'!0'!BE439)</f>
        <v/>
      </c>
      <c r="AZ437" t="str">
        <f>IF(OR(ISBLANK('!0'!BF439),ISERROR('!0'!BF439)),"",'!0'!BF439)</f>
        <v/>
      </c>
      <c r="BA437" t="str">
        <f>IF(OR(ISBLANK('!0'!BG439),ISERROR('!0'!BG439)),"",'!0'!BG439)</f>
        <v/>
      </c>
      <c r="BB437" t="str">
        <f>IF(OR(ISBLANK('!0'!BH439),ISERROR('!0'!BH439)),"",'!0'!BH439)</f>
        <v/>
      </c>
      <c r="BC437" t="str">
        <f>IF(OR(ISBLANK('!0'!BI439),ISERROR('!0'!BI439)),"",'!0'!BI439)</f>
        <v/>
      </c>
    </row>
    <row r="438" spans="1:55" ht="12.75" customHeight="1" x14ac:dyDescent="0.2">
      <c r="A438" t="str">
        <f>IF(OR(ISBLANK('!0'!A440),ISERROR('!0'!A440)),"",'!0'!A440)</f>
        <v/>
      </c>
      <c r="B438" t="str">
        <f>IF(OR(ISBLANK('!0'!B440),ISERROR('!0'!B440)),"",'!0'!B440)</f>
        <v/>
      </c>
      <c r="C438" s="208">
        <f>IF(OR(ISBLANK('!0'!C439),ISERROR('!0'!C439)),"",'!0'!C439)</f>
        <v>416</v>
      </c>
      <c r="D438" s="326"/>
      <c r="E438" s="326"/>
      <c r="F438" t="str">
        <f>IF(OR(ISBLANK('!0'!F440),ISERROR('!0'!F440)),"",'!0'!F440)</f>
        <v/>
      </c>
      <c r="G438" t="str">
        <f>IF(OR(ISBLANK('!0'!G440),ISERROR('!0'!G440)),"",'!0'!G440)</f>
        <v/>
      </c>
      <c r="H438" t="str">
        <f>IF(OR(ISBLANK('!0'!H440),ISERROR('!0'!H440)),"",'!0'!H440)</f>
        <v/>
      </c>
      <c r="I438" s="4" t="str">
        <f>IF(OR(ISBLANK('!0'!I440),ISERROR('!0'!I440)),"",'!0'!I440)</f>
        <v/>
      </c>
      <c r="J438" t="str">
        <f>IF(OR(ISBLANK('!0'!J440),ISERROR('!0'!J440)),"",'!0'!J440)</f>
        <v/>
      </c>
      <c r="K438" s="59" t="str">
        <f>IF(OR(ISBLANK('!0'!K440),ISERROR('!0'!K440)),"",'!0'!K440)</f>
        <v/>
      </c>
      <c r="L438" t="str">
        <f>IF(OR(ISBLANK('!0'!L440),ISERROR('!0'!L440)),"",'!0'!L440)</f>
        <v/>
      </c>
      <c r="M438" t="str">
        <f>IF(OR(ISBLANK('!0'!M440),ISERROR('!0'!M440)),"",'!0'!M440)</f>
        <v/>
      </c>
      <c r="N438" t="str">
        <f>IF(OR(ISBLANK('!0'!N440),ISERROR('!0'!N440)),"",'!0'!N440)</f>
        <v/>
      </c>
      <c r="O438" t="str">
        <f>IF(OR(ISBLANK('!0'!O440),ISERROR('!0'!O440)),"",'!0'!O440)</f>
        <v/>
      </c>
      <c r="P438" t="str">
        <f>IF(OR(ISBLANK('!0'!P440),ISERROR('!0'!P440)),"",'!0'!P440)</f>
        <v/>
      </c>
      <c r="Q438" t="str">
        <f>IF(OR(ISBLANK('!0'!Q440),ISERROR('!0'!Q440)),"",'!0'!Q440)</f>
        <v/>
      </c>
      <c r="R438" t="str">
        <f>IF(OR(ISBLANK('!0'!R440),ISERROR('!0'!R440)),"",'!0'!R440)</f>
        <v/>
      </c>
      <c r="S438" t="str">
        <f>IF(OR(ISBLANK('!0'!S440),ISERROR('!0'!S440)),"",'!0'!S440)</f>
        <v/>
      </c>
      <c r="T438" t="str">
        <f>IF(OR(ISBLANK('!0'!T440),ISERROR('!0'!T440)),"",'!0'!T440)</f>
        <v/>
      </c>
      <c r="U438" t="str">
        <f>IF(OR(ISBLANK('!0'!U440),ISERROR('!0'!U440)),"",'!0'!U440)</f>
        <v/>
      </c>
      <c r="V438" t="str">
        <f>IF(OR(ISBLANK('!0'!V440),ISERROR('!0'!V440)),"",'!0'!V440)</f>
        <v/>
      </c>
      <c r="W438" t="str">
        <f>IF(OR(ISBLANK('!0'!W440),ISERROR('!0'!W440)),"",'!0'!W440)</f>
        <v/>
      </c>
      <c r="X438" t="str">
        <f>IF(OR(ISBLANK('!0'!X440),ISERROR('!0'!X440)),"",'!0'!X440)</f>
        <v/>
      </c>
      <c r="Y438" t="str">
        <f>IF(OR(ISBLANK('!0'!Y440),ISERROR('!0'!Y440)),"",'!0'!Y440)</f>
        <v/>
      </c>
      <c r="Z438" t="str">
        <f>IF(OR(ISBLANK('!0'!Z440),ISERROR('!0'!Z440)),"",'!0'!Z440)</f>
        <v/>
      </c>
      <c r="AA438" t="str">
        <f>IF(OR(ISBLANK('!0'!AA440),ISERROR('!0'!AA440)),"",'!0'!AA440)</f>
        <v/>
      </c>
      <c r="AB438" t="str">
        <f>IF(OR(ISBLANK('!0'!AB440),ISERROR('!0'!AB440)),"",'!0'!AB440)</f>
        <v/>
      </c>
      <c r="AC438" t="str">
        <f>IF(OR(ISBLANK('!0'!AI440),ISERROR('!0'!AI440)),"",'!0'!AI440)</f>
        <v/>
      </c>
      <c r="AD438" t="str">
        <f>IF(OR(ISBLANK('!0'!AJ440),ISERROR('!0'!AJ440)),"",'!0'!AJ440)</f>
        <v/>
      </c>
      <c r="AE438" t="str">
        <f>IF(OR(ISBLANK('!0'!AK440),ISERROR('!0'!AK440)),"",'!0'!AK440)</f>
        <v/>
      </c>
      <c r="AF438" t="str">
        <f>IF(OR(ISBLANK('!0'!AL440),ISERROR('!0'!AL440)),"",'!0'!AL440)</f>
        <v/>
      </c>
      <c r="AG438" t="str">
        <f>IF(OR(ISBLANK('!0'!AM440),ISERROR('!0'!AM440)),"",'!0'!AM440)</f>
        <v/>
      </c>
      <c r="AH438" t="str">
        <f>IF(OR(ISBLANK('!0'!AN440),ISERROR('!0'!AN440)),"",'!0'!AN440)</f>
        <v/>
      </c>
      <c r="AI438" t="str">
        <f>IF(OR(ISBLANK('!0'!AO440),ISERROR('!0'!AO440)),"",'!0'!AO440)</f>
        <v/>
      </c>
      <c r="AJ438" t="str">
        <f>IF(OR(ISBLANK('!0'!AP440),ISERROR('!0'!AP440)),"",'!0'!AP440)</f>
        <v/>
      </c>
      <c r="AK438" t="str">
        <f>IF(OR(ISBLANK('!0'!AQ440),ISERROR('!0'!AQ440)),"",'!0'!AQ440)</f>
        <v/>
      </c>
      <c r="AL438" t="str">
        <f>IF(OR(ISBLANK('!0'!AR440),ISERROR('!0'!AR440)),"",'!0'!AR440)</f>
        <v/>
      </c>
      <c r="AM438" t="str">
        <f>IF(OR(ISBLANK('!0'!AS440),ISERROR('!0'!AS440)),"",'!0'!AS440)</f>
        <v/>
      </c>
      <c r="AN438" t="str">
        <f>IF(OR(ISBLANK('!0'!AT440),ISERROR('!0'!AT440)),"",'!0'!AT440)</f>
        <v/>
      </c>
      <c r="AO438" t="str">
        <f>IF(OR(ISBLANK('!0'!AU440),ISERROR('!0'!AU440)),"",'!0'!AU440)</f>
        <v/>
      </c>
      <c r="AP438" t="str">
        <f>IF(OR(ISBLANK('!0'!AV440),ISERROR('!0'!AV440)),"",'!0'!AV440)</f>
        <v/>
      </c>
      <c r="AQ438" t="str">
        <f>IF(OR(ISBLANK('!0'!AW440),ISERROR('!0'!AW440)),"",'!0'!AW440)</f>
        <v/>
      </c>
      <c r="AR438" t="str">
        <f>IF(OR(ISBLANK('!0'!AX440),ISERROR('!0'!AX440)),"",'!0'!AX440)</f>
        <v/>
      </c>
      <c r="AS438" t="str">
        <f>IF(OR(ISBLANK('!0'!AY440),ISERROR('!0'!AY440)),"",'!0'!AY440)</f>
        <v/>
      </c>
      <c r="AT438" t="str">
        <f>IF(OR(ISBLANK('!0'!AZ440),ISERROR('!0'!AZ440)),"",'!0'!AZ440)</f>
        <v/>
      </c>
      <c r="AU438" t="str">
        <f>IF(OR(ISBLANK('!0'!BA440),ISERROR('!0'!BA440)),"",'!0'!BA440)</f>
        <v/>
      </c>
      <c r="AV438" t="str">
        <f>IF(OR(ISBLANK('!0'!BB440),ISERROR('!0'!BB440)),"",'!0'!BB440)</f>
        <v/>
      </c>
      <c r="AW438" t="str">
        <f>IF(OR(ISBLANK('!0'!BC440),ISERROR('!0'!BC440)),"",'!0'!BC440)</f>
        <v/>
      </c>
      <c r="AX438" t="str">
        <f>IF(OR(ISBLANK('!0'!BD440),ISERROR('!0'!BD440)),"",'!0'!BD440)</f>
        <v/>
      </c>
      <c r="AY438" t="str">
        <f>IF(OR(ISBLANK('!0'!BE440),ISERROR('!0'!BE440)),"",'!0'!BE440)</f>
        <v/>
      </c>
      <c r="AZ438" t="str">
        <f>IF(OR(ISBLANK('!0'!BF440),ISERROR('!0'!BF440)),"",'!0'!BF440)</f>
        <v/>
      </c>
      <c r="BA438" t="str">
        <f>IF(OR(ISBLANK('!0'!BG440),ISERROR('!0'!BG440)),"",'!0'!BG440)</f>
        <v/>
      </c>
      <c r="BB438" t="str">
        <f>IF(OR(ISBLANK('!0'!BH440),ISERROR('!0'!BH440)),"",'!0'!BH440)</f>
        <v/>
      </c>
      <c r="BC438" t="str">
        <f>IF(OR(ISBLANK('!0'!BI440),ISERROR('!0'!BI440)),"",'!0'!BI440)</f>
        <v/>
      </c>
    </row>
    <row r="439" spans="1:55" ht="12.75" customHeight="1" x14ac:dyDescent="0.2">
      <c r="A439" t="str">
        <f>IF(OR(ISBLANK('!0'!A441),ISERROR('!0'!A441)),"",'!0'!A441)</f>
        <v/>
      </c>
      <c r="B439" t="str">
        <f>IF(OR(ISBLANK('!0'!B441),ISERROR('!0'!B441)),"",'!0'!B441)</f>
        <v/>
      </c>
      <c r="C439" s="208">
        <f>IF(OR(ISBLANK('!0'!C440),ISERROR('!0'!C440)),"",'!0'!C440)</f>
        <v>417</v>
      </c>
      <c r="D439" s="326"/>
      <c r="E439" s="326"/>
      <c r="F439" t="str">
        <f>IF(OR(ISBLANK('!0'!F441),ISERROR('!0'!F441)),"",'!0'!F441)</f>
        <v/>
      </c>
      <c r="G439" t="str">
        <f>IF(OR(ISBLANK('!0'!G441),ISERROR('!0'!G441)),"",'!0'!G441)</f>
        <v/>
      </c>
      <c r="H439" t="str">
        <f>IF(OR(ISBLANK('!0'!H441),ISERROR('!0'!H441)),"",'!0'!H441)</f>
        <v/>
      </c>
      <c r="I439" s="4" t="str">
        <f>IF(OR(ISBLANK('!0'!I441),ISERROR('!0'!I441)),"",'!0'!I441)</f>
        <v/>
      </c>
      <c r="J439" t="str">
        <f>IF(OR(ISBLANK('!0'!J441),ISERROR('!0'!J441)),"",'!0'!J441)</f>
        <v/>
      </c>
      <c r="K439" s="59" t="str">
        <f>IF(OR(ISBLANK('!0'!K441),ISERROR('!0'!K441)),"",'!0'!K441)</f>
        <v/>
      </c>
      <c r="L439" t="str">
        <f>IF(OR(ISBLANK('!0'!L441),ISERROR('!0'!L441)),"",'!0'!L441)</f>
        <v/>
      </c>
      <c r="M439" t="str">
        <f>IF(OR(ISBLANK('!0'!M441),ISERROR('!0'!M441)),"",'!0'!M441)</f>
        <v/>
      </c>
      <c r="N439" t="str">
        <f>IF(OR(ISBLANK('!0'!N441),ISERROR('!0'!N441)),"",'!0'!N441)</f>
        <v/>
      </c>
      <c r="O439" t="str">
        <f>IF(OR(ISBLANK('!0'!O441),ISERROR('!0'!O441)),"",'!0'!O441)</f>
        <v/>
      </c>
      <c r="P439" t="str">
        <f>IF(OR(ISBLANK('!0'!P441),ISERROR('!0'!P441)),"",'!0'!P441)</f>
        <v/>
      </c>
      <c r="Q439" t="str">
        <f>IF(OR(ISBLANK('!0'!Q441),ISERROR('!0'!Q441)),"",'!0'!Q441)</f>
        <v/>
      </c>
      <c r="R439" t="str">
        <f>IF(OR(ISBLANK('!0'!R441),ISERROR('!0'!R441)),"",'!0'!R441)</f>
        <v/>
      </c>
      <c r="S439" t="str">
        <f>IF(OR(ISBLANK('!0'!S441),ISERROR('!0'!S441)),"",'!0'!S441)</f>
        <v/>
      </c>
      <c r="T439" t="str">
        <f>IF(OR(ISBLANK('!0'!T441),ISERROR('!0'!T441)),"",'!0'!T441)</f>
        <v/>
      </c>
      <c r="U439" t="str">
        <f>IF(OR(ISBLANK('!0'!U441),ISERROR('!0'!U441)),"",'!0'!U441)</f>
        <v/>
      </c>
      <c r="V439" t="str">
        <f>IF(OR(ISBLANK('!0'!V441),ISERROR('!0'!V441)),"",'!0'!V441)</f>
        <v/>
      </c>
      <c r="W439" t="str">
        <f>IF(OR(ISBLANK('!0'!W441),ISERROR('!0'!W441)),"",'!0'!W441)</f>
        <v/>
      </c>
      <c r="X439" t="str">
        <f>IF(OR(ISBLANK('!0'!X441),ISERROR('!0'!X441)),"",'!0'!X441)</f>
        <v/>
      </c>
      <c r="Y439" t="str">
        <f>IF(OR(ISBLANK('!0'!Y441),ISERROR('!0'!Y441)),"",'!0'!Y441)</f>
        <v/>
      </c>
      <c r="Z439" t="str">
        <f>IF(OR(ISBLANK('!0'!Z441),ISERROR('!0'!Z441)),"",'!0'!Z441)</f>
        <v/>
      </c>
      <c r="AA439" t="str">
        <f>IF(OR(ISBLANK('!0'!AA441),ISERROR('!0'!AA441)),"",'!0'!AA441)</f>
        <v/>
      </c>
      <c r="AB439" t="str">
        <f>IF(OR(ISBLANK('!0'!AB441),ISERROR('!0'!AB441)),"",'!0'!AB441)</f>
        <v/>
      </c>
      <c r="AC439" t="str">
        <f>IF(OR(ISBLANK('!0'!AI441),ISERROR('!0'!AI441)),"",'!0'!AI441)</f>
        <v/>
      </c>
      <c r="AD439" t="str">
        <f>IF(OR(ISBLANK('!0'!AJ441),ISERROR('!0'!AJ441)),"",'!0'!AJ441)</f>
        <v/>
      </c>
      <c r="AE439" t="str">
        <f>IF(OR(ISBLANK('!0'!AK441),ISERROR('!0'!AK441)),"",'!0'!AK441)</f>
        <v/>
      </c>
      <c r="AF439" t="str">
        <f>IF(OR(ISBLANK('!0'!AL441),ISERROR('!0'!AL441)),"",'!0'!AL441)</f>
        <v/>
      </c>
      <c r="AG439" t="str">
        <f>IF(OR(ISBLANK('!0'!AM441),ISERROR('!0'!AM441)),"",'!0'!AM441)</f>
        <v/>
      </c>
      <c r="AH439" t="str">
        <f>IF(OR(ISBLANK('!0'!AN441),ISERROR('!0'!AN441)),"",'!0'!AN441)</f>
        <v/>
      </c>
      <c r="AI439" t="str">
        <f>IF(OR(ISBLANK('!0'!AO441),ISERROR('!0'!AO441)),"",'!0'!AO441)</f>
        <v/>
      </c>
      <c r="AJ439" t="str">
        <f>IF(OR(ISBLANK('!0'!AP441),ISERROR('!0'!AP441)),"",'!0'!AP441)</f>
        <v/>
      </c>
      <c r="AK439" t="str">
        <f>IF(OR(ISBLANK('!0'!AQ441),ISERROR('!0'!AQ441)),"",'!0'!AQ441)</f>
        <v/>
      </c>
      <c r="AL439" t="str">
        <f>IF(OR(ISBLANK('!0'!AR441),ISERROR('!0'!AR441)),"",'!0'!AR441)</f>
        <v/>
      </c>
      <c r="AM439" t="str">
        <f>IF(OR(ISBLANK('!0'!AS441),ISERROR('!0'!AS441)),"",'!0'!AS441)</f>
        <v/>
      </c>
      <c r="AN439" t="str">
        <f>IF(OR(ISBLANK('!0'!AT441),ISERROR('!0'!AT441)),"",'!0'!AT441)</f>
        <v/>
      </c>
      <c r="AO439" t="str">
        <f>IF(OR(ISBLANK('!0'!AU441),ISERROR('!0'!AU441)),"",'!0'!AU441)</f>
        <v/>
      </c>
      <c r="AP439" t="str">
        <f>IF(OR(ISBLANK('!0'!AV441),ISERROR('!0'!AV441)),"",'!0'!AV441)</f>
        <v/>
      </c>
      <c r="AQ439" t="str">
        <f>IF(OR(ISBLANK('!0'!AW441),ISERROR('!0'!AW441)),"",'!0'!AW441)</f>
        <v/>
      </c>
      <c r="AR439" t="str">
        <f>IF(OR(ISBLANK('!0'!AX441),ISERROR('!0'!AX441)),"",'!0'!AX441)</f>
        <v/>
      </c>
      <c r="AS439" t="str">
        <f>IF(OR(ISBLANK('!0'!AY441),ISERROR('!0'!AY441)),"",'!0'!AY441)</f>
        <v/>
      </c>
      <c r="AT439" t="str">
        <f>IF(OR(ISBLANK('!0'!AZ441),ISERROR('!0'!AZ441)),"",'!0'!AZ441)</f>
        <v/>
      </c>
      <c r="AU439" t="str">
        <f>IF(OR(ISBLANK('!0'!BA441),ISERROR('!0'!BA441)),"",'!0'!BA441)</f>
        <v/>
      </c>
      <c r="AV439" t="str">
        <f>IF(OR(ISBLANK('!0'!BB441),ISERROR('!0'!BB441)),"",'!0'!BB441)</f>
        <v/>
      </c>
      <c r="AW439" t="str">
        <f>IF(OR(ISBLANK('!0'!BC441),ISERROR('!0'!BC441)),"",'!0'!BC441)</f>
        <v/>
      </c>
      <c r="AX439" t="str">
        <f>IF(OR(ISBLANK('!0'!BD441),ISERROR('!0'!BD441)),"",'!0'!BD441)</f>
        <v/>
      </c>
      <c r="AY439" t="str">
        <f>IF(OR(ISBLANK('!0'!BE441),ISERROR('!0'!BE441)),"",'!0'!BE441)</f>
        <v/>
      </c>
      <c r="AZ439" t="str">
        <f>IF(OR(ISBLANK('!0'!BF441),ISERROR('!0'!BF441)),"",'!0'!BF441)</f>
        <v/>
      </c>
      <c r="BA439" t="str">
        <f>IF(OR(ISBLANK('!0'!BG441),ISERROR('!0'!BG441)),"",'!0'!BG441)</f>
        <v/>
      </c>
      <c r="BB439" t="str">
        <f>IF(OR(ISBLANK('!0'!BH441),ISERROR('!0'!BH441)),"",'!0'!BH441)</f>
        <v/>
      </c>
      <c r="BC439" t="str">
        <f>IF(OR(ISBLANK('!0'!BI441),ISERROR('!0'!BI441)),"",'!0'!BI441)</f>
        <v/>
      </c>
    </row>
    <row r="440" spans="1:55" ht="12.75" customHeight="1" x14ac:dyDescent="0.2">
      <c r="A440" t="str">
        <f>IF(OR(ISBLANK('!0'!A442),ISERROR('!0'!A442)),"",'!0'!A442)</f>
        <v/>
      </c>
      <c r="B440" t="str">
        <f>IF(OR(ISBLANK('!0'!B442),ISERROR('!0'!B442)),"",'!0'!B442)</f>
        <v/>
      </c>
      <c r="C440" s="208">
        <f>IF(OR(ISBLANK('!0'!C441),ISERROR('!0'!C441)),"",'!0'!C441)</f>
        <v>418</v>
      </c>
      <c r="D440" s="326"/>
      <c r="E440" s="326"/>
      <c r="F440" t="str">
        <f>IF(OR(ISBLANK('!0'!F442),ISERROR('!0'!F442)),"",'!0'!F442)</f>
        <v/>
      </c>
      <c r="G440" t="str">
        <f>IF(OR(ISBLANK('!0'!G442),ISERROR('!0'!G442)),"",'!0'!G442)</f>
        <v/>
      </c>
      <c r="H440" t="str">
        <f>IF(OR(ISBLANK('!0'!H442),ISERROR('!0'!H442)),"",'!0'!H442)</f>
        <v/>
      </c>
      <c r="I440" s="4" t="str">
        <f>IF(OR(ISBLANK('!0'!I442),ISERROR('!0'!I442)),"",'!0'!I442)</f>
        <v/>
      </c>
      <c r="J440" t="str">
        <f>IF(OR(ISBLANK('!0'!J442),ISERROR('!0'!J442)),"",'!0'!J442)</f>
        <v/>
      </c>
      <c r="K440" s="59" t="str">
        <f>IF(OR(ISBLANK('!0'!K442),ISERROR('!0'!K442)),"",'!0'!K442)</f>
        <v/>
      </c>
      <c r="L440" t="str">
        <f>IF(OR(ISBLANK('!0'!L442),ISERROR('!0'!L442)),"",'!0'!L442)</f>
        <v/>
      </c>
      <c r="M440" t="str">
        <f>IF(OR(ISBLANK('!0'!M442),ISERROR('!0'!M442)),"",'!0'!M442)</f>
        <v/>
      </c>
      <c r="N440" t="str">
        <f>IF(OR(ISBLANK('!0'!N442),ISERROR('!0'!N442)),"",'!0'!N442)</f>
        <v/>
      </c>
      <c r="O440" t="str">
        <f>IF(OR(ISBLANK('!0'!O442),ISERROR('!0'!O442)),"",'!0'!O442)</f>
        <v/>
      </c>
      <c r="P440" t="str">
        <f>IF(OR(ISBLANK('!0'!P442),ISERROR('!0'!P442)),"",'!0'!P442)</f>
        <v/>
      </c>
      <c r="Q440" t="str">
        <f>IF(OR(ISBLANK('!0'!Q442),ISERROR('!0'!Q442)),"",'!0'!Q442)</f>
        <v/>
      </c>
      <c r="R440" t="str">
        <f>IF(OR(ISBLANK('!0'!R442),ISERROR('!0'!R442)),"",'!0'!R442)</f>
        <v/>
      </c>
      <c r="S440" t="str">
        <f>IF(OR(ISBLANK('!0'!S442),ISERROR('!0'!S442)),"",'!0'!S442)</f>
        <v/>
      </c>
      <c r="T440" t="str">
        <f>IF(OR(ISBLANK('!0'!T442),ISERROR('!0'!T442)),"",'!0'!T442)</f>
        <v/>
      </c>
      <c r="U440" t="str">
        <f>IF(OR(ISBLANK('!0'!U442),ISERROR('!0'!U442)),"",'!0'!U442)</f>
        <v/>
      </c>
      <c r="V440" t="str">
        <f>IF(OR(ISBLANK('!0'!V442),ISERROR('!0'!V442)),"",'!0'!V442)</f>
        <v/>
      </c>
      <c r="W440" t="str">
        <f>IF(OR(ISBLANK('!0'!W442),ISERROR('!0'!W442)),"",'!0'!W442)</f>
        <v/>
      </c>
      <c r="X440" t="str">
        <f>IF(OR(ISBLANK('!0'!X442),ISERROR('!0'!X442)),"",'!0'!X442)</f>
        <v/>
      </c>
      <c r="Y440" t="str">
        <f>IF(OR(ISBLANK('!0'!Y442),ISERROR('!0'!Y442)),"",'!0'!Y442)</f>
        <v/>
      </c>
      <c r="Z440" t="str">
        <f>IF(OR(ISBLANK('!0'!Z442),ISERROR('!0'!Z442)),"",'!0'!Z442)</f>
        <v/>
      </c>
      <c r="AA440" t="str">
        <f>IF(OR(ISBLANK('!0'!AA442),ISERROR('!0'!AA442)),"",'!0'!AA442)</f>
        <v/>
      </c>
      <c r="AB440" t="str">
        <f>IF(OR(ISBLANK('!0'!AB442),ISERROR('!0'!AB442)),"",'!0'!AB442)</f>
        <v/>
      </c>
      <c r="AC440" t="str">
        <f>IF(OR(ISBLANK('!0'!AI442),ISERROR('!0'!AI442)),"",'!0'!AI442)</f>
        <v/>
      </c>
      <c r="AD440" t="str">
        <f>IF(OR(ISBLANK('!0'!AJ442),ISERROR('!0'!AJ442)),"",'!0'!AJ442)</f>
        <v/>
      </c>
      <c r="AE440" t="str">
        <f>IF(OR(ISBLANK('!0'!AK442),ISERROR('!0'!AK442)),"",'!0'!AK442)</f>
        <v/>
      </c>
      <c r="AF440" t="str">
        <f>IF(OR(ISBLANK('!0'!AL442),ISERROR('!0'!AL442)),"",'!0'!AL442)</f>
        <v/>
      </c>
      <c r="AG440" t="str">
        <f>IF(OR(ISBLANK('!0'!AM442),ISERROR('!0'!AM442)),"",'!0'!AM442)</f>
        <v/>
      </c>
      <c r="AH440" t="str">
        <f>IF(OR(ISBLANK('!0'!AN442),ISERROR('!0'!AN442)),"",'!0'!AN442)</f>
        <v/>
      </c>
      <c r="AI440" t="str">
        <f>IF(OR(ISBLANK('!0'!AO442),ISERROR('!0'!AO442)),"",'!0'!AO442)</f>
        <v/>
      </c>
      <c r="AJ440" t="str">
        <f>IF(OR(ISBLANK('!0'!AP442),ISERROR('!0'!AP442)),"",'!0'!AP442)</f>
        <v/>
      </c>
      <c r="AK440" t="str">
        <f>IF(OR(ISBLANK('!0'!AQ442),ISERROR('!0'!AQ442)),"",'!0'!AQ442)</f>
        <v/>
      </c>
      <c r="AL440" t="str">
        <f>IF(OR(ISBLANK('!0'!AR442),ISERROR('!0'!AR442)),"",'!0'!AR442)</f>
        <v/>
      </c>
      <c r="AM440" t="str">
        <f>IF(OR(ISBLANK('!0'!AS442),ISERROR('!0'!AS442)),"",'!0'!AS442)</f>
        <v/>
      </c>
      <c r="AN440" t="str">
        <f>IF(OR(ISBLANK('!0'!AT442),ISERROR('!0'!AT442)),"",'!0'!AT442)</f>
        <v/>
      </c>
      <c r="AO440" t="str">
        <f>IF(OR(ISBLANK('!0'!AU442),ISERROR('!0'!AU442)),"",'!0'!AU442)</f>
        <v/>
      </c>
      <c r="AP440" t="str">
        <f>IF(OR(ISBLANK('!0'!AV442),ISERROR('!0'!AV442)),"",'!0'!AV442)</f>
        <v/>
      </c>
      <c r="AQ440" t="str">
        <f>IF(OR(ISBLANK('!0'!AW442),ISERROR('!0'!AW442)),"",'!0'!AW442)</f>
        <v/>
      </c>
      <c r="AR440" t="str">
        <f>IF(OR(ISBLANK('!0'!AX442),ISERROR('!0'!AX442)),"",'!0'!AX442)</f>
        <v/>
      </c>
      <c r="AS440" t="str">
        <f>IF(OR(ISBLANK('!0'!AY442),ISERROR('!0'!AY442)),"",'!0'!AY442)</f>
        <v/>
      </c>
      <c r="AT440" t="str">
        <f>IF(OR(ISBLANK('!0'!AZ442),ISERROR('!0'!AZ442)),"",'!0'!AZ442)</f>
        <v/>
      </c>
      <c r="AU440" t="str">
        <f>IF(OR(ISBLANK('!0'!BA442),ISERROR('!0'!BA442)),"",'!0'!BA442)</f>
        <v/>
      </c>
      <c r="AV440" t="str">
        <f>IF(OR(ISBLANK('!0'!BB442),ISERROR('!0'!BB442)),"",'!0'!BB442)</f>
        <v/>
      </c>
      <c r="AW440" t="str">
        <f>IF(OR(ISBLANK('!0'!BC442),ISERROR('!0'!BC442)),"",'!0'!BC442)</f>
        <v/>
      </c>
      <c r="AX440" t="str">
        <f>IF(OR(ISBLANK('!0'!BD442),ISERROR('!0'!BD442)),"",'!0'!BD442)</f>
        <v/>
      </c>
      <c r="AY440" t="str">
        <f>IF(OR(ISBLANK('!0'!BE442),ISERROR('!0'!BE442)),"",'!0'!BE442)</f>
        <v/>
      </c>
      <c r="AZ440" t="str">
        <f>IF(OR(ISBLANK('!0'!BF442),ISERROR('!0'!BF442)),"",'!0'!BF442)</f>
        <v/>
      </c>
      <c r="BA440" t="str">
        <f>IF(OR(ISBLANK('!0'!BG442),ISERROR('!0'!BG442)),"",'!0'!BG442)</f>
        <v/>
      </c>
      <c r="BB440" t="str">
        <f>IF(OR(ISBLANK('!0'!BH442),ISERROR('!0'!BH442)),"",'!0'!BH442)</f>
        <v/>
      </c>
      <c r="BC440" t="str">
        <f>IF(OR(ISBLANK('!0'!BI442),ISERROR('!0'!BI442)),"",'!0'!BI442)</f>
        <v/>
      </c>
    </row>
    <row r="441" spans="1:55" ht="12.75" customHeight="1" x14ac:dyDescent="0.2">
      <c r="A441" t="str">
        <f>IF(OR(ISBLANK('!0'!A443),ISERROR('!0'!A443)),"",'!0'!A443)</f>
        <v/>
      </c>
      <c r="B441" t="str">
        <f>IF(OR(ISBLANK('!0'!B443),ISERROR('!0'!B443)),"",'!0'!B443)</f>
        <v/>
      </c>
      <c r="C441" s="208">
        <f>IF(OR(ISBLANK('!0'!C442),ISERROR('!0'!C442)),"",'!0'!C442)</f>
        <v>419</v>
      </c>
      <c r="D441" s="326"/>
      <c r="E441" s="326"/>
      <c r="F441" t="str">
        <f>IF(OR(ISBLANK('!0'!F443),ISERROR('!0'!F443)),"",'!0'!F443)</f>
        <v/>
      </c>
      <c r="G441" t="str">
        <f>IF(OR(ISBLANK('!0'!G443),ISERROR('!0'!G443)),"",'!0'!G443)</f>
        <v/>
      </c>
      <c r="H441" t="str">
        <f>IF(OR(ISBLANK('!0'!H443),ISERROR('!0'!H443)),"",'!0'!H443)</f>
        <v/>
      </c>
      <c r="I441" s="4" t="str">
        <f>IF(OR(ISBLANK('!0'!I443),ISERROR('!0'!I443)),"",'!0'!I443)</f>
        <v/>
      </c>
      <c r="J441" t="str">
        <f>IF(OR(ISBLANK('!0'!J443),ISERROR('!0'!J443)),"",'!0'!J443)</f>
        <v/>
      </c>
      <c r="K441" s="59" t="str">
        <f>IF(OR(ISBLANK('!0'!K443),ISERROR('!0'!K443)),"",'!0'!K443)</f>
        <v/>
      </c>
      <c r="L441" t="str">
        <f>IF(OR(ISBLANK('!0'!L443),ISERROR('!0'!L443)),"",'!0'!L443)</f>
        <v/>
      </c>
      <c r="M441" t="str">
        <f>IF(OR(ISBLANK('!0'!M443),ISERROR('!0'!M443)),"",'!0'!M443)</f>
        <v/>
      </c>
      <c r="N441" t="str">
        <f>IF(OR(ISBLANK('!0'!N443),ISERROR('!0'!N443)),"",'!0'!N443)</f>
        <v/>
      </c>
      <c r="O441" t="str">
        <f>IF(OR(ISBLANK('!0'!O443),ISERROR('!0'!O443)),"",'!0'!O443)</f>
        <v/>
      </c>
      <c r="P441" t="str">
        <f>IF(OR(ISBLANK('!0'!P443),ISERROR('!0'!P443)),"",'!0'!P443)</f>
        <v/>
      </c>
      <c r="Q441" t="str">
        <f>IF(OR(ISBLANK('!0'!Q443),ISERROR('!0'!Q443)),"",'!0'!Q443)</f>
        <v/>
      </c>
      <c r="R441" t="str">
        <f>IF(OR(ISBLANK('!0'!R443),ISERROR('!0'!R443)),"",'!0'!R443)</f>
        <v/>
      </c>
      <c r="S441" t="str">
        <f>IF(OR(ISBLANK('!0'!S443),ISERROR('!0'!S443)),"",'!0'!S443)</f>
        <v/>
      </c>
      <c r="T441" t="str">
        <f>IF(OR(ISBLANK('!0'!T443),ISERROR('!0'!T443)),"",'!0'!T443)</f>
        <v/>
      </c>
      <c r="U441" t="str">
        <f>IF(OR(ISBLANK('!0'!U443),ISERROR('!0'!U443)),"",'!0'!U443)</f>
        <v/>
      </c>
      <c r="V441" t="str">
        <f>IF(OR(ISBLANK('!0'!V443),ISERROR('!0'!V443)),"",'!0'!V443)</f>
        <v/>
      </c>
      <c r="W441" t="str">
        <f>IF(OR(ISBLANK('!0'!W443),ISERROR('!0'!W443)),"",'!0'!W443)</f>
        <v/>
      </c>
      <c r="X441" t="str">
        <f>IF(OR(ISBLANK('!0'!X443),ISERROR('!0'!X443)),"",'!0'!X443)</f>
        <v/>
      </c>
      <c r="Y441" t="str">
        <f>IF(OR(ISBLANK('!0'!Y443),ISERROR('!0'!Y443)),"",'!0'!Y443)</f>
        <v/>
      </c>
      <c r="Z441" t="str">
        <f>IF(OR(ISBLANK('!0'!Z443),ISERROR('!0'!Z443)),"",'!0'!Z443)</f>
        <v/>
      </c>
      <c r="AA441" t="str">
        <f>IF(OR(ISBLANK('!0'!AA443),ISERROR('!0'!AA443)),"",'!0'!AA443)</f>
        <v/>
      </c>
      <c r="AB441" t="str">
        <f>IF(OR(ISBLANK('!0'!AB443),ISERROR('!0'!AB443)),"",'!0'!AB443)</f>
        <v/>
      </c>
      <c r="AC441" t="str">
        <f>IF(OR(ISBLANK('!0'!AI443),ISERROR('!0'!AI443)),"",'!0'!AI443)</f>
        <v/>
      </c>
      <c r="AD441" t="str">
        <f>IF(OR(ISBLANK('!0'!AJ443),ISERROR('!0'!AJ443)),"",'!0'!AJ443)</f>
        <v/>
      </c>
      <c r="AE441" t="str">
        <f>IF(OR(ISBLANK('!0'!AK443),ISERROR('!0'!AK443)),"",'!0'!AK443)</f>
        <v/>
      </c>
      <c r="AF441" t="str">
        <f>IF(OR(ISBLANK('!0'!AL443),ISERROR('!0'!AL443)),"",'!0'!AL443)</f>
        <v/>
      </c>
      <c r="AG441" t="str">
        <f>IF(OR(ISBLANK('!0'!AM443),ISERROR('!0'!AM443)),"",'!0'!AM443)</f>
        <v/>
      </c>
      <c r="AH441" t="str">
        <f>IF(OR(ISBLANK('!0'!AN443),ISERROR('!0'!AN443)),"",'!0'!AN443)</f>
        <v/>
      </c>
      <c r="AI441" t="str">
        <f>IF(OR(ISBLANK('!0'!AO443),ISERROR('!0'!AO443)),"",'!0'!AO443)</f>
        <v/>
      </c>
      <c r="AJ441" t="str">
        <f>IF(OR(ISBLANK('!0'!AP443),ISERROR('!0'!AP443)),"",'!0'!AP443)</f>
        <v/>
      </c>
      <c r="AK441" t="str">
        <f>IF(OR(ISBLANK('!0'!AQ443),ISERROR('!0'!AQ443)),"",'!0'!AQ443)</f>
        <v/>
      </c>
      <c r="AL441" t="str">
        <f>IF(OR(ISBLANK('!0'!AR443),ISERROR('!0'!AR443)),"",'!0'!AR443)</f>
        <v/>
      </c>
      <c r="AM441" t="str">
        <f>IF(OR(ISBLANK('!0'!AS443),ISERROR('!0'!AS443)),"",'!0'!AS443)</f>
        <v/>
      </c>
      <c r="AN441" t="str">
        <f>IF(OR(ISBLANK('!0'!AT443),ISERROR('!0'!AT443)),"",'!0'!AT443)</f>
        <v/>
      </c>
      <c r="AO441" t="str">
        <f>IF(OR(ISBLANK('!0'!AU443),ISERROR('!0'!AU443)),"",'!0'!AU443)</f>
        <v/>
      </c>
      <c r="AP441" t="str">
        <f>IF(OR(ISBLANK('!0'!AV443),ISERROR('!0'!AV443)),"",'!0'!AV443)</f>
        <v/>
      </c>
      <c r="AQ441" t="str">
        <f>IF(OR(ISBLANK('!0'!AW443),ISERROR('!0'!AW443)),"",'!0'!AW443)</f>
        <v/>
      </c>
      <c r="AR441" t="str">
        <f>IF(OR(ISBLANK('!0'!AX443),ISERROR('!0'!AX443)),"",'!0'!AX443)</f>
        <v/>
      </c>
      <c r="AS441" t="str">
        <f>IF(OR(ISBLANK('!0'!AY443),ISERROR('!0'!AY443)),"",'!0'!AY443)</f>
        <v/>
      </c>
      <c r="AT441" t="str">
        <f>IF(OR(ISBLANK('!0'!AZ443),ISERROR('!0'!AZ443)),"",'!0'!AZ443)</f>
        <v/>
      </c>
      <c r="AU441" t="str">
        <f>IF(OR(ISBLANK('!0'!BA443),ISERROR('!0'!BA443)),"",'!0'!BA443)</f>
        <v/>
      </c>
      <c r="AV441" t="str">
        <f>IF(OR(ISBLANK('!0'!BB443),ISERROR('!0'!BB443)),"",'!0'!BB443)</f>
        <v/>
      </c>
      <c r="AW441" t="str">
        <f>IF(OR(ISBLANK('!0'!BC443),ISERROR('!0'!BC443)),"",'!0'!BC443)</f>
        <v/>
      </c>
      <c r="AX441" t="str">
        <f>IF(OR(ISBLANK('!0'!BD443),ISERROR('!0'!BD443)),"",'!0'!BD443)</f>
        <v/>
      </c>
      <c r="AY441" t="str">
        <f>IF(OR(ISBLANK('!0'!BE443),ISERROR('!0'!BE443)),"",'!0'!BE443)</f>
        <v/>
      </c>
      <c r="AZ441" t="str">
        <f>IF(OR(ISBLANK('!0'!BF443),ISERROR('!0'!BF443)),"",'!0'!BF443)</f>
        <v/>
      </c>
      <c r="BA441" t="str">
        <f>IF(OR(ISBLANK('!0'!BG443),ISERROR('!0'!BG443)),"",'!0'!BG443)</f>
        <v/>
      </c>
      <c r="BB441" t="str">
        <f>IF(OR(ISBLANK('!0'!BH443),ISERROR('!0'!BH443)),"",'!0'!BH443)</f>
        <v/>
      </c>
      <c r="BC441" t="str">
        <f>IF(OR(ISBLANK('!0'!BI443),ISERROR('!0'!BI443)),"",'!0'!BI443)</f>
        <v/>
      </c>
    </row>
    <row r="442" spans="1:55" ht="12.75" customHeight="1" x14ac:dyDescent="0.2">
      <c r="A442" t="str">
        <f>IF(OR(ISBLANK('!0'!A444),ISERROR('!0'!A444)),"",'!0'!A444)</f>
        <v/>
      </c>
      <c r="B442" t="str">
        <f>IF(OR(ISBLANK('!0'!B444),ISERROR('!0'!B444)),"",'!0'!B444)</f>
        <v/>
      </c>
      <c r="C442" s="208">
        <f>IF(OR(ISBLANK('!0'!C443),ISERROR('!0'!C443)),"",'!0'!C443)</f>
        <v>420</v>
      </c>
      <c r="D442" s="326"/>
      <c r="E442" s="326"/>
      <c r="F442" t="str">
        <f>IF(OR(ISBLANK('!0'!F444),ISERROR('!0'!F444)),"",'!0'!F444)</f>
        <v/>
      </c>
      <c r="G442" t="str">
        <f>IF(OR(ISBLANK('!0'!G444),ISERROR('!0'!G444)),"",'!0'!G444)</f>
        <v/>
      </c>
      <c r="H442" t="str">
        <f>IF(OR(ISBLANK('!0'!H444),ISERROR('!0'!H444)),"",'!0'!H444)</f>
        <v/>
      </c>
      <c r="I442" s="4" t="str">
        <f>IF(OR(ISBLANK('!0'!I444),ISERROR('!0'!I444)),"",'!0'!I444)</f>
        <v/>
      </c>
      <c r="J442" t="str">
        <f>IF(OR(ISBLANK('!0'!J444),ISERROR('!0'!J444)),"",'!0'!J444)</f>
        <v/>
      </c>
      <c r="K442" s="59" t="str">
        <f>IF(OR(ISBLANK('!0'!K444),ISERROR('!0'!K444)),"",'!0'!K444)</f>
        <v/>
      </c>
      <c r="L442" t="str">
        <f>IF(OR(ISBLANK('!0'!L444),ISERROR('!0'!L444)),"",'!0'!L444)</f>
        <v/>
      </c>
      <c r="M442" t="str">
        <f>IF(OR(ISBLANK('!0'!M444),ISERROR('!0'!M444)),"",'!0'!M444)</f>
        <v/>
      </c>
      <c r="N442" t="str">
        <f>IF(OR(ISBLANK('!0'!N444),ISERROR('!0'!N444)),"",'!0'!N444)</f>
        <v/>
      </c>
      <c r="O442" t="str">
        <f>IF(OR(ISBLANK('!0'!O444),ISERROR('!0'!O444)),"",'!0'!O444)</f>
        <v/>
      </c>
      <c r="P442" t="str">
        <f>IF(OR(ISBLANK('!0'!P444),ISERROR('!0'!P444)),"",'!0'!P444)</f>
        <v/>
      </c>
      <c r="Q442" t="str">
        <f>IF(OR(ISBLANK('!0'!Q444),ISERROR('!0'!Q444)),"",'!0'!Q444)</f>
        <v/>
      </c>
      <c r="R442" t="str">
        <f>IF(OR(ISBLANK('!0'!R444),ISERROR('!0'!R444)),"",'!0'!R444)</f>
        <v/>
      </c>
      <c r="S442" t="str">
        <f>IF(OR(ISBLANK('!0'!S444),ISERROR('!0'!S444)),"",'!0'!S444)</f>
        <v/>
      </c>
      <c r="T442" t="str">
        <f>IF(OR(ISBLANK('!0'!T444),ISERROR('!0'!T444)),"",'!0'!T444)</f>
        <v/>
      </c>
      <c r="U442" t="str">
        <f>IF(OR(ISBLANK('!0'!U444),ISERROR('!0'!U444)),"",'!0'!U444)</f>
        <v/>
      </c>
      <c r="V442" t="str">
        <f>IF(OR(ISBLANK('!0'!V444),ISERROR('!0'!V444)),"",'!0'!V444)</f>
        <v/>
      </c>
      <c r="W442" t="str">
        <f>IF(OR(ISBLANK('!0'!W444),ISERROR('!0'!W444)),"",'!0'!W444)</f>
        <v/>
      </c>
      <c r="X442" t="str">
        <f>IF(OR(ISBLANK('!0'!X444),ISERROR('!0'!X444)),"",'!0'!X444)</f>
        <v/>
      </c>
      <c r="Y442" t="str">
        <f>IF(OR(ISBLANK('!0'!Y444),ISERROR('!0'!Y444)),"",'!0'!Y444)</f>
        <v/>
      </c>
      <c r="Z442" t="str">
        <f>IF(OR(ISBLANK('!0'!Z444),ISERROR('!0'!Z444)),"",'!0'!Z444)</f>
        <v/>
      </c>
      <c r="AA442" t="str">
        <f>IF(OR(ISBLANK('!0'!AA444),ISERROR('!0'!AA444)),"",'!0'!AA444)</f>
        <v/>
      </c>
      <c r="AB442" t="str">
        <f>IF(OR(ISBLANK('!0'!AB444),ISERROR('!0'!AB444)),"",'!0'!AB444)</f>
        <v/>
      </c>
      <c r="AC442" t="str">
        <f>IF(OR(ISBLANK('!0'!AI444),ISERROR('!0'!AI444)),"",'!0'!AI444)</f>
        <v/>
      </c>
      <c r="AD442" t="str">
        <f>IF(OR(ISBLANK('!0'!AJ444),ISERROR('!0'!AJ444)),"",'!0'!AJ444)</f>
        <v/>
      </c>
      <c r="AE442" t="str">
        <f>IF(OR(ISBLANK('!0'!AK444),ISERROR('!0'!AK444)),"",'!0'!AK444)</f>
        <v/>
      </c>
      <c r="AF442" t="str">
        <f>IF(OR(ISBLANK('!0'!AL444),ISERROR('!0'!AL444)),"",'!0'!AL444)</f>
        <v/>
      </c>
      <c r="AG442" t="str">
        <f>IF(OR(ISBLANK('!0'!AM444),ISERROR('!0'!AM444)),"",'!0'!AM444)</f>
        <v/>
      </c>
      <c r="AH442" t="str">
        <f>IF(OR(ISBLANK('!0'!AN444),ISERROR('!0'!AN444)),"",'!0'!AN444)</f>
        <v/>
      </c>
      <c r="AI442" t="str">
        <f>IF(OR(ISBLANK('!0'!AO444),ISERROR('!0'!AO444)),"",'!0'!AO444)</f>
        <v/>
      </c>
      <c r="AJ442" t="str">
        <f>IF(OR(ISBLANK('!0'!AP444),ISERROR('!0'!AP444)),"",'!0'!AP444)</f>
        <v/>
      </c>
      <c r="AK442" t="str">
        <f>IF(OR(ISBLANK('!0'!AQ444),ISERROR('!0'!AQ444)),"",'!0'!AQ444)</f>
        <v/>
      </c>
      <c r="AL442" t="str">
        <f>IF(OR(ISBLANK('!0'!AR444),ISERROR('!0'!AR444)),"",'!0'!AR444)</f>
        <v/>
      </c>
      <c r="AM442" t="str">
        <f>IF(OR(ISBLANK('!0'!AS444),ISERROR('!0'!AS444)),"",'!0'!AS444)</f>
        <v/>
      </c>
      <c r="AN442" t="str">
        <f>IF(OR(ISBLANK('!0'!AT444),ISERROR('!0'!AT444)),"",'!0'!AT444)</f>
        <v/>
      </c>
      <c r="AO442" t="str">
        <f>IF(OR(ISBLANK('!0'!AU444),ISERROR('!0'!AU444)),"",'!0'!AU444)</f>
        <v/>
      </c>
      <c r="AP442" t="str">
        <f>IF(OR(ISBLANK('!0'!AV444),ISERROR('!0'!AV444)),"",'!0'!AV444)</f>
        <v/>
      </c>
      <c r="AQ442" t="str">
        <f>IF(OR(ISBLANK('!0'!AW444),ISERROR('!0'!AW444)),"",'!0'!AW444)</f>
        <v/>
      </c>
      <c r="AR442" t="str">
        <f>IF(OR(ISBLANK('!0'!AX444),ISERROR('!0'!AX444)),"",'!0'!AX444)</f>
        <v/>
      </c>
      <c r="AS442" t="str">
        <f>IF(OR(ISBLANK('!0'!AY444),ISERROR('!0'!AY444)),"",'!0'!AY444)</f>
        <v/>
      </c>
      <c r="AT442" t="str">
        <f>IF(OR(ISBLANK('!0'!AZ444),ISERROR('!0'!AZ444)),"",'!0'!AZ444)</f>
        <v/>
      </c>
      <c r="AU442" t="str">
        <f>IF(OR(ISBLANK('!0'!BA444),ISERROR('!0'!BA444)),"",'!0'!BA444)</f>
        <v/>
      </c>
      <c r="AV442" t="str">
        <f>IF(OR(ISBLANK('!0'!BB444),ISERROR('!0'!BB444)),"",'!0'!BB444)</f>
        <v/>
      </c>
      <c r="AW442" t="str">
        <f>IF(OR(ISBLANK('!0'!BC444),ISERROR('!0'!BC444)),"",'!0'!BC444)</f>
        <v/>
      </c>
      <c r="AX442" t="str">
        <f>IF(OR(ISBLANK('!0'!BD444),ISERROR('!0'!BD444)),"",'!0'!BD444)</f>
        <v/>
      </c>
      <c r="AY442" t="str">
        <f>IF(OR(ISBLANK('!0'!BE444),ISERROR('!0'!BE444)),"",'!0'!BE444)</f>
        <v/>
      </c>
      <c r="AZ442" t="str">
        <f>IF(OR(ISBLANK('!0'!BF444),ISERROR('!0'!BF444)),"",'!0'!BF444)</f>
        <v/>
      </c>
      <c r="BA442" t="str">
        <f>IF(OR(ISBLANK('!0'!BG444),ISERROR('!0'!BG444)),"",'!0'!BG444)</f>
        <v/>
      </c>
      <c r="BB442" t="str">
        <f>IF(OR(ISBLANK('!0'!BH444),ISERROR('!0'!BH444)),"",'!0'!BH444)</f>
        <v/>
      </c>
      <c r="BC442" t="str">
        <f>IF(OR(ISBLANK('!0'!BI444),ISERROR('!0'!BI444)),"",'!0'!BI444)</f>
        <v/>
      </c>
    </row>
    <row r="443" spans="1:55" ht="12.75" customHeight="1" x14ac:dyDescent="0.2">
      <c r="A443" t="str">
        <f>IF(OR(ISBLANK('!0'!A445),ISERROR('!0'!A445)),"",'!0'!A445)</f>
        <v/>
      </c>
      <c r="B443" t="str">
        <f>IF(OR(ISBLANK('!0'!B445),ISERROR('!0'!B445)),"",'!0'!B445)</f>
        <v/>
      </c>
      <c r="C443" s="208">
        <f>IF(OR(ISBLANK('!0'!C444),ISERROR('!0'!C444)),"",'!0'!C444)</f>
        <v>421</v>
      </c>
      <c r="D443" s="326"/>
      <c r="E443" s="326"/>
      <c r="F443" t="str">
        <f>IF(OR(ISBLANK('!0'!F445),ISERROR('!0'!F445)),"",'!0'!F445)</f>
        <v/>
      </c>
      <c r="G443" t="str">
        <f>IF(OR(ISBLANK('!0'!G445),ISERROR('!0'!G445)),"",'!0'!G445)</f>
        <v/>
      </c>
      <c r="H443" t="str">
        <f>IF(OR(ISBLANK('!0'!H445),ISERROR('!0'!H445)),"",'!0'!H445)</f>
        <v/>
      </c>
      <c r="I443" s="4" t="str">
        <f>IF(OR(ISBLANK('!0'!I445),ISERROR('!0'!I445)),"",'!0'!I445)</f>
        <v/>
      </c>
      <c r="J443" t="str">
        <f>IF(OR(ISBLANK('!0'!J445),ISERROR('!0'!J445)),"",'!0'!J445)</f>
        <v/>
      </c>
      <c r="K443" s="59" t="str">
        <f>IF(OR(ISBLANK('!0'!K445),ISERROR('!0'!K445)),"",'!0'!K445)</f>
        <v/>
      </c>
      <c r="L443" t="str">
        <f>IF(OR(ISBLANK('!0'!L445),ISERROR('!0'!L445)),"",'!0'!L445)</f>
        <v/>
      </c>
      <c r="M443" t="str">
        <f>IF(OR(ISBLANK('!0'!M445),ISERROR('!0'!M445)),"",'!0'!M445)</f>
        <v/>
      </c>
      <c r="N443" t="str">
        <f>IF(OR(ISBLANK('!0'!N445),ISERROR('!0'!N445)),"",'!0'!N445)</f>
        <v/>
      </c>
      <c r="O443" t="str">
        <f>IF(OR(ISBLANK('!0'!O445),ISERROR('!0'!O445)),"",'!0'!O445)</f>
        <v/>
      </c>
      <c r="P443" t="str">
        <f>IF(OR(ISBLANK('!0'!P445),ISERROR('!0'!P445)),"",'!0'!P445)</f>
        <v/>
      </c>
      <c r="Q443" t="str">
        <f>IF(OR(ISBLANK('!0'!Q445),ISERROR('!0'!Q445)),"",'!0'!Q445)</f>
        <v/>
      </c>
      <c r="R443" t="str">
        <f>IF(OR(ISBLANK('!0'!R445),ISERROR('!0'!R445)),"",'!0'!R445)</f>
        <v/>
      </c>
      <c r="S443" t="str">
        <f>IF(OR(ISBLANK('!0'!S445),ISERROR('!0'!S445)),"",'!0'!S445)</f>
        <v/>
      </c>
      <c r="T443" t="str">
        <f>IF(OR(ISBLANK('!0'!T445),ISERROR('!0'!T445)),"",'!0'!T445)</f>
        <v/>
      </c>
      <c r="U443" t="str">
        <f>IF(OR(ISBLANK('!0'!U445),ISERROR('!0'!U445)),"",'!0'!U445)</f>
        <v/>
      </c>
      <c r="V443" t="str">
        <f>IF(OR(ISBLANK('!0'!V445),ISERROR('!0'!V445)),"",'!0'!V445)</f>
        <v/>
      </c>
      <c r="W443" t="str">
        <f>IF(OR(ISBLANK('!0'!W445),ISERROR('!0'!W445)),"",'!0'!W445)</f>
        <v/>
      </c>
      <c r="X443" t="str">
        <f>IF(OR(ISBLANK('!0'!X445),ISERROR('!0'!X445)),"",'!0'!X445)</f>
        <v/>
      </c>
      <c r="Y443" t="str">
        <f>IF(OR(ISBLANK('!0'!Y445),ISERROR('!0'!Y445)),"",'!0'!Y445)</f>
        <v/>
      </c>
      <c r="Z443" t="str">
        <f>IF(OR(ISBLANK('!0'!Z445),ISERROR('!0'!Z445)),"",'!0'!Z445)</f>
        <v/>
      </c>
      <c r="AA443" t="str">
        <f>IF(OR(ISBLANK('!0'!AA445),ISERROR('!0'!AA445)),"",'!0'!AA445)</f>
        <v/>
      </c>
      <c r="AB443" t="str">
        <f>IF(OR(ISBLANK('!0'!AB445),ISERROR('!0'!AB445)),"",'!0'!AB445)</f>
        <v/>
      </c>
      <c r="AC443" t="str">
        <f>IF(OR(ISBLANK('!0'!AI445),ISERROR('!0'!AI445)),"",'!0'!AI445)</f>
        <v/>
      </c>
      <c r="AD443" t="str">
        <f>IF(OR(ISBLANK('!0'!AJ445),ISERROR('!0'!AJ445)),"",'!0'!AJ445)</f>
        <v/>
      </c>
      <c r="AE443" t="str">
        <f>IF(OR(ISBLANK('!0'!AK445),ISERROR('!0'!AK445)),"",'!0'!AK445)</f>
        <v/>
      </c>
      <c r="AF443" t="str">
        <f>IF(OR(ISBLANK('!0'!AL445),ISERROR('!0'!AL445)),"",'!0'!AL445)</f>
        <v/>
      </c>
      <c r="AG443" t="str">
        <f>IF(OR(ISBLANK('!0'!AM445),ISERROR('!0'!AM445)),"",'!0'!AM445)</f>
        <v/>
      </c>
      <c r="AH443" t="str">
        <f>IF(OR(ISBLANK('!0'!AN445),ISERROR('!0'!AN445)),"",'!0'!AN445)</f>
        <v/>
      </c>
      <c r="AI443" t="str">
        <f>IF(OR(ISBLANK('!0'!AO445),ISERROR('!0'!AO445)),"",'!0'!AO445)</f>
        <v/>
      </c>
      <c r="AJ443" t="str">
        <f>IF(OR(ISBLANK('!0'!AP445),ISERROR('!0'!AP445)),"",'!0'!AP445)</f>
        <v/>
      </c>
      <c r="AK443" t="str">
        <f>IF(OR(ISBLANK('!0'!AQ445),ISERROR('!0'!AQ445)),"",'!0'!AQ445)</f>
        <v/>
      </c>
      <c r="AL443" t="str">
        <f>IF(OR(ISBLANK('!0'!AR445),ISERROR('!0'!AR445)),"",'!0'!AR445)</f>
        <v/>
      </c>
      <c r="AM443" t="str">
        <f>IF(OR(ISBLANK('!0'!AS445),ISERROR('!0'!AS445)),"",'!0'!AS445)</f>
        <v/>
      </c>
      <c r="AN443" t="str">
        <f>IF(OR(ISBLANK('!0'!AT445),ISERROR('!0'!AT445)),"",'!0'!AT445)</f>
        <v/>
      </c>
      <c r="AO443" t="str">
        <f>IF(OR(ISBLANK('!0'!AU445),ISERROR('!0'!AU445)),"",'!0'!AU445)</f>
        <v/>
      </c>
      <c r="AP443" t="str">
        <f>IF(OR(ISBLANK('!0'!AV445),ISERROR('!0'!AV445)),"",'!0'!AV445)</f>
        <v/>
      </c>
      <c r="AQ443" t="str">
        <f>IF(OR(ISBLANK('!0'!AW445),ISERROR('!0'!AW445)),"",'!0'!AW445)</f>
        <v/>
      </c>
      <c r="AR443" t="str">
        <f>IF(OR(ISBLANK('!0'!AX445),ISERROR('!0'!AX445)),"",'!0'!AX445)</f>
        <v/>
      </c>
      <c r="AS443" t="str">
        <f>IF(OR(ISBLANK('!0'!AY445),ISERROR('!0'!AY445)),"",'!0'!AY445)</f>
        <v/>
      </c>
      <c r="AT443" t="str">
        <f>IF(OR(ISBLANK('!0'!AZ445),ISERROR('!0'!AZ445)),"",'!0'!AZ445)</f>
        <v/>
      </c>
      <c r="AU443" t="str">
        <f>IF(OR(ISBLANK('!0'!BA445),ISERROR('!0'!BA445)),"",'!0'!BA445)</f>
        <v/>
      </c>
      <c r="AV443" t="str">
        <f>IF(OR(ISBLANK('!0'!BB445),ISERROR('!0'!BB445)),"",'!0'!BB445)</f>
        <v/>
      </c>
      <c r="AW443" t="str">
        <f>IF(OR(ISBLANK('!0'!BC445),ISERROR('!0'!BC445)),"",'!0'!BC445)</f>
        <v/>
      </c>
      <c r="AX443" t="str">
        <f>IF(OR(ISBLANK('!0'!BD445),ISERROR('!0'!BD445)),"",'!0'!BD445)</f>
        <v/>
      </c>
      <c r="AY443" t="str">
        <f>IF(OR(ISBLANK('!0'!BE445),ISERROR('!0'!BE445)),"",'!0'!BE445)</f>
        <v/>
      </c>
      <c r="AZ443" t="str">
        <f>IF(OR(ISBLANK('!0'!BF445),ISERROR('!0'!BF445)),"",'!0'!BF445)</f>
        <v/>
      </c>
      <c r="BA443" t="str">
        <f>IF(OR(ISBLANK('!0'!BG445),ISERROR('!0'!BG445)),"",'!0'!BG445)</f>
        <v/>
      </c>
      <c r="BB443" t="str">
        <f>IF(OR(ISBLANK('!0'!BH445),ISERROR('!0'!BH445)),"",'!0'!BH445)</f>
        <v/>
      </c>
      <c r="BC443" t="str">
        <f>IF(OR(ISBLANK('!0'!BI445),ISERROR('!0'!BI445)),"",'!0'!BI445)</f>
        <v/>
      </c>
    </row>
    <row r="444" spans="1:55" ht="12.75" customHeight="1" x14ac:dyDescent="0.2">
      <c r="A444" t="str">
        <f>IF(OR(ISBLANK('!0'!A446),ISERROR('!0'!A446)),"",'!0'!A446)</f>
        <v/>
      </c>
      <c r="B444" t="str">
        <f>IF(OR(ISBLANK('!0'!B446),ISERROR('!0'!B446)),"",'!0'!B446)</f>
        <v/>
      </c>
      <c r="C444" s="208">
        <f>IF(OR(ISBLANK('!0'!C445),ISERROR('!0'!C445)),"",'!0'!C445)</f>
        <v>422</v>
      </c>
      <c r="D444" s="326"/>
      <c r="E444" s="326"/>
      <c r="F444" t="str">
        <f>IF(OR(ISBLANK('!0'!F446),ISERROR('!0'!F446)),"",'!0'!F446)</f>
        <v/>
      </c>
      <c r="G444" t="str">
        <f>IF(OR(ISBLANK('!0'!G446),ISERROR('!0'!G446)),"",'!0'!G446)</f>
        <v/>
      </c>
      <c r="H444" t="str">
        <f>IF(OR(ISBLANK('!0'!H446),ISERROR('!0'!H446)),"",'!0'!H446)</f>
        <v/>
      </c>
      <c r="I444" s="4" t="str">
        <f>IF(OR(ISBLANK('!0'!I446),ISERROR('!0'!I446)),"",'!0'!I446)</f>
        <v/>
      </c>
      <c r="J444" t="str">
        <f>IF(OR(ISBLANK('!0'!J446),ISERROR('!0'!J446)),"",'!0'!J446)</f>
        <v/>
      </c>
      <c r="K444" s="59" t="str">
        <f>IF(OR(ISBLANK('!0'!K446),ISERROR('!0'!K446)),"",'!0'!K446)</f>
        <v/>
      </c>
      <c r="L444" t="str">
        <f>IF(OR(ISBLANK('!0'!L446),ISERROR('!0'!L446)),"",'!0'!L446)</f>
        <v/>
      </c>
      <c r="M444" t="str">
        <f>IF(OR(ISBLANK('!0'!M446),ISERROR('!0'!M446)),"",'!0'!M446)</f>
        <v/>
      </c>
      <c r="N444" t="str">
        <f>IF(OR(ISBLANK('!0'!N446),ISERROR('!0'!N446)),"",'!0'!N446)</f>
        <v/>
      </c>
      <c r="O444" t="str">
        <f>IF(OR(ISBLANK('!0'!O446),ISERROR('!0'!O446)),"",'!0'!O446)</f>
        <v/>
      </c>
      <c r="P444" t="str">
        <f>IF(OR(ISBLANK('!0'!P446),ISERROR('!0'!P446)),"",'!0'!P446)</f>
        <v/>
      </c>
      <c r="Q444" t="str">
        <f>IF(OR(ISBLANK('!0'!Q446),ISERROR('!0'!Q446)),"",'!0'!Q446)</f>
        <v/>
      </c>
      <c r="R444" t="str">
        <f>IF(OR(ISBLANK('!0'!R446),ISERROR('!0'!R446)),"",'!0'!R446)</f>
        <v/>
      </c>
      <c r="S444" t="str">
        <f>IF(OR(ISBLANK('!0'!S446),ISERROR('!0'!S446)),"",'!0'!S446)</f>
        <v/>
      </c>
      <c r="T444" t="str">
        <f>IF(OR(ISBLANK('!0'!T446),ISERROR('!0'!T446)),"",'!0'!T446)</f>
        <v/>
      </c>
      <c r="U444" t="str">
        <f>IF(OR(ISBLANK('!0'!U446),ISERROR('!0'!U446)),"",'!0'!U446)</f>
        <v/>
      </c>
      <c r="V444" t="str">
        <f>IF(OR(ISBLANK('!0'!V446),ISERROR('!0'!V446)),"",'!0'!V446)</f>
        <v/>
      </c>
      <c r="W444" t="str">
        <f>IF(OR(ISBLANK('!0'!W446),ISERROR('!0'!W446)),"",'!0'!W446)</f>
        <v/>
      </c>
      <c r="X444" t="str">
        <f>IF(OR(ISBLANK('!0'!X446),ISERROR('!0'!X446)),"",'!0'!X446)</f>
        <v/>
      </c>
      <c r="Y444" t="str">
        <f>IF(OR(ISBLANK('!0'!Y446),ISERROR('!0'!Y446)),"",'!0'!Y446)</f>
        <v/>
      </c>
      <c r="Z444" t="str">
        <f>IF(OR(ISBLANK('!0'!Z446),ISERROR('!0'!Z446)),"",'!0'!Z446)</f>
        <v/>
      </c>
      <c r="AA444" t="str">
        <f>IF(OR(ISBLANK('!0'!AA446),ISERROR('!0'!AA446)),"",'!0'!AA446)</f>
        <v/>
      </c>
      <c r="AB444" t="str">
        <f>IF(OR(ISBLANK('!0'!AB446),ISERROR('!0'!AB446)),"",'!0'!AB446)</f>
        <v/>
      </c>
      <c r="AC444" t="str">
        <f>IF(OR(ISBLANK('!0'!AI446),ISERROR('!0'!AI446)),"",'!0'!AI446)</f>
        <v/>
      </c>
      <c r="AD444" t="str">
        <f>IF(OR(ISBLANK('!0'!AJ446),ISERROR('!0'!AJ446)),"",'!0'!AJ446)</f>
        <v/>
      </c>
      <c r="AE444" t="str">
        <f>IF(OR(ISBLANK('!0'!AK446),ISERROR('!0'!AK446)),"",'!0'!AK446)</f>
        <v/>
      </c>
      <c r="AF444" t="str">
        <f>IF(OR(ISBLANK('!0'!AL446),ISERROR('!0'!AL446)),"",'!0'!AL446)</f>
        <v/>
      </c>
      <c r="AG444" t="str">
        <f>IF(OR(ISBLANK('!0'!AM446),ISERROR('!0'!AM446)),"",'!0'!AM446)</f>
        <v/>
      </c>
      <c r="AH444" t="str">
        <f>IF(OR(ISBLANK('!0'!AN446),ISERROR('!0'!AN446)),"",'!0'!AN446)</f>
        <v/>
      </c>
      <c r="AI444" t="str">
        <f>IF(OR(ISBLANK('!0'!AO446),ISERROR('!0'!AO446)),"",'!0'!AO446)</f>
        <v/>
      </c>
      <c r="AJ444" t="str">
        <f>IF(OR(ISBLANK('!0'!AP446),ISERROR('!0'!AP446)),"",'!0'!AP446)</f>
        <v/>
      </c>
      <c r="AK444" t="str">
        <f>IF(OR(ISBLANK('!0'!AQ446),ISERROR('!0'!AQ446)),"",'!0'!AQ446)</f>
        <v/>
      </c>
      <c r="AL444" t="str">
        <f>IF(OR(ISBLANK('!0'!AR446),ISERROR('!0'!AR446)),"",'!0'!AR446)</f>
        <v/>
      </c>
      <c r="AM444" t="str">
        <f>IF(OR(ISBLANK('!0'!AS446),ISERROR('!0'!AS446)),"",'!0'!AS446)</f>
        <v/>
      </c>
      <c r="AN444" t="str">
        <f>IF(OR(ISBLANK('!0'!AT446),ISERROR('!0'!AT446)),"",'!0'!AT446)</f>
        <v/>
      </c>
      <c r="AO444" t="str">
        <f>IF(OR(ISBLANK('!0'!AU446),ISERROR('!0'!AU446)),"",'!0'!AU446)</f>
        <v/>
      </c>
      <c r="AP444" t="str">
        <f>IF(OR(ISBLANK('!0'!AV446),ISERROR('!0'!AV446)),"",'!0'!AV446)</f>
        <v/>
      </c>
      <c r="AQ444" t="str">
        <f>IF(OR(ISBLANK('!0'!AW446),ISERROR('!0'!AW446)),"",'!0'!AW446)</f>
        <v/>
      </c>
      <c r="AR444" t="str">
        <f>IF(OR(ISBLANK('!0'!AX446),ISERROR('!0'!AX446)),"",'!0'!AX446)</f>
        <v/>
      </c>
      <c r="AS444" t="str">
        <f>IF(OR(ISBLANK('!0'!AY446),ISERROR('!0'!AY446)),"",'!0'!AY446)</f>
        <v/>
      </c>
      <c r="AT444" t="str">
        <f>IF(OR(ISBLANK('!0'!AZ446),ISERROR('!0'!AZ446)),"",'!0'!AZ446)</f>
        <v/>
      </c>
      <c r="AU444" t="str">
        <f>IF(OR(ISBLANK('!0'!BA446),ISERROR('!0'!BA446)),"",'!0'!BA446)</f>
        <v/>
      </c>
      <c r="AV444" t="str">
        <f>IF(OR(ISBLANK('!0'!BB446),ISERROR('!0'!BB446)),"",'!0'!BB446)</f>
        <v/>
      </c>
      <c r="AW444" t="str">
        <f>IF(OR(ISBLANK('!0'!BC446),ISERROR('!0'!BC446)),"",'!0'!BC446)</f>
        <v/>
      </c>
      <c r="AX444" t="str">
        <f>IF(OR(ISBLANK('!0'!BD446),ISERROR('!0'!BD446)),"",'!0'!BD446)</f>
        <v/>
      </c>
      <c r="AY444" t="str">
        <f>IF(OR(ISBLANK('!0'!BE446),ISERROR('!0'!BE446)),"",'!0'!BE446)</f>
        <v/>
      </c>
      <c r="AZ444" t="str">
        <f>IF(OR(ISBLANK('!0'!BF446),ISERROR('!0'!BF446)),"",'!0'!BF446)</f>
        <v/>
      </c>
      <c r="BA444" t="str">
        <f>IF(OR(ISBLANK('!0'!BG446),ISERROR('!0'!BG446)),"",'!0'!BG446)</f>
        <v/>
      </c>
      <c r="BB444" t="str">
        <f>IF(OR(ISBLANK('!0'!BH446),ISERROR('!0'!BH446)),"",'!0'!BH446)</f>
        <v/>
      </c>
      <c r="BC444" t="str">
        <f>IF(OR(ISBLANK('!0'!BI446),ISERROR('!0'!BI446)),"",'!0'!BI446)</f>
        <v/>
      </c>
    </row>
    <row r="445" spans="1:55" ht="12.75" customHeight="1" x14ac:dyDescent="0.2">
      <c r="A445" t="str">
        <f>IF(OR(ISBLANK('!0'!A447),ISERROR('!0'!A447)),"",'!0'!A447)</f>
        <v/>
      </c>
      <c r="B445" t="str">
        <f>IF(OR(ISBLANK('!0'!B447),ISERROR('!0'!B447)),"",'!0'!B447)</f>
        <v/>
      </c>
      <c r="C445" s="208">
        <f>IF(OR(ISBLANK('!0'!C446),ISERROR('!0'!C446)),"",'!0'!C446)</f>
        <v>423</v>
      </c>
      <c r="D445" s="326"/>
      <c r="E445" s="326"/>
      <c r="F445" t="str">
        <f>IF(OR(ISBLANK('!0'!F447),ISERROR('!0'!F447)),"",'!0'!F447)</f>
        <v/>
      </c>
      <c r="G445" t="str">
        <f>IF(OR(ISBLANK('!0'!G447),ISERROR('!0'!G447)),"",'!0'!G447)</f>
        <v/>
      </c>
      <c r="H445" t="str">
        <f>IF(OR(ISBLANK('!0'!H447),ISERROR('!0'!H447)),"",'!0'!H447)</f>
        <v/>
      </c>
      <c r="I445" s="4" t="str">
        <f>IF(OR(ISBLANK('!0'!I447),ISERROR('!0'!I447)),"",'!0'!I447)</f>
        <v/>
      </c>
      <c r="J445" t="str">
        <f>IF(OR(ISBLANK('!0'!J447),ISERROR('!0'!J447)),"",'!0'!J447)</f>
        <v/>
      </c>
      <c r="K445" s="59" t="str">
        <f>IF(OR(ISBLANK('!0'!K447),ISERROR('!0'!K447)),"",'!0'!K447)</f>
        <v/>
      </c>
      <c r="L445" t="str">
        <f>IF(OR(ISBLANK('!0'!L447),ISERROR('!0'!L447)),"",'!0'!L447)</f>
        <v/>
      </c>
      <c r="M445" t="str">
        <f>IF(OR(ISBLANK('!0'!M447),ISERROR('!0'!M447)),"",'!0'!M447)</f>
        <v/>
      </c>
      <c r="N445" t="str">
        <f>IF(OR(ISBLANK('!0'!N447),ISERROR('!0'!N447)),"",'!0'!N447)</f>
        <v/>
      </c>
      <c r="O445" t="str">
        <f>IF(OR(ISBLANK('!0'!O447),ISERROR('!0'!O447)),"",'!0'!O447)</f>
        <v/>
      </c>
      <c r="P445" t="str">
        <f>IF(OR(ISBLANK('!0'!P447),ISERROR('!0'!P447)),"",'!0'!P447)</f>
        <v/>
      </c>
      <c r="Q445" t="str">
        <f>IF(OR(ISBLANK('!0'!Q447),ISERROR('!0'!Q447)),"",'!0'!Q447)</f>
        <v/>
      </c>
      <c r="R445" t="str">
        <f>IF(OR(ISBLANK('!0'!R447),ISERROR('!0'!R447)),"",'!0'!R447)</f>
        <v/>
      </c>
      <c r="S445" t="str">
        <f>IF(OR(ISBLANK('!0'!S447),ISERROR('!0'!S447)),"",'!0'!S447)</f>
        <v/>
      </c>
      <c r="T445" t="str">
        <f>IF(OR(ISBLANK('!0'!T447),ISERROR('!0'!T447)),"",'!0'!T447)</f>
        <v/>
      </c>
      <c r="U445" t="str">
        <f>IF(OR(ISBLANK('!0'!U447),ISERROR('!0'!U447)),"",'!0'!U447)</f>
        <v/>
      </c>
      <c r="V445" t="str">
        <f>IF(OR(ISBLANK('!0'!V447),ISERROR('!0'!V447)),"",'!0'!V447)</f>
        <v/>
      </c>
      <c r="W445" t="str">
        <f>IF(OR(ISBLANK('!0'!W447),ISERROR('!0'!W447)),"",'!0'!W447)</f>
        <v/>
      </c>
      <c r="X445" t="str">
        <f>IF(OR(ISBLANK('!0'!X447),ISERROR('!0'!X447)),"",'!0'!X447)</f>
        <v/>
      </c>
      <c r="Y445" t="str">
        <f>IF(OR(ISBLANK('!0'!Y447),ISERROR('!0'!Y447)),"",'!0'!Y447)</f>
        <v/>
      </c>
      <c r="Z445" t="str">
        <f>IF(OR(ISBLANK('!0'!Z447),ISERROR('!0'!Z447)),"",'!0'!Z447)</f>
        <v/>
      </c>
      <c r="AA445" t="str">
        <f>IF(OR(ISBLANK('!0'!AA447),ISERROR('!0'!AA447)),"",'!0'!AA447)</f>
        <v/>
      </c>
      <c r="AB445" t="str">
        <f>IF(OR(ISBLANK('!0'!AB447),ISERROR('!0'!AB447)),"",'!0'!AB447)</f>
        <v/>
      </c>
      <c r="AC445" t="str">
        <f>IF(OR(ISBLANK('!0'!AI447),ISERROR('!0'!AI447)),"",'!0'!AI447)</f>
        <v/>
      </c>
      <c r="AD445" t="str">
        <f>IF(OR(ISBLANK('!0'!AJ447),ISERROR('!0'!AJ447)),"",'!0'!AJ447)</f>
        <v/>
      </c>
      <c r="AE445" t="str">
        <f>IF(OR(ISBLANK('!0'!AK447),ISERROR('!0'!AK447)),"",'!0'!AK447)</f>
        <v/>
      </c>
      <c r="AF445" t="str">
        <f>IF(OR(ISBLANK('!0'!AL447),ISERROR('!0'!AL447)),"",'!0'!AL447)</f>
        <v/>
      </c>
      <c r="AG445" t="str">
        <f>IF(OR(ISBLANK('!0'!AM447),ISERROR('!0'!AM447)),"",'!0'!AM447)</f>
        <v/>
      </c>
      <c r="AH445" t="str">
        <f>IF(OR(ISBLANK('!0'!AN447),ISERROR('!0'!AN447)),"",'!0'!AN447)</f>
        <v/>
      </c>
      <c r="AI445" t="str">
        <f>IF(OR(ISBLANK('!0'!AO447),ISERROR('!0'!AO447)),"",'!0'!AO447)</f>
        <v/>
      </c>
      <c r="AJ445" t="str">
        <f>IF(OR(ISBLANK('!0'!AP447),ISERROR('!0'!AP447)),"",'!0'!AP447)</f>
        <v/>
      </c>
      <c r="AK445" t="str">
        <f>IF(OR(ISBLANK('!0'!AQ447),ISERROR('!0'!AQ447)),"",'!0'!AQ447)</f>
        <v/>
      </c>
      <c r="AL445" t="str">
        <f>IF(OR(ISBLANK('!0'!AR447),ISERROR('!0'!AR447)),"",'!0'!AR447)</f>
        <v/>
      </c>
      <c r="AM445" t="str">
        <f>IF(OR(ISBLANK('!0'!AS447),ISERROR('!0'!AS447)),"",'!0'!AS447)</f>
        <v/>
      </c>
      <c r="AN445" t="str">
        <f>IF(OR(ISBLANK('!0'!AT447),ISERROR('!0'!AT447)),"",'!0'!AT447)</f>
        <v/>
      </c>
      <c r="AO445" t="str">
        <f>IF(OR(ISBLANK('!0'!AU447),ISERROR('!0'!AU447)),"",'!0'!AU447)</f>
        <v/>
      </c>
      <c r="AP445" t="str">
        <f>IF(OR(ISBLANK('!0'!AV447),ISERROR('!0'!AV447)),"",'!0'!AV447)</f>
        <v/>
      </c>
      <c r="AQ445" t="str">
        <f>IF(OR(ISBLANK('!0'!AW447),ISERROR('!0'!AW447)),"",'!0'!AW447)</f>
        <v/>
      </c>
      <c r="AR445" t="str">
        <f>IF(OR(ISBLANK('!0'!AX447),ISERROR('!0'!AX447)),"",'!0'!AX447)</f>
        <v/>
      </c>
      <c r="AS445" t="str">
        <f>IF(OR(ISBLANK('!0'!AY447),ISERROR('!0'!AY447)),"",'!0'!AY447)</f>
        <v/>
      </c>
      <c r="AT445" t="str">
        <f>IF(OR(ISBLANK('!0'!AZ447),ISERROR('!0'!AZ447)),"",'!0'!AZ447)</f>
        <v/>
      </c>
      <c r="AU445" t="str">
        <f>IF(OR(ISBLANK('!0'!BA447),ISERROR('!0'!BA447)),"",'!0'!BA447)</f>
        <v/>
      </c>
      <c r="AV445" t="str">
        <f>IF(OR(ISBLANK('!0'!BB447),ISERROR('!0'!BB447)),"",'!0'!BB447)</f>
        <v/>
      </c>
      <c r="AW445" t="str">
        <f>IF(OR(ISBLANK('!0'!BC447),ISERROR('!0'!BC447)),"",'!0'!BC447)</f>
        <v/>
      </c>
      <c r="AX445" t="str">
        <f>IF(OR(ISBLANK('!0'!BD447),ISERROR('!0'!BD447)),"",'!0'!BD447)</f>
        <v/>
      </c>
      <c r="AY445" t="str">
        <f>IF(OR(ISBLANK('!0'!BE447),ISERROR('!0'!BE447)),"",'!0'!BE447)</f>
        <v/>
      </c>
      <c r="AZ445" t="str">
        <f>IF(OR(ISBLANK('!0'!BF447),ISERROR('!0'!BF447)),"",'!0'!BF447)</f>
        <v/>
      </c>
      <c r="BA445" t="str">
        <f>IF(OR(ISBLANK('!0'!BG447),ISERROR('!0'!BG447)),"",'!0'!BG447)</f>
        <v/>
      </c>
      <c r="BB445" t="str">
        <f>IF(OR(ISBLANK('!0'!BH447),ISERROR('!0'!BH447)),"",'!0'!BH447)</f>
        <v/>
      </c>
      <c r="BC445" t="str">
        <f>IF(OR(ISBLANK('!0'!BI447),ISERROR('!0'!BI447)),"",'!0'!BI447)</f>
        <v/>
      </c>
    </row>
    <row r="446" spans="1:55" ht="12.75" customHeight="1" x14ac:dyDescent="0.2">
      <c r="A446" t="str">
        <f>IF(OR(ISBLANK('!0'!A448),ISERROR('!0'!A448)),"",'!0'!A448)</f>
        <v/>
      </c>
      <c r="B446" t="str">
        <f>IF(OR(ISBLANK('!0'!B448),ISERROR('!0'!B448)),"",'!0'!B448)</f>
        <v/>
      </c>
      <c r="C446" s="208">
        <f>IF(OR(ISBLANK('!0'!C447),ISERROR('!0'!C447)),"",'!0'!C447)</f>
        <v>424</v>
      </c>
      <c r="D446" s="326"/>
      <c r="E446" s="326"/>
      <c r="F446" t="str">
        <f>IF(OR(ISBLANK('!0'!F448),ISERROR('!0'!F448)),"",'!0'!F448)</f>
        <v/>
      </c>
      <c r="G446" t="str">
        <f>IF(OR(ISBLANK('!0'!G448),ISERROR('!0'!G448)),"",'!0'!G448)</f>
        <v/>
      </c>
      <c r="H446" t="str">
        <f>IF(OR(ISBLANK('!0'!H448),ISERROR('!0'!H448)),"",'!0'!H448)</f>
        <v/>
      </c>
      <c r="I446" s="4" t="str">
        <f>IF(OR(ISBLANK('!0'!I448),ISERROR('!0'!I448)),"",'!0'!I448)</f>
        <v/>
      </c>
      <c r="J446" t="str">
        <f>IF(OR(ISBLANK('!0'!J448),ISERROR('!0'!J448)),"",'!0'!J448)</f>
        <v/>
      </c>
      <c r="K446" s="59" t="str">
        <f>IF(OR(ISBLANK('!0'!K448),ISERROR('!0'!K448)),"",'!0'!K448)</f>
        <v/>
      </c>
      <c r="L446" t="str">
        <f>IF(OR(ISBLANK('!0'!L448),ISERROR('!0'!L448)),"",'!0'!L448)</f>
        <v/>
      </c>
      <c r="M446" t="str">
        <f>IF(OR(ISBLANK('!0'!M448),ISERROR('!0'!M448)),"",'!0'!M448)</f>
        <v/>
      </c>
      <c r="N446" t="str">
        <f>IF(OR(ISBLANK('!0'!N448),ISERROR('!0'!N448)),"",'!0'!N448)</f>
        <v/>
      </c>
      <c r="O446" t="str">
        <f>IF(OR(ISBLANK('!0'!O448),ISERROR('!0'!O448)),"",'!0'!O448)</f>
        <v/>
      </c>
      <c r="P446" t="str">
        <f>IF(OR(ISBLANK('!0'!P448),ISERROR('!0'!P448)),"",'!0'!P448)</f>
        <v/>
      </c>
      <c r="Q446" t="str">
        <f>IF(OR(ISBLANK('!0'!Q448),ISERROR('!0'!Q448)),"",'!0'!Q448)</f>
        <v/>
      </c>
      <c r="R446" t="str">
        <f>IF(OR(ISBLANK('!0'!R448),ISERROR('!0'!R448)),"",'!0'!R448)</f>
        <v/>
      </c>
      <c r="S446" t="str">
        <f>IF(OR(ISBLANK('!0'!S448),ISERROR('!0'!S448)),"",'!0'!S448)</f>
        <v/>
      </c>
      <c r="T446" t="str">
        <f>IF(OR(ISBLANK('!0'!T448),ISERROR('!0'!T448)),"",'!0'!T448)</f>
        <v/>
      </c>
      <c r="U446" t="str">
        <f>IF(OR(ISBLANK('!0'!U448),ISERROR('!0'!U448)),"",'!0'!U448)</f>
        <v/>
      </c>
      <c r="V446" t="str">
        <f>IF(OR(ISBLANK('!0'!V448),ISERROR('!0'!V448)),"",'!0'!V448)</f>
        <v/>
      </c>
      <c r="W446" t="str">
        <f>IF(OR(ISBLANK('!0'!W448),ISERROR('!0'!W448)),"",'!0'!W448)</f>
        <v/>
      </c>
      <c r="X446" t="str">
        <f>IF(OR(ISBLANK('!0'!X448),ISERROR('!0'!X448)),"",'!0'!X448)</f>
        <v/>
      </c>
      <c r="Y446" t="str">
        <f>IF(OR(ISBLANK('!0'!Y448),ISERROR('!0'!Y448)),"",'!0'!Y448)</f>
        <v/>
      </c>
      <c r="Z446" t="str">
        <f>IF(OR(ISBLANK('!0'!Z448),ISERROR('!0'!Z448)),"",'!0'!Z448)</f>
        <v/>
      </c>
      <c r="AA446" t="str">
        <f>IF(OR(ISBLANK('!0'!AA448),ISERROR('!0'!AA448)),"",'!0'!AA448)</f>
        <v/>
      </c>
      <c r="AB446" t="str">
        <f>IF(OR(ISBLANK('!0'!AB448),ISERROR('!0'!AB448)),"",'!0'!AB448)</f>
        <v/>
      </c>
      <c r="AC446" t="str">
        <f>IF(OR(ISBLANK('!0'!AI448),ISERROR('!0'!AI448)),"",'!0'!AI448)</f>
        <v/>
      </c>
      <c r="AD446" t="str">
        <f>IF(OR(ISBLANK('!0'!AJ448),ISERROR('!0'!AJ448)),"",'!0'!AJ448)</f>
        <v/>
      </c>
      <c r="AE446" t="str">
        <f>IF(OR(ISBLANK('!0'!AK448),ISERROR('!0'!AK448)),"",'!0'!AK448)</f>
        <v/>
      </c>
      <c r="AF446" t="str">
        <f>IF(OR(ISBLANK('!0'!AL448),ISERROR('!0'!AL448)),"",'!0'!AL448)</f>
        <v/>
      </c>
      <c r="AG446" t="str">
        <f>IF(OR(ISBLANK('!0'!AM448),ISERROR('!0'!AM448)),"",'!0'!AM448)</f>
        <v/>
      </c>
      <c r="AH446" t="str">
        <f>IF(OR(ISBLANK('!0'!AN448),ISERROR('!0'!AN448)),"",'!0'!AN448)</f>
        <v/>
      </c>
      <c r="AI446" t="str">
        <f>IF(OR(ISBLANK('!0'!AO448),ISERROR('!0'!AO448)),"",'!0'!AO448)</f>
        <v/>
      </c>
      <c r="AJ446" t="str">
        <f>IF(OR(ISBLANK('!0'!AP448),ISERROR('!0'!AP448)),"",'!0'!AP448)</f>
        <v/>
      </c>
      <c r="AK446" t="str">
        <f>IF(OR(ISBLANK('!0'!AQ448),ISERROR('!0'!AQ448)),"",'!0'!AQ448)</f>
        <v/>
      </c>
      <c r="AL446" t="str">
        <f>IF(OR(ISBLANK('!0'!AR448),ISERROR('!0'!AR448)),"",'!0'!AR448)</f>
        <v/>
      </c>
      <c r="AM446" t="str">
        <f>IF(OR(ISBLANK('!0'!AS448),ISERROR('!0'!AS448)),"",'!0'!AS448)</f>
        <v/>
      </c>
      <c r="AN446" t="str">
        <f>IF(OR(ISBLANK('!0'!AT448),ISERROR('!0'!AT448)),"",'!0'!AT448)</f>
        <v/>
      </c>
      <c r="AO446" t="str">
        <f>IF(OR(ISBLANK('!0'!AU448),ISERROR('!0'!AU448)),"",'!0'!AU448)</f>
        <v/>
      </c>
      <c r="AP446" t="str">
        <f>IF(OR(ISBLANK('!0'!AV448),ISERROR('!0'!AV448)),"",'!0'!AV448)</f>
        <v/>
      </c>
      <c r="AQ446" t="str">
        <f>IF(OR(ISBLANK('!0'!AW448),ISERROR('!0'!AW448)),"",'!0'!AW448)</f>
        <v/>
      </c>
      <c r="AR446" t="str">
        <f>IF(OR(ISBLANK('!0'!AX448),ISERROR('!0'!AX448)),"",'!0'!AX448)</f>
        <v/>
      </c>
      <c r="AS446" t="str">
        <f>IF(OR(ISBLANK('!0'!AY448),ISERROR('!0'!AY448)),"",'!0'!AY448)</f>
        <v/>
      </c>
      <c r="AT446" t="str">
        <f>IF(OR(ISBLANK('!0'!AZ448),ISERROR('!0'!AZ448)),"",'!0'!AZ448)</f>
        <v/>
      </c>
      <c r="AU446" t="str">
        <f>IF(OR(ISBLANK('!0'!BA448),ISERROR('!0'!BA448)),"",'!0'!BA448)</f>
        <v/>
      </c>
      <c r="AV446" t="str">
        <f>IF(OR(ISBLANK('!0'!BB448),ISERROR('!0'!BB448)),"",'!0'!BB448)</f>
        <v/>
      </c>
      <c r="AW446" t="str">
        <f>IF(OR(ISBLANK('!0'!BC448),ISERROR('!0'!BC448)),"",'!0'!BC448)</f>
        <v/>
      </c>
      <c r="AX446" t="str">
        <f>IF(OR(ISBLANK('!0'!BD448),ISERROR('!0'!BD448)),"",'!0'!BD448)</f>
        <v/>
      </c>
      <c r="AY446" t="str">
        <f>IF(OR(ISBLANK('!0'!BE448),ISERROR('!0'!BE448)),"",'!0'!BE448)</f>
        <v/>
      </c>
      <c r="AZ446" t="str">
        <f>IF(OR(ISBLANK('!0'!BF448),ISERROR('!0'!BF448)),"",'!0'!BF448)</f>
        <v/>
      </c>
      <c r="BA446" t="str">
        <f>IF(OR(ISBLANK('!0'!BG448),ISERROR('!0'!BG448)),"",'!0'!BG448)</f>
        <v/>
      </c>
      <c r="BB446" t="str">
        <f>IF(OR(ISBLANK('!0'!BH448),ISERROR('!0'!BH448)),"",'!0'!BH448)</f>
        <v/>
      </c>
      <c r="BC446" t="str">
        <f>IF(OR(ISBLANK('!0'!BI448),ISERROR('!0'!BI448)),"",'!0'!BI448)</f>
        <v/>
      </c>
    </row>
    <row r="447" spans="1:55" ht="12.75" customHeight="1" x14ac:dyDescent="0.2">
      <c r="A447" t="str">
        <f>IF(OR(ISBLANK('!0'!A449),ISERROR('!0'!A449)),"",'!0'!A449)</f>
        <v/>
      </c>
      <c r="B447" t="str">
        <f>IF(OR(ISBLANK('!0'!B449),ISERROR('!0'!B449)),"",'!0'!B449)</f>
        <v/>
      </c>
      <c r="C447" s="208">
        <f>IF(OR(ISBLANK('!0'!C448),ISERROR('!0'!C448)),"",'!0'!C448)</f>
        <v>425</v>
      </c>
      <c r="D447" s="326"/>
      <c r="E447" s="326"/>
      <c r="F447" t="str">
        <f>IF(OR(ISBLANK('!0'!F449),ISERROR('!0'!F449)),"",'!0'!F449)</f>
        <v/>
      </c>
      <c r="G447" t="str">
        <f>IF(OR(ISBLANK('!0'!G449),ISERROR('!0'!G449)),"",'!0'!G449)</f>
        <v/>
      </c>
      <c r="H447" t="str">
        <f>IF(OR(ISBLANK('!0'!H449),ISERROR('!0'!H449)),"",'!0'!H449)</f>
        <v/>
      </c>
      <c r="I447" s="4" t="str">
        <f>IF(OR(ISBLANK('!0'!I449),ISERROR('!0'!I449)),"",'!0'!I449)</f>
        <v/>
      </c>
      <c r="J447" t="str">
        <f>IF(OR(ISBLANK('!0'!J449),ISERROR('!0'!J449)),"",'!0'!J449)</f>
        <v/>
      </c>
      <c r="K447" s="59" t="str">
        <f>IF(OR(ISBLANK('!0'!K449),ISERROR('!0'!K449)),"",'!0'!K449)</f>
        <v/>
      </c>
      <c r="L447" t="str">
        <f>IF(OR(ISBLANK('!0'!L449),ISERROR('!0'!L449)),"",'!0'!L449)</f>
        <v/>
      </c>
      <c r="M447" t="str">
        <f>IF(OR(ISBLANK('!0'!M449),ISERROR('!0'!M449)),"",'!0'!M449)</f>
        <v/>
      </c>
      <c r="N447" t="str">
        <f>IF(OR(ISBLANK('!0'!N449),ISERROR('!0'!N449)),"",'!0'!N449)</f>
        <v/>
      </c>
      <c r="O447" t="str">
        <f>IF(OR(ISBLANK('!0'!O449),ISERROR('!0'!O449)),"",'!0'!O449)</f>
        <v/>
      </c>
      <c r="P447" t="str">
        <f>IF(OR(ISBLANK('!0'!P449),ISERROR('!0'!P449)),"",'!0'!P449)</f>
        <v/>
      </c>
      <c r="Q447" t="str">
        <f>IF(OR(ISBLANK('!0'!Q449),ISERROR('!0'!Q449)),"",'!0'!Q449)</f>
        <v/>
      </c>
      <c r="R447" t="str">
        <f>IF(OR(ISBLANK('!0'!R449),ISERROR('!0'!R449)),"",'!0'!R449)</f>
        <v/>
      </c>
      <c r="S447" t="str">
        <f>IF(OR(ISBLANK('!0'!S449),ISERROR('!0'!S449)),"",'!0'!S449)</f>
        <v/>
      </c>
      <c r="T447" t="str">
        <f>IF(OR(ISBLANK('!0'!T449),ISERROR('!0'!T449)),"",'!0'!T449)</f>
        <v/>
      </c>
      <c r="U447" t="str">
        <f>IF(OR(ISBLANK('!0'!U449),ISERROR('!0'!U449)),"",'!0'!U449)</f>
        <v/>
      </c>
      <c r="V447" t="str">
        <f>IF(OR(ISBLANK('!0'!V449),ISERROR('!0'!V449)),"",'!0'!V449)</f>
        <v/>
      </c>
      <c r="W447" t="str">
        <f>IF(OR(ISBLANK('!0'!W449),ISERROR('!0'!W449)),"",'!0'!W449)</f>
        <v/>
      </c>
      <c r="X447" t="str">
        <f>IF(OR(ISBLANK('!0'!X449),ISERROR('!0'!X449)),"",'!0'!X449)</f>
        <v/>
      </c>
      <c r="Y447" t="str">
        <f>IF(OR(ISBLANK('!0'!Y449),ISERROR('!0'!Y449)),"",'!0'!Y449)</f>
        <v/>
      </c>
      <c r="Z447" t="str">
        <f>IF(OR(ISBLANK('!0'!Z449),ISERROR('!0'!Z449)),"",'!0'!Z449)</f>
        <v/>
      </c>
      <c r="AA447" t="str">
        <f>IF(OR(ISBLANK('!0'!AA449),ISERROR('!0'!AA449)),"",'!0'!AA449)</f>
        <v/>
      </c>
      <c r="AB447" t="str">
        <f>IF(OR(ISBLANK('!0'!AB449),ISERROR('!0'!AB449)),"",'!0'!AB449)</f>
        <v/>
      </c>
      <c r="AC447" t="str">
        <f>IF(OR(ISBLANK('!0'!AI449),ISERROR('!0'!AI449)),"",'!0'!AI449)</f>
        <v/>
      </c>
      <c r="AD447" t="str">
        <f>IF(OR(ISBLANK('!0'!AJ449),ISERROR('!0'!AJ449)),"",'!0'!AJ449)</f>
        <v/>
      </c>
      <c r="AE447" t="str">
        <f>IF(OR(ISBLANK('!0'!AK449),ISERROR('!0'!AK449)),"",'!0'!AK449)</f>
        <v/>
      </c>
      <c r="AF447" t="str">
        <f>IF(OR(ISBLANK('!0'!AL449),ISERROR('!0'!AL449)),"",'!0'!AL449)</f>
        <v/>
      </c>
      <c r="AG447" t="str">
        <f>IF(OR(ISBLANK('!0'!AM449),ISERROR('!0'!AM449)),"",'!0'!AM449)</f>
        <v/>
      </c>
      <c r="AH447" t="str">
        <f>IF(OR(ISBLANK('!0'!AN449),ISERROR('!0'!AN449)),"",'!0'!AN449)</f>
        <v/>
      </c>
      <c r="AI447" t="str">
        <f>IF(OR(ISBLANK('!0'!AO449),ISERROR('!0'!AO449)),"",'!0'!AO449)</f>
        <v/>
      </c>
      <c r="AJ447" t="str">
        <f>IF(OR(ISBLANK('!0'!AP449),ISERROR('!0'!AP449)),"",'!0'!AP449)</f>
        <v/>
      </c>
      <c r="AK447" t="str">
        <f>IF(OR(ISBLANK('!0'!AQ449),ISERROR('!0'!AQ449)),"",'!0'!AQ449)</f>
        <v/>
      </c>
      <c r="AL447" t="str">
        <f>IF(OR(ISBLANK('!0'!AR449),ISERROR('!0'!AR449)),"",'!0'!AR449)</f>
        <v/>
      </c>
      <c r="AM447" t="str">
        <f>IF(OR(ISBLANK('!0'!AS449),ISERROR('!0'!AS449)),"",'!0'!AS449)</f>
        <v/>
      </c>
      <c r="AN447" t="str">
        <f>IF(OR(ISBLANK('!0'!AT449),ISERROR('!0'!AT449)),"",'!0'!AT449)</f>
        <v/>
      </c>
      <c r="AO447" t="str">
        <f>IF(OR(ISBLANK('!0'!AU449),ISERROR('!0'!AU449)),"",'!0'!AU449)</f>
        <v/>
      </c>
      <c r="AP447" t="str">
        <f>IF(OR(ISBLANK('!0'!AV449),ISERROR('!0'!AV449)),"",'!0'!AV449)</f>
        <v/>
      </c>
      <c r="AQ447" t="str">
        <f>IF(OR(ISBLANK('!0'!AW449),ISERROR('!0'!AW449)),"",'!0'!AW449)</f>
        <v/>
      </c>
      <c r="AR447" t="str">
        <f>IF(OR(ISBLANK('!0'!AX449),ISERROR('!0'!AX449)),"",'!0'!AX449)</f>
        <v/>
      </c>
      <c r="AS447" t="str">
        <f>IF(OR(ISBLANK('!0'!AY449),ISERROR('!0'!AY449)),"",'!0'!AY449)</f>
        <v/>
      </c>
      <c r="AT447" t="str">
        <f>IF(OR(ISBLANK('!0'!AZ449),ISERROR('!0'!AZ449)),"",'!0'!AZ449)</f>
        <v/>
      </c>
      <c r="AU447" t="str">
        <f>IF(OR(ISBLANK('!0'!BA449),ISERROR('!0'!BA449)),"",'!0'!BA449)</f>
        <v/>
      </c>
      <c r="AV447" t="str">
        <f>IF(OR(ISBLANK('!0'!BB449),ISERROR('!0'!BB449)),"",'!0'!BB449)</f>
        <v/>
      </c>
      <c r="AW447" t="str">
        <f>IF(OR(ISBLANK('!0'!BC449),ISERROR('!0'!BC449)),"",'!0'!BC449)</f>
        <v/>
      </c>
      <c r="AX447" t="str">
        <f>IF(OR(ISBLANK('!0'!BD449),ISERROR('!0'!BD449)),"",'!0'!BD449)</f>
        <v/>
      </c>
      <c r="AY447" t="str">
        <f>IF(OR(ISBLANK('!0'!BE449),ISERROR('!0'!BE449)),"",'!0'!BE449)</f>
        <v/>
      </c>
      <c r="AZ447" t="str">
        <f>IF(OR(ISBLANK('!0'!BF449),ISERROR('!0'!BF449)),"",'!0'!BF449)</f>
        <v/>
      </c>
      <c r="BA447" t="str">
        <f>IF(OR(ISBLANK('!0'!BG449),ISERROR('!0'!BG449)),"",'!0'!BG449)</f>
        <v/>
      </c>
      <c r="BB447" t="str">
        <f>IF(OR(ISBLANK('!0'!BH449),ISERROR('!0'!BH449)),"",'!0'!BH449)</f>
        <v/>
      </c>
      <c r="BC447" t="str">
        <f>IF(OR(ISBLANK('!0'!BI449),ISERROR('!0'!BI449)),"",'!0'!BI449)</f>
        <v/>
      </c>
    </row>
    <row r="448" spans="1:55" ht="12.75" customHeight="1" x14ac:dyDescent="0.2">
      <c r="A448" t="str">
        <f>IF(OR(ISBLANK('!0'!A450),ISERROR('!0'!A450)),"",'!0'!A450)</f>
        <v/>
      </c>
      <c r="B448" t="str">
        <f>IF(OR(ISBLANK('!0'!B450),ISERROR('!0'!B450)),"",'!0'!B450)</f>
        <v/>
      </c>
      <c r="C448" s="208">
        <f>IF(OR(ISBLANK('!0'!C449),ISERROR('!0'!C449)),"",'!0'!C449)</f>
        <v>426</v>
      </c>
      <c r="D448" s="326"/>
      <c r="E448" s="326"/>
      <c r="F448" t="str">
        <f>IF(OR(ISBLANK('!0'!F450),ISERROR('!0'!F450)),"",'!0'!F450)</f>
        <v/>
      </c>
      <c r="G448" t="str">
        <f>IF(OR(ISBLANK('!0'!G450),ISERROR('!0'!G450)),"",'!0'!G450)</f>
        <v/>
      </c>
      <c r="H448" t="str">
        <f>IF(OR(ISBLANK('!0'!H450),ISERROR('!0'!H450)),"",'!0'!H450)</f>
        <v/>
      </c>
      <c r="I448" s="4" t="str">
        <f>IF(OR(ISBLANK('!0'!I450),ISERROR('!0'!I450)),"",'!0'!I450)</f>
        <v/>
      </c>
      <c r="J448" t="str">
        <f>IF(OR(ISBLANK('!0'!J450),ISERROR('!0'!J450)),"",'!0'!J450)</f>
        <v/>
      </c>
      <c r="K448" s="59" t="str">
        <f>IF(OR(ISBLANK('!0'!K450),ISERROR('!0'!K450)),"",'!0'!K450)</f>
        <v/>
      </c>
      <c r="L448" t="str">
        <f>IF(OR(ISBLANK('!0'!L450),ISERROR('!0'!L450)),"",'!0'!L450)</f>
        <v/>
      </c>
      <c r="M448" t="str">
        <f>IF(OR(ISBLANK('!0'!M450),ISERROR('!0'!M450)),"",'!0'!M450)</f>
        <v/>
      </c>
      <c r="N448" t="str">
        <f>IF(OR(ISBLANK('!0'!N450),ISERROR('!0'!N450)),"",'!0'!N450)</f>
        <v/>
      </c>
      <c r="O448" t="str">
        <f>IF(OR(ISBLANK('!0'!O450),ISERROR('!0'!O450)),"",'!0'!O450)</f>
        <v/>
      </c>
      <c r="P448" t="str">
        <f>IF(OR(ISBLANK('!0'!P450),ISERROR('!0'!P450)),"",'!0'!P450)</f>
        <v/>
      </c>
      <c r="Q448" t="str">
        <f>IF(OR(ISBLANK('!0'!Q450),ISERROR('!0'!Q450)),"",'!0'!Q450)</f>
        <v/>
      </c>
      <c r="R448" t="str">
        <f>IF(OR(ISBLANK('!0'!R450),ISERROR('!0'!R450)),"",'!0'!R450)</f>
        <v/>
      </c>
      <c r="S448" t="str">
        <f>IF(OR(ISBLANK('!0'!S450),ISERROR('!0'!S450)),"",'!0'!S450)</f>
        <v/>
      </c>
      <c r="T448" t="str">
        <f>IF(OR(ISBLANK('!0'!T450),ISERROR('!0'!T450)),"",'!0'!T450)</f>
        <v/>
      </c>
      <c r="U448" t="str">
        <f>IF(OR(ISBLANK('!0'!U450),ISERROR('!0'!U450)),"",'!0'!U450)</f>
        <v/>
      </c>
      <c r="V448" t="str">
        <f>IF(OR(ISBLANK('!0'!V450),ISERROR('!0'!V450)),"",'!0'!V450)</f>
        <v/>
      </c>
      <c r="W448" t="str">
        <f>IF(OR(ISBLANK('!0'!W450),ISERROR('!0'!W450)),"",'!0'!W450)</f>
        <v/>
      </c>
      <c r="X448" t="str">
        <f>IF(OR(ISBLANK('!0'!X450),ISERROR('!0'!X450)),"",'!0'!X450)</f>
        <v/>
      </c>
      <c r="Y448" t="str">
        <f>IF(OR(ISBLANK('!0'!Y450),ISERROR('!0'!Y450)),"",'!0'!Y450)</f>
        <v/>
      </c>
      <c r="Z448" t="str">
        <f>IF(OR(ISBLANK('!0'!Z450),ISERROR('!0'!Z450)),"",'!0'!Z450)</f>
        <v/>
      </c>
      <c r="AA448" t="str">
        <f>IF(OR(ISBLANK('!0'!AA450),ISERROR('!0'!AA450)),"",'!0'!AA450)</f>
        <v/>
      </c>
      <c r="AB448" t="str">
        <f>IF(OR(ISBLANK('!0'!AB450),ISERROR('!0'!AB450)),"",'!0'!AB450)</f>
        <v/>
      </c>
      <c r="AC448" t="str">
        <f>IF(OR(ISBLANK('!0'!AI450),ISERROR('!0'!AI450)),"",'!0'!AI450)</f>
        <v/>
      </c>
      <c r="AD448" t="str">
        <f>IF(OR(ISBLANK('!0'!AJ450),ISERROR('!0'!AJ450)),"",'!0'!AJ450)</f>
        <v/>
      </c>
      <c r="AE448" t="str">
        <f>IF(OR(ISBLANK('!0'!AK450),ISERROR('!0'!AK450)),"",'!0'!AK450)</f>
        <v/>
      </c>
      <c r="AF448" t="str">
        <f>IF(OR(ISBLANK('!0'!AL450),ISERROR('!0'!AL450)),"",'!0'!AL450)</f>
        <v/>
      </c>
      <c r="AG448" t="str">
        <f>IF(OR(ISBLANK('!0'!AM450),ISERROR('!0'!AM450)),"",'!0'!AM450)</f>
        <v/>
      </c>
      <c r="AH448" t="str">
        <f>IF(OR(ISBLANK('!0'!AN450),ISERROR('!0'!AN450)),"",'!0'!AN450)</f>
        <v/>
      </c>
      <c r="AI448" t="str">
        <f>IF(OR(ISBLANK('!0'!AO450),ISERROR('!0'!AO450)),"",'!0'!AO450)</f>
        <v/>
      </c>
      <c r="AJ448" t="str">
        <f>IF(OR(ISBLANK('!0'!AP450),ISERROR('!0'!AP450)),"",'!0'!AP450)</f>
        <v/>
      </c>
      <c r="AK448" t="str">
        <f>IF(OR(ISBLANK('!0'!AQ450),ISERROR('!0'!AQ450)),"",'!0'!AQ450)</f>
        <v/>
      </c>
      <c r="AL448" t="str">
        <f>IF(OR(ISBLANK('!0'!AR450),ISERROR('!0'!AR450)),"",'!0'!AR450)</f>
        <v/>
      </c>
      <c r="AM448" t="str">
        <f>IF(OR(ISBLANK('!0'!AS450),ISERROR('!0'!AS450)),"",'!0'!AS450)</f>
        <v/>
      </c>
      <c r="AN448" t="str">
        <f>IF(OR(ISBLANK('!0'!AT450),ISERROR('!0'!AT450)),"",'!0'!AT450)</f>
        <v/>
      </c>
      <c r="AO448" t="str">
        <f>IF(OR(ISBLANK('!0'!AU450),ISERROR('!0'!AU450)),"",'!0'!AU450)</f>
        <v/>
      </c>
      <c r="AP448" t="str">
        <f>IF(OR(ISBLANK('!0'!AV450),ISERROR('!0'!AV450)),"",'!0'!AV450)</f>
        <v/>
      </c>
      <c r="AQ448" t="str">
        <f>IF(OR(ISBLANK('!0'!AW450),ISERROR('!0'!AW450)),"",'!0'!AW450)</f>
        <v/>
      </c>
      <c r="AR448" t="str">
        <f>IF(OR(ISBLANK('!0'!AX450),ISERROR('!0'!AX450)),"",'!0'!AX450)</f>
        <v/>
      </c>
      <c r="AS448" t="str">
        <f>IF(OR(ISBLANK('!0'!AY450),ISERROR('!0'!AY450)),"",'!0'!AY450)</f>
        <v/>
      </c>
      <c r="AT448" t="str">
        <f>IF(OR(ISBLANK('!0'!AZ450),ISERROR('!0'!AZ450)),"",'!0'!AZ450)</f>
        <v/>
      </c>
      <c r="AU448" t="str">
        <f>IF(OR(ISBLANK('!0'!BA450),ISERROR('!0'!BA450)),"",'!0'!BA450)</f>
        <v/>
      </c>
      <c r="AV448" t="str">
        <f>IF(OR(ISBLANK('!0'!BB450),ISERROR('!0'!BB450)),"",'!0'!BB450)</f>
        <v/>
      </c>
      <c r="AW448" t="str">
        <f>IF(OR(ISBLANK('!0'!BC450),ISERROR('!0'!BC450)),"",'!0'!BC450)</f>
        <v/>
      </c>
      <c r="AX448" t="str">
        <f>IF(OR(ISBLANK('!0'!BD450),ISERROR('!0'!BD450)),"",'!0'!BD450)</f>
        <v/>
      </c>
      <c r="AY448" t="str">
        <f>IF(OR(ISBLANK('!0'!BE450),ISERROR('!0'!BE450)),"",'!0'!BE450)</f>
        <v/>
      </c>
      <c r="AZ448" t="str">
        <f>IF(OR(ISBLANK('!0'!BF450),ISERROR('!0'!BF450)),"",'!0'!BF450)</f>
        <v/>
      </c>
      <c r="BA448" t="str">
        <f>IF(OR(ISBLANK('!0'!BG450),ISERROR('!0'!BG450)),"",'!0'!BG450)</f>
        <v/>
      </c>
      <c r="BB448" t="str">
        <f>IF(OR(ISBLANK('!0'!BH450),ISERROR('!0'!BH450)),"",'!0'!BH450)</f>
        <v/>
      </c>
      <c r="BC448" t="str">
        <f>IF(OR(ISBLANK('!0'!BI450),ISERROR('!0'!BI450)),"",'!0'!BI450)</f>
        <v/>
      </c>
    </row>
    <row r="449" spans="1:55" ht="12.75" customHeight="1" x14ac:dyDescent="0.2">
      <c r="A449" t="str">
        <f>IF(OR(ISBLANK('!0'!A451),ISERROR('!0'!A451)),"",'!0'!A451)</f>
        <v/>
      </c>
      <c r="B449" t="str">
        <f>IF(OR(ISBLANK('!0'!B451),ISERROR('!0'!B451)),"",'!0'!B451)</f>
        <v/>
      </c>
      <c r="C449" s="208">
        <f>IF(OR(ISBLANK('!0'!C450),ISERROR('!0'!C450)),"",'!0'!C450)</f>
        <v>427</v>
      </c>
      <c r="D449" s="326"/>
      <c r="E449" s="326"/>
      <c r="F449" t="str">
        <f>IF(OR(ISBLANK('!0'!F451),ISERROR('!0'!F451)),"",'!0'!F451)</f>
        <v/>
      </c>
      <c r="G449" t="str">
        <f>IF(OR(ISBLANK('!0'!G451),ISERROR('!0'!G451)),"",'!0'!G451)</f>
        <v/>
      </c>
      <c r="H449" t="str">
        <f>IF(OR(ISBLANK('!0'!H451),ISERROR('!0'!H451)),"",'!0'!H451)</f>
        <v/>
      </c>
      <c r="I449" s="4" t="str">
        <f>IF(OR(ISBLANK('!0'!I451),ISERROR('!0'!I451)),"",'!0'!I451)</f>
        <v/>
      </c>
      <c r="J449" t="str">
        <f>IF(OR(ISBLANK('!0'!J451),ISERROR('!0'!J451)),"",'!0'!J451)</f>
        <v/>
      </c>
      <c r="K449" s="59" t="str">
        <f>IF(OR(ISBLANK('!0'!K451),ISERROR('!0'!K451)),"",'!0'!K451)</f>
        <v/>
      </c>
      <c r="L449" t="str">
        <f>IF(OR(ISBLANK('!0'!L451),ISERROR('!0'!L451)),"",'!0'!L451)</f>
        <v/>
      </c>
      <c r="M449" t="str">
        <f>IF(OR(ISBLANK('!0'!M451),ISERROR('!0'!M451)),"",'!0'!M451)</f>
        <v/>
      </c>
      <c r="N449" t="str">
        <f>IF(OR(ISBLANK('!0'!N451),ISERROR('!0'!N451)),"",'!0'!N451)</f>
        <v/>
      </c>
      <c r="O449" t="str">
        <f>IF(OR(ISBLANK('!0'!O451),ISERROR('!0'!O451)),"",'!0'!O451)</f>
        <v/>
      </c>
      <c r="P449" t="str">
        <f>IF(OR(ISBLANK('!0'!P451),ISERROR('!0'!P451)),"",'!0'!P451)</f>
        <v/>
      </c>
      <c r="Q449" t="str">
        <f>IF(OR(ISBLANK('!0'!Q451),ISERROR('!0'!Q451)),"",'!0'!Q451)</f>
        <v/>
      </c>
      <c r="R449" t="str">
        <f>IF(OR(ISBLANK('!0'!R451),ISERROR('!0'!R451)),"",'!0'!R451)</f>
        <v/>
      </c>
      <c r="S449" t="str">
        <f>IF(OR(ISBLANK('!0'!S451),ISERROR('!0'!S451)),"",'!0'!S451)</f>
        <v/>
      </c>
      <c r="T449" t="str">
        <f>IF(OR(ISBLANK('!0'!T451),ISERROR('!0'!T451)),"",'!0'!T451)</f>
        <v/>
      </c>
      <c r="U449" t="str">
        <f>IF(OR(ISBLANK('!0'!U451),ISERROR('!0'!U451)),"",'!0'!U451)</f>
        <v/>
      </c>
      <c r="V449" t="str">
        <f>IF(OR(ISBLANK('!0'!V451),ISERROR('!0'!V451)),"",'!0'!V451)</f>
        <v/>
      </c>
      <c r="W449" t="str">
        <f>IF(OR(ISBLANK('!0'!W451),ISERROR('!0'!W451)),"",'!0'!W451)</f>
        <v/>
      </c>
      <c r="X449" t="str">
        <f>IF(OR(ISBLANK('!0'!X451),ISERROR('!0'!X451)),"",'!0'!X451)</f>
        <v/>
      </c>
      <c r="Y449" t="str">
        <f>IF(OR(ISBLANK('!0'!Y451),ISERROR('!0'!Y451)),"",'!0'!Y451)</f>
        <v/>
      </c>
      <c r="Z449" t="str">
        <f>IF(OR(ISBLANK('!0'!Z451),ISERROR('!0'!Z451)),"",'!0'!Z451)</f>
        <v/>
      </c>
      <c r="AA449" t="str">
        <f>IF(OR(ISBLANK('!0'!AA451),ISERROR('!0'!AA451)),"",'!0'!AA451)</f>
        <v/>
      </c>
      <c r="AB449" t="str">
        <f>IF(OR(ISBLANK('!0'!AB451),ISERROR('!0'!AB451)),"",'!0'!AB451)</f>
        <v/>
      </c>
      <c r="AC449" t="str">
        <f>IF(OR(ISBLANK('!0'!AI451),ISERROR('!0'!AI451)),"",'!0'!AI451)</f>
        <v/>
      </c>
      <c r="AD449" t="str">
        <f>IF(OR(ISBLANK('!0'!AJ451),ISERROR('!0'!AJ451)),"",'!0'!AJ451)</f>
        <v/>
      </c>
      <c r="AE449" t="str">
        <f>IF(OR(ISBLANK('!0'!AK451),ISERROR('!0'!AK451)),"",'!0'!AK451)</f>
        <v/>
      </c>
      <c r="AF449" t="str">
        <f>IF(OR(ISBLANK('!0'!AL451),ISERROR('!0'!AL451)),"",'!0'!AL451)</f>
        <v/>
      </c>
      <c r="AG449" t="str">
        <f>IF(OR(ISBLANK('!0'!AM451),ISERROR('!0'!AM451)),"",'!0'!AM451)</f>
        <v/>
      </c>
      <c r="AH449" t="str">
        <f>IF(OR(ISBLANK('!0'!AN451),ISERROR('!0'!AN451)),"",'!0'!AN451)</f>
        <v/>
      </c>
      <c r="AI449" t="str">
        <f>IF(OR(ISBLANK('!0'!AO451),ISERROR('!0'!AO451)),"",'!0'!AO451)</f>
        <v/>
      </c>
      <c r="AJ449" t="str">
        <f>IF(OR(ISBLANK('!0'!AP451),ISERROR('!0'!AP451)),"",'!0'!AP451)</f>
        <v/>
      </c>
      <c r="AK449" t="str">
        <f>IF(OR(ISBLANK('!0'!AQ451),ISERROR('!0'!AQ451)),"",'!0'!AQ451)</f>
        <v/>
      </c>
      <c r="AL449" t="str">
        <f>IF(OR(ISBLANK('!0'!AR451),ISERROR('!0'!AR451)),"",'!0'!AR451)</f>
        <v/>
      </c>
      <c r="AM449" t="str">
        <f>IF(OR(ISBLANK('!0'!AS451),ISERROR('!0'!AS451)),"",'!0'!AS451)</f>
        <v/>
      </c>
      <c r="AN449" t="str">
        <f>IF(OR(ISBLANK('!0'!AT451),ISERROR('!0'!AT451)),"",'!0'!AT451)</f>
        <v/>
      </c>
      <c r="AO449" t="str">
        <f>IF(OR(ISBLANK('!0'!AU451),ISERROR('!0'!AU451)),"",'!0'!AU451)</f>
        <v/>
      </c>
      <c r="AP449" t="str">
        <f>IF(OR(ISBLANK('!0'!AV451),ISERROR('!0'!AV451)),"",'!0'!AV451)</f>
        <v/>
      </c>
      <c r="AQ449" t="str">
        <f>IF(OR(ISBLANK('!0'!AW451),ISERROR('!0'!AW451)),"",'!0'!AW451)</f>
        <v/>
      </c>
      <c r="AR449" t="str">
        <f>IF(OR(ISBLANK('!0'!AX451),ISERROR('!0'!AX451)),"",'!0'!AX451)</f>
        <v/>
      </c>
      <c r="AS449" t="str">
        <f>IF(OR(ISBLANK('!0'!AY451),ISERROR('!0'!AY451)),"",'!0'!AY451)</f>
        <v/>
      </c>
      <c r="AT449" t="str">
        <f>IF(OR(ISBLANK('!0'!AZ451),ISERROR('!0'!AZ451)),"",'!0'!AZ451)</f>
        <v/>
      </c>
      <c r="AU449" t="str">
        <f>IF(OR(ISBLANK('!0'!BA451),ISERROR('!0'!BA451)),"",'!0'!BA451)</f>
        <v/>
      </c>
      <c r="AV449" t="str">
        <f>IF(OR(ISBLANK('!0'!BB451),ISERROR('!0'!BB451)),"",'!0'!BB451)</f>
        <v/>
      </c>
      <c r="AW449" t="str">
        <f>IF(OR(ISBLANK('!0'!BC451),ISERROR('!0'!BC451)),"",'!0'!BC451)</f>
        <v/>
      </c>
      <c r="AX449" t="str">
        <f>IF(OR(ISBLANK('!0'!BD451),ISERROR('!0'!BD451)),"",'!0'!BD451)</f>
        <v/>
      </c>
      <c r="AY449" t="str">
        <f>IF(OR(ISBLANK('!0'!BE451),ISERROR('!0'!BE451)),"",'!0'!BE451)</f>
        <v/>
      </c>
      <c r="AZ449" t="str">
        <f>IF(OR(ISBLANK('!0'!BF451),ISERROR('!0'!BF451)),"",'!0'!BF451)</f>
        <v/>
      </c>
      <c r="BA449" t="str">
        <f>IF(OR(ISBLANK('!0'!BG451),ISERROR('!0'!BG451)),"",'!0'!BG451)</f>
        <v/>
      </c>
      <c r="BB449" t="str">
        <f>IF(OR(ISBLANK('!0'!BH451),ISERROR('!0'!BH451)),"",'!0'!BH451)</f>
        <v/>
      </c>
      <c r="BC449" t="str">
        <f>IF(OR(ISBLANK('!0'!BI451),ISERROR('!0'!BI451)),"",'!0'!BI451)</f>
        <v/>
      </c>
    </row>
    <row r="450" spans="1:55" ht="12.75" customHeight="1" x14ac:dyDescent="0.2">
      <c r="A450" t="str">
        <f>IF(OR(ISBLANK('!0'!A452),ISERROR('!0'!A452)),"",'!0'!A452)</f>
        <v/>
      </c>
      <c r="B450" t="str">
        <f>IF(OR(ISBLANK('!0'!B452),ISERROR('!0'!B452)),"",'!0'!B452)</f>
        <v/>
      </c>
      <c r="C450" s="208">
        <f>IF(OR(ISBLANK('!0'!C451),ISERROR('!0'!C451)),"",'!0'!C451)</f>
        <v>428</v>
      </c>
      <c r="D450" s="326"/>
      <c r="E450" s="326"/>
      <c r="F450" t="str">
        <f>IF(OR(ISBLANK('!0'!F452),ISERROR('!0'!F452)),"",'!0'!F452)</f>
        <v/>
      </c>
      <c r="G450" t="str">
        <f>IF(OR(ISBLANK('!0'!G452),ISERROR('!0'!G452)),"",'!0'!G452)</f>
        <v/>
      </c>
      <c r="H450" t="str">
        <f>IF(OR(ISBLANK('!0'!H452),ISERROR('!0'!H452)),"",'!0'!H452)</f>
        <v/>
      </c>
      <c r="I450" s="4" t="str">
        <f>IF(OR(ISBLANK('!0'!I452),ISERROR('!0'!I452)),"",'!0'!I452)</f>
        <v/>
      </c>
      <c r="J450" t="str">
        <f>IF(OR(ISBLANK('!0'!J452),ISERROR('!0'!J452)),"",'!0'!J452)</f>
        <v/>
      </c>
      <c r="K450" s="59" t="str">
        <f>IF(OR(ISBLANK('!0'!K452),ISERROR('!0'!K452)),"",'!0'!K452)</f>
        <v/>
      </c>
      <c r="L450" t="str">
        <f>IF(OR(ISBLANK('!0'!L452),ISERROR('!0'!L452)),"",'!0'!L452)</f>
        <v/>
      </c>
      <c r="M450" t="str">
        <f>IF(OR(ISBLANK('!0'!M452),ISERROR('!0'!M452)),"",'!0'!M452)</f>
        <v/>
      </c>
      <c r="N450" t="str">
        <f>IF(OR(ISBLANK('!0'!N452),ISERROR('!0'!N452)),"",'!0'!N452)</f>
        <v/>
      </c>
      <c r="O450" t="str">
        <f>IF(OR(ISBLANK('!0'!O452),ISERROR('!0'!O452)),"",'!0'!O452)</f>
        <v/>
      </c>
      <c r="P450" t="str">
        <f>IF(OR(ISBLANK('!0'!P452),ISERROR('!0'!P452)),"",'!0'!P452)</f>
        <v/>
      </c>
      <c r="Q450" t="str">
        <f>IF(OR(ISBLANK('!0'!Q452),ISERROR('!0'!Q452)),"",'!0'!Q452)</f>
        <v/>
      </c>
      <c r="R450" t="str">
        <f>IF(OR(ISBLANK('!0'!R452),ISERROR('!0'!R452)),"",'!0'!R452)</f>
        <v/>
      </c>
      <c r="S450" t="str">
        <f>IF(OR(ISBLANK('!0'!S452),ISERROR('!0'!S452)),"",'!0'!S452)</f>
        <v/>
      </c>
      <c r="T450" t="str">
        <f>IF(OR(ISBLANK('!0'!T452),ISERROR('!0'!T452)),"",'!0'!T452)</f>
        <v/>
      </c>
      <c r="U450" t="str">
        <f>IF(OR(ISBLANK('!0'!U452),ISERROR('!0'!U452)),"",'!0'!U452)</f>
        <v/>
      </c>
      <c r="V450" t="str">
        <f>IF(OR(ISBLANK('!0'!V452),ISERROR('!0'!V452)),"",'!0'!V452)</f>
        <v/>
      </c>
      <c r="W450" t="str">
        <f>IF(OR(ISBLANK('!0'!W452),ISERROR('!0'!W452)),"",'!0'!W452)</f>
        <v/>
      </c>
      <c r="X450" t="str">
        <f>IF(OR(ISBLANK('!0'!X452),ISERROR('!0'!X452)),"",'!0'!X452)</f>
        <v/>
      </c>
      <c r="Y450" t="str">
        <f>IF(OR(ISBLANK('!0'!Y452),ISERROR('!0'!Y452)),"",'!0'!Y452)</f>
        <v/>
      </c>
      <c r="Z450" t="str">
        <f>IF(OR(ISBLANK('!0'!Z452),ISERROR('!0'!Z452)),"",'!0'!Z452)</f>
        <v/>
      </c>
      <c r="AA450" t="str">
        <f>IF(OR(ISBLANK('!0'!AA452),ISERROR('!0'!AA452)),"",'!0'!AA452)</f>
        <v/>
      </c>
      <c r="AB450" t="str">
        <f>IF(OR(ISBLANK('!0'!AB452),ISERROR('!0'!AB452)),"",'!0'!AB452)</f>
        <v/>
      </c>
      <c r="AC450" t="str">
        <f>IF(OR(ISBLANK('!0'!AI452),ISERROR('!0'!AI452)),"",'!0'!AI452)</f>
        <v/>
      </c>
      <c r="AD450" t="str">
        <f>IF(OR(ISBLANK('!0'!AJ452),ISERROR('!0'!AJ452)),"",'!0'!AJ452)</f>
        <v/>
      </c>
      <c r="AE450" t="str">
        <f>IF(OR(ISBLANK('!0'!AK452),ISERROR('!0'!AK452)),"",'!0'!AK452)</f>
        <v/>
      </c>
      <c r="AF450" t="str">
        <f>IF(OR(ISBLANK('!0'!AL452),ISERROR('!0'!AL452)),"",'!0'!AL452)</f>
        <v/>
      </c>
      <c r="AG450" t="str">
        <f>IF(OR(ISBLANK('!0'!AM452),ISERROR('!0'!AM452)),"",'!0'!AM452)</f>
        <v/>
      </c>
      <c r="AH450" t="str">
        <f>IF(OR(ISBLANK('!0'!AN452),ISERROR('!0'!AN452)),"",'!0'!AN452)</f>
        <v/>
      </c>
      <c r="AI450" t="str">
        <f>IF(OR(ISBLANK('!0'!AO452),ISERROR('!0'!AO452)),"",'!0'!AO452)</f>
        <v/>
      </c>
      <c r="AJ450" t="str">
        <f>IF(OR(ISBLANK('!0'!AP452),ISERROR('!0'!AP452)),"",'!0'!AP452)</f>
        <v/>
      </c>
      <c r="AK450" t="str">
        <f>IF(OR(ISBLANK('!0'!AQ452),ISERROR('!0'!AQ452)),"",'!0'!AQ452)</f>
        <v/>
      </c>
      <c r="AL450" t="str">
        <f>IF(OR(ISBLANK('!0'!AR452),ISERROR('!0'!AR452)),"",'!0'!AR452)</f>
        <v/>
      </c>
      <c r="AM450" t="str">
        <f>IF(OR(ISBLANK('!0'!AS452),ISERROR('!0'!AS452)),"",'!0'!AS452)</f>
        <v/>
      </c>
      <c r="AN450" t="str">
        <f>IF(OR(ISBLANK('!0'!AT452),ISERROR('!0'!AT452)),"",'!0'!AT452)</f>
        <v/>
      </c>
      <c r="AO450" t="str">
        <f>IF(OR(ISBLANK('!0'!AU452),ISERROR('!0'!AU452)),"",'!0'!AU452)</f>
        <v/>
      </c>
      <c r="AP450" t="str">
        <f>IF(OR(ISBLANK('!0'!AV452),ISERROR('!0'!AV452)),"",'!0'!AV452)</f>
        <v/>
      </c>
      <c r="AQ450" t="str">
        <f>IF(OR(ISBLANK('!0'!AW452),ISERROR('!0'!AW452)),"",'!0'!AW452)</f>
        <v/>
      </c>
      <c r="AR450" t="str">
        <f>IF(OR(ISBLANK('!0'!AX452),ISERROR('!0'!AX452)),"",'!0'!AX452)</f>
        <v/>
      </c>
      <c r="AS450" t="str">
        <f>IF(OR(ISBLANK('!0'!AY452),ISERROR('!0'!AY452)),"",'!0'!AY452)</f>
        <v/>
      </c>
      <c r="AT450" t="str">
        <f>IF(OR(ISBLANK('!0'!AZ452),ISERROR('!0'!AZ452)),"",'!0'!AZ452)</f>
        <v/>
      </c>
      <c r="AU450" t="str">
        <f>IF(OR(ISBLANK('!0'!BA452),ISERROR('!0'!BA452)),"",'!0'!BA452)</f>
        <v/>
      </c>
      <c r="AV450" t="str">
        <f>IF(OR(ISBLANK('!0'!BB452),ISERROR('!0'!BB452)),"",'!0'!BB452)</f>
        <v/>
      </c>
      <c r="AW450" t="str">
        <f>IF(OR(ISBLANK('!0'!BC452),ISERROR('!0'!BC452)),"",'!0'!BC452)</f>
        <v/>
      </c>
      <c r="AX450" t="str">
        <f>IF(OR(ISBLANK('!0'!BD452),ISERROR('!0'!BD452)),"",'!0'!BD452)</f>
        <v/>
      </c>
      <c r="AY450" t="str">
        <f>IF(OR(ISBLANK('!0'!BE452),ISERROR('!0'!BE452)),"",'!0'!BE452)</f>
        <v/>
      </c>
      <c r="AZ450" t="str">
        <f>IF(OR(ISBLANK('!0'!BF452),ISERROR('!0'!BF452)),"",'!0'!BF452)</f>
        <v/>
      </c>
      <c r="BA450" t="str">
        <f>IF(OR(ISBLANK('!0'!BG452),ISERROR('!0'!BG452)),"",'!0'!BG452)</f>
        <v/>
      </c>
      <c r="BB450" t="str">
        <f>IF(OR(ISBLANK('!0'!BH452),ISERROR('!0'!BH452)),"",'!0'!BH452)</f>
        <v/>
      </c>
      <c r="BC450" t="str">
        <f>IF(OR(ISBLANK('!0'!BI452),ISERROR('!0'!BI452)),"",'!0'!BI452)</f>
        <v/>
      </c>
    </row>
    <row r="451" spans="1:55" ht="12.75" customHeight="1" x14ac:dyDescent="0.2">
      <c r="A451" t="str">
        <f>IF(OR(ISBLANK('!0'!A453),ISERROR('!0'!A453)),"",'!0'!A453)</f>
        <v/>
      </c>
      <c r="B451" t="str">
        <f>IF(OR(ISBLANK('!0'!B453),ISERROR('!0'!B453)),"",'!0'!B453)</f>
        <v/>
      </c>
      <c r="C451" s="208">
        <f>IF(OR(ISBLANK('!0'!C452),ISERROR('!0'!C452)),"",'!0'!C452)</f>
        <v>429</v>
      </c>
      <c r="D451" s="326"/>
      <c r="E451" s="326"/>
      <c r="F451" t="str">
        <f>IF(OR(ISBLANK('!0'!F453),ISERROR('!0'!F453)),"",'!0'!F453)</f>
        <v/>
      </c>
      <c r="G451" t="str">
        <f>IF(OR(ISBLANK('!0'!G453),ISERROR('!0'!G453)),"",'!0'!G453)</f>
        <v/>
      </c>
      <c r="H451" t="str">
        <f>IF(OR(ISBLANK('!0'!H453),ISERROR('!0'!H453)),"",'!0'!H453)</f>
        <v/>
      </c>
      <c r="I451" s="4" t="str">
        <f>IF(OR(ISBLANK('!0'!I453),ISERROR('!0'!I453)),"",'!0'!I453)</f>
        <v/>
      </c>
      <c r="J451" t="str">
        <f>IF(OR(ISBLANK('!0'!J453),ISERROR('!0'!J453)),"",'!0'!J453)</f>
        <v/>
      </c>
      <c r="K451" s="59" t="str">
        <f>IF(OR(ISBLANK('!0'!K453),ISERROR('!0'!K453)),"",'!0'!K453)</f>
        <v/>
      </c>
      <c r="L451" t="str">
        <f>IF(OR(ISBLANK('!0'!L453),ISERROR('!0'!L453)),"",'!0'!L453)</f>
        <v/>
      </c>
      <c r="M451" t="str">
        <f>IF(OR(ISBLANK('!0'!M453),ISERROR('!0'!M453)),"",'!0'!M453)</f>
        <v/>
      </c>
      <c r="N451" t="str">
        <f>IF(OR(ISBLANK('!0'!N453),ISERROR('!0'!N453)),"",'!0'!N453)</f>
        <v/>
      </c>
      <c r="O451" t="str">
        <f>IF(OR(ISBLANK('!0'!O453),ISERROR('!0'!O453)),"",'!0'!O453)</f>
        <v/>
      </c>
      <c r="P451" t="str">
        <f>IF(OR(ISBLANK('!0'!P453),ISERROR('!0'!P453)),"",'!0'!P453)</f>
        <v/>
      </c>
      <c r="Q451" t="str">
        <f>IF(OR(ISBLANK('!0'!Q453),ISERROR('!0'!Q453)),"",'!0'!Q453)</f>
        <v/>
      </c>
      <c r="R451" t="str">
        <f>IF(OR(ISBLANK('!0'!R453),ISERROR('!0'!R453)),"",'!0'!R453)</f>
        <v/>
      </c>
      <c r="S451" t="str">
        <f>IF(OR(ISBLANK('!0'!S453),ISERROR('!0'!S453)),"",'!0'!S453)</f>
        <v/>
      </c>
      <c r="T451" t="str">
        <f>IF(OR(ISBLANK('!0'!T453),ISERROR('!0'!T453)),"",'!0'!T453)</f>
        <v/>
      </c>
      <c r="U451" t="str">
        <f>IF(OR(ISBLANK('!0'!U453),ISERROR('!0'!U453)),"",'!0'!U453)</f>
        <v/>
      </c>
      <c r="V451" t="str">
        <f>IF(OR(ISBLANK('!0'!V453),ISERROR('!0'!V453)),"",'!0'!V453)</f>
        <v/>
      </c>
      <c r="W451" t="str">
        <f>IF(OR(ISBLANK('!0'!W453),ISERROR('!0'!W453)),"",'!0'!W453)</f>
        <v/>
      </c>
      <c r="X451" t="str">
        <f>IF(OR(ISBLANK('!0'!X453),ISERROR('!0'!X453)),"",'!0'!X453)</f>
        <v/>
      </c>
      <c r="Y451" t="str">
        <f>IF(OR(ISBLANK('!0'!Y453),ISERROR('!0'!Y453)),"",'!0'!Y453)</f>
        <v/>
      </c>
      <c r="Z451" t="str">
        <f>IF(OR(ISBLANK('!0'!Z453),ISERROR('!0'!Z453)),"",'!0'!Z453)</f>
        <v/>
      </c>
      <c r="AA451" t="str">
        <f>IF(OR(ISBLANK('!0'!AA453),ISERROR('!0'!AA453)),"",'!0'!AA453)</f>
        <v/>
      </c>
      <c r="AB451" t="str">
        <f>IF(OR(ISBLANK('!0'!AB453),ISERROR('!0'!AB453)),"",'!0'!AB453)</f>
        <v/>
      </c>
      <c r="AC451" t="str">
        <f>IF(OR(ISBLANK('!0'!AI453),ISERROR('!0'!AI453)),"",'!0'!AI453)</f>
        <v/>
      </c>
      <c r="AD451" t="str">
        <f>IF(OR(ISBLANK('!0'!AJ453),ISERROR('!0'!AJ453)),"",'!0'!AJ453)</f>
        <v/>
      </c>
      <c r="AE451" t="str">
        <f>IF(OR(ISBLANK('!0'!AK453),ISERROR('!0'!AK453)),"",'!0'!AK453)</f>
        <v/>
      </c>
      <c r="AF451" t="str">
        <f>IF(OR(ISBLANK('!0'!AL453),ISERROR('!0'!AL453)),"",'!0'!AL453)</f>
        <v/>
      </c>
      <c r="AG451" t="str">
        <f>IF(OR(ISBLANK('!0'!AM453),ISERROR('!0'!AM453)),"",'!0'!AM453)</f>
        <v/>
      </c>
      <c r="AH451" t="str">
        <f>IF(OR(ISBLANK('!0'!AN453),ISERROR('!0'!AN453)),"",'!0'!AN453)</f>
        <v/>
      </c>
      <c r="AI451" t="str">
        <f>IF(OR(ISBLANK('!0'!AO453),ISERROR('!0'!AO453)),"",'!0'!AO453)</f>
        <v/>
      </c>
      <c r="AJ451" t="str">
        <f>IF(OR(ISBLANK('!0'!AP453),ISERROR('!0'!AP453)),"",'!0'!AP453)</f>
        <v/>
      </c>
      <c r="AK451" t="str">
        <f>IF(OR(ISBLANK('!0'!AQ453),ISERROR('!0'!AQ453)),"",'!0'!AQ453)</f>
        <v/>
      </c>
      <c r="AL451" t="str">
        <f>IF(OR(ISBLANK('!0'!AR453),ISERROR('!0'!AR453)),"",'!0'!AR453)</f>
        <v/>
      </c>
      <c r="AM451" t="str">
        <f>IF(OR(ISBLANK('!0'!AS453),ISERROR('!0'!AS453)),"",'!0'!AS453)</f>
        <v/>
      </c>
      <c r="AN451" t="str">
        <f>IF(OR(ISBLANK('!0'!AT453),ISERROR('!0'!AT453)),"",'!0'!AT453)</f>
        <v/>
      </c>
      <c r="AO451" t="str">
        <f>IF(OR(ISBLANK('!0'!AU453),ISERROR('!0'!AU453)),"",'!0'!AU453)</f>
        <v/>
      </c>
      <c r="AP451" t="str">
        <f>IF(OR(ISBLANK('!0'!AV453),ISERROR('!0'!AV453)),"",'!0'!AV453)</f>
        <v/>
      </c>
      <c r="AQ451" t="str">
        <f>IF(OR(ISBLANK('!0'!AW453),ISERROR('!0'!AW453)),"",'!0'!AW453)</f>
        <v/>
      </c>
      <c r="AR451" t="str">
        <f>IF(OR(ISBLANK('!0'!AX453),ISERROR('!0'!AX453)),"",'!0'!AX453)</f>
        <v/>
      </c>
      <c r="AS451" t="str">
        <f>IF(OR(ISBLANK('!0'!AY453),ISERROR('!0'!AY453)),"",'!0'!AY453)</f>
        <v/>
      </c>
      <c r="AT451" t="str">
        <f>IF(OR(ISBLANK('!0'!AZ453),ISERROR('!0'!AZ453)),"",'!0'!AZ453)</f>
        <v/>
      </c>
      <c r="AU451" t="str">
        <f>IF(OR(ISBLANK('!0'!BA453),ISERROR('!0'!BA453)),"",'!0'!BA453)</f>
        <v/>
      </c>
      <c r="AV451" t="str">
        <f>IF(OR(ISBLANK('!0'!BB453),ISERROR('!0'!BB453)),"",'!0'!BB453)</f>
        <v/>
      </c>
      <c r="AW451" t="str">
        <f>IF(OR(ISBLANK('!0'!BC453),ISERROR('!0'!BC453)),"",'!0'!BC453)</f>
        <v/>
      </c>
      <c r="AX451" t="str">
        <f>IF(OR(ISBLANK('!0'!BD453),ISERROR('!0'!BD453)),"",'!0'!BD453)</f>
        <v/>
      </c>
      <c r="AY451" t="str">
        <f>IF(OR(ISBLANK('!0'!BE453),ISERROR('!0'!BE453)),"",'!0'!BE453)</f>
        <v/>
      </c>
      <c r="AZ451" t="str">
        <f>IF(OR(ISBLANK('!0'!BF453),ISERROR('!0'!BF453)),"",'!0'!BF453)</f>
        <v/>
      </c>
      <c r="BA451" t="str">
        <f>IF(OR(ISBLANK('!0'!BG453),ISERROR('!0'!BG453)),"",'!0'!BG453)</f>
        <v/>
      </c>
      <c r="BB451" t="str">
        <f>IF(OR(ISBLANK('!0'!BH453),ISERROR('!0'!BH453)),"",'!0'!BH453)</f>
        <v/>
      </c>
      <c r="BC451" t="str">
        <f>IF(OR(ISBLANK('!0'!BI453),ISERROR('!0'!BI453)),"",'!0'!BI453)</f>
        <v/>
      </c>
    </row>
    <row r="452" spans="1:55" ht="12.75" customHeight="1" x14ac:dyDescent="0.2">
      <c r="A452" t="str">
        <f>IF(OR(ISBLANK('!0'!A454),ISERROR('!0'!A454)),"",'!0'!A454)</f>
        <v/>
      </c>
      <c r="B452" t="str">
        <f>IF(OR(ISBLANK('!0'!B454),ISERROR('!0'!B454)),"",'!0'!B454)</f>
        <v/>
      </c>
      <c r="C452" s="208">
        <f>IF(OR(ISBLANK('!0'!C453),ISERROR('!0'!C453)),"",'!0'!C453)</f>
        <v>430</v>
      </c>
      <c r="D452" s="326"/>
      <c r="E452" s="326"/>
      <c r="F452" t="str">
        <f>IF(OR(ISBLANK('!0'!F454),ISERROR('!0'!F454)),"",'!0'!F454)</f>
        <v/>
      </c>
      <c r="G452" t="str">
        <f>IF(OR(ISBLANK('!0'!G454),ISERROR('!0'!G454)),"",'!0'!G454)</f>
        <v/>
      </c>
      <c r="H452" t="str">
        <f>IF(OR(ISBLANK('!0'!H454),ISERROR('!0'!H454)),"",'!0'!H454)</f>
        <v/>
      </c>
      <c r="I452" s="4" t="str">
        <f>IF(OR(ISBLANK('!0'!I454),ISERROR('!0'!I454)),"",'!0'!I454)</f>
        <v/>
      </c>
      <c r="J452" t="str">
        <f>IF(OR(ISBLANK('!0'!J454),ISERROR('!0'!J454)),"",'!0'!J454)</f>
        <v/>
      </c>
      <c r="K452" s="59" t="str">
        <f>IF(OR(ISBLANK('!0'!K454),ISERROR('!0'!K454)),"",'!0'!K454)</f>
        <v/>
      </c>
      <c r="L452" t="str">
        <f>IF(OR(ISBLANK('!0'!L454),ISERROR('!0'!L454)),"",'!0'!L454)</f>
        <v/>
      </c>
      <c r="M452" t="str">
        <f>IF(OR(ISBLANK('!0'!M454),ISERROR('!0'!M454)),"",'!0'!M454)</f>
        <v/>
      </c>
      <c r="N452" t="str">
        <f>IF(OR(ISBLANK('!0'!N454),ISERROR('!0'!N454)),"",'!0'!N454)</f>
        <v/>
      </c>
      <c r="O452" t="str">
        <f>IF(OR(ISBLANK('!0'!O454),ISERROR('!0'!O454)),"",'!0'!O454)</f>
        <v/>
      </c>
      <c r="P452" t="str">
        <f>IF(OR(ISBLANK('!0'!P454),ISERROR('!0'!P454)),"",'!0'!P454)</f>
        <v/>
      </c>
      <c r="Q452" t="str">
        <f>IF(OR(ISBLANK('!0'!Q454),ISERROR('!0'!Q454)),"",'!0'!Q454)</f>
        <v/>
      </c>
      <c r="R452" t="str">
        <f>IF(OR(ISBLANK('!0'!R454),ISERROR('!0'!R454)),"",'!0'!R454)</f>
        <v/>
      </c>
      <c r="S452" t="str">
        <f>IF(OR(ISBLANK('!0'!S454),ISERROR('!0'!S454)),"",'!0'!S454)</f>
        <v/>
      </c>
      <c r="T452" t="str">
        <f>IF(OR(ISBLANK('!0'!T454),ISERROR('!0'!T454)),"",'!0'!T454)</f>
        <v/>
      </c>
      <c r="U452" t="str">
        <f>IF(OR(ISBLANK('!0'!U454),ISERROR('!0'!U454)),"",'!0'!U454)</f>
        <v/>
      </c>
      <c r="V452" t="str">
        <f>IF(OR(ISBLANK('!0'!V454),ISERROR('!0'!V454)),"",'!0'!V454)</f>
        <v/>
      </c>
      <c r="W452" t="str">
        <f>IF(OR(ISBLANK('!0'!W454),ISERROR('!0'!W454)),"",'!0'!W454)</f>
        <v/>
      </c>
      <c r="X452" t="str">
        <f>IF(OR(ISBLANK('!0'!X454),ISERROR('!0'!X454)),"",'!0'!X454)</f>
        <v/>
      </c>
      <c r="Y452" t="str">
        <f>IF(OR(ISBLANK('!0'!Y454),ISERROR('!0'!Y454)),"",'!0'!Y454)</f>
        <v/>
      </c>
      <c r="Z452" t="str">
        <f>IF(OR(ISBLANK('!0'!Z454),ISERROR('!0'!Z454)),"",'!0'!Z454)</f>
        <v/>
      </c>
      <c r="AA452" t="str">
        <f>IF(OR(ISBLANK('!0'!AA454),ISERROR('!0'!AA454)),"",'!0'!AA454)</f>
        <v/>
      </c>
      <c r="AB452" t="str">
        <f>IF(OR(ISBLANK('!0'!AB454),ISERROR('!0'!AB454)),"",'!0'!AB454)</f>
        <v/>
      </c>
      <c r="AC452" t="str">
        <f>IF(OR(ISBLANK('!0'!AI454),ISERROR('!0'!AI454)),"",'!0'!AI454)</f>
        <v/>
      </c>
      <c r="AD452" t="str">
        <f>IF(OR(ISBLANK('!0'!AJ454),ISERROR('!0'!AJ454)),"",'!0'!AJ454)</f>
        <v/>
      </c>
      <c r="AE452" t="str">
        <f>IF(OR(ISBLANK('!0'!AK454),ISERROR('!0'!AK454)),"",'!0'!AK454)</f>
        <v/>
      </c>
      <c r="AF452" t="str">
        <f>IF(OR(ISBLANK('!0'!AL454),ISERROR('!0'!AL454)),"",'!0'!AL454)</f>
        <v/>
      </c>
      <c r="AG452" t="str">
        <f>IF(OR(ISBLANK('!0'!AM454),ISERROR('!0'!AM454)),"",'!0'!AM454)</f>
        <v/>
      </c>
      <c r="AH452" t="str">
        <f>IF(OR(ISBLANK('!0'!AN454),ISERROR('!0'!AN454)),"",'!0'!AN454)</f>
        <v/>
      </c>
      <c r="AI452" t="str">
        <f>IF(OR(ISBLANK('!0'!AO454),ISERROR('!0'!AO454)),"",'!0'!AO454)</f>
        <v/>
      </c>
      <c r="AJ452" t="str">
        <f>IF(OR(ISBLANK('!0'!AP454),ISERROR('!0'!AP454)),"",'!0'!AP454)</f>
        <v/>
      </c>
      <c r="AK452" t="str">
        <f>IF(OR(ISBLANK('!0'!AQ454),ISERROR('!0'!AQ454)),"",'!0'!AQ454)</f>
        <v/>
      </c>
      <c r="AL452" t="str">
        <f>IF(OR(ISBLANK('!0'!AR454),ISERROR('!0'!AR454)),"",'!0'!AR454)</f>
        <v/>
      </c>
      <c r="AM452" t="str">
        <f>IF(OR(ISBLANK('!0'!AS454),ISERROR('!0'!AS454)),"",'!0'!AS454)</f>
        <v/>
      </c>
      <c r="AN452" t="str">
        <f>IF(OR(ISBLANK('!0'!AT454),ISERROR('!0'!AT454)),"",'!0'!AT454)</f>
        <v/>
      </c>
      <c r="AO452" t="str">
        <f>IF(OR(ISBLANK('!0'!AU454),ISERROR('!0'!AU454)),"",'!0'!AU454)</f>
        <v/>
      </c>
      <c r="AP452" t="str">
        <f>IF(OR(ISBLANK('!0'!AV454),ISERROR('!0'!AV454)),"",'!0'!AV454)</f>
        <v/>
      </c>
      <c r="AQ452" t="str">
        <f>IF(OR(ISBLANK('!0'!AW454),ISERROR('!0'!AW454)),"",'!0'!AW454)</f>
        <v/>
      </c>
      <c r="AR452" t="str">
        <f>IF(OR(ISBLANK('!0'!AX454),ISERROR('!0'!AX454)),"",'!0'!AX454)</f>
        <v/>
      </c>
      <c r="AS452" t="str">
        <f>IF(OR(ISBLANK('!0'!AY454),ISERROR('!0'!AY454)),"",'!0'!AY454)</f>
        <v/>
      </c>
      <c r="AT452" t="str">
        <f>IF(OR(ISBLANK('!0'!AZ454),ISERROR('!0'!AZ454)),"",'!0'!AZ454)</f>
        <v/>
      </c>
      <c r="AU452" t="str">
        <f>IF(OR(ISBLANK('!0'!BA454),ISERROR('!0'!BA454)),"",'!0'!BA454)</f>
        <v/>
      </c>
      <c r="AV452" t="str">
        <f>IF(OR(ISBLANK('!0'!BB454),ISERROR('!0'!BB454)),"",'!0'!BB454)</f>
        <v/>
      </c>
      <c r="AW452" t="str">
        <f>IF(OR(ISBLANK('!0'!BC454),ISERROR('!0'!BC454)),"",'!0'!BC454)</f>
        <v/>
      </c>
      <c r="AX452" t="str">
        <f>IF(OR(ISBLANK('!0'!BD454),ISERROR('!0'!BD454)),"",'!0'!BD454)</f>
        <v/>
      </c>
      <c r="AY452" t="str">
        <f>IF(OR(ISBLANK('!0'!BE454),ISERROR('!0'!BE454)),"",'!0'!BE454)</f>
        <v/>
      </c>
      <c r="AZ452" t="str">
        <f>IF(OR(ISBLANK('!0'!BF454),ISERROR('!0'!BF454)),"",'!0'!BF454)</f>
        <v/>
      </c>
      <c r="BA452" t="str">
        <f>IF(OR(ISBLANK('!0'!BG454),ISERROR('!0'!BG454)),"",'!0'!BG454)</f>
        <v/>
      </c>
      <c r="BB452" t="str">
        <f>IF(OR(ISBLANK('!0'!BH454),ISERROR('!0'!BH454)),"",'!0'!BH454)</f>
        <v/>
      </c>
      <c r="BC452" t="str">
        <f>IF(OR(ISBLANK('!0'!BI454),ISERROR('!0'!BI454)),"",'!0'!BI454)</f>
        <v/>
      </c>
    </row>
    <row r="453" spans="1:55" ht="12.75" customHeight="1" x14ac:dyDescent="0.2">
      <c r="A453" t="str">
        <f>IF(OR(ISBLANK('!0'!A455),ISERROR('!0'!A455)),"",'!0'!A455)</f>
        <v/>
      </c>
      <c r="B453" t="str">
        <f>IF(OR(ISBLANK('!0'!B455),ISERROR('!0'!B455)),"",'!0'!B455)</f>
        <v/>
      </c>
      <c r="C453" s="208">
        <f>IF(OR(ISBLANK('!0'!C454),ISERROR('!0'!C454)),"",'!0'!C454)</f>
        <v>431</v>
      </c>
      <c r="D453" s="326"/>
      <c r="E453" s="326"/>
      <c r="F453" t="str">
        <f>IF(OR(ISBLANK('!0'!F455),ISERROR('!0'!F455)),"",'!0'!F455)</f>
        <v/>
      </c>
      <c r="G453" t="str">
        <f>IF(OR(ISBLANK('!0'!G455),ISERROR('!0'!G455)),"",'!0'!G455)</f>
        <v/>
      </c>
      <c r="H453" t="str">
        <f>IF(OR(ISBLANK('!0'!H455),ISERROR('!0'!H455)),"",'!0'!H455)</f>
        <v/>
      </c>
      <c r="I453" s="4" t="str">
        <f>IF(OR(ISBLANK('!0'!I455),ISERROR('!0'!I455)),"",'!0'!I455)</f>
        <v/>
      </c>
      <c r="J453" t="str">
        <f>IF(OR(ISBLANK('!0'!J455),ISERROR('!0'!J455)),"",'!0'!J455)</f>
        <v/>
      </c>
      <c r="K453" s="59" t="str">
        <f>IF(OR(ISBLANK('!0'!K455),ISERROR('!0'!K455)),"",'!0'!K455)</f>
        <v/>
      </c>
      <c r="L453" t="str">
        <f>IF(OR(ISBLANK('!0'!L455),ISERROR('!0'!L455)),"",'!0'!L455)</f>
        <v/>
      </c>
      <c r="M453" t="str">
        <f>IF(OR(ISBLANK('!0'!M455),ISERROR('!0'!M455)),"",'!0'!M455)</f>
        <v/>
      </c>
      <c r="N453" t="str">
        <f>IF(OR(ISBLANK('!0'!N455),ISERROR('!0'!N455)),"",'!0'!N455)</f>
        <v/>
      </c>
      <c r="O453" t="str">
        <f>IF(OR(ISBLANK('!0'!O455),ISERROR('!0'!O455)),"",'!0'!O455)</f>
        <v/>
      </c>
      <c r="P453" t="str">
        <f>IF(OR(ISBLANK('!0'!P455),ISERROR('!0'!P455)),"",'!0'!P455)</f>
        <v/>
      </c>
      <c r="Q453" t="str">
        <f>IF(OR(ISBLANK('!0'!Q455),ISERROR('!0'!Q455)),"",'!0'!Q455)</f>
        <v/>
      </c>
      <c r="R453" t="str">
        <f>IF(OR(ISBLANK('!0'!R455),ISERROR('!0'!R455)),"",'!0'!R455)</f>
        <v/>
      </c>
      <c r="S453" t="str">
        <f>IF(OR(ISBLANK('!0'!S455),ISERROR('!0'!S455)),"",'!0'!S455)</f>
        <v/>
      </c>
      <c r="T453" t="str">
        <f>IF(OR(ISBLANK('!0'!T455),ISERROR('!0'!T455)),"",'!0'!T455)</f>
        <v/>
      </c>
      <c r="U453" t="str">
        <f>IF(OR(ISBLANK('!0'!U455),ISERROR('!0'!U455)),"",'!0'!U455)</f>
        <v/>
      </c>
      <c r="V453" t="str">
        <f>IF(OR(ISBLANK('!0'!V455),ISERROR('!0'!V455)),"",'!0'!V455)</f>
        <v/>
      </c>
      <c r="W453" t="str">
        <f>IF(OR(ISBLANK('!0'!W455),ISERROR('!0'!W455)),"",'!0'!W455)</f>
        <v/>
      </c>
      <c r="X453" t="str">
        <f>IF(OR(ISBLANK('!0'!X455),ISERROR('!0'!X455)),"",'!0'!X455)</f>
        <v/>
      </c>
      <c r="Y453" t="str">
        <f>IF(OR(ISBLANK('!0'!Y455),ISERROR('!0'!Y455)),"",'!0'!Y455)</f>
        <v/>
      </c>
      <c r="Z453" t="str">
        <f>IF(OR(ISBLANK('!0'!Z455),ISERROR('!0'!Z455)),"",'!0'!Z455)</f>
        <v/>
      </c>
      <c r="AA453" t="str">
        <f>IF(OR(ISBLANK('!0'!AA455),ISERROR('!0'!AA455)),"",'!0'!AA455)</f>
        <v/>
      </c>
      <c r="AB453" t="str">
        <f>IF(OR(ISBLANK('!0'!AB455),ISERROR('!0'!AB455)),"",'!0'!AB455)</f>
        <v/>
      </c>
      <c r="AC453" t="str">
        <f>IF(OR(ISBLANK('!0'!AI455),ISERROR('!0'!AI455)),"",'!0'!AI455)</f>
        <v/>
      </c>
      <c r="AD453" t="str">
        <f>IF(OR(ISBLANK('!0'!AJ455),ISERROR('!0'!AJ455)),"",'!0'!AJ455)</f>
        <v/>
      </c>
      <c r="AE453" t="str">
        <f>IF(OR(ISBLANK('!0'!AK455),ISERROR('!0'!AK455)),"",'!0'!AK455)</f>
        <v/>
      </c>
      <c r="AF453" t="str">
        <f>IF(OR(ISBLANK('!0'!AL455),ISERROR('!0'!AL455)),"",'!0'!AL455)</f>
        <v/>
      </c>
      <c r="AG453" t="str">
        <f>IF(OR(ISBLANK('!0'!AM455),ISERROR('!0'!AM455)),"",'!0'!AM455)</f>
        <v/>
      </c>
      <c r="AH453" t="str">
        <f>IF(OR(ISBLANK('!0'!AN455),ISERROR('!0'!AN455)),"",'!0'!AN455)</f>
        <v/>
      </c>
      <c r="AI453" t="str">
        <f>IF(OR(ISBLANK('!0'!AO455),ISERROR('!0'!AO455)),"",'!0'!AO455)</f>
        <v/>
      </c>
      <c r="AJ453" t="str">
        <f>IF(OR(ISBLANK('!0'!AP455),ISERROR('!0'!AP455)),"",'!0'!AP455)</f>
        <v/>
      </c>
      <c r="AK453" t="str">
        <f>IF(OR(ISBLANK('!0'!AQ455),ISERROR('!0'!AQ455)),"",'!0'!AQ455)</f>
        <v/>
      </c>
      <c r="AL453" t="str">
        <f>IF(OR(ISBLANK('!0'!AR455),ISERROR('!0'!AR455)),"",'!0'!AR455)</f>
        <v/>
      </c>
      <c r="AM453" t="str">
        <f>IF(OR(ISBLANK('!0'!AS455),ISERROR('!0'!AS455)),"",'!0'!AS455)</f>
        <v/>
      </c>
      <c r="AN453" t="str">
        <f>IF(OR(ISBLANK('!0'!AT455),ISERROR('!0'!AT455)),"",'!0'!AT455)</f>
        <v/>
      </c>
      <c r="AO453" t="str">
        <f>IF(OR(ISBLANK('!0'!AU455),ISERROR('!0'!AU455)),"",'!0'!AU455)</f>
        <v/>
      </c>
      <c r="AP453" t="str">
        <f>IF(OR(ISBLANK('!0'!AV455),ISERROR('!0'!AV455)),"",'!0'!AV455)</f>
        <v/>
      </c>
      <c r="AQ453" t="str">
        <f>IF(OR(ISBLANK('!0'!AW455),ISERROR('!0'!AW455)),"",'!0'!AW455)</f>
        <v/>
      </c>
      <c r="AR453" t="str">
        <f>IF(OR(ISBLANK('!0'!AX455),ISERROR('!0'!AX455)),"",'!0'!AX455)</f>
        <v/>
      </c>
      <c r="AS453" t="str">
        <f>IF(OR(ISBLANK('!0'!AY455),ISERROR('!0'!AY455)),"",'!0'!AY455)</f>
        <v/>
      </c>
      <c r="AT453" t="str">
        <f>IF(OR(ISBLANK('!0'!AZ455),ISERROR('!0'!AZ455)),"",'!0'!AZ455)</f>
        <v/>
      </c>
      <c r="AU453" t="str">
        <f>IF(OR(ISBLANK('!0'!BA455),ISERROR('!0'!BA455)),"",'!0'!BA455)</f>
        <v/>
      </c>
      <c r="AV453" t="str">
        <f>IF(OR(ISBLANK('!0'!BB455),ISERROR('!0'!BB455)),"",'!0'!BB455)</f>
        <v/>
      </c>
      <c r="AW453" t="str">
        <f>IF(OR(ISBLANK('!0'!BC455),ISERROR('!0'!BC455)),"",'!0'!BC455)</f>
        <v/>
      </c>
      <c r="AX453" t="str">
        <f>IF(OR(ISBLANK('!0'!BD455),ISERROR('!0'!BD455)),"",'!0'!BD455)</f>
        <v/>
      </c>
      <c r="AY453" t="str">
        <f>IF(OR(ISBLANK('!0'!BE455),ISERROR('!0'!BE455)),"",'!0'!BE455)</f>
        <v/>
      </c>
      <c r="AZ453" t="str">
        <f>IF(OR(ISBLANK('!0'!BF455),ISERROR('!0'!BF455)),"",'!0'!BF455)</f>
        <v/>
      </c>
      <c r="BA453" t="str">
        <f>IF(OR(ISBLANK('!0'!BG455),ISERROR('!0'!BG455)),"",'!0'!BG455)</f>
        <v/>
      </c>
      <c r="BB453" t="str">
        <f>IF(OR(ISBLANK('!0'!BH455),ISERROR('!0'!BH455)),"",'!0'!BH455)</f>
        <v/>
      </c>
      <c r="BC453" t="str">
        <f>IF(OR(ISBLANK('!0'!BI455),ISERROR('!0'!BI455)),"",'!0'!BI455)</f>
        <v/>
      </c>
    </row>
    <row r="454" spans="1:55" ht="12.75" customHeight="1" x14ac:dyDescent="0.2">
      <c r="A454" t="str">
        <f>IF(OR(ISBLANK('!0'!A456),ISERROR('!0'!A456)),"",'!0'!A456)</f>
        <v/>
      </c>
      <c r="B454" t="str">
        <f>IF(OR(ISBLANK('!0'!B456),ISERROR('!0'!B456)),"",'!0'!B456)</f>
        <v/>
      </c>
      <c r="C454" s="208">
        <f>IF(OR(ISBLANK('!0'!C455),ISERROR('!0'!C455)),"",'!0'!C455)</f>
        <v>432</v>
      </c>
      <c r="D454" s="326"/>
      <c r="E454" s="326"/>
      <c r="F454" t="str">
        <f>IF(OR(ISBLANK('!0'!F456),ISERROR('!0'!F456)),"",'!0'!F456)</f>
        <v/>
      </c>
      <c r="G454" t="str">
        <f>IF(OR(ISBLANK('!0'!G456),ISERROR('!0'!G456)),"",'!0'!G456)</f>
        <v/>
      </c>
      <c r="H454" t="str">
        <f>IF(OR(ISBLANK('!0'!H456),ISERROR('!0'!H456)),"",'!0'!H456)</f>
        <v/>
      </c>
      <c r="I454" s="4" t="str">
        <f>IF(OR(ISBLANK('!0'!I456),ISERROR('!0'!I456)),"",'!0'!I456)</f>
        <v/>
      </c>
      <c r="J454" t="str">
        <f>IF(OR(ISBLANK('!0'!J456),ISERROR('!0'!J456)),"",'!0'!J456)</f>
        <v/>
      </c>
      <c r="K454" s="59" t="str">
        <f>IF(OR(ISBLANK('!0'!K456),ISERROR('!0'!K456)),"",'!0'!K456)</f>
        <v/>
      </c>
      <c r="L454" t="str">
        <f>IF(OR(ISBLANK('!0'!L456),ISERROR('!0'!L456)),"",'!0'!L456)</f>
        <v/>
      </c>
      <c r="M454" t="str">
        <f>IF(OR(ISBLANK('!0'!M456),ISERROR('!0'!M456)),"",'!0'!M456)</f>
        <v/>
      </c>
      <c r="N454" t="str">
        <f>IF(OR(ISBLANK('!0'!N456),ISERROR('!0'!N456)),"",'!0'!N456)</f>
        <v/>
      </c>
      <c r="O454" t="str">
        <f>IF(OR(ISBLANK('!0'!O456),ISERROR('!0'!O456)),"",'!0'!O456)</f>
        <v/>
      </c>
      <c r="P454" t="str">
        <f>IF(OR(ISBLANK('!0'!P456),ISERROR('!0'!P456)),"",'!0'!P456)</f>
        <v/>
      </c>
      <c r="Q454" t="str">
        <f>IF(OR(ISBLANK('!0'!Q456),ISERROR('!0'!Q456)),"",'!0'!Q456)</f>
        <v/>
      </c>
      <c r="R454" t="str">
        <f>IF(OR(ISBLANK('!0'!R456),ISERROR('!0'!R456)),"",'!0'!R456)</f>
        <v/>
      </c>
      <c r="S454" t="str">
        <f>IF(OR(ISBLANK('!0'!S456),ISERROR('!0'!S456)),"",'!0'!S456)</f>
        <v/>
      </c>
      <c r="T454" t="str">
        <f>IF(OR(ISBLANK('!0'!T456),ISERROR('!0'!T456)),"",'!0'!T456)</f>
        <v/>
      </c>
      <c r="U454" t="str">
        <f>IF(OR(ISBLANK('!0'!U456),ISERROR('!0'!U456)),"",'!0'!U456)</f>
        <v/>
      </c>
      <c r="V454" t="str">
        <f>IF(OR(ISBLANK('!0'!V456),ISERROR('!0'!V456)),"",'!0'!V456)</f>
        <v/>
      </c>
      <c r="W454" t="str">
        <f>IF(OR(ISBLANK('!0'!W456),ISERROR('!0'!W456)),"",'!0'!W456)</f>
        <v/>
      </c>
      <c r="X454" t="str">
        <f>IF(OR(ISBLANK('!0'!X456),ISERROR('!0'!X456)),"",'!0'!X456)</f>
        <v/>
      </c>
      <c r="Y454" t="str">
        <f>IF(OR(ISBLANK('!0'!Y456),ISERROR('!0'!Y456)),"",'!0'!Y456)</f>
        <v/>
      </c>
      <c r="Z454" t="str">
        <f>IF(OR(ISBLANK('!0'!Z456),ISERROR('!0'!Z456)),"",'!0'!Z456)</f>
        <v/>
      </c>
      <c r="AA454" t="str">
        <f>IF(OR(ISBLANK('!0'!AA456),ISERROR('!0'!AA456)),"",'!0'!AA456)</f>
        <v/>
      </c>
      <c r="AB454" t="str">
        <f>IF(OR(ISBLANK('!0'!AB456),ISERROR('!0'!AB456)),"",'!0'!AB456)</f>
        <v/>
      </c>
      <c r="AC454" t="str">
        <f>IF(OR(ISBLANK('!0'!AI456),ISERROR('!0'!AI456)),"",'!0'!AI456)</f>
        <v/>
      </c>
      <c r="AD454" t="str">
        <f>IF(OR(ISBLANK('!0'!AJ456),ISERROR('!0'!AJ456)),"",'!0'!AJ456)</f>
        <v/>
      </c>
      <c r="AE454" t="str">
        <f>IF(OR(ISBLANK('!0'!AK456),ISERROR('!0'!AK456)),"",'!0'!AK456)</f>
        <v/>
      </c>
      <c r="AF454" t="str">
        <f>IF(OR(ISBLANK('!0'!AL456),ISERROR('!0'!AL456)),"",'!0'!AL456)</f>
        <v/>
      </c>
      <c r="AG454" t="str">
        <f>IF(OR(ISBLANK('!0'!AM456),ISERROR('!0'!AM456)),"",'!0'!AM456)</f>
        <v/>
      </c>
      <c r="AH454" t="str">
        <f>IF(OR(ISBLANK('!0'!AN456),ISERROR('!0'!AN456)),"",'!0'!AN456)</f>
        <v/>
      </c>
      <c r="AI454" t="str">
        <f>IF(OR(ISBLANK('!0'!AO456),ISERROR('!0'!AO456)),"",'!0'!AO456)</f>
        <v/>
      </c>
      <c r="AJ454" t="str">
        <f>IF(OR(ISBLANK('!0'!AP456),ISERROR('!0'!AP456)),"",'!0'!AP456)</f>
        <v/>
      </c>
      <c r="AK454" t="str">
        <f>IF(OR(ISBLANK('!0'!AQ456),ISERROR('!0'!AQ456)),"",'!0'!AQ456)</f>
        <v/>
      </c>
      <c r="AL454" t="str">
        <f>IF(OR(ISBLANK('!0'!AR456),ISERROR('!0'!AR456)),"",'!0'!AR456)</f>
        <v/>
      </c>
      <c r="AM454" t="str">
        <f>IF(OR(ISBLANK('!0'!AS456),ISERROR('!0'!AS456)),"",'!0'!AS456)</f>
        <v/>
      </c>
      <c r="AN454" t="str">
        <f>IF(OR(ISBLANK('!0'!AT456),ISERROR('!0'!AT456)),"",'!0'!AT456)</f>
        <v/>
      </c>
      <c r="AO454" t="str">
        <f>IF(OR(ISBLANK('!0'!AU456),ISERROR('!0'!AU456)),"",'!0'!AU456)</f>
        <v/>
      </c>
      <c r="AP454" t="str">
        <f>IF(OR(ISBLANK('!0'!AV456),ISERROR('!0'!AV456)),"",'!0'!AV456)</f>
        <v/>
      </c>
      <c r="AQ454" t="str">
        <f>IF(OR(ISBLANK('!0'!AW456),ISERROR('!0'!AW456)),"",'!0'!AW456)</f>
        <v/>
      </c>
      <c r="AR454" t="str">
        <f>IF(OR(ISBLANK('!0'!AX456),ISERROR('!0'!AX456)),"",'!0'!AX456)</f>
        <v/>
      </c>
      <c r="AS454" t="str">
        <f>IF(OR(ISBLANK('!0'!AY456),ISERROR('!0'!AY456)),"",'!0'!AY456)</f>
        <v/>
      </c>
      <c r="AT454" t="str">
        <f>IF(OR(ISBLANK('!0'!AZ456),ISERROR('!0'!AZ456)),"",'!0'!AZ456)</f>
        <v/>
      </c>
      <c r="AU454" t="str">
        <f>IF(OR(ISBLANK('!0'!BA456),ISERROR('!0'!BA456)),"",'!0'!BA456)</f>
        <v/>
      </c>
      <c r="AV454" t="str">
        <f>IF(OR(ISBLANK('!0'!BB456),ISERROR('!0'!BB456)),"",'!0'!BB456)</f>
        <v/>
      </c>
      <c r="AW454" t="str">
        <f>IF(OR(ISBLANK('!0'!BC456),ISERROR('!0'!BC456)),"",'!0'!BC456)</f>
        <v/>
      </c>
      <c r="AX454" t="str">
        <f>IF(OR(ISBLANK('!0'!BD456),ISERROR('!0'!BD456)),"",'!0'!BD456)</f>
        <v/>
      </c>
      <c r="AY454" t="str">
        <f>IF(OR(ISBLANK('!0'!BE456),ISERROR('!0'!BE456)),"",'!0'!BE456)</f>
        <v/>
      </c>
      <c r="AZ454" t="str">
        <f>IF(OR(ISBLANK('!0'!BF456),ISERROR('!0'!BF456)),"",'!0'!BF456)</f>
        <v/>
      </c>
      <c r="BA454" t="str">
        <f>IF(OR(ISBLANK('!0'!BG456),ISERROR('!0'!BG456)),"",'!0'!BG456)</f>
        <v/>
      </c>
      <c r="BB454" t="str">
        <f>IF(OR(ISBLANK('!0'!BH456),ISERROR('!0'!BH456)),"",'!0'!BH456)</f>
        <v/>
      </c>
      <c r="BC454" t="str">
        <f>IF(OR(ISBLANK('!0'!BI456),ISERROR('!0'!BI456)),"",'!0'!BI456)</f>
        <v/>
      </c>
    </row>
    <row r="455" spans="1:55" ht="12.75" customHeight="1" x14ac:dyDescent="0.2">
      <c r="A455" t="str">
        <f>IF(OR(ISBLANK('!0'!A457),ISERROR('!0'!A457)),"",'!0'!A457)</f>
        <v/>
      </c>
      <c r="B455" t="str">
        <f>IF(OR(ISBLANK('!0'!B457),ISERROR('!0'!B457)),"",'!0'!B457)</f>
        <v/>
      </c>
      <c r="C455" s="208">
        <f>IF(OR(ISBLANK('!0'!C456),ISERROR('!0'!C456)),"",'!0'!C456)</f>
        <v>433</v>
      </c>
      <c r="D455" s="326"/>
      <c r="E455" s="326"/>
      <c r="F455" t="str">
        <f>IF(OR(ISBLANK('!0'!F457),ISERROR('!0'!F457)),"",'!0'!F457)</f>
        <v/>
      </c>
      <c r="G455" t="str">
        <f>IF(OR(ISBLANK('!0'!G457),ISERROR('!0'!G457)),"",'!0'!G457)</f>
        <v/>
      </c>
      <c r="H455" t="str">
        <f>IF(OR(ISBLANK('!0'!H457),ISERROR('!0'!H457)),"",'!0'!H457)</f>
        <v/>
      </c>
      <c r="I455" s="4" t="str">
        <f>IF(OR(ISBLANK('!0'!I457),ISERROR('!0'!I457)),"",'!0'!I457)</f>
        <v/>
      </c>
      <c r="J455" t="str">
        <f>IF(OR(ISBLANK('!0'!J457),ISERROR('!0'!J457)),"",'!0'!J457)</f>
        <v/>
      </c>
      <c r="K455" s="59" t="str">
        <f>IF(OR(ISBLANK('!0'!K457),ISERROR('!0'!K457)),"",'!0'!K457)</f>
        <v/>
      </c>
      <c r="L455" t="str">
        <f>IF(OR(ISBLANK('!0'!L457),ISERROR('!0'!L457)),"",'!0'!L457)</f>
        <v/>
      </c>
      <c r="M455" t="str">
        <f>IF(OR(ISBLANK('!0'!M457),ISERROR('!0'!M457)),"",'!0'!M457)</f>
        <v/>
      </c>
      <c r="N455" t="str">
        <f>IF(OR(ISBLANK('!0'!N457),ISERROR('!0'!N457)),"",'!0'!N457)</f>
        <v/>
      </c>
      <c r="O455" t="str">
        <f>IF(OR(ISBLANK('!0'!O457),ISERROR('!0'!O457)),"",'!0'!O457)</f>
        <v/>
      </c>
      <c r="P455" t="str">
        <f>IF(OR(ISBLANK('!0'!P457),ISERROR('!0'!P457)),"",'!0'!P457)</f>
        <v/>
      </c>
      <c r="Q455" t="str">
        <f>IF(OR(ISBLANK('!0'!Q457),ISERROR('!0'!Q457)),"",'!0'!Q457)</f>
        <v/>
      </c>
      <c r="R455" t="str">
        <f>IF(OR(ISBLANK('!0'!R457),ISERROR('!0'!R457)),"",'!0'!R457)</f>
        <v/>
      </c>
      <c r="S455" t="str">
        <f>IF(OR(ISBLANK('!0'!S457),ISERROR('!0'!S457)),"",'!0'!S457)</f>
        <v/>
      </c>
      <c r="T455" t="str">
        <f>IF(OR(ISBLANK('!0'!T457),ISERROR('!0'!T457)),"",'!0'!T457)</f>
        <v/>
      </c>
      <c r="U455" t="str">
        <f>IF(OR(ISBLANK('!0'!U457),ISERROR('!0'!U457)),"",'!0'!U457)</f>
        <v/>
      </c>
      <c r="V455" t="str">
        <f>IF(OR(ISBLANK('!0'!V457),ISERROR('!0'!V457)),"",'!0'!V457)</f>
        <v/>
      </c>
      <c r="W455" t="str">
        <f>IF(OR(ISBLANK('!0'!W457),ISERROR('!0'!W457)),"",'!0'!W457)</f>
        <v/>
      </c>
      <c r="X455" t="str">
        <f>IF(OR(ISBLANK('!0'!X457),ISERROR('!0'!X457)),"",'!0'!X457)</f>
        <v/>
      </c>
      <c r="Y455" t="str">
        <f>IF(OR(ISBLANK('!0'!Y457),ISERROR('!0'!Y457)),"",'!0'!Y457)</f>
        <v/>
      </c>
      <c r="Z455" t="str">
        <f>IF(OR(ISBLANK('!0'!Z457),ISERROR('!0'!Z457)),"",'!0'!Z457)</f>
        <v/>
      </c>
      <c r="AA455" t="str">
        <f>IF(OR(ISBLANK('!0'!AA457),ISERROR('!0'!AA457)),"",'!0'!AA457)</f>
        <v/>
      </c>
      <c r="AB455" t="str">
        <f>IF(OR(ISBLANK('!0'!AB457),ISERROR('!0'!AB457)),"",'!0'!AB457)</f>
        <v/>
      </c>
      <c r="AC455" t="str">
        <f>IF(OR(ISBLANK('!0'!AI457),ISERROR('!0'!AI457)),"",'!0'!AI457)</f>
        <v/>
      </c>
      <c r="AD455" t="str">
        <f>IF(OR(ISBLANK('!0'!AJ457),ISERROR('!0'!AJ457)),"",'!0'!AJ457)</f>
        <v/>
      </c>
      <c r="AE455" t="str">
        <f>IF(OR(ISBLANK('!0'!AK457),ISERROR('!0'!AK457)),"",'!0'!AK457)</f>
        <v/>
      </c>
      <c r="AF455" t="str">
        <f>IF(OR(ISBLANK('!0'!AL457),ISERROR('!0'!AL457)),"",'!0'!AL457)</f>
        <v/>
      </c>
      <c r="AG455" t="str">
        <f>IF(OR(ISBLANK('!0'!AM457),ISERROR('!0'!AM457)),"",'!0'!AM457)</f>
        <v/>
      </c>
      <c r="AH455" t="str">
        <f>IF(OR(ISBLANK('!0'!AN457),ISERROR('!0'!AN457)),"",'!0'!AN457)</f>
        <v/>
      </c>
      <c r="AI455" t="str">
        <f>IF(OR(ISBLANK('!0'!AO457),ISERROR('!0'!AO457)),"",'!0'!AO457)</f>
        <v/>
      </c>
      <c r="AJ455" t="str">
        <f>IF(OR(ISBLANK('!0'!AP457),ISERROR('!0'!AP457)),"",'!0'!AP457)</f>
        <v/>
      </c>
      <c r="AK455" t="str">
        <f>IF(OR(ISBLANK('!0'!AQ457),ISERROR('!0'!AQ457)),"",'!0'!AQ457)</f>
        <v/>
      </c>
      <c r="AL455" t="str">
        <f>IF(OR(ISBLANK('!0'!AR457),ISERROR('!0'!AR457)),"",'!0'!AR457)</f>
        <v/>
      </c>
      <c r="AM455" t="str">
        <f>IF(OR(ISBLANK('!0'!AS457),ISERROR('!0'!AS457)),"",'!0'!AS457)</f>
        <v/>
      </c>
      <c r="AN455" t="str">
        <f>IF(OR(ISBLANK('!0'!AT457),ISERROR('!0'!AT457)),"",'!0'!AT457)</f>
        <v/>
      </c>
      <c r="AO455" t="str">
        <f>IF(OR(ISBLANK('!0'!AU457),ISERROR('!0'!AU457)),"",'!0'!AU457)</f>
        <v/>
      </c>
      <c r="AP455" t="str">
        <f>IF(OR(ISBLANK('!0'!AV457),ISERROR('!0'!AV457)),"",'!0'!AV457)</f>
        <v/>
      </c>
      <c r="AQ455" t="str">
        <f>IF(OR(ISBLANK('!0'!AW457),ISERROR('!0'!AW457)),"",'!0'!AW457)</f>
        <v/>
      </c>
      <c r="AR455" t="str">
        <f>IF(OR(ISBLANK('!0'!AX457),ISERROR('!0'!AX457)),"",'!0'!AX457)</f>
        <v/>
      </c>
      <c r="AS455" t="str">
        <f>IF(OR(ISBLANK('!0'!AY457),ISERROR('!0'!AY457)),"",'!0'!AY457)</f>
        <v/>
      </c>
      <c r="AT455" t="str">
        <f>IF(OR(ISBLANK('!0'!AZ457),ISERROR('!0'!AZ457)),"",'!0'!AZ457)</f>
        <v/>
      </c>
      <c r="AU455" t="str">
        <f>IF(OR(ISBLANK('!0'!BA457),ISERROR('!0'!BA457)),"",'!0'!BA457)</f>
        <v/>
      </c>
      <c r="AV455" t="str">
        <f>IF(OR(ISBLANK('!0'!BB457),ISERROR('!0'!BB457)),"",'!0'!BB457)</f>
        <v/>
      </c>
      <c r="AW455" t="str">
        <f>IF(OR(ISBLANK('!0'!BC457),ISERROR('!0'!BC457)),"",'!0'!BC457)</f>
        <v/>
      </c>
      <c r="AX455" t="str">
        <f>IF(OR(ISBLANK('!0'!BD457),ISERROR('!0'!BD457)),"",'!0'!BD457)</f>
        <v/>
      </c>
      <c r="AY455" t="str">
        <f>IF(OR(ISBLANK('!0'!BE457),ISERROR('!0'!BE457)),"",'!0'!BE457)</f>
        <v/>
      </c>
      <c r="AZ455" t="str">
        <f>IF(OR(ISBLANK('!0'!BF457),ISERROR('!0'!BF457)),"",'!0'!BF457)</f>
        <v/>
      </c>
      <c r="BA455" t="str">
        <f>IF(OR(ISBLANK('!0'!BG457),ISERROR('!0'!BG457)),"",'!0'!BG457)</f>
        <v/>
      </c>
      <c r="BB455" t="str">
        <f>IF(OR(ISBLANK('!0'!BH457),ISERROR('!0'!BH457)),"",'!0'!BH457)</f>
        <v/>
      </c>
      <c r="BC455" t="str">
        <f>IF(OR(ISBLANK('!0'!BI457),ISERROR('!0'!BI457)),"",'!0'!BI457)</f>
        <v/>
      </c>
    </row>
    <row r="456" spans="1:55" ht="12.75" customHeight="1" x14ac:dyDescent="0.2">
      <c r="A456" t="str">
        <f>IF(OR(ISBLANK('!0'!A458),ISERROR('!0'!A458)),"",'!0'!A458)</f>
        <v/>
      </c>
      <c r="B456" t="str">
        <f>IF(OR(ISBLANK('!0'!B458),ISERROR('!0'!B458)),"",'!0'!B458)</f>
        <v/>
      </c>
      <c r="C456" s="208">
        <f>IF(OR(ISBLANK('!0'!C457),ISERROR('!0'!C457)),"",'!0'!C457)</f>
        <v>434</v>
      </c>
      <c r="D456" s="326"/>
      <c r="E456" s="326"/>
      <c r="F456" t="str">
        <f>IF(OR(ISBLANK('!0'!F458),ISERROR('!0'!F458)),"",'!0'!F458)</f>
        <v/>
      </c>
      <c r="G456" t="str">
        <f>IF(OR(ISBLANK('!0'!G458),ISERROR('!0'!G458)),"",'!0'!G458)</f>
        <v/>
      </c>
      <c r="H456" t="str">
        <f>IF(OR(ISBLANK('!0'!H458),ISERROR('!0'!H458)),"",'!0'!H458)</f>
        <v/>
      </c>
      <c r="I456" s="4" t="str">
        <f>IF(OR(ISBLANK('!0'!I458),ISERROR('!0'!I458)),"",'!0'!I458)</f>
        <v/>
      </c>
      <c r="J456" t="str">
        <f>IF(OR(ISBLANK('!0'!J458),ISERROR('!0'!J458)),"",'!0'!J458)</f>
        <v/>
      </c>
      <c r="K456" s="59" t="str">
        <f>IF(OR(ISBLANK('!0'!K458),ISERROR('!0'!K458)),"",'!0'!K458)</f>
        <v/>
      </c>
      <c r="L456" t="str">
        <f>IF(OR(ISBLANK('!0'!L458),ISERROR('!0'!L458)),"",'!0'!L458)</f>
        <v/>
      </c>
      <c r="M456" t="str">
        <f>IF(OR(ISBLANK('!0'!M458),ISERROR('!0'!M458)),"",'!0'!M458)</f>
        <v/>
      </c>
      <c r="N456" t="str">
        <f>IF(OR(ISBLANK('!0'!N458),ISERROR('!0'!N458)),"",'!0'!N458)</f>
        <v/>
      </c>
      <c r="O456" t="str">
        <f>IF(OR(ISBLANK('!0'!O458),ISERROR('!0'!O458)),"",'!0'!O458)</f>
        <v/>
      </c>
      <c r="P456" t="str">
        <f>IF(OR(ISBLANK('!0'!P458),ISERROR('!0'!P458)),"",'!0'!P458)</f>
        <v/>
      </c>
      <c r="Q456" t="str">
        <f>IF(OR(ISBLANK('!0'!Q458),ISERROR('!0'!Q458)),"",'!0'!Q458)</f>
        <v/>
      </c>
      <c r="R456" t="str">
        <f>IF(OR(ISBLANK('!0'!R458),ISERROR('!0'!R458)),"",'!0'!R458)</f>
        <v/>
      </c>
      <c r="S456" t="str">
        <f>IF(OR(ISBLANK('!0'!S458),ISERROR('!0'!S458)),"",'!0'!S458)</f>
        <v/>
      </c>
      <c r="T456" t="str">
        <f>IF(OR(ISBLANK('!0'!T458),ISERROR('!0'!T458)),"",'!0'!T458)</f>
        <v/>
      </c>
      <c r="U456" t="str">
        <f>IF(OR(ISBLANK('!0'!U458),ISERROR('!0'!U458)),"",'!0'!U458)</f>
        <v/>
      </c>
      <c r="V456" t="str">
        <f>IF(OR(ISBLANK('!0'!V458),ISERROR('!0'!V458)),"",'!0'!V458)</f>
        <v/>
      </c>
      <c r="W456" t="str">
        <f>IF(OR(ISBLANK('!0'!W458),ISERROR('!0'!W458)),"",'!0'!W458)</f>
        <v/>
      </c>
      <c r="X456" t="str">
        <f>IF(OR(ISBLANK('!0'!X458),ISERROR('!0'!X458)),"",'!0'!X458)</f>
        <v/>
      </c>
      <c r="Y456" t="str">
        <f>IF(OR(ISBLANK('!0'!Y458),ISERROR('!0'!Y458)),"",'!0'!Y458)</f>
        <v/>
      </c>
      <c r="Z456" t="str">
        <f>IF(OR(ISBLANK('!0'!Z458),ISERROR('!0'!Z458)),"",'!0'!Z458)</f>
        <v/>
      </c>
      <c r="AA456" t="str">
        <f>IF(OR(ISBLANK('!0'!AA458),ISERROR('!0'!AA458)),"",'!0'!AA458)</f>
        <v/>
      </c>
      <c r="AB456" t="str">
        <f>IF(OR(ISBLANK('!0'!AB458),ISERROR('!0'!AB458)),"",'!0'!AB458)</f>
        <v/>
      </c>
      <c r="AC456" t="str">
        <f>IF(OR(ISBLANK('!0'!AI458),ISERROR('!0'!AI458)),"",'!0'!AI458)</f>
        <v/>
      </c>
      <c r="AD456" t="str">
        <f>IF(OR(ISBLANK('!0'!AJ458),ISERROR('!0'!AJ458)),"",'!0'!AJ458)</f>
        <v/>
      </c>
      <c r="AE456" t="str">
        <f>IF(OR(ISBLANK('!0'!AK458),ISERROR('!0'!AK458)),"",'!0'!AK458)</f>
        <v/>
      </c>
      <c r="AF456" t="str">
        <f>IF(OR(ISBLANK('!0'!AL458),ISERROR('!0'!AL458)),"",'!0'!AL458)</f>
        <v/>
      </c>
      <c r="AG456" t="str">
        <f>IF(OR(ISBLANK('!0'!AM458),ISERROR('!0'!AM458)),"",'!0'!AM458)</f>
        <v/>
      </c>
      <c r="AH456" t="str">
        <f>IF(OR(ISBLANK('!0'!AN458),ISERROR('!0'!AN458)),"",'!0'!AN458)</f>
        <v/>
      </c>
      <c r="AI456" t="str">
        <f>IF(OR(ISBLANK('!0'!AO458),ISERROR('!0'!AO458)),"",'!0'!AO458)</f>
        <v/>
      </c>
      <c r="AJ456" t="str">
        <f>IF(OR(ISBLANK('!0'!AP458),ISERROR('!0'!AP458)),"",'!0'!AP458)</f>
        <v/>
      </c>
      <c r="AK456" t="str">
        <f>IF(OR(ISBLANK('!0'!AQ458),ISERROR('!0'!AQ458)),"",'!0'!AQ458)</f>
        <v/>
      </c>
      <c r="AL456" t="str">
        <f>IF(OR(ISBLANK('!0'!AR458),ISERROR('!0'!AR458)),"",'!0'!AR458)</f>
        <v/>
      </c>
      <c r="AM456" t="str">
        <f>IF(OR(ISBLANK('!0'!AS458),ISERROR('!0'!AS458)),"",'!0'!AS458)</f>
        <v/>
      </c>
      <c r="AN456" t="str">
        <f>IF(OR(ISBLANK('!0'!AT458),ISERROR('!0'!AT458)),"",'!0'!AT458)</f>
        <v/>
      </c>
      <c r="AO456" t="str">
        <f>IF(OR(ISBLANK('!0'!AU458),ISERROR('!0'!AU458)),"",'!0'!AU458)</f>
        <v/>
      </c>
      <c r="AP456" t="str">
        <f>IF(OR(ISBLANK('!0'!AV458),ISERROR('!0'!AV458)),"",'!0'!AV458)</f>
        <v/>
      </c>
      <c r="AQ456" t="str">
        <f>IF(OR(ISBLANK('!0'!AW458),ISERROR('!0'!AW458)),"",'!0'!AW458)</f>
        <v/>
      </c>
      <c r="AR456" t="str">
        <f>IF(OR(ISBLANK('!0'!AX458),ISERROR('!0'!AX458)),"",'!0'!AX458)</f>
        <v/>
      </c>
      <c r="AS456" t="str">
        <f>IF(OR(ISBLANK('!0'!AY458),ISERROR('!0'!AY458)),"",'!0'!AY458)</f>
        <v/>
      </c>
      <c r="AT456" t="str">
        <f>IF(OR(ISBLANK('!0'!AZ458),ISERROR('!0'!AZ458)),"",'!0'!AZ458)</f>
        <v/>
      </c>
      <c r="AU456" t="str">
        <f>IF(OR(ISBLANK('!0'!BA458),ISERROR('!0'!BA458)),"",'!0'!BA458)</f>
        <v/>
      </c>
      <c r="AV456" t="str">
        <f>IF(OR(ISBLANK('!0'!BB458),ISERROR('!0'!BB458)),"",'!0'!BB458)</f>
        <v/>
      </c>
      <c r="AW456" t="str">
        <f>IF(OR(ISBLANK('!0'!BC458),ISERROR('!0'!BC458)),"",'!0'!BC458)</f>
        <v/>
      </c>
      <c r="AX456" t="str">
        <f>IF(OR(ISBLANK('!0'!BD458),ISERROR('!0'!BD458)),"",'!0'!BD458)</f>
        <v/>
      </c>
      <c r="AY456" t="str">
        <f>IF(OR(ISBLANK('!0'!BE458),ISERROR('!0'!BE458)),"",'!0'!BE458)</f>
        <v/>
      </c>
      <c r="AZ456" t="str">
        <f>IF(OR(ISBLANK('!0'!BF458),ISERROR('!0'!BF458)),"",'!0'!BF458)</f>
        <v/>
      </c>
      <c r="BA456" t="str">
        <f>IF(OR(ISBLANK('!0'!BG458),ISERROR('!0'!BG458)),"",'!0'!BG458)</f>
        <v/>
      </c>
      <c r="BB456" t="str">
        <f>IF(OR(ISBLANK('!0'!BH458),ISERROR('!0'!BH458)),"",'!0'!BH458)</f>
        <v/>
      </c>
      <c r="BC456" t="str">
        <f>IF(OR(ISBLANK('!0'!BI458),ISERROR('!0'!BI458)),"",'!0'!BI458)</f>
        <v/>
      </c>
    </row>
    <row r="457" spans="1:55" ht="12.75" customHeight="1" x14ac:dyDescent="0.2">
      <c r="A457" t="str">
        <f>IF(OR(ISBLANK('!0'!A459),ISERROR('!0'!A459)),"",'!0'!A459)</f>
        <v/>
      </c>
      <c r="B457" t="str">
        <f>IF(OR(ISBLANK('!0'!B459),ISERROR('!0'!B459)),"",'!0'!B459)</f>
        <v/>
      </c>
      <c r="C457" s="208">
        <f>IF(OR(ISBLANK('!0'!C458),ISERROR('!0'!C458)),"",'!0'!C458)</f>
        <v>435</v>
      </c>
      <c r="D457" s="326"/>
      <c r="E457" s="326"/>
      <c r="F457" t="str">
        <f>IF(OR(ISBLANK('!0'!F459),ISERROR('!0'!F459)),"",'!0'!F459)</f>
        <v/>
      </c>
      <c r="G457" t="str">
        <f>IF(OR(ISBLANK('!0'!G459),ISERROR('!0'!G459)),"",'!0'!G459)</f>
        <v/>
      </c>
      <c r="H457" t="str">
        <f>IF(OR(ISBLANK('!0'!H459),ISERROR('!0'!H459)),"",'!0'!H459)</f>
        <v/>
      </c>
      <c r="I457" s="4" t="str">
        <f>IF(OR(ISBLANK('!0'!I459),ISERROR('!0'!I459)),"",'!0'!I459)</f>
        <v/>
      </c>
      <c r="J457" t="str">
        <f>IF(OR(ISBLANK('!0'!J459),ISERROR('!0'!J459)),"",'!0'!J459)</f>
        <v/>
      </c>
      <c r="K457" s="59" t="str">
        <f>IF(OR(ISBLANK('!0'!K459),ISERROR('!0'!K459)),"",'!0'!K459)</f>
        <v/>
      </c>
      <c r="L457" t="str">
        <f>IF(OR(ISBLANK('!0'!L459),ISERROR('!0'!L459)),"",'!0'!L459)</f>
        <v/>
      </c>
      <c r="M457" t="str">
        <f>IF(OR(ISBLANK('!0'!M459),ISERROR('!0'!M459)),"",'!0'!M459)</f>
        <v/>
      </c>
      <c r="N457" t="str">
        <f>IF(OR(ISBLANK('!0'!N459),ISERROR('!0'!N459)),"",'!0'!N459)</f>
        <v/>
      </c>
      <c r="O457" t="str">
        <f>IF(OR(ISBLANK('!0'!O459),ISERROR('!0'!O459)),"",'!0'!O459)</f>
        <v/>
      </c>
      <c r="P457" t="str">
        <f>IF(OR(ISBLANK('!0'!P459),ISERROR('!0'!P459)),"",'!0'!P459)</f>
        <v/>
      </c>
      <c r="Q457" t="str">
        <f>IF(OR(ISBLANK('!0'!Q459),ISERROR('!0'!Q459)),"",'!0'!Q459)</f>
        <v/>
      </c>
      <c r="R457" t="str">
        <f>IF(OR(ISBLANK('!0'!R459),ISERROR('!0'!R459)),"",'!0'!R459)</f>
        <v/>
      </c>
      <c r="S457" t="str">
        <f>IF(OR(ISBLANK('!0'!S459),ISERROR('!0'!S459)),"",'!0'!S459)</f>
        <v/>
      </c>
      <c r="T457" t="str">
        <f>IF(OR(ISBLANK('!0'!T459),ISERROR('!0'!T459)),"",'!0'!T459)</f>
        <v/>
      </c>
      <c r="U457" t="str">
        <f>IF(OR(ISBLANK('!0'!U459),ISERROR('!0'!U459)),"",'!0'!U459)</f>
        <v/>
      </c>
      <c r="V457" t="str">
        <f>IF(OR(ISBLANK('!0'!V459),ISERROR('!0'!V459)),"",'!0'!V459)</f>
        <v/>
      </c>
      <c r="W457" t="str">
        <f>IF(OR(ISBLANK('!0'!W459),ISERROR('!0'!W459)),"",'!0'!W459)</f>
        <v/>
      </c>
      <c r="X457" t="str">
        <f>IF(OR(ISBLANK('!0'!X459),ISERROR('!0'!X459)),"",'!0'!X459)</f>
        <v/>
      </c>
      <c r="Y457" t="str">
        <f>IF(OR(ISBLANK('!0'!Y459),ISERROR('!0'!Y459)),"",'!0'!Y459)</f>
        <v/>
      </c>
      <c r="Z457" t="str">
        <f>IF(OR(ISBLANK('!0'!Z459),ISERROR('!0'!Z459)),"",'!0'!Z459)</f>
        <v/>
      </c>
      <c r="AA457" t="str">
        <f>IF(OR(ISBLANK('!0'!AA459),ISERROR('!0'!AA459)),"",'!0'!AA459)</f>
        <v/>
      </c>
      <c r="AB457" t="str">
        <f>IF(OR(ISBLANK('!0'!AB459),ISERROR('!0'!AB459)),"",'!0'!AB459)</f>
        <v/>
      </c>
      <c r="AC457" t="str">
        <f>IF(OR(ISBLANK('!0'!AI459),ISERROR('!0'!AI459)),"",'!0'!AI459)</f>
        <v/>
      </c>
      <c r="AD457" t="str">
        <f>IF(OR(ISBLANK('!0'!AJ459),ISERROR('!0'!AJ459)),"",'!0'!AJ459)</f>
        <v/>
      </c>
      <c r="AE457" t="str">
        <f>IF(OR(ISBLANK('!0'!AK459),ISERROR('!0'!AK459)),"",'!0'!AK459)</f>
        <v/>
      </c>
      <c r="AF457" t="str">
        <f>IF(OR(ISBLANK('!0'!AL459),ISERROR('!0'!AL459)),"",'!0'!AL459)</f>
        <v/>
      </c>
      <c r="AG457" t="str">
        <f>IF(OR(ISBLANK('!0'!AM459),ISERROR('!0'!AM459)),"",'!0'!AM459)</f>
        <v/>
      </c>
      <c r="AH457" t="str">
        <f>IF(OR(ISBLANK('!0'!AN459),ISERROR('!0'!AN459)),"",'!0'!AN459)</f>
        <v/>
      </c>
      <c r="AI457" t="str">
        <f>IF(OR(ISBLANK('!0'!AO459),ISERROR('!0'!AO459)),"",'!0'!AO459)</f>
        <v/>
      </c>
      <c r="AJ457" t="str">
        <f>IF(OR(ISBLANK('!0'!AP459),ISERROR('!0'!AP459)),"",'!0'!AP459)</f>
        <v/>
      </c>
      <c r="AK457" t="str">
        <f>IF(OR(ISBLANK('!0'!AQ459),ISERROR('!0'!AQ459)),"",'!0'!AQ459)</f>
        <v/>
      </c>
      <c r="AL457" t="str">
        <f>IF(OR(ISBLANK('!0'!AR459),ISERROR('!0'!AR459)),"",'!0'!AR459)</f>
        <v/>
      </c>
      <c r="AM457" t="str">
        <f>IF(OR(ISBLANK('!0'!AS459),ISERROR('!0'!AS459)),"",'!0'!AS459)</f>
        <v/>
      </c>
      <c r="AN457" t="str">
        <f>IF(OR(ISBLANK('!0'!AT459),ISERROR('!0'!AT459)),"",'!0'!AT459)</f>
        <v/>
      </c>
      <c r="AO457" t="str">
        <f>IF(OR(ISBLANK('!0'!AU459),ISERROR('!0'!AU459)),"",'!0'!AU459)</f>
        <v/>
      </c>
      <c r="AP457" t="str">
        <f>IF(OR(ISBLANK('!0'!AV459),ISERROR('!0'!AV459)),"",'!0'!AV459)</f>
        <v/>
      </c>
      <c r="AQ457" t="str">
        <f>IF(OR(ISBLANK('!0'!AW459),ISERROR('!0'!AW459)),"",'!0'!AW459)</f>
        <v/>
      </c>
      <c r="AR457" t="str">
        <f>IF(OR(ISBLANK('!0'!AX459),ISERROR('!0'!AX459)),"",'!0'!AX459)</f>
        <v/>
      </c>
      <c r="AS457" t="str">
        <f>IF(OR(ISBLANK('!0'!AY459),ISERROR('!0'!AY459)),"",'!0'!AY459)</f>
        <v/>
      </c>
      <c r="AT457" t="str">
        <f>IF(OR(ISBLANK('!0'!AZ459),ISERROR('!0'!AZ459)),"",'!0'!AZ459)</f>
        <v/>
      </c>
      <c r="AU457" t="str">
        <f>IF(OR(ISBLANK('!0'!BA459),ISERROR('!0'!BA459)),"",'!0'!BA459)</f>
        <v/>
      </c>
      <c r="AV457" t="str">
        <f>IF(OR(ISBLANK('!0'!BB459),ISERROR('!0'!BB459)),"",'!0'!BB459)</f>
        <v/>
      </c>
      <c r="AW457" t="str">
        <f>IF(OR(ISBLANK('!0'!BC459),ISERROR('!0'!BC459)),"",'!0'!BC459)</f>
        <v/>
      </c>
      <c r="AX457" t="str">
        <f>IF(OR(ISBLANK('!0'!BD459),ISERROR('!0'!BD459)),"",'!0'!BD459)</f>
        <v/>
      </c>
      <c r="AY457" t="str">
        <f>IF(OR(ISBLANK('!0'!BE459),ISERROR('!0'!BE459)),"",'!0'!BE459)</f>
        <v/>
      </c>
      <c r="AZ457" t="str">
        <f>IF(OR(ISBLANK('!0'!BF459),ISERROR('!0'!BF459)),"",'!0'!BF459)</f>
        <v/>
      </c>
      <c r="BA457" t="str">
        <f>IF(OR(ISBLANK('!0'!BG459),ISERROR('!0'!BG459)),"",'!0'!BG459)</f>
        <v/>
      </c>
      <c r="BB457" t="str">
        <f>IF(OR(ISBLANK('!0'!BH459),ISERROR('!0'!BH459)),"",'!0'!BH459)</f>
        <v/>
      </c>
      <c r="BC457" t="str">
        <f>IF(OR(ISBLANK('!0'!BI459),ISERROR('!0'!BI459)),"",'!0'!BI459)</f>
        <v/>
      </c>
    </row>
    <row r="458" spans="1:55" ht="12.75" customHeight="1" x14ac:dyDescent="0.2">
      <c r="A458" t="str">
        <f>IF(OR(ISBLANK('!0'!A460),ISERROR('!0'!A460)),"",'!0'!A460)</f>
        <v/>
      </c>
      <c r="B458" t="str">
        <f>IF(OR(ISBLANK('!0'!B460),ISERROR('!0'!B460)),"",'!0'!B460)</f>
        <v/>
      </c>
      <c r="C458" s="208">
        <f>IF(OR(ISBLANK('!0'!C459),ISERROR('!0'!C459)),"",'!0'!C459)</f>
        <v>436</v>
      </c>
      <c r="D458" s="326"/>
      <c r="E458" s="326"/>
      <c r="F458" t="str">
        <f>IF(OR(ISBLANK('!0'!F460),ISERROR('!0'!F460)),"",'!0'!F460)</f>
        <v/>
      </c>
      <c r="G458" t="str">
        <f>IF(OR(ISBLANK('!0'!G460),ISERROR('!0'!G460)),"",'!0'!G460)</f>
        <v/>
      </c>
      <c r="H458" t="str">
        <f>IF(OR(ISBLANK('!0'!H460),ISERROR('!0'!H460)),"",'!0'!H460)</f>
        <v/>
      </c>
      <c r="I458" s="4" t="str">
        <f>IF(OR(ISBLANK('!0'!I460),ISERROR('!0'!I460)),"",'!0'!I460)</f>
        <v/>
      </c>
      <c r="J458" t="str">
        <f>IF(OR(ISBLANK('!0'!J460),ISERROR('!0'!J460)),"",'!0'!J460)</f>
        <v/>
      </c>
      <c r="K458" s="59" t="str">
        <f>IF(OR(ISBLANK('!0'!K460),ISERROR('!0'!K460)),"",'!0'!K460)</f>
        <v/>
      </c>
      <c r="L458" t="str">
        <f>IF(OR(ISBLANK('!0'!L460),ISERROR('!0'!L460)),"",'!0'!L460)</f>
        <v/>
      </c>
      <c r="M458" t="str">
        <f>IF(OR(ISBLANK('!0'!M460),ISERROR('!0'!M460)),"",'!0'!M460)</f>
        <v/>
      </c>
      <c r="N458" t="str">
        <f>IF(OR(ISBLANK('!0'!N460),ISERROR('!0'!N460)),"",'!0'!N460)</f>
        <v/>
      </c>
      <c r="O458" t="str">
        <f>IF(OR(ISBLANK('!0'!O460),ISERROR('!0'!O460)),"",'!0'!O460)</f>
        <v/>
      </c>
      <c r="P458" t="str">
        <f>IF(OR(ISBLANK('!0'!P460),ISERROR('!0'!P460)),"",'!0'!P460)</f>
        <v/>
      </c>
      <c r="Q458" t="str">
        <f>IF(OR(ISBLANK('!0'!Q460),ISERROR('!0'!Q460)),"",'!0'!Q460)</f>
        <v/>
      </c>
      <c r="R458" t="str">
        <f>IF(OR(ISBLANK('!0'!R460),ISERROR('!0'!R460)),"",'!0'!R460)</f>
        <v/>
      </c>
      <c r="S458" t="str">
        <f>IF(OR(ISBLANK('!0'!S460),ISERROR('!0'!S460)),"",'!0'!S460)</f>
        <v/>
      </c>
      <c r="T458" t="str">
        <f>IF(OR(ISBLANK('!0'!T460),ISERROR('!0'!T460)),"",'!0'!T460)</f>
        <v/>
      </c>
      <c r="U458" t="str">
        <f>IF(OR(ISBLANK('!0'!U460),ISERROR('!0'!U460)),"",'!0'!U460)</f>
        <v/>
      </c>
      <c r="V458" t="str">
        <f>IF(OR(ISBLANK('!0'!V460),ISERROR('!0'!V460)),"",'!0'!V460)</f>
        <v/>
      </c>
      <c r="W458" t="str">
        <f>IF(OR(ISBLANK('!0'!W460),ISERROR('!0'!W460)),"",'!0'!W460)</f>
        <v/>
      </c>
      <c r="X458" t="str">
        <f>IF(OR(ISBLANK('!0'!X460),ISERROR('!0'!X460)),"",'!0'!X460)</f>
        <v/>
      </c>
      <c r="Y458" t="str">
        <f>IF(OR(ISBLANK('!0'!Y460),ISERROR('!0'!Y460)),"",'!0'!Y460)</f>
        <v/>
      </c>
      <c r="Z458" t="str">
        <f>IF(OR(ISBLANK('!0'!Z460),ISERROR('!0'!Z460)),"",'!0'!Z460)</f>
        <v/>
      </c>
      <c r="AA458" t="str">
        <f>IF(OR(ISBLANK('!0'!AA460),ISERROR('!0'!AA460)),"",'!0'!AA460)</f>
        <v/>
      </c>
      <c r="AB458" t="str">
        <f>IF(OR(ISBLANK('!0'!AB460),ISERROR('!0'!AB460)),"",'!0'!AB460)</f>
        <v/>
      </c>
      <c r="AC458" t="str">
        <f>IF(OR(ISBLANK('!0'!AI460),ISERROR('!0'!AI460)),"",'!0'!AI460)</f>
        <v/>
      </c>
      <c r="AD458" t="str">
        <f>IF(OR(ISBLANK('!0'!AJ460),ISERROR('!0'!AJ460)),"",'!0'!AJ460)</f>
        <v/>
      </c>
      <c r="AE458" t="str">
        <f>IF(OR(ISBLANK('!0'!AK460),ISERROR('!0'!AK460)),"",'!0'!AK460)</f>
        <v/>
      </c>
      <c r="AF458" t="str">
        <f>IF(OR(ISBLANK('!0'!AL460),ISERROR('!0'!AL460)),"",'!0'!AL460)</f>
        <v/>
      </c>
      <c r="AG458" t="str">
        <f>IF(OR(ISBLANK('!0'!AM460),ISERROR('!0'!AM460)),"",'!0'!AM460)</f>
        <v/>
      </c>
      <c r="AH458" t="str">
        <f>IF(OR(ISBLANK('!0'!AN460),ISERROR('!0'!AN460)),"",'!0'!AN460)</f>
        <v/>
      </c>
      <c r="AI458" t="str">
        <f>IF(OR(ISBLANK('!0'!AO460),ISERROR('!0'!AO460)),"",'!0'!AO460)</f>
        <v/>
      </c>
      <c r="AJ458" t="str">
        <f>IF(OR(ISBLANK('!0'!AP460),ISERROR('!0'!AP460)),"",'!0'!AP460)</f>
        <v/>
      </c>
      <c r="AK458" t="str">
        <f>IF(OR(ISBLANK('!0'!AQ460),ISERROR('!0'!AQ460)),"",'!0'!AQ460)</f>
        <v/>
      </c>
      <c r="AL458" t="str">
        <f>IF(OR(ISBLANK('!0'!AR460),ISERROR('!0'!AR460)),"",'!0'!AR460)</f>
        <v/>
      </c>
      <c r="AM458" t="str">
        <f>IF(OR(ISBLANK('!0'!AS460),ISERROR('!0'!AS460)),"",'!0'!AS460)</f>
        <v/>
      </c>
      <c r="AN458" t="str">
        <f>IF(OR(ISBLANK('!0'!AT460),ISERROR('!0'!AT460)),"",'!0'!AT460)</f>
        <v/>
      </c>
      <c r="AO458" t="str">
        <f>IF(OR(ISBLANK('!0'!AU460),ISERROR('!0'!AU460)),"",'!0'!AU460)</f>
        <v/>
      </c>
      <c r="AP458" t="str">
        <f>IF(OR(ISBLANK('!0'!AV460),ISERROR('!0'!AV460)),"",'!0'!AV460)</f>
        <v/>
      </c>
      <c r="AQ458" t="str">
        <f>IF(OR(ISBLANK('!0'!AW460),ISERROR('!0'!AW460)),"",'!0'!AW460)</f>
        <v/>
      </c>
      <c r="AR458" t="str">
        <f>IF(OR(ISBLANK('!0'!AX460),ISERROR('!0'!AX460)),"",'!0'!AX460)</f>
        <v/>
      </c>
      <c r="AS458" t="str">
        <f>IF(OR(ISBLANK('!0'!AY460),ISERROR('!0'!AY460)),"",'!0'!AY460)</f>
        <v/>
      </c>
      <c r="AT458" t="str">
        <f>IF(OR(ISBLANK('!0'!AZ460),ISERROR('!0'!AZ460)),"",'!0'!AZ460)</f>
        <v/>
      </c>
      <c r="AU458" t="str">
        <f>IF(OR(ISBLANK('!0'!BA460),ISERROR('!0'!BA460)),"",'!0'!BA460)</f>
        <v/>
      </c>
      <c r="AV458" t="str">
        <f>IF(OR(ISBLANK('!0'!BB460),ISERROR('!0'!BB460)),"",'!0'!BB460)</f>
        <v/>
      </c>
      <c r="AW458" t="str">
        <f>IF(OR(ISBLANK('!0'!BC460),ISERROR('!0'!BC460)),"",'!0'!BC460)</f>
        <v/>
      </c>
      <c r="AX458" t="str">
        <f>IF(OR(ISBLANK('!0'!BD460),ISERROR('!0'!BD460)),"",'!0'!BD460)</f>
        <v/>
      </c>
      <c r="AY458" t="str">
        <f>IF(OR(ISBLANK('!0'!BE460),ISERROR('!0'!BE460)),"",'!0'!BE460)</f>
        <v/>
      </c>
      <c r="AZ458" t="str">
        <f>IF(OR(ISBLANK('!0'!BF460),ISERROR('!0'!BF460)),"",'!0'!BF460)</f>
        <v/>
      </c>
      <c r="BA458" t="str">
        <f>IF(OR(ISBLANK('!0'!BG460),ISERROR('!0'!BG460)),"",'!0'!BG460)</f>
        <v/>
      </c>
      <c r="BB458" t="str">
        <f>IF(OR(ISBLANK('!0'!BH460),ISERROR('!0'!BH460)),"",'!0'!BH460)</f>
        <v/>
      </c>
      <c r="BC458" t="str">
        <f>IF(OR(ISBLANK('!0'!BI460),ISERROR('!0'!BI460)),"",'!0'!BI460)</f>
        <v/>
      </c>
    </row>
    <row r="459" spans="1:55" ht="12.75" customHeight="1" x14ac:dyDescent="0.2">
      <c r="A459" t="str">
        <f>IF(OR(ISBLANK('!0'!A461),ISERROR('!0'!A461)),"",'!0'!A461)</f>
        <v/>
      </c>
      <c r="B459" t="str">
        <f>IF(OR(ISBLANK('!0'!B461),ISERROR('!0'!B461)),"",'!0'!B461)</f>
        <v/>
      </c>
      <c r="C459" s="208">
        <f>IF(OR(ISBLANK('!0'!C460),ISERROR('!0'!C460)),"",'!0'!C460)</f>
        <v>437</v>
      </c>
      <c r="D459" s="326"/>
      <c r="E459" s="326"/>
      <c r="F459" t="str">
        <f>IF(OR(ISBLANK('!0'!F461),ISERROR('!0'!F461)),"",'!0'!F461)</f>
        <v/>
      </c>
      <c r="G459" t="str">
        <f>IF(OR(ISBLANK('!0'!G461),ISERROR('!0'!G461)),"",'!0'!G461)</f>
        <v/>
      </c>
      <c r="H459" t="str">
        <f>IF(OR(ISBLANK('!0'!H461),ISERROR('!0'!H461)),"",'!0'!H461)</f>
        <v/>
      </c>
      <c r="I459" s="4" t="str">
        <f>IF(OR(ISBLANK('!0'!I461),ISERROR('!0'!I461)),"",'!0'!I461)</f>
        <v/>
      </c>
      <c r="J459" t="str">
        <f>IF(OR(ISBLANK('!0'!J461),ISERROR('!0'!J461)),"",'!0'!J461)</f>
        <v/>
      </c>
      <c r="K459" s="59" t="str">
        <f>IF(OR(ISBLANK('!0'!K461),ISERROR('!0'!K461)),"",'!0'!K461)</f>
        <v/>
      </c>
      <c r="L459" t="str">
        <f>IF(OR(ISBLANK('!0'!L461),ISERROR('!0'!L461)),"",'!0'!L461)</f>
        <v/>
      </c>
      <c r="M459" t="str">
        <f>IF(OR(ISBLANK('!0'!M461),ISERROR('!0'!M461)),"",'!0'!M461)</f>
        <v/>
      </c>
      <c r="N459" t="str">
        <f>IF(OR(ISBLANK('!0'!N461),ISERROR('!0'!N461)),"",'!0'!N461)</f>
        <v/>
      </c>
      <c r="O459" t="str">
        <f>IF(OR(ISBLANK('!0'!O461),ISERROR('!0'!O461)),"",'!0'!O461)</f>
        <v/>
      </c>
      <c r="P459" t="str">
        <f>IF(OR(ISBLANK('!0'!P461),ISERROR('!0'!P461)),"",'!0'!P461)</f>
        <v/>
      </c>
      <c r="Q459" t="str">
        <f>IF(OR(ISBLANK('!0'!Q461),ISERROR('!0'!Q461)),"",'!0'!Q461)</f>
        <v/>
      </c>
      <c r="R459" t="str">
        <f>IF(OR(ISBLANK('!0'!R461),ISERROR('!0'!R461)),"",'!0'!R461)</f>
        <v/>
      </c>
      <c r="S459" t="str">
        <f>IF(OR(ISBLANK('!0'!S461),ISERROR('!0'!S461)),"",'!0'!S461)</f>
        <v/>
      </c>
      <c r="T459" t="str">
        <f>IF(OR(ISBLANK('!0'!T461),ISERROR('!0'!T461)),"",'!0'!T461)</f>
        <v/>
      </c>
      <c r="U459" t="str">
        <f>IF(OR(ISBLANK('!0'!U461),ISERROR('!0'!U461)),"",'!0'!U461)</f>
        <v/>
      </c>
      <c r="V459" t="str">
        <f>IF(OR(ISBLANK('!0'!V461),ISERROR('!0'!V461)),"",'!0'!V461)</f>
        <v/>
      </c>
      <c r="W459" t="str">
        <f>IF(OR(ISBLANK('!0'!W461),ISERROR('!0'!W461)),"",'!0'!W461)</f>
        <v/>
      </c>
      <c r="X459" t="str">
        <f>IF(OR(ISBLANK('!0'!X461),ISERROR('!0'!X461)),"",'!0'!X461)</f>
        <v/>
      </c>
      <c r="Y459" t="str">
        <f>IF(OR(ISBLANK('!0'!Y461),ISERROR('!0'!Y461)),"",'!0'!Y461)</f>
        <v/>
      </c>
      <c r="Z459" t="str">
        <f>IF(OR(ISBLANK('!0'!Z461),ISERROR('!0'!Z461)),"",'!0'!Z461)</f>
        <v/>
      </c>
      <c r="AA459" t="str">
        <f>IF(OR(ISBLANK('!0'!AA461),ISERROR('!0'!AA461)),"",'!0'!AA461)</f>
        <v/>
      </c>
      <c r="AB459" t="str">
        <f>IF(OR(ISBLANK('!0'!AB461),ISERROR('!0'!AB461)),"",'!0'!AB461)</f>
        <v/>
      </c>
      <c r="AC459" t="str">
        <f>IF(OR(ISBLANK('!0'!AI461),ISERROR('!0'!AI461)),"",'!0'!AI461)</f>
        <v/>
      </c>
      <c r="AD459" t="str">
        <f>IF(OR(ISBLANK('!0'!AJ461),ISERROR('!0'!AJ461)),"",'!0'!AJ461)</f>
        <v/>
      </c>
      <c r="AE459" t="str">
        <f>IF(OR(ISBLANK('!0'!AK461),ISERROR('!0'!AK461)),"",'!0'!AK461)</f>
        <v/>
      </c>
      <c r="AF459" t="str">
        <f>IF(OR(ISBLANK('!0'!AL461),ISERROR('!0'!AL461)),"",'!0'!AL461)</f>
        <v/>
      </c>
      <c r="AG459" t="str">
        <f>IF(OR(ISBLANK('!0'!AM461),ISERROR('!0'!AM461)),"",'!0'!AM461)</f>
        <v/>
      </c>
      <c r="AH459" t="str">
        <f>IF(OR(ISBLANK('!0'!AN461),ISERROR('!0'!AN461)),"",'!0'!AN461)</f>
        <v/>
      </c>
      <c r="AI459" t="str">
        <f>IF(OR(ISBLANK('!0'!AO461),ISERROR('!0'!AO461)),"",'!0'!AO461)</f>
        <v/>
      </c>
      <c r="AJ459" t="str">
        <f>IF(OR(ISBLANK('!0'!AP461),ISERROR('!0'!AP461)),"",'!0'!AP461)</f>
        <v/>
      </c>
      <c r="AK459" t="str">
        <f>IF(OR(ISBLANK('!0'!AQ461),ISERROR('!0'!AQ461)),"",'!0'!AQ461)</f>
        <v/>
      </c>
      <c r="AL459" t="str">
        <f>IF(OR(ISBLANK('!0'!AR461),ISERROR('!0'!AR461)),"",'!0'!AR461)</f>
        <v/>
      </c>
      <c r="AM459" t="str">
        <f>IF(OR(ISBLANK('!0'!AS461),ISERROR('!0'!AS461)),"",'!0'!AS461)</f>
        <v/>
      </c>
      <c r="AN459" t="str">
        <f>IF(OR(ISBLANK('!0'!AT461),ISERROR('!0'!AT461)),"",'!0'!AT461)</f>
        <v/>
      </c>
      <c r="AO459" t="str">
        <f>IF(OR(ISBLANK('!0'!AU461),ISERROR('!0'!AU461)),"",'!0'!AU461)</f>
        <v/>
      </c>
      <c r="AP459" t="str">
        <f>IF(OR(ISBLANK('!0'!AV461),ISERROR('!0'!AV461)),"",'!0'!AV461)</f>
        <v/>
      </c>
      <c r="AQ459" t="str">
        <f>IF(OR(ISBLANK('!0'!AW461),ISERROR('!0'!AW461)),"",'!0'!AW461)</f>
        <v/>
      </c>
      <c r="AR459" t="str">
        <f>IF(OR(ISBLANK('!0'!AX461),ISERROR('!0'!AX461)),"",'!0'!AX461)</f>
        <v/>
      </c>
      <c r="AS459" t="str">
        <f>IF(OR(ISBLANK('!0'!AY461),ISERROR('!0'!AY461)),"",'!0'!AY461)</f>
        <v/>
      </c>
      <c r="AT459" t="str">
        <f>IF(OR(ISBLANK('!0'!AZ461),ISERROR('!0'!AZ461)),"",'!0'!AZ461)</f>
        <v/>
      </c>
      <c r="AU459" t="str">
        <f>IF(OR(ISBLANK('!0'!BA461),ISERROR('!0'!BA461)),"",'!0'!BA461)</f>
        <v/>
      </c>
      <c r="AV459" t="str">
        <f>IF(OR(ISBLANK('!0'!BB461),ISERROR('!0'!BB461)),"",'!0'!BB461)</f>
        <v/>
      </c>
      <c r="AW459" t="str">
        <f>IF(OR(ISBLANK('!0'!BC461),ISERROR('!0'!BC461)),"",'!0'!BC461)</f>
        <v/>
      </c>
      <c r="AX459" t="str">
        <f>IF(OR(ISBLANK('!0'!BD461),ISERROR('!0'!BD461)),"",'!0'!BD461)</f>
        <v/>
      </c>
      <c r="AY459" t="str">
        <f>IF(OR(ISBLANK('!0'!BE461),ISERROR('!0'!BE461)),"",'!0'!BE461)</f>
        <v/>
      </c>
      <c r="AZ459" t="str">
        <f>IF(OR(ISBLANK('!0'!BF461),ISERROR('!0'!BF461)),"",'!0'!BF461)</f>
        <v/>
      </c>
      <c r="BA459" t="str">
        <f>IF(OR(ISBLANK('!0'!BG461),ISERROR('!0'!BG461)),"",'!0'!BG461)</f>
        <v/>
      </c>
      <c r="BB459" t="str">
        <f>IF(OR(ISBLANK('!0'!BH461),ISERROR('!0'!BH461)),"",'!0'!BH461)</f>
        <v/>
      </c>
      <c r="BC459" t="str">
        <f>IF(OR(ISBLANK('!0'!BI461),ISERROR('!0'!BI461)),"",'!0'!BI461)</f>
        <v/>
      </c>
    </row>
    <row r="460" spans="1:55" ht="12.75" customHeight="1" x14ac:dyDescent="0.2">
      <c r="A460" t="str">
        <f>IF(OR(ISBLANK('!0'!A462),ISERROR('!0'!A462)),"",'!0'!A462)</f>
        <v/>
      </c>
      <c r="B460" t="str">
        <f>IF(OR(ISBLANK('!0'!B462),ISERROR('!0'!B462)),"",'!0'!B462)</f>
        <v/>
      </c>
      <c r="C460" s="208">
        <f>IF(OR(ISBLANK('!0'!C461),ISERROR('!0'!C461)),"",'!0'!C461)</f>
        <v>438</v>
      </c>
      <c r="D460" s="326"/>
      <c r="E460" s="326"/>
      <c r="F460" t="str">
        <f>IF(OR(ISBLANK('!0'!F462),ISERROR('!0'!F462)),"",'!0'!F462)</f>
        <v/>
      </c>
      <c r="G460" t="str">
        <f>IF(OR(ISBLANK('!0'!G462),ISERROR('!0'!G462)),"",'!0'!G462)</f>
        <v/>
      </c>
      <c r="H460" t="str">
        <f>IF(OR(ISBLANK('!0'!H462),ISERROR('!0'!H462)),"",'!0'!H462)</f>
        <v/>
      </c>
      <c r="I460" s="4" t="str">
        <f>IF(OR(ISBLANK('!0'!I462),ISERROR('!0'!I462)),"",'!0'!I462)</f>
        <v/>
      </c>
      <c r="J460" t="str">
        <f>IF(OR(ISBLANK('!0'!J462),ISERROR('!0'!J462)),"",'!0'!J462)</f>
        <v/>
      </c>
      <c r="K460" s="59" t="str">
        <f>IF(OR(ISBLANK('!0'!K462),ISERROR('!0'!K462)),"",'!0'!K462)</f>
        <v/>
      </c>
      <c r="L460" t="str">
        <f>IF(OR(ISBLANK('!0'!L462),ISERROR('!0'!L462)),"",'!0'!L462)</f>
        <v/>
      </c>
      <c r="M460" t="str">
        <f>IF(OR(ISBLANK('!0'!M462),ISERROR('!0'!M462)),"",'!0'!M462)</f>
        <v/>
      </c>
      <c r="N460" t="str">
        <f>IF(OR(ISBLANK('!0'!N462),ISERROR('!0'!N462)),"",'!0'!N462)</f>
        <v/>
      </c>
      <c r="O460" t="str">
        <f>IF(OR(ISBLANK('!0'!O462),ISERROR('!0'!O462)),"",'!0'!O462)</f>
        <v/>
      </c>
      <c r="P460" t="str">
        <f>IF(OR(ISBLANK('!0'!P462),ISERROR('!0'!P462)),"",'!0'!P462)</f>
        <v/>
      </c>
      <c r="Q460" t="str">
        <f>IF(OR(ISBLANK('!0'!Q462),ISERROR('!0'!Q462)),"",'!0'!Q462)</f>
        <v/>
      </c>
      <c r="R460" t="str">
        <f>IF(OR(ISBLANK('!0'!R462),ISERROR('!0'!R462)),"",'!0'!R462)</f>
        <v/>
      </c>
      <c r="S460" t="str">
        <f>IF(OR(ISBLANK('!0'!S462),ISERROR('!0'!S462)),"",'!0'!S462)</f>
        <v/>
      </c>
      <c r="T460" t="str">
        <f>IF(OR(ISBLANK('!0'!T462),ISERROR('!0'!T462)),"",'!0'!T462)</f>
        <v/>
      </c>
      <c r="U460" t="str">
        <f>IF(OR(ISBLANK('!0'!U462),ISERROR('!0'!U462)),"",'!0'!U462)</f>
        <v/>
      </c>
      <c r="V460" t="str">
        <f>IF(OR(ISBLANK('!0'!V462),ISERROR('!0'!V462)),"",'!0'!V462)</f>
        <v/>
      </c>
      <c r="W460" t="str">
        <f>IF(OR(ISBLANK('!0'!W462),ISERROR('!0'!W462)),"",'!0'!W462)</f>
        <v/>
      </c>
      <c r="X460" t="str">
        <f>IF(OR(ISBLANK('!0'!X462),ISERROR('!0'!X462)),"",'!0'!X462)</f>
        <v/>
      </c>
      <c r="Y460" t="str">
        <f>IF(OR(ISBLANK('!0'!Y462),ISERROR('!0'!Y462)),"",'!0'!Y462)</f>
        <v/>
      </c>
      <c r="Z460" t="str">
        <f>IF(OR(ISBLANK('!0'!Z462),ISERROR('!0'!Z462)),"",'!0'!Z462)</f>
        <v/>
      </c>
      <c r="AA460" t="str">
        <f>IF(OR(ISBLANK('!0'!AA462),ISERROR('!0'!AA462)),"",'!0'!AA462)</f>
        <v/>
      </c>
      <c r="AB460" t="str">
        <f>IF(OR(ISBLANK('!0'!AB462),ISERROR('!0'!AB462)),"",'!0'!AB462)</f>
        <v/>
      </c>
      <c r="AC460" t="str">
        <f>IF(OR(ISBLANK('!0'!AI462),ISERROR('!0'!AI462)),"",'!0'!AI462)</f>
        <v/>
      </c>
      <c r="AD460" t="str">
        <f>IF(OR(ISBLANK('!0'!AJ462),ISERROR('!0'!AJ462)),"",'!0'!AJ462)</f>
        <v/>
      </c>
      <c r="AE460" t="str">
        <f>IF(OR(ISBLANK('!0'!AK462),ISERROR('!0'!AK462)),"",'!0'!AK462)</f>
        <v/>
      </c>
      <c r="AF460" t="str">
        <f>IF(OR(ISBLANK('!0'!AL462),ISERROR('!0'!AL462)),"",'!0'!AL462)</f>
        <v/>
      </c>
      <c r="AG460" t="str">
        <f>IF(OR(ISBLANK('!0'!AM462),ISERROR('!0'!AM462)),"",'!0'!AM462)</f>
        <v/>
      </c>
      <c r="AH460" t="str">
        <f>IF(OR(ISBLANK('!0'!AN462),ISERROR('!0'!AN462)),"",'!0'!AN462)</f>
        <v/>
      </c>
      <c r="AI460" t="str">
        <f>IF(OR(ISBLANK('!0'!AO462),ISERROR('!0'!AO462)),"",'!0'!AO462)</f>
        <v/>
      </c>
      <c r="AJ460" t="str">
        <f>IF(OR(ISBLANK('!0'!AP462),ISERROR('!0'!AP462)),"",'!0'!AP462)</f>
        <v/>
      </c>
      <c r="AK460" t="str">
        <f>IF(OR(ISBLANK('!0'!AQ462),ISERROR('!0'!AQ462)),"",'!0'!AQ462)</f>
        <v/>
      </c>
      <c r="AL460" t="str">
        <f>IF(OR(ISBLANK('!0'!AR462),ISERROR('!0'!AR462)),"",'!0'!AR462)</f>
        <v/>
      </c>
      <c r="AM460" t="str">
        <f>IF(OR(ISBLANK('!0'!AS462),ISERROR('!0'!AS462)),"",'!0'!AS462)</f>
        <v/>
      </c>
      <c r="AN460" t="str">
        <f>IF(OR(ISBLANK('!0'!AT462),ISERROR('!0'!AT462)),"",'!0'!AT462)</f>
        <v/>
      </c>
      <c r="AO460" t="str">
        <f>IF(OR(ISBLANK('!0'!AU462),ISERROR('!0'!AU462)),"",'!0'!AU462)</f>
        <v/>
      </c>
      <c r="AP460" t="str">
        <f>IF(OR(ISBLANK('!0'!AV462),ISERROR('!0'!AV462)),"",'!0'!AV462)</f>
        <v/>
      </c>
      <c r="AQ460" t="str">
        <f>IF(OR(ISBLANK('!0'!AW462),ISERROR('!0'!AW462)),"",'!0'!AW462)</f>
        <v/>
      </c>
      <c r="AR460" t="str">
        <f>IF(OR(ISBLANK('!0'!AX462),ISERROR('!0'!AX462)),"",'!0'!AX462)</f>
        <v/>
      </c>
      <c r="AS460" t="str">
        <f>IF(OR(ISBLANK('!0'!AY462),ISERROR('!0'!AY462)),"",'!0'!AY462)</f>
        <v/>
      </c>
      <c r="AT460" t="str">
        <f>IF(OR(ISBLANK('!0'!AZ462),ISERROR('!0'!AZ462)),"",'!0'!AZ462)</f>
        <v/>
      </c>
      <c r="AU460" t="str">
        <f>IF(OR(ISBLANK('!0'!BA462),ISERROR('!0'!BA462)),"",'!0'!BA462)</f>
        <v/>
      </c>
      <c r="AV460" t="str">
        <f>IF(OR(ISBLANK('!0'!BB462),ISERROR('!0'!BB462)),"",'!0'!BB462)</f>
        <v/>
      </c>
      <c r="AW460" t="str">
        <f>IF(OR(ISBLANK('!0'!BC462),ISERROR('!0'!BC462)),"",'!0'!BC462)</f>
        <v/>
      </c>
      <c r="AX460" t="str">
        <f>IF(OR(ISBLANK('!0'!BD462),ISERROR('!0'!BD462)),"",'!0'!BD462)</f>
        <v/>
      </c>
      <c r="AY460" t="str">
        <f>IF(OR(ISBLANK('!0'!BE462),ISERROR('!0'!BE462)),"",'!0'!BE462)</f>
        <v/>
      </c>
      <c r="AZ460" t="str">
        <f>IF(OR(ISBLANK('!0'!BF462),ISERROR('!0'!BF462)),"",'!0'!BF462)</f>
        <v/>
      </c>
      <c r="BA460" t="str">
        <f>IF(OR(ISBLANK('!0'!BG462),ISERROR('!0'!BG462)),"",'!0'!BG462)</f>
        <v/>
      </c>
      <c r="BB460" t="str">
        <f>IF(OR(ISBLANK('!0'!BH462),ISERROR('!0'!BH462)),"",'!0'!BH462)</f>
        <v/>
      </c>
      <c r="BC460" t="str">
        <f>IF(OR(ISBLANK('!0'!BI462),ISERROR('!0'!BI462)),"",'!0'!BI462)</f>
        <v/>
      </c>
    </row>
    <row r="461" spans="1:55" ht="12.75" customHeight="1" x14ac:dyDescent="0.2">
      <c r="A461" t="str">
        <f>IF(OR(ISBLANK('!0'!A463),ISERROR('!0'!A463)),"",'!0'!A463)</f>
        <v/>
      </c>
      <c r="B461" t="str">
        <f>IF(OR(ISBLANK('!0'!B463),ISERROR('!0'!B463)),"",'!0'!B463)</f>
        <v/>
      </c>
      <c r="C461" s="208">
        <f>IF(OR(ISBLANK('!0'!C462),ISERROR('!0'!C462)),"",'!0'!C462)</f>
        <v>439</v>
      </c>
      <c r="D461" s="326"/>
      <c r="E461" s="326"/>
      <c r="F461" t="str">
        <f>IF(OR(ISBLANK('!0'!F463),ISERROR('!0'!F463)),"",'!0'!F463)</f>
        <v/>
      </c>
      <c r="G461" t="str">
        <f>IF(OR(ISBLANK('!0'!G463),ISERROR('!0'!G463)),"",'!0'!G463)</f>
        <v/>
      </c>
      <c r="H461" t="str">
        <f>IF(OR(ISBLANK('!0'!H463),ISERROR('!0'!H463)),"",'!0'!H463)</f>
        <v/>
      </c>
      <c r="I461" s="4" t="str">
        <f>IF(OR(ISBLANK('!0'!I463),ISERROR('!0'!I463)),"",'!0'!I463)</f>
        <v/>
      </c>
      <c r="J461" t="str">
        <f>IF(OR(ISBLANK('!0'!J463),ISERROR('!0'!J463)),"",'!0'!J463)</f>
        <v/>
      </c>
      <c r="K461" s="59" t="str">
        <f>IF(OR(ISBLANK('!0'!K463),ISERROR('!0'!K463)),"",'!0'!K463)</f>
        <v/>
      </c>
      <c r="L461" t="str">
        <f>IF(OR(ISBLANK('!0'!L463),ISERROR('!0'!L463)),"",'!0'!L463)</f>
        <v/>
      </c>
      <c r="M461" t="str">
        <f>IF(OR(ISBLANK('!0'!M463),ISERROR('!0'!M463)),"",'!0'!M463)</f>
        <v/>
      </c>
      <c r="N461" t="str">
        <f>IF(OR(ISBLANK('!0'!N463),ISERROR('!0'!N463)),"",'!0'!N463)</f>
        <v/>
      </c>
      <c r="O461" t="str">
        <f>IF(OR(ISBLANK('!0'!O463),ISERROR('!0'!O463)),"",'!0'!O463)</f>
        <v/>
      </c>
      <c r="P461" t="str">
        <f>IF(OR(ISBLANK('!0'!P463),ISERROR('!0'!P463)),"",'!0'!P463)</f>
        <v/>
      </c>
      <c r="Q461" t="str">
        <f>IF(OR(ISBLANK('!0'!Q463),ISERROR('!0'!Q463)),"",'!0'!Q463)</f>
        <v/>
      </c>
      <c r="R461" t="str">
        <f>IF(OR(ISBLANK('!0'!R463),ISERROR('!0'!R463)),"",'!0'!R463)</f>
        <v/>
      </c>
      <c r="S461" t="str">
        <f>IF(OR(ISBLANK('!0'!S463),ISERROR('!0'!S463)),"",'!0'!S463)</f>
        <v/>
      </c>
      <c r="T461" t="str">
        <f>IF(OR(ISBLANK('!0'!T463),ISERROR('!0'!T463)),"",'!0'!T463)</f>
        <v/>
      </c>
      <c r="U461" t="str">
        <f>IF(OR(ISBLANK('!0'!U463),ISERROR('!0'!U463)),"",'!0'!U463)</f>
        <v/>
      </c>
      <c r="V461" t="str">
        <f>IF(OR(ISBLANK('!0'!V463),ISERROR('!0'!V463)),"",'!0'!V463)</f>
        <v/>
      </c>
      <c r="W461" t="str">
        <f>IF(OR(ISBLANK('!0'!W463),ISERROR('!0'!W463)),"",'!0'!W463)</f>
        <v/>
      </c>
      <c r="X461" t="str">
        <f>IF(OR(ISBLANK('!0'!X463),ISERROR('!0'!X463)),"",'!0'!X463)</f>
        <v/>
      </c>
      <c r="Y461" t="str">
        <f>IF(OR(ISBLANK('!0'!Y463),ISERROR('!0'!Y463)),"",'!0'!Y463)</f>
        <v/>
      </c>
      <c r="Z461" t="str">
        <f>IF(OR(ISBLANK('!0'!Z463),ISERROR('!0'!Z463)),"",'!0'!Z463)</f>
        <v/>
      </c>
      <c r="AA461" t="str">
        <f>IF(OR(ISBLANK('!0'!AA463),ISERROR('!0'!AA463)),"",'!0'!AA463)</f>
        <v/>
      </c>
      <c r="AB461" t="str">
        <f>IF(OR(ISBLANK('!0'!AB463),ISERROR('!0'!AB463)),"",'!0'!AB463)</f>
        <v/>
      </c>
      <c r="AC461" t="str">
        <f>IF(OR(ISBLANK('!0'!AI463),ISERROR('!0'!AI463)),"",'!0'!AI463)</f>
        <v/>
      </c>
      <c r="AD461" t="str">
        <f>IF(OR(ISBLANK('!0'!AJ463),ISERROR('!0'!AJ463)),"",'!0'!AJ463)</f>
        <v/>
      </c>
      <c r="AE461" t="str">
        <f>IF(OR(ISBLANK('!0'!AK463),ISERROR('!0'!AK463)),"",'!0'!AK463)</f>
        <v/>
      </c>
      <c r="AF461" t="str">
        <f>IF(OR(ISBLANK('!0'!AL463),ISERROR('!0'!AL463)),"",'!0'!AL463)</f>
        <v/>
      </c>
      <c r="AG461" t="str">
        <f>IF(OR(ISBLANK('!0'!AM463),ISERROR('!0'!AM463)),"",'!0'!AM463)</f>
        <v/>
      </c>
      <c r="AH461" t="str">
        <f>IF(OR(ISBLANK('!0'!AN463),ISERROR('!0'!AN463)),"",'!0'!AN463)</f>
        <v/>
      </c>
      <c r="AI461" t="str">
        <f>IF(OR(ISBLANK('!0'!AO463),ISERROR('!0'!AO463)),"",'!0'!AO463)</f>
        <v/>
      </c>
      <c r="AJ461" t="str">
        <f>IF(OR(ISBLANK('!0'!AP463),ISERROR('!0'!AP463)),"",'!0'!AP463)</f>
        <v/>
      </c>
      <c r="AK461" t="str">
        <f>IF(OR(ISBLANK('!0'!AQ463),ISERROR('!0'!AQ463)),"",'!0'!AQ463)</f>
        <v/>
      </c>
      <c r="AL461" t="str">
        <f>IF(OR(ISBLANK('!0'!AR463),ISERROR('!0'!AR463)),"",'!0'!AR463)</f>
        <v/>
      </c>
      <c r="AM461" t="str">
        <f>IF(OR(ISBLANK('!0'!AS463),ISERROR('!0'!AS463)),"",'!0'!AS463)</f>
        <v/>
      </c>
      <c r="AN461" t="str">
        <f>IF(OR(ISBLANK('!0'!AT463),ISERROR('!0'!AT463)),"",'!0'!AT463)</f>
        <v/>
      </c>
      <c r="AO461" t="str">
        <f>IF(OR(ISBLANK('!0'!AU463),ISERROR('!0'!AU463)),"",'!0'!AU463)</f>
        <v/>
      </c>
      <c r="AP461" t="str">
        <f>IF(OR(ISBLANK('!0'!AV463),ISERROR('!0'!AV463)),"",'!0'!AV463)</f>
        <v/>
      </c>
      <c r="AQ461" t="str">
        <f>IF(OR(ISBLANK('!0'!AW463),ISERROR('!0'!AW463)),"",'!0'!AW463)</f>
        <v/>
      </c>
      <c r="AR461" t="str">
        <f>IF(OR(ISBLANK('!0'!AX463),ISERROR('!0'!AX463)),"",'!0'!AX463)</f>
        <v/>
      </c>
      <c r="AS461" t="str">
        <f>IF(OR(ISBLANK('!0'!AY463),ISERROR('!0'!AY463)),"",'!0'!AY463)</f>
        <v/>
      </c>
      <c r="AT461" t="str">
        <f>IF(OR(ISBLANK('!0'!AZ463),ISERROR('!0'!AZ463)),"",'!0'!AZ463)</f>
        <v/>
      </c>
      <c r="AU461" t="str">
        <f>IF(OR(ISBLANK('!0'!BA463),ISERROR('!0'!BA463)),"",'!0'!BA463)</f>
        <v/>
      </c>
      <c r="AV461" t="str">
        <f>IF(OR(ISBLANK('!0'!BB463),ISERROR('!0'!BB463)),"",'!0'!BB463)</f>
        <v/>
      </c>
      <c r="AW461" t="str">
        <f>IF(OR(ISBLANK('!0'!BC463),ISERROR('!0'!BC463)),"",'!0'!BC463)</f>
        <v/>
      </c>
      <c r="AX461" t="str">
        <f>IF(OR(ISBLANK('!0'!BD463),ISERROR('!0'!BD463)),"",'!0'!BD463)</f>
        <v/>
      </c>
      <c r="AY461" t="str">
        <f>IF(OR(ISBLANK('!0'!BE463),ISERROR('!0'!BE463)),"",'!0'!BE463)</f>
        <v/>
      </c>
      <c r="AZ461" t="str">
        <f>IF(OR(ISBLANK('!0'!BF463),ISERROR('!0'!BF463)),"",'!0'!BF463)</f>
        <v/>
      </c>
      <c r="BA461" t="str">
        <f>IF(OR(ISBLANK('!0'!BG463),ISERROR('!0'!BG463)),"",'!0'!BG463)</f>
        <v/>
      </c>
      <c r="BB461" t="str">
        <f>IF(OR(ISBLANK('!0'!BH463),ISERROR('!0'!BH463)),"",'!0'!BH463)</f>
        <v/>
      </c>
      <c r="BC461" t="str">
        <f>IF(OR(ISBLANK('!0'!BI463),ISERROR('!0'!BI463)),"",'!0'!BI463)</f>
        <v/>
      </c>
    </row>
    <row r="462" spans="1:55" ht="12.75" customHeight="1" x14ac:dyDescent="0.2">
      <c r="A462" t="str">
        <f>IF(OR(ISBLANK('!0'!A464),ISERROR('!0'!A464)),"",'!0'!A464)</f>
        <v/>
      </c>
      <c r="B462" t="str">
        <f>IF(OR(ISBLANK('!0'!B464),ISERROR('!0'!B464)),"",'!0'!B464)</f>
        <v/>
      </c>
      <c r="C462" s="208">
        <f>IF(OR(ISBLANK('!0'!C463),ISERROR('!0'!C463)),"",'!0'!C463)</f>
        <v>440</v>
      </c>
      <c r="D462" s="326"/>
      <c r="E462" s="326"/>
      <c r="F462" t="str">
        <f>IF(OR(ISBLANK('!0'!F464),ISERROR('!0'!F464)),"",'!0'!F464)</f>
        <v/>
      </c>
      <c r="G462" t="str">
        <f>IF(OR(ISBLANK('!0'!G464),ISERROR('!0'!G464)),"",'!0'!G464)</f>
        <v/>
      </c>
      <c r="H462" t="str">
        <f>IF(OR(ISBLANK('!0'!H464),ISERROR('!0'!H464)),"",'!0'!H464)</f>
        <v/>
      </c>
      <c r="I462" s="4" t="str">
        <f>IF(OR(ISBLANK('!0'!I464),ISERROR('!0'!I464)),"",'!0'!I464)</f>
        <v/>
      </c>
      <c r="J462" t="str">
        <f>IF(OR(ISBLANK('!0'!J464),ISERROR('!0'!J464)),"",'!0'!J464)</f>
        <v/>
      </c>
      <c r="K462" s="59" t="str">
        <f>IF(OR(ISBLANK('!0'!K464),ISERROR('!0'!K464)),"",'!0'!K464)</f>
        <v/>
      </c>
      <c r="L462" t="str">
        <f>IF(OR(ISBLANK('!0'!L464),ISERROR('!0'!L464)),"",'!0'!L464)</f>
        <v/>
      </c>
      <c r="M462" t="str">
        <f>IF(OR(ISBLANK('!0'!M464),ISERROR('!0'!M464)),"",'!0'!M464)</f>
        <v/>
      </c>
      <c r="N462" t="str">
        <f>IF(OR(ISBLANK('!0'!N464),ISERROR('!0'!N464)),"",'!0'!N464)</f>
        <v/>
      </c>
      <c r="O462" t="str">
        <f>IF(OR(ISBLANK('!0'!O464),ISERROR('!0'!O464)),"",'!0'!O464)</f>
        <v/>
      </c>
      <c r="P462" t="str">
        <f>IF(OR(ISBLANK('!0'!P464),ISERROR('!0'!P464)),"",'!0'!P464)</f>
        <v/>
      </c>
      <c r="Q462" t="str">
        <f>IF(OR(ISBLANK('!0'!Q464),ISERROR('!0'!Q464)),"",'!0'!Q464)</f>
        <v/>
      </c>
      <c r="R462" t="str">
        <f>IF(OR(ISBLANK('!0'!R464),ISERROR('!0'!R464)),"",'!0'!R464)</f>
        <v/>
      </c>
      <c r="S462" t="str">
        <f>IF(OR(ISBLANK('!0'!S464),ISERROR('!0'!S464)),"",'!0'!S464)</f>
        <v/>
      </c>
      <c r="T462" t="str">
        <f>IF(OR(ISBLANK('!0'!T464),ISERROR('!0'!T464)),"",'!0'!T464)</f>
        <v/>
      </c>
      <c r="U462" t="str">
        <f>IF(OR(ISBLANK('!0'!U464),ISERROR('!0'!U464)),"",'!0'!U464)</f>
        <v/>
      </c>
      <c r="V462" t="str">
        <f>IF(OR(ISBLANK('!0'!V464),ISERROR('!0'!V464)),"",'!0'!V464)</f>
        <v/>
      </c>
      <c r="W462" t="str">
        <f>IF(OR(ISBLANK('!0'!W464),ISERROR('!0'!W464)),"",'!0'!W464)</f>
        <v/>
      </c>
      <c r="X462" t="str">
        <f>IF(OR(ISBLANK('!0'!X464),ISERROR('!0'!X464)),"",'!0'!X464)</f>
        <v/>
      </c>
      <c r="Y462" t="str">
        <f>IF(OR(ISBLANK('!0'!Y464),ISERROR('!0'!Y464)),"",'!0'!Y464)</f>
        <v/>
      </c>
      <c r="Z462" t="str">
        <f>IF(OR(ISBLANK('!0'!Z464),ISERROR('!0'!Z464)),"",'!0'!Z464)</f>
        <v/>
      </c>
      <c r="AA462" t="str">
        <f>IF(OR(ISBLANK('!0'!AA464),ISERROR('!0'!AA464)),"",'!0'!AA464)</f>
        <v/>
      </c>
      <c r="AB462" t="str">
        <f>IF(OR(ISBLANK('!0'!AB464),ISERROR('!0'!AB464)),"",'!0'!AB464)</f>
        <v/>
      </c>
      <c r="AC462" t="str">
        <f>IF(OR(ISBLANK('!0'!AI464),ISERROR('!0'!AI464)),"",'!0'!AI464)</f>
        <v/>
      </c>
      <c r="AD462" t="str">
        <f>IF(OR(ISBLANK('!0'!AJ464),ISERROR('!0'!AJ464)),"",'!0'!AJ464)</f>
        <v/>
      </c>
      <c r="AE462" t="str">
        <f>IF(OR(ISBLANK('!0'!AK464),ISERROR('!0'!AK464)),"",'!0'!AK464)</f>
        <v/>
      </c>
      <c r="AF462" t="str">
        <f>IF(OR(ISBLANK('!0'!AL464),ISERROR('!0'!AL464)),"",'!0'!AL464)</f>
        <v/>
      </c>
      <c r="AG462" t="str">
        <f>IF(OR(ISBLANK('!0'!AM464),ISERROR('!0'!AM464)),"",'!0'!AM464)</f>
        <v/>
      </c>
      <c r="AH462" t="str">
        <f>IF(OR(ISBLANK('!0'!AN464),ISERROR('!0'!AN464)),"",'!0'!AN464)</f>
        <v/>
      </c>
      <c r="AI462" t="str">
        <f>IF(OR(ISBLANK('!0'!AO464),ISERROR('!0'!AO464)),"",'!0'!AO464)</f>
        <v/>
      </c>
      <c r="AJ462" t="str">
        <f>IF(OR(ISBLANK('!0'!AP464),ISERROR('!0'!AP464)),"",'!0'!AP464)</f>
        <v/>
      </c>
      <c r="AK462" t="str">
        <f>IF(OR(ISBLANK('!0'!AQ464),ISERROR('!0'!AQ464)),"",'!0'!AQ464)</f>
        <v/>
      </c>
      <c r="AL462" t="str">
        <f>IF(OR(ISBLANK('!0'!AR464),ISERROR('!0'!AR464)),"",'!0'!AR464)</f>
        <v/>
      </c>
      <c r="AM462" t="str">
        <f>IF(OR(ISBLANK('!0'!AS464),ISERROR('!0'!AS464)),"",'!0'!AS464)</f>
        <v/>
      </c>
      <c r="AN462" t="str">
        <f>IF(OR(ISBLANK('!0'!AT464),ISERROR('!0'!AT464)),"",'!0'!AT464)</f>
        <v/>
      </c>
      <c r="AO462" t="str">
        <f>IF(OR(ISBLANK('!0'!AU464),ISERROR('!0'!AU464)),"",'!0'!AU464)</f>
        <v/>
      </c>
      <c r="AP462" t="str">
        <f>IF(OR(ISBLANK('!0'!AV464),ISERROR('!0'!AV464)),"",'!0'!AV464)</f>
        <v/>
      </c>
      <c r="AQ462" t="str">
        <f>IF(OR(ISBLANK('!0'!AW464),ISERROR('!0'!AW464)),"",'!0'!AW464)</f>
        <v/>
      </c>
      <c r="AR462" t="str">
        <f>IF(OR(ISBLANK('!0'!AX464),ISERROR('!0'!AX464)),"",'!0'!AX464)</f>
        <v/>
      </c>
      <c r="AS462" t="str">
        <f>IF(OR(ISBLANK('!0'!AY464),ISERROR('!0'!AY464)),"",'!0'!AY464)</f>
        <v/>
      </c>
      <c r="AT462" t="str">
        <f>IF(OR(ISBLANK('!0'!AZ464),ISERROR('!0'!AZ464)),"",'!0'!AZ464)</f>
        <v/>
      </c>
      <c r="AU462" t="str">
        <f>IF(OR(ISBLANK('!0'!BA464),ISERROR('!0'!BA464)),"",'!0'!BA464)</f>
        <v/>
      </c>
      <c r="AV462" t="str">
        <f>IF(OR(ISBLANK('!0'!BB464),ISERROR('!0'!BB464)),"",'!0'!BB464)</f>
        <v/>
      </c>
      <c r="AW462" t="str">
        <f>IF(OR(ISBLANK('!0'!BC464),ISERROR('!0'!BC464)),"",'!0'!BC464)</f>
        <v/>
      </c>
      <c r="AX462" t="str">
        <f>IF(OR(ISBLANK('!0'!BD464),ISERROR('!0'!BD464)),"",'!0'!BD464)</f>
        <v/>
      </c>
      <c r="AY462" t="str">
        <f>IF(OR(ISBLANK('!0'!BE464),ISERROR('!0'!BE464)),"",'!0'!BE464)</f>
        <v/>
      </c>
      <c r="AZ462" t="str">
        <f>IF(OR(ISBLANK('!0'!BF464),ISERROR('!0'!BF464)),"",'!0'!BF464)</f>
        <v/>
      </c>
      <c r="BA462" t="str">
        <f>IF(OR(ISBLANK('!0'!BG464),ISERROR('!0'!BG464)),"",'!0'!BG464)</f>
        <v/>
      </c>
      <c r="BB462" t="str">
        <f>IF(OR(ISBLANK('!0'!BH464),ISERROR('!0'!BH464)),"",'!0'!BH464)</f>
        <v/>
      </c>
      <c r="BC462" t="str">
        <f>IF(OR(ISBLANK('!0'!BI464),ISERROR('!0'!BI464)),"",'!0'!BI464)</f>
        <v/>
      </c>
    </row>
    <row r="463" spans="1:55" ht="12.75" customHeight="1" x14ac:dyDescent="0.2">
      <c r="A463" t="str">
        <f>IF(OR(ISBLANK('!0'!A465),ISERROR('!0'!A465)),"",'!0'!A465)</f>
        <v/>
      </c>
      <c r="B463" t="str">
        <f>IF(OR(ISBLANK('!0'!B465),ISERROR('!0'!B465)),"",'!0'!B465)</f>
        <v/>
      </c>
      <c r="C463" s="208">
        <f>IF(OR(ISBLANK('!0'!C464),ISERROR('!0'!C464)),"",'!0'!C464)</f>
        <v>441</v>
      </c>
      <c r="D463" s="326"/>
      <c r="E463" s="326"/>
      <c r="F463" t="str">
        <f>IF(OR(ISBLANK('!0'!F465),ISERROR('!0'!F465)),"",'!0'!F465)</f>
        <v/>
      </c>
      <c r="G463" t="str">
        <f>IF(OR(ISBLANK('!0'!G465),ISERROR('!0'!G465)),"",'!0'!G465)</f>
        <v/>
      </c>
      <c r="H463" t="str">
        <f>IF(OR(ISBLANK('!0'!H465),ISERROR('!0'!H465)),"",'!0'!H465)</f>
        <v/>
      </c>
      <c r="I463" s="4" t="str">
        <f>IF(OR(ISBLANK('!0'!I465),ISERROR('!0'!I465)),"",'!0'!I465)</f>
        <v/>
      </c>
      <c r="J463" t="str">
        <f>IF(OR(ISBLANK('!0'!J465),ISERROR('!0'!J465)),"",'!0'!J465)</f>
        <v/>
      </c>
      <c r="K463" s="59" t="str">
        <f>IF(OR(ISBLANK('!0'!K465),ISERROR('!0'!K465)),"",'!0'!K465)</f>
        <v/>
      </c>
      <c r="L463" t="str">
        <f>IF(OR(ISBLANK('!0'!L465),ISERROR('!0'!L465)),"",'!0'!L465)</f>
        <v/>
      </c>
      <c r="M463" t="str">
        <f>IF(OR(ISBLANK('!0'!M465),ISERROR('!0'!M465)),"",'!0'!M465)</f>
        <v/>
      </c>
      <c r="N463" t="str">
        <f>IF(OR(ISBLANK('!0'!N465),ISERROR('!0'!N465)),"",'!0'!N465)</f>
        <v/>
      </c>
      <c r="O463" t="str">
        <f>IF(OR(ISBLANK('!0'!O465),ISERROR('!0'!O465)),"",'!0'!O465)</f>
        <v/>
      </c>
      <c r="P463" t="str">
        <f>IF(OR(ISBLANK('!0'!P465),ISERROR('!0'!P465)),"",'!0'!P465)</f>
        <v/>
      </c>
      <c r="Q463" t="str">
        <f>IF(OR(ISBLANK('!0'!Q465),ISERROR('!0'!Q465)),"",'!0'!Q465)</f>
        <v/>
      </c>
      <c r="R463" t="str">
        <f>IF(OR(ISBLANK('!0'!R465),ISERROR('!0'!R465)),"",'!0'!R465)</f>
        <v/>
      </c>
      <c r="S463" t="str">
        <f>IF(OR(ISBLANK('!0'!S465),ISERROR('!0'!S465)),"",'!0'!S465)</f>
        <v/>
      </c>
      <c r="T463" t="str">
        <f>IF(OR(ISBLANK('!0'!T465),ISERROR('!0'!T465)),"",'!0'!T465)</f>
        <v/>
      </c>
      <c r="U463" t="str">
        <f>IF(OR(ISBLANK('!0'!U465),ISERROR('!0'!U465)),"",'!0'!U465)</f>
        <v/>
      </c>
      <c r="V463" t="str">
        <f>IF(OR(ISBLANK('!0'!V465),ISERROR('!0'!V465)),"",'!0'!V465)</f>
        <v/>
      </c>
      <c r="W463" t="str">
        <f>IF(OR(ISBLANK('!0'!W465),ISERROR('!0'!W465)),"",'!0'!W465)</f>
        <v/>
      </c>
      <c r="X463" t="str">
        <f>IF(OR(ISBLANK('!0'!X465),ISERROR('!0'!X465)),"",'!0'!X465)</f>
        <v/>
      </c>
      <c r="Y463" t="str">
        <f>IF(OR(ISBLANK('!0'!Y465),ISERROR('!0'!Y465)),"",'!0'!Y465)</f>
        <v/>
      </c>
      <c r="Z463" t="str">
        <f>IF(OR(ISBLANK('!0'!Z465),ISERROR('!0'!Z465)),"",'!0'!Z465)</f>
        <v/>
      </c>
      <c r="AA463" t="str">
        <f>IF(OR(ISBLANK('!0'!AA465),ISERROR('!0'!AA465)),"",'!0'!AA465)</f>
        <v/>
      </c>
      <c r="AB463" t="str">
        <f>IF(OR(ISBLANK('!0'!AB465),ISERROR('!0'!AB465)),"",'!0'!AB465)</f>
        <v/>
      </c>
      <c r="AC463" t="str">
        <f>IF(OR(ISBLANK('!0'!AI465),ISERROR('!0'!AI465)),"",'!0'!AI465)</f>
        <v/>
      </c>
      <c r="AD463" t="str">
        <f>IF(OR(ISBLANK('!0'!AJ465),ISERROR('!0'!AJ465)),"",'!0'!AJ465)</f>
        <v/>
      </c>
      <c r="AE463" t="str">
        <f>IF(OR(ISBLANK('!0'!AK465),ISERROR('!0'!AK465)),"",'!0'!AK465)</f>
        <v/>
      </c>
      <c r="AF463" t="str">
        <f>IF(OR(ISBLANK('!0'!AL465),ISERROR('!0'!AL465)),"",'!0'!AL465)</f>
        <v/>
      </c>
      <c r="AG463" t="str">
        <f>IF(OR(ISBLANK('!0'!AM465),ISERROR('!0'!AM465)),"",'!0'!AM465)</f>
        <v/>
      </c>
      <c r="AH463" t="str">
        <f>IF(OR(ISBLANK('!0'!AN465),ISERROR('!0'!AN465)),"",'!0'!AN465)</f>
        <v/>
      </c>
      <c r="AI463" t="str">
        <f>IF(OR(ISBLANK('!0'!AO465),ISERROR('!0'!AO465)),"",'!0'!AO465)</f>
        <v/>
      </c>
      <c r="AJ463" t="str">
        <f>IF(OR(ISBLANK('!0'!AP465),ISERROR('!0'!AP465)),"",'!0'!AP465)</f>
        <v/>
      </c>
      <c r="AK463" t="str">
        <f>IF(OR(ISBLANK('!0'!AQ465),ISERROR('!0'!AQ465)),"",'!0'!AQ465)</f>
        <v/>
      </c>
      <c r="AL463" t="str">
        <f>IF(OR(ISBLANK('!0'!AR465),ISERROR('!0'!AR465)),"",'!0'!AR465)</f>
        <v/>
      </c>
      <c r="AM463" t="str">
        <f>IF(OR(ISBLANK('!0'!AS465),ISERROR('!0'!AS465)),"",'!0'!AS465)</f>
        <v/>
      </c>
      <c r="AN463" t="str">
        <f>IF(OR(ISBLANK('!0'!AT465),ISERROR('!0'!AT465)),"",'!0'!AT465)</f>
        <v/>
      </c>
      <c r="AO463" t="str">
        <f>IF(OR(ISBLANK('!0'!AU465),ISERROR('!0'!AU465)),"",'!0'!AU465)</f>
        <v/>
      </c>
      <c r="AP463" t="str">
        <f>IF(OR(ISBLANK('!0'!AV465),ISERROR('!0'!AV465)),"",'!0'!AV465)</f>
        <v/>
      </c>
      <c r="AQ463" t="str">
        <f>IF(OR(ISBLANK('!0'!AW465),ISERROR('!0'!AW465)),"",'!0'!AW465)</f>
        <v/>
      </c>
      <c r="AR463" t="str">
        <f>IF(OR(ISBLANK('!0'!AX465),ISERROR('!0'!AX465)),"",'!0'!AX465)</f>
        <v/>
      </c>
      <c r="AS463" t="str">
        <f>IF(OR(ISBLANK('!0'!AY465),ISERROR('!0'!AY465)),"",'!0'!AY465)</f>
        <v/>
      </c>
      <c r="AT463" t="str">
        <f>IF(OR(ISBLANK('!0'!AZ465),ISERROR('!0'!AZ465)),"",'!0'!AZ465)</f>
        <v/>
      </c>
      <c r="AU463" t="str">
        <f>IF(OR(ISBLANK('!0'!BA465),ISERROR('!0'!BA465)),"",'!0'!BA465)</f>
        <v/>
      </c>
      <c r="AV463" t="str">
        <f>IF(OR(ISBLANK('!0'!BB465),ISERROR('!0'!BB465)),"",'!0'!BB465)</f>
        <v/>
      </c>
      <c r="AW463" t="str">
        <f>IF(OR(ISBLANK('!0'!BC465),ISERROR('!0'!BC465)),"",'!0'!BC465)</f>
        <v/>
      </c>
      <c r="AX463" t="str">
        <f>IF(OR(ISBLANK('!0'!BD465),ISERROR('!0'!BD465)),"",'!0'!BD465)</f>
        <v/>
      </c>
      <c r="AY463" t="str">
        <f>IF(OR(ISBLANK('!0'!BE465),ISERROR('!0'!BE465)),"",'!0'!BE465)</f>
        <v/>
      </c>
      <c r="AZ463" t="str">
        <f>IF(OR(ISBLANK('!0'!BF465),ISERROR('!0'!BF465)),"",'!0'!BF465)</f>
        <v/>
      </c>
      <c r="BA463" t="str">
        <f>IF(OR(ISBLANK('!0'!BG465),ISERROR('!0'!BG465)),"",'!0'!BG465)</f>
        <v/>
      </c>
      <c r="BB463" t="str">
        <f>IF(OR(ISBLANK('!0'!BH465),ISERROR('!0'!BH465)),"",'!0'!BH465)</f>
        <v/>
      </c>
      <c r="BC463" t="str">
        <f>IF(OR(ISBLANK('!0'!BI465),ISERROR('!0'!BI465)),"",'!0'!BI465)</f>
        <v/>
      </c>
    </row>
    <row r="464" spans="1:55" ht="12.75" customHeight="1" x14ac:dyDescent="0.2">
      <c r="A464" t="str">
        <f>IF(OR(ISBLANK('!0'!A466),ISERROR('!0'!A466)),"",'!0'!A466)</f>
        <v/>
      </c>
      <c r="B464" t="str">
        <f>IF(OR(ISBLANK('!0'!B466),ISERROR('!0'!B466)),"",'!0'!B466)</f>
        <v/>
      </c>
      <c r="C464" s="208">
        <f>IF(OR(ISBLANK('!0'!C465),ISERROR('!0'!C465)),"",'!0'!C465)</f>
        <v>442</v>
      </c>
      <c r="D464" s="326"/>
      <c r="E464" s="326"/>
      <c r="F464" t="str">
        <f>IF(OR(ISBLANK('!0'!F466),ISERROR('!0'!F466)),"",'!0'!F466)</f>
        <v/>
      </c>
      <c r="G464" t="str">
        <f>IF(OR(ISBLANK('!0'!G466),ISERROR('!0'!G466)),"",'!0'!G466)</f>
        <v/>
      </c>
      <c r="H464" t="str">
        <f>IF(OR(ISBLANK('!0'!H466),ISERROR('!0'!H466)),"",'!0'!H466)</f>
        <v/>
      </c>
      <c r="I464" s="4" t="str">
        <f>IF(OR(ISBLANK('!0'!I466),ISERROR('!0'!I466)),"",'!0'!I466)</f>
        <v/>
      </c>
      <c r="J464" t="str">
        <f>IF(OR(ISBLANK('!0'!J466),ISERROR('!0'!J466)),"",'!0'!J466)</f>
        <v/>
      </c>
      <c r="K464" s="59" t="str">
        <f>IF(OR(ISBLANK('!0'!K466),ISERROR('!0'!K466)),"",'!0'!K466)</f>
        <v/>
      </c>
      <c r="L464" t="str">
        <f>IF(OR(ISBLANK('!0'!L466),ISERROR('!0'!L466)),"",'!0'!L466)</f>
        <v/>
      </c>
      <c r="M464" t="str">
        <f>IF(OR(ISBLANK('!0'!M466),ISERROR('!0'!M466)),"",'!0'!M466)</f>
        <v/>
      </c>
      <c r="N464" t="str">
        <f>IF(OR(ISBLANK('!0'!N466),ISERROR('!0'!N466)),"",'!0'!N466)</f>
        <v/>
      </c>
      <c r="O464" t="str">
        <f>IF(OR(ISBLANK('!0'!O466),ISERROR('!0'!O466)),"",'!0'!O466)</f>
        <v/>
      </c>
      <c r="P464" t="str">
        <f>IF(OR(ISBLANK('!0'!P466),ISERROR('!0'!P466)),"",'!0'!P466)</f>
        <v/>
      </c>
      <c r="Q464" t="str">
        <f>IF(OR(ISBLANK('!0'!Q466),ISERROR('!0'!Q466)),"",'!0'!Q466)</f>
        <v/>
      </c>
      <c r="R464" t="str">
        <f>IF(OR(ISBLANK('!0'!R466),ISERROR('!0'!R466)),"",'!0'!R466)</f>
        <v/>
      </c>
      <c r="S464" t="str">
        <f>IF(OR(ISBLANK('!0'!S466),ISERROR('!0'!S466)),"",'!0'!S466)</f>
        <v/>
      </c>
      <c r="T464" t="str">
        <f>IF(OR(ISBLANK('!0'!T466),ISERROR('!0'!T466)),"",'!0'!T466)</f>
        <v/>
      </c>
      <c r="U464" t="str">
        <f>IF(OR(ISBLANK('!0'!U466),ISERROR('!0'!U466)),"",'!0'!U466)</f>
        <v/>
      </c>
      <c r="V464" t="str">
        <f>IF(OR(ISBLANK('!0'!V466),ISERROR('!0'!V466)),"",'!0'!V466)</f>
        <v/>
      </c>
      <c r="W464" t="str">
        <f>IF(OR(ISBLANK('!0'!W466),ISERROR('!0'!W466)),"",'!0'!W466)</f>
        <v/>
      </c>
      <c r="X464" t="str">
        <f>IF(OR(ISBLANK('!0'!X466),ISERROR('!0'!X466)),"",'!0'!X466)</f>
        <v/>
      </c>
      <c r="Y464" t="str">
        <f>IF(OR(ISBLANK('!0'!Y466),ISERROR('!0'!Y466)),"",'!0'!Y466)</f>
        <v/>
      </c>
      <c r="Z464" t="str">
        <f>IF(OR(ISBLANK('!0'!Z466),ISERROR('!0'!Z466)),"",'!0'!Z466)</f>
        <v/>
      </c>
      <c r="AA464" t="str">
        <f>IF(OR(ISBLANK('!0'!AA466),ISERROR('!0'!AA466)),"",'!0'!AA466)</f>
        <v/>
      </c>
      <c r="AB464" t="str">
        <f>IF(OR(ISBLANK('!0'!AB466),ISERROR('!0'!AB466)),"",'!0'!AB466)</f>
        <v/>
      </c>
      <c r="AC464" t="str">
        <f>IF(OR(ISBLANK('!0'!AI466),ISERROR('!0'!AI466)),"",'!0'!AI466)</f>
        <v/>
      </c>
      <c r="AD464" t="str">
        <f>IF(OR(ISBLANK('!0'!AJ466),ISERROR('!0'!AJ466)),"",'!0'!AJ466)</f>
        <v/>
      </c>
      <c r="AE464" t="str">
        <f>IF(OR(ISBLANK('!0'!AK466),ISERROR('!0'!AK466)),"",'!0'!AK466)</f>
        <v/>
      </c>
      <c r="AF464" t="str">
        <f>IF(OR(ISBLANK('!0'!AL466),ISERROR('!0'!AL466)),"",'!0'!AL466)</f>
        <v/>
      </c>
      <c r="AG464" t="str">
        <f>IF(OR(ISBLANK('!0'!AM466),ISERROR('!0'!AM466)),"",'!0'!AM466)</f>
        <v/>
      </c>
      <c r="AH464" t="str">
        <f>IF(OR(ISBLANK('!0'!AN466),ISERROR('!0'!AN466)),"",'!0'!AN466)</f>
        <v/>
      </c>
      <c r="AI464" t="str">
        <f>IF(OR(ISBLANK('!0'!AO466),ISERROR('!0'!AO466)),"",'!0'!AO466)</f>
        <v/>
      </c>
      <c r="AJ464" t="str">
        <f>IF(OR(ISBLANK('!0'!AP466),ISERROR('!0'!AP466)),"",'!0'!AP466)</f>
        <v/>
      </c>
      <c r="AK464" t="str">
        <f>IF(OR(ISBLANK('!0'!AQ466),ISERROR('!0'!AQ466)),"",'!0'!AQ466)</f>
        <v/>
      </c>
      <c r="AL464" t="str">
        <f>IF(OR(ISBLANK('!0'!AR466),ISERROR('!0'!AR466)),"",'!0'!AR466)</f>
        <v/>
      </c>
      <c r="AM464" t="str">
        <f>IF(OR(ISBLANK('!0'!AS466),ISERROR('!0'!AS466)),"",'!0'!AS466)</f>
        <v/>
      </c>
      <c r="AN464" t="str">
        <f>IF(OR(ISBLANK('!0'!AT466),ISERROR('!0'!AT466)),"",'!0'!AT466)</f>
        <v/>
      </c>
      <c r="AO464" t="str">
        <f>IF(OR(ISBLANK('!0'!AU466),ISERROR('!0'!AU466)),"",'!0'!AU466)</f>
        <v/>
      </c>
      <c r="AP464" t="str">
        <f>IF(OR(ISBLANK('!0'!AV466),ISERROR('!0'!AV466)),"",'!0'!AV466)</f>
        <v/>
      </c>
      <c r="AQ464" t="str">
        <f>IF(OR(ISBLANK('!0'!AW466),ISERROR('!0'!AW466)),"",'!0'!AW466)</f>
        <v/>
      </c>
      <c r="AR464" t="str">
        <f>IF(OR(ISBLANK('!0'!AX466),ISERROR('!0'!AX466)),"",'!0'!AX466)</f>
        <v/>
      </c>
      <c r="AS464" t="str">
        <f>IF(OR(ISBLANK('!0'!AY466),ISERROR('!0'!AY466)),"",'!0'!AY466)</f>
        <v/>
      </c>
      <c r="AT464" t="str">
        <f>IF(OR(ISBLANK('!0'!AZ466),ISERROR('!0'!AZ466)),"",'!0'!AZ466)</f>
        <v/>
      </c>
      <c r="AU464" t="str">
        <f>IF(OR(ISBLANK('!0'!BA466),ISERROR('!0'!BA466)),"",'!0'!BA466)</f>
        <v/>
      </c>
      <c r="AV464" t="str">
        <f>IF(OR(ISBLANK('!0'!BB466),ISERROR('!0'!BB466)),"",'!0'!BB466)</f>
        <v/>
      </c>
      <c r="AW464" t="str">
        <f>IF(OR(ISBLANK('!0'!BC466),ISERROR('!0'!BC466)),"",'!0'!BC466)</f>
        <v/>
      </c>
      <c r="AX464" t="str">
        <f>IF(OR(ISBLANK('!0'!BD466),ISERROR('!0'!BD466)),"",'!0'!BD466)</f>
        <v/>
      </c>
      <c r="AY464" t="str">
        <f>IF(OR(ISBLANK('!0'!BE466),ISERROR('!0'!BE466)),"",'!0'!BE466)</f>
        <v/>
      </c>
      <c r="AZ464" t="str">
        <f>IF(OR(ISBLANK('!0'!BF466),ISERROR('!0'!BF466)),"",'!0'!BF466)</f>
        <v/>
      </c>
      <c r="BA464" t="str">
        <f>IF(OR(ISBLANK('!0'!BG466),ISERROR('!0'!BG466)),"",'!0'!BG466)</f>
        <v/>
      </c>
      <c r="BB464" t="str">
        <f>IF(OR(ISBLANK('!0'!BH466),ISERROR('!0'!BH466)),"",'!0'!BH466)</f>
        <v/>
      </c>
      <c r="BC464" t="str">
        <f>IF(OR(ISBLANK('!0'!BI466),ISERROR('!0'!BI466)),"",'!0'!BI466)</f>
        <v/>
      </c>
    </row>
    <row r="465" spans="1:55" ht="12.75" customHeight="1" x14ac:dyDescent="0.2">
      <c r="A465" t="str">
        <f>IF(OR(ISBLANK('!0'!A467),ISERROR('!0'!A467)),"",'!0'!A467)</f>
        <v/>
      </c>
      <c r="B465" t="str">
        <f>IF(OR(ISBLANK('!0'!B467),ISERROR('!0'!B467)),"",'!0'!B467)</f>
        <v/>
      </c>
      <c r="C465" s="208">
        <f>IF(OR(ISBLANK('!0'!C466),ISERROR('!0'!C466)),"",'!0'!C466)</f>
        <v>443</v>
      </c>
      <c r="D465" s="326"/>
      <c r="E465" s="326"/>
      <c r="F465" t="str">
        <f>IF(OR(ISBLANK('!0'!F467),ISERROR('!0'!F467)),"",'!0'!F467)</f>
        <v/>
      </c>
      <c r="G465" t="str">
        <f>IF(OR(ISBLANK('!0'!G467),ISERROR('!0'!G467)),"",'!0'!G467)</f>
        <v/>
      </c>
      <c r="H465" t="str">
        <f>IF(OR(ISBLANK('!0'!H467),ISERROR('!0'!H467)),"",'!0'!H467)</f>
        <v/>
      </c>
      <c r="I465" s="4" t="str">
        <f>IF(OR(ISBLANK('!0'!I467),ISERROR('!0'!I467)),"",'!0'!I467)</f>
        <v/>
      </c>
      <c r="J465" t="str">
        <f>IF(OR(ISBLANK('!0'!J467),ISERROR('!0'!J467)),"",'!0'!J467)</f>
        <v/>
      </c>
      <c r="K465" s="59" t="str">
        <f>IF(OR(ISBLANK('!0'!K467),ISERROR('!0'!K467)),"",'!0'!K467)</f>
        <v/>
      </c>
      <c r="L465" t="str">
        <f>IF(OR(ISBLANK('!0'!L467),ISERROR('!0'!L467)),"",'!0'!L467)</f>
        <v/>
      </c>
      <c r="M465" t="str">
        <f>IF(OR(ISBLANK('!0'!M467),ISERROR('!0'!M467)),"",'!0'!M467)</f>
        <v/>
      </c>
      <c r="N465" t="str">
        <f>IF(OR(ISBLANK('!0'!N467),ISERROR('!0'!N467)),"",'!0'!N467)</f>
        <v/>
      </c>
      <c r="O465" t="str">
        <f>IF(OR(ISBLANK('!0'!O467),ISERROR('!0'!O467)),"",'!0'!O467)</f>
        <v/>
      </c>
      <c r="P465" t="str">
        <f>IF(OR(ISBLANK('!0'!P467),ISERROR('!0'!P467)),"",'!0'!P467)</f>
        <v/>
      </c>
      <c r="Q465" t="str">
        <f>IF(OR(ISBLANK('!0'!Q467),ISERROR('!0'!Q467)),"",'!0'!Q467)</f>
        <v/>
      </c>
      <c r="R465" t="str">
        <f>IF(OR(ISBLANK('!0'!R467),ISERROR('!0'!R467)),"",'!0'!R467)</f>
        <v/>
      </c>
      <c r="S465" t="str">
        <f>IF(OR(ISBLANK('!0'!S467),ISERROR('!0'!S467)),"",'!0'!S467)</f>
        <v/>
      </c>
      <c r="T465" t="str">
        <f>IF(OR(ISBLANK('!0'!T467),ISERROR('!0'!T467)),"",'!0'!T467)</f>
        <v/>
      </c>
      <c r="U465" t="str">
        <f>IF(OR(ISBLANK('!0'!U467),ISERROR('!0'!U467)),"",'!0'!U467)</f>
        <v/>
      </c>
      <c r="V465" t="str">
        <f>IF(OR(ISBLANK('!0'!V467),ISERROR('!0'!V467)),"",'!0'!V467)</f>
        <v/>
      </c>
      <c r="W465" t="str">
        <f>IF(OR(ISBLANK('!0'!W467),ISERROR('!0'!W467)),"",'!0'!W467)</f>
        <v/>
      </c>
      <c r="X465" t="str">
        <f>IF(OR(ISBLANK('!0'!X467),ISERROR('!0'!X467)),"",'!0'!X467)</f>
        <v/>
      </c>
      <c r="Y465" t="str">
        <f>IF(OR(ISBLANK('!0'!Y467),ISERROR('!0'!Y467)),"",'!0'!Y467)</f>
        <v/>
      </c>
      <c r="Z465" t="str">
        <f>IF(OR(ISBLANK('!0'!Z467),ISERROR('!0'!Z467)),"",'!0'!Z467)</f>
        <v/>
      </c>
      <c r="AA465" t="str">
        <f>IF(OR(ISBLANK('!0'!AA467),ISERROR('!0'!AA467)),"",'!0'!AA467)</f>
        <v/>
      </c>
      <c r="AB465" t="str">
        <f>IF(OR(ISBLANK('!0'!AB467),ISERROR('!0'!AB467)),"",'!0'!AB467)</f>
        <v/>
      </c>
      <c r="AC465" t="str">
        <f>IF(OR(ISBLANK('!0'!AI467),ISERROR('!0'!AI467)),"",'!0'!AI467)</f>
        <v/>
      </c>
      <c r="AD465" t="str">
        <f>IF(OR(ISBLANK('!0'!AJ467),ISERROR('!0'!AJ467)),"",'!0'!AJ467)</f>
        <v/>
      </c>
      <c r="AE465" t="str">
        <f>IF(OR(ISBLANK('!0'!AK467),ISERROR('!0'!AK467)),"",'!0'!AK467)</f>
        <v/>
      </c>
      <c r="AF465" t="str">
        <f>IF(OR(ISBLANK('!0'!AL467),ISERROR('!0'!AL467)),"",'!0'!AL467)</f>
        <v/>
      </c>
      <c r="AG465" t="str">
        <f>IF(OR(ISBLANK('!0'!AM467),ISERROR('!0'!AM467)),"",'!0'!AM467)</f>
        <v/>
      </c>
      <c r="AH465" t="str">
        <f>IF(OR(ISBLANK('!0'!AN467),ISERROR('!0'!AN467)),"",'!0'!AN467)</f>
        <v/>
      </c>
      <c r="AI465" t="str">
        <f>IF(OR(ISBLANK('!0'!AO467),ISERROR('!0'!AO467)),"",'!0'!AO467)</f>
        <v/>
      </c>
      <c r="AJ465" t="str">
        <f>IF(OR(ISBLANK('!0'!AP467),ISERROR('!0'!AP467)),"",'!0'!AP467)</f>
        <v/>
      </c>
      <c r="AK465" t="str">
        <f>IF(OR(ISBLANK('!0'!AQ467),ISERROR('!0'!AQ467)),"",'!0'!AQ467)</f>
        <v/>
      </c>
      <c r="AL465" t="str">
        <f>IF(OR(ISBLANK('!0'!AR467),ISERROR('!0'!AR467)),"",'!0'!AR467)</f>
        <v/>
      </c>
      <c r="AM465" t="str">
        <f>IF(OR(ISBLANK('!0'!AS467),ISERROR('!0'!AS467)),"",'!0'!AS467)</f>
        <v/>
      </c>
      <c r="AN465" t="str">
        <f>IF(OR(ISBLANK('!0'!AT467),ISERROR('!0'!AT467)),"",'!0'!AT467)</f>
        <v/>
      </c>
      <c r="AO465" t="str">
        <f>IF(OR(ISBLANK('!0'!AU467),ISERROR('!0'!AU467)),"",'!0'!AU467)</f>
        <v/>
      </c>
      <c r="AP465" t="str">
        <f>IF(OR(ISBLANK('!0'!AV467),ISERROR('!0'!AV467)),"",'!0'!AV467)</f>
        <v/>
      </c>
      <c r="AQ465" t="str">
        <f>IF(OR(ISBLANK('!0'!AW467),ISERROR('!0'!AW467)),"",'!0'!AW467)</f>
        <v/>
      </c>
      <c r="AR465" t="str">
        <f>IF(OR(ISBLANK('!0'!AX467),ISERROR('!0'!AX467)),"",'!0'!AX467)</f>
        <v/>
      </c>
      <c r="AS465" t="str">
        <f>IF(OR(ISBLANK('!0'!AY467),ISERROR('!0'!AY467)),"",'!0'!AY467)</f>
        <v/>
      </c>
      <c r="AT465" t="str">
        <f>IF(OR(ISBLANK('!0'!AZ467),ISERROR('!0'!AZ467)),"",'!0'!AZ467)</f>
        <v/>
      </c>
      <c r="AU465" t="str">
        <f>IF(OR(ISBLANK('!0'!BA467),ISERROR('!0'!BA467)),"",'!0'!BA467)</f>
        <v/>
      </c>
      <c r="AV465" t="str">
        <f>IF(OR(ISBLANK('!0'!BB467),ISERROR('!0'!BB467)),"",'!0'!BB467)</f>
        <v/>
      </c>
      <c r="AW465" t="str">
        <f>IF(OR(ISBLANK('!0'!BC467),ISERROR('!0'!BC467)),"",'!0'!BC467)</f>
        <v/>
      </c>
      <c r="AX465" t="str">
        <f>IF(OR(ISBLANK('!0'!BD467),ISERROR('!0'!BD467)),"",'!0'!BD467)</f>
        <v/>
      </c>
      <c r="AY465" t="str">
        <f>IF(OR(ISBLANK('!0'!BE467),ISERROR('!0'!BE467)),"",'!0'!BE467)</f>
        <v/>
      </c>
      <c r="AZ465" t="str">
        <f>IF(OR(ISBLANK('!0'!BF467),ISERROR('!0'!BF467)),"",'!0'!BF467)</f>
        <v/>
      </c>
      <c r="BA465" t="str">
        <f>IF(OR(ISBLANK('!0'!BG467),ISERROR('!0'!BG467)),"",'!0'!BG467)</f>
        <v/>
      </c>
      <c r="BB465" t="str">
        <f>IF(OR(ISBLANK('!0'!BH467),ISERROR('!0'!BH467)),"",'!0'!BH467)</f>
        <v/>
      </c>
      <c r="BC465" t="str">
        <f>IF(OR(ISBLANK('!0'!BI467),ISERROR('!0'!BI467)),"",'!0'!BI467)</f>
        <v/>
      </c>
    </row>
    <row r="466" spans="1:55" ht="12.75" customHeight="1" x14ac:dyDescent="0.2">
      <c r="A466" t="str">
        <f>IF(OR(ISBLANK('!0'!A468),ISERROR('!0'!A468)),"",'!0'!A468)</f>
        <v/>
      </c>
      <c r="B466" t="str">
        <f>IF(OR(ISBLANK('!0'!B468),ISERROR('!0'!B468)),"",'!0'!B468)</f>
        <v/>
      </c>
      <c r="C466" s="208">
        <f>IF(OR(ISBLANK('!0'!C467),ISERROR('!0'!C467)),"",'!0'!C467)</f>
        <v>444</v>
      </c>
      <c r="D466" s="326"/>
      <c r="E466" s="326"/>
      <c r="F466" t="str">
        <f>IF(OR(ISBLANK('!0'!F468),ISERROR('!0'!F468)),"",'!0'!F468)</f>
        <v/>
      </c>
      <c r="G466" t="str">
        <f>IF(OR(ISBLANK('!0'!G468),ISERROR('!0'!G468)),"",'!0'!G468)</f>
        <v/>
      </c>
      <c r="H466" t="str">
        <f>IF(OR(ISBLANK('!0'!H468),ISERROR('!0'!H468)),"",'!0'!H468)</f>
        <v/>
      </c>
      <c r="I466" s="4" t="str">
        <f>IF(OR(ISBLANK('!0'!I468),ISERROR('!0'!I468)),"",'!0'!I468)</f>
        <v/>
      </c>
      <c r="J466" t="str">
        <f>IF(OR(ISBLANK('!0'!J468),ISERROR('!0'!J468)),"",'!0'!J468)</f>
        <v/>
      </c>
      <c r="K466" s="59" t="str">
        <f>IF(OR(ISBLANK('!0'!K468),ISERROR('!0'!K468)),"",'!0'!K468)</f>
        <v/>
      </c>
      <c r="L466" t="str">
        <f>IF(OR(ISBLANK('!0'!L468),ISERROR('!0'!L468)),"",'!0'!L468)</f>
        <v/>
      </c>
      <c r="M466" t="str">
        <f>IF(OR(ISBLANK('!0'!M468),ISERROR('!0'!M468)),"",'!0'!M468)</f>
        <v/>
      </c>
      <c r="N466" t="str">
        <f>IF(OR(ISBLANK('!0'!N468),ISERROR('!0'!N468)),"",'!0'!N468)</f>
        <v/>
      </c>
      <c r="O466" t="str">
        <f>IF(OR(ISBLANK('!0'!O468),ISERROR('!0'!O468)),"",'!0'!O468)</f>
        <v/>
      </c>
      <c r="P466" t="str">
        <f>IF(OR(ISBLANK('!0'!P468),ISERROR('!0'!P468)),"",'!0'!P468)</f>
        <v/>
      </c>
      <c r="Q466" t="str">
        <f>IF(OR(ISBLANK('!0'!Q468),ISERROR('!0'!Q468)),"",'!0'!Q468)</f>
        <v/>
      </c>
      <c r="R466" t="str">
        <f>IF(OR(ISBLANK('!0'!R468),ISERROR('!0'!R468)),"",'!0'!R468)</f>
        <v/>
      </c>
      <c r="S466" t="str">
        <f>IF(OR(ISBLANK('!0'!S468),ISERROR('!0'!S468)),"",'!0'!S468)</f>
        <v/>
      </c>
      <c r="T466" t="str">
        <f>IF(OR(ISBLANK('!0'!T468),ISERROR('!0'!T468)),"",'!0'!T468)</f>
        <v/>
      </c>
      <c r="U466" t="str">
        <f>IF(OR(ISBLANK('!0'!U468),ISERROR('!0'!U468)),"",'!0'!U468)</f>
        <v/>
      </c>
      <c r="V466" t="str">
        <f>IF(OR(ISBLANK('!0'!V468),ISERROR('!0'!V468)),"",'!0'!V468)</f>
        <v/>
      </c>
      <c r="W466" t="str">
        <f>IF(OR(ISBLANK('!0'!W468),ISERROR('!0'!W468)),"",'!0'!W468)</f>
        <v/>
      </c>
      <c r="X466" t="str">
        <f>IF(OR(ISBLANK('!0'!X468),ISERROR('!0'!X468)),"",'!0'!X468)</f>
        <v/>
      </c>
      <c r="Y466" t="str">
        <f>IF(OR(ISBLANK('!0'!Y468),ISERROR('!0'!Y468)),"",'!0'!Y468)</f>
        <v/>
      </c>
      <c r="Z466" t="str">
        <f>IF(OR(ISBLANK('!0'!Z468),ISERROR('!0'!Z468)),"",'!0'!Z468)</f>
        <v/>
      </c>
      <c r="AA466" t="str">
        <f>IF(OR(ISBLANK('!0'!AA468),ISERROR('!0'!AA468)),"",'!0'!AA468)</f>
        <v/>
      </c>
      <c r="AB466" t="str">
        <f>IF(OR(ISBLANK('!0'!AB468),ISERROR('!0'!AB468)),"",'!0'!AB468)</f>
        <v/>
      </c>
      <c r="AC466" t="str">
        <f>IF(OR(ISBLANK('!0'!AI468),ISERROR('!0'!AI468)),"",'!0'!AI468)</f>
        <v/>
      </c>
      <c r="AD466" t="str">
        <f>IF(OR(ISBLANK('!0'!AJ468),ISERROR('!0'!AJ468)),"",'!0'!AJ468)</f>
        <v/>
      </c>
      <c r="AE466" t="str">
        <f>IF(OR(ISBLANK('!0'!AK468),ISERROR('!0'!AK468)),"",'!0'!AK468)</f>
        <v/>
      </c>
      <c r="AF466" t="str">
        <f>IF(OR(ISBLANK('!0'!AL468),ISERROR('!0'!AL468)),"",'!0'!AL468)</f>
        <v/>
      </c>
      <c r="AG466" t="str">
        <f>IF(OR(ISBLANK('!0'!AM468),ISERROR('!0'!AM468)),"",'!0'!AM468)</f>
        <v/>
      </c>
      <c r="AH466" t="str">
        <f>IF(OR(ISBLANK('!0'!AN468),ISERROR('!0'!AN468)),"",'!0'!AN468)</f>
        <v/>
      </c>
      <c r="AI466" t="str">
        <f>IF(OR(ISBLANK('!0'!AO468),ISERROR('!0'!AO468)),"",'!0'!AO468)</f>
        <v/>
      </c>
      <c r="AJ466" t="str">
        <f>IF(OR(ISBLANK('!0'!AP468),ISERROR('!0'!AP468)),"",'!0'!AP468)</f>
        <v/>
      </c>
      <c r="AK466" t="str">
        <f>IF(OR(ISBLANK('!0'!AQ468),ISERROR('!0'!AQ468)),"",'!0'!AQ468)</f>
        <v/>
      </c>
      <c r="AL466" t="str">
        <f>IF(OR(ISBLANK('!0'!AR468),ISERROR('!0'!AR468)),"",'!0'!AR468)</f>
        <v/>
      </c>
      <c r="AM466" t="str">
        <f>IF(OR(ISBLANK('!0'!AS468),ISERROR('!0'!AS468)),"",'!0'!AS468)</f>
        <v/>
      </c>
      <c r="AN466" t="str">
        <f>IF(OR(ISBLANK('!0'!AT468),ISERROR('!0'!AT468)),"",'!0'!AT468)</f>
        <v/>
      </c>
      <c r="AO466" t="str">
        <f>IF(OR(ISBLANK('!0'!AU468),ISERROR('!0'!AU468)),"",'!0'!AU468)</f>
        <v/>
      </c>
      <c r="AP466" t="str">
        <f>IF(OR(ISBLANK('!0'!AV468),ISERROR('!0'!AV468)),"",'!0'!AV468)</f>
        <v/>
      </c>
      <c r="AQ466" t="str">
        <f>IF(OR(ISBLANK('!0'!AW468),ISERROR('!0'!AW468)),"",'!0'!AW468)</f>
        <v/>
      </c>
      <c r="AR466" t="str">
        <f>IF(OR(ISBLANK('!0'!AX468),ISERROR('!0'!AX468)),"",'!0'!AX468)</f>
        <v/>
      </c>
      <c r="AS466" t="str">
        <f>IF(OR(ISBLANK('!0'!AY468),ISERROR('!0'!AY468)),"",'!0'!AY468)</f>
        <v/>
      </c>
      <c r="AT466" t="str">
        <f>IF(OR(ISBLANK('!0'!AZ468),ISERROR('!0'!AZ468)),"",'!0'!AZ468)</f>
        <v/>
      </c>
      <c r="AU466" t="str">
        <f>IF(OR(ISBLANK('!0'!BA468),ISERROR('!0'!BA468)),"",'!0'!BA468)</f>
        <v/>
      </c>
      <c r="AV466" t="str">
        <f>IF(OR(ISBLANK('!0'!BB468),ISERROR('!0'!BB468)),"",'!0'!BB468)</f>
        <v/>
      </c>
      <c r="AW466" t="str">
        <f>IF(OR(ISBLANK('!0'!BC468),ISERROR('!0'!BC468)),"",'!0'!BC468)</f>
        <v/>
      </c>
      <c r="AX466" t="str">
        <f>IF(OR(ISBLANK('!0'!BD468),ISERROR('!0'!BD468)),"",'!0'!BD468)</f>
        <v/>
      </c>
      <c r="AY466" t="str">
        <f>IF(OR(ISBLANK('!0'!BE468),ISERROR('!0'!BE468)),"",'!0'!BE468)</f>
        <v/>
      </c>
      <c r="AZ466" t="str">
        <f>IF(OR(ISBLANK('!0'!BF468),ISERROR('!0'!BF468)),"",'!0'!BF468)</f>
        <v/>
      </c>
      <c r="BA466" t="str">
        <f>IF(OR(ISBLANK('!0'!BG468),ISERROR('!0'!BG468)),"",'!0'!BG468)</f>
        <v/>
      </c>
      <c r="BB466" t="str">
        <f>IF(OR(ISBLANK('!0'!BH468),ISERROR('!0'!BH468)),"",'!0'!BH468)</f>
        <v/>
      </c>
      <c r="BC466" t="str">
        <f>IF(OR(ISBLANK('!0'!BI468),ISERROR('!0'!BI468)),"",'!0'!BI468)</f>
        <v/>
      </c>
    </row>
    <row r="467" spans="1:55" ht="12.75" customHeight="1" x14ac:dyDescent="0.2">
      <c r="A467" t="str">
        <f>IF(OR(ISBLANK('!0'!A469),ISERROR('!0'!A469)),"",'!0'!A469)</f>
        <v/>
      </c>
      <c r="B467" t="str">
        <f>IF(OR(ISBLANK('!0'!B469),ISERROR('!0'!B469)),"",'!0'!B469)</f>
        <v/>
      </c>
      <c r="C467" s="208">
        <f>IF(OR(ISBLANK('!0'!C468),ISERROR('!0'!C468)),"",'!0'!C468)</f>
        <v>445</v>
      </c>
      <c r="D467" s="326"/>
      <c r="E467" s="326"/>
      <c r="F467" t="str">
        <f>IF(OR(ISBLANK('!0'!F469),ISERROR('!0'!F469)),"",'!0'!F469)</f>
        <v/>
      </c>
      <c r="G467" t="str">
        <f>IF(OR(ISBLANK('!0'!G469),ISERROR('!0'!G469)),"",'!0'!G469)</f>
        <v/>
      </c>
      <c r="H467" t="str">
        <f>IF(OR(ISBLANK('!0'!H469),ISERROR('!0'!H469)),"",'!0'!H469)</f>
        <v/>
      </c>
      <c r="I467" s="4" t="str">
        <f>IF(OR(ISBLANK('!0'!I469),ISERROR('!0'!I469)),"",'!0'!I469)</f>
        <v/>
      </c>
      <c r="J467" t="str">
        <f>IF(OR(ISBLANK('!0'!J469),ISERROR('!0'!J469)),"",'!0'!J469)</f>
        <v/>
      </c>
      <c r="K467" s="59" t="str">
        <f>IF(OR(ISBLANK('!0'!K469),ISERROR('!0'!K469)),"",'!0'!K469)</f>
        <v/>
      </c>
      <c r="L467" t="str">
        <f>IF(OR(ISBLANK('!0'!L469),ISERROR('!0'!L469)),"",'!0'!L469)</f>
        <v/>
      </c>
      <c r="M467" t="str">
        <f>IF(OR(ISBLANK('!0'!M469),ISERROR('!0'!M469)),"",'!0'!M469)</f>
        <v/>
      </c>
      <c r="N467" t="str">
        <f>IF(OR(ISBLANK('!0'!N469),ISERROR('!0'!N469)),"",'!0'!N469)</f>
        <v/>
      </c>
      <c r="O467" t="str">
        <f>IF(OR(ISBLANK('!0'!O469),ISERROR('!0'!O469)),"",'!0'!O469)</f>
        <v/>
      </c>
      <c r="P467" t="str">
        <f>IF(OR(ISBLANK('!0'!P469),ISERROR('!0'!P469)),"",'!0'!P469)</f>
        <v/>
      </c>
      <c r="Q467" t="str">
        <f>IF(OR(ISBLANK('!0'!Q469),ISERROR('!0'!Q469)),"",'!0'!Q469)</f>
        <v/>
      </c>
      <c r="R467" t="str">
        <f>IF(OR(ISBLANK('!0'!R469),ISERROR('!0'!R469)),"",'!0'!R469)</f>
        <v/>
      </c>
      <c r="S467" t="str">
        <f>IF(OR(ISBLANK('!0'!S469),ISERROR('!0'!S469)),"",'!0'!S469)</f>
        <v/>
      </c>
      <c r="T467" t="str">
        <f>IF(OR(ISBLANK('!0'!T469),ISERROR('!0'!T469)),"",'!0'!T469)</f>
        <v/>
      </c>
      <c r="U467" t="str">
        <f>IF(OR(ISBLANK('!0'!U469),ISERROR('!0'!U469)),"",'!0'!U469)</f>
        <v/>
      </c>
      <c r="V467" t="str">
        <f>IF(OR(ISBLANK('!0'!V469),ISERROR('!0'!V469)),"",'!0'!V469)</f>
        <v/>
      </c>
      <c r="W467" t="str">
        <f>IF(OR(ISBLANK('!0'!W469),ISERROR('!0'!W469)),"",'!0'!W469)</f>
        <v/>
      </c>
      <c r="X467" t="str">
        <f>IF(OR(ISBLANK('!0'!X469),ISERROR('!0'!X469)),"",'!0'!X469)</f>
        <v/>
      </c>
      <c r="Y467" t="str">
        <f>IF(OR(ISBLANK('!0'!Y469),ISERROR('!0'!Y469)),"",'!0'!Y469)</f>
        <v/>
      </c>
      <c r="Z467" t="str">
        <f>IF(OR(ISBLANK('!0'!Z469),ISERROR('!0'!Z469)),"",'!0'!Z469)</f>
        <v/>
      </c>
      <c r="AA467" t="str">
        <f>IF(OR(ISBLANK('!0'!AA469),ISERROR('!0'!AA469)),"",'!0'!AA469)</f>
        <v/>
      </c>
      <c r="AB467" t="str">
        <f>IF(OR(ISBLANK('!0'!AB469),ISERROR('!0'!AB469)),"",'!0'!AB469)</f>
        <v/>
      </c>
      <c r="AC467" t="str">
        <f>IF(OR(ISBLANK('!0'!AI469),ISERROR('!0'!AI469)),"",'!0'!AI469)</f>
        <v/>
      </c>
      <c r="AD467" t="str">
        <f>IF(OR(ISBLANK('!0'!AJ469),ISERROR('!0'!AJ469)),"",'!0'!AJ469)</f>
        <v/>
      </c>
      <c r="AE467" t="str">
        <f>IF(OR(ISBLANK('!0'!AK469),ISERROR('!0'!AK469)),"",'!0'!AK469)</f>
        <v/>
      </c>
      <c r="AF467" t="str">
        <f>IF(OR(ISBLANK('!0'!AL469),ISERROR('!0'!AL469)),"",'!0'!AL469)</f>
        <v/>
      </c>
      <c r="AG467" t="str">
        <f>IF(OR(ISBLANK('!0'!AM469),ISERROR('!0'!AM469)),"",'!0'!AM469)</f>
        <v/>
      </c>
      <c r="AH467" t="str">
        <f>IF(OR(ISBLANK('!0'!AN469),ISERROR('!0'!AN469)),"",'!0'!AN469)</f>
        <v/>
      </c>
      <c r="AI467" t="str">
        <f>IF(OR(ISBLANK('!0'!AO469),ISERROR('!0'!AO469)),"",'!0'!AO469)</f>
        <v/>
      </c>
      <c r="AJ467" t="str">
        <f>IF(OR(ISBLANK('!0'!AP469),ISERROR('!0'!AP469)),"",'!0'!AP469)</f>
        <v/>
      </c>
      <c r="AK467" t="str">
        <f>IF(OR(ISBLANK('!0'!AQ469),ISERROR('!0'!AQ469)),"",'!0'!AQ469)</f>
        <v/>
      </c>
      <c r="AL467" t="str">
        <f>IF(OR(ISBLANK('!0'!AR469),ISERROR('!0'!AR469)),"",'!0'!AR469)</f>
        <v/>
      </c>
      <c r="AM467" t="str">
        <f>IF(OR(ISBLANK('!0'!AS469),ISERROR('!0'!AS469)),"",'!0'!AS469)</f>
        <v/>
      </c>
      <c r="AN467" t="str">
        <f>IF(OR(ISBLANK('!0'!AT469),ISERROR('!0'!AT469)),"",'!0'!AT469)</f>
        <v/>
      </c>
      <c r="AO467" t="str">
        <f>IF(OR(ISBLANK('!0'!AU469),ISERROR('!0'!AU469)),"",'!0'!AU469)</f>
        <v/>
      </c>
      <c r="AP467" t="str">
        <f>IF(OR(ISBLANK('!0'!AV469),ISERROR('!0'!AV469)),"",'!0'!AV469)</f>
        <v/>
      </c>
      <c r="AQ467" t="str">
        <f>IF(OR(ISBLANK('!0'!AW469),ISERROR('!0'!AW469)),"",'!0'!AW469)</f>
        <v/>
      </c>
      <c r="AR467" t="str">
        <f>IF(OR(ISBLANK('!0'!AX469),ISERROR('!0'!AX469)),"",'!0'!AX469)</f>
        <v/>
      </c>
      <c r="AS467" t="str">
        <f>IF(OR(ISBLANK('!0'!AY469),ISERROR('!0'!AY469)),"",'!0'!AY469)</f>
        <v/>
      </c>
      <c r="AT467" t="str">
        <f>IF(OR(ISBLANK('!0'!AZ469),ISERROR('!0'!AZ469)),"",'!0'!AZ469)</f>
        <v/>
      </c>
      <c r="AU467" t="str">
        <f>IF(OR(ISBLANK('!0'!BA469),ISERROR('!0'!BA469)),"",'!0'!BA469)</f>
        <v/>
      </c>
      <c r="AV467" t="str">
        <f>IF(OR(ISBLANK('!0'!BB469),ISERROR('!0'!BB469)),"",'!0'!BB469)</f>
        <v/>
      </c>
      <c r="AW467" t="str">
        <f>IF(OR(ISBLANK('!0'!BC469),ISERROR('!0'!BC469)),"",'!0'!BC469)</f>
        <v/>
      </c>
      <c r="AX467" t="str">
        <f>IF(OR(ISBLANK('!0'!BD469),ISERROR('!0'!BD469)),"",'!0'!BD469)</f>
        <v/>
      </c>
      <c r="AY467" t="str">
        <f>IF(OR(ISBLANK('!0'!BE469),ISERROR('!0'!BE469)),"",'!0'!BE469)</f>
        <v/>
      </c>
      <c r="AZ467" t="str">
        <f>IF(OR(ISBLANK('!0'!BF469),ISERROR('!0'!BF469)),"",'!0'!BF469)</f>
        <v/>
      </c>
      <c r="BA467" t="str">
        <f>IF(OR(ISBLANK('!0'!BG469),ISERROR('!0'!BG469)),"",'!0'!BG469)</f>
        <v/>
      </c>
      <c r="BB467" t="str">
        <f>IF(OR(ISBLANK('!0'!BH469),ISERROR('!0'!BH469)),"",'!0'!BH469)</f>
        <v/>
      </c>
      <c r="BC467" t="str">
        <f>IF(OR(ISBLANK('!0'!BI469),ISERROR('!0'!BI469)),"",'!0'!BI469)</f>
        <v/>
      </c>
    </row>
    <row r="468" spans="1:55" ht="12.75" customHeight="1" x14ac:dyDescent="0.2">
      <c r="A468" t="str">
        <f>IF(OR(ISBLANK('!0'!A470),ISERROR('!0'!A470)),"",'!0'!A470)</f>
        <v/>
      </c>
      <c r="B468" t="str">
        <f>IF(OR(ISBLANK('!0'!B470),ISERROR('!0'!B470)),"",'!0'!B470)</f>
        <v/>
      </c>
      <c r="C468" s="208">
        <f>IF(OR(ISBLANK('!0'!C469),ISERROR('!0'!C469)),"",'!0'!C469)</f>
        <v>446</v>
      </c>
      <c r="D468" s="326"/>
      <c r="E468" s="326"/>
      <c r="F468" t="str">
        <f>IF(OR(ISBLANK('!0'!F470),ISERROR('!0'!F470)),"",'!0'!F470)</f>
        <v/>
      </c>
      <c r="G468" t="str">
        <f>IF(OR(ISBLANK('!0'!G470),ISERROR('!0'!G470)),"",'!0'!G470)</f>
        <v/>
      </c>
      <c r="H468" t="str">
        <f>IF(OR(ISBLANK('!0'!H470),ISERROR('!0'!H470)),"",'!0'!H470)</f>
        <v/>
      </c>
      <c r="I468" s="4" t="str">
        <f>IF(OR(ISBLANK('!0'!I470),ISERROR('!0'!I470)),"",'!0'!I470)</f>
        <v/>
      </c>
      <c r="J468" t="str">
        <f>IF(OR(ISBLANK('!0'!J470),ISERROR('!0'!J470)),"",'!0'!J470)</f>
        <v/>
      </c>
      <c r="K468" s="59" t="str">
        <f>IF(OR(ISBLANK('!0'!K470),ISERROR('!0'!K470)),"",'!0'!K470)</f>
        <v/>
      </c>
      <c r="L468" t="str">
        <f>IF(OR(ISBLANK('!0'!L470),ISERROR('!0'!L470)),"",'!0'!L470)</f>
        <v/>
      </c>
      <c r="M468" t="str">
        <f>IF(OR(ISBLANK('!0'!M470),ISERROR('!0'!M470)),"",'!0'!M470)</f>
        <v/>
      </c>
      <c r="N468" t="str">
        <f>IF(OR(ISBLANK('!0'!N470),ISERROR('!0'!N470)),"",'!0'!N470)</f>
        <v/>
      </c>
      <c r="O468" t="str">
        <f>IF(OR(ISBLANK('!0'!O470),ISERROR('!0'!O470)),"",'!0'!O470)</f>
        <v/>
      </c>
      <c r="P468" t="str">
        <f>IF(OR(ISBLANK('!0'!P470),ISERROR('!0'!P470)),"",'!0'!P470)</f>
        <v/>
      </c>
      <c r="Q468" t="str">
        <f>IF(OR(ISBLANK('!0'!Q470),ISERROR('!0'!Q470)),"",'!0'!Q470)</f>
        <v/>
      </c>
      <c r="R468" t="str">
        <f>IF(OR(ISBLANK('!0'!R470),ISERROR('!0'!R470)),"",'!0'!R470)</f>
        <v/>
      </c>
      <c r="S468" t="str">
        <f>IF(OR(ISBLANK('!0'!S470),ISERROR('!0'!S470)),"",'!0'!S470)</f>
        <v/>
      </c>
      <c r="T468" t="str">
        <f>IF(OR(ISBLANK('!0'!T470),ISERROR('!0'!T470)),"",'!0'!T470)</f>
        <v/>
      </c>
      <c r="U468" t="str">
        <f>IF(OR(ISBLANK('!0'!U470),ISERROR('!0'!U470)),"",'!0'!U470)</f>
        <v/>
      </c>
      <c r="V468" t="str">
        <f>IF(OR(ISBLANK('!0'!V470),ISERROR('!0'!V470)),"",'!0'!V470)</f>
        <v/>
      </c>
      <c r="W468" t="str">
        <f>IF(OR(ISBLANK('!0'!W470),ISERROR('!0'!W470)),"",'!0'!W470)</f>
        <v/>
      </c>
      <c r="X468" t="str">
        <f>IF(OR(ISBLANK('!0'!X470),ISERROR('!0'!X470)),"",'!0'!X470)</f>
        <v/>
      </c>
      <c r="Y468" t="str">
        <f>IF(OR(ISBLANK('!0'!Y470),ISERROR('!0'!Y470)),"",'!0'!Y470)</f>
        <v/>
      </c>
      <c r="Z468" t="str">
        <f>IF(OR(ISBLANK('!0'!Z470),ISERROR('!0'!Z470)),"",'!0'!Z470)</f>
        <v/>
      </c>
      <c r="AA468" t="str">
        <f>IF(OR(ISBLANK('!0'!AA470),ISERROR('!0'!AA470)),"",'!0'!AA470)</f>
        <v/>
      </c>
      <c r="AB468" t="str">
        <f>IF(OR(ISBLANK('!0'!AB470),ISERROR('!0'!AB470)),"",'!0'!AB470)</f>
        <v/>
      </c>
      <c r="AC468" t="str">
        <f>IF(OR(ISBLANK('!0'!AI470),ISERROR('!0'!AI470)),"",'!0'!AI470)</f>
        <v/>
      </c>
      <c r="AD468" t="str">
        <f>IF(OR(ISBLANK('!0'!AJ470),ISERROR('!0'!AJ470)),"",'!0'!AJ470)</f>
        <v/>
      </c>
      <c r="AE468" t="str">
        <f>IF(OR(ISBLANK('!0'!AK470),ISERROR('!0'!AK470)),"",'!0'!AK470)</f>
        <v/>
      </c>
      <c r="AF468" t="str">
        <f>IF(OR(ISBLANK('!0'!AL470),ISERROR('!0'!AL470)),"",'!0'!AL470)</f>
        <v/>
      </c>
      <c r="AG468" t="str">
        <f>IF(OR(ISBLANK('!0'!AM470),ISERROR('!0'!AM470)),"",'!0'!AM470)</f>
        <v/>
      </c>
      <c r="AH468" t="str">
        <f>IF(OR(ISBLANK('!0'!AN470),ISERROR('!0'!AN470)),"",'!0'!AN470)</f>
        <v/>
      </c>
      <c r="AI468" t="str">
        <f>IF(OR(ISBLANK('!0'!AO470),ISERROR('!0'!AO470)),"",'!0'!AO470)</f>
        <v/>
      </c>
      <c r="AJ468" t="str">
        <f>IF(OR(ISBLANK('!0'!AP470),ISERROR('!0'!AP470)),"",'!0'!AP470)</f>
        <v/>
      </c>
      <c r="AK468" t="str">
        <f>IF(OR(ISBLANK('!0'!AQ470),ISERROR('!0'!AQ470)),"",'!0'!AQ470)</f>
        <v/>
      </c>
      <c r="AL468" t="str">
        <f>IF(OR(ISBLANK('!0'!AR470),ISERROR('!0'!AR470)),"",'!0'!AR470)</f>
        <v/>
      </c>
      <c r="AM468" t="str">
        <f>IF(OR(ISBLANK('!0'!AS470),ISERROR('!0'!AS470)),"",'!0'!AS470)</f>
        <v/>
      </c>
      <c r="AN468" t="str">
        <f>IF(OR(ISBLANK('!0'!AT470),ISERROR('!0'!AT470)),"",'!0'!AT470)</f>
        <v/>
      </c>
      <c r="AO468" t="str">
        <f>IF(OR(ISBLANK('!0'!AU470),ISERROR('!0'!AU470)),"",'!0'!AU470)</f>
        <v/>
      </c>
      <c r="AP468" t="str">
        <f>IF(OR(ISBLANK('!0'!AV470),ISERROR('!0'!AV470)),"",'!0'!AV470)</f>
        <v/>
      </c>
      <c r="AQ468" t="str">
        <f>IF(OR(ISBLANK('!0'!AW470),ISERROR('!0'!AW470)),"",'!0'!AW470)</f>
        <v/>
      </c>
      <c r="AR468" t="str">
        <f>IF(OR(ISBLANK('!0'!AX470),ISERROR('!0'!AX470)),"",'!0'!AX470)</f>
        <v/>
      </c>
      <c r="AS468" t="str">
        <f>IF(OR(ISBLANK('!0'!AY470),ISERROR('!0'!AY470)),"",'!0'!AY470)</f>
        <v/>
      </c>
      <c r="AT468" t="str">
        <f>IF(OR(ISBLANK('!0'!AZ470),ISERROR('!0'!AZ470)),"",'!0'!AZ470)</f>
        <v/>
      </c>
      <c r="AU468" t="str">
        <f>IF(OR(ISBLANK('!0'!BA470),ISERROR('!0'!BA470)),"",'!0'!BA470)</f>
        <v/>
      </c>
      <c r="AV468" t="str">
        <f>IF(OR(ISBLANK('!0'!BB470),ISERROR('!0'!BB470)),"",'!0'!BB470)</f>
        <v/>
      </c>
      <c r="AW468" t="str">
        <f>IF(OR(ISBLANK('!0'!BC470),ISERROR('!0'!BC470)),"",'!0'!BC470)</f>
        <v/>
      </c>
      <c r="AX468" t="str">
        <f>IF(OR(ISBLANK('!0'!BD470),ISERROR('!0'!BD470)),"",'!0'!BD470)</f>
        <v/>
      </c>
      <c r="AY468" t="str">
        <f>IF(OR(ISBLANK('!0'!BE470),ISERROR('!0'!BE470)),"",'!0'!BE470)</f>
        <v/>
      </c>
      <c r="AZ468" t="str">
        <f>IF(OR(ISBLANK('!0'!BF470),ISERROR('!0'!BF470)),"",'!0'!BF470)</f>
        <v/>
      </c>
      <c r="BA468" t="str">
        <f>IF(OR(ISBLANK('!0'!BG470),ISERROR('!0'!BG470)),"",'!0'!BG470)</f>
        <v/>
      </c>
      <c r="BB468" t="str">
        <f>IF(OR(ISBLANK('!0'!BH470),ISERROR('!0'!BH470)),"",'!0'!BH470)</f>
        <v/>
      </c>
      <c r="BC468" t="str">
        <f>IF(OR(ISBLANK('!0'!BI470),ISERROR('!0'!BI470)),"",'!0'!BI470)</f>
        <v/>
      </c>
    </row>
    <row r="469" spans="1:55" ht="12.75" customHeight="1" x14ac:dyDescent="0.2">
      <c r="A469" t="str">
        <f>IF(OR(ISBLANK('!0'!A471),ISERROR('!0'!A471)),"",'!0'!A471)</f>
        <v/>
      </c>
      <c r="B469" t="str">
        <f>IF(OR(ISBLANK('!0'!B471),ISERROR('!0'!B471)),"",'!0'!B471)</f>
        <v/>
      </c>
      <c r="C469" s="208">
        <f>IF(OR(ISBLANK('!0'!C470),ISERROR('!0'!C470)),"",'!0'!C470)</f>
        <v>447</v>
      </c>
      <c r="D469" s="326"/>
      <c r="E469" s="326"/>
      <c r="F469" t="str">
        <f>IF(OR(ISBLANK('!0'!F471),ISERROR('!0'!F471)),"",'!0'!F471)</f>
        <v/>
      </c>
      <c r="G469" t="str">
        <f>IF(OR(ISBLANK('!0'!G471),ISERROR('!0'!G471)),"",'!0'!G471)</f>
        <v/>
      </c>
      <c r="H469" t="str">
        <f>IF(OR(ISBLANK('!0'!H471),ISERROR('!0'!H471)),"",'!0'!H471)</f>
        <v/>
      </c>
      <c r="I469" s="4" t="str">
        <f>IF(OR(ISBLANK('!0'!I471),ISERROR('!0'!I471)),"",'!0'!I471)</f>
        <v/>
      </c>
      <c r="J469" t="str">
        <f>IF(OR(ISBLANK('!0'!J471),ISERROR('!0'!J471)),"",'!0'!J471)</f>
        <v/>
      </c>
      <c r="K469" s="59" t="str">
        <f>IF(OR(ISBLANK('!0'!K471),ISERROR('!0'!K471)),"",'!0'!K471)</f>
        <v/>
      </c>
      <c r="L469" t="str">
        <f>IF(OR(ISBLANK('!0'!L471),ISERROR('!0'!L471)),"",'!0'!L471)</f>
        <v/>
      </c>
      <c r="M469" t="str">
        <f>IF(OR(ISBLANK('!0'!M471),ISERROR('!0'!M471)),"",'!0'!M471)</f>
        <v/>
      </c>
      <c r="N469" t="str">
        <f>IF(OR(ISBLANK('!0'!N471),ISERROR('!0'!N471)),"",'!0'!N471)</f>
        <v/>
      </c>
      <c r="O469" t="str">
        <f>IF(OR(ISBLANK('!0'!O471),ISERROR('!0'!O471)),"",'!0'!O471)</f>
        <v/>
      </c>
      <c r="P469" t="str">
        <f>IF(OR(ISBLANK('!0'!P471),ISERROR('!0'!P471)),"",'!0'!P471)</f>
        <v/>
      </c>
      <c r="Q469" t="str">
        <f>IF(OR(ISBLANK('!0'!Q471),ISERROR('!0'!Q471)),"",'!0'!Q471)</f>
        <v/>
      </c>
      <c r="R469" t="str">
        <f>IF(OR(ISBLANK('!0'!R471),ISERROR('!0'!R471)),"",'!0'!R471)</f>
        <v/>
      </c>
      <c r="S469" t="str">
        <f>IF(OR(ISBLANK('!0'!S471),ISERROR('!0'!S471)),"",'!0'!S471)</f>
        <v/>
      </c>
      <c r="T469" t="str">
        <f>IF(OR(ISBLANK('!0'!T471),ISERROR('!0'!T471)),"",'!0'!T471)</f>
        <v/>
      </c>
      <c r="U469" t="str">
        <f>IF(OR(ISBLANK('!0'!U471),ISERROR('!0'!U471)),"",'!0'!U471)</f>
        <v/>
      </c>
      <c r="V469" t="str">
        <f>IF(OR(ISBLANK('!0'!V471),ISERROR('!0'!V471)),"",'!0'!V471)</f>
        <v/>
      </c>
      <c r="W469" t="str">
        <f>IF(OR(ISBLANK('!0'!W471),ISERROR('!0'!W471)),"",'!0'!W471)</f>
        <v/>
      </c>
      <c r="X469" t="str">
        <f>IF(OR(ISBLANK('!0'!X471),ISERROR('!0'!X471)),"",'!0'!X471)</f>
        <v/>
      </c>
      <c r="Y469" t="str">
        <f>IF(OR(ISBLANK('!0'!Y471),ISERROR('!0'!Y471)),"",'!0'!Y471)</f>
        <v/>
      </c>
      <c r="Z469" t="str">
        <f>IF(OR(ISBLANK('!0'!Z471),ISERROR('!0'!Z471)),"",'!0'!Z471)</f>
        <v/>
      </c>
      <c r="AA469" t="str">
        <f>IF(OR(ISBLANK('!0'!AA471),ISERROR('!0'!AA471)),"",'!0'!AA471)</f>
        <v/>
      </c>
      <c r="AB469" t="str">
        <f>IF(OR(ISBLANK('!0'!AB471),ISERROR('!0'!AB471)),"",'!0'!AB471)</f>
        <v/>
      </c>
      <c r="AC469" t="str">
        <f>IF(OR(ISBLANK('!0'!AI471),ISERROR('!0'!AI471)),"",'!0'!AI471)</f>
        <v/>
      </c>
      <c r="AD469" t="str">
        <f>IF(OR(ISBLANK('!0'!AJ471),ISERROR('!0'!AJ471)),"",'!0'!AJ471)</f>
        <v/>
      </c>
      <c r="AE469" t="str">
        <f>IF(OR(ISBLANK('!0'!AK471),ISERROR('!0'!AK471)),"",'!0'!AK471)</f>
        <v/>
      </c>
      <c r="AF469" t="str">
        <f>IF(OR(ISBLANK('!0'!AL471),ISERROR('!0'!AL471)),"",'!0'!AL471)</f>
        <v/>
      </c>
      <c r="AG469" t="str">
        <f>IF(OR(ISBLANK('!0'!AM471),ISERROR('!0'!AM471)),"",'!0'!AM471)</f>
        <v/>
      </c>
      <c r="AH469" t="str">
        <f>IF(OR(ISBLANK('!0'!AN471),ISERROR('!0'!AN471)),"",'!0'!AN471)</f>
        <v/>
      </c>
      <c r="AI469" t="str">
        <f>IF(OR(ISBLANK('!0'!AO471),ISERROR('!0'!AO471)),"",'!0'!AO471)</f>
        <v/>
      </c>
      <c r="AJ469" t="str">
        <f>IF(OR(ISBLANK('!0'!AP471),ISERROR('!0'!AP471)),"",'!0'!AP471)</f>
        <v/>
      </c>
      <c r="AK469" t="str">
        <f>IF(OR(ISBLANK('!0'!AQ471),ISERROR('!0'!AQ471)),"",'!0'!AQ471)</f>
        <v/>
      </c>
      <c r="AL469" t="str">
        <f>IF(OR(ISBLANK('!0'!AR471),ISERROR('!0'!AR471)),"",'!0'!AR471)</f>
        <v/>
      </c>
      <c r="AM469" t="str">
        <f>IF(OR(ISBLANK('!0'!AS471),ISERROR('!0'!AS471)),"",'!0'!AS471)</f>
        <v/>
      </c>
      <c r="AN469" t="str">
        <f>IF(OR(ISBLANK('!0'!AT471),ISERROR('!0'!AT471)),"",'!0'!AT471)</f>
        <v/>
      </c>
      <c r="AO469" t="str">
        <f>IF(OR(ISBLANK('!0'!AU471),ISERROR('!0'!AU471)),"",'!0'!AU471)</f>
        <v/>
      </c>
      <c r="AP469" t="str">
        <f>IF(OR(ISBLANK('!0'!AV471),ISERROR('!0'!AV471)),"",'!0'!AV471)</f>
        <v/>
      </c>
      <c r="AQ469" t="str">
        <f>IF(OR(ISBLANK('!0'!AW471),ISERROR('!0'!AW471)),"",'!0'!AW471)</f>
        <v/>
      </c>
      <c r="AR469" t="str">
        <f>IF(OR(ISBLANK('!0'!AX471),ISERROR('!0'!AX471)),"",'!0'!AX471)</f>
        <v/>
      </c>
      <c r="AS469" t="str">
        <f>IF(OR(ISBLANK('!0'!AY471),ISERROR('!0'!AY471)),"",'!0'!AY471)</f>
        <v/>
      </c>
      <c r="AT469" t="str">
        <f>IF(OR(ISBLANK('!0'!AZ471),ISERROR('!0'!AZ471)),"",'!0'!AZ471)</f>
        <v/>
      </c>
      <c r="AU469" t="str">
        <f>IF(OR(ISBLANK('!0'!BA471),ISERROR('!0'!BA471)),"",'!0'!BA471)</f>
        <v/>
      </c>
      <c r="AV469" t="str">
        <f>IF(OR(ISBLANK('!0'!BB471),ISERROR('!0'!BB471)),"",'!0'!BB471)</f>
        <v/>
      </c>
      <c r="AW469" t="str">
        <f>IF(OR(ISBLANK('!0'!BC471),ISERROR('!0'!BC471)),"",'!0'!BC471)</f>
        <v/>
      </c>
      <c r="AX469" t="str">
        <f>IF(OR(ISBLANK('!0'!BD471),ISERROR('!0'!BD471)),"",'!0'!BD471)</f>
        <v/>
      </c>
      <c r="AY469" t="str">
        <f>IF(OR(ISBLANK('!0'!BE471),ISERROR('!0'!BE471)),"",'!0'!BE471)</f>
        <v/>
      </c>
      <c r="AZ469" t="str">
        <f>IF(OR(ISBLANK('!0'!BF471),ISERROR('!0'!BF471)),"",'!0'!BF471)</f>
        <v/>
      </c>
      <c r="BA469" t="str">
        <f>IF(OR(ISBLANK('!0'!BG471),ISERROR('!0'!BG471)),"",'!0'!BG471)</f>
        <v/>
      </c>
      <c r="BB469" t="str">
        <f>IF(OR(ISBLANK('!0'!BH471),ISERROR('!0'!BH471)),"",'!0'!BH471)</f>
        <v/>
      </c>
      <c r="BC469" t="str">
        <f>IF(OR(ISBLANK('!0'!BI471),ISERROR('!0'!BI471)),"",'!0'!BI471)</f>
        <v/>
      </c>
    </row>
    <row r="470" spans="1:55" ht="12.75" customHeight="1" x14ac:dyDescent="0.2">
      <c r="A470" t="str">
        <f>IF(OR(ISBLANK('!0'!A472),ISERROR('!0'!A472)),"",'!0'!A472)</f>
        <v/>
      </c>
      <c r="B470" t="str">
        <f>IF(OR(ISBLANK('!0'!B472),ISERROR('!0'!B472)),"",'!0'!B472)</f>
        <v/>
      </c>
      <c r="C470" s="208">
        <f>IF(OR(ISBLANK('!0'!C471),ISERROR('!0'!C471)),"",'!0'!C471)</f>
        <v>448</v>
      </c>
      <c r="D470" s="326"/>
      <c r="E470" s="326"/>
      <c r="F470" t="str">
        <f>IF(OR(ISBLANK('!0'!F472),ISERROR('!0'!F472)),"",'!0'!F472)</f>
        <v/>
      </c>
      <c r="G470" t="str">
        <f>IF(OR(ISBLANK('!0'!G472),ISERROR('!0'!G472)),"",'!0'!G472)</f>
        <v/>
      </c>
      <c r="H470" t="str">
        <f>IF(OR(ISBLANK('!0'!H472),ISERROR('!0'!H472)),"",'!0'!H472)</f>
        <v/>
      </c>
      <c r="I470" s="4" t="str">
        <f>IF(OR(ISBLANK('!0'!I472),ISERROR('!0'!I472)),"",'!0'!I472)</f>
        <v/>
      </c>
      <c r="J470" t="str">
        <f>IF(OR(ISBLANK('!0'!J472),ISERROR('!0'!J472)),"",'!0'!J472)</f>
        <v/>
      </c>
      <c r="K470" s="59" t="str">
        <f>IF(OR(ISBLANK('!0'!K472),ISERROR('!0'!K472)),"",'!0'!K472)</f>
        <v/>
      </c>
      <c r="L470" t="str">
        <f>IF(OR(ISBLANK('!0'!L472),ISERROR('!0'!L472)),"",'!0'!L472)</f>
        <v/>
      </c>
      <c r="M470" t="str">
        <f>IF(OR(ISBLANK('!0'!M472),ISERROR('!0'!M472)),"",'!0'!M472)</f>
        <v/>
      </c>
      <c r="N470" t="str">
        <f>IF(OR(ISBLANK('!0'!N472),ISERROR('!0'!N472)),"",'!0'!N472)</f>
        <v/>
      </c>
      <c r="O470" t="str">
        <f>IF(OR(ISBLANK('!0'!O472),ISERROR('!0'!O472)),"",'!0'!O472)</f>
        <v/>
      </c>
      <c r="P470" t="str">
        <f>IF(OR(ISBLANK('!0'!P472),ISERROR('!0'!P472)),"",'!0'!P472)</f>
        <v/>
      </c>
      <c r="Q470" t="str">
        <f>IF(OR(ISBLANK('!0'!Q472),ISERROR('!0'!Q472)),"",'!0'!Q472)</f>
        <v/>
      </c>
      <c r="R470" t="str">
        <f>IF(OR(ISBLANK('!0'!R472),ISERROR('!0'!R472)),"",'!0'!R472)</f>
        <v/>
      </c>
      <c r="S470" t="str">
        <f>IF(OR(ISBLANK('!0'!S472),ISERROR('!0'!S472)),"",'!0'!S472)</f>
        <v/>
      </c>
      <c r="T470" t="str">
        <f>IF(OR(ISBLANK('!0'!T472),ISERROR('!0'!T472)),"",'!0'!T472)</f>
        <v/>
      </c>
      <c r="U470" t="str">
        <f>IF(OR(ISBLANK('!0'!U472),ISERROR('!0'!U472)),"",'!0'!U472)</f>
        <v/>
      </c>
      <c r="V470" t="str">
        <f>IF(OR(ISBLANK('!0'!V472),ISERROR('!0'!V472)),"",'!0'!V472)</f>
        <v/>
      </c>
      <c r="W470" t="str">
        <f>IF(OR(ISBLANK('!0'!W472),ISERROR('!0'!W472)),"",'!0'!W472)</f>
        <v/>
      </c>
      <c r="X470" t="str">
        <f>IF(OR(ISBLANK('!0'!X472),ISERROR('!0'!X472)),"",'!0'!X472)</f>
        <v/>
      </c>
      <c r="Y470" t="str">
        <f>IF(OR(ISBLANK('!0'!Y472),ISERROR('!0'!Y472)),"",'!0'!Y472)</f>
        <v/>
      </c>
      <c r="Z470" t="str">
        <f>IF(OR(ISBLANK('!0'!Z472),ISERROR('!0'!Z472)),"",'!0'!Z472)</f>
        <v/>
      </c>
      <c r="AA470" t="str">
        <f>IF(OR(ISBLANK('!0'!AA472),ISERROR('!0'!AA472)),"",'!0'!AA472)</f>
        <v/>
      </c>
      <c r="AB470" t="str">
        <f>IF(OR(ISBLANK('!0'!AB472),ISERROR('!0'!AB472)),"",'!0'!AB472)</f>
        <v/>
      </c>
      <c r="AC470" t="str">
        <f>IF(OR(ISBLANK('!0'!AI472),ISERROR('!0'!AI472)),"",'!0'!AI472)</f>
        <v/>
      </c>
      <c r="AD470" t="str">
        <f>IF(OR(ISBLANK('!0'!AJ472),ISERROR('!0'!AJ472)),"",'!0'!AJ472)</f>
        <v/>
      </c>
      <c r="AE470" t="str">
        <f>IF(OR(ISBLANK('!0'!AK472),ISERROR('!0'!AK472)),"",'!0'!AK472)</f>
        <v/>
      </c>
      <c r="AF470" t="str">
        <f>IF(OR(ISBLANK('!0'!AL472),ISERROR('!0'!AL472)),"",'!0'!AL472)</f>
        <v/>
      </c>
      <c r="AG470" t="str">
        <f>IF(OR(ISBLANK('!0'!AM472),ISERROR('!0'!AM472)),"",'!0'!AM472)</f>
        <v/>
      </c>
      <c r="AH470" t="str">
        <f>IF(OR(ISBLANK('!0'!AN472),ISERROR('!0'!AN472)),"",'!0'!AN472)</f>
        <v/>
      </c>
      <c r="AI470" t="str">
        <f>IF(OR(ISBLANK('!0'!AO472),ISERROR('!0'!AO472)),"",'!0'!AO472)</f>
        <v/>
      </c>
      <c r="AJ470" t="str">
        <f>IF(OR(ISBLANK('!0'!AP472),ISERROR('!0'!AP472)),"",'!0'!AP472)</f>
        <v/>
      </c>
      <c r="AK470" t="str">
        <f>IF(OR(ISBLANK('!0'!AQ472),ISERROR('!0'!AQ472)),"",'!0'!AQ472)</f>
        <v/>
      </c>
      <c r="AL470" t="str">
        <f>IF(OR(ISBLANK('!0'!AR472),ISERROR('!0'!AR472)),"",'!0'!AR472)</f>
        <v/>
      </c>
      <c r="AM470" t="str">
        <f>IF(OR(ISBLANK('!0'!AS472),ISERROR('!0'!AS472)),"",'!0'!AS472)</f>
        <v/>
      </c>
      <c r="AN470" t="str">
        <f>IF(OR(ISBLANK('!0'!AT472),ISERROR('!0'!AT472)),"",'!0'!AT472)</f>
        <v/>
      </c>
      <c r="AO470" t="str">
        <f>IF(OR(ISBLANK('!0'!AU472),ISERROR('!0'!AU472)),"",'!0'!AU472)</f>
        <v/>
      </c>
      <c r="AP470" t="str">
        <f>IF(OR(ISBLANK('!0'!AV472),ISERROR('!0'!AV472)),"",'!0'!AV472)</f>
        <v/>
      </c>
      <c r="AQ470" t="str">
        <f>IF(OR(ISBLANK('!0'!AW472),ISERROR('!0'!AW472)),"",'!0'!AW472)</f>
        <v/>
      </c>
      <c r="AR470" t="str">
        <f>IF(OR(ISBLANK('!0'!AX472),ISERROR('!0'!AX472)),"",'!0'!AX472)</f>
        <v/>
      </c>
      <c r="AS470" t="str">
        <f>IF(OR(ISBLANK('!0'!AY472),ISERROR('!0'!AY472)),"",'!0'!AY472)</f>
        <v/>
      </c>
      <c r="AT470" t="str">
        <f>IF(OR(ISBLANK('!0'!AZ472),ISERROR('!0'!AZ472)),"",'!0'!AZ472)</f>
        <v/>
      </c>
      <c r="AU470" t="str">
        <f>IF(OR(ISBLANK('!0'!BA472),ISERROR('!0'!BA472)),"",'!0'!BA472)</f>
        <v/>
      </c>
      <c r="AV470" t="str">
        <f>IF(OR(ISBLANK('!0'!BB472),ISERROR('!0'!BB472)),"",'!0'!BB472)</f>
        <v/>
      </c>
      <c r="AW470" t="str">
        <f>IF(OR(ISBLANK('!0'!BC472),ISERROR('!0'!BC472)),"",'!0'!BC472)</f>
        <v/>
      </c>
      <c r="AX470" t="str">
        <f>IF(OR(ISBLANK('!0'!BD472),ISERROR('!0'!BD472)),"",'!0'!BD472)</f>
        <v/>
      </c>
      <c r="AY470" t="str">
        <f>IF(OR(ISBLANK('!0'!BE472),ISERROR('!0'!BE472)),"",'!0'!BE472)</f>
        <v/>
      </c>
      <c r="AZ470" t="str">
        <f>IF(OR(ISBLANK('!0'!BF472),ISERROR('!0'!BF472)),"",'!0'!BF472)</f>
        <v/>
      </c>
      <c r="BA470" t="str">
        <f>IF(OR(ISBLANK('!0'!BG472),ISERROR('!0'!BG472)),"",'!0'!BG472)</f>
        <v/>
      </c>
      <c r="BB470" t="str">
        <f>IF(OR(ISBLANK('!0'!BH472),ISERROR('!0'!BH472)),"",'!0'!BH472)</f>
        <v/>
      </c>
      <c r="BC470" t="str">
        <f>IF(OR(ISBLANK('!0'!BI472),ISERROR('!0'!BI472)),"",'!0'!BI472)</f>
        <v/>
      </c>
    </row>
    <row r="471" spans="1:55" ht="12.75" customHeight="1" x14ac:dyDescent="0.2">
      <c r="A471" t="str">
        <f>IF(OR(ISBLANK('!0'!A473),ISERROR('!0'!A473)),"",'!0'!A473)</f>
        <v/>
      </c>
      <c r="B471" t="str">
        <f>IF(OR(ISBLANK('!0'!B473),ISERROR('!0'!B473)),"",'!0'!B473)</f>
        <v/>
      </c>
      <c r="C471" s="208">
        <f>IF(OR(ISBLANK('!0'!C472),ISERROR('!0'!C472)),"",'!0'!C472)</f>
        <v>449</v>
      </c>
      <c r="D471" s="326"/>
      <c r="E471" s="326"/>
      <c r="F471" t="str">
        <f>IF(OR(ISBLANK('!0'!F473),ISERROR('!0'!F473)),"",'!0'!F473)</f>
        <v/>
      </c>
      <c r="G471" t="str">
        <f>IF(OR(ISBLANK('!0'!G473),ISERROR('!0'!G473)),"",'!0'!G473)</f>
        <v/>
      </c>
      <c r="H471" t="str">
        <f>IF(OR(ISBLANK('!0'!H473),ISERROR('!0'!H473)),"",'!0'!H473)</f>
        <v/>
      </c>
      <c r="I471" s="4" t="str">
        <f>IF(OR(ISBLANK('!0'!I473),ISERROR('!0'!I473)),"",'!0'!I473)</f>
        <v/>
      </c>
      <c r="J471" t="str">
        <f>IF(OR(ISBLANK('!0'!J473),ISERROR('!0'!J473)),"",'!0'!J473)</f>
        <v/>
      </c>
      <c r="K471" s="59" t="str">
        <f>IF(OR(ISBLANK('!0'!K473),ISERROR('!0'!K473)),"",'!0'!K473)</f>
        <v/>
      </c>
      <c r="L471" t="str">
        <f>IF(OR(ISBLANK('!0'!L473),ISERROR('!0'!L473)),"",'!0'!L473)</f>
        <v/>
      </c>
      <c r="M471" t="str">
        <f>IF(OR(ISBLANK('!0'!M473),ISERROR('!0'!M473)),"",'!0'!M473)</f>
        <v/>
      </c>
      <c r="N471" t="str">
        <f>IF(OR(ISBLANK('!0'!N473),ISERROR('!0'!N473)),"",'!0'!N473)</f>
        <v/>
      </c>
      <c r="O471" t="str">
        <f>IF(OR(ISBLANK('!0'!O473),ISERROR('!0'!O473)),"",'!0'!O473)</f>
        <v/>
      </c>
      <c r="P471" t="str">
        <f>IF(OR(ISBLANK('!0'!P473),ISERROR('!0'!P473)),"",'!0'!P473)</f>
        <v/>
      </c>
      <c r="Q471" t="str">
        <f>IF(OR(ISBLANK('!0'!Q473),ISERROR('!0'!Q473)),"",'!0'!Q473)</f>
        <v/>
      </c>
      <c r="R471" t="str">
        <f>IF(OR(ISBLANK('!0'!R473),ISERROR('!0'!R473)),"",'!0'!R473)</f>
        <v/>
      </c>
      <c r="S471" t="str">
        <f>IF(OR(ISBLANK('!0'!S473),ISERROR('!0'!S473)),"",'!0'!S473)</f>
        <v/>
      </c>
      <c r="T471" t="str">
        <f>IF(OR(ISBLANK('!0'!T473),ISERROR('!0'!T473)),"",'!0'!T473)</f>
        <v/>
      </c>
      <c r="U471" t="str">
        <f>IF(OR(ISBLANK('!0'!U473),ISERROR('!0'!U473)),"",'!0'!U473)</f>
        <v/>
      </c>
      <c r="V471" t="str">
        <f>IF(OR(ISBLANK('!0'!V473),ISERROR('!0'!V473)),"",'!0'!V473)</f>
        <v/>
      </c>
      <c r="W471" t="str">
        <f>IF(OR(ISBLANK('!0'!W473),ISERROR('!0'!W473)),"",'!0'!W473)</f>
        <v/>
      </c>
      <c r="X471" t="str">
        <f>IF(OR(ISBLANK('!0'!X473),ISERROR('!0'!X473)),"",'!0'!X473)</f>
        <v/>
      </c>
      <c r="Y471" t="str">
        <f>IF(OR(ISBLANK('!0'!Y473),ISERROR('!0'!Y473)),"",'!0'!Y473)</f>
        <v/>
      </c>
      <c r="Z471" t="str">
        <f>IF(OR(ISBLANK('!0'!Z473),ISERROR('!0'!Z473)),"",'!0'!Z473)</f>
        <v/>
      </c>
      <c r="AA471" t="str">
        <f>IF(OR(ISBLANK('!0'!AA473),ISERROR('!0'!AA473)),"",'!0'!AA473)</f>
        <v/>
      </c>
      <c r="AB471" t="str">
        <f>IF(OR(ISBLANK('!0'!AB473),ISERROR('!0'!AB473)),"",'!0'!AB473)</f>
        <v/>
      </c>
      <c r="AC471" t="str">
        <f>IF(OR(ISBLANK('!0'!AI473),ISERROR('!0'!AI473)),"",'!0'!AI473)</f>
        <v/>
      </c>
      <c r="AD471" t="str">
        <f>IF(OR(ISBLANK('!0'!AJ473),ISERROR('!0'!AJ473)),"",'!0'!AJ473)</f>
        <v/>
      </c>
      <c r="AE471" t="str">
        <f>IF(OR(ISBLANK('!0'!AK473),ISERROR('!0'!AK473)),"",'!0'!AK473)</f>
        <v/>
      </c>
      <c r="AF471" t="str">
        <f>IF(OR(ISBLANK('!0'!AL473),ISERROR('!0'!AL473)),"",'!0'!AL473)</f>
        <v/>
      </c>
      <c r="AG471" t="str">
        <f>IF(OR(ISBLANK('!0'!AM473),ISERROR('!0'!AM473)),"",'!0'!AM473)</f>
        <v/>
      </c>
      <c r="AH471" t="str">
        <f>IF(OR(ISBLANK('!0'!AN473),ISERROR('!0'!AN473)),"",'!0'!AN473)</f>
        <v/>
      </c>
      <c r="AI471" t="str">
        <f>IF(OR(ISBLANK('!0'!AO473),ISERROR('!0'!AO473)),"",'!0'!AO473)</f>
        <v/>
      </c>
      <c r="AJ471" t="str">
        <f>IF(OR(ISBLANK('!0'!AP473),ISERROR('!0'!AP473)),"",'!0'!AP473)</f>
        <v/>
      </c>
      <c r="AK471" t="str">
        <f>IF(OR(ISBLANK('!0'!AQ473),ISERROR('!0'!AQ473)),"",'!0'!AQ473)</f>
        <v/>
      </c>
      <c r="AL471" t="str">
        <f>IF(OR(ISBLANK('!0'!AR473),ISERROR('!0'!AR473)),"",'!0'!AR473)</f>
        <v/>
      </c>
      <c r="AM471" t="str">
        <f>IF(OR(ISBLANK('!0'!AS473),ISERROR('!0'!AS473)),"",'!0'!AS473)</f>
        <v/>
      </c>
      <c r="AN471" t="str">
        <f>IF(OR(ISBLANK('!0'!AT473),ISERROR('!0'!AT473)),"",'!0'!AT473)</f>
        <v/>
      </c>
      <c r="AO471" t="str">
        <f>IF(OR(ISBLANK('!0'!AU473),ISERROR('!0'!AU473)),"",'!0'!AU473)</f>
        <v/>
      </c>
      <c r="AP471" t="str">
        <f>IF(OR(ISBLANK('!0'!AV473),ISERROR('!0'!AV473)),"",'!0'!AV473)</f>
        <v/>
      </c>
      <c r="AQ471" t="str">
        <f>IF(OR(ISBLANK('!0'!AW473),ISERROR('!0'!AW473)),"",'!0'!AW473)</f>
        <v/>
      </c>
      <c r="AR471" t="str">
        <f>IF(OR(ISBLANK('!0'!AX473),ISERROR('!0'!AX473)),"",'!0'!AX473)</f>
        <v/>
      </c>
      <c r="AS471" t="str">
        <f>IF(OR(ISBLANK('!0'!AY473),ISERROR('!0'!AY473)),"",'!0'!AY473)</f>
        <v/>
      </c>
      <c r="AT471" t="str">
        <f>IF(OR(ISBLANK('!0'!AZ473),ISERROR('!0'!AZ473)),"",'!0'!AZ473)</f>
        <v/>
      </c>
      <c r="AU471" t="str">
        <f>IF(OR(ISBLANK('!0'!BA473),ISERROR('!0'!BA473)),"",'!0'!BA473)</f>
        <v/>
      </c>
      <c r="AV471" t="str">
        <f>IF(OR(ISBLANK('!0'!BB473),ISERROR('!0'!BB473)),"",'!0'!BB473)</f>
        <v/>
      </c>
      <c r="AW471" t="str">
        <f>IF(OR(ISBLANK('!0'!BC473),ISERROR('!0'!BC473)),"",'!0'!BC473)</f>
        <v/>
      </c>
      <c r="AX471" t="str">
        <f>IF(OR(ISBLANK('!0'!BD473),ISERROR('!0'!BD473)),"",'!0'!BD473)</f>
        <v/>
      </c>
      <c r="AY471" t="str">
        <f>IF(OR(ISBLANK('!0'!BE473),ISERROR('!0'!BE473)),"",'!0'!BE473)</f>
        <v/>
      </c>
      <c r="AZ471" t="str">
        <f>IF(OR(ISBLANK('!0'!BF473),ISERROR('!0'!BF473)),"",'!0'!BF473)</f>
        <v/>
      </c>
      <c r="BA471" t="str">
        <f>IF(OR(ISBLANK('!0'!BG473),ISERROR('!0'!BG473)),"",'!0'!BG473)</f>
        <v/>
      </c>
      <c r="BB471" t="str">
        <f>IF(OR(ISBLANK('!0'!BH473),ISERROR('!0'!BH473)),"",'!0'!BH473)</f>
        <v/>
      </c>
      <c r="BC471" t="str">
        <f>IF(OR(ISBLANK('!0'!BI473),ISERROR('!0'!BI473)),"",'!0'!BI473)</f>
        <v/>
      </c>
    </row>
    <row r="472" spans="1:55" ht="12.75" customHeight="1" x14ac:dyDescent="0.2">
      <c r="A472" t="str">
        <f>IF(OR(ISBLANK('!0'!A474),ISERROR('!0'!A474)),"",'!0'!A474)</f>
        <v/>
      </c>
      <c r="B472" t="str">
        <f>IF(OR(ISBLANK('!0'!B474),ISERROR('!0'!B474)),"",'!0'!B474)</f>
        <v/>
      </c>
      <c r="C472" s="208">
        <f>IF(OR(ISBLANK('!0'!C473),ISERROR('!0'!C473)),"",'!0'!C473)</f>
        <v>450</v>
      </c>
      <c r="D472" s="326"/>
      <c r="E472" s="326"/>
      <c r="F472" t="str">
        <f>IF(OR(ISBLANK('!0'!F474),ISERROR('!0'!F474)),"",'!0'!F474)</f>
        <v/>
      </c>
      <c r="G472" t="str">
        <f>IF(OR(ISBLANK('!0'!G474),ISERROR('!0'!G474)),"",'!0'!G474)</f>
        <v/>
      </c>
      <c r="H472" t="str">
        <f>IF(OR(ISBLANK('!0'!H474),ISERROR('!0'!H474)),"",'!0'!H474)</f>
        <v/>
      </c>
      <c r="I472" s="4" t="str">
        <f>IF(OR(ISBLANK('!0'!I474),ISERROR('!0'!I474)),"",'!0'!I474)</f>
        <v/>
      </c>
      <c r="J472" t="str">
        <f>IF(OR(ISBLANK('!0'!J474),ISERROR('!0'!J474)),"",'!0'!J474)</f>
        <v/>
      </c>
      <c r="K472" s="59" t="str">
        <f>IF(OR(ISBLANK('!0'!K474),ISERROR('!0'!K474)),"",'!0'!K474)</f>
        <v/>
      </c>
      <c r="L472" t="str">
        <f>IF(OR(ISBLANK('!0'!L474),ISERROR('!0'!L474)),"",'!0'!L474)</f>
        <v/>
      </c>
      <c r="M472" t="str">
        <f>IF(OR(ISBLANK('!0'!M474),ISERROR('!0'!M474)),"",'!0'!M474)</f>
        <v/>
      </c>
      <c r="N472" t="str">
        <f>IF(OR(ISBLANK('!0'!N474),ISERROR('!0'!N474)),"",'!0'!N474)</f>
        <v/>
      </c>
      <c r="O472" t="str">
        <f>IF(OR(ISBLANK('!0'!O474),ISERROR('!0'!O474)),"",'!0'!O474)</f>
        <v/>
      </c>
      <c r="P472" t="str">
        <f>IF(OR(ISBLANK('!0'!P474),ISERROR('!0'!P474)),"",'!0'!P474)</f>
        <v/>
      </c>
      <c r="Q472" t="str">
        <f>IF(OR(ISBLANK('!0'!Q474),ISERROR('!0'!Q474)),"",'!0'!Q474)</f>
        <v/>
      </c>
      <c r="R472" t="str">
        <f>IF(OR(ISBLANK('!0'!R474),ISERROR('!0'!R474)),"",'!0'!R474)</f>
        <v/>
      </c>
      <c r="S472" t="str">
        <f>IF(OR(ISBLANK('!0'!S474),ISERROR('!0'!S474)),"",'!0'!S474)</f>
        <v/>
      </c>
      <c r="T472" t="str">
        <f>IF(OR(ISBLANK('!0'!T474),ISERROR('!0'!T474)),"",'!0'!T474)</f>
        <v/>
      </c>
      <c r="U472" t="str">
        <f>IF(OR(ISBLANK('!0'!U474),ISERROR('!0'!U474)),"",'!0'!U474)</f>
        <v/>
      </c>
      <c r="V472" t="str">
        <f>IF(OR(ISBLANK('!0'!V474),ISERROR('!0'!V474)),"",'!0'!V474)</f>
        <v/>
      </c>
      <c r="W472" t="str">
        <f>IF(OR(ISBLANK('!0'!W474),ISERROR('!0'!W474)),"",'!0'!W474)</f>
        <v/>
      </c>
      <c r="X472" t="str">
        <f>IF(OR(ISBLANK('!0'!X474),ISERROR('!0'!X474)),"",'!0'!X474)</f>
        <v/>
      </c>
      <c r="Y472" t="str">
        <f>IF(OR(ISBLANK('!0'!Y474),ISERROR('!0'!Y474)),"",'!0'!Y474)</f>
        <v/>
      </c>
      <c r="Z472" t="str">
        <f>IF(OR(ISBLANK('!0'!Z474),ISERROR('!0'!Z474)),"",'!0'!Z474)</f>
        <v/>
      </c>
      <c r="AA472" t="str">
        <f>IF(OR(ISBLANK('!0'!AA474),ISERROR('!0'!AA474)),"",'!0'!AA474)</f>
        <v/>
      </c>
      <c r="AB472" t="str">
        <f>IF(OR(ISBLANK('!0'!AB474),ISERROR('!0'!AB474)),"",'!0'!AB474)</f>
        <v/>
      </c>
      <c r="AC472" t="str">
        <f>IF(OR(ISBLANK('!0'!AI474),ISERROR('!0'!AI474)),"",'!0'!AI474)</f>
        <v/>
      </c>
      <c r="AD472" t="str">
        <f>IF(OR(ISBLANK('!0'!AJ474),ISERROR('!0'!AJ474)),"",'!0'!AJ474)</f>
        <v/>
      </c>
      <c r="AE472" t="str">
        <f>IF(OR(ISBLANK('!0'!AK474),ISERROR('!0'!AK474)),"",'!0'!AK474)</f>
        <v/>
      </c>
      <c r="AF472" t="str">
        <f>IF(OR(ISBLANK('!0'!AL474),ISERROR('!0'!AL474)),"",'!0'!AL474)</f>
        <v/>
      </c>
      <c r="AG472" t="str">
        <f>IF(OR(ISBLANK('!0'!AM474),ISERROR('!0'!AM474)),"",'!0'!AM474)</f>
        <v/>
      </c>
      <c r="AH472" t="str">
        <f>IF(OR(ISBLANK('!0'!AN474),ISERROR('!0'!AN474)),"",'!0'!AN474)</f>
        <v/>
      </c>
      <c r="AI472" t="str">
        <f>IF(OR(ISBLANK('!0'!AO474),ISERROR('!0'!AO474)),"",'!0'!AO474)</f>
        <v/>
      </c>
      <c r="AJ472" t="str">
        <f>IF(OR(ISBLANK('!0'!AP474),ISERROR('!0'!AP474)),"",'!0'!AP474)</f>
        <v/>
      </c>
      <c r="AK472" t="str">
        <f>IF(OR(ISBLANK('!0'!AQ474),ISERROR('!0'!AQ474)),"",'!0'!AQ474)</f>
        <v/>
      </c>
      <c r="AL472" t="str">
        <f>IF(OR(ISBLANK('!0'!AR474),ISERROR('!0'!AR474)),"",'!0'!AR474)</f>
        <v/>
      </c>
      <c r="AM472" t="str">
        <f>IF(OR(ISBLANK('!0'!AS474),ISERROR('!0'!AS474)),"",'!0'!AS474)</f>
        <v/>
      </c>
      <c r="AN472" t="str">
        <f>IF(OR(ISBLANK('!0'!AT474),ISERROR('!0'!AT474)),"",'!0'!AT474)</f>
        <v/>
      </c>
      <c r="AO472" t="str">
        <f>IF(OR(ISBLANK('!0'!AU474),ISERROR('!0'!AU474)),"",'!0'!AU474)</f>
        <v/>
      </c>
      <c r="AP472" t="str">
        <f>IF(OR(ISBLANK('!0'!AV474),ISERROR('!0'!AV474)),"",'!0'!AV474)</f>
        <v/>
      </c>
      <c r="AQ472" t="str">
        <f>IF(OR(ISBLANK('!0'!AW474),ISERROR('!0'!AW474)),"",'!0'!AW474)</f>
        <v/>
      </c>
      <c r="AR472" t="str">
        <f>IF(OR(ISBLANK('!0'!AX474),ISERROR('!0'!AX474)),"",'!0'!AX474)</f>
        <v/>
      </c>
      <c r="AS472" t="str">
        <f>IF(OR(ISBLANK('!0'!AY474),ISERROR('!0'!AY474)),"",'!0'!AY474)</f>
        <v/>
      </c>
      <c r="AT472" t="str">
        <f>IF(OR(ISBLANK('!0'!AZ474),ISERROR('!0'!AZ474)),"",'!0'!AZ474)</f>
        <v/>
      </c>
      <c r="AU472" t="str">
        <f>IF(OR(ISBLANK('!0'!BA474),ISERROR('!0'!BA474)),"",'!0'!BA474)</f>
        <v/>
      </c>
      <c r="AV472" t="str">
        <f>IF(OR(ISBLANK('!0'!BB474),ISERROR('!0'!BB474)),"",'!0'!BB474)</f>
        <v/>
      </c>
      <c r="AW472" t="str">
        <f>IF(OR(ISBLANK('!0'!BC474),ISERROR('!0'!BC474)),"",'!0'!BC474)</f>
        <v/>
      </c>
      <c r="AX472" t="str">
        <f>IF(OR(ISBLANK('!0'!BD474),ISERROR('!0'!BD474)),"",'!0'!BD474)</f>
        <v/>
      </c>
      <c r="AY472" t="str">
        <f>IF(OR(ISBLANK('!0'!BE474),ISERROR('!0'!BE474)),"",'!0'!BE474)</f>
        <v/>
      </c>
      <c r="AZ472" t="str">
        <f>IF(OR(ISBLANK('!0'!BF474),ISERROR('!0'!BF474)),"",'!0'!BF474)</f>
        <v/>
      </c>
      <c r="BA472" t="str">
        <f>IF(OR(ISBLANK('!0'!BG474),ISERROR('!0'!BG474)),"",'!0'!BG474)</f>
        <v/>
      </c>
      <c r="BB472" t="str">
        <f>IF(OR(ISBLANK('!0'!BH474),ISERROR('!0'!BH474)),"",'!0'!BH474)</f>
        <v/>
      </c>
      <c r="BC472" t="str">
        <f>IF(OR(ISBLANK('!0'!BI474),ISERROR('!0'!BI474)),"",'!0'!BI474)</f>
        <v/>
      </c>
    </row>
    <row r="473" spans="1:55" ht="12.75" customHeight="1" x14ac:dyDescent="0.2">
      <c r="A473" t="str">
        <f>IF(OR(ISBLANK('!0'!A475),ISERROR('!0'!A475)),"",'!0'!A475)</f>
        <v/>
      </c>
      <c r="B473" t="str">
        <f>IF(OR(ISBLANK('!0'!B475),ISERROR('!0'!B475)),"",'!0'!B475)</f>
        <v/>
      </c>
      <c r="C473" s="208">
        <f>IF(OR(ISBLANK('!0'!C474),ISERROR('!0'!C474)),"",'!0'!C474)</f>
        <v>451</v>
      </c>
      <c r="D473" s="326"/>
      <c r="E473" s="326"/>
      <c r="F473" t="str">
        <f>IF(OR(ISBLANK('!0'!F475),ISERROR('!0'!F475)),"",'!0'!F475)</f>
        <v/>
      </c>
      <c r="G473" t="str">
        <f>IF(OR(ISBLANK('!0'!G475),ISERROR('!0'!G475)),"",'!0'!G475)</f>
        <v/>
      </c>
      <c r="H473" t="str">
        <f>IF(OR(ISBLANK('!0'!H475),ISERROR('!0'!H475)),"",'!0'!H475)</f>
        <v/>
      </c>
      <c r="I473" s="4" t="str">
        <f>IF(OR(ISBLANK('!0'!I475),ISERROR('!0'!I475)),"",'!0'!I475)</f>
        <v/>
      </c>
      <c r="J473" t="str">
        <f>IF(OR(ISBLANK('!0'!J475),ISERROR('!0'!J475)),"",'!0'!J475)</f>
        <v/>
      </c>
      <c r="K473" s="59" t="str">
        <f>IF(OR(ISBLANK('!0'!K475),ISERROR('!0'!K475)),"",'!0'!K475)</f>
        <v/>
      </c>
      <c r="L473" t="str">
        <f>IF(OR(ISBLANK('!0'!L475),ISERROR('!0'!L475)),"",'!0'!L475)</f>
        <v/>
      </c>
      <c r="M473" t="str">
        <f>IF(OR(ISBLANK('!0'!M475),ISERROR('!0'!M475)),"",'!0'!M475)</f>
        <v/>
      </c>
      <c r="N473" t="str">
        <f>IF(OR(ISBLANK('!0'!N475),ISERROR('!0'!N475)),"",'!0'!N475)</f>
        <v/>
      </c>
      <c r="O473" t="str">
        <f>IF(OR(ISBLANK('!0'!O475),ISERROR('!0'!O475)),"",'!0'!O475)</f>
        <v/>
      </c>
      <c r="P473" t="str">
        <f>IF(OR(ISBLANK('!0'!P475),ISERROR('!0'!P475)),"",'!0'!P475)</f>
        <v/>
      </c>
      <c r="Q473" t="str">
        <f>IF(OR(ISBLANK('!0'!Q475),ISERROR('!0'!Q475)),"",'!0'!Q475)</f>
        <v/>
      </c>
      <c r="R473" t="str">
        <f>IF(OR(ISBLANK('!0'!R475),ISERROR('!0'!R475)),"",'!0'!R475)</f>
        <v/>
      </c>
      <c r="S473" t="str">
        <f>IF(OR(ISBLANK('!0'!S475),ISERROR('!0'!S475)),"",'!0'!S475)</f>
        <v/>
      </c>
      <c r="T473" t="str">
        <f>IF(OR(ISBLANK('!0'!T475),ISERROR('!0'!T475)),"",'!0'!T475)</f>
        <v/>
      </c>
      <c r="U473" t="str">
        <f>IF(OR(ISBLANK('!0'!U475),ISERROR('!0'!U475)),"",'!0'!U475)</f>
        <v/>
      </c>
      <c r="V473" t="str">
        <f>IF(OR(ISBLANK('!0'!V475),ISERROR('!0'!V475)),"",'!0'!V475)</f>
        <v/>
      </c>
      <c r="W473" t="str">
        <f>IF(OR(ISBLANK('!0'!W475),ISERROR('!0'!W475)),"",'!0'!W475)</f>
        <v/>
      </c>
      <c r="X473" t="str">
        <f>IF(OR(ISBLANK('!0'!X475),ISERROR('!0'!X475)),"",'!0'!X475)</f>
        <v/>
      </c>
      <c r="Y473" t="str">
        <f>IF(OR(ISBLANK('!0'!Y475),ISERROR('!0'!Y475)),"",'!0'!Y475)</f>
        <v/>
      </c>
      <c r="Z473" t="str">
        <f>IF(OR(ISBLANK('!0'!Z475),ISERROR('!0'!Z475)),"",'!0'!Z475)</f>
        <v/>
      </c>
      <c r="AA473" t="str">
        <f>IF(OR(ISBLANK('!0'!AA475),ISERROR('!0'!AA475)),"",'!0'!AA475)</f>
        <v/>
      </c>
      <c r="AB473" t="str">
        <f>IF(OR(ISBLANK('!0'!AB475),ISERROR('!0'!AB475)),"",'!0'!AB475)</f>
        <v/>
      </c>
      <c r="AC473" t="str">
        <f>IF(OR(ISBLANK('!0'!AI475),ISERROR('!0'!AI475)),"",'!0'!AI475)</f>
        <v/>
      </c>
      <c r="AD473" t="str">
        <f>IF(OR(ISBLANK('!0'!AJ475),ISERROR('!0'!AJ475)),"",'!0'!AJ475)</f>
        <v/>
      </c>
      <c r="AE473" t="str">
        <f>IF(OR(ISBLANK('!0'!AK475),ISERROR('!0'!AK475)),"",'!0'!AK475)</f>
        <v/>
      </c>
      <c r="AF473" t="str">
        <f>IF(OR(ISBLANK('!0'!AL475),ISERROR('!0'!AL475)),"",'!0'!AL475)</f>
        <v/>
      </c>
      <c r="AG473" t="str">
        <f>IF(OR(ISBLANK('!0'!AM475),ISERROR('!0'!AM475)),"",'!0'!AM475)</f>
        <v/>
      </c>
      <c r="AH473" t="str">
        <f>IF(OR(ISBLANK('!0'!AN475),ISERROR('!0'!AN475)),"",'!0'!AN475)</f>
        <v/>
      </c>
      <c r="AI473" t="str">
        <f>IF(OR(ISBLANK('!0'!AO475),ISERROR('!0'!AO475)),"",'!0'!AO475)</f>
        <v/>
      </c>
      <c r="AJ473" t="str">
        <f>IF(OR(ISBLANK('!0'!AP475),ISERROR('!0'!AP475)),"",'!0'!AP475)</f>
        <v/>
      </c>
      <c r="AK473" t="str">
        <f>IF(OR(ISBLANK('!0'!AQ475),ISERROR('!0'!AQ475)),"",'!0'!AQ475)</f>
        <v/>
      </c>
      <c r="AL473" t="str">
        <f>IF(OR(ISBLANK('!0'!AR475),ISERROR('!0'!AR475)),"",'!0'!AR475)</f>
        <v/>
      </c>
      <c r="AM473" t="str">
        <f>IF(OR(ISBLANK('!0'!AS475),ISERROR('!0'!AS475)),"",'!0'!AS475)</f>
        <v/>
      </c>
      <c r="AN473" t="str">
        <f>IF(OR(ISBLANK('!0'!AT475),ISERROR('!0'!AT475)),"",'!0'!AT475)</f>
        <v/>
      </c>
      <c r="AO473" t="str">
        <f>IF(OR(ISBLANK('!0'!AU475),ISERROR('!0'!AU475)),"",'!0'!AU475)</f>
        <v/>
      </c>
      <c r="AP473" t="str">
        <f>IF(OR(ISBLANK('!0'!AV475),ISERROR('!0'!AV475)),"",'!0'!AV475)</f>
        <v/>
      </c>
      <c r="AQ473" t="str">
        <f>IF(OR(ISBLANK('!0'!AW475),ISERROR('!0'!AW475)),"",'!0'!AW475)</f>
        <v/>
      </c>
      <c r="AR473" t="str">
        <f>IF(OR(ISBLANK('!0'!AX475),ISERROR('!0'!AX475)),"",'!0'!AX475)</f>
        <v/>
      </c>
      <c r="AS473" t="str">
        <f>IF(OR(ISBLANK('!0'!AY475),ISERROR('!0'!AY475)),"",'!0'!AY475)</f>
        <v/>
      </c>
      <c r="AT473" t="str">
        <f>IF(OR(ISBLANK('!0'!AZ475),ISERROR('!0'!AZ475)),"",'!0'!AZ475)</f>
        <v/>
      </c>
      <c r="AU473" t="str">
        <f>IF(OR(ISBLANK('!0'!BA475),ISERROR('!0'!BA475)),"",'!0'!BA475)</f>
        <v/>
      </c>
      <c r="AV473" t="str">
        <f>IF(OR(ISBLANK('!0'!BB475),ISERROR('!0'!BB475)),"",'!0'!BB475)</f>
        <v/>
      </c>
      <c r="AW473" t="str">
        <f>IF(OR(ISBLANK('!0'!BC475),ISERROR('!0'!BC475)),"",'!0'!BC475)</f>
        <v/>
      </c>
      <c r="AX473" t="str">
        <f>IF(OR(ISBLANK('!0'!BD475),ISERROR('!0'!BD475)),"",'!0'!BD475)</f>
        <v/>
      </c>
      <c r="AY473" t="str">
        <f>IF(OR(ISBLANK('!0'!BE475),ISERROR('!0'!BE475)),"",'!0'!BE475)</f>
        <v/>
      </c>
      <c r="AZ473" t="str">
        <f>IF(OR(ISBLANK('!0'!BF475),ISERROR('!0'!BF475)),"",'!0'!BF475)</f>
        <v/>
      </c>
      <c r="BA473" t="str">
        <f>IF(OR(ISBLANK('!0'!BG475),ISERROR('!0'!BG475)),"",'!0'!BG475)</f>
        <v/>
      </c>
      <c r="BB473" t="str">
        <f>IF(OR(ISBLANK('!0'!BH475),ISERROR('!0'!BH475)),"",'!0'!BH475)</f>
        <v/>
      </c>
      <c r="BC473" t="str">
        <f>IF(OR(ISBLANK('!0'!BI475),ISERROR('!0'!BI475)),"",'!0'!BI475)</f>
        <v/>
      </c>
    </row>
    <row r="474" spans="1:55" ht="12.75" customHeight="1" x14ac:dyDescent="0.2">
      <c r="A474" t="str">
        <f>IF(OR(ISBLANK('!0'!A476),ISERROR('!0'!A476)),"",'!0'!A476)</f>
        <v/>
      </c>
      <c r="B474" t="str">
        <f>IF(OR(ISBLANK('!0'!B476),ISERROR('!0'!B476)),"",'!0'!B476)</f>
        <v/>
      </c>
      <c r="C474" s="208">
        <f>IF(OR(ISBLANK('!0'!C475),ISERROR('!0'!C475)),"",'!0'!C475)</f>
        <v>452</v>
      </c>
      <c r="D474" s="326"/>
      <c r="E474" s="326"/>
      <c r="F474" t="str">
        <f>IF(OR(ISBLANK('!0'!F476),ISERROR('!0'!F476)),"",'!0'!F476)</f>
        <v/>
      </c>
      <c r="G474" t="str">
        <f>IF(OR(ISBLANK('!0'!G476),ISERROR('!0'!G476)),"",'!0'!G476)</f>
        <v/>
      </c>
      <c r="H474" t="str">
        <f>IF(OR(ISBLANK('!0'!H476),ISERROR('!0'!H476)),"",'!0'!H476)</f>
        <v/>
      </c>
      <c r="I474" s="4" t="str">
        <f>IF(OR(ISBLANK('!0'!I476),ISERROR('!0'!I476)),"",'!0'!I476)</f>
        <v/>
      </c>
      <c r="J474" t="str">
        <f>IF(OR(ISBLANK('!0'!J476),ISERROR('!0'!J476)),"",'!0'!J476)</f>
        <v/>
      </c>
      <c r="K474" s="59" t="str">
        <f>IF(OR(ISBLANK('!0'!K476),ISERROR('!0'!K476)),"",'!0'!K476)</f>
        <v/>
      </c>
      <c r="L474" t="str">
        <f>IF(OR(ISBLANK('!0'!L476),ISERROR('!0'!L476)),"",'!0'!L476)</f>
        <v/>
      </c>
      <c r="M474" t="str">
        <f>IF(OR(ISBLANK('!0'!M476),ISERROR('!0'!M476)),"",'!0'!M476)</f>
        <v/>
      </c>
      <c r="N474" t="str">
        <f>IF(OR(ISBLANK('!0'!N476),ISERROR('!0'!N476)),"",'!0'!N476)</f>
        <v/>
      </c>
      <c r="O474" t="str">
        <f>IF(OR(ISBLANK('!0'!O476),ISERROR('!0'!O476)),"",'!0'!O476)</f>
        <v/>
      </c>
      <c r="P474" t="str">
        <f>IF(OR(ISBLANK('!0'!P476),ISERROR('!0'!P476)),"",'!0'!P476)</f>
        <v/>
      </c>
      <c r="Q474" t="str">
        <f>IF(OR(ISBLANK('!0'!Q476),ISERROR('!0'!Q476)),"",'!0'!Q476)</f>
        <v/>
      </c>
      <c r="R474" t="str">
        <f>IF(OR(ISBLANK('!0'!R476),ISERROR('!0'!R476)),"",'!0'!R476)</f>
        <v/>
      </c>
      <c r="S474" t="str">
        <f>IF(OR(ISBLANK('!0'!S476),ISERROR('!0'!S476)),"",'!0'!S476)</f>
        <v/>
      </c>
      <c r="T474" t="str">
        <f>IF(OR(ISBLANK('!0'!T476),ISERROR('!0'!T476)),"",'!0'!T476)</f>
        <v/>
      </c>
      <c r="U474" t="str">
        <f>IF(OR(ISBLANK('!0'!U476),ISERROR('!0'!U476)),"",'!0'!U476)</f>
        <v/>
      </c>
      <c r="V474" t="str">
        <f>IF(OR(ISBLANK('!0'!V476),ISERROR('!0'!V476)),"",'!0'!V476)</f>
        <v/>
      </c>
      <c r="W474" t="str">
        <f>IF(OR(ISBLANK('!0'!W476),ISERROR('!0'!W476)),"",'!0'!W476)</f>
        <v/>
      </c>
      <c r="X474" t="str">
        <f>IF(OR(ISBLANK('!0'!X476),ISERROR('!0'!X476)),"",'!0'!X476)</f>
        <v/>
      </c>
      <c r="Y474" t="str">
        <f>IF(OR(ISBLANK('!0'!Y476),ISERROR('!0'!Y476)),"",'!0'!Y476)</f>
        <v/>
      </c>
      <c r="Z474" t="str">
        <f>IF(OR(ISBLANK('!0'!Z476),ISERROR('!0'!Z476)),"",'!0'!Z476)</f>
        <v/>
      </c>
      <c r="AA474" t="str">
        <f>IF(OR(ISBLANK('!0'!AA476),ISERROR('!0'!AA476)),"",'!0'!AA476)</f>
        <v/>
      </c>
      <c r="AB474" t="str">
        <f>IF(OR(ISBLANK('!0'!AB476),ISERROR('!0'!AB476)),"",'!0'!AB476)</f>
        <v/>
      </c>
      <c r="AC474" t="str">
        <f>IF(OR(ISBLANK('!0'!AI476),ISERROR('!0'!AI476)),"",'!0'!AI476)</f>
        <v/>
      </c>
      <c r="AD474" t="str">
        <f>IF(OR(ISBLANK('!0'!AJ476),ISERROR('!0'!AJ476)),"",'!0'!AJ476)</f>
        <v/>
      </c>
      <c r="AE474" t="str">
        <f>IF(OR(ISBLANK('!0'!AK476),ISERROR('!0'!AK476)),"",'!0'!AK476)</f>
        <v/>
      </c>
      <c r="AF474" t="str">
        <f>IF(OR(ISBLANK('!0'!AL476),ISERROR('!0'!AL476)),"",'!0'!AL476)</f>
        <v/>
      </c>
      <c r="AG474" t="str">
        <f>IF(OR(ISBLANK('!0'!AM476),ISERROR('!0'!AM476)),"",'!0'!AM476)</f>
        <v/>
      </c>
      <c r="AH474" t="str">
        <f>IF(OR(ISBLANK('!0'!AN476),ISERROR('!0'!AN476)),"",'!0'!AN476)</f>
        <v/>
      </c>
      <c r="AI474" t="str">
        <f>IF(OR(ISBLANK('!0'!AO476),ISERROR('!0'!AO476)),"",'!0'!AO476)</f>
        <v/>
      </c>
      <c r="AJ474" t="str">
        <f>IF(OR(ISBLANK('!0'!AP476),ISERROR('!0'!AP476)),"",'!0'!AP476)</f>
        <v/>
      </c>
      <c r="AK474" t="str">
        <f>IF(OR(ISBLANK('!0'!AQ476),ISERROR('!0'!AQ476)),"",'!0'!AQ476)</f>
        <v/>
      </c>
      <c r="AL474" t="str">
        <f>IF(OR(ISBLANK('!0'!AR476),ISERROR('!0'!AR476)),"",'!0'!AR476)</f>
        <v/>
      </c>
      <c r="AM474" t="str">
        <f>IF(OR(ISBLANK('!0'!AS476),ISERROR('!0'!AS476)),"",'!0'!AS476)</f>
        <v/>
      </c>
      <c r="AN474" t="str">
        <f>IF(OR(ISBLANK('!0'!AT476),ISERROR('!0'!AT476)),"",'!0'!AT476)</f>
        <v/>
      </c>
      <c r="AO474" t="str">
        <f>IF(OR(ISBLANK('!0'!AU476),ISERROR('!0'!AU476)),"",'!0'!AU476)</f>
        <v/>
      </c>
      <c r="AP474" t="str">
        <f>IF(OR(ISBLANK('!0'!AV476),ISERROR('!0'!AV476)),"",'!0'!AV476)</f>
        <v/>
      </c>
      <c r="AQ474" t="str">
        <f>IF(OR(ISBLANK('!0'!AW476),ISERROR('!0'!AW476)),"",'!0'!AW476)</f>
        <v/>
      </c>
      <c r="AR474" t="str">
        <f>IF(OR(ISBLANK('!0'!AX476),ISERROR('!0'!AX476)),"",'!0'!AX476)</f>
        <v/>
      </c>
      <c r="AS474" t="str">
        <f>IF(OR(ISBLANK('!0'!AY476),ISERROR('!0'!AY476)),"",'!0'!AY476)</f>
        <v/>
      </c>
      <c r="AT474" t="str">
        <f>IF(OR(ISBLANK('!0'!AZ476),ISERROR('!0'!AZ476)),"",'!0'!AZ476)</f>
        <v/>
      </c>
      <c r="AU474" t="str">
        <f>IF(OR(ISBLANK('!0'!BA476),ISERROR('!0'!BA476)),"",'!0'!BA476)</f>
        <v/>
      </c>
      <c r="AV474" t="str">
        <f>IF(OR(ISBLANK('!0'!BB476),ISERROR('!0'!BB476)),"",'!0'!BB476)</f>
        <v/>
      </c>
      <c r="AW474" t="str">
        <f>IF(OR(ISBLANK('!0'!BC476),ISERROR('!0'!BC476)),"",'!0'!BC476)</f>
        <v/>
      </c>
      <c r="AX474" t="str">
        <f>IF(OR(ISBLANK('!0'!BD476),ISERROR('!0'!BD476)),"",'!0'!BD476)</f>
        <v/>
      </c>
      <c r="AY474" t="str">
        <f>IF(OR(ISBLANK('!0'!BE476),ISERROR('!0'!BE476)),"",'!0'!BE476)</f>
        <v/>
      </c>
      <c r="AZ474" t="str">
        <f>IF(OR(ISBLANK('!0'!BF476),ISERROR('!0'!BF476)),"",'!0'!BF476)</f>
        <v/>
      </c>
      <c r="BA474" t="str">
        <f>IF(OR(ISBLANK('!0'!BG476),ISERROR('!0'!BG476)),"",'!0'!BG476)</f>
        <v/>
      </c>
      <c r="BB474" t="str">
        <f>IF(OR(ISBLANK('!0'!BH476),ISERROR('!0'!BH476)),"",'!0'!BH476)</f>
        <v/>
      </c>
      <c r="BC474" t="str">
        <f>IF(OR(ISBLANK('!0'!BI476),ISERROR('!0'!BI476)),"",'!0'!BI476)</f>
        <v/>
      </c>
    </row>
    <row r="475" spans="1:55" ht="12.75" customHeight="1" x14ac:dyDescent="0.2">
      <c r="A475" t="str">
        <f>IF(OR(ISBLANK('!0'!A477),ISERROR('!0'!A477)),"",'!0'!A477)</f>
        <v/>
      </c>
      <c r="B475" t="str">
        <f>IF(OR(ISBLANK('!0'!B477),ISERROR('!0'!B477)),"",'!0'!B477)</f>
        <v/>
      </c>
      <c r="C475" s="208">
        <f>IF(OR(ISBLANK('!0'!C476),ISERROR('!0'!C476)),"",'!0'!C476)</f>
        <v>453</v>
      </c>
      <c r="D475" s="326"/>
      <c r="E475" s="326"/>
      <c r="F475" t="str">
        <f>IF(OR(ISBLANK('!0'!F477),ISERROR('!0'!F477)),"",'!0'!F477)</f>
        <v/>
      </c>
      <c r="G475" t="str">
        <f>IF(OR(ISBLANK('!0'!G477),ISERROR('!0'!G477)),"",'!0'!G477)</f>
        <v/>
      </c>
      <c r="H475" t="str">
        <f>IF(OR(ISBLANK('!0'!H477),ISERROR('!0'!H477)),"",'!0'!H477)</f>
        <v/>
      </c>
      <c r="I475" s="4" t="str">
        <f>IF(OR(ISBLANK('!0'!I477),ISERROR('!0'!I477)),"",'!0'!I477)</f>
        <v/>
      </c>
      <c r="J475" t="str">
        <f>IF(OR(ISBLANK('!0'!J477),ISERROR('!0'!J477)),"",'!0'!J477)</f>
        <v/>
      </c>
      <c r="K475" s="59" t="str">
        <f>IF(OR(ISBLANK('!0'!K477),ISERROR('!0'!K477)),"",'!0'!K477)</f>
        <v/>
      </c>
      <c r="L475" t="str">
        <f>IF(OR(ISBLANK('!0'!L477),ISERROR('!0'!L477)),"",'!0'!L477)</f>
        <v/>
      </c>
      <c r="M475" t="str">
        <f>IF(OR(ISBLANK('!0'!M477),ISERROR('!0'!M477)),"",'!0'!M477)</f>
        <v/>
      </c>
      <c r="N475" t="str">
        <f>IF(OR(ISBLANK('!0'!N477),ISERROR('!0'!N477)),"",'!0'!N477)</f>
        <v/>
      </c>
      <c r="O475" t="str">
        <f>IF(OR(ISBLANK('!0'!O477),ISERROR('!0'!O477)),"",'!0'!O477)</f>
        <v/>
      </c>
      <c r="P475" t="str">
        <f>IF(OR(ISBLANK('!0'!P477),ISERROR('!0'!P477)),"",'!0'!P477)</f>
        <v/>
      </c>
      <c r="Q475" t="str">
        <f>IF(OR(ISBLANK('!0'!Q477),ISERROR('!0'!Q477)),"",'!0'!Q477)</f>
        <v/>
      </c>
      <c r="R475" t="str">
        <f>IF(OR(ISBLANK('!0'!R477),ISERROR('!0'!R477)),"",'!0'!R477)</f>
        <v/>
      </c>
      <c r="S475" t="str">
        <f>IF(OR(ISBLANK('!0'!S477),ISERROR('!0'!S477)),"",'!0'!S477)</f>
        <v/>
      </c>
      <c r="T475" t="str">
        <f>IF(OR(ISBLANK('!0'!T477),ISERROR('!0'!T477)),"",'!0'!T477)</f>
        <v/>
      </c>
      <c r="U475" t="str">
        <f>IF(OR(ISBLANK('!0'!U477),ISERROR('!0'!U477)),"",'!0'!U477)</f>
        <v/>
      </c>
      <c r="V475" t="str">
        <f>IF(OR(ISBLANK('!0'!V477),ISERROR('!0'!V477)),"",'!0'!V477)</f>
        <v/>
      </c>
      <c r="W475" t="str">
        <f>IF(OR(ISBLANK('!0'!W477),ISERROR('!0'!W477)),"",'!0'!W477)</f>
        <v/>
      </c>
      <c r="X475" t="str">
        <f>IF(OR(ISBLANK('!0'!X477),ISERROR('!0'!X477)),"",'!0'!X477)</f>
        <v/>
      </c>
      <c r="Y475" t="str">
        <f>IF(OR(ISBLANK('!0'!Y477),ISERROR('!0'!Y477)),"",'!0'!Y477)</f>
        <v/>
      </c>
      <c r="Z475" t="str">
        <f>IF(OR(ISBLANK('!0'!Z477),ISERROR('!0'!Z477)),"",'!0'!Z477)</f>
        <v/>
      </c>
      <c r="AA475" t="str">
        <f>IF(OR(ISBLANK('!0'!AA477),ISERROR('!0'!AA477)),"",'!0'!AA477)</f>
        <v/>
      </c>
      <c r="AB475" t="str">
        <f>IF(OR(ISBLANK('!0'!AB477),ISERROR('!0'!AB477)),"",'!0'!AB477)</f>
        <v/>
      </c>
      <c r="AC475" t="str">
        <f>IF(OR(ISBLANK('!0'!AI477),ISERROR('!0'!AI477)),"",'!0'!AI477)</f>
        <v/>
      </c>
      <c r="AD475" t="str">
        <f>IF(OR(ISBLANK('!0'!AJ477),ISERROR('!0'!AJ477)),"",'!0'!AJ477)</f>
        <v/>
      </c>
      <c r="AE475" t="str">
        <f>IF(OR(ISBLANK('!0'!AK477),ISERROR('!0'!AK477)),"",'!0'!AK477)</f>
        <v/>
      </c>
      <c r="AF475" t="str">
        <f>IF(OR(ISBLANK('!0'!AL477),ISERROR('!0'!AL477)),"",'!0'!AL477)</f>
        <v/>
      </c>
      <c r="AG475" t="str">
        <f>IF(OR(ISBLANK('!0'!AM477),ISERROR('!0'!AM477)),"",'!0'!AM477)</f>
        <v/>
      </c>
      <c r="AH475" t="str">
        <f>IF(OR(ISBLANK('!0'!AN477),ISERROR('!0'!AN477)),"",'!0'!AN477)</f>
        <v/>
      </c>
      <c r="AI475" t="str">
        <f>IF(OR(ISBLANK('!0'!AO477),ISERROR('!0'!AO477)),"",'!0'!AO477)</f>
        <v/>
      </c>
      <c r="AJ475" t="str">
        <f>IF(OR(ISBLANK('!0'!AP477),ISERROR('!0'!AP477)),"",'!0'!AP477)</f>
        <v/>
      </c>
      <c r="AK475" t="str">
        <f>IF(OR(ISBLANK('!0'!AQ477),ISERROR('!0'!AQ477)),"",'!0'!AQ477)</f>
        <v/>
      </c>
      <c r="AL475" t="str">
        <f>IF(OR(ISBLANK('!0'!AR477),ISERROR('!0'!AR477)),"",'!0'!AR477)</f>
        <v/>
      </c>
      <c r="AM475" t="str">
        <f>IF(OR(ISBLANK('!0'!AS477),ISERROR('!0'!AS477)),"",'!0'!AS477)</f>
        <v/>
      </c>
      <c r="AN475" t="str">
        <f>IF(OR(ISBLANK('!0'!AT477),ISERROR('!0'!AT477)),"",'!0'!AT477)</f>
        <v/>
      </c>
      <c r="AO475" t="str">
        <f>IF(OR(ISBLANK('!0'!AU477),ISERROR('!0'!AU477)),"",'!0'!AU477)</f>
        <v/>
      </c>
      <c r="AP475" t="str">
        <f>IF(OR(ISBLANK('!0'!AV477),ISERROR('!0'!AV477)),"",'!0'!AV477)</f>
        <v/>
      </c>
      <c r="AQ475" t="str">
        <f>IF(OR(ISBLANK('!0'!AW477),ISERROR('!0'!AW477)),"",'!0'!AW477)</f>
        <v/>
      </c>
      <c r="AR475" t="str">
        <f>IF(OR(ISBLANK('!0'!AX477),ISERROR('!0'!AX477)),"",'!0'!AX477)</f>
        <v/>
      </c>
      <c r="AS475" t="str">
        <f>IF(OR(ISBLANK('!0'!AY477),ISERROR('!0'!AY477)),"",'!0'!AY477)</f>
        <v/>
      </c>
      <c r="AT475" t="str">
        <f>IF(OR(ISBLANK('!0'!AZ477),ISERROR('!0'!AZ477)),"",'!0'!AZ477)</f>
        <v/>
      </c>
      <c r="AU475" t="str">
        <f>IF(OR(ISBLANK('!0'!BA477),ISERROR('!0'!BA477)),"",'!0'!BA477)</f>
        <v/>
      </c>
      <c r="AV475" t="str">
        <f>IF(OR(ISBLANK('!0'!BB477),ISERROR('!0'!BB477)),"",'!0'!BB477)</f>
        <v/>
      </c>
      <c r="AW475" t="str">
        <f>IF(OR(ISBLANK('!0'!BC477),ISERROR('!0'!BC477)),"",'!0'!BC477)</f>
        <v/>
      </c>
      <c r="AX475" t="str">
        <f>IF(OR(ISBLANK('!0'!BD477),ISERROR('!0'!BD477)),"",'!0'!BD477)</f>
        <v/>
      </c>
      <c r="AY475" t="str">
        <f>IF(OR(ISBLANK('!0'!BE477),ISERROR('!0'!BE477)),"",'!0'!BE477)</f>
        <v/>
      </c>
      <c r="AZ475" t="str">
        <f>IF(OR(ISBLANK('!0'!BF477),ISERROR('!0'!BF477)),"",'!0'!BF477)</f>
        <v/>
      </c>
      <c r="BA475" t="str">
        <f>IF(OR(ISBLANK('!0'!BG477),ISERROR('!0'!BG477)),"",'!0'!BG477)</f>
        <v/>
      </c>
      <c r="BB475" t="str">
        <f>IF(OR(ISBLANK('!0'!BH477),ISERROR('!0'!BH477)),"",'!0'!BH477)</f>
        <v/>
      </c>
      <c r="BC475" t="str">
        <f>IF(OR(ISBLANK('!0'!BI477),ISERROR('!0'!BI477)),"",'!0'!BI477)</f>
        <v/>
      </c>
    </row>
    <row r="476" spans="1:55" ht="12.75" customHeight="1" x14ac:dyDescent="0.2">
      <c r="A476" t="str">
        <f>IF(OR(ISBLANK('!0'!A478),ISERROR('!0'!A478)),"",'!0'!A478)</f>
        <v/>
      </c>
      <c r="B476" t="str">
        <f>IF(OR(ISBLANK('!0'!B478),ISERROR('!0'!B478)),"",'!0'!B478)</f>
        <v/>
      </c>
      <c r="C476" s="208">
        <f>IF(OR(ISBLANK('!0'!C477),ISERROR('!0'!C477)),"",'!0'!C477)</f>
        <v>454</v>
      </c>
      <c r="D476" s="326"/>
      <c r="E476" s="326"/>
      <c r="F476" t="str">
        <f>IF(OR(ISBLANK('!0'!F478),ISERROR('!0'!F478)),"",'!0'!F478)</f>
        <v/>
      </c>
      <c r="G476" t="str">
        <f>IF(OR(ISBLANK('!0'!G478),ISERROR('!0'!G478)),"",'!0'!G478)</f>
        <v/>
      </c>
      <c r="H476" t="str">
        <f>IF(OR(ISBLANK('!0'!H478),ISERROR('!0'!H478)),"",'!0'!H478)</f>
        <v/>
      </c>
      <c r="I476" s="4" t="str">
        <f>IF(OR(ISBLANK('!0'!I478),ISERROR('!0'!I478)),"",'!0'!I478)</f>
        <v/>
      </c>
      <c r="J476" t="str">
        <f>IF(OR(ISBLANK('!0'!J478),ISERROR('!0'!J478)),"",'!0'!J478)</f>
        <v/>
      </c>
      <c r="K476" s="59" t="str">
        <f>IF(OR(ISBLANK('!0'!K478),ISERROR('!0'!K478)),"",'!0'!K478)</f>
        <v/>
      </c>
      <c r="L476" t="str">
        <f>IF(OR(ISBLANK('!0'!L478),ISERROR('!0'!L478)),"",'!0'!L478)</f>
        <v/>
      </c>
      <c r="M476" t="str">
        <f>IF(OR(ISBLANK('!0'!M478),ISERROR('!0'!M478)),"",'!0'!M478)</f>
        <v/>
      </c>
      <c r="N476" t="str">
        <f>IF(OR(ISBLANK('!0'!N478),ISERROR('!0'!N478)),"",'!0'!N478)</f>
        <v/>
      </c>
      <c r="O476" t="str">
        <f>IF(OR(ISBLANK('!0'!O478),ISERROR('!0'!O478)),"",'!0'!O478)</f>
        <v/>
      </c>
      <c r="P476" t="str">
        <f>IF(OR(ISBLANK('!0'!P478),ISERROR('!0'!P478)),"",'!0'!P478)</f>
        <v/>
      </c>
      <c r="Q476" t="str">
        <f>IF(OR(ISBLANK('!0'!Q478),ISERROR('!0'!Q478)),"",'!0'!Q478)</f>
        <v/>
      </c>
      <c r="R476" t="str">
        <f>IF(OR(ISBLANK('!0'!R478),ISERROR('!0'!R478)),"",'!0'!R478)</f>
        <v/>
      </c>
      <c r="S476" t="str">
        <f>IF(OR(ISBLANK('!0'!S478),ISERROR('!0'!S478)),"",'!0'!S478)</f>
        <v/>
      </c>
      <c r="T476" t="str">
        <f>IF(OR(ISBLANK('!0'!T478),ISERROR('!0'!T478)),"",'!0'!T478)</f>
        <v/>
      </c>
      <c r="U476" t="str">
        <f>IF(OR(ISBLANK('!0'!U478),ISERROR('!0'!U478)),"",'!0'!U478)</f>
        <v/>
      </c>
      <c r="V476" t="str">
        <f>IF(OR(ISBLANK('!0'!V478),ISERROR('!0'!V478)),"",'!0'!V478)</f>
        <v/>
      </c>
      <c r="W476" t="str">
        <f>IF(OR(ISBLANK('!0'!W478),ISERROR('!0'!W478)),"",'!0'!W478)</f>
        <v/>
      </c>
      <c r="X476" t="str">
        <f>IF(OR(ISBLANK('!0'!X478),ISERROR('!0'!X478)),"",'!0'!X478)</f>
        <v/>
      </c>
      <c r="Y476" t="str">
        <f>IF(OR(ISBLANK('!0'!Y478),ISERROR('!0'!Y478)),"",'!0'!Y478)</f>
        <v/>
      </c>
      <c r="Z476" t="str">
        <f>IF(OR(ISBLANK('!0'!Z478),ISERROR('!0'!Z478)),"",'!0'!Z478)</f>
        <v/>
      </c>
      <c r="AA476" t="str">
        <f>IF(OR(ISBLANK('!0'!AA478),ISERROR('!0'!AA478)),"",'!0'!AA478)</f>
        <v/>
      </c>
      <c r="AB476" t="str">
        <f>IF(OR(ISBLANK('!0'!AB478),ISERROR('!0'!AB478)),"",'!0'!AB478)</f>
        <v/>
      </c>
      <c r="AC476" t="str">
        <f>IF(OR(ISBLANK('!0'!AI478),ISERROR('!0'!AI478)),"",'!0'!AI478)</f>
        <v/>
      </c>
      <c r="AD476" t="str">
        <f>IF(OR(ISBLANK('!0'!AJ478),ISERROR('!0'!AJ478)),"",'!0'!AJ478)</f>
        <v/>
      </c>
      <c r="AE476" t="str">
        <f>IF(OR(ISBLANK('!0'!AK478),ISERROR('!0'!AK478)),"",'!0'!AK478)</f>
        <v/>
      </c>
      <c r="AF476" t="str">
        <f>IF(OR(ISBLANK('!0'!AL478),ISERROR('!0'!AL478)),"",'!0'!AL478)</f>
        <v/>
      </c>
      <c r="AG476" t="str">
        <f>IF(OR(ISBLANK('!0'!AM478),ISERROR('!0'!AM478)),"",'!0'!AM478)</f>
        <v/>
      </c>
      <c r="AH476" t="str">
        <f>IF(OR(ISBLANK('!0'!AN478),ISERROR('!0'!AN478)),"",'!0'!AN478)</f>
        <v/>
      </c>
      <c r="AI476" t="str">
        <f>IF(OR(ISBLANK('!0'!AO478),ISERROR('!0'!AO478)),"",'!0'!AO478)</f>
        <v/>
      </c>
      <c r="AJ476" t="str">
        <f>IF(OR(ISBLANK('!0'!AP478),ISERROR('!0'!AP478)),"",'!0'!AP478)</f>
        <v/>
      </c>
      <c r="AK476" t="str">
        <f>IF(OR(ISBLANK('!0'!AQ478),ISERROR('!0'!AQ478)),"",'!0'!AQ478)</f>
        <v/>
      </c>
      <c r="AL476" t="str">
        <f>IF(OR(ISBLANK('!0'!AR478),ISERROR('!0'!AR478)),"",'!0'!AR478)</f>
        <v/>
      </c>
      <c r="AM476" t="str">
        <f>IF(OR(ISBLANK('!0'!AS478),ISERROR('!0'!AS478)),"",'!0'!AS478)</f>
        <v/>
      </c>
      <c r="AN476" t="str">
        <f>IF(OR(ISBLANK('!0'!AT478),ISERROR('!0'!AT478)),"",'!0'!AT478)</f>
        <v/>
      </c>
      <c r="AO476" t="str">
        <f>IF(OR(ISBLANK('!0'!AU478),ISERROR('!0'!AU478)),"",'!0'!AU478)</f>
        <v/>
      </c>
      <c r="AP476" t="str">
        <f>IF(OR(ISBLANK('!0'!AV478),ISERROR('!0'!AV478)),"",'!0'!AV478)</f>
        <v/>
      </c>
      <c r="AQ476" t="str">
        <f>IF(OR(ISBLANK('!0'!AW478),ISERROR('!0'!AW478)),"",'!0'!AW478)</f>
        <v/>
      </c>
      <c r="AR476" t="str">
        <f>IF(OR(ISBLANK('!0'!AX478),ISERROR('!0'!AX478)),"",'!0'!AX478)</f>
        <v/>
      </c>
      <c r="AS476" t="str">
        <f>IF(OR(ISBLANK('!0'!AY478),ISERROR('!0'!AY478)),"",'!0'!AY478)</f>
        <v/>
      </c>
      <c r="AT476" t="str">
        <f>IF(OR(ISBLANK('!0'!AZ478),ISERROR('!0'!AZ478)),"",'!0'!AZ478)</f>
        <v/>
      </c>
      <c r="AU476" t="str">
        <f>IF(OR(ISBLANK('!0'!BA478),ISERROR('!0'!BA478)),"",'!0'!BA478)</f>
        <v/>
      </c>
      <c r="AV476" t="str">
        <f>IF(OR(ISBLANK('!0'!BB478),ISERROR('!0'!BB478)),"",'!0'!BB478)</f>
        <v/>
      </c>
      <c r="AW476" t="str">
        <f>IF(OR(ISBLANK('!0'!BC478),ISERROR('!0'!BC478)),"",'!0'!BC478)</f>
        <v/>
      </c>
      <c r="AX476" t="str">
        <f>IF(OR(ISBLANK('!0'!BD478),ISERROR('!0'!BD478)),"",'!0'!BD478)</f>
        <v/>
      </c>
      <c r="AY476" t="str">
        <f>IF(OR(ISBLANK('!0'!BE478),ISERROR('!0'!BE478)),"",'!0'!BE478)</f>
        <v/>
      </c>
      <c r="AZ476" t="str">
        <f>IF(OR(ISBLANK('!0'!BF478),ISERROR('!0'!BF478)),"",'!0'!BF478)</f>
        <v/>
      </c>
      <c r="BA476" t="str">
        <f>IF(OR(ISBLANK('!0'!BG478),ISERROR('!0'!BG478)),"",'!0'!BG478)</f>
        <v/>
      </c>
      <c r="BB476" t="str">
        <f>IF(OR(ISBLANK('!0'!BH478),ISERROR('!0'!BH478)),"",'!0'!BH478)</f>
        <v/>
      </c>
      <c r="BC476" t="str">
        <f>IF(OR(ISBLANK('!0'!BI478),ISERROR('!0'!BI478)),"",'!0'!BI478)</f>
        <v/>
      </c>
    </row>
    <row r="477" spans="1:55" ht="12.75" customHeight="1" x14ac:dyDescent="0.2">
      <c r="A477" t="str">
        <f>IF(OR(ISBLANK('!0'!A479),ISERROR('!0'!A479)),"",'!0'!A479)</f>
        <v/>
      </c>
      <c r="B477" t="str">
        <f>IF(OR(ISBLANK('!0'!B479),ISERROR('!0'!B479)),"",'!0'!B479)</f>
        <v/>
      </c>
      <c r="C477" s="208">
        <f>IF(OR(ISBLANK('!0'!C478),ISERROR('!0'!C478)),"",'!0'!C478)</f>
        <v>455</v>
      </c>
      <c r="D477" s="326"/>
      <c r="E477" s="326"/>
      <c r="F477" t="str">
        <f>IF(OR(ISBLANK('!0'!F479),ISERROR('!0'!F479)),"",'!0'!F479)</f>
        <v/>
      </c>
      <c r="G477" t="str">
        <f>IF(OR(ISBLANK('!0'!G479),ISERROR('!0'!G479)),"",'!0'!G479)</f>
        <v/>
      </c>
      <c r="H477" t="str">
        <f>IF(OR(ISBLANK('!0'!H479),ISERROR('!0'!H479)),"",'!0'!H479)</f>
        <v/>
      </c>
      <c r="I477" s="4" t="str">
        <f>IF(OR(ISBLANK('!0'!I479),ISERROR('!0'!I479)),"",'!0'!I479)</f>
        <v/>
      </c>
      <c r="J477" t="str">
        <f>IF(OR(ISBLANK('!0'!J479),ISERROR('!0'!J479)),"",'!0'!J479)</f>
        <v/>
      </c>
      <c r="K477" s="59" t="str">
        <f>IF(OR(ISBLANK('!0'!K479),ISERROR('!0'!K479)),"",'!0'!K479)</f>
        <v/>
      </c>
      <c r="L477" t="str">
        <f>IF(OR(ISBLANK('!0'!L479),ISERROR('!0'!L479)),"",'!0'!L479)</f>
        <v/>
      </c>
      <c r="M477" t="str">
        <f>IF(OR(ISBLANK('!0'!M479),ISERROR('!0'!M479)),"",'!0'!M479)</f>
        <v/>
      </c>
      <c r="N477" t="str">
        <f>IF(OR(ISBLANK('!0'!N479),ISERROR('!0'!N479)),"",'!0'!N479)</f>
        <v/>
      </c>
      <c r="O477" t="str">
        <f>IF(OR(ISBLANK('!0'!O479),ISERROR('!0'!O479)),"",'!0'!O479)</f>
        <v/>
      </c>
      <c r="P477" t="str">
        <f>IF(OR(ISBLANK('!0'!P479),ISERROR('!0'!P479)),"",'!0'!P479)</f>
        <v/>
      </c>
      <c r="Q477" t="str">
        <f>IF(OR(ISBLANK('!0'!Q479),ISERROR('!0'!Q479)),"",'!0'!Q479)</f>
        <v/>
      </c>
      <c r="R477" t="str">
        <f>IF(OR(ISBLANK('!0'!R479),ISERROR('!0'!R479)),"",'!0'!R479)</f>
        <v/>
      </c>
      <c r="S477" t="str">
        <f>IF(OR(ISBLANK('!0'!S479),ISERROR('!0'!S479)),"",'!0'!S479)</f>
        <v/>
      </c>
      <c r="T477" t="str">
        <f>IF(OR(ISBLANK('!0'!T479),ISERROR('!0'!T479)),"",'!0'!T479)</f>
        <v/>
      </c>
      <c r="U477" t="str">
        <f>IF(OR(ISBLANK('!0'!U479),ISERROR('!0'!U479)),"",'!0'!U479)</f>
        <v/>
      </c>
      <c r="V477" t="str">
        <f>IF(OR(ISBLANK('!0'!V479),ISERROR('!0'!V479)),"",'!0'!V479)</f>
        <v/>
      </c>
      <c r="W477" t="str">
        <f>IF(OR(ISBLANK('!0'!W479),ISERROR('!0'!W479)),"",'!0'!W479)</f>
        <v/>
      </c>
      <c r="X477" t="str">
        <f>IF(OR(ISBLANK('!0'!X479),ISERROR('!0'!X479)),"",'!0'!X479)</f>
        <v/>
      </c>
      <c r="Y477" t="str">
        <f>IF(OR(ISBLANK('!0'!Y479),ISERROR('!0'!Y479)),"",'!0'!Y479)</f>
        <v/>
      </c>
      <c r="Z477" t="str">
        <f>IF(OR(ISBLANK('!0'!Z479),ISERROR('!0'!Z479)),"",'!0'!Z479)</f>
        <v/>
      </c>
      <c r="AA477" t="str">
        <f>IF(OR(ISBLANK('!0'!AA479),ISERROR('!0'!AA479)),"",'!0'!AA479)</f>
        <v/>
      </c>
      <c r="AB477" t="str">
        <f>IF(OR(ISBLANK('!0'!AB479),ISERROR('!0'!AB479)),"",'!0'!AB479)</f>
        <v/>
      </c>
      <c r="AC477" t="str">
        <f>IF(OR(ISBLANK('!0'!AI479),ISERROR('!0'!AI479)),"",'!0'!AI479)</f>
        <v/>
      </c>
      <c r="AD477" t="str">
        <f>IF(OR(ISBLANK('!0'!AJ479),ISERROR('!0'!AJ479)),"",'!0'!AJ479)</f>
        <v/>
      </c>
      <c r="AE477" t="str">
        <f>IF(OR(ISBLANK('!0'!AK479),ISERROR('!0'!AK479)),"",'!0'!AK479)</f>
        <v/>
      </c>
      <c r="AF477" t="str">
        <f>IF(OR(ISBLANK('!0'!AL479),ISERROR('!0'!AL479)),"",'!0'!AL479)</f>
        <v/>
      </c>
      <c r="AG477" t="str">
        <f>IF(OR(ISBLANK('!0'!AM479),ISERROR('!0'!AM479)),"",'!0'!AM479)</f>
        <v/>
      </c>
      <c r="AH477" t="str">
        <f>IF(OR(ISBLANK('!0'!AN479),ISERROR('!0'!AN479)),"",'!0'!AN479)</f>
        <v/>
      </c>
      <c r="AI477" t="str">
        <f>IF(OR(ISBLANK('!0'!AO479),ISERROR('!0'!AO479)),"",'!0'!AO479)</f>
        <v/>
      </c>
      <c r="AJ477" t="str">
        <f>IF(OR(ISBLANK('!0'!AP479),ISERROR('!0'!AP479)),"",'!0'!AP479)</f>
        <v/>
      </c>
      <c r="AK477" t="str">
        <f>IF(OR(ISBLANK('!0'!AQ479),ISERROR('!0'!AQ479)),"",'!0'!AQ479)</f>
        <v/>
      </c>
      <c r="AL477" t="str">
        <f>IF(OR(ISBLANK('!0'!AR479),ISERROR('!0'!AR479)),"",'!0'!AR479)</f>
        <v/>
      </c>
      <c r="AM477" t="str">
        <f>IF(OR(ISBLANK('!0'!AS479),ISERROR('!0'!AS479)),"",'!0'!AS479)</f>
        <v/>
      </c>
      <c r="AN477" t="str">
        <f>IF(OR(ISBLANK('!0'!AT479),ISERROR('!0'!AT479)),"",'!0'!AT479)</f>
        <v/>
      </c>
      <c r="AO477" t="str">
        <f>IF(OR(ISBLANK('!0'!AU479),ISERROR('!0'!AU479)),"",'!0'!AU479)</f>
        <v/>
      </c>
      <c r="AP477" t="str">
        <f>IF(OR(ISBLANK('!0'!AV479),ISERROR('!0'!AV479)),"",'!0'!AV479)</f>
        <v/>
      </c>
      <c r="AQ477" t="str">
        <f>IF(OR(ISBLANK('!0'!AW479),ISERROR('!0'!AW479)),"",'!0'!AW479)</f>
        <v/>
      </c>
      <c r="AR477" t="str">
        <f>IF(OR(ISBLANK('!0'!AX479),ISERROR('!0'!AX479)),"",'!0'!AX479)</f>
        <v/>
      </c>
      <c r="AS477" t="str">
        <f>IF(OR(ISBLANK('!0'!AY479),ISERROR('!0'!AY479)),"",'!0'!AY479)</f>
        <v/>
      </c>
      <c r="AT477" t="str">
        <f>IF(OR(ISBLANK('!0'!AZ479),ISERROR('!0'!AZ479)),"",'!0'!AZ479)</f>
        <v/>
      </c>
      <c r="AU477" t="str">
        <f>IF(OR(ISBLANK('!0'!BA479),ISERROR('!0'!BA479)),"",'!0'!BA479)</f>
        <v/>
      </c>
      <c r="AV477" t="str">
        <f>IF(OR(ISBLANK('!0'!BB479),ISERROR('!0'!BB479)),"",'!0'!BB479)</f>
        <v/>
      </c>
      <c r="AW477" t="str">
        <f>IF(OR(ISBLANK('!0'!BC479),ISERROR('!0'!BC479)),"",'!0'!BC479)</f>
        <v/>
      </c>
      <c r="AX477" t="str">
        <f>IF(OR(ISBLANK('!0'!BD479),ISERROR('!0'!BD479)),"",'!0'!BD479)</f>
        <v/>
      </c>
      <c r="AY477" t="str">
        <f>IF(OR(ISBLANK('!0'!BE479),ISERROR('!0'!BE479)),"",'!0'!BE479)</f>
        <v/>
      </c>
      <c r="AZ477" t="str">
        <f>IF(OR(ISBLANK('!0'!BF479),ISERROR('!0'!BF479)),"",'!0'!BF479)</f>
        <v/>
      </c>
      <c r="BA477" t="str">
        <f>IF(OR(ISBLANK('!0'!BG479),ISERROR('!0'!BG479)),"",'!0'!BG479)</f>
        <v/>
      </c>
      <c r="BB477" t="str">
        <f>IF(OR(ISBLANK('!0'!BH479),ISERROR('!0'!BH479)),"",'!0'!BH479)</f>
        <v/>
      </c>
      <c r="BC477" t="str">
        <f>IF(OR(ISBLANK('!0'!BI479),ISERROR('!0'!BI479)),"",'!0'!BI479)</f>
        <v/>
      </c>
    </row>
    <row r="478" spans="1:55" ht="12.75" customHeight="1" x14ac:dyDescent="0.2">
      <c r="A478" t="str">
        <f>IF(OR(ISBLANK('!0'!A480),ISERROR('!0'!A480)),"",'!0'!A480)</f>
        <v/>
      </c>
      <c r="B478" t="str">
        <f>IF(OR(ISBLANK('!0'!B480),ISERROR('!0'!B480)),"",'!0'!B480)</f>
        <v/>
      </c>
      <c r="C478" s="208">
        <f>IF(OR(ISBLANK('!0'!C479),ISERROR('!0'!C479)),"",'!0'!C479)</f>
        <v>456</v>
      </c>
      <c r="D478" s="326"/>
      <c r="E478" s="326"/>
      <c r="F478" t="str">
        <f>IF(OR(ISBLANK('!0'!F480),ISERROR('!0'!F480)),"",'!0'!F480)</f>
        <v/>
      </c>
      <c r="G478" t="str">
        <f>IF(OR(ISBLANK('!0'!G480),ISERROR('!0'!G480)),"",'!0'!G480)</f>
        <v/>
      </c>
      <c r="H478" t="str">
        <f>IF(OR(ISBLANK('!0'!H480),ISERROR('!0'!H480)),"",'!0'!H480)</f>
        <v/>
      </c>
      <c r="I478" s="4" t="str">
        <f>IF(OR(ISBLANK('!0'!I480),ISERROR('!0'!I480)),"",'!0'!I480)</f>
        <v/>
      </c>
      <c r="J478" t="str">
        <f>IF(OR(ISBLANK('!0'!J480),ISERROR('!0'!J480)),"",'!0'!J480)</f>
        <v/>
      </c>
      <c r="K478" s="59" t="str">
        <f>IF(OR(ISBLANK('!0'!K480),ISERROR('!0'!K480)),"",'!0'!K480)</f>
        <v/>
      </c>
      <c r="L478" t="str">
        <f>IF(OR(ISBLANK('!0'!L480),ISERROR('!0'!L480)),"",'!0'!L480)</f>
        <v/>
      </c>
      <c r="M478" t="str">
        <f>IF(OR(ISBLANK('!0'!M480),ISERROR('!0'!M480)),"",'!0'!M480)</f>
        <v/>
      </c>
      <c r="N478" t="str">
        <f>IF(OR(ISBLANK('!0'!N480),ISERROR('!0'!N480)),"",'!0'!N480)</f>
        <v/>
      </c>
      <c r="O478" t="str">
        <f>IF(OR(ISBLANK('!0'!O480),ISERROR('!0'!O480)),"",'!0'!O480)</f>
        <v/>
      </c>
      <c r="P478" t="str">
        <f>IF(OR(ISBLANK('!0'!P480),ISERROR('!0'!P480)),"",'!0'!P480)</f>
        <v/>
      </c>
      <c r="Q478" t="str">
        <f>IF(OR(ISBLANK('!0'!Q480),ISERROR('!0'!Q480)),"",'!0'!Q480)</f>
        <v/>
      </c>
      <c r="R478" t="str">
        <f>IF(OR(ISBLANK('!0'!R480),ISERROR('!0'!R480)),"",'!0'!R480)</f>
        <v/>
      </c>
      <c r="S478" t="str">
        <f>IF(OR(ISBLANK('!0'!S480),ISERROR('!0'!S480)),"",'!0'!S480)</f>
        <v/>
      </c>
      <c r="T478" t="str">
        <f>IF(OR(ISBLANK('!0'!T480),ISERROR('!0'!T480)),"",'!0'!T480)</f>
        <v/>
      </c>
      <c r="U478" t="str">
        <f>IF(OR(ISBLANK('!0'!U480),ISERROR('!0'!U480)),"",'!0'!U480)</f>
        <v/>
      </c>
      <c r="V478" t="str">
        <f>IF(OR(ISBLANK('!0'!V480),ISERROR('!0'!V480)),"",'!0'!V480)</f>
        <v/>
      </c>
      <c r="W478" t="str">
        <f>IF(OR(ISBLANK('!0'!W480),ISERROR('!0'!W480)),"",'!0'!W480)</f>
        <v/>
      </c>
      <c r="X478" t="str">
        <f>IF(OR(ISBLANK('!0'!X480),ISERROR('!0'!X480)),"",'!0'!X480)</f>
        <v/>
      </c>
      <c r="Y478" t="str">
        <f>IF(OR(ISBLANK('!0'!Y480),ISERROR('!0'!Y480)),"",'!0'!Y480)</f>
        <v/>
      </c>
      <c r="Z478" t="str">
        <f>IF(OR(ISBLANK('!0'!Z480),ISERROR('!0'!Z480)),"",'!0'!Z480)</f>
        <v/>
      </c>
      <c r="AA478" t="str">
        <f>IF(OR(ISBLANK('!0'!AA480),ISERROR('!0'!AA480)),"",'!0'!AA480)</f>
        <v/>
      </c>
      <c r="AB478" t="str">
        <f>IF(OR(ISBLANK('!0'!AB480),ISERROR('!0'!AB480)),"",'!0'!AB480)</f>
        <v/>
      </c>
      <c r="AC478" t="str">
        <f>IF(OR(ISBLANK('!0'!AI480),ISERROR('!0'!AI480)),"",'!0'!AI480)</f>
        <v/>
      </c>
      <c r="AD478" t="str">
        <f>IF(OR(ISBLANK('!0'!AJ480),ISERROR('!0'!AJ480)),"",'!0'!AJ480)</f>
        <v/>
      </c>
      <c r="AE478" t="str">
        <f>IF(OR(ISBLANK('!0'!AK480),ISERROR('!0'!AK480)),"",'!0'!AK480)</f>
        <v/>
      </c>
      <c r="AF478" t="str">
        <f>IF(OR(ISBLANK('!0'!AL480),ISERROR('!0'!AL480)),"",'!0'!AL480)</f>
        <v/>
      </c>
      <c r="AG478" t="str">
        <f>IF(OR(ISBLANK('!0'!AM480),ISERROR('!0'!AM480)),"",'!0'!AM480)</f>
        <v/>
      </c>
      <c r="AH478" t="str">
        <f>IF(OR(ISBLANK('!0'!AN480),ISERROR('!0'!AN480)),"",'!0'!AN480)</f>
        <v/>
      </c>
      <c r="AI478" t="str">
        <f>IF(OR(ISBLANK('!0'!AO480),ISERROR('!0'!AO480)),"",'!0'!AO480)</f>
        <v/>
      </c>
      <c r="AJ478" t="str">
        <f>IF(OR(ISBLANK('!0'!AP480),ISERROR('!0'!AP480)),"",'!0'!AP480)</f>
        <v/>
      </c>
      <c r="AK478" t="str">
        <f>IF(OR(ISBLANK('!0'!AQ480),ISERROR('!0'!AQ480)),"",'!0'!AQ480)</f>
        <v/>
      </c>
      <c r="AL478" t="str">
        <f>IF(OR(ISBLANK('!0'!AR480),ISERROR('!0'!AR480)),"",'!0'!AR480)</f>
        <v/>
      </c>
      <c r="AM478" t="str">
        <f>IF(OR(ISBLANK('!0'!AS480),ISERROR('!0'!AS480)),"",'!0'!AS480)</f>
        <v/>
      </c>
      <c r="AN478" t="str">
        <f>IF(OR(ISBLANK('!0'!AT480),ISERROR('!0'!AT480)),"",'!0'!AT480)</f>
        <v/>
      </c>
      <c r="AO478" t="str">
        <f>IF(OR(ISBLANK('!0'!AU480),ISERROR('!0'!AU480)),"",'!0'!AU480)</f>
        <v/>
      </c>
      <c r="AP478" t="str">
        <f>IF(OR(ISBLANK('!0'!AV480),ISERROR('!0'!AV480)),"",'!0'!AV480)</f>
        <v/>
      </c>
      <c r="AQ478" t="str">
        <f>IF(OR(ISBLANK('!0'!AW480),ISERROR('!0'!AW480)),"",'!0'!AW480)</f>
        <v/>
      </c>
      <c r="AR478" t="str">
        <f>IF(OR(ISBLANK('!0'!AX480),ISERROR('!0'!AX480)),"",'!0'!AX480)</f>
        <v/>
      </c>
      <c r="AS478" t="str">
        <f>IF(OR(ISBLANK('!0'!AY480),ISERROR('!0'!AY480)),"",'!0'!AY480)</f>
        <v/>
      </c>
      <c r="AT478" t="str">
        <f>IF(OR(ISBLANK('!0'!AZ480),ISERROR('!0'!AZ480)),"",'!0'!AZ480)</f>
        <v/>
      </c>
      <c r="AU478" t="str">
        <f>IF(OR(ISBLANK('!0'!BA480),ISERROR('!0'!BA480)),"",'!0'!BA480)</f>
        <v/>
      </c>
      <c r="AV478" t="str">
        <f>IF(OR(ISBLANK('!0'!BB480),ISERROR('!0'!BB480)),"",'!0'!BB480)</f>
        <v/>
      </c>
      <c r="AW478" t="str">
        <f>IF(OR(ISBLANK('!0'!BC480),ISERROR('!0'!BC480)),"",'!0'!BC480)</f>
        <v/>
      </c>
      <c r="AX478" t="str">
        <f>IF(OR(ISBLANK('!0'!BD480),ISERROR('!0'!BD480)),"",'!0'!BD480)</f>
        <v/>
      </c>
      <c r="AY478" t="str">
        <f>IF(OR(ISBLANK('!0'!BE480),ISERROR('!0'!BE480)),"",'!0'!BE480)</f>
        <v/>
      </c>
      <c r="AZ478" t="str">
        <f>IF(OR(ISBLANK('!0'!BF480),ISERROR('!0'!BF480)),"",'!0'!BF480)</f>
        <v/>
      </c>
      <c r="BA478" t="str">
        <f>IF(OR(ISBLANK('!0'!BG480),ISERROR('!0'!BG480)),"",'!0'!BG480)</f>
        <v/>
      </c>
      <c r="BB478" t="str">
        <f>IF(OR(ISBLANK('!0'!BH480),ISERROR('!0'!BH480)),"",'!0'!BH480)</f>
        <v/>
      </c>
      <c r="BC478" t="str">
        <f>IF(OR(ISBLANK('!0'!BI480),ISERROR('!0'!BI480)),"",'!0'!BI480)</f>
        <v/>
      </c>
    </row>
    <row r="479" spans="1:55" ht="12.75" customHeight="1" x14ac:dyDescent="0.2">
      <c r="A479" t="str">
        <f>IF(OR(ISBLANK('!0'!A481),ISERROR('!0'!A481)),"",'!0'!A481)</f>
        <v/>
      </c>
      <c r="B479" t="str">
        <f>IF(OR(ISBLANK('!0'!B481),ISERROR('!0'!B481)),"",'!0'!B481)</f>
        <v/>
      </c>
      <c r="C479" s="208">
        <f>IF(OR(ISBLANK('!0'!C480),ISERROR('!0'!C480)),"",'!0'!C480)</f>
        <v>457</v>
      </c>
      <c r="D479" s="326"/>
      <c r="E479" s="326"/>
      <c r="F479" t="str">
        <f>IF(OR(ISBLANK('!0'!F481),ISERROR('!0'!F481)),"",'!0'!F481)</f>
        <v/>
      </c>
      <c r="G479" t="str">
        <f>IF(OR(ISBLANK('!0'!G481),ISERROR('!0'!G481)),"",'!0'!G481)</f>
        <v/>
      </c>
      <c r="H479" t="str">
        <f>IF(OR(ISBLANK('!0'!H481),ISERROR('!0'!H481)),"",'!0'!H481)</f>
        <v/>
      </c>
      <c r="I479" s="4" t="str">
        <f>IF(OR(ISBLANK('!0'!I481),ISERROR('!0'!I481)),"",'!0'!I481)</f>
        <v/>
      </c>
      <c r="J479" t="str">
        <f>IF(OR(ISBLANK('!0'!J481),ISERROR('!0'!J481)),"",'!0'!J481)</f>
        <v/>
      </c>
      <c r="K479" s="59" t="str">
        <f>IF(OR(ISBLANK('!0'!K481),ISERROR('!0'!K481)),"",'!0'!K481)</f>
        <v/>
      </c>
      <c r="L479" t="str">
        <f>IF(OR(ISBLANK('!0'!L481),ISERROR('!0'!L481)),"",'!0'!L481)</f>
        <v/>
      </c>
      <c r="M479" t="str">
        <f>IF(OR(ISBLANK('!0'!M481),ISERROR('!0'!M481)),"",'!0'!M481)</f>
        <v/>
      </c>
      <c r="N479" t="str">
        <f>IF(OR(ISBLANK('!0'!N481),ISERROR('!0'!N481)),"",'!0'!N481)</f>
        <v/>
      </c>
      <c r="O479" t="str">
        <f>IF(OR(ISBLANK('!0'!O481),ISERROR('!0'!O481)),"",'!0'!O481)</f>
        <v/>
      </c>
      <c r="P479" t="str">
        <f>IF(OR(ISBLANK('!0'!P481),ISERROR('!0'!P481)),"",'!0'!P481)</f>
        <v/>
      </c>
      <c r="Q479" t="str">
        <f>IF(OR(ISBLANK('!0'!Q481),ISERROR('!0'!Q481)),"",'!0'!Q481)</f>
        <v/>
      </c>
      <c r="R479" t="str">
        <f>IF(OR(ISBLANK('!0'!R481),ISERROR('!0'!R481)),"",'!0'!R481)</f>
        <v/>
      </c>
      <c r="S479" t="str">
        <f>IF(OR(ISBLANK('!0'!S481),ISERROR('!0'!S481)),"",'!0'!S481)</f>
        <v/>
      </c>
      <c r="T479" t="str">
        <f>IF(OR(ISBLANK('!0'!T481),ISERROR('!0'!T481)),"",'!0'!T481)</f>
        <v/>
      </c>
      <c r="U479" t="str">
        <f>IF(OR(ISBLANK('!0'!U481),ISERROR('!0'!U481)),"",'!0'!U481)</f>
        <v/>
      </c>
      <c r="V479" t="str">
        <f>IF(OR(ISBLANK('!0'!V481),ISERROR('!0'!V481)),"",'!0'!V481)</f>
        <v/>
      </c>
      <c r="W479" t="str">
        <f>IF(OR(ISBLANK('!0'!W481),ISERROR('!0'!W481)),"",'!0'!W481)</f>
        <v/>
      </c>
      <c r="X479" t="str">
        <f>IF(OR(ISBLANK('!0'!X481),ISERROR('!0'!X481)),"",'!0'!X481)</f>
        <v/>
      </c>
      <c r="Y479" t="str">
        <f>IF(OR(ISBLANK('!0'!Y481),ISERROR('!0'!Y481)),"",'!0'!Y481)</f>
        <v/>
      </c>
      <c r="Z479" t="str">
        <f>IF(OR(ISBLANK('!0'!Z481),ISERROR('!0'!Z481)),"",'!0'!Z481)</f>
        <v/>
      </c>
      <c r="AA479" t="str">
        <f>IF(OR(ISBLANK('!0'!AA481),ISERROR('!0'!AA481)),"",'!0'!AA481)</f>
        <v/>
      </c>
      <c r="AB479" t="str">
        <f>IF(OR(ISBLANK('!0'!AB481),ISERROR('!0'!AB481)),"",'!0'!AB481)</f>
        <v/>
      </c>
      <c r="AC479" t="str">
        <f>IF(OR(ISBLANK('!0'!AI481),ISERROR('!0'!AI481)),"",'!0'!AI481)</f>
        <v/>
      </c>
      <c r="AD479" t="str">
        <f>IF(OR(ISBLANK('!0'!AJ481),ISERROR('!0'!AJ481)),"",'!0'!AJ481)</f>
        <v/>
      </c>
      <c r="AE479" t="str">
        <f>IF(OR(ISBLANK('!0'!AK481),ISERROR('!0'!AK481)),"",'!0'!AK481)</f>
        <v/>
      </c>
      <c r="AF479" t="str">
        <f>IF(OR(ISBLANK('!0'!AL481),ISERROR('!0'!AL481)),"",'!0'!AL481)</f>
        <v/>
      </c>
      <c r="AG479" t="str">
        <f>IF(OR(ISBLANK('!0'!AM481),ISERROR('!0'!AM481)),"",'!0'!AM481)</f>
        <v/>
      </c>
      <c r="AH479" t="str">
        <f>IF(OR(ISBLANK('!0'!AN481),ISERROR('!0'!AN481)),"",'!0'!AN481)</f>
        <v/>
      </c>
      <c r="AI479" t="str">
        <f>IF(OR(ISBLANK('!0'!AO481),ISERROR('!0'!AO481)),"",'!0'!AO481)</f>
        <v/>
      </c>
      <c r="AJ479" t="str">
        <f>IF(OR(ISBLANK('!0'!AP481),ISERROR('!0'!AP481)),"",'!0'!AP481)</f>
        <v/>
      </c>
      <c r="AK479" t="str">
        <f>IF(OR(ISBLANK('!0'!AQ481),ISERROR('!0'!AQ481)),"",'!0'!AQ481)</f>
        <v/>
      </c>
      <c r="AL479" t="str">
        <f>IF(OR(ISBLANK('!0'!AR481),ISERROR('!0'!AR481)),"",'!0'!AR481)</f>
        <v/>
      </c>
      <c r="AM479" t="str">
        <f>IF(OR(ISBLANK('!0'!AS481),ISERROR('!0'!AS481)),"",'!0'!AS481)</f>
        <v/>
      </c>
      <c r="AN479" t="str">
        <f>IF(OR(ISBLANK('!0'!AT481),ISERROR('!0'!AT481)),"",'!0'!AT481)</f>
        <v/>
      </c>
      <c r="AO479" t="str">
        <f>IF(OR(ISBLANK('!0'!AU481),ISERROR('!0'!AU481)),"",'!0'!AU481)</f>
        <v/>
      </c>
      <c r="AP479" t="str">
        <f>IF(OR(ISBLANK('!0'!AV481),ISERROR('!0'!AV481)),"",'!0'!AV481)</f>
        <v/>
      </c>
      <c r="AQ479" t="str">
        <f>IF(OR(ISBLANK('!0'!AW481),ISERROR('!0'!AW481)),"",'!0'!AW481)</f>
        <v/>
      </c>
      <c r="AR479" t="str">
        <f>IF(OR(ISBLANK('!0'!AX481),ISERROR('!0'!AX481)),"",'!0'!AX481)</f>
        <v/>
      </c>
      <c r="AS479" t="str">
        <f>IF(OR(ISBLANK('!0'!AY481),ISERROR('!0'!AY481)),"",'!0'!AY481)</f>
        <v/>
      </c>
      <c r="AT479" t="str">
        <f>IF(OR(ISBLANK('!0'!AZ481),ISERROR('!0'!AZ481)),"",'!0'!AZ481)</f>
        <v/>
      </c>
      <c r="AU479" t="str">
        <f>IF(OR(ISBLANK('!0'!BA481),ISERROR('!0'!BA481)),"",'!0'!BA481)</f>
        <v/>
      </c>
      <c r="AV479" t="str">
        <f>IF(OR(ISBLANK('!0'!BB481),ISERROR('!0'!BB481)),"",'!0'!BB481)</f>
        <v/>
      </c>
      <c r="AW479" t="str">
        <f>IF(OR(ISBLANK('!0'!BC481),ISERROR('!0'!BC481)),"",'!0'!BC481)</f>
        <v/>
      </c>
      <c r="AX479" t="str">
        <f>IF(OR(ISBLANK('!0'!BD481),ISERROR('!0'!BD481)),"",'!0'!BD481)</f>
        <v/>
      </c>
      <c r="AY479" t="str">
        <f>IF(OR(ISBLANK('!0'!BE481),ISERROR('!0'!BE481)),"",'!0'!BE481)</f>
        <v/>
      </c>
      <c r="AZ479" t="str">
        <f>IF(OR(ISBLANK('!0'!BF481),ISERROR('!0'!BF481)),"",'!0'!BF481)</f>
        <v/>
      </c>
      <c r="BA479" t="str">
        <f>IF(OR(ISBLANK('!0'!BG481),ISERROR('!0'!BG481)),"",'!0'!BG481)</f>
        <v/>
      </c>
      <c r="BB479" t="str">
        <f>IF(OR(ISBLANK('!0'!BH481),ISERROR('!0'!BH481)),"",'!0'!BH481)</f>
        <v/>
      </c>
      <c r="BC479" t="str">
        <f>IF(OR(ISBLANK('!0'!BI481),ISERROR('!0'!BI481)),"",'!0'!BI481)</f>
        <v/>
      </c>
    </row>
    <row r="480" spans="1:55" ht="12.75" customHeight="1" x14ac:dyDescent="0.2">
      <c r="A480" t="str">
        <f>IF(OR(ISBLANK('!0'!A482),ISERROR('!0'!A482)),"",'!0'!A482)</f>
        <v/>
      </c>
      <c r="B480" t="str">
        <f>IF(OR(ISBLANK('!0'!B482),ISERROR('!0'!B482)),"",'!0'!B482)</f>
        <v/>
      </c>
      <c r="C480" s="208">
        <f>IF(OR(ISBLANK('!0'!C481),ISERROR('!0'!C481)),"",'!0'!C481)</f>
        <v>458</v>
      </c>
      <c r="D480" s="326"/>
      <c r="E480" s="326"/>
      <c r="F480" t="str">
        <f>IF(OR(ISBLANK('!0'!F482),ISERROR('!0'!F482)),"",'!0'!F482)</f>
        <v/>
      </c>
      <c r="G480" t="str">
        <f>IF(OR(ISBLANK('!0'!G482),ISERROR('!0'!G482)),"",'!0'!G482)</f>
        <v/>
      </c>
      <c r="H480" t="str">
        <f>IF(OR(ISBLANK('!0'!H482),ISERROR('!0'!H482)),"",'!0'!H482)</f>
        <v/>
      </c>
      <c r="I480" s="4" t="str">
        <f>IF(OR(ISBLANK('!0'!I482),ISERROR('!0'!I482)),"",'!0'!I482)</f>
        <v/>
      </c>
      <c r="J480" t="str">
        <f>IF(OR(ISBLANK('!0'!J482),ISERROR('!0'!J482)),"",'!0'!J482)</f>
        <v/>
      </c>
      <c r="K480" s="59" t="str">
        <f>IF(OR(ISBLANK('!0'!K482),ISERROR('!0'!K482)),"",'!0'!K482)</f>
        <v/>
      </c>
      <c r="L480" t="str">
        <f>IF(OR(ISBLANK('!0'!L482),ISERROR('!0'!L482)),"",'!0'!L482)</f>
        <v/>
      </c>
      <c r="M480" t="str">
        <f>IF(OR(ISBLANK('!0'!M482),ISERROR('!0'!M482)),"",'!0'!M482)</f>
        <v/>
      </c>
      <c r="N480" t="str">
        <f>IF(OR(ISBLANK('!0'!N482),ISERROR('!0'!N482)),"",'!0'!N482)</f>
        <v/>
      </c>
      <c r="O480" t="str">
        <f>IF(OR(ISBLANK('!0'!O482),ISERROR('!0'!O482)),"",'!0'!O482)</f>
        <v/>
      </c>
      <c r="P480" t="str">
        <f>IF(OR(ISBLANK('!0'!P482),ISERROR('!0'!P482)),"",'!0'!P482)</f>
        <v/>
      </c>
      <c r="Q480" t="str">
        <f>IF(OR(ISBLANK('!0'!Q482),ISERROR('!0'!Q482)),"",'!0'!Q482)</f>
        <v/>
      </c>
      <c r="R480" t="str">
        <f>IF(OR(ISBLANK('!0'!R482),ISERROR('!0'!R482)),"",'!0'!R482)</f>
        <v/>
      </c>
      <c r="S480" t="str">
        <f>IF(OR(ISBLANK('!0'!S482),ISERROR('!0'!S482)),"",'!0'!S482)</f>
        <v/>
      </c>
      <c r="T480" t="str">
        <f>IF(OR(ISBLANK('!0'!T482),ISERROR('!0'!T482)),"",'!0'!T482)</f>
        <v/>
      </c>
      <c r="U480" t="str">
        <f>IF(OR(ISBLANK('!0'!U482),ISERROR('!0'!U482)),"",'!0'!U482)</f>
        <v/>
      </c>
      <c r="V480" t="str">
        <f>IF(OR(ISBLANK('!0'!V482),ISERROR('!0'!V482)),"",'!0'!V482)</f>
        <v/>
      </c>
      <c r="W480" t="str">
        <f>IF(OR(ISBLANK('!0'!W482),ISERROR('!0'!W482)),"",'!0'!W482)</f>
        <v/>
      </c>
      <c r="X480" t="str">
        <f>IF(OR(ISBLANK('!0'!X482),ISERROR('!0'!X482)),"",'!0'!X482)</f>
        <v/>
      </c>
      <c r="Y480" t="str">
        <f>IF(OR(ISBLANK('!0'!Y482),ISERROR('!0'!Y482)),"",'!0'!Y482)</f>
        <v/>
      </c>
      <c r="Z480" t="str">
        <f>IF(OR(ISBLANK('!0'!Z482),ISERROR('!0'!Z482)),"",'!0'!Z482)</f>
        <v/>
      </c>
      <c r="AA480" t="str">
        <f>IF(OR(ISBLANK('!0'!AA482),ISERROR('!0'!AA482)),"",'!0'!AA482)</f>
        <v/>
      </c>
      <c r="AB480" t="str">
        <f>IF(OR(ISBLANK('!0'!AB482),ISERROR('!0'!AB482)),"",'!0'!AB482)</f>
        <v/>
      </c>
      <c r="AC480" t="str">
        <f>IF(OR(ISBLANK('!0'!AI482),ISERROR('!0'!AI482)),"",'!0'!AI482)</f>
        <v/>
      </c>
      <c r="AD480" t="str">
        <f>IF(OR(ISBLANK('!0'!AJ482),ISERROR('!0'!AJ482)),"",'!0'!AJ482)</f>
        <v/>
      </c>
      <c r="AE480" t="str">
        <f>IF(OR(ISBLANK('!0'!AK482),ISERROR('!0'!AK482)),"",'!0'!AK482)</f>
        <v/>
      </c>
      <c r="AF480" t="str">
        <f>IF(OR(ISBLANK('!0'!AL482),ISERROR('!0'!AL482)),"",'!0'!AL482)</f>
        <v/>
      </c>
      <c r="AG480" t="str">
        <f>IF(OR(ISBLANK('!0'!AM482),ISERROR('!0'!AM482)),"",'!0'!AM482)</f>
        <v/>
      </c>
      <c r="AH480" t="str">
        <f>IF(OR(ISBLANK('!0'!AN482),ISERROR('!0'!AN482)),"",'!0'!AN482)</f>
        <v/>
      </c>
      <c r="AI480" t="str">
        <f>IF(OR(ISBLANK('!0'!AO482),ISERROR('!0'!AO482)),"",'!0'!AO482)</f>
        <v/>
      </c>
      <c r="AJ480" t="str">
        <f>IF(OR(ISBLANK('!0'!AP482),ISERROR('!0'!AP482)),"",'!0'!AP482)</f>
        <v/>
      </c>
      <c r="AK480" t="str">
        <f>IF(OR(ISBLANK('!0'!AQ482),ISERROR('!0'!AQ482)),"",'!0'!AQ482)</f>
        <v/>
      </c>
      <c r="AL480" t="str">
        <f>IF(OR(ISBLANK('!0'!AR482),ISERROR('!0'!AR482)),"",'!0'!AR482)</f>
        <v/>
      </c>
      <c r="AM480" t="str">
        <f>IF(OR(ISBLANK('!0'!AS482),ISERROR('!0'!AS482)),"",'!0'!AS482)</f>
        <v/>
      </c>
      <c r="AN480" t="str">
        <f>IF(OR(ISBLANK('!0'!AT482),ISERROR('!0'!AT482)),"",'!0'!AT482)</f>
        <v/>
      </c>
      <c r="AO480" t="str">
        <f>IF(OR(ISBLANK('!0'!AU482),ISERROR('!0'!AU482)),"",'!0'!AU482)</f>
        <v/>
      </c>
      <c r="AP480" t="str">
        <f>IF(OR(ISBLANK('!0'!AV482),ISERROR('!0'!AV482)),"",'!0'!AV482)</f>
        <v/>
      </c>
      <c r="AQ480" t="str">
        <f>IF(OR(ISBLANK('!0'!AW482),ISERROR('!0'!AW482)),"",'!0'!AW482)</f>
        <v/>
      </c>
      <c r="AR480" t="str">
        <f>IF(OR(ISBLANK('!0'!AX482),ISERROR('!0'!AX482)),"",'!0'!AX482)</f>
        <v/>
      </c>
      <c r="AS480" t="str">
        <f>IF(OR(ISBLANK('!0'!AY482),ISERROR('!0'!AY482)),"",'!0'!AY482)</f>
        <v/>
      </c>
      <c r="AT480" t="str">
        <f>IF(OR(ISBLANK('!0'!AZ482),ISERROR('!0'!AZ482)),"",'!0'!AZ482)</f>
        <v/>
      </c>
      <c r="AU480" t="str">
        <f>IF(OR(ISBLANK('!0'!BA482),ISERROR('!0'!BA482)),"",'!0'!BA482)</f>
        <v/>
      </c>
      <c r="AV480" t="str">
        <f>IF(OR(ISBLANK('!0'!BB482),ISERROR('!0'!BB482)),"",'!0'!BB482)</f>
        <v/>
      </c>
      <c r="AW480" t="str">
        <f>IF(OR(ISBLANK('!0'!BC482),ISERROR('!0'!BC482)),"",'!0'!BC482)</f>
        <v/>
      </c>
      <c r="AX480" t="str">
        <f>IF(OR(ISBLANK('!0'!BD482),ISERROR('!0'!BD482)),"",'!0'!BD482)</f>
        <v/>
      </c>
      <c r="AY480" t="str">
        <f>IF(OR(ISBLANK('!0'!BE482),ISERROR('!0'!BE482)),"",'!0'!BE482)</f>
        <v/>
      </c>
      <c r="AZ480" t="str">
        <f>IF(OR(ISBLANK('!0'!BF482),ISERROR('!0'!BF482)),"",'!0'!BF482)</f>
        <v/>
      </c>
      <c r="BA480" t="str">
        <f>IF(OR(ISBLANK('!0'!BG482),ISERROR('!0'!BG482)),"",'!0'!BG482)</f>
        <v/>
      </c>
      <c r="BB480" t="str">
        <f>IF(OR(ISBLANK('!0'!BH482),ISERROR('!0'!BH482)),"",'!0'!BH482)</f>
        <v/>
      </c>
      <c r="BC480" t="str">
        <f>IF(OR(ISBLANK('!0'!BI482),ISERROR('!0'!BI482)),"",'!0'!BI482)</f>
        <v/>
      </c>
    </row>
    <row r="481" spans="1:55" ht="12.75" customHeight="1" x14ac:dyDescent="0.2">
      <c r="A481" t="str">
        <f>IF(OR(ISBLANK('!0'!A483),ISERROR('!0'!A483)),"",'!0'!A483)</f>
        <v/>
      </c>
      <c r="B481" t="str">
        <f>IF(OR(ISBLANK('!0'!B483),ISERROR('!0'!B483)),"",'!0'!B483)</f>
        <v/>
      </c>
      <c r="C481" s="208">
        <f>IF(OR(ISBLANK('!0'!C482),ISERROR('!0'!C482)),"",'!0'!C482)</f>
        <v>459</v>
      </c>
      <c r="D481" s="326"/>
      <c r="E481" s="326"/>
      <c r="F481" t="str">
        <f>IF(OR(ISBLANK('!0'!F483),ISERROR('!0'!F483)),"",'!0'!F483)</f>
        <v/>
      </c>
      <c r="G481" t="str">
        <f>IF(OR(ISBLANK('!0'!G483),ISERROR('!0'!G483)),"",'!0'!G483)</f>
        <v/>
      </c>
      <c r="H481" t="str">
        <f>IF(OR(ISBLANK('!0'!H483),ISERROR('!0'!H483)),"",'!0'!H483)</f>
        <v/>
      </c>
      <c r="I481" s="4" t="str">
        <f>IF(OR(ISBLANK('!0'!I483),ISERROR('!0'!I483)),"",'!0'!I483)</f>
        <v/>
      </c>
      <c r="J481" t="str">
        <f>IF(OR(ISBLANK('!0'!J483),ISERROR('!0'!J483)),"",'!0'!J483)</f>
        <v/>
      </c>
      <c r="K481" s="59" t="str">
        <f>IF(OR(ISBLANK('!0'!K483),ISERROR('!0'!K483)),"",'!0'!K483)</f>
        <v/>
      </c>
      <c r="L481" t="str">
        <f>IF(OR(ISBLANK('!0'!L483),ISERROR('!0'!L483)),"",'!0'!L483)</f>
        <v/>
      </c>
      <c r="M481" t="str">
        <f>IF(OR(ISBLANK('!0'!M483),ISERROR('!0'!M483)),"",'!0'!M483)</f>
        <v/>
      </c>
      <c r="N481" t="str">
        <f>IF(OR(ISBLANK('!0'!N483),ISERROR('!0'!N483)),"",'!0'!N483)</f>
        <v/>
      </c>
      <c r="O481" t="str">
        <f>IF(OR(ISBLANK('!0'!O483),ISERROR('!0'!O483)),"",'!0'!O483)</f>
        <v/>
      </c>
      <c r="P481" t="str">
        <f>IF(OR(ISBLANK('!0'!P483),ISERROR('!0'!P483)),"",'!0'!P483)</f>
        <v/>
      </c>
      <c r="Q481" t="str">
        <f>IF(OR(ISBLANK('!0'!Q483),ISERROR('!0'!Q483)),"",'!0'!Q483)</f>
        <v/>
      </c>
      <c r="R481" t="str">
        <f>IF(OR(ISBLANK('!0'!R483),ISERROR('!0'!R483)),"",'!0'!R483)</f>
        <v/>
      </c>
      <c r="S481" t="str">
        <f>IF(OR(ISBLANK('!0'!S483),ISERROR('!0'!S483)),"",'!0'!S483)</f>
        <v/>
      </c>
      <c r="T481" t="str">
        <f>IF(OR(ISBLANK('!0'!T483),ISERROR('!0'!T483)),"",'!0'!T483)</f>
        <v/>
      </c>
      <c r="U481" t="str">
        <f>IF(OR(ISBLANK('!0'!U483),ISERROR('!0'!U483)),"",'!0'!U483)</f>
        <v/>
      </c>
      <c r="V481" t="str">
        <f>IF(OR(ISBLANK('!0'!V483),ISERROR('!0'!V483)),"",'!0'!V483)</f>
        <v/>
      </c>
      <c r="W481" t="str">
        <f>IF(OR(ISBLANK('!0'!W483),ISERROR('!0'!W483)),"",'!0'!W483)</f>
        <v/>
      </c>
      <c r="X481" t="str">
        <f>IF(OR(ISBLANK('!0'!X483),ISERROR('!0'!X483)),"",'!0'!X483)</f>
        <v/>
      </c>
      <c r="Y481" t="str">
        <f>IF(OR(ISBLANK('!0'!Y483),ISERROR('!0'!Y483)),"",'!0'!Y483)</f>
        <v/>
      </c>
      <c r="Z481" t="str">
        <f>IF(OR(ISBLANK('!0'!Z483),ISERROR('!0'!Z483)),"",'!0'!Z483)</f>
        <v/>
      </c>
      <c r="AA481" t="str">
        <f>IF(OR(ISBLANK('!0'!AA483),ISERROR('!0'!AA483)),"",'!0'!AA483)</f>
        <v/>
      </c>
      <c r="AB481" t="str">
        <f>IF(OR(ISBLANK('!0'!AB483),ISERROR('!0'!AB483)),"",'!0'!AB483)</f>
        <v/>
      </c>
      <c r="AC481" t="str">
        <f>IF(OR(ISBLANK('!0'!AI483),ISERROR('!0'!AI483)),"",'!0'!AI483)</f>
        <v/>
      </c>
      <c r="AD481" t="str">
        <f>IF(OR(ISBLANK('!0'!AJ483),ISERROR('!0'!AJ483)),"",'!0'!AJ483)</f>
        <v/>
      </c>
      <c r="AE481" t="str">
        <f>IF(OR(ISBLANK('!0'!AK483),ISERROR('!0'!AK483)),"",'!0'!AK483)</f>
        <v/>
      </c>
      <c r="AF481" t="str">
        <f>IF(OR(ISBLANK('!0'!AL483),ISERROR('!0'!AL483)),"",'!0'!AL483)</f>
        <v/>
      </c>
      <c r="AG481" t="str">
        <f>IF(OR(ISBLANK('!0'!AM483),ISERROR('!0'!AM483)),"",'!0'!AM483)</f>
        <v/>
      </c>
      <c r="AH481" t="str">
        <f>IF(OR(ISBLANK('!0'!AN483),ISERROR('!0'!AN483)),"",'!0'!AN483)</f>
        <v/>
      </c>
      <c r="AI481" t="str">
        <f>IF(OR(ISBLANK('!0'!AO483),ISERROR('!0'!AO483)),"",'!0'!AO483)</f>
        <v/>
      </c>
      <c r="AJ481" t="str">
        <f>IF(OR(ISBLANK('!0'!AP483),ISERROR('!0'!AP483)),"",'!0'!AP483)</f>
        <v/>
      </c>
      <c r="AK481" t="str">
        <f>IF(OR(ISBLANK('!0'!AQ483),ISERROR('!0'!AQ483)),"",'!0'!AQ483)</f>
        <v/>
      </c>
      <c r="AL481" t="str">
        <f>IF(OR(ISBLANK('!0'!AR483),ISERROR('!0'!AR483)),"",'!0'!AR483)</f>
        <v/>
      </c>
      <c r="AM481" t="str">
        <f>IF(OR(ISBLANK('!0'!AS483),ISERROR('!0'!AS483)),"",'!0'!AS483)</f>
        <v/>
      </c>
      <c r="AN481" t="str">
        <f>IF(OR(ISBLANK('!0'!AT483),ISERROR('!0'!AT483)),"",'!0'!AT483)</f>
        <v/>
      </c>
      <c r="AO481" t="str">
        <f>IF(OR(ISBLANK('!0'!AU483),ISERROR('!0'!AU483)),"",'!0'!AU483)</f>
        <v/>
      </c>
      <c r="AP481" t="str">
        <f>IF(OR(ISBLANK('!0'!AV483),ISERROR('!0'!AV483)),"",'!0'!AV483)</f>
        <v/>
      </c>
      <c r="AQ481" t="str">
        <f>IF(OR(ISBLANK('!0'!AW483),ISERROR('!0'!AW483)),"",'!0'!AW483)</f>
        <v/>
      </c>
      <c r="AR481" t="str">
        <f>IF(OR(ISBLANK('!0'!AX483),ISERROR('!0'!AX483)),"",'!0'!AX483)</f>
        <v/>
      </c>
      <c r="AS481" t="str">
        <f>IF(OR(ISBLANK('!0'!AY483),ISERROR('!0'!AY483)),"",'!0'!AY483)</f>
        <v/>
      </c>
      <c r="AT481" t="str">
        <f>IF(OR(ISBLANK('!0'!AZ483),ISERROR('!0'!AZ483)),"",'!0'!AZ483)</f>
        <v/>
      </c>
      <c r="AU481" t="str">
        <f>IF(OR(ISBLANK('!0'!BA483),ISERROR('!0'!BA483)),"",'!0'!BA483)</f>
        <v/>
      </c>
      <c r="AV481" t="str">
        <f>IF(OR(ISBLANK('!0'!BB483),ISERROR('!0'!BB483)),"",'!0'!BB483)</f>
        <v/>
      </c>
      <c r="AW481" t="str">
        <f>IF(OR(ISBLANK('!0'!BC483),ISERROR('!0'!BC483)),"",'!0'!BC483)</f>
        <v/>
      </c>
      <c r="AX481" t="str">
        <f>IF(OR(ISBLANK('!0'!BD483),ISERROR('!0'!BD483)),"",'!0'!BD483)</f>
        <v/>
      </c>
      <c r="AY481" t="str">
        <f>IF(OR(ISBLANK('!0'!BE483),ISERROR('!0'!BE483)),"",'!0'!BE483)</f>
        <v/>
      </c>
      <c r="AZ481" t="str">
        <f>IF(OR(ISBLANK('!0'!BF483),ISERROR('!0'!BF483)),"",'!0'!BF483)</f>
        <v/>
      </c>
      <c r="BA481" t="str">
        <f>IF(OR(ISBLANK('!0'!BG483),ISERROR('!0'!BG483)),"",'!0'!BG483)</f>
        <v/>
      </c>
      <c r="BB481" t="str">
        <f>IF(OR(ISBLANK('!0'!BH483),ISERROR('!0'!BH483)),"",'!0'!BH483)</f>
        <v/>
      </c>
      <c r="BC481" t="str">
        <f>IF(OR(ISBLANK('!0'!BI483),ISERROR('!0'!BI483)),"",'!0'!BI483)</f>
        <v/>
      </c>
    </row>
    <row r="482" spans="1:55" ht="12.75" customHeight="1" x14ac:dyDescent="0.2">
      <c r="A482" t="str">
        <f>IF(OR(ISBLANK('!0'!A484),ISERROR('!0'!A484)),"",'!0'!A484)</f>
        <v/>
      </c>
      <c r="B482" t="str">
        <f>IF(OR(ISBLANK('!0'!B484),ISERROR('!0'!B484)),"",'!0'!B484)</f>
        <v/>
      </c>
      <c r="C482" s="208">
        <f>IF(OR(ISBLANK('!0'!C483),ISERROR('!0'!C483)),"",'!0'!C483)</f>
        <v>460</v>
      </c>
      <c r="D482" s="326"/>
      <c r="E482" s="326"/>
      <c r="F482" t="str">
        <f>IF(OR(ISBLANK('!0'!F484),ISERROR('!0'!F484)),"",'!0'!F484)</f>
        <v/>
      </c>
      <c r="G482" t="str">
        <f>IF(OR(ISBLANK('!0'!G484),ISERROR('!0'!G484)),"",'!0'!G484)</f>
        <v/>
      </c>
      <c r="H482" t="str">
        <f>IF(OR(ISBLANK('!0'!H484),ISERROR('!0'!H484)),"",'!0'!H484)</f>
        <v/>
      </c>
      <c r="I482" s="4" t="str">
        <f>IF(OR(ISBLANK('!0'!I484),ISERROR('!0'!I484)),"",'!0'!I484)</f>
        <v/>
      </c>
      <c r="J482" t="str">
        <f>IF(OR(ISBLANK('!0'!J484),ISERROR('!0'!J484)),"",'!0'!J484)</f>
        <v/>
      </c>
      <c r="K482" s="59" t="str">
        <f>IF(OR(ISBLANK('!0'!K484),ISERROR('!0'!K484)),"",'!0'!K484)</f>
        <v/>
      </c>
      <c r="L482" t="str">
        <f>IF(OR(ISBLANK('!0'!L484),ISERROR('!0'!L484)),"",'!0'!L484)</f>
        <v/>
      </c>
      <c r="M482" t="str">
        <f>IF(OR(ISBLANK('!0'!M484),ISERROR('!0'!M484)),"",'!0'!M484)</f>
        <v/>
      </c>
      <c r="N482" t="str">
        <f>IF(OR(ISBLANK('!0'!N484),ISERROR('!0'!N484)),"",'!0'!N484)</f>
        <v/>
      </c>
      <c r="O482" t="str">
        <f>IF(OR(ISBLANK('!0'!O484),ISERROR('!0'!O484)),"",'!0'!O484)</f>
        <v/>
      </c>
      <c r="P482" t="str">
        <f>IF(OR(ISBLANK('!0'!P484),ISERROR('!0'!P484)),"",'!0'!P484)</f>
        <v/>
      </c>
      <c r="Q482" t="str">
        <f>IF(OR(ISBLANK('!0'!Q484),ISERROR('!0'!Q484)),"",'!0'!Q484)</f>
        <v/>
      </c>
      <c r="R482" t="str">
        <f>IF(OR(ISBLANK('!0'!R484),ISERROR('!0'!R484)),"",'!0'!R484)</f>
        <v/>
      </c>
      <c r="S482" t="str">
        <f>IF(OR(ISBLANK('!0'!S484),ISERROR('!0'!S484)),"",'!0'!S484)</f>
        <v/>
      </c>
      <c r="T482" t="str">
        <f>IF(OR(ISBLANK('!0'!T484),ISERROR('!0'!T484)),"",'!0'!T484)</f>
        <v/>
      </c>
      <c r="U482" t="str">
        <f>IF(OR(ISBLANK('!0'!U484),ISERROR('!0'!U484)),"",'!0'!U484)</f>
        <v/>
      </c>
      <c r="V482" t="str">
        <f>IF(OR(ISBLANK('!0'!V484),ISERROR('!0'!V484)),"",'!0'!V484)</f>
        <v/>
      </c>
      <c r="W482" t="str">
        <f>IF(OR(ISBLANK('!0'!W484),ISERROR('!0'!W484)),"",'!0'!W484)</f>
        <v/>
      </c>
      <c r="X482" t="str">
        <f>IF(OR(ISBLANK('!0'!X484),ISERROR('!0'!X484)),"",'!0'!X484)</f>
        <v/>
      </c>
      <c r="Y482" t="str">
        <f>IF(OR(ISBLANK('!0'!Y484),ISERROR('!0'!Y484)),"",'!0'!Y484)</f>
        <v/>
      </c>
      <c r="Z482" t="str">
        <f>IF(OR(ISBLANK('!0'!Z484),ISERROR('!0'!Z484)),"",'!0'!Z484)</f>
        <v/>
      </c>
      <c r="AA482" t="str">
        <f>IF(OR(ISBLANK('!0'!AA484),ISERROR('!0'!AA484)),"",'!0'!AA484)</f>
        <v/>
      </c>
      <c r="AB482" t="str">
        <f>IF(OR(ISBLANK('!0'!AB484),ISERROR('!0'!AB484)),"",'!0'!AB484)</f>
        <v/>
      </c>
      <c r="AC482" t="str">
        <f>IF(OR(ISBLANK('!0'!AI484),ISERROR('!0'!AI484)),"",'!0'!AI484)</f>
        <v/>
      </c>
      <c r="AD482" t="str">
        <f>IF(OR(ISBLANK('!0'!AJ484),ISERROR('!0'!AJ484)),"",'!0'!AJ484)</f>
        <v/>
      </c>
      <c r="AE482" t="str">
        <f>IF(OR(ISBLANK('!0'!AK484),ISERROR('!0'!AK484)),"",'!0'!AK484)</f>
        <v/>
      </c>
      <c r="AF482" t="str">
        <f>IF(OR(ISBLANK('!0'!AL484),ISERROR('!0'!AL484)),"",'!0'!AL484)</f>
        <v/>
      </c>
      <c r="AG482" t="str">
        <f>IF(OR(ISBLANK('!0'!AM484),ISERROR('!0'!AM484)),"",'!0'!AM484)</f>
        <v/>
      </c>
      <c r="AH482" t="str">
        <f>IF(OR(ISBLANK('!0'!AN484),ISERROR('!0'!AN484)),"",'!0'!AN484)</f>
        <v/>
      </c>
      <c r="AI482" t="str">
        <f>IF(OR(ISBLANK('!0'!AO484),ISERROR('!0'!AO484)),"",'!0'!AO484)</f>
        <v/>
      </c>
      <c r="AJ482" t="str">
        <f>IF(OR(ISBLANK('!0'!AP484),ISERROR('!0'!AP484)),"",'!0'!AP484)</f>
        <v/>
      </c>
      <c r="AK482" t="str">
        <f>IF(OR(ISBLANK('!0'!AQ484),ISERROR('!0'!AQ484)),"",'!0'!AQ484)</f>
        <v/>
      </c>
      <c r="AL482" t="str">
        <f>IF(OR(ISBLANK('!0'!AR484),ISERROR('!0'!AR484)),"",'!0'!AR484)</f>
        <v/>
      </c>
      <c r="AM482" t="str">
        <f>IF(OR(ISBLANK('!0'!AS484),ISERROR('!0'!AS484)),"",'!0'!AS484)</f>
        <v/>
      </c>
      <c r="AN482" t="str">
        <f>IF(OR(ISBLANK('!0'!AT484),ISERROR('!0'!AT484)),"",'!0'!AT484)</f>
        <v/>
      </c>
      <c r="AO482" t="str">
        <f>IF(OR(ISBLANK('!0'!AU484),ISERROR('!0'!AU484)),"",'!0'!AU484)</f>
        <v/>
      </c>
      <c r="AP482" t="str">
        <f>IF(OR(ISBLANK('!0'!AV484),ISERROR('!0'!AV484)),"",'!0'!AV484)</f>
        <v/>
      </c>
      <c r="AQ482" t="str">
        <f>IF(OR(ISBLANK('!0'!AW484),ISERROR('!0'!AW484)),"",'!0'!AW484)</f>
        <v/>
      </c>
      <c r="AR482" t="str">
        <f>IF(OR(ISBLANK('!0'!AX484),ISERROR('!0'!AX484)),"",'!0'!AX484)</f>
        <v/>
      </c>
      <c r="AS482" t="str">
        <f>IF(OR(ISBLANK('!0'!AY484),ISERROR('!0'!AY484)),"",'!0'!AY484)</f>
        <v/>
      </c>
      <c r="AT482" t="str">
        <f>IF(OR(ISBLANK('!0'!AZ484),ISERROR('!0'!AZ484)),"",'!0'!AZ484)</f>
        <v/>
      </c>
      <c r="AU482" t="str">
        <f>IF(OR(ISBLANK('!0'!BA484),ISERROR('!0'!BA484)),"",'!0'!BA484)</f>
        <v/>
      </c>
      <c r="AV482" t="str">
        <f>IF(OR(ISBLANK('!0'!BB484),ISERROR('!0'!BB484)),"",'!0'!BB484)</f>
        <v/>
      </c>
      <c r="AW482" t="str">
        <f>IF(OR(ISBLANK('!0'!BC484),ISERROR('!0'!BC484)),"",'!0'!BC484)</f>
        <v/>
      </c>
      <c r="AX482" t="str">
        <f>IF(OR(ISBLANK('!0'!BD484),ISERROR('!0'!BD484)),"",'!0'!BD484)</f>
        <v/>
      </c>
      <c r="AY482" t="str">
        <f>IF(OR(ISBLANK('!0'!BE484),ISERROR('!0'!BE484)),"",'!0'!BE484)</f>
        <v/>
      </c>
      <c r="AZ482" t="str">
        <f>IF(OR(ISBLANK('!0'!BF484),ISERROR('!0'!BF484)),"",'!0'!BF484)</f>
        <v/>
      </c>
      <c r="BA482" t="str">
        <f>IF(OR(ISBLANK('!0'!BG484),ISERROR('!0'!BG484)),"",'!0'!BG484)</f>
        <v/>
      </c>
      <c r="BB482" t="str">
        <f>IF(OR(ISBLANK('!0'!BH484),ISERROR('!0'!BH484)),"",'!0'!BH484)</f>
        <v/>
      </c>
      <c r="BC482" t="str">
        <f>IF(OR(ISBLANK('!0'!BI484),ISERROR('!0'!BI484)),"",'!0'!BI484)</f>
        <v/>
      </c>
    </row>
    <row r="483" spans="1:55" ht="12.75" customHeight="1" x14ac:dyDescent="0.2">
      <c r="A483" t="str">
        <f>IF(OR(ISBLANK('!0'!A485),ISERROR('!0'!A485)),"",'!0'!A485)</f>
        <v/>
      </c>
      <c r="B483" t="str">
        <f>IF(OR(ISBLANK('!0'!B485),ISERROR('!0'!B485)),"",'!0'!B485)</f>
        <v/>
      </c>
      <c r="C483" s="208">
        <f>IF(OR(ISBLANK('!0'!C484),ISERROR('!0'!C484)),"",'!0'!C484)</f>
        <v>461</v>
      </c>
      <c r="D483" s="326"/>
      <c r="E483" s="326"/>
      <c r="F483" t="str">
        <f>IF(OR(ISBLANK('!0'!F485),ISERROR('!0'!F485)),"",'!0'!F485)</f>
        <v/>
      </c>
      <c r="G483" t="str">
        <f>IF(OR(ISBLANK('!0'!G485),ISERROR('!0'!G485)),"",'!0'!G485)</f>
        <v/>
      </c>
      <c r="H483" t="str">
        <f>IF(OR(ISBLANK('!0'!H485),ISERROR('!0'!H485)),"",'!0'!H485)</f>
        <v/>
      </c>
      <c r="I483" s="4" t="str">
        <f>IF(OR(ISBLANK('!0'!I485),ISERROR('!0'!I485)),"",'!0'!I485)</f>
        <v/>
      </c>
      <c r="J483" t="str">
        <f>IF(OR(ISBLANK('!0'!J485),ISERROR('!0'!J485)),"",'!0'!J485)</f>
        <v/>
      </c>
      <c r="K483" s="59" t="str">
        <f>IF(OR(ISBLANK('!0'!K485),ISERROR('!0'!K485)),"",'!0'!K485)</f>
        <v/>
      </c>
      <c r="L483" t="str">
        <f>IF(OR(ISBLANK('!0'!L485),ISERROR('!0'!L485)),"",'!0'!L485)</f>
        <v/>
      </c>
      <c r="M483" t="str">
        <f>IF(OR(ISBLANK('!0'!M485),ISERROR('!0'!M485)),"",'!0'!M485)</f>
        <v/>
      </c>
      <c r="N483" t="str">
        <f>IF(OR(ISBLANK('!0'!N485),ISERROR('!0'!N485)),"",'!0'!N485)</f>
        <v/>
      </c>
      <c r="O483" t="str">
        <f>IF(OR(ISBLANK('!0'!O485),ISERROR('!0'!O485)),"",'!0'!O485)</f>
        <v/>
      </c>
      <c r="P483" t="str">
        <f>IF(OR(ISBLANK('!0'!P485),ISERROR('!0'!P485)),"",'!0'!P485)</f>
        <v/>
      </c>
      <c r="Q483" t="str">
        <f>IF(OR(ISBLANK('!0'!Q485),ISERROR('!0'!Q485)),"",'!0'!Q485)</f>
        <v/>
      </c>
      <c r="R483" t="str">
        <f>IF(OR(ISBLANK('!0'!R485),ISERROR('!0'!R485)),"",'!0'!R485)</f>
        <v/>
      </c>
      <c r="S483" t="str">
        <f>IF(OR(ISBLANK('!0'!S485),ISERROR('!0'!S485)),"",'!0'!S485)</f>
        <v/>
      </c>
      <c r="T483" t="str">
        <f>IF(OR(ISBLANK('!0'!T485),ISERROR('!0'!T485)),"",'!0'!T485)</f>
        <v/>
      </c>
      <c r="U483" t="str">
        <f>IF(OR(ISBLANK('!0'!U485),ISERROR('!0'!U485)),"",'!0'!U485)</f>
        <v/>
      </c>
      <c r="V483" t="str">
        <f>IF(OR(ISBLANK('!0'!V485),ISERROR('!0'!V485)),"",'!0'!V485)</f>
        <v/>
      </c>
      <c r="W483" t="str">
        <f>IF(OR(ISBLANK('!0'!W485),ISERROR('!0'!W485)),"",'!0'!W485)</f>
        <v/>
      </c>
      <c r="X483" t="str">
        <f>IF(OR(ISBLANK('!0'!X485),ISERROR('!0'!X485)),"",'!0'!X485)</f>
        <v/>
      </c>
      <c r="Y483" t="str">
        <f>IF(OR(ISBLANK('!0'!Y485),ISERROR('!0'!Y485)),"",'!0'!Y485)</f>
        <v/>
      </c>
      <c r="Z483" t="str">
        <f>IF(OR(ISBLANK('!0'!Z485),ISERROR('!0'!Z485)),"",'!0'!Z485)</f>
        <v/>
      </c>
      <c r="AA483" t="str">
        <f>IF(OR(ISBLANK('!0'!AA485),ISERROR('!0'!AA485)),"",'!0'!AA485)</f>
        <v/>
      </c>
      <c r="AB483" t="str">
        <f>IF(OR(ISBLANK('!0'!AB485),ISERROR('!0'!AB485)),"",'!0'!AB485)</f>
        <v/>
      </c>
      <c r="AC483" t="str">
        <f>IF(OR(ISBLANK('!0'!AI485),ISERROR('!0'!AI485)),"",'!0'!AI485)</f>
        <v/>
      </c>
      <c r="AD483" t="str">
        <f>IF(OR(ISBLANK('!0'!AJ485),ISERROR('!0'!AJ485)),"",'!0'!AJ485)</f>
        <v/>
      </c>
      <c r="AE483" t="str">
        <f>IF(OR(ISBLANK('!0'!AK485),ISERROR('!0'!AK485)),"",'!0'!AK485)</f>
        <v/>
      </c>
      <c r="AF483" t="str">
        <f>IF(OR(ISBLANK('!0'!AL485),ISERROR('!0'!AL485)),"",'!0'!AL485)</f>
        <v/>
      </c>
      <c r="AG483" t="str">
        <f>IF(OR(ISBLANK('!0'!AM485),ISERROR('!0'!AM485)),"",'!0'!AM485)</f>
        <v/>
      </c>
      <c r="AH483" t="str">
        <f>IF(OR(ISBLANK('!0'!AN485),ISERROR('!0'!AN485)),"",'!0'!AN485)</f>
        <v/>
      </c>
      <c r="AI483" t="str">
        <f>IF(OR(ISBLANK('!0'!AO485),ISERROR('!0'!AO485)),"",'!0'!AO485)</f>
        <v/>
      </c>
      <c r="AJ483" t="str">
        <f>IF(OR(ISBLANK('!0'!AP485),ISERROR('!0'!AP485)),"",'!0'!AP485)</f>
        <v/>
      </c>
      <c r="AK483" t="str">
        <f>IF(OR(ISBLANK('!0'!AQ485),ISERROR('!0'!AQ485)),"",'!0'!AQ485)</f>
        <v/>
      </c>
      <c r="AL483" t="str">
        <f>IF(OR(ISBLANK('!0'!AR485),ISERROR('!0'!AR485)),"",'!0'!AR485)</f>
        <v/>
      </c>
      <c r="AM483" t="str">
        <f>IF(OR(ISBLANK('!0'!AS485),ISERROR('!0'!AS485)),"",'!0'!AS485)</f>
        <v/>
      </c>
      <c r="AN483" t="str">
        <f>IF(OR(ISBLANK('!0'!AT485),ISERROR('!0'!AT485)),"",'!0'!AT485)</f>
        <v/>
      </c>
      <c r="AO483" t="str">
        <f>IF(OR(ISBLANK('!0'!AU485),ISERROR('!0'!AU485)),"",'!0'!AU485)</f>
        <v/>
      </c>
      <c r="AP483" t="str">
        <f>IF(OR(ISBLANK('!0'!AV485),ISERROR('!0'!AV485)),"",'!0'!AV485)</f>
        <v/>
      </c>
      <c r="AQ483" t="str">
        <f>IF(OR(ISBLANK('!0'!AW485),ISERROR('!0'!AW485)),"",'!0'!AW485)</f>
        <v/>
      </c>
      <c r="AR483" t="str">
        <f>IF(OR(ISBLANK('!0'!AX485),ISERROR('!0'!AX485)),"",'!0'!AX485)</f>
        <v/>
      </c>
      <c r="AS483" t="str">
        <f>IF(OR(ISBLANK('!0'!AY485),ISERROR('!0'!AY485)),"",'!0'!AY485)</f>
        <v/>
      </c>
      <c r="AT483" t="str">
        <f>IF(OR(ISBLANK('!0'!AZ485),ISERROR('!0'!AZ485)),"",'!0'!AZ485)</f>
        <v/>
      </c>
      <c r="AU483" t="str">
        <f>IF(OR(ISBLANK('!0'!BA485),ISERROR('!0'!BA485)),"",'!0'!BA485)</f>
        <v/>
      </c>
      <c r="AV483" t="str">
        <f>IF(OR(ISBLANK('!0'!BB485),ISERROR('!0'!BB485)),"",'!0'!BB485)</f>
        <v/>
      </c>
      <c r="AW483" t="str">
        <f>IF(OR(ISBLANK('!0'!BC485),ISERROR('!0'!BC485)),"",'!0'!BC485)</f>
        <v/>
      </c>
      <c r="AX483" t="str">
        <f>IF(OR(ISBLANK('!0'!BD485),ISERROR('!0'!BD485)),"",'!0'!BD485)</f>
        <v/>
      </c>
      <c r="AY483" t="str">
        <f>IF(OR(ISBLANK('!0'!BE485),ISERROR('!0'!BE485)),"",'!0'!BE485)</f>
        <v/>
      </c>
      <c r="AZ483" t="str">
        <f>IF(OR(ISBLANK('!0'!BF485),ISERROR('!0'!BF485)),"",'!0'!BF485)</f>
        <v/>
      </c>
      <c r="BA483" t="str">
        <f>IF(OR(ISBLANK('!0'!BG485),ISERROR('!0'!BG485)),"",'!0'!BG485)</f>
        <v/>
      </c>
      <c r="BB483" t="str">
        <f>IF(OR(ISBLANK('!0'!BH485),ISERROR('!0'!BH485)),"",'!0'!BH485)</f>
        <v/>
      </c>
      <c r="BC483" t="str">
        <f>IF(OR(ISBLANK('!0'!BI485),ISERROR('!0'!BI485)),"",'!0'!BI485)</f>
        <v/>
      </c>
    </row>
    <row r="484" spans="1:55" ht="12.75" customHeight="1" x14ac:dyDescent="0.2">
      <c r="A484" t="str">
        <f>IF(OR(ISBLANK('!0'!A486),ISERROR('!0'!A486)),"",'!0'!A486)</f>
        <v/>
      </c>
      <c r="B484" t="str">
        <f>IF(OR(ISBLANK('!0'!B486),ISERROR('!0'!B486)),"",'!0'!B486)</f>
        <v/>
      </c>
      <c r="C484" s="208">
        <f>IF(OR(ISBLANK('!0'!C485),ISERROR('!0'!C485)),"",'!0'!C485)</f>
        <v>462</v>
      </c>
      <c r="D484" s="326"/>
      <c r="E484" s="326"/>
      <c r="F484" t="str">
        <f>IF(OR(ISBLANK('!0'!F486),ISERROR('!0'!F486)),"",'!0'!F486)</f>
        <v/>
      </c>
      <c r="G484" t="str">
        <f>IF(OR(ISBLANK('!0'!G486),ISERROR('!0'!G486)),"",'!0'!G486)</f>
        <v/>
      </c>
      <c r="H484" t="str">
        <f>IF(OR(ISBLANK('!0'!H486),ISERROR('!0'!H486)),"",'!0'!H486)</f>
        <v/>
      </c>
      <c r="I484" s="4" t="str">
        <f>IF(OR(ISBLANK('!0'!I486),ISERROR('!0'!I486)),"",'!0'!I486)</f>
        <v/>
      </c>
      <c r="J484" t="str">
        <f>IF(OR(ISBLANK('!0'!J486),ISERROR('!0'!J486)),"",'!0'!J486)</f>
        <v/>
      </c>
      <c r="K484" s="59" t="str">
        <f>IF(OR(ISBLANK('!0'!K486),ISERROR('!0'!K486)),"",'!0'!K486)</f>
        <v/>
      </c>
      <c r="L484" t="str">
        <f>IF(OR(ISBLANK('!0'!L486),ISERROR('!0'!L486)),"",'!0'!L486)</f>
        <v/>
      </c>
      <c r="M484" t="str">
        <f>IF(OR(ISBLANK('!0'!M486),ISERROR('!0'!M486)),"",'!0'!M486)</f>
        <v/>
      </c>
      <c r="N484" t="str">
        <f>IF(OR(ISBLANK('!0'!N486),ISERROR('!0'!N486)),"",'!0'!N486)</f>
        <v/>
      </c>
      <c r="O484" t="str">
        <f>IF(OR(ISBLANK('!0'!O486),ISERROR('!0'!O486)),"",'!0'!O486)</f>
        <v/>
      </c>
      <c r="P484" t="str">
        <f>IF(OR(ISBLANK('!0'!P486),ISERROR('!0'!P486)),"",'!0'!P486)</f>
        <v/>
      </c>
      <c r="Q484" t="str">
        <f>IF(OR(ISBLANK('!0'!Q486),ISERROR('!0'!Q486)),"",'!0'!Q486)</f>
        <v/>
      </c>
      <c r="R484" t="str">
        <f>IF(OR(ISBLANK('!0'!R486),ISERROR('!0'!R486)),"",'!0'!R486)</f>
        <v/>
      </c>
      <c r="S484" t="str">
        <f>IF(OR(ISBLANK('!0'!S486),ISERROR('!0'!S486)),"",'!0'!S486)</f>
        <v/>
      </c>
      <c r="T484" t="str">
        <f>IF(OR(ISBLANK('!0'!T486),ISERROR('!0'!T486)),"",'!0'!T486)</f>
        <v/>
      </c>
      <c r="U484" t="str">
        <f>IF(OR(ISBLANK('!0'!U486),ISERROR('!0'!U486)),"",'!0'!U486)</f>
        <v/>
      </c>
      <c r="V484" t="str">
        <f>IF(OR(ISBLANK('!0'!V486),ISERROR('!0'!V486)),"",'!0'!V486)</f>
        <v/>
      </c>
      <c r="W484" t="str">
        <f>IF(OR(ISBLANK('!0'!W486),ISERROR('!0'!W486)),"",'!0'!W486)</f>
        <v/>
      </c>
      <c r="X484" t="str">
        <f>IF(OR(ISBLANK('!0'!X486),ISERROR('!0'!X486)),"",'!0'!X486)</f>
        <v/>
      </c>
      <c r="Y484" t="str">
        <f>IF(OR(ISBLANK('!0'!Y486),ISERROR('!0'!Y486)),"",'!0'!Y486)</f>
        <v/>
      </c>
      <c r="Z484" t="str">
        <f>IF(OR(ISBLANK('!0'!Z486),ISERROR('!0'!Z486)),"",'!0'!Z486)</f>
        <v/>
      </c>
      <c r="AA484" t="str">
        <f>IF(OR(ISBLANK('!0'!AA486),ISERROR('!0'!AA486)),"",'!0'!AA486)</f>
        <v/>
      </c>
      <c r="AB484" t="str">
        <f>IF(OR(ISBLANK('!0'!AB486),ISERROR('!0'!AB486)),"",'!0'!AB486)</f>
        <v/>
      </c>
      <c r="AC484" t="str">
        <f>IF(OR(ISBLANK('!0'!AI486),ISERROR('!0'!AI486)),"",'!0'!AI486)</f>
        <v/>
      </c>
      <c r="AD484" t="str">
        <f>IF(OR(ISBLANK('!0'!AJ486),ISERROR('!0'!AJ486)),"",'!0'!AJ486)</f>
        <v/>
      </c>
      <c r="AE484" t="str">
        <f>IF(OR(ISBLANK('!0'!AK486),ISERROR('!0'!AK486)),"",'!0'!AK486)</f>
        <v/>
      </c>
      <c r="AF484" t="str">
        <f>IF(OR(ISBLANK('!0'!AL486),ISERROR('!0'!AL486)),"",'!0'!AL486)</f>
        <v/>
      </c>
      <c r="AG484" t="str">
        <f>IF(OR(ISBLANK('!0'!AM486),ISERROR('!0'!AM486)),"",'!0'!AM486)</f>
        <v/>
      </c>
      <c r="AH484" t="str">
        <f>IF(OR(ISBLANK('!0'!AN486),ISERROR('!0'!AN486)),"",'!0'!AN486)</f>
        <v/>
      </c>
      <c r="AI484" t="str">
        <f>IF(OR(ISBLANK('!0'!AO486),ISERROR('!0'!AO486)),"",'!0'!AO486)</f>
        <v/>
      </c>
      <c r="AJ484" t="str">
        <f>IF(OR(ISBLANK('!0'!AP486),ISERROR('!0'!AP486)),"",'!0'!AP486)</f>
        <v/>
      </c>
      <c r="AK484" t="str">
        <f>IF(OR(ISBLANK('!0'!AQ486),ISERROR('!0'!AQ486)),"",'!0'!AQ486)</f>
        <v/>
      </c>
      <c r="AL484" t="str">
        <f>IF(OR(ISBLANK('!0'!AR486),ISERROR('!0'!AR486)),"",'!0'!AR486)</f>
        <v/>
      </c>
      <c r="AM484" t="str">
        <f>IF(OR(ISBLANK('!0'!AS486),ISERROR('!0'!AS486)),"",'!0'!AS486)</f>
        <v/>
      </c>
      <c r="AN484" t="str">
        <f>IF(OR(ISBLANK('!0'!AT486),ISERROR('!0'!AT486)),"",'!0'!AT486)</f>
        <v/>
      </c>
      <c r="AO484" t="str">
        <f>IF(OR(ISBLANK('!0'!AU486),ISERROR('!0'!AU486)),"",'!0'!AU486)</f>
        <v/>
      </c>
      <c r="AP484" t="str">
        <f>IF(OR(ISBLANK('!0'!AV486),ISERROR('!0'!AV486)),"",'!0'!AV486)</f>
        <v/>
      </c>
      <c r="AQ484" t="str">
        <f>IF(OR(ISBLANK('!0'!AW486),ISERROR('!0'!AW486)),"",'!0'!AW486)</f>
        <v/>
      </c>
      <c r="AR484" t="str">
        <f>IF(OR(ISBLANK('!0'!AX486),ISERROR('!0'!AX486)),"",'!0'!AX486)</f>
        <v/>
      </c>
      <c r="AS484" t="str">
        <f>IF(OR(ISBLANK('!0'!AY486),ISERROR('!0'!AY486)),"",'!0'!AY486)</f>
        <v/>
      </c>
      <c r="AT484" t="str">
        <f>IF(OR(ISBLANK('!0'!AZ486),ISERROR('!0'!AZ486)),"",'!0'!AZ486)</f>
        <v/>
      </c>
      <c r="AU484" t="str">
        <f>IF(OR(ISBLANK('!0'!BA486),ISERROR('!0'!BA486)),"",'!0'!BA486)</f>
        <v/>
      </c>
      <c r="AV484" t="str">
        <f>IF(OR(ISBLANK('!0'!BB486),ISERROR('!0'!BB486)),"",'!0'!BB486)</f>
        <v/>
      </c>
      <c r="AW484" t="str">
        <f>IF(OR(ISBLANK('!0'!BC486),ISERROR('!0'!BC486)),"",'!0'!BC486)</f>
        <v/>
      </c>
      <c r="AX484" t="str">
        <f>IF(OR(ISBLANK('!0'!BD486),ISERROR('!0'!BD486)),"",'!0'!BD486)</f>
        <v/>
      </c>
      <c r="AY484" t="str">
        <f>IF(OR(ISBLANK('!0'!BE486),ISERROR('!0'!BE486)),"",'!0'!BE486)</f>
        <v/>
      </c>
      <c r="AZ484" t="str">
        <f>IF(OR(ISBLANK('!0'!BF486),ISERROR('!0'!BF486)),"",'!0'!BF486)</f>
        <v/>
      </c>
      <c r="BA484" t="str">
        <f>IF(OR(ISBLANK('!0'!BG486),ISERROR('!0'!BG486)),"",'!0'!BG486)</f>
        <v/>
      </c>
      <c r="BB484" t="str">
        <f>IF(OR(ISBLANK('!0'!BH486),ISERROR('!0'!BH486)),"",'!0'!BH486)</f>
        <v/>
      </c>
      <c r="BC484" t="str">
        <f>IF(OR(ISBLANK('!0'!BI486),ISERROR('!0'!BI486)),"",'!0'!BI486)</f>
        <v/>
      </c>
    </row>
    <row r="485" spans="1:55" ht="12.75" customHeight="1" x14ac:dyDescent="0.2">
      <c r="A485" t="str">
        <f>IF(OR(ISBLANK('!0'!A487),ISERROR('!0'!A487)),"",'!0'!A487)</f>
        <v/>
      </c>
      <c r="B485" t="str">
        <f>IF(OR(ISBLANK('!0'!B487),ISERROR('!0'!B487)),"",'!0'!B487)</f>
        <v/>
      </c>
      <c r="C485" s="208">
        <f>IF(OR(ISBLANK('!0'!C486),ISERROR('!0'!C486)),"",'!0'!C486)</f>
        <v>463</v>
      </c>
      <c r="D485" s="326"/>
      <c r="E485" s="326"/>
      <c r="F485" t="str">
        <f>IF(OR(ISBLANK('!0'!F487),ISERROR('!0'!F487)),"",'!0'!F487)</f>
        <v/>
      </c>
      <c r="G485" t="str">
        <f>IF(OR(ISBLANK('!0'!G487),ISERROR('!0'!G487)),"",'!0'!G487)</f>
        <v/>
      </c>
      <c r="H485" t="str">
        <f>IF(OR(ISBLANK('!0'!H487),ISERROR('!0'!H487)),"",'!0'!H487)</f>
        <v/>
      </c>
      <c r="I485" s="4" t="str">
        <f>IF(OR(ISBLANK('!0'!I487),ISERROR('!0'!I487)),"",'!0'!I487)</f>
        <v/>
      </c>
      <c r="J485" t="str">
        <f>IF(OR(ISBLANK('!0'!J487),ISERROR('!0'!J487)),"",'!0'!J487)</f>
        <v/>
      </c>
      <c r="K485" s="59" t="str">
        <f>IF(OR(ISBLANK('!0'!K487),ISERROR('!0'!K487)),"",'!0'!K487)</f>
        <v/>
      </c>
      <c r="L485" t="str">
        <f>IF(OR(ISBLANK('!0'!L487),ISERROR('!0'!L487)),"",'!0'!L487)</f>
        <v/>
      </c>
      <c r="M485" t="str">
        <f>IF(OR(ISBLANK('!0'!M487),ISERROR('!0'!M487)),"",'!0'!M487)</f>
        <v/>
      </c>
      <c r="N485" t="str">
        <f>IF(OR(ISBLANK('!0'!N487),ISERROR('!0'!N487)),"",'!0'!N487)</f>
        <v/>
      </c>
      <c r="O485" t="str">
        <f>IF(OR(ISBLANK('!0'!O487),ISERROR('!0'!O487)),"",'!0'!O487)</f>
        <v/>
      </c>
      <c r="P485" t="str">
        <f>IF(OR(ISBLANK('!0'!P487),ISERROR('!0'!P487)),"",'!0'!P487)</f>
        <v/>
      </c>
      <c r="Q485" t="str">
        <f>IF(OR(ISBLANK('!0'!Q487),ISERROR('!0'!Q487)),"",'!0'!Q487)</f>
        <v/>
      </c>
      <c r="R485" t="str">
        <f>IF(OR(ISBLANK('!0'!R487),ISERROR('!0'!R487)),"",'!0'!R487)</f>
        <v/>
      </c>
      <c r="S485" t="str">
        <f>IF(OR(ISBLANK('!0'!S487),ISERROR('!0'!S487)),"",'!0'!S487)</f>
        <v/>
      </c>
      <c r="T485" t="str">
        <f>IF(OR(ISBLANK('!0'!T487),ISERROR('!0'!T487)),"",'!0'!T487)</f>
        <v/>
      </c>
      <c r="U485" t="str">
        <f>IF(OR(ISBLANK('!0'!U487),ISERROR('!0'!U487)),"",'!0'!U487)</f>
        <v/>
      </c>
      <c r="V485" t="str">
        <f>IF(OR(ISBLANK('!0'!V487),ISERROR('!0'!V487)),"",'!0'!V487)</f>
        <v/>
      </c>
      <c r="W485" t="str">
        <f>IF(OR(ISBLANK('!0'!W487),ISERROR('!0'!W487)),"",'!0'!W487)</f>
        <v/>
      </c>
      <c r="X485" t="str">
        <f>IF(OR(ISBLANK('!0'!X487),ISERROR('!0'!X487)),"",'!0'!X487)</f>
        <v/>
      </c>
      <c r="Y485" t="str">
        <f>IF(OR(ISBLANK('!0'!Y487),ISERROR('!0'!Y487)),"",'!0'!Y487)</f>
        <v/>
      </c>
      <c r="Z485" t="str">
        <f>IF(OR(ISBLANK('!0'!Z487),ISERROR('!0'!Z487)),"",'!0'!Z487)</f>
        <v/>
      </c>
      <c r="AA485" t="str">
        <f>IF(OR(ISBLANK('!0'!AA487),ISERROR('!0'!AA487)),"",'!0'!AA487)</f>
        <v/>
      </c>
      <c r="AB485" t="str">
        <f>IF(OR(ISBLANK('!0'!AB487),ISERROR('!0'!AB487)),"",'!0'!AB487)</f>
        <v/>
      </c>
      <c r="AC485" t="str">
        <f>IF(OR(ISBLANK('!0'!AI487),ISERROR('!0'!AI487)),"",'!0'!AI487)</f>
        <v/>
      </c>
      <c r="AD485" t="str">
        <f>IF(OR(ISBLANK('!0'!AJ487),ISERROR('!0'!AJ487)),"",'!0'!AJ487)</f>
        <v/>
      </c>
      <c r="AE485" t="str">
        <f>IF(OR(ISBLANK('!0'!AK487),ISERROR('!0'!AK487)),"",'!0'!AK487)</f>
        <v/>
      </c>
      <c r="AF485" t="str">
        <f>IF(OR(ISBLANK('!0'!AL487),ISERROR('!0'!AL487)),"",'!0'!AL487)</f>
        <v/>
      </c>
      <c r="AG485" t="str">
        <f>IF(OR(ISBLANK('!0'!AM487),ISERROR('!0'!AM487)),"",'!0'!AM487)</f>
        <v/>
      </c>
      <c r="AH485" t="str">
        <f>IF(OR(ISBLANK('!0'!AN487),ISERROR('!0'!AN487)),"",'!0'!AN487)</f>
        <v/>
      </c>
      <c r="AI485" t="str">
        <f>IF(OR(ISBLANK('!0'!AO487),ISERROR('!0'!AO487)),"",'!0'!AO487)</f>
        <v/>
      </c>
      <c r="AJ485" t="str">
        <f>IF(OR(ISBLANK('!0'!AP487),ISERROR('!0'!AP487)),"",'!0'!AP487)</f>
        <v/>
      </c>
      <c r="AK485" t="str">
        <f>IF(OR(ISBLANK('!0'!AQ487),ISERROR('!0'!AQ487)),"",'!0'!AQ487)</f>
        <v/>
      </c>
      <c r="AL485" t="str">
        <f>IF(OR(ISBLANK('!0'!AR487),ISERROR('!0'!AR487)),"",'!0'!AR487)</f>
        <v/>
      </c>
      <c r="AM485" t="str">
        <f>IF(OR(ISBLANK('!0'!AS487),ISERROR('!0'!AS487)),"",'!0'!AS487)</f>
        <v/>
      </c>
      <c r="AN485" t="str">
        <f>IF(OR(ISBLANK('!0'!AT487),ISERROR('!0'!AT487)),"",'!0'!AT487)</f>
        <v/>
      </c>
      <c r="AO485" t="str">
        <f>IF(OR(ISBLANK('!0'!AU487),ISERROR('!0'!AU487)),"",'!0'!AU487)</f>
        <v/>
      </c>
      <c r="AP485" t="str">
        <f>IF(OR(ISBLANK('!0'!AV487),ISERROR('!0'!AV487)),"",'!0'!AV487)</f>
        <v/>
      </c>
      <c r="AQ485" t="str">
        <f>IF(OR(ISBLANK('!0'!AW487),ISERROR('!0'!AW487)),"",'!0'!AW487)</f>
        <v/>
      </c>
      <c r="AR485" t="str">
        <f>IF(OR(ISBLANK('!0'!AX487),ISERROR('!0'!AX487)),"",'!0'!AX487)</f>
        <v/>
      </c>
      <c r="AS485" t="str">
        <f>IF(OR(ISBLANK('!0'!AY487),ISERROR('!0'!AY487)),"",'!0'!AY487)</f>
        <v/>
      </c>
      <c r="AT485" t="str">
        <f>IF(OR(ISBLANK('!0'!AZ487),ISERROR('!0'!AZ487)),"",'!0'!AZ487)</f>
        <v/>
      </c>
      <c r="AU485" t="str">
        <f>IF(OR(ISBLANK('!0'!BA487),ISERROR('!0'!BA487)),"",'!0'!BA487)</f>
        <v/>
      </c>
      <c r="AV485" t="str">
        <f>IF(OR(ISBLANK('!0'!BB487),ISERROR('!0'!BB487)),"",'!0'!BB487)</f>
        <v/>
      </c>
      <c r="AW485" t="str">
        <f>IF(OR(ISBLANK('!0'!BC487),ISERROR('!0'!BC487)),"",'!0'!BC487)</f>
        <v/>
      </c>
      <c r="AX485" t="str">
        <f>IF(OR(ISBLANK('!0'!BD487),ISERROR('!0'!BD487)),"",'!0'!BD487)</f>
        <v/>
      </c>
      <c r="AY485" t="str">
        <f>IF(OR(ISBLANK('!0'!BE487),ISERROR('!0'!BE487)),"",'!0'!BE487)</f>
        <v/>
      </c>
      <c r="AZ485" t="str">
        <f>IF(OR(ISBLANK('!0'!BF487),ISERROR('!0'!BF487)),"",'!0'!BF487)</f>
        <v/>
      </c>
      <c r="BA485" t="str">
        <f>IF(OR(ISBLANK('!0'!BG487),ISERROR('!0'!BG487)),"",'!0'!BG487)</f>
        <v/>
      </c>
      <c r="BB485" t="str">
        <f>IF(OR(ISBLANK('!0'!BH487),ISERROR('!0'!BH487)),"",'!0'!BH487)</f>
        <v/>
      </c>
      <c r="BC485" t="str">
        <f>IF(OR(ISBLANK('!0'!BI487),ISERROR('!0'!BI487)),"",'!0'!BI487)</f>
        <v/>
      </c>
    </row>
    <row r="486" spans="1:55" ht="12.75" customHeight="1" x14ac:dyDescent="0.2">
      <c r="A486" t="str">
        <f>IF(OR(ISBLANK('!0'!A488),ISERROR('!0'!A488)),"",'!0'!A488)</f>
        <v/>
      </c>
      <c r="B486" t="str">
        <f>IF(OR(ISBLANK('!0'!B488),ISERROR('!0'!B488)),"",'!0'!B488)</f>
        <v/>
      </c>
      <c r="C486" s="208">
        <f>IF(OR(ISBLANK('!0'!C487),ISERROR('!0'!C487)),"",'!0'!C487)</f>
        <v>464</v>
      </c>
      <c r="D486" s="326"/>
      <c r="E486" s="326"/>
      <c r="F486" t="str">
        <f>IF(OR(ISBLANK('!0'!F488),ISERROR('!0'!F488)),"",'!0'!F488)</f>
        <v/>
      </c>
      <c r="G486" t="str">
        <f>IF(OR(ISBLANK('!0'!G488),ISERROR('!0'!G488)),"",'!0'!G488)</f>
        <v/>
      </c>
      <c r="H486" t="str">
        <f>IF(OR(ISBLANK('!0'!H488),ISERROR('!0'!H488)),"",'!0'!H488)</f>
        <v/>
      </c>
      <c r="I486" s="4" t="str">
        <f>IF(OR(ISBLANK('!0'!I488),ISERROR('!0'!I488)),"",'!0'!I488)</f>
        <v/>
      </c>
      <c r="J486" t="str">
        <f>IF(OR(ISBLANK('!0'!J488),ISERROR('!0'!J488)),"",'!0'!J488)</f>
        <v/>
      </c>
      <c r="K486" s="59" t="str">
        <f>IF(OR(ISBLANK('!0'!K488),ISERROR('!0'!K488)),"",'!0'!K488)</f>
        <v/>
      </c>
      <c r="L486" t="str">
        <f>IF(OR(ISBLANK('!0'!L488),ISERROR('!0'!L488)),"",'!0'!L488)</f>
        <v/>
      </c>
      <c r="M486" t="str">
        <f>IF(OR(ISBLANK('!0'!M488),ISERROR('!0'!M488)),"",'!0'!M488)</f>
        <v/>
      </c>
      <c r="N486" t="str">
        <f>IF(OR(ISBLANK('!0'!N488),ISERROR('!0'!N488)),"",'!0'!N488)</f>
        <v/>
      </c>
      <c r="O486" t="str">
        <f>IF(OR(ISBLANK('!0'!O488),ISERROR('!0'!O488)),"",'!0'!O488)</f>
        <v/>
      </c>
      <c r="P486" t="str">
        <f>IF(OR(ISBLANK('!0'!P488),ISERROR('!0'!P488)),"",'!0'!P488)</f>
        <v/>
      </c>
      <c r="Q486" t="str">
        <f>IF(OR(ISBLANK('!0'!Q488),ISERROR('!0'!Q488)),"",'!0'!Q488)</f>
        <v/>
      </c>
      <c r="R486" t="str">
        <f>IF(OR(ISBLANK('!0'!R488),ISERROR('!0'!R488)),"",'!0'!R488)</f>
        <v/>
      </c>
      <c r="S486" t="str">
        <f>IF(OR(ISBLANK('!0'!S488),ISERROR('!0'!S488)),"",'!0'!S488)</f>
        <v/>
      </c>
      <c r="T486" t="str">
        <f>IF(OR(ISBLANK('!0'!T488),ISERROR('!0'!T488)),"",'!0'!T488)</f>
        <v/>
      </c>
      <c r="U486" t="str">
        <f>IF(OR(ISBLANK('!0'!U488),ISERROR('!0'!U488)),"",'!0'!U488)</f>
        <v/>
      </c>
      <c r="V486" t="str">
        <f>IF(OR(ISBLANK('!0'!V488),ISERROR('!0'!V488)),"",'!0'!V488)</f>
        <v/>
      </c>
      <c r="W486" t="str">
        <f>IF(OR(ISBLANK('!0'!W488),ISERROR('!0'!W488)),"",'!0'!W488)</f>
        <v/>
      </c>
      <c r="X486" t="str">
        <f>IF(OR(ISBLANK('!0'!X488),ISERROR('!0'!X488)),"",'!0'!X488)</f>
        <v/>
      </c>
      <c r="Y486" t="str">
        <f>IF(OR(ISBLANK('!0'!Y488),ISERROR('!0'!Y488)),"",'!0'!Y488)</f>
        <v/>
      </c>
      <c r="Z486" t="str">
        <f>IF(OR(ISBLANK('!0'!Z488),ISERROR('!0'!Z488)),"",'!0'!Z488)</f>
        <v/>
      </c>
      <c r="AA486" t="str">
        <f>IF(OR(ISBLANK('!0'!AA488),ISERROR('!0'!AA488)),"",'!0'!AA488)</f>
        <v/>
      </c>
      <c r="AB486" t="str">
        <f>IF(OR(ISBLANK('!0'!AB488),ISERROR('!0'!AB488)),"",'!0'!AB488)</f>
        <v/>
      </c>
      <c r="AC486" t="str">
        <f>IF(OR(ISBLANK('!0'!AI488),ISERROR('!0'!AI488)),"",'!0'!AI488)</f>
        <v/>
      </c>
      <c r="AD486" t="str">
        <f>IF(OR(ISBLANK('!0'!AJ488),ISERROR('!0'!AJ488)),"",'!0'!AJ488)</f>
        <v/>
      </c>
      <c r="AE486" t="str">
        <f>IF(OR(ISBLANK('!0'!AK488),ISERROR('!0'!AK488)),"",'!0'!AK488)</f>
        <v/>
      </c>
      <c r="AF486" t="str">
        <f>IF(OR(ISBLANK('!0'!AL488),ISERROR('!0'!AL488)),"",'!0'!AL488)</f>
        <v/>
      </c>
      <c r="AG486" t="str">
        <f>IF(OR(ISBLANK('!0'!AM488),ISERROR('!0'!AM488)),"",'!0'!AM488)</f>
        <v/>
      </c>
      <c r="AH486" t="str">
        <f>IF(OR(ISBLANK('!0'!AN488),ISERROR('!0'!AN488)),"",'!0'!AN488)</f>
        <v/>
      </c>
      <c r="AI486" t="str">
        <f>IF(OR(ISBLANK('!0'!AO488),ISERROR('!0'!AO488)),"",'!0'!AO488)</f>
        <v/>
      </c>
      <c r="AJ486" t="str">
        <f>IF(OR(ISBLANK('!0'!AP488),ISERROR('!0'!AP488)),"",'!0'!AP488)</f>
        <v/>
      </c>
      <c r="AK486" t="str">
        <f>IF(OR(ISBLANK('!0'!AQ488),ISERROR('!0'!AQ488)),"",'!0'!AQ488)</f>
        <v/>
      </c>
      <c r="AL486" t="str">
        <f>IF(OR(ISBLANK('!0'!AR488),ISERROR('!0'!AR488)),"",'!0'!AR488)</f>
        <v/>
      </c>
      <c r="AM486" t="str">
        <f>IF(OR(ISBLANK('!0'!AS488),ISERROR('!0'!AS488)),"",'!0'!AS488)</f>
        <v/>
      </c>
      <c r="AN486" t="str">
        <f>IF(OR(ISBLANK('!0'!AT488),ISERROR('!0'!AT488)),"",'!0'!AT488)</f>
        <v/>
      </c>
      <c r="AO486" t="str">
        <f>IF(OR(ISBLANK('!0'!AU488),ISERROR('!0'!AU488)),"",'!0'!AU488)</f>
        <v/>
      </c>
      <c r="AP486" t="str">
        <f>IF(OR(ISBLANK('!0'!AV488),ISERROR('!0'!AV488)),"",'!0'!AV488)</f>
        <v/>
      </c>
      <c r="AQ486" t="str">
        <f>IF(OR(ISBLANK('!0'!AW488),ISERROR('!0'!AW488)),"",'!0'!AW488)</f>
        <v/>
      </c>
      <c r="AR486" t="str">
        <f>IF(OR(ISBLANK('!0'!AX488),ISERROR('!0'!AX488)),"",'!0'!AX488)</f>
        <v/>
      </c>
      <c r="AS486" t="str">
        <f>IF(OR(ISBLANK('!0'!AY488),ISERROR('!0'!AY488)),"",'!0'!AY488)</f>
        <v/>
      </c>
      <c r="AT486" t="str">
        <f>IF(OR(ISBLANK('!0'!AZ488),ISERROR('!0'!AZ488)),"",'!0'!AZ488)</f>
        <v/>
      </c>
      <c r="AU486" t="str">
        <f>IF(OR(ISBLANK('!0'!BA488),ISERROR('!0'!BA488)),"",'!0'!BA488)</f>
        <v/>
      </c>
      <c r="AV486" t="str">
        <f>IF(OR(ISBLANK('!0'!BB488),ISERROR('!0'!BB488)),"",'!0'!BB488)</f>
        <v/>
      </c>
      <c r="AW486" t="str">
        <f>IF(OR(ISBLANK('!0'!BC488),ISERROR('!0'!BC488)),"",'!0'!BC488)</f>
        <v/>
      </c>
      <c r="AX486" t="str">
        <f>IF(OR(ISBLANK('!0'!BD488),ISERROR('!0'!BD488)),"",'!0'!BD488)</f>
        <v/>
      </c>
      <c r="AY486" t="str">
        <f>IF(OR(ISBLANK('!0'!BE488),ISERROR('!0'!BE488)),"",'!0'!BE488)</f>
        <v/>
      </c>
      <c r="AZ486" t="str">
        <f>IF(OR(ISBLANK('!0'!BF488),ISERROR('!0'!BF488)),"",'!0'!BF488)</f>
        <v/>
      </c>
      <c r="BA486" t="str">
        <f>IF(OR(ISBLANK('!0'!BG488),ISERROR('!0'!BG488)),"",'!0'!BG488)</f>
        <v/>
      </c>
      <c r="BB486" t="str">
        <f>IF(OR(ISBLANK('!0'!BH488),ISERROR('!0'!BH488)),"",'!0'!BH488)</f>
        <v/>
      </c>
      <c r="BC486" t="str">
        <f>IF(OR(ISBLANK('!0'!BI488),ISERROR('!0'!BI488)),"",'!0'!BI488)</f>
        <v/>
      </c>
    </row>
    <row r="487" spans="1:55" ht="12.75" customHeight="1" x14ac:dyDescent="0.2">
      <c r="A487" t="str">
        <f>IF(OR(ISBLANK('!0'!A489),ISERROR('!0'!A489)),"",'!0'!A489)</f>
        <v/>
      </c>
      <c r="B487" t="str">
        <f>IF(OR(ISBLANK('!0'!B489),ISERROR('!0'!B489)),"",'!0'!B489)</f>
        <v/>
      </c>
      <c r="C487" s="208">
        <f>IF(OR(ISBLANK('!0'!C488),ISERROR('!0'!C488)),"",'!0'!C488)</f>
        <v>465</v>
      </c>
      <c r="D487" s="326"/>
      <c r="E487" s="326"/>
      <c r="F487" t="str">
        <f>IF(OR(ISBLANK('!0'!F489),ISERROR('!0'!F489)),"",'!0'!F489)</f>
        <v/>
      </c>
      <c r="G487" t="str">
        <f>IF(OR(ISBLANK('!0'!G489),ISERROR('!0'!G489)),"",'!0'!G489)</f>
        <v/>
      </c>
      <c r="H487" t="str">
        <f>IF(OR(ISBLANK('!0'!H489),ISERROR('!0'!H489)),"",'!0'!H489)</f>
        <v/>
      </c>
      <c r="I487" s="4" t="str">
        <f>IF(OR(ISBLANK('!0'!I489),ISERROR('!0'!I489)),"",'!0'!I489)</f>
        <v/>
      </c>
      <c r="J487" t="str">
        <f>IF(OR(ISBLANK('!0'!J489),ISERROR('!0'!J489)),"",'!0'!J489)</f>
        <v/>
      </c>
      <c r="K487" s="59" t="str">
        <f>IF(OR(ISBLANK('!0'!K489),ISERROR('!0'!K489)),"",'!0'!K489)</f>
        <v/>
      </c>
      <c r="L487" t="str">
        <f>IF(OR(ISBLANK('!0'!L489),ISERROR('!0'!L489)),"",'!0'!L489)</f>
        <v/>
      </c>
      <c r="M487" t="str">
        <f>IF(OR(ISBLANK('!0'!M489),ISERROR('!0'!M489)),"",'!0'!M489)</f>
        <v/>
      </c>
      <c r="N487" t="str">
        <f>IF(OR(ISBLANK('!0'!N489),ISERROR('!0'!N489)),"",'!0'!N489)</f>
        <v/>
      </c>
      <c r="O487" t="str">
        <f>IF(OR(ISBLANK('!0'!O489),ISERROR('!0'!O489)),"",'!0'!O489)</f>
        <v/>
      </c>
      <c r="P487" t="str">
        <f>IF(OR(ISBLANK('!0'!P489),ISERROR('!0'!P489)),"",'!0'!P489)</f>
        <v/>
      </c>
      <c r="Q487" t="str">
        <f>IF(OR(ISBLANK('!0'!Q489),ISERROR('!0'!Q489)),"",'!0'!Q489)</f>
        <v/>
      </c>
      <c r="R487" t="str">
        <f>IF(OR(ISBLANK('!0'!R489),ISERROR('!0'!R489)),"",'!0'!R489)</f>
        <v/>
      </c>
      <c r="S487" t="str">
        <f>IF(OR(ISBLANK('!0'!S489),ISERROR('!0'!S489)),"",'!0'!S489)</f>
        <v/>
      </c>
      <c r="T487" t="str">
        <f>IF(OR(ISBLANK('!0'!T489),ISERROR('!0'!T489)),"",'!0'!T489)</f>
        <v/>
      </c>
      <c r="U487" t="str">
        <f>IF(OR(ISBLANK('!0'!U489),ISERROR('!0'!U489)),"",'!0'!U489)</f>
        <v/>
      </c>
      <c r="V487" t="str">
        <f>IF(OR(ISBLANK('!0'!V489),ISERROR('!0'!V489)),"",'!0'!V489)</f>
        <v/>
      </c>
      <c r="W487" t="str">
        <f>IF(OR(ISBLANK('!0'!W489),ISERROR('!0'!W489)),"",'!0'!W489)</f>
        <v/>
      </c>
      <c r="X487" t="str">
        <f>IF(OR(ISBLANK('!0'!X489),ISERROR('!0'!X489)),"",'!0'!X489)</f>
        <v/>
      </c>
      <c r="Y487" t="str">
        <f>IF(OR(ISBLANK('!0'!Y489),ISERROR('!0'!Y489)),"",'!0'!Y489)</f>
        <v/>
      </c>
      <c r="Z487" t="str">
        <f>IF(OR(ISBLANK('!0'!Z489),ISERROR('!0'!Z489)),"",'!0'!Z489)</f>
        <v/>
      </c>
      <c r="AA487" t="str">
        <f>IF(OR(ISBLANK('!0'!AA489),ISERROR('!0'!AA489)),"",'!0'!AA489)</f>
        <v/>
      </c>
      <c r="AB487" t="str">
        <f>IF(OR(ISBLANK('!0'!AB489),ISERROR('!0'!AB489)),"",'!0'!AB489)</f>
        <v/>
      </c>
      <c r="AC487" t="str">
        <f>IF(OR(ISBLANK('!0'!AI489),ISERROR('!0'!AI489)),"",'!0'!AI489)</f>
        <v/>
      </c>
      <c r="AD487" t="str">
        <f>IF(OR(ISBLANK('!0'!AJ489),ISERROR('!0'!AJ489)),"",'!0'!AJ489)</f>
        <v/>
      </c>
      <c r="AE487" t="str">
        <f>IF(OR(ISBLANK('!0'!AK489),ISERROR('!0'!AK489)),"",'!0'!AK489)</f>
        <v/>
      </c>
      <c r="AF487" t="str">
        <f>IF(OR(ISBLANK('!0'!AL489),ISERROR('!0'!AL489)),"",'!0'!AL489)</f>
        <v/>
      </c>
      <c r="AG487" t="str">
        <f>IF(OR(ISBLANK('!0'!AM489),ISERROR('!0'!AM489)),"",'!0'!AM489)</f>
        <v/>
      </c>
      <c r="AH487" t="str">
        <f>IF(OR(ISBLANK('!0'!AN489),ISERROR('!0'!AN489)),"",'!0'!AN489)</f>
        <v/>
      </c>
      <c r="AI487" t="str">
        <f>IF(OR(ISBLANK('!0'!AO489),ISERROR('!0'!AO489)),"",'!0'!AO489)</f>
        <v/>
      </c>
      <c r="AJ487" t="str">
        <f>IF(OR(ISBLANK('!0'!AP489),ISERROR('!0'!AP489)),"",'!0'!AP489)</f>
        <v/>
      </c>
      <c r="AK487" t="str">
        <f>IF(OR(ISBLANK('!0'!AQ489),ISERROR('!0'!AQ489)),"",'!0'!AQ489)</f>
        <v/>
      </c>
      <c r="AL487" t="str">
        <f>IF(OR(ISBLANK('!0'!AR489),ISERROR('!0'!AR489)),"",'!0'!AR489)</f>
        <v/>
      </c>
      <c r="AM487" t="str">
        <f>IF(OR(ISBLANK('!0'!AS489),ISERROR('!0'!AS489)),"",'!0'!AS489)</f>
        <v/>
      </c>
      <c r="AN487" t="str">
        <f>IF(OR(ISBLANK('!0'!AT489),ISERROR('!0'!AT489)),"",'!0'!AT489)</f>
        <v/>
      </c>
      <c r="AO487" t="str">
        <f>IF(OR(ISBLANK('!0'!AU489),ISERROR('!0'!AU489)),"",'!0'!AU489)</f>
        <v/>
      </c>
      <c r="AP487" t="str">
        <f>IF(OR(ISBLANK('!0'!AV489),ISERROR('!0'!AV489)),"",'!0'!AV489)</f>
        <v/>
      </c>
      <c r="AQ487" t="str">
        <f>IF(OR(ISBLANK('!0'!AW489),ISERROR('!0'!AW489)),"",'!0'!AW489)</f>
        <v/>
      </c>
      <c r="AR487" t="str">
        <f>IF(OR(ISBLANK('!0'!AX489),ISERROR('!0'!AX489)),"",'!0'!AX489)</f>
        <v/>
      </c>
      <c r="AS487" t="str">
        <f>IF(OR(ISBLANK('!0'!AY489),ISERROR('!0'!AY489)),"",'!0'!AY489)</f>
        <v/>
      </c>
      <c r="AT487" t="str">
        <f>IF(OR(ISBLANK('!0'!AZ489),ISERROR('!0'!AZ489)),"",'!0'!AZ489)</f>
        <v/>
      </c>
      <c r="AU487" t="str">
        <f>IF(OR(ISBLANK('!0'!BA489),ISERROR('!0'!BA489)),"",'!0'!BA489)</f>
        <v/>
      </c>
      <c r="AV487" t="str">
        <f>IF(OR(ISBLANK('!0'!BB489),ISERROR('!0'!BB489)),"",'!0'!BB489)</f>
        <v/>
      </c>
      <c r="AW487" t="str">
        <f>IF(OR(ISBLANK('!0'!BC489),ISERROR('!0'!BC489)),"",'!0'!BC489)</f>
        <v/>
      </c>
      <c r="AX487" t="str">
        <f>IF(OR(ISBLANK('!0'!BD489),ISERROR('!0'!BD489)),"",'!0'!BD489)</f>
        <v/>
      </c>
      <c r="AY487" t="str">
        <f>IF(OR(ISBLANK('!0'!BE489),ISERROR('!0'!BE489)),"",'!0'!BE489)</f>
        <v/>
      </c>
      <c r="AZ487" t="str">
        <f>IF(OR(ISBLANK('!0'!BF489),ISERROR('!0'!BF489)),"",'!0'!BF489)</f>
        <v/>
      </c>
      <c r="BA487" t="str">
        <f>IF(OR(ISBLANK('!0'!BG489),ISERROR('!0'!BG489)),"",'!0'!BG489)</f>
        <v/>
      </c>
      <c r="BB487" t="str">
        <f>IF(OR(ISBLANK('!0'!BH489),ISERROR('!0'!BH489)),"",'!0'!BH489)</f>
        <v/>
      </c>
      <c r="BC487" t="str">
        <f>IF(OR(ISBLANK('!0'!BI489),ISERROR('!0'!BI489)),"",'!0'!BI489)</f>
        <v/>
      </c>
    </row>
    <row r="488" spans="1:55" ht="12.75" customHeight="1" x14ac:dyDescent="0.2">
      <c r="A488" t="str">
        <f>IF(OR(ISBLANK('!0'!A490),ISERROR('!0'!A490)),"",'!0'!A490)</f>
        <v/>
      </c>
      <c r="B488" t="str">
        <f>IF(OR(ISBLANK('!0'!B490),ISERROR('!0'!B490)),"",'!0'!B490)</f>
        <v/>
      </c>
      <c r="C488" s="208">
        <f>IF(OR(ISBLANK('!0'!C489),ISERROR('!0'!C489)),"",'!0'!C489)</f>
        <v>466</v>
      </c>
      <c r="D488" s="326"/>
      <c r="E488" s="326"/>
      <c r="F488" t="str">
        <f>IF(OR(ISBLANK('!0'!F490),ISERROR('!0'!F490)),"",'!0'!F490)</f>
        <v/>
      </c>
      <c r="G488" t="str">
        <f>IF(OR(ISBLANK('!0'!G490),ISERROR('!0'!G490)),"",'!0'!G490)</f>
        <v/>
      </c>
      <c r="H488" t="str">
        <f>IF(OR(ISBLANK('!0'!H490),ISERROR('!0'!H490)),"",'!0'!H490)</f>
        <v/>
      </c>
      <c r="I488" s="4" t="str">
        <f>IF(OR(ISBLANK('!0'!I490),ISERROR('!0'!I490)),"",'!0'!I490)</f>
        <v/>
      </c>
      <c r="J488" t="str">
        <f>IF(OR(ISBLANK('!0'!J490),ISERROR('!0'!J490)),"",'!0'!J490)</f>
        <v/>
      </c>
      <c r="K488" s="59" t="str">
        <f>IF(OR(ISBLANK('!0'!K490),ISERROR('!0'!K490)),"",'!0'!K490)</f>
        <v/>
      </c>
      <c r="L488" t="str">
        <f>IF(OR(ISBLANK('!0'!L490),ISERROR('!0'!L490)),"",'!0'!L490)</f>
        <v/>
      </c>
      <c r="M488" t="str">
        <f>IF(OR(ISBLANK('!0'!M490),ISERROR('!0'!M490)),"",'!0'!M490)</f>
        <v/>
      </c>
      <c r="N488" t="str">
        <f>IF(OR(ISBLANK('!0'!N490),ISERROR('!0'!N490)),"",'!0'!N490)</f>
        <v/>
      </c>
      <c r="O488" t="str">
        <f>IF(OR(ISBLANK('!0'!O490),ISERROR('!0'!O490)),"",'!0'!O490)</f>
        <v/>
      </c>
      <c r="P488" t="str">
        <f>IF(OR(ISBLANK('!0'!P490),ISERROR('!0'!P490)),"",'!0'!P490)</f>
        <v/>
      </c>
      <c r="Q488" t="str">
        <f>IF(OR(ISBLANK('!0'!Q490),ISERROR('!0'!Q490)),"",'!0'!Q490)</f>
        <v/>
      </c>
      <c r="R488" t="str">
        <f>IF(OR(ISBLANK('!0'!R490),ISERROR('!0'!R490)),"",'!0'!R490)</f>
        <v/>
      </c>
      <c r="S488" t="str">
        <f>IF(OR(ISBLANK('!0'!S490),ISERROR('!0'!S490)),"",'!0'!S490)</f>
        <v/>
      </c>
      <c r="T488" t="str">
        <f>IF(OR(ISBLANK('!0'!T490),ISERROR('!0'!T490)),"",'!0'!T490)</f>
        <v/>
      </c>
      <c r="U488" t="str">
        <f>IF(OR(ISBLANK('!0'!U490),ISERROR('!0'!U490)),"",'!0'!U490)</f>
        <v/>
      </c>
      <c r="V488" t="str">
        <f>IF(OR(ISBLANK('!0'!V490),ISERROR('!0'!V490)),"",'!0'!V490)</f>
        <v/>
      </c>
      <c r="W488" t="str">
        <f>IF(OR(ISBLANK('!0'!W490),ISERROR('!0'!W490)),"",'!0'!W490)</f>
        <v/>
      </c>
      <c r="X488" t="str">
        <f>IF(OR(ISBLANK('!0'!X490),ISERROR('!0'!X490)),"",'!0'!X490)</f>
        <v/>
      </c>
      <c r="Y488" t="str">
        <f>IF(OR(ISBLANK('!0'!Y490),ISERROR('!0'!Y490)),"",'!0'!Y490)</f>
        <v/>
      </c>
      <c r="Z488" t="str">
        <f>IF(OR(ISBLANK('!0'!Z490),ISERROR('!0'!Z490)),"",'!0'!Z490)</f>
        <v/>
      </c>
      <c r="AA488" t="str">
        <f>IF(OR(ISBLANK('!0'!AA490),ISERROR('!0'!AA490)),"",'!0'!AA490)</f>
        <v/>
      </c>
      <c r="AB488" t="str">
        <f>IF(OR(ISBLANK('!0'!AB490),ISERROR('!0'!AB490)),"",'!0'!AB490)</f>
        <v/>
      </c>
      <c r="AC488" t="str">
        <f>IF(OR(ISBLANK('!0'!AI490),ISERROR('!0'!AI490)),"",'!0'!AI490)</f>
        <v/>
      </c>
      <c r="AD488" t="str">
        <f>IF(OR(ISBLANK('!0'!AJ490),ISERROR('!0'!AJ490)),"",'!0'!AJ490)</f>
        <v/>
      </c>
      <c r="AE488" t="str">
        <f>IF(OR(ISBLANK('!0'!AK490),ISERROR('!0'!AK490)),"",'!0'!AK490)</f>
        <v/>
      </c>
      <c r="AF488" t="str">
        <f>IF(OR(ISBLANK('!0'!AL490),ISERROR('!0'!AL490)),"",'!0'!AL490)</f>
        <v/>
      </c>
      <c r="AG488" t="str">
        <f>IF(OR(ISBLANK('!0'!AM490),ISERROR('!0'!AM490)),"",'!0'!AM490)</f>
        <v/>
      </c>
      <c r="AH488" t="str">
        <f>IF(OR(ISBLANK('!0'!AN490),ISERROR('!0'!AN490)),"",'!0'!AN490)</f>
        <v/>
      </c>
      <c r="AI488" t="str">
        <f>IF(OR(ISBLANK('!0'!AO490),ISERROR('!0'!AO490)),"",'!0'!AO490)</f>
        <v/>
      </c>
      <c r="AJ488" t="str">
        <f>IF(OR(ISBLANK('!0'!AP490),ISERROR('!0'!AP490)),"",'!0'!AP490)</f>
        <v/>
      </c>
      <c r="AK488" t="str">
        <f>IF(OR(ISBLANK('!0'!AQ490),ISERROR('!0'!AQ490)),"",'!0'!AQ490)</f>
        <v/>
      </c>
      <c r="AL488" t="str">
        <f>IF(OR(ISBLANK('!0'!AR490),ISERROR('!0'!AR490)),"",'!0'!AR490)</f>
        <v/>
      </c>
      <c r="AM488" t="str">
        <f>IF(OR(ISBLANK('!0'!AS490),ISERROR('!0'!AS490)),"",'!0'!AS490)</f>
        <v/>
      </c>
      <c r="AN488" t="str">
        <f>IF(OR(ISBLANK('!0'!AT490),ISERROR('!0'!AT490)),"",'!0'!AT490)</f>
        <v/>
      </c>
      <c r="AO488" t="str">
        <f>IF(OR(ISBLANK('!0'!AU490),ISERROR('!0'!AU490)),"",'!0'!AU490)</f>
        <v/>
      </c>
      <c r="AP488" t="str">
        <f>IF(OR(ISBLANK('!0'!AV490),ISERROR('!0'!AV490)),"",'!0'!AV490)</f>
        <v/>
      </c>
      <c r="AQ488" t="str">
        <f>IF(OR(ISBLANK('!0'!AW490),ISERROR('!0'!AW490)),"",'!0'!AW490)</f>
        <v/>
      </c>
      <c r="AR488" t="str">
        <f>IF(OR(ISBLANK('!0'!AX490),ISERROR('!0'!AX490)),"",'!0'!AX490)</f>
        <v/>
      </c>
      <c r="AS488" t="str">
        <f>IF(OR(ISBLANK('!0'!AY490),ISERROR('!0'!AY490)),"",'!0'!AY490)</f>
        <v/>
      </c>
      <c r="AT488" t="str">
        <f>IF(OR(ISBLANK('!0'!AZ490),ISERROR('!0'!AZ490)),"",'!0'!AZ490)</f>
        <v/>
      </c>
      <c r="AU488" t="str">
        <f>IF(OR(ISBLANK('!0'!BA490),ISERROR('!0'!BA490)),"",'!0'!BA490)</f>
        <v/>
      </c>
      <c r="AV488" t="str">
        <f>IF(OR(ISBLANK('!0'!BB490),ISERROR('!0'!BB490)),"",'!0'!BB490)</f>
        <v/>
      </c>
      <c r="AW488" t="str">
        <f>IF(OR(ISBLANK('!0'!BC490),ISERROR('!0'!BC490)),"",'!0'!BC490)</f>
        <v/>
      </c>
      <c r="AX488" t="str">
        <f>IF(OR(ISBLANK('!0'!BD490),ISERROR('!0'!BD490)),"",'!0'!BD490)</f>
        <v/>
      </c>
      <c r="AY488" t="str">
        <f>IF(OR(ISBLANK('!0'!BE490),ISERROR('!0'!BE490)),"",'!0'!BE490)</f>
        <v/>
      </c>
      <c r="AZ488" t="str">
        <f>IF(OR(ISBLANK('!0'!BF490),ISERROR('!0'!BF490)),"",'!0'!BF490)</f>
        <v/>
      </c>
      <c r="BA488" t="str">
        <f>IF(OR(ISBLANK('!0'!BG490),ISERROR('!0'!BG490)),"",'!0'!BG490)</f>
        <v/>
      </c>
      <c r="BB488" t="str">
        <f>IF(OR(ISBLANK('!0'!BH490),ISERROR('!0'!BH490)),"",'!0'!BH490)</f>
        <v/>
      </c>
      <c r="BC488" t="str">
        <f>IF(OR(ISBLANK('!0'!BI490),ISERROR('!0'!BI490)),"",'!0'!BI490)</f>
        <v/>
      </c>
    </row>
    <row r="489" spans="1:55" ht="12.75" customHeight="1" x14ac:dyDescent="0.2">
      <c r="A489" t="str">
        <f>IF(OR(ISBLANK('!0'!A491),ISERROR('!0'!A491)),"",'!0'!A491)</f>
        <v/>
      </c>
      <c r="B489" t="str">
        <f>IF(OR(ISBLANK('!0'!B491),ISERROR('!0'!B491)),"",'!0'!B491)</f>
        <v/>
      </c>
      <c r="C489" s="208">
        <f>IF(OR(ISBLANK('!0'!C490),ISERROR('!0'!C490)),"",'!0'!C490)</f>
        <v>467</v>
      </c>
      <c r="D489" s="326"/>
      <c r="E489" s="326"/>
      <c r="F489" t="str">
        <f>IF(OR(ISBLANK('!0'!F491),ISERROR('!0'!F491)),"",'!0'!F491)</f>
        <v/>
      </c>
      <c r="G489" t="str">
        <f>IF(OR(ISBLANK('!0'!G491),ISERROR('!0'!G491)),"",'!0'!G491)</f>
        <v/>
      </c>
      <c r="H489" t="str">
        <f>IF(OR(ISBLANK('!0'!H491),ISERROR('!0'!H491)),"",'!0'!H491)</f>
        <v/>
      </c>
      <c r="I489" s="4" t="str">
        <f>IF(OR(ISBLANK('!0'!I491),ISERROR('!0'!I491)),"",'!0'!I491)</f>
        <v/>
      </c>
      <c r="J489" t="str">
        <f>IF(OR(ISBLANK('!0'!J491),ISERROR('!0'!J491)),"",'!0'!J491)</f>
        <v/>
      </c>
      <c r="K489" s="59" t="str">
        <f>IF(OR(ISBLANK('!0'!K491),ISERROR('!0'!K491)),"",'!0'!K491)</f>
        <v/>
      </c>
      <c r="L489" t="str">
        <f>IF(OR(ISBLANK('!0'!L491),ISERROR('!0'!L491)),"",'!0'!L491)</f>
        <v/>
      </c>
      <c r="M489" t="str">
        <f>IF(OR(ISBLANK('!0'!M491),ISERROR('!0'!M491)),"",'!0'!M491)</f>
        <v/>
      </c>
      <c r="N489" t="str">
        <f>IF(OR(ISBLANK('!0'!N491),ISERROR('!0'!N491)),"",'!0'!N491)</f>
        <v/>
      </c>
      <c r="O489" t="str">
        <f>IF(OR(ISBLANK('!0'!O491),ISERROR('!0'!O491)),"",'!0'!O491)</f>
        <v/>
      </c>
      <c r="P489" t="str">
        <f>IF(OR(ISBLANK('!0'!P491),ISERROR('!0'!P491)),"",'!0'!P491)</f>
        <v/>
      </c>
      <c r="Q489" t="str">
        <f>IF(OR(ISBLANK('!0'!Q491),ISERROR('!0'!Q491)),"",'!0'!Q491)</f>
        <v/>
      </c>
      <c r="R489" t="str">
        <f>IF(OR(ISBLANK('!0'!R491),ISERROR('!0'!R491)),"",'!0'!R491)</f>
        <v/>
      </c>
      <c r="S489" t="str">
        <f>IF(OR(ISBLANK('!0'!S491),ISERROR('!0'!S491)),"",'!0'!S491)</f>
        <v/>
      </c>
      <c r="T489" t="str">
        <f>IF(OR(ISBLANK('!0'!T491),ISERROR('!0'!T491)),"",'!0'!T491)</f>
        <v/>
      </c>
      <c r="U489" t="str">
        <f>IF(OR(ISBLANK('!0'!U491),ISERROR('!0'!U491)),"",'!0'!U491)</f>
        <v/>
      </c>
      <c r="V489" t="str">
        <f>IF(OR(ISBLANK('!0'!V491),ISERROR('!0'!V491)),"",'!0'!V491)</f>
        <v/>
      </c>
      <c r="W489" t="str">
        <f>IF(OR(ISBLANK('!0'!W491),ISERROR('!0'!W491)),"",'!0'!W491)</f>
        <v/>
      </c>
      <c r="X489" t="str">
        <f>IF(OR(ISBLANK('!0'!X491),ISERROR('!0'!X491)),"",'!0'!X491)</f>
        <v/>
      </c>
      <c r="Y489" t="str">
        <f>IF(OR(ISBLANK('!0'!Y491),ISERROR('!0'!Y491)),"",'!0'!Y491)</f>
        <v/>
      </c>
      <c r="Z489" t="str">
        <f>IF(OR(ISBLANK('!0'!Z491),ISERROR('!0'!Z491)),"",'!0'!Z491)</f>
        <v/>
      </c>
      <c r="AA489" t="str">
        <f>IF(OR(ISBLANK('!0'!AA491),ISERROR('!0'!AA491)),"",'!0'!AA491)</f>
        <v/>
      </c>
      <c r="AB489" t="str">
        <f>IF(OR(ISBLANK('!0'!AB491),ISERROR('!0'!AB491)),"",'!0'!AB491)</f>
        <v/>
      </c>
      <c r="AC489" t="str">
        <f>IF(OR(ISBLANK('!0'!AI491),ISERROR('!0'!AI491)),"",'!0'!AI491)</f>
        <v/>
      </c>
      <c r="AD489" t="str">
        <f>IF(OR(ISBLANK('!0'!AJ491),ISERROR('!0'!AJ491)),"",'!0'!AJ491)</f>
        <v/>
      </c>
      <c r="AE489" t="str">
        <f>IF(OR(ISBLANK('!0'!AK491),ISERROR('!0'!AK491)),"",'!0'!AK491)</f>
        <v/>
      </c>
      <c r="AF489" t="str">
        <f>IF(OR(ISBLANK('!0'!AL491),ISERROR('!0'!AL491)),"",'!0'!AL491)</f>
        <v/>
      </c>
      <c r="AG489" t="str">
        <f>IF(OR(ISBLANK('!0'!AM491),ISERROR('!0'!AM491)),"",'!0'!AM491)</f>
        <v/>
      </c>
      <c r="AH489" t="str">
        <f>IF(OR(ISBLANK('!0'!AN491),ISERROR('!0'!AN491)),"",'!0'!AN491)</f>
        <v/>
      </c>
      <c r="AI489" t="str">
        <f>IF(OR(ISBLANK('!0'!AO491),ISERROR('!0'!AO491)),"",'!0'!AO491)</f>
        <v/>
      </c>
      <c r="AJ489" t="str">
        <f>IF(OR(ISBLANK('!0'!AP491),ISERROR('!0'!AP491)),"",'!0'!AP491)</f>
        <v/>
      </c>
      <c r="AK489" t="str">
        <f>IF(OR(ISBLANK('!0'!AQ491),ISERROR('!0'!AQ491)),"",'!0'!AQ491)</f>
        <v/>
      </c>
      <c r="AL489" t="str">
        <f>IF(OR(ISBLANK('!0'!AR491),ISERROR('!0'!AR491)),"",'!0'!AR491)</f>
        <v/>
      </c>
      <c r="AM489" t="str">
        <f>IF(OR(ISBLANK('!0'!AS491),ISERROR('!0'!AS491)),"",'!0'!AS491)</f>
        <v/>
      </c>
      <c r="AN489" t="str">
        <f>IF(OR(ISBLANK('!0'!AT491),ISERROR('!0'!AT491)),"",'!0'!AT491)</f>
        <v/>
      </c>
      <c r="AO489" t="str">
        <f>IF(OR(ISBLANK('!0'!AU491),ISERROR('!0'!AU491)),"",'!0'!AU491)</f>
        <v/>
      </c>
      <c r="AP489" t="str">
        <f>IF(OR(ISBLANK('!0'!AV491),ISERROR('!0'!AV491)),"",'!0'!AV491)</f>
        <v/>
      </c>
      <c r="AQ489" t="str">
        <f>IF(OR(ISBLANK('!0'!AW491),ISERROR('!0'!AW491)),"",'!0'!AW491)</f>
        <v/>
      </c>
      <c r="AR489" t="str">
        <f>IF(OR(ISBLANK('!0'!AX491),ISERROR('!0'!AX491)),"",'!0'!AX491)</f>
        <v/>
      </c>
      <c r="AS489" t="str">
        <f>IF(OR(ISBLANK('!0'!AY491),ISERROR('!0'!AY491)),"",'!0'!AY491)</f>
        <v/>
      </c>
      <c r="AT489" t="str">
        <f>IF(OR(ISBLANK('!0'!AZ491),ISERROR('!0'!AZ491)),"",'!0'!AZ491)</f>
        <v/>
      </c>
      <c r="AU489" t="str">
        <f>IF(OR(ISBLANK('!0'!BA491),ISERROR('!0'!BA491)),"",'!0'!BA491)</f>
        <v/>
      </c>
      <c r="AV489" t="str">
        <f>IF(OR(ISBLANK('!0'!BB491),ISERROR('!0'!BB491)),"",'!0'!BB491)</f>
        <v/>
      </c>
      <c r="AW489" t="str">
        <f>IF(OR(ISBLANK('!0'!BC491),ISERROR('!0'!BC491)),"",'!0'!BC491)</f>
        <v/>
      </c>
      <c r="AX489" t="str">
        <f>IF(OR(ISBLANK('!0'!BD491),ISERROR('!0'!BD491)),"",'!0'!BD491)</f>
        <v/>
      </c>
      <c r="AY489" t="str">
        <f>IF(OR(ISBLANK('!0'!BE491),ISERROR('!0'!BE491)),"",'!0'!BE491)</f>
        <v/>
      </c>
      <c r="AZ489" t="str">
        <f>IF(OR(ISBLANK('!0'!BF491),ISERROR('!0'!BF491)),"",'!0'!BF491)</f>
        <v/>
      </c>
      <c r="BA489" t="str">
        <f>IF(OR(ISBLANK('!0'!BG491),ISERROR('!0'!BG491)),"",'!0'!BG491)</f>
        <v/>
      </c>
      <c r="BB489" t="str">
        <f>IF(OR(ISBLANK('!0'!BH491),ISERROR('!0'!BH491)),"",'!0'!BH491)</f>
        <v/>
      </c>
      <c r="BC489" t="str">
        <f>IF(OR(ISBLANK('!0'!BI491),ISERROR('!0'!BI491)),"",'!0'!BI491)</f>
        <v/>
      </c>
    </row>
    <row r="490" spans="1:55" ht="12.75" customHeight="1" x14ac:dyDescent="0.2">
      <c r="A490" t="str">
        <f>IF(OR(ISBLANK('!0'!A492),ISERROR('!0'!A492)),"",'!0'!A492)</f>
        <v/>
      </c>
      <c r="B490" t="str">
        <f>IF(OR(ISBLANK('!0'!B492),ISERROR('!0'!B492)),"",'!0'!B492)</f>
        <v/>
      </c>
      <c r="C490" s="208">
        <f>IF(OR(ISBLANK('!0'!C491),ISERROR('!0'!C491)),"",'!0'!C491)</f>
        <v>468</v>
      </c>
      <c r="D490" s="326"/>
      <c r="E490" s="326"/>
      <c r="F490" t="str">
        <f>IF(OR(ISBLANK('!0'!F492),ISERROR('!0'!F492)),"",'!0'!F492)</f>
        <v/>
      </c>
      <c r="G490" t="str">
        <f>IF(OR(ISBLANK('!0'!G492),ISERROR('!0'!G492)),"",'!0'!G492)</f>
        <v/>
      </c>
      <c r="H490" t="str">
        <f>IF(OR(ISBLANK('!0'!H492),ISERROR('!0'!H492)),"",'!0'!H492)</f>
        <v/>
      </c>
      <c r="I490" s="4" t="str">
        <f>IF(OR(ISBLANK('!0'!I492),ISERROR('!0'!I492)),"",'!0'!I492)</f>
        <v/>
      </c>
      <c r="J490" t="str">
        <f>IF(OR(ISBLANK('!0'!J492),ISERROR('!0'!J492)),"",'!0'!J492)</f>
        <v/>
      </c>
      <c r="K490" s="59" t="str">
        <f>IF(OR(ISBLANK('!0'!K492),ISERROR('!0'!K492)),"",'!0'!K492)</f>
        <v/>
      </c>
      <c r="L490" t="str">
        <f>IF(OR(ISBLANK('!0'!L492),ISERROR('!0'!L492)),"",'!0'!L492)</f>
        <v/>
      </c>
      <c r="M490" t="str">
        <f>IF(OR(ISBLANK('!0'!M492),ISERROR('!0'!M492)),"",'!0'!M492)</f>
        <v/>
      </c>
      <c r="N490" t="str">
        <f>IF(OR(ISBLANK('!0'!N492),ISERROR('!0'!N492)),"",'!0'!N492)</f>
        <v/>
      </c>
      <c r="O490" t="str">
        <f>IF(OR(ISBLANK('!0'!O492),ISERROR('!0'!O492)),"",'!0'!O492)</f>
        <v/>
      </c>
      <c r="P490" t="str">
        <f>IF(OR(ISBLANK('!0'!P492),ISERROR('!0'!P492)),"",'!0'!P492)</f>
        <v/>
      </c>
      <c r="Q490" t="str">
        <f>IF(OR(ISBLANK('!0'!Q492),ISERROR('!0'!Q492)),"",'!0'!Q492)</f>
        <v/>
      </c>
      <c r="R490" t="str">
        <f>IF(OR(ISBLANK('!0'!R492),ISERROR('!0'!R492)),"",'!0'!R492)</f>
        <v/>
      </c>
      <c r="S490" t="str">
        <f>IF(OR(ISBLANK('!0'!S492),ISERROR('!0'!S492)),"",'!0'!S492)</f>
        <v/>
      </c>
      <c r="T490" t="str">
        <f>IF(OR(ISBLANK('!0'!T492),ISERROR('!0'!T492)),"",'!0'!T492)</f>
        <v/>
      </c>
      <c r="U490" t="str">
        <f>IF(OR(ISBLANK('!0'!U492),ISERROR('!0'!U492)),"",'!0'!U492)</f>
        <v/>
      </c>
      <c r="V490" t="str">
        <f>IF(OR(ISBLANK('!0'!V492),ISERROR('!0'!V492)),"",'!0'!V492)</f>
        <v/>
      </c>
      <c r="W490" t="str">
        <f>IF(OR(ISBLANK('!0'!W492),ISERROR('!0'!W492)),"",'!0'!W492)</f>
        <v/>
      </c>
      <c r="X490" t="str">
        <f>IF(OR(ISBLANK('!0'!X492),ISERROR('!0'!X492)),"",'!0'!X492)</f>
        <v/>
      </c>
      <c r="Y490" t="str">
        <f>IF(OR(ISBLANK('!0'!Y492),ISERROR('!0'!Y492)),"",'!0'!Y492)</f>
        <v/>
      </c>
      <c r="Z490" t="str">
        <f>IF(OR(ISBLANK('!0'!Z492),ISERROR('!0'!Z492)),"",'!0'!Z492)</f>
        <v/>
      </c>
      <c r="AA490" t="str">
        <f>IF(OR(ISBLANK('!0'!AA492),ISERROR('!0'!AA492)),"",'!0'!AA492)</f>
        <v/>
      </c>
      <c r="AB490" t="str">
        <f>IF(OR(ISBLANK('!0'!AB492),ISERROR('!0'!AB492)),"",'!0'!AB492)</f>
        <v/>
      </c>
      <c r="AC490" t="str">
        <f>IF(OR(ISBLANK('!0'!AI492),ISERROR('!0'!AI492)),"",'!0'!AI492)</f>
        <v/>
      </c>
      <c r="AD490" t="str">
        <f>IF(OR(ISBLANK('!0'!AJ492),ISERROR('!0'!AJ492)),"",'!0'!AJ492)</f>
        <v/>
      </c>
      <c r="AE490" t="str">
        <f>IF(OR(ISBLANK('!0'!AK492),ISERROR('!0'!AK492)),"",'!0'!AK492)</f>
        <v/>
      </c>
      <c r="AF490" t="str">
        <f>IF(OR(ISBLANK('!0'!AL492),ISERROR('!0'!AL492)),"",'!0'!AL492)</f>
        <v/>
      </c>
      <c r="AG490" t="str">
        <f>IF(OR(ISBLANK('!0'!AM492),ISERROR('!0'!AM492)),"",'!0'!AM492)</f>
        <v/>
      </c>
      <c r="AH490" t="str">
        <f>IF(OR(ISBLANK('!0'!AN492),ISERROR('!0'!AN492)),"",'!0'!AN492)</f>
        <v/>
      </c>
      <c r="AI490" t="str">
        <f>IF(OR(ISBLANK('!0'!AO492),ISERROR('!0'!AO492)),"",'!0'!AO492)</f>
        <v/>
      </c>
      <c r="AJ490" t="str">
        <f>IF(OR(ISBLANK('!0'!AP492),ISERROR('!0'!AP492)),"",'!0'!AP492)</f>
        <v/>
      </c>
      <c r="AK490" t="str">
        <f>IF(OR(ISBLANK('!0'!AQ492),ISERROR('!0'!AQ492)),"",'!0'!AQ492)</f>
        <v/>
      </c>
      <c r="AL490" t="str">
        <f>IF(OR(ISBLANK('!0'!AR492),ISERROR('!0'!AR492)),"",'!0'!AR492)</f>
        <v/>
      </c>
      <c r="AM490" t="str">
        <f>IF(OR(ISBLANK('!0'!AS492),ISERROR('!0'!AS492)),"",'!0'!AS492)</f>
        <v/>
      </c>
      <c r="AN490" t="str">
        <f>IF(OR(ISBLANK('!0'!AT492),ISERROR('!0'!AT492)),"",'!0'!AT492)</f>
        <v/>
      </c>
      <c r="AO490" t="str">
        <f>IF(OR(ISBLANK('!0'!AU492),ISERROR('!0'!AU492)),"",'!0'!AU492)</f>
        <v/>
      </c>
      <c r="AP490" t="str">
        <f>IF(OR(ISBLANK('!0'!AV492),ISERROR('!0'!AV492)),"",'!0'!AV492)</f>
        <v/>
      </c>
      <c r="AQ490" t="str">
        <f>IF(OR(ISBLANK('!0'!AW492),ISERROR('!0'!AW492)),"",'!0'!AW492)</f>
        <v/>
      </c>
      <c r="AR490" t="str">
        <f>IF(OR(ISBLANK('!0'!AX492),ISERROR('!0'!AX492)),"",'!0'!AX492)</f>
        <v/>
      </c>
      <c r="AS490" t="str">
        <f>IF(OR(ISBLANK('!0'!AY492),ISERROR('!0'!AY492)),"",'!0'!AY492)</f>
        <v/>
      </c>
      <c r="AT490" t="str">
        <f>IF(OR(ISBLANK('!0'!AZ492),ISERROR('!0'!AZ492)),"",'!0'!AZ492)</f>
        <v/>
      </c>
      <c r="AU490" t="str">
        <f>IF(OR(ISBLANK('!0'!BA492),ISERROR('!0'!BA492)),"",'!0'!BA492)</f>
        <v/>
      </c>
      <c r="AV490" t="str">
        <f>IF(OR(ISBLANK('!0'!BB492),ISERROR('!0'!BB492)),"",'!0'!BB492)</f>
        <v/>
      </c>
      <c r="AW490" t="str">
        <f>IF(OR(ISBLANK('!0'!BC492),ISERROR('!0'!BC492)),"",'!0'!BC492)</f>
        <v/>
      </c>
      <c r="AX490" t="str">
        <f>IF(OR(ISBLANK('!0'!BD492),ISERROR('!0'!BD492)),"",'!0'!BD492)</f>
        <v/>
      </c>
      <c r="AY490" t="str">
        <f>IF(OR(ISBLANK('!0'!BE492),ISERROR('!0'!BE492)),"",'!0'!BE492)</f>
        <v/>
      </c>
      <c r="AZ490" t="str">
        <f>IF(OR(ISBLANK('!0'!BF492),ISERROR('!0'!BF492)),"",'!0'!BF492)</f>
        <v/>
      </c>
      <c r="BA490" t="str">
        <f>IF(OR(ISBLANK('!0'!BG492),ISERROR('!0'!BG492)),"",'!0'!BG492)</f>
        <v/>
      </c>
      <c r="BB490" t="str">
        <f>IF(OR(ISBLANK('!0'!BH492),ISERROR('!0'!BH492)),"",'!0'!BH492)</f>
        <v/>
      </c>
      <c r="BC490" t="str">
        <f>IF(OR(ISBLANK('!0'!BI492),ISERROR('!0'!BI492)),"",'!0'!BI492)</f>
        <v/>
      </c>
    </row>
    <row r="491" spans="1:55" ht="12.75" customHeight="1" x14ac:dyDescent="0.2">
      <c r="A491" t="str">
        <f>IF(OR(ISBLANK('!0'!A493),ISERROR('!0'!A493)),"",'!0'!A493)</f>
        <v/>
      </c>
      <c r="B491" t="str">
        <f>IF(OR(ISBLANK('!0'!B493),ISERROR('!0'!B493)),"",'!0'!B493)</f>
        <v/>
      </c>
      <c r="C491" s="208">
        <f>IF(OR(ISBLANK('!0'!C492),ISERROR('!0'!C492)),"",'!0'!C492)</f>
        <v>469</v>
      </c>
      <c r="D491" s="326"/>
      <c r="E491" s="326"/>
      <c r="F491" t="str">
        <f>IF(OR(ISBLANK('!0'!F493),ISERROR('!0'!F493)),"",'!0'!F493)</f>
        <v/>
      </c>
      <c r="G491" t="str">
        <f>IF(OR(ISBLANK('!0'!G493),ISERROR('!0'!G493)),"",'!0'!G493)</f>
        <v/>
      </c>
      <c r="H491" t="str">
        <f>IF(OR(ISBLANK('!0'!H493),ISERROR('!0'!H493)),"",'!0'!H493)</f>
        <v/>
      </c>
      <c r="I491" s="4" t="str">
        <f>IF(OR(ISBLANK('!0'!I493),ISERROR('!0'!I493)),"",'!0'!I493)</f>
        <v/>
      </c>
      <c r="J491" t="str">
        <f>IF(OR(ISBLANK('!0'!J493),ISERROR('!0'!J493)),"",'!0'!J493)</f>
        <v/>
      </c>
      <c r="K491" s="59" t="str">
        <f>IF(OR(ISBLANK('!0'!K493),ISERROR('!0'!K493)),"",'!0'!K493)</f>
        <v/>
      </c>
      <c r="L491" t="str">
        <f>IF(OR(ISBLANK('!0'!L493),ISERROR('!0'!L493)),"",'!0'!L493)</f>
        <v/>
      </c>
      <c r="M491" t="str">
        <f>IF(OR(ISBLANK('!0'!M493),ISERROR('!0'!M493)),"",'!0'!M493)</f>
        <v/>
      </c>
      <c r="N491" t="str">
        <f>IF(OR(ISBLANK('!0'!N493),ISERROR('!0'!N493)),"",'!0'!N493)</f>
        <v/>
      </c>
      <c r="O491" t="str">
        <f>IF(OR(ISBLANK('!0'!O493),ISERROR('!0'!O493)),"",'!0'!O493)</f>
        <v/>
      </c>
      <c r="P491" t="str">
        <f>IF(OR(ISBLANK('!0'!P493),ISERROR('!0'!P493)),"",'!0'!P493)</f>
        <v/>
      </c>
      <c r="Q491" t="str">
        <f>IF(OR(ISBLANK('!0'!Q493),ISERROR('!0'!Q493)),"",'!0'!Q493)</f>
        <v/>
      </c>
      <c r="R491" t="str">
        <f>IF(OR(ISBLANK('!0'!R493),ISERROR('!0'!R493)),"",'!0'!R493)</f>
        <v/>
      </c>
      <c r="S491" t="str">
        <f>IF(OR(ISBLANK('!0'!S493),ISERROR('!0'!S493)),"",'!0'!S493)</f>
        <v/>
      </c>
      <c r="T491" t="str">
        <f>IF(OR(ISBLANK('!0'!T493),ISERROR('!0'!T493)),"",'!0'!T493)</f>
        <v/>
      </c>
      <c r="U491" t="str">
        <f>IF(OR(ISBLANK('!0'!U493),ISERROR('!0'!U493)),"",'!0'!U493)</f>
        <v/>
      </c>
      <c r="V491" t="str">
        <f>IF(OR(ISBLANK('!0'!V493),ISERROR('!0'!V493)),"",'!0'!V493)</f>
        <v/>
      </c>
      <c r="W491" t="str">
        <f>IF(OR(ISBLANK('!0'!W493),ISERROR('!0'!W493)),"",'!0'!W493)</f>
        <v/>
      </c>
      <c r="X491" t="str">
        <f>IF(OR(ISBLANK('!0'!X493),ISERROR('!0'!X493)),"",'!0'!X493)</f>
        <v/>
      </c>
      <c r="Y491" t="str">
        <f>IF(OR(ISBLANK('!0'!Y493),ISERROR('!0'!Y493)),"",'!0'!Y493)</f>
        <v/>
      </c>
      <c r="Z491" t="str">
        <f>IF(OR(ISBLANK('!0'!Z493),ISERROR('!0'!Z493)),"",'!0'!Z493)</f>
        <v/>
      </c>
      <c r="AA491" t="str">
        <f>IF(OR(ISBLANK('!0'!AA493),ISERROR('!0'!AA493)),"",'!0'!AA493)</f>
        <v/>
      </c>
      <c r="AB491" t="str">
        <f>IF(OR(ISBLANK('!0'!AB493),ISERROR('!0'!AB493)),"",'!0'!AB493)</f>
        <v/>
      </c>
      <c r="AC491" t="str">
        <f>IF(OR(ISBLANK('!0'!AI493),ISERROR('!0'!AI493)),"",'!0'!AI493)</f>
        <v/>
      </c>
      <c r="AD491" t="str">
        <f>IF(OR(ISBLANK('!0'!AJ493),ISERROR('!0'!AJ493)),"",'!0'!AJ493)</f>
        <v/>
      </c>
      <c r="AE491" t="str">
        <f>IF(OR(ISBLANK('!0'!AK493),ISERROR('!0'!AK493)),"",'!0'!AK493)</f>
        <v/>
      </c>
      <c r="AF491" t="str">
        <f>IF(OR(ISBLANK('!0'!AL493),ISERROR('!0'!AL493)),"",'!0'!AL493)</f>
        <v/>
      </c>
      <c r="AG491" t="str">
        <f>IF(OR(ISBLANK('!0'!AM493),ISERROR('!0'!AM493)),"",'!0'!AM493)</f>
        <v/>
      </c>
      <c r="AH491" t="str">
        <f>IF(OR(ISBLANK('!0'!AN493),ISERROR('!0'!AN493)),"",'!0'!AN493)</f>
        <v/>
      </c>
      <c r="AI491" t="str">
        <f>IF(OR(ISBLANK('!0'!AO493),ISERROR('!0'!AO493)),"",'!0'!AO493)</f>
        <v/>
      </c>
      <c r="AJ491" t="str">
        <f>IF(OR(ISBLANK('!0'!AP493),ISERROR('!0'!AP493)),"",'!0'!AP493)</f>
        <v/>
      </c>
      <c r="AK491" t="str">
        <f>IF(OR(ISBLANK('!0'!AQ493),ISERROR('!0'!AQ493)),"",'!0'!AQ493)</f>
        <v/>
      </c>
      <c r="AL491" t="str">
        <f>IF(OR(ISBLANK('!0'!AR493),ISERROR('!0'!AR493)),"",'!0'!AR493)</f>
        <v/>
      </c>
      <c r="AM491" t="str">
        <f>IF(OR(ISBLANK('!0'!AS493),ISERROR('!0'!AS493)),"",'!0'!AS493)</f>
        <v/>
      </c>
      <c r="AN491" t="str">
        <f>IF(OR(ISBLANK('!0'!AT493),ISERROR('!0'!AT493)),"",'!0'!AT493)</f>
        <v/>
      </c>
      <c r="AO491" t="str">
        <f>IF(OR(ISBLANK('!0'!AU493),ISERROR('!0'!AU493)),"",'!0'!AU493)</f>
        <v/>
      </c>
      <c r="AP491" t="str">
        <f>IF(OR(ISBLANK('!0'!AV493),ISERROR('!0'!AV493)),"",'!0'!AV493)</f>
        <v/>
      </c>
      <c r="AQ491" t="str">
        <f>IF(OR(ISBLANK('!0'!AW493),ISERROR('!0'!AW493)),"",'!0'!AW493)</f>
        <v/>
      </c>
      <c r="AR491" t="str">
        <f>IF(OR(ISBLANK('!0'!AX493),ISERROR('!0'!AX493)),"",'!0'!AX493)</f>
        <v/>
      </c>
      <c r="AS491" t="str">
        <f>IF(OR(ISBLANK('!0'!AY493),ISERROR('!0'!AY493)),"",'!0'!AY493)</f>
        <v/>
      </c>
      <c r="AT491" t="str">
        <f>IF(OR(ISBLANK('!0'!AZ493),ISERROR('!0'!AZ493)),"",'!0'!AZ493)</f>
        <v/>
      </c>
      <c r="AU491" t="str">
        <f>IF(OR(ISBLANK('!0'!BA493),ISERROR('!0'!BA493)),"",'!0'!BA493)</f>
        <v/>
      </c>
      <c r="AV491" t="str">
        <f>IF(OR(ISBLANK('!0'!BB493),ISERROR('!0'!BB493)),"",'!0'!BB493)</f>
        <v/>
      </c>
      <c r="AW491" t="str">
        <f>IF(OR(ISBLANK('!0'!BC493),ISERROR('!0'!BC493)),"",'!0'!BC493)</f>
        <v/>
      </c>
      <c r="AX491" t="str">
        <f>IF(OR(ISBLANK('!0'!BD493),ISERROR('!0'!BD493)),"",'!0'!BD493)</f>
        <v/>
      </c>
      <c r="AY491" t="str">
        <f>IF(OR(ISBLANK('!0'!BE493),ISERROR('!0'!BE493)),"",'!0'!BE493)</f>
        <v/>
      </c>
      <c r="AZ491" t="str">
        <f>IF(OR(ISBLANK('!0'!BF493),ISERROR('!0'!BF493)),"",'!0'!BF493)</f>
        <v/>
      </c>
      <c r="BA491" t="str">
        <f>IF(OR(ISBLANK('!0'!BG493),ISERROR('!0'!BG493)),"",'!0'!BG493)</f>
        <v/>
      </c>
      <c r="BB491" t="str">
        <f>IF(OR(ISBLANK('!0'!BH493),ISERROR('!0'!BH493)),"",'!0'!BH493)</f>
        <v/>
      </c>
      <c r="BC491" t="str">
        <f>IF(OR(ISBLANK('!0'!BI493),ISERROR('!0'!BI493)),"",'!0'!BI493)</f>
        <v/>
      </c>
    </row>
    <row r="492" spans="1:55" ht="12.75" customHeight="1" x14ac:dyDescent="0.2">
      <c r="A492" t="str">
        <f>IF(OR(ISBLANK('!0'!A494),ISERROR('!0'!A494)),"",'!0'!A494)</f>
        <v/>
      </c>
      <c r="B492" t="str">
        <f>IF(OR(ISBLANK('!0'!B494),ISERROR('!0'!B494)),"",'!0'!B494)</f>
        <v/>
      </c>
      <c r="C492" s="208">
        <f>IF(OR(ISBLANK('!0'!C493),ISERROR('!0'!C493)),"",'!0'!C493)</f>
        <v>470</v>
      </c>
      <c r="D492" s="326"/>
      <c r="E492" s="326"/>
      <c r="F492" t="str">
        <f>IF(OR(ISBLANK('!0'!F494),ISERROR('!0'!F494)),"",'!0'!F494)</f>
        <v/>
      </c>
      <c r="G492" t="str">
        <f>IF(OR(ISBLANK('!0'!G494),ISERROR('!0'!G494)),"",'!0'!G494)</f>
        <v/>
      </c>
      <c r="H492" t="str">
        <f>IF(OR(ISBLANK('!0'!H494),ISERROR('!0'!H494)),"",'!0'!H494)</f>
        <v/>
      </c>
      <c r="I492" s="4" t="str">
        <f>IF(OR(ISBLANK('!0'!I494),ISERROR('!0'!I494)),"",'!0'!I494)</f>
        <v/>
      </c>
      <c r="J492" t="str">
        <f>IF(OR(ISBLANK('!0'!J494),ISERROR('!0'!J494)),"",'!0'!J494)</f>
        <v/>
      </c>
      <c r="K492" s="59" t="str">
        <f>IF(OR(ISBLANK('!0'!K494),ISERROR('!0'!K494)),"",'!0'!K494)</f>
        <v/>
      </c>
      <c r="L492" t="str">
        <f>IF(OR(ISBLANK('!0'!L494),ISERROR('!0'!L494)),"",'!0'!L494)</f>
        <v/>
      </c>
      <c r="M492" t="str">
        <f>IF(OR(ISBLANK('!0'!M494),ISERROR('!0'!M494)),"",'!0'!M494)</f>
        <v/>
      </c>
      <c r="N492" t="str">
        <f>IF(OR(ISBLANK('!0'!N494),ISERROR('!0'!N494)),"",'!0'!N494)</f>
        <v/>
      </c>
      <c r="O492" t="str">
        <f>IF(OR(ISBLANK('!0'!O494),ISERROR('!0'!O494)),"",'!0'!O494)</f>
        <v/>
      </c>
      <c r="P492" t="str">
        <f>IF(OR(ISBLANK('!0'!P494),ISERROR('!0'!P494)),"",'!0'!P494)</f>
        <v/>
      </c>
      <c r="Q492" t="str">
        <f>IF(OR(ISBLANK('!0'!Q494),ISERROR('!0'!Q494)),"",'!0'!Q494)</f>
        <v/>
      </c>
      <c r="R492" t="str">
        <f>IF(OR(ISBLANK('!0'!R494),ISERROR('!0'!R494)),"",'!0'!R494)</f>
        <v/>
      </c>
      <c r="S492" t="str">
        <f>IF(OR(ISBLANK('!0'!S494),ISERROR('!0'!S494)),"",'!0'!S494)</f>
        <v/>
      </c>
      <c r="T492" t="str">
        <f>IF(OR(ISBLANK('!0'!T494),ISERROR('!0'!T494)),"",'!0'!T494)</f>
        <v/>
      </c>
      <c r="U492" t="str">
        <f>IF(OR(ISBLANK('!0'!U494),ISERROR('!0'!U494)),"",'!0'!U494)</f>
        <v/>
      </c>
      <c r="V492" t="str">
        <f>IF(OR(ISBLANK('!0'!V494),ISERROR('!0'!V494)),"",'!0'!V494)</f>
        <v/>
      </c>
      <c r="W492" t="str">
        <f>IF(OR(ISBLANK('!0'!W494),ISERROR('!0'!W494)),"",'!0'!W494)</f>
        <v/>
      </c>
      <c r="X492" t="str">
        <f>IF(OR(ISBLANK('!0'!X494),ISERROR('!0'!X494)),"",'!0'!X494)</f>
        <v/>
      </c>
      <c r="Y492" t="str">
        <f>IF(OR(ISBLANK('!0'!Y494),ISERROR('!0'!Y494)),"",'!0'!Y494)</f>
        <v/>
      </c>
      <c r="Z492" t="str">
        <f>IF(OR(ISBLANK('!0'!Z494),ISERROR('!0'!Z494)),"",'!0'!Z494)</f>
        <v/>
      </c>
      <c r="AA492" t="str">
        <f>IF(OR(ISBLANK('!0'!AA494),ISERROR('!0'!AA494)),"",'!0'!AA494)</f>
        <v/>
      </c>
      <c r="AB492" t="str">
        <f>IF(OR(ISBLANK('!0'!AB494),ISERROR('!0'!AB494)),"",'!0'!AB494)</f>
        <v/>
      </c>
      <c r="AC492" t="str">
        <f>IF(OR(ISBLANK('!0'!AI494),ISERROR('!0'!AI494)),"",'!0'!AI494)</f>
        <v/>
      </c>
      <c r="AD492" t="str">
        <f>IF(OR(ISBLANK('!0'!AJ494),ISERROR('!0'!AJ494)),"",'!0'!AJ494)</f>
        <v/>
      </c>
      <c r="AE492" t="str">
        <f>IF(OR(ISBLANK('!0'!AK494),ISERROR('!0'!AK494)),"",'!0'!AK494)</f>
        <v/>
      </c>
      <c r="AF492" t="str">
        <f>IF(OR(ISBLANK('!0'!AL494),ISERROR('!0'!AL494)),"",'!0'!AL494)</f>
        <v/>
      </c>
      <c r="AG492" t="str">
        <f>IF(OR(ISBLANK('!0'!AM494),ISERROR('!0'!AM494)),"",'!0'!AM494)</f>
        <v/>
      </c>
      <c r="AH492" t="str">
        <f>IF(OR(ISBLANK('!0'!AN494),ISERROR('!0'!AN494)),"",'!0'!AN494)</f>
        <v/>
      </c>
      <c r="AI492" t="str">
        <f>IF(OR(ISBLANK('!0'!AO494),ISERROR('!0'!AO494)),"",'!0'!AO494)</f>
        <v/>
      </c>
      <c r="AJ492" t="str">
        <f>IF(OR(ISBLANK('!0'!AP494),ISERROR('!0'!AP494)),"",'!0'!AP494)</f>
        <v/>
      </c>
      <c r="AK492" t="str">
        <f>IF(OR(ISBLANK('!0'!AQ494),ISERROR('!0'!AQ494)),"",'!0'!AQ494)</f>
        <v/>
      </c>
      <c r="AL492" t="str">
        <f>IF(OR(ISBLANK('!0'!AR494),ISERROR('!0'!AR494)),"",'!0'!AR494)</f>
        <v/>
      </c>
      <c r="AM492" t="str">
        <f>IF(OR(ISBLANK('!0'!AS494),ISERROR('!0'!AS494)),"",'!0'!AS494)</f>
        <v/>
      </c>
      <c r="AN492" t="str">
        <f>IF(OR(ISBLANK('!0'!AT494),ISERROR('!0'!AT494)),"",'!0'!AT494)</f>
        <v/>
      </c>
      <c r="AO492" t="str">
        <f>IF(OR(ISBLANK('!0'!AU494),ISERROR('!0'!AU494)),"",'!0'!AU494)</f>
        <v/>
      </c>
      <c r="AP492" t="str">
        <f>IF(OR(ISBLANK('!0'!AV494),ISERROR('!0'!AV494)),"",'!0'!AV494)</f>
        <v/>
      </c>
      <c r="AQ492" t="str">
        <f>IF(OR(ISBLANK('!0'!AW494),ISERROR('!0'!AW494)),"",'!0'!AW494)</f>
        <v/>
      </c>
      <c r="AR492" t="str">
        <f>IF(OR(ISBLANK('!0'!AX494),ISERROR('!0'!AX494)),"",'!0'!AX494)</f>
        <v/>
      </c>
      <c r="AS492" t="str">
        <f>IF(OR(ISBLANK('!0'!AY494),ISERROR('!0'!AY494)),"",'!0'!AY494)</f>
        <v/>
      </c>
      <c r="AT492" t="str">
        <f>IF(OR(ISBLANK('!0'!AZ494),ISERROR('!0'!AZ494)),"",'!0'!AZ494)</f>
        <v/>
      </c>
      <c r="AU492" t="str">
        <f>IF(OR(ISBLANK('!0'!BA494),ISERROR('!0'!BA494)),"",'!0'!BA494)</f>
        <v/>
      </c>
      <c r="AV492" t="str">
        <f>IF(OR(ISBLANK('!0'!BB494),ISERROR('!0'!BB494)),"",'!0'!BB494)</f>
        <v/>
      </c>
      <c r="AW492" t="str">
        <f>IF(OR(ISBLANK('!0'!BC494),ISERROR('!0'!BC494)),"",'!0'!BC494)</f>
        <v/>
      </c>
      <c r="AX492" t="str">
        <f>IF(OR(ISBLANK('!0'!BD494),ISERROR('!0'!BD494)),"",'!0'!BD494)</f>
        <v/>
      </c>
      <c r="AY492" t="str">
        <f>IF(OR(ISBLANK('!0'!BE494),ISERROR('!0'!BE494)),"",'!0'!BE494)</f>
        <v/>
      </c>
      <c r="AZ492" t="str">
        <f>IF(OR(ISBLANK('!0'!BF494),ISERROR('!0'!BF494)),"",'!0'!BF494)</f>
        <v/>
      </c>
      <c r="BA492" t="str">
        <f>IF(OR(ISBLANK('!0'!BG494),ISERROR('!0'!BG494)),"",'!0'!BG494)</f>
        <v/>
      </c>
      <c r="BB492" t="str">
        <f>IF(OR(ISBLANK('!0'!BH494),ISERROR('!0'!BH494)),"",'!0'!BH494)</f>
        <v/>
      </c>
      <c r="BC492" t="str">
        <f>IF(OR(ISBLANK('!0'!BI494),ISERROR('!0'!BI494)),"",'!0'!BI494)</f>
        <v/>
      </c>
    </row>
    <row r="493" spans="1:55" ht="12.75" customHeight="1" x14ac:dyDescent="0.2">
      <c r="A493" t="str">
        <f>IF(OR(ISBLANK('!0'!A495),ISERROR('!0'!A495)),"",'!0'!A495)</f>
        <v/>
      </c>
      <c r="B493" t="str">
        <f>IF(OR(ISBLANK('!0'!B495),ISERROR('!0'!B495)),"",'!0'!B495)</f>
        <v/>
      </c>
      <c r="C493" s="208">
        <f>IF(OR(ISBLANK('!0'!C494),ISERROR('!0'!C494)),"",'!0'!C494)</f>
        <v>471</v>
      </c>
      <c r="D493" s="326"/>
      <c r="E493" s="326"/>
      <c r="F493" t="str">
        <f>IF(OR(ISBLANK('!0'!F495),ISERROR('!0'!F495)),"",'!0'!F495)</f>
        <v/>
      </c>
      <c r="G493" t="str">
        <f>IF(OR(ISBLANK('!0'!G495),ISERROR('!0'!G495)),"",'!0'!G495)</f>
        <v/>
      </c>
      <c r="H493" t="str">
        <f>IF(OR(ISBLANK('!0'!H495),ISERROR('!0'!H495)),"",'!0'!H495)</f>
        <v/>
      </c>
      <c r="I493" s="4" t="str">
        <f>IF(OR(ISBLANK('!0'!I495),ISERROR('!0'!I495)),"",'!0'!I495)</f>
        <v/>
      </c>
      <c r="J493" t="str">
        <f>IF(OR(ISBLANK('!0'!J495),ISERROR('!0'!J495)),"",'!0'!J495)</f>
        <v/>
      </c>
      <c r="K493" s="59" t="str">
        <f>IF(OR(ISBLANK('!0'!K495),ISERROR('!0'!K495)),"",'!0'!K495)</f>
        <v/>
      </c>
      <c r="L493" t="str">
        <f>IF(OR(ISBLANK('!0'!L495),ISERROR('!0'!L495)),"",'!0'!L495)</f>
        <v/>
      </c>
      <c r="M493" t="str">
        <f>IF(OR(ISBLANK('!0'!M495),ISERROR('!0'!M495)),"",'!0'!M495)</f>
        <v/>
      </c>
      <c r="N493" t="str">
        <f>IF(OR(ISBLANK('!0'!N495),ISERROR('!0'!N495)),"",'!0'!N495)</f>
        <v/>
      </c>
      <c r="O493" t="str">
        <f>IF(OR(ISBLANK('!0'!O495),ISERROR('!0'!O495)),"",'!0'!O495)</f>
        <v/>
      </c>
      <c r="P493" t="str">
        <f>IF(OR(ISBLANK('!0'!P495),ISERROR('!0'!P495)),"",'!0'!P495)</f>
        <v/>
      </c>
      <c r="Q493" t="str">
        <f>IF(OR(ISBLANK('!0'!Q495),ISERROR('!0'!Q495)),"",'!0'!Q495)</f>
        <v/>
      </c>
      <c r="R493" t="str">
        <f>IF(OR(ISBLANK('!0'!R495),ISERROR('!0'!R495)),"",'!0'!R495)</f>
        <v/>
      </c>
      <c r="S493" t="str">
        <f>IF(OR(ISBLANK('!0'!S495),ISERROR('!0'!S495)),"",'!0'!S495)</f>
        <v/>
      </c>
      <c r="T493" t="str">
        <f>IF(OR(ISBLANK('!0'!T495),ISERROR('!0'!T495)),"",'!0'!T495)</f>
        <v/>
      </c>
      <c r="U493" t="str">
        <f>IF(OR(ISBLANK('!0'!U495),ISERROR('!0'!U495)),"",'!0'!U495)</f>
        <v/>
      </c>
      <c r="V493" t="str">
        <f>IF(OR(ISBLANK('!0'!V495),ISERROR('!0'!V495)),"",'!0'!V495)</f>
        <v/>
      </c>
      <c r="W493" t="str">
        <f>IF(OR(ISBLANK('!0'!W495),ISERROR('!0'!W495)),"",'!0'!W495)</f>
        <v/>
      </c>
      <c r="X493" t="str">
        <f>IF(OR(ISBLANK('!0'!X495),ISERROR('!0'!X495)),"",'!0'!X495)</f>
        <v/>
      </c>
      <c r="Y493" t="str">
        <f>IF(OR(ISBLANK('!0'!Y495),ISERROR('!0'!Y495)),"",'!0'!Y495)</f>
        <v/>
      </c>
      <c r="Z493" t="str">
        <f>IF(OR(ISBLANK('!0'!Z495),ISERROR('!0'!Z495)),"",'!0'!Z495)</f>
        <v/>
      </c>
      <c r="AA493" t="str">
        <f>IF(OR(ISBLANK('!0'!AA495),ISERROR('!0'!AA495)),"",'!0'!AA495)</f>
        <v/>
      </c>
      <c r="AB493" t="str">
        <f>IF(OR(ISBLANK('!0'!AB495),ISERROR('!0'!AB495)),"",'!0'!AB495)</f>
        <v/>
      </c>
      <c r="AC493" t="str">
        <f>IF(OR(ISBLANK('!0'!AI495),ISERROR('!0'!AI495)),"",'!0'!AI495)</f>
        <v/>
      </c>
      <c r="AD493" t="str">
        <f>IF(OR(ISBLANK('!0'!AJ495),ISERROR('!0'!AJ495)),"",'!0'!AJ495)</f>
        <v/>
      </c>
      <c r="AE493" t="str">
        <f>IF(OR(ISBLANK('!0'!AK495),ISERROR('!0'!AK495)),"",'!0'!AK495)</f>
        <v/>
      </c>
      <c r="AF493" t="str">
        <f>IF(OR(ISBLANK('!0'!AL495),ISERROR('!0'!AL495)),"",'!0'!AL495)</f>
        <v/>
      </c>
      <c r="AG493" t="str">
        <f>IF(OR(ISBLANK('!0'!AM495),ISERROR('!0'!AM495)),"",'!0'!AM495)</f>
        <v/>
      </c>
      <c r="AH493" t="str">
        <f>IF(OR(ISBLANK('!0'!AN495),ISERROR('!0'!AN495)),"",'!0'!AN495)</f>
        <v/>
      </c>
      <c r="AI493" t="str">
        <f>IF(OR(ISBLANK('!0'!AO495),ISERROR('!0'!AO495)),"",'!0'!AO495)</f>
        <v/>
      </c>
      <c r="AJ493" t="str">
        <f>IF(OR(ISBLANK('!0'!AP495),ISERROR('!0'!AP495)),"",'!0'!AP495)</f>
        <v/>
      </c>
      <c r="AK493" t="str">
        <f>IF(OR(ISBLANK('!0'!AQ495),ISERROR('!0'!AQ495)),"",'!0'!AQ495)</f>
        <v/>
      </c>
      <c r="AL493" t="str">
        <f>IF(OR(ISBLANK('!0'!AR495),ISERROR('!0'!AR495)),"",'!0'!AR495)</f>
        <v/>
      </c>
      <c r="AM493" t="str">
        <f>IF(OR(ISBLANK('!0'!AS495),ISERROR('!0'!AS495)),"",'!0'!AS495)</f>
        <v/>
      </c>
      <c r="AN493" t="str">
        <f>IF(OR(ISBLANK('!0'!AT495),ISERROR('!0'!AT495)),"",'!0'!AT495)</f>
        <v/>
      </c>
      <c r="AO493" t="str">
        <f>IF(OR(ISBLANK('!0'!AU495),ISERROR('!0'!AU495)),"",'!0'!AU495)</f>
        <v/>
      </c>
      <c r="AP493" t="str">
        <f>IF(OR(ISBLANK('!0'!AV495),ISERROR('!0'!AV495)),"",'!0'!AV495)</f>
        <v/>
      </c>
      <c r="AQ493" t="str">
        <f>IF(OR(ISBLANK('!0'!AW495),ISERROR('!0'!AW495)),"",'!0'!AW495)</f>
        <v/>
      </c>
      <c r="AR493" t="str">
        <f>IF(OR(ISBLANK('!0'!AX495),ISERROR('!0'!AX495)),"",'!0'!AX495)</f>
        <v/>
      </c>
      <c r="AS493" t="str">
        <f>IF(OR(ISBLANK('!0'!AY495),ISERROR('!0'!AY495)),"",'!0'!AY495)</f>
        <v/>
      </c>
      <c r="AT493" t="str">
        <f>IF(OR(ISBLANK('!0'!AZ495),ISERROR('!0'!AZ495)),"",'!0'!AZ495)</f>
        <v/>
      </c>
      <c r="AU493" t="str">
        <f>IF(OR(ISBLANK('!0'!BA495),ISERROR('!0'!BA495)),"",'!0'!BA495)</f>
        <v/>
      </c>
      <c r="AV493" t="str">
        <f>IF(OR(ISBLANK('!0'!BB495),ISERROR('!0'!BB495)),"",'!0'!BB495)</f>
        <v/>
      </c>
      <c r="AW493" t="str">
        <f>IF(OR(ISBLANK('!0'!BC495),ISERROR('!0'!BC495)),"",'!0'!BC495)</f>
        <v/>
      </c>
      <c r="AX493" t="str">
        <f>IF(OR(ISBLANK('!0'!BD495),ISERROR('!0'!BD495)),"",'!0'!BD495)</f>
        <v/>
      </c>
      <c r="AY493" t="str">
        <f>IF(OR(ISBLANK('!0'!BE495),ISERROR('!0'!BE495)),"",'!0'!BE495)</f>
        <v/>
      </c>
      <c r="AZ493" t="str">
        <f>IF(OR(ISBLANK('!0'!BF495),ISERROR('!0'!BF495)),"",'!0'!BF495)</f>
        <v/>
      </c>
      <c r="BA493" t="str">
        <f>IF(OR(ISBLANK('!0'!BG495),ISERROR('!0'!BG495)),"",'!0'!BG495)</f>
        <v/>
      </c>
      <c r="BB493" t="str">
        <f>IF(OR(ISBLANK('!0'!BH495),ISERROR('!0'!BH495)),"",'!0'!BH495)</f>
        <v/>
      </c>
      <c r="BC493" t="str">
        <f>IF(OR(ISBLANK('!0'!BI495),ISERROR('!0'!BI495)),"",'!0'!BI495)</f>
        <v/>
      </c>
    </row>
    <row r="494" spans="1:55" ht="12.75" customHeight="1" x14ac:dyDescent="0.2">
      <c r="A494" t="str">
        <f>IF(OR(ISBLANK('!0'!A496),ISERROR('!0'!A496)),"",'!0'!A496)</f>
        <v/>
      </c>
      <c r="B494" t="str">
        <f>IF(OR(ISBLANK('!0'!B496),ISERROR('!0'!B496)),"",'!0'!B496)</f>
        <v/>
      </c>
      <c r="C494" s="208">
        <f>IF(OR(ISBLANK('!0'!C495),ISERROR('!0'!C495)),"",'!0'!C495)</f>
        <v>472</v>
      </c>
      <c r="D494" s="326"/>
      <c r="E494" s="326"/>
      <c r="F494" t="str">
        <f>IF(OR(ISBLANK('!0'!F496),ISERROR('!0'!F496)),"",'!0'!F496)</f>
        <v/>
      </c>
      <c r="G494" t="str">
        <f>IF(OR(ISBLANK('!0'!G496),ISERROR('!0'!G496)),"",'!0'!G496)</f>
        <v/>
      </c>
      <c r="H494" t="str">
        <f>IF(OR(ISBLANK('!0'!H496),ISERROR('!0'!H496)),"",'!0'!H496)</f>
        <v/>
      </c>
      <c r="I494" s="4" t="str">
        <f>IF(OR(ISBLANK('!0'!I496),ISERROR('!0'!I496)),"",'!0'!I496)</f>
        <v/>
      </c>
      <c r="J494" t="str">
        <f>IF(OR(ISBLANK('!0'!J496),ISERROR('!0'!J496)),"",'!0'!J496)</f>
        <v/>
      </c>
      <c r="K494" s="59" t="str">
        <f>IF(OR(ISBLANK('!0'!K496),ISERROR('!0'!K496)),"",'!0'!K496)</f>
        <v/>
      </c>
      <c r="L494" t="str">
        <f>IF(OR(ISBLANK('!0'!L496),ISERROR('!0'!L496)),"",'!0'!L496)</f>
        <v/>
      </c>
      <c r="M494" t="str">
        <f>IF(OR(ISBLANK('!0'!M496),ISERROR('!0'!M496)),"",'!0'!M496)</f>
        <v/>
      </c>
      <c r="N494" t="str">
        <f>IF(OR(ISBLANK('!0'!N496),ISERROR('!0'!N496)),"",'!0'!N496)</f>
        <v/>
      </c>
      <c r="O494" t="str">
        <f>IF(OR(ISBLANK('!0'!O496),ISERROR('!0'!O496)),"",'!0'!O496)</f>
        <v/>
      </c>
      <c r="P494" t="str">
        <f>IF(OR(ISBLANK('!0'!P496),ISERROR('!0'!P496)),"",'!0'!P496)</f>
        <v/>
      </c>
      <c r="Q494" t="str">
        <f>IF(OR(ISBLANK('!0'!Q496),ISERROR('!0'!Q496)),"",'!0'!Q496)</f>
        <v/>
      </c>
      <c r="R494" t="str">
        <f>IF(OR(ISBLANK('!0'!R496),ISERROR('!0'!R496)),"",'!0'!R496)</f>
        <v/>
      </c>
      <c r="S494" t="str">
        <f>IF(OR(ISBLANK('!0'!S496),ISERROR('!0'!S496)),"",'!0'!S496)</f>
        <v/>
      </c>
      <c r="T494" t="str">
        <f>IF(OR(ISBLANK('!0'!T496),ISERROR('!0'!T496)),"",'!0'!T496)</f>
        <v/>
      </c>
      <c r="U494" t="str">
        <f>IF(OR(ISBLANK('!0'!U496),ISERROR('!0'!U496)),"",'!0'!U496)</f>
        <v/>
      </c>
      <c r="V494" t="str">
        <f>IF(OR(ISBLANK('!0'!V496),ISERROR('!0'!V496)),"",'!0'!V496)</f>
        <v/>
      </c>
      <c r="W494" t="str">
        <f>IF(OR(ISBLANK('!0'!W496),ISERROR('!0'!W496)),"",'!0'!W496)</f>
        <v/>
      </c>
      <c r="X494" t="str">
        <f>IF(OR(ISBLANK('!0'!X496),ISERROR('!0'!X496)),"",'!0'!X496)</f>
        <v/>
      </c>
      <c r="Y494" t="str">
        <f>IF(OR(ISBLANK('!0'!Y496),ISERROR('!0'!Y496)),"",'!0'!Y496)</f>
        <v/>
      </c>
      <c r="Z494" t="str">
        <f>IF(OR(ISBLANK('!0'!Z496),ISERROR('!0'!Z496)),"",'!0'!Z496)</f>
        <v/>
      </c>
      <c r="AA494" t="str">
        <f>IF(OR(ISBLANK('!0'!AA496),ISERROR('!0'!AA496)),"",'!0'!AA496)</f>
        <v/>
      </c>
      <c r="AB494" t="str">
        <f>IF(OR(ISBLANK('!0'!AB496),ISERROR('!0'!AB496)),"",'!0'!AB496)</f>
        <v/>
      </c>
      <c r="AC494" t="str">
        <f>IF(OR(ISBLANK('!0'!AI496),ISERROR('!0'!AI496)),"",'!0'!AI496)</f>
        <v/>
      </c>
      <c r="AD494" t="str">
        <f>IF(OR(ISBLANK('!0'!AJ496),ISERROR('!0'!AJ496)),"",'!0'!AJ496)</f>
        <v/>
      </c>
      <c r="AE494" t="str">
        <f>IF(OR(ISBLANK('!0'!AK496),ISERROR('!0'!AK496)),"",'!0'!AK496)</f>
        <v/>
      </c>
      <c r="AF494" t="str">
        <f>IF(OR(ISBLANK('!0'!AL496),ISERROR('!0'!AL496)),"",'!0'!AL496)</f>
        <v/>
      </c>
      <c r="AG494" t="str">
        <f>IF(OR(ISBLANK('!0'!AM496),ISERROR('!0'!AM496)),"",'!0'!AM496)</f>
        <v/>
      </c>
      <c r="AH494" t="str">
        <f>IF(OR(ISBLANK('!0'!AN496),ISERROR('!0'!AN496)),"",'!0'!AN496)</f>
        <v/>
      </c>
      <c r="AI494" t="str">
        <f>IF(OR(ISBLANK('!0'!AO496),ISERROR('!0'!AO496)),"",'!0'!AO496)</f>
        <v/>
      </c>
      <c r="AJ494" t="str">
        <f>IF(OR(ISBLANK('!0'!AP496),ISERROR('!0'!AP496)),"",'!0'!AP496)</f>
        <v/>
      </c>
      <c r="AK494" t="str">
        <f>IF(OR(ISBLANK('!0'!AQ496),ISERROR('!0'!AQ496)),"",'!0'!AQ496)</f>
        <v/>
      </c>
      <c r="AL494" t="str">
        <f>IF(OR(ISBLANK('!0'!AR496),ISERROR('!0'!AR496)),"",'!0'!AR496)</f>
        <v/>
      </c>
      <c r="AM494" t="str">
        <f>IF(OR(ISBLANK('!0'!AS496),ISERROR('!0'!AS496)),"",'!0'!AS496)</f>
        <v/>
      </c>
      <c r="AN494" t="str">
        <f>IF(OR(ISBLANK('!0'!AT496),ISERROR('!0'!AT496)),"",'!0'!AT496)</f>
        <v/>
      </c>
      <c r="AO494" t="str">
        <f>IF(OR(ISBLANK('!0'!AU496),ISERROR('!0'!AU496)),"",'!0'!AU496)</f>
        <v/>
      </c>
      <c r="AP494" t="str">
        <f>IF(OR(ISBLANK('!0'!AV496),ISERROR('!0'!AV496)),"",'!0'!AV496)</f>
        <v/>
      </c>
      <c r="AQ494" t="str">
        <f>IF(OR(ISBLANK('!0'!AW496),ISERROR('!0'!AW496)),"",'!0'!AW496)</f>
        <v/>
      </c>
      <c r="AR494" t="str">
        <f>IF(OR(ISBLANK('!0'!AX496),ISERROR('!0'!AX496)),"",'!0'!AX496)</f>
        <v/>
      </c>
      <c r="AS494" t="str">
        <f>IF(OR(ISBLANK('!0'!AY496),ISERROR('!0'!AY496)),"",'!0'!AY496)</f>
        <v/>
      </c>
      <c r="AT494" t="str">
        <f>IF(OR(ISBLANK('!0'!AZ496),ISERROR('!0'!AZ496)),"",'!0'!AZ496)</f>
        <v/>
      </c>
      <c r="AU494" t="str">
        <f>IF(OR(ISBLANK('!0'!BA496),ISERROR('!0'!BA496)),"",'!0'!BA496)</f>
        <v/>
      </c>
      <c r="AV494" t="str">
        <f>IF(OR(ISBLANK('!0'!BB496),ISERROR('!0'!BB496)),"",'!0'!BB496)</f>
        <v/>
      </c>
      <c r="AW494" t="str">
        <f>IF(OR(ISBLANK('!0'!BC496),ISERROR('!0'!BC496)),"",'!0'!BC496)</f>
        <v/>
      </c>
      <c r="AX494" t="str">
        <f>IF(OR(ISBLANK('!0'!BD496),ISERROR('!0'!BD496)),"",'!0'!BD496)</f>
        <v/>
      </c>
      <c r="AY494" t="str">
        <f>IF(OR(ISBLANK('!0'!BE496),ISERROR('!0'!BE496)),"",'!0'!BE496)</f>
        <v/>
      </c>
      <c r="AZ494" t="str">
        <f>IF(OR(ISBLANK('!0'!BF496),ISERROR('!0'!BF496)),"",'!0'!BF496)</f>
        <v/>
      </c>
      <c r="BA494" t="str">
        <f>IF(OR(ISBLANK('!0'!BG496),ISERROR('!0'!BG496)),"",'!0'!BG496)</f>
        <v/>
      </c>
      <c r="BB494" t="str">
        <f>IF(OR(ISBLANK('!0'!BH496),ISERROR('!0'!BH496)),"",'!0'!BH496)</f>
        <v/>
      </c>
      <c r="BC494" t="str">
        <f>IF(OR(ISBLANK('!0'!BI496),ISERROR('!0'!BI496)),"",'!0'!BI496)</f>
        <v/>
      </c>
    </row>
    <row r="495" spans="1:55" ht="12.75" customHeight="1" x14ac:dyDescent="0.2">
      <c r="A495" t="str">
        <f>IF(OR(ISBLANK('!0'!A497),ISERROR('!0'!A497)),"",'!0'!A497)</f>
        <v/>
      </c>
      <c r="B495" t="str">
        <f>IF(OR(ISBLANK('!0'!B497),ISERROR('!0'!B497)),"",'!0'!B497)</f>
        <v/>
      </c>
      <c r="C495" s="208">
        <f>IF(OR(ISBLANK('!0'!C496),ISERROR('!0'!C496)),"",'!0'!C496)</f>
        <v>473</v>
      </c>
      <c r="D495" s="326"/>
      <c r="E495" s="326"/>
      <c r="F495" t="str">
        <f>IF(OR(ISBLANK('!0'!F497),ISERROR('!0'!F497)),"",'!0'!F497)</f>
        <v/>
      </c>
      <c r="G495" t="str">
        <f>IF(OR(ISBLANK('!0'!G497),ISERROR('!0'!G497)),"",'!0'!G497)</f>
        <v/>
      </c>
      <c r="H495" t="str">
        <f>IF(OR(ISBLANK('!0'!H497),ISERROR('!0'!H497)),"",'!0'!H497)</f>
        <v/>
      </c>
      <c r="I495" s="4" t="str">
        <f>IF(OR(ISBLANK('!0'!I497),ISERROR('!0'!I497)),"",'!0'!I497)</f>
        <v/>
      </c>
      <c r="J495" t="str">
        <f>IF(OR(ISBLANK('!0'!J497),ISERROR('!0'!J497)),"",'!0'!J497)</f>
        <v/>
      </c>
      <c r="K495" s="59" t="str">
        <f>IF(OR(ISBLANK('!0'!K497),ISERROR('!0'!K497)),"",'!0'!K497)</f>
        <v/>
      </c>
      <c r="L495" t="str">
        <f>IF(OR(ISBLANK('!0'!L497),ISERROR('!0'!L497)),"",'!0'!L497)</f>
        <v/>
      </c>
      <c r="M495" t="str">
        <f>IF(OR(ISBLANK('!0'!M497),ISERROR('!0'!M497)),"",'!0'!M497)</f>
        <v/>
      </c>
      <c r="N495" t="str">
        <f>IF(OR(ISBLANK('!0'!N497),ISERROR('!0'!N497)),"",'!0'!N497)</f>
        <v/>
      </c>
      <c r="O495" t="str">
        <f>IF(OR(ISBLANK('!0'!O497),ISERROR('!0'!O497)),"",'!0'!O497)</f>
        <v/>
      </c>
      <c r="P495" t="str">
        <f>IF(OR(ISBLANK('!0'!P497),ISERROR('!0'!P497)),"",'!0'!P497)</f>
        <v/>
      </c>
      <c r="Q495" t="str">
        <f>IF(OR(ISBLANK('!0'!Q497),ISERROR('!0'!Q497)),"",'!0'!Q497)</f>
        <v/>
      </c>
      <c r="R495" t="str">
        <f>IF(OR(ISBLANK('!0'!R497),ISERROR('!0'!R497)),"",'!0'!R497)</f>
        <v/>
      </c>
      <c r="S495" t="str">
        <f>IF(OR(ISBLANK('!0'!S497),ISERROR('!0'!S497)),"",'!0'!S497)</f>
        <v/>
      </c>
      <c r="T495" t="str">
        <f>IF(OR(ISBLANK('!0'!T497),ISERROR('!0'!T497)),"",'!0'!T497)</f>
        <v/>
      </c>
      <c r="U495" t="str">
        <f>IF(OR(ISBLANK('!0'!U497),ISERROR('!0'!U497)),"",'!0'!U497)</f>
        <v/>
      </c>
      <c r="V495" t="str">
        <f>IF(OR(ISBLANK('!0'!V497),ISERROR('!0'!V497)),"",'!0'!V497)</f>
        <v/>
      </c>
      <c r="W495" t="str">
        <f>IF(OR(ISBLANK('!0'!W497),ISERROR('!0'!W497)),"",'!0'!W497)</f>
        <v/>
      </c>
      <c r="X495" t="str">
        <f>IF(OR(ISBLANK('!0'!X497),ISERROR('!0'!X497)),"",'!0'!X497)</f>
        <v/>
      </c>
      <c r="Y495" t="str">
        <f>IF(OR(ISBLANK('!0'!Y497),ISERROR('!0'!Y497)),"",'!0'!Y497)</f>
        <v/>
      </c>
      <c r="Z495" t="str">
        <f>IF(OR(ISBLANK('!0'!Z497),ISERROR('!0'!Z497)),"",'!0'!Z497)</f>
        <v/>
      </c>
      <c r="AA495" t="str">
        <f>IF(OR(ISBLANK('!0'!AA497),ISERROR('!0'!AA497)),"",'!0'!AA497)</f>
        <v/>
      </c>
      <c r="AB495" t="str">
        <f>IF(OR(ISBLANK('!0'!AB497),ISERROR('!0'!AB497)),"",'!0'!AB497)</f>
        <v/>
      </c>
      <c r="AC495" t="str">
        <f>IF(OR(ISBLANK('!0'!AI497),ISERROR('!0'!AI497)),"",'!0'!AI497)</f>
        <v/>
      </c>
      <c r="AD495" t="str">
        <f>IF(OR(ISBLANK('!0'!AJ497),ISERROR('!0'!AJ497)),"",'!0'!AJ497)</f>
        <v/>
      </c>
      <c r="AE495" t="str">
        <f>IF(OR(ISBLANK('!0'!AK497),ISERROR('!0'!AK497)),"",'!0'!AK497)</f>
        <v/>
      </c>
      <c r="AF495" t="str">
        <f>IF(OR(ISBLANK('!0'!AL497),ISERROR('!0'!AL497)),"",'!0'!AL497)</f>
        <v/>
      </c>
      <c r="AG495" t="str">
        <f>IF(OR(ISBLANK('!0'!AM497),ISERROR('!0'!AM497)),"",'!0'!AM497)</f>
        <v/>
      </c>
      <c r="AH495" t="str">
        <f>IF(OR(ISBLANK('!0'!AN497),ISERROR('!0'!AN497)),"",'!0'!AN497)</f>
        <v/>
      </c>
      <c r="AI495" t="str">
        <f>IF(OR(ISBLANK('!0'!AO497),ISERROR('!0'!AO497)),"",'!0'!AO497)</f>
        <v/>
      </c>
      <c r="AJ495" t="str">
        <f>IF(OR(ISBLANK('!0'!AP497),ISERROR('!0'!AP497)),"",'!0'!AP497)</f>
        <v/>
      </c>
      <c r="AK495" t="str">
        <f>IF(OR(ISBLANK('!0'!AQ497),ISERROR('!0'!AQ497)),"",'!0'!AQ497)</f>
        <v/>
      </c>
      <c r="AL495" t="str">
        <f>IF(OR(ISBLANK('!0'!AR497),ISERROR('!0'!AR497)),"",'!0'!AR497)</f>
        <v/>
      </c>
      <c r="AM495" t="str">
        <f>IF(OR(ISBLANK('!0'!AS497),ISERROR('!0'!AS497)),"",'!0'!AS497)</f>
        <v/>
      </c>
      <c r="AN495" t="str">
        <f>IF(OR(ISBLANK('!0'!AT497),ISERROR('!0'!AT497)),"",'!0'!AT497)</f>
        <v/>
      </c>
      <c r="AO495" t="str">
        <f>IF(OR(ISBLANK('!0'!AU497),ISERROR('!0'!AU497)),"",'!0'!AU497)</f>
        <v/>
      </c>
      <c r="AP495" t="str">
        <f>IF(OR(ISBLANK('!0'!AV497),ISERROR('!0'!AV497)),"",'!0'!AV497)</f>
        <v/>
      </c>
      <c r="AQ495" t="str">
        <f>IF(OR(ISBLANK('!0'!AW497),ISERROR('!0'!AW497)),"",'!0'!AW497)</f>
        <v/>
      </c>
      <c r="AR495" t="str">
        <f>IF(OR(ISBLANK('!0'!AX497),ISERROR('!0'!AX497)),"",'!0'!AX497)</f>
        <v/>
      </c>
      <c r="AS495" t="str">
        <f>IF(OR(ISBLANK('!0'!AY497),ISERROR('!0'!AY497)),"",'!0'!AY497)</f>
        <v/>
      </c>
      <c r="AT495" t="str">
        <f>IF(OR(ISBLANK('!0'!AZ497),ISERROR('!0'!AZ497)),"",'!0'!AZ497)</f>
        <v/>
      </c>
      <c r="AU495" t="str">
        <f>IF(OR(ISBLANK('!0'!BA497),ISERROR('!0'!BA497)),"",'!0'!BA497)</f>
        <v/>
      </c>
      <c r="AV495" t="str">
        <f>IF(OR(ISBLANK('!0'!BB497),ISERROR('!0'!BB497)),"",'!0'!BB497)</f>
        <v/>
      </c>
      <c r="AW495" t="str">
        <f>IF(OR(ISBLANK('!0'!BC497),ISERROR('!0'!BC497)),"",'!0'!BC497)</f>
        <v/>
      </c>
      <c r="AX495" t="str">
        <f>IF(OR(ISBLANK('!0'!BD497),ISERROR('!0'!BD497)),"",'!0'!BD497)</f>
        <v/>
      </c>
      <c r="AY495" t="str">
        <f>IF(OR(ISBLANK('!0'!BE497),ISERROR('!0'!BE497)),"",'!0'!BE497)</f>
        <v/>
      </c>
      <c r="AZ495" t="str">
        <f>IF(OR(ISBLANK('!0'!BF497),ISERROR('!0'!BF497)),"",'!0'!BF497)</f>
        <v/>
      </c>
      <c r="BA495" t="str">
        <f>IF(OR(ISBLANK('!0'!BG497),ISERROR('!0'!BG497)),"",'!0'!BG497)</f>
        <v/>
      </c>
      <c r="BB495" t="str">
        <f>IF(OR(ISBLANK('!0'!BH497),ISERROR('!0'!BH497)),"",'!0'!BH497)</f>
        <v/>
      </c>
      <c r="BC495" t="str">
        <f>IF(OR(ISBLANK('!0'!BI497),ISERROR('!0'!BI497)),"",'!0'!BI497)</f>
        <v/>
      </c>
    </row>
    <row r="496" spans="1:55" ht="12.75" customHeight="1" x14ac:dyDescent="0.2">
      <c r="A496" t="str">
        <f>IF(OR(ISBLANK('!0'!A498),ISERROR('!0'!A498)),"",'!0'!A498)</f>
        <v/>
      </c>
      <c r="B496" t="str">
        <f>IF(OR(ISBLANK('!0'!B498),ISERROR('!0'!B498)),"",'!0'!B498)</f>
        <v/>
      </c>
      <c r="C496" s="208">
        <f>IF(OR(ISBLANK('!0'!C497),ISERROR('!0'!C497)),"",'!0'!C497)</f>
        <v>474</v>
      </c>
      <c r="D496" s="326"/>
      <c r="E496" s="326"/>
      <c r="F496" t="str">
        <f>IF(OR(ISBLANK('!0'!F498),ISERROR('!0'!F498)),"",'!0'!F498)</f>
        <v/>
      </c>
      <c r="G496" t="str">
        <f>IF(OR(ISBLANK('!0'!G498),ISERROR('!0'!G498)),"",'!0'!G498)</f>
        <v/>
      </c>
      <c r="H496" t="str">
        <f>IF(OR(ISBLANK('!0'!H498),ISERROR('!0'!H498)),"",'!0'!H498)</f>
        <v/>
      </c>
      <c r="I496" s="4" t="str">
        <f>IF(OR(ISBLANK('!0'!I498),ISERROR('!0'!I498)),"",'!0'!I498)</f>
        <v/>
      </c>
      <c r="J496" t="str">
        <f>IF(OR(ISBLANK('!0'!J498),ISERROR('!0'!J498)),"",'!0'!J498)</f>
        <v/>
      </c>
      <c r="K496" s="59" t="str">
        <f>IF(OR(ISBLANK('!0'!K498),ISERROR('!0'!K498)),"",'!0'!K498)</f>
        <v/>
      </c>
      <c r="L496" t="str">
        <f>IF(OR(ISBLANK('!0'!L498),ISERROR('!0'!L498)),"",'!0'!L498)</f>
        <v/>
      </c>
      <c r="M496" t="str">
        <f>IF(OR(ISBLANK('!0'!M498),ISERROR('!0'!M498)),"",'!0'!M498)</f>
        <v/>
      </c>
      <c r="N496" t="str">
        <f>IF(OR(ISBLANK('!0'!N498),ISERROR('!0'!N498)),"",'!0'!N498)</f>
        <v/>
      </c>
      <c r="O496" t="str">
        <f>IF(OR(ISBLANK('!0'!O498),ISERROR('!0'!O498)),"",'!0'!O498)</f>
        <v/>
      </c>
      <c r="P496" t="str">
        <f>IF(OR(ISBLANK('!0'!P498),ISERROR('!0'!P498)),"",'!0'!P498)</f>
        <v/>
      </c>
      <c r="Q496" t="str">
        <f>IF(OR(ISBLANK('!0'!Q498),ISERROR('!0'!Q498)),"",'!0'!Q498)</f>
        <v/>
      </c>
      <c r="R496" t="str">
        <f>IF(OR(ISBLANK('!0'!R498),ISERROR('!0'!R498)),"",'!0'!R498)</f>
        <v/>
      </c>
      <c r="S496" t="str">
        <f>IF(OR(ISBLANK('!0'!S498),ISERROR('!0'!S498)),"",'!0'!S498)</f>
        <v/>
      </c>
      <c r="T496" t="str">
        <f>IF(OR(ISBLANK('!0'!T498),ISERROR('!0'!T498)),"",'!0'!T498)</f>
        <v/>
      </c>
      <c r="U496" t="str">
        <f>IF(OR(ISBLANK('!0'!U498),ISERROR('!0'!U498)),"",'!0'!U498)</f>
        <v/>
      </c>
      <c r="V496" t="str">
        <f>IF(OR(ISBLANK('!0'!V498),ISERROR('!0'!V498)),"",'!0'!V498)</f>
        <v/>
      </c>
      <c r="W496" t="str">
        <f>IF(OR(ISBLANK('!0'!W498),ISERROR('!0'!W498)),"",'!0'!W498)</f>
        <v/>
      </c>
      <c r="X496" t="str">
        <f>IF(OR(ISBLANK('!0'!X498),ISERROR('!0'!X498)),"",'!0'!X498)</f>
        <v/>
      </c>
      <c r="Y496" t="str">
        <f>IF(OR(ISBLANK('!0'!Y498),ISERROR('!0'!Y498)),"",'!0'!Y498)</f>
        <v/>
      </c>
      <c r="Z496" t="str">
        <f>IF(OR(ISBLANK('!0'!Z498),ISERROR('!0'!Z498)),"",'!0'!Z498)</f>
        <v/>
      </c>
      <c r="AA496" t="str">
        <f>IF(OR(ISBLANK('!0'!AA498),ISERROR('!0'!AA498)),"",'!0'!AA498)</f>
        <v/>
      </c>
      <c r="AB496" t="str">
        <f>IF(OR(ISBLANK('!0'!AB498),ISERROR('!0'!AB498)),"",'!0'!AB498)</f>
        <v/>
      </c>
      <c r="AC496" t="str">
        <f>IF(OR(ISBLANK('!0'!AI498),ISERROR('!0'!AI498)),"",'!0'!AI498)</f>
        <v/>
      </c>
      <c r="AD496" t="str">
        <f>IF(OR(ISBLANK('!0'!AJ498),ISERROR('!0'!AJ498)),"",'!0'!AJ498)</f>
        <v/>
      </c>
      <c r="AE496" t="str">
        <f>IF(OR(ISBLANK('!0'!AK498),ISERROR('!0'!AK498)),"",'!0'!AK498)</f>
        <v/>
      </c>
      <c r="AF496" t="str">
        <f>IF(OR(ISBLANK('!0'!AL498),ISERROR('!0'!AL498)),"",'!0'!AL498)</f>
        <v/>
      </c>
      <c r="AG496" t="str">
        <f>IF(OR(ISBLANK('!0'!AM498),ISERROR('!0'!AM498)),"",'!0'!AM498)</f>
        <v/>
      </c>
      <c r="AH496" t="str">
        <f>IF(OR(ISBLANK('!0'!AN498),ISERROR('!0'!AN498)),"",'!0'!AN498)</f>
        <v/>
      </c>
      <c r="AI496" t="str">
        <f>IF(OR(ISBLANK('!0'!AO498),ISERROR('!0'!AO498)),"",'!0'!AO498)</f>
        <v/>
      </c>
      <c r="AJ496" t="str">
        <f>IF(OR(ISBLANK('!0'!AP498),ISERROR('!0'!AP498)),"",'!0'!AP498)</f>
        <v/>
      </c>
      <c r="AK496" t="str">
        <f>IF(OR(ISBLANK('!0'!AQ498),ISERROR('!0'!AQ498)),"",'!0'!AQ498)</f>
        <v/>
      </c>
      <c r="AL496" t="str">
        <f>IF(OR(ISBLANK('!0'!AR498),ISERROR('!0'!AR498)),"",'!0'!AR498)</f>
        <v/>
      </c>
      <c r="AM496" t="str">
        <f>IF(OR(ISBLANK('!0'!AS498),ISERROR('!0'!AS498)),"",'!0'!AS498)</f>
        <v/>
      </c>
      <c r="AN496" t="str">
        <f>IF(OR(ISBLANK('!0'!AT498),ISERROR('!0'!AT498)),"",'!0'!AT498)</f>
        <v/>
      </c>
      <c r="AO496" t="str">
        <f>IF(OR(ISBLANK('!0'!AU498),ISERROR('!0'!AU498)),"",'!0'!AU498)</f>
        <v/>
      </c>
      <c r="AP496" t="str">
        <f>IF(OR(ISBLANK('!0'!AV498),ISERROR('!0'!AV498)),"",'!0'!AV498)</f>
        <v/>
      </c>
      <c r="AQ496" t="str">
        <f>IF(OR(ISBLANK('!0'!AW498),ISERROR('!0'!AW498)),"",'!0'!AW498)</f>
        <v/>
      </c>
      <c r="AR496" t="str">
        <f>IF(OR(ISBLANK('!0'!AX498),ISERROR('!0'!AX498)),"",'!0'!AX498)</f>
        <v/>
      </c>
      <c r="AS496" t="str">
        <f>IF(OR(ISBLANK('!0'!AY498),ISERROR('!0'!AY498)),"",'!0'!AY498)</f>
        <v/>
      </c>
      <c r="AT496" t="str">
        <f>IF(OR(ISBLANK('!0'!AZ498),ISERROR('!0'!AZ498)),"",'!0'!AZ498)</f>
        <v/>
      </c>
      <c r="AU496" t="str">
        <f>IF(OR(ISBLANK('!0'!BA498),ISERROR('!0'!BA498)),"",'!0'!BA498)</f>
        <v/>
      </c>
      <c r="AV496" t="str">
        <f>IF(OR(ISBLANK('!0'!BB498),ISERROR('!0'!BB498)),"",'!0'!BB498)</f>
        <v/>
      </c>
      <c r="AW496" t="str">
        <f>IF(OR(ISBLANK('!0'!BC498),ISERROR('!0'!BC498)),"",'!0'!BC498)</f>
        <v/>
      </c>
      <c r="AX496" t="str">
        <f>IF(OR(ISBLANK('!0'!BD498),ISERROR('!0'!BD498)),"",'!0'!BD498)</f>
        <v/>
      </c>
      <c r="AY496" t="str">
        <f>IF(OR(ISBLANK('!0'!BE498),ISERROR('!0'!BE498)),"",'!0'!BE498)</f>
        <v/>
      </c>
      <c r="AZ496" t="str">
        <f>IF(OR(ISBLANK('!0'!BF498),ISERROR('!0'!BF498)),"",'!0'!BF498)</f>
        <v/>
      </c>
      <c r="BA496" t="str">
        <f>IF(OR(ISBLANK('!0'!BG498),ISERROR('!0'!BG498)),"",'!0'!BG498)</f>
        <v/>
      </c>
      <c r="BB496" t="str">
        <f>IF(OR(ISBLANK('!0'!BH498),ISERROR('!0'!BH498)),"",'!0'!BH498)</f>
        <v/>
      </c>
      <c r="BC496" t="str">
        <f>IF(OR(ISBLANK('!0'!BI498),ISERROR('!0'!BI498)),"",'!0'!BI498)</f>
        <v/>
      </c>
    </row>
    <row r="497" spans="1:55" ht="12.75" customHeight="1" x14ac:dyDescent="0.2">
      <c r="A497" t="str">
        <f>IF(OR(ISBLANK('!0'!A499),ISERROR('!0'!A499)),"",'!0'!A499)</f>
        <v/>
      </c>
      <c r="B497" t="str">
        <f>IF(OR(ISBLANK('!0'!B499),ISERROR('!0'!B499)),"",'!0'!B499)</f>
        <v/>
      </c>
      <c r="C497" s="208">
        <f>IF(OR(ISBLANK('!0'!C498),ISERROR('!0'!C498)),"",'!0'!C498)</f>
        <v>475</v>
      </c>
      <c r="D497" s="326"/>
      <c r="E497" s="326"/>
      <c r="F497" t="str">
        <f>IF(OR(ISBLANK('!0'!F499),ISERROR('!0'!F499)),"",'!0'!F499)</f>
        <v/>
      </c>
      <c r="G497" t="str">
        <f>IF(OR(ISBLANK('!0'!G499),ISERROR('!0'!G499)),"",'!0'!G499)</f>
        <v/>
      </c>
      <c r="H497" t="str">
        <f>IF(OR(ISBLANK('!0'!H499),ISERROR('!0'!H499)),"",'!0'!H499)</f>
        <v/>
      </c>
      <c r="I497" s="4" t="str">
        <f>IF(OR(ISBLANK('!0'!I499),ISERROR('!0'!I499)),"",'!0'!I499)</f>
        <v/>
      </c>
      <c r="J497" t="str">
        <f>IF(OR(ISBLANK('!0'!J499),ISERROR('!0'!J499)),"",'!0'!J499)</f>
        <v/>
      </c>
      <c r="K497" s="59" t="str">
        <f>IF(OR(ISBLANK('!0'!K499),ISERROR('!0'!K499)),"",'!0'!K499)</f>
        <v/>
      </c>
      <c r="L497" t="str">
        <f>IF(OR(ISBLANK('!0'!L499),ISERROR('!0'!L499)),"",'!0'!L499)</f>
        <v/>
      </c>
      <c r="M497" t="str">
        <f>IF(OR(ISBLANK('!0'!M499),ISERROR('!0'!M499)),"",'!0'!M499)</f>
        <v/>
      </c>
      <c r="N497" t="str">
        <f>IF(OR(ISBLANK('!0'!N499),ISERROR('!0'!N499)),"",'!0'!N499)</f>
        <v/>
      </c>
      <c r="O497" t="str">
        <f>IF(OR(ISBLANK('!0'!O499),ISERROR('!0'!O499)),"",'!0'!O499)</f>
        <v/>
      </c>
      <c r="P497" t="str">
        <f>IF(OR(ISBLANK('!0'!P499),ISERROR('!0'!P499)),"",'!0'!P499)</f>
        <v/>
      </c>
      <c r="Q497" t="str">
        <f>IF(OR(ISBLANK('!0'!Q499),ISERROR('!0'!Q499)),"",'!0'!Q499)</f>
        <v/>
      </c>
      <c r="R497" t="str">
        <f>IF(OR(ISBLANK('!0'!R499),ISERROR('!0'!R499)),"",'!0'!R499)</f>
        <v/>
      </c>
      <c r="S497" t="str">
        <f>IF(OR(ISBLANK('!0'!S499),ISERROR('!0'!S499)),"",'!0'!S499)</f>
        <v/>
      </c>
      <c r="T497" t="str">
        <f>IF(OR(ISBLANK('!0'!T499),ISERROR('!0'!T499)),"",'!0'!T499)</f>
        <v/>
      </c>
      <c r="U497" t="str">
        <f>IF(OR(ISBLANK('!0'!U499),ISERROR('!0'!U499)),"",'!0'!U499)</f>
        <v/>
      </c>
      <c r="V497" t="str">
        <f>IF(OR(ISBLANK('!0'!V499),ISERROR('!0'!V499)),"",'!0'!V499)</f>
        <v/>
      </c>
      <c r="W497" t="str">
        <f>IF(OR(ISBLANK('!0'!W499),ISERROR('!0'!W499)),"",'!0'!W499)</f>
        <v/>
      </c>
      <c r="X497" t="str">
        <f>IF(OR(ISBLANK('!0'!X499),ISERROR('!0'!X499)),"",'!0'!X499)</f>
        <v/>
      </c>
      <c r="Y497" t="str">
        <f>IF(OR(ISBLANK('!0'!Y499),ISERROR('!0'!Y499)),"",'!0'!Y499)</f>
        <v/>
      </c>
      <c r="Z497" t="str">
        <f>IF(OR(ISBLANK('!0'!Z499),ISERROR('!0'!Z499)),"",'!0'!Z499)</f>
        <v/>
      </c>
      <c r="AA497" t="str">
        <f>IF(OR(ISBLANK('!0'!AA499),ISERROR('!0'!AA499)),"",'!0'!AA499)</f>
        <v/>
      </c>
      <c r="AB497" t="str">
        <f>IF(OR(ISBLANK('!0'!AB499),ISERROR('!0'!AB499)),"",'!0'!AB499)</f>
        <v/>
      </c>
      <c r="AC497" t="str">
        <f>IF(OR(ISBLANK('!0'!AI499),ISERROR('!0'!AI499)),"",'!0'!AI499)</f>
        <v/>
      </c>
      <c r="AD497" t="str">
        <f>IF(OR(ISBLANK('!0'!AJ499),ISERROR('!0'!AJ499)),"",'!0'!AJ499)</f>
        <v/>
      </c>
      <c r="AE497" t="str">
        <f>IF(OR(ISBLANK('!0'!AK499),ISERROR('!0'!AK499)),"",'!0'!AK499)</f>
        <v/>
      </c>
      <c r="AF497" t="str">
        <f>IF(OR(ISBLANK('!0'!AL499),ISERROR('!0'!AL499)),"",'!0'!AL499)</f>
        <v/>
      </c>
      <c r="AG497" t="str">
        <f>IF(OR(ISBLANK('!0'!AM499),ISERROR('!0'!AM499)),"",'!0'!AM499)</f>
        <v/>
      </c>
      <c r="AH497" t="str">
        <f>IF(OR(ISBLANK('!0'!AN499),ISERROR('!0'!AN499)),"",'!0'!AN499)</f>
        <v/>
      </c>
      <c r="AI497" t="str">
        <f>IF(OR(ISBLANK('!0'!AO499),ISERROR('!0'!AO499)),"",'!0'!AO499)</f>
        <v/>
      </c>
      <c r="AJ497" t="str">
        <f>IF(OR(ISBLANK('!0'!AP499),ISERROR('!0'!AP499)),"",'!0'!AP499)</f>
        <v/>
      </c>
      <c r="AK497" t="str">
        <f>IF(OR(ISBLANK('!0'!AQ499),ISERROR('!0'!AQ499)),"",'!0'!AQ499)</f>
        <v/>
      </c>
      <c r="AL497" t="str">
        <f>IF(OR(ISBLANK('!0'!AR499),ISERROR('!0'!AR499)),"",'!0'!AR499)</f>
        <v/>
      </c>
      <c r="AM497" t="str">
        <f>IF(OR(ISBLANK('!0'!AS499),ISERROR('!0'!AS499)),"",'!0'!AS499)</f>
        <v/>
      </c>
      <c r="AN497" t="str">
        <f>IF(OR(ISBLANK('!0'!AT499),ISERROR('!0'!AT499)),"",'!0'!AT499)</f>
        <v/>
      </c>
      <c r="AO497" t="str">
        <f>IF(OR(ISBLANK('!0'!AU499),ISERROR('!0'!AU499)),"",'!0'!AU499)</f>
        <v/>
      </c>
      <c r="AP497" t="str">
        <f>IF(OR(ISBLANK('!0'!AV499),ISERROR('!0'!AV499)),"",'!0'!AV499)</f>
        <v/>
      </c>
      <c r="AQ497" t="str">
        <f>IF(OR(ISBLANK('!0'!AW499),ISERROR('!0'!AW499)),"",'!0'!AW499)</f>
        <v/>
      </c>
      <c r="AR497" t="str">
        <f>IF(OR(ISBLANK('!0'!AX499),ISERROR('!0'!AX499)),"",'!0'!AX499)</f>
        <v/>
      </c>
      <c r="AS497" t="str">
        <f>IF(OR(ISBLANK('!0'!AY499),ISERROR('!0'!AY499)),"",'!0'!AY499)</f>
        <v/>
      </c>
      <c r="AT497" t="str">
        <f>IF(OR(ISBLANK('!0'!AZ499),ISERROR('!0'!AZ499)),"",'!0'!AZ499)</f>
        <v/>
      </c>
      <c r="AU497" t="str">
        <f>IF(OR(ISBLANK('!0'!BA499),ISERROR('!0'!BA499)),"",'!0'!BA499)</f>
        <v/>
      </c>
      <c r="AV497" t="str">
        <f>IF(OR(ISBLANK('!0'!BB499),ISERROR('!0'!BB499)),"",'!0'!BB499)</f>
        <v/>
      </c>
      <c r="AW497" t="str">
        <f>IF(OR(ISBLANK('!0'!BC499),ISERROR('!0'!BC499)),"",'!0'!BC499)</f>
        <v/>
      </c>
      <c r="AX497" t="str">
        <f>IF(OR(ISBLANK('!0'!BD499),ISERROR('!0'!BD499)),"",'!0'!BD499)</f>
        <v/>
      </c>
      <c r="AY497" t="str">
        <f>IF(OR(ISBLANK('!0'!BE499),ISERROR('!0'!BE499)),"",'!0'!BE499)</f>
        <v/>
      </c>
      <c r="AZ497" t="str">
        <f>IF(OR(ISBLANK('!0'!BF499),ISERROR('!0'!BF499)),"",'!0'!BF499)</f>
        <v/>
      </c>
      <c r="BA497" t="str">
        <f>IF(OR(ISBLANK('!0'!BG499),ISERROR('!0'!BG499)),"",'!0'!BG499)</f>
        <v/>
      </c>
      <c r="BB497" t="str">
        <f>IF(OR(ISBLANK('!0'!BH499),ISERROR('!0'!BH499)),"",'!0'!BH499)</f>
        <v/>
      </c>
      <c r="BC497" t="str">
        <f>IF(OR(ISBLANK('!0'!BI499),ISERROR('!0'!BI499)),"",'!0'!BI499)</f>
        <v/>
      </c>
    </row>
    <row r="498" spans="1:55" ht="12.75" customHeight="1" x14ac:dyDescent="0.2">
      <c r="A498" t="str">
        <f>IF(OR(ISBLANK('!0'!A500),ISERROR('!0'!A500)),"",'!0'!A500)</f>
        <v/>
      </c>
      <c r="B498" t="str">
        <f>IF(OR(ISBLANK('!0'!B500),ISERROR('!0'!B500)),"",'!0'!B500)</f>
        <v/>
      </c>
      <c r="C498" s="208">
        <f>IF(OR(ISBLANK('!0'!C499),ISERROR('!0'!C499)),"",'!0'!C499)</f>
        <v>476</v>
      </c>
      <c r="D498" s="326"/>
      <c r="E498" s="326"/>
      <c r="F498" t="str">
        <f>IF(OR(ISBLANK('!0'!F500),ISERROR('!0'!F500)),"",'!0'!F500)</f>
        <v/>
      </c>
      <c r="G498" t="str">
        <f>IF(OR(ISBLANK('!0'!G500),ISERROR('!0'!G500)),"",'!0'!G500)</f>
        <v/>
      </c>
      <c r="H498" t="str">
        <f>IF(OR(ISBLANK('!0'!H500),ISERROR('!0'!H500)),"",'!0'!H500)</f>
        <v/>
      </c>
      <c r="I498" s="4" t="str">
        <f>IF(OR(ISBLANK('!0'!I500),ISERROR('!0'!I500)),"",'!0'!I500)</f>
        <v/>
      </c>
      <c r="J498" t="str">
        <f>IF(OR(ISBLANK('!0'!J500),ISERROR('!0'!J500)),"",'!0'!J500)</f>
        <v/>
      </c>
      <c r="K498" s="59" t="str">
        <f>IF(OR(ISBLANK('!0'!K500),ISERROR('!0'!K500)),"",'!0'!K500)</f>
        <v/>
      </c>
      <c r="L498" t="str">
        <f>IF(OR(ISBLANK('!0'!L500),ISERROR('!0'!L500)),"",'!0'!L500)</f>
        <v/>
      </c>
      <c r="M498" t="str">
        <f>IF(OR(ISBLANK('!0'!M500),ISERROR('!0'!M500)),"",'!0'!M500)</f>
        <v/>
      </c>
      <c r="N498" t="str">
        <f>IF(OR(ISBLANK('!0'!N500),ISERROR('!0'!N500)),"",'!0'!N500)</f>
        <v/>
      </c>
      <c r="O498" t="str">
        <f>IF(OR(ISBLANK('!0'!O500),ISERROR('!0'!O500)),"",'!0'!O500)</f>
        <v/>
      </c>
      <c r="P498" t="str">
        <f>IF(OR(ISBLANK('!0'!P500),ISERROR('!0'!P500)),"",'!0'!P500)</f>
        <v/>
      </c>
      <c r="Q498" t="str">
        <f>IF(OR(ISBLANK('!0'!Q500),ISERROR('!0'!Q500)),"",'!0'!Q500)</f>
        <v/>
      </c>
      <c r="R498" t="str">
        <f>IF(OR(ISBLANK('!0'!R500),ISERROR('!0'!R500)),"",'!0'!R500)</f>
        <v/>
      </c>
      <c r="S498" t="str">
        <f>IF(OR(ISBLANK('!0'!S500),ISERROR('!0'!S500)),"",'!0'!S500)</f>
        <v/>
      </c>
      <c r="T498" t="str">
        <f>IF(OR(ISBLANK('!0'!T500),ISERROR('!0'!T500)),"",'!0'!T500)</f>
        <v/>
      </c>
      <c r="U498" t="str">
        <f>IF(OR(ISBLANK('!0'!U500),ISERROR('!0'!U500)),"",'!0'!U500)</f>
        <v/>
      </c>
      <c r="V498" t="str">
        <f>IF(OR(ISBLANK('!0'!V500),ISERROR('!0'!V500)),"",'!0'!V500)</f>
        <v/>
      </c>
      <c r="W498" t="str">
        <f>IF(OR(ISBLANK('!0'!W500),ISERROR('!0'!W500)),"",'!0'!W500)</f>
        <v/>
      </c>
      <c r="X498" t="str">
        <f>IF(OR(ISBLANK('!0'!X500),ISERROR('!0'!X500)),"",'!0'!X500)</f>
        <v/>
      </c>
      <c r="Y498" t="str">
        <f>IF(OR(ISBLANK('!0'!Y500),ISERROR('!0'!Y500)),"",'!0'!Y500)</f>
        <v/>
      </c>
      <c r="Z498" t="str">
        <f>IF(OR(ISBLANK('!0'!Z500),ISERROR('!0'!Z500)),"",'!0'!Z500)</f>
        <v/>
      </c>
      <c r="AA498" t="str">
        <f>IF(OR(ISBLANK('!0'!AA500),ISERROR('!0'!AA500)),"",'!0'!AA500)</f>
        <v/>
      </c>
      <c r="AB498" t="str">
        <f>IF(OR(ISBLANK('!0'!AB500),ISERROR('!0'!AB500)),"",'!0'!AB500)</f>
        <v/>
      </c>
      <c r="AC498" t="str">
        <f>IF(OR(ISBLANK('!0'!AI500),ISERROR('!0'!AI500)),"",'!0'!AI500)</f>
        <v/>
      </c>
      <c r="AD498" t="str">
        <f>IF(OR(ISBLANK('!0'!AJ500),ISERROR('!0'!AJ500)),"",'!0'!AJ500)</f>
        <v/>
      </c>
      <c r="AE498" t="str">
        <f>IF(OR(ISBLANK('!0'!AK500),ISERROR('!0'!AK500)),"",'!0'!AK500)</f>
        <v/>
      </c>
      <c r="AF498" t="str">
        <f>IF(OR(ISBLANK('!0'!AL500),ISERROR('!0'!AL500)),"",'!0'!AL500)</f>
        <v/>
      </c>
      <c r="AG498" t="str">
        <f>IF(OR(ISBLANK('!0'!AM500),ISERROR('!0'!AM500)),"",'!0'!AM500)</f>
        <v/>
      </c>
      <c r="AH498" t="str">
        <f>IF(OR(ISBLANK('!0'!AN500),ISERROR('!0'!AN500)),"",'!0'!AN500)</f>
        <v/>
      </c>
      <c r="AI498" t="str">
        <f>IF(OR(ISBLANK('!0'!AO500),ISERROR('!0'!AO500)),"",'!0'!AO500)</f>
        <v/>
      </c>
      <c r="AJ498" t="str">
        <f>IF(OR(ISBLANK('!0'!AP500),ISERROR('!0'!AP500)),"",'!0'!AP500)</f>
        <v/>
      </c>
      <c r="AK498" t="str">
        <f>IF(OR(ISBLANK('!0'!AQ500),ISERROR('!0'!AQ500)),"",'!0'!AQ500)</f>
        <v/>
      </c>
      <c r="AL498" t="str">
        <f>IF(OR(ISBLANK('!0'!AR500),ISERROR('!0'!AR500)),"",'!0'!AR500)</f>
        <v/>
      </c>
      <c r="AM498" t="str">
        <f>IF(OR(ISBLANK('!0'!AS500),ISERROR('!0'!AS500)),"",'!0'!AS500)</f>
        <v/>
      </c>
      <c r="AN498" t="str">
        <f>IF(OR(ISBLANK('!0'!AT500),ISERROR('!0'!AT500)),"",'!0'!AT500)</f>
        <v/>
      </c>
      <c r="AO498" t="str">
        <f>IF(OR(ISBLANK('!0'!AU500),ISERROR('!0'!AU500)),"",'!0'!AU500)</f>
        <v/>
      </c>
      <c r="AP498" t="str">
        <f>IF(OR(ISBLANK('!0'!AV500),ISERROR('!0'!AV500)),"",'!0'!AV500)</f>
        <v/>
      </c>
      <c r="AQ498" t="str">
        <f>IF(OR(ISBLANK('!0'!AW500),ISERROR('!0'!AW500)),"",'!0'!AW500)</f>
        <v/>
      </c>
      <c r="AR498" t="str">
        <f>IF(OR(ISBLANK('!0'!AX500),ISERROR('!0'!AX500)),"",'!0'!AX500)</f>
        <v/>
      </c>
      <c r="AS498" t="str">
        <f>IF(OR(ISBLANK('!0'!AY500),ISERROR('!0'!AY500)),"",'!0'!AY500)</f>
        <v/>
      </c>
      <c r="AT498" t="str">
        <f>IF(OR(ISBLANK('!0'!AZ500),ISERROR('!0'!AZ500)),"",'!0'!AZ500)</f>
        <v/>
      </c>
      <c r="AU498" t="str">
        <f>IF(OR(ISBLANK('!0'!BA500),ISERROR('!0'!BA500)),"",'!0'!BA500)</f>
        <v/>
      </c>
      <c r="AV498" t="str">
        <f>IF(OR(ISBLANK('!0'!BB500),ISERROR('!0'!BB500)),"",'!0'!BB500)</f>
        <v/>
      </c>
      <c r="AW498" t="str">
        <f>IF(OR(ISBLANK('!0'!BC500),ISERROR('!0'!BC500)),"",'!0'!BC500)</f>
        <v/>
      </c>
      <c r="AX498" t="str">
        <f>IF(OR(ISBLANK('!0'!BD500),ISERROR('!0'!BD500)),"",'!0'!BD500)</f>
        <v/>
      </c>
      <c r="AY498" t="str">
        <f>IF(OR(ISBLANK('!0'!BE500),ISERROR('!0'!BE500)),"",'!0'!BE500)</f>
        <v/>
      </c>
      <c r="AZ498" t="str">
        <f>IF(OR(ISBLANK('!0'!BF500),ISERROR('!0'!BF500)),"",'!0'!BF500)</f>
        <v/>
      </c>
      <c r="BA498" t="str">
        <f>IF(OR(ISBLANK('!0'!BG500),ISERROR('!0'!BG500)),"",'!0'!BG500)</f>
        <v/>
      </c>
      <c r="BB498" t="str">
        <f>IF(OR(ISBLANK('!0'!BH500),ISERROR('!0'!BH500)),"",'!0'!BH500)</f>
        <v/>
      </c>
      <c r="BC498" t="str">
        <f>IF(OR(ISBLANK('!0'!BI500),ISERROR('!0'!BI500)),"",'!0'!BI500)</f>
        <v/>
      </c>
    </row>
    <row r="499" spans="1:55" ht="12.75" customHeight="1" x14ac:dyDescent="0.2">
      <c r="A499" t="str">
        <f>IF(OR(ISBLANK('!0'!A501),ISERROR('!0'!A501)),"",'!0'!A501)</f>
        <v/>
      </c>
      <c r="B499" t="str">
        <f>IF(OR(ISBLANK('!0'!B501),ISERROR('!0'!B501)),"",'!0'!B501)</f>
        <v/>
      </c>
      <c r="C499" s="208">
        <f>IF(OR(ISBLANK('!0'!C500),ISERROR('!0'!C500)),"",'!0'!C500)</f>
        <v>477</v>
      </c>
      <c r="D499" s="326"/>
      <c r="E499" s="326"/>
      <c r="F499" t="str">
        <f>IF(OR(ISBLANK('!0'!F501),ISERROR('!0'!F501)),"",'!0'!F501)</f>
        <v/>
      </c>
      <c r="G499" t="str">
        <f>IF(OR(ISBLANK('!0'!G501),ISERROR('!0'!G501)),"",'!0'!G501)</f>
        <v/>
      </c>
      <c r="H499" t="str">
        <f>IF(OR(ISBLANK('!0'!H501),ISERROR('!0'!H501)),"",'!0'!H501)</f>
        <v/>
      </c>
      <c r="I499" s="4" t="str">
        <f>IF(OR(ISBLANK('!0'!I501),ISERROR('!0'!I501)),"",'!0'!I501)</f>
        <v/>
      </c>
      <c r="J499" t="str">
        <f>IF(OR(ISBLANK('!0'!J501),ISERROR('!0'!J501)),"",'!0'!J501)</f>
        <v/>
      </c>
      <c r="K499" s="59" t="str">
        <f>IF(OR(ISBLANK('!0'!K501),ISERROR('!0'!K501)),"",'!0'!K501)</f>
        <v/>
      </c>
      <c r="L499" t="str">
        <f>IF(OR(ISBLANK('!0'!L501),ISERROR('!0'!L501)),"",'!0'!L501)</f>
        <v/>
      </c>
      <c r="M499" t="str">
        <f>IF(OR(ISBLANK('!0'!M501),ISERROR('!0'!M501)),"",'!0'!M501)</f>
        <v/>
      </c>
      <c r="N499" t="str">
        <f>IF(OR(ISBLANK('!0'!N501),ISERROR('!0'!N501)),"",'!0'!N501)</f>
        <v/>
      </c>
      <c r="O499" t="str">
        <f>IF(OR(ISBLANK('!0'!O501),ISERROR('!0'!O501)),"",'!0'!O501)</f>
        <v/>
      </c>
      <c r="P499" t="str">
        <f>IF(OR(ISBLANK('!0'!P501),ISERROR('!0'!P501)),"",'!0'!P501)</f>
        <v/>
      </c>
      <c r="Q499" t="str">
        <f>IF(OR(ISBLANK('!0'!Q501),ISERROR('!0'!Q501)),"",'!0'!Q501)</f>
        <v/>
      </c>
      <c r="R499" t="str">
        <f>IF(OR(ISBLANK('!0'!R501),ISERROR('!0'!R501)),"",'!0'!R501)</f>
        <v/>
      </c>
      <c r="S499" t="str">
        <f>IF(OR(ISBLANK('!0'!S501),ISERROR('!0'!S501)),"",'!0'!S501)</f>
        <v/>
      </c>
      <c r="T499" t="str">
        <f>IF(OR(ISBLANK('!0'!T501),ISERROR('!0'!T501)),"",'!0'!T501)</f>
        <v/>
      </c>
      <c r="U499" t="str">
        <f>IF(OR(ISBLANK('!0'!U501),ISERROR('!0'!U501)),"",'!0'!U501)</f>
        <v/>
      </c>
      <c r="V499" t="str">
        <f>IF(OR(ISBLANK('!0'!V501),ISERROR('!0'!V501)),"",'!0'!V501)</f>
        <v/>
      </c>
      <c r="W499" t="str">
        <f>IF(OR(ISBLANK('!0'!W501),ISERROR('!0'!W501)),"",'!0'!W501)</f>
        <v/>
      </c>
      <c r="X499" t="str">
        <f>IF(OR(ISBLANK('!0'!X501),ISERROR('!0'!X501)),"",'!0'!X501)</f>
        <v/>
      </c>
      <c r="Y499" t="str">
        <f>IF(OR(ISBLANK('!0'!Y501),ISERROR('!0'!Y501)),"",'!0'!Y501)</f>
        <v/>
      </c>
      <c r="Z499" t="str">
        <f>IF(OR(ISBLANK('!0'!Z501),ISERROR('!0'!Z501)),"",'!0'!Z501)</f>
        <v/>
      </c>
      <c r="AA499" t="str">
        <f>IF(OR(ISBLANK('!0'!AA501),ISERROR('!0'!AA501)),"",'!0'!AA501)</f>
        <v/>
      </c>
      <c r="AB499" t="str">
        <f>IF(OR(ISBLANK('!0'!AB501),ISERROR('!0'!AB501)),"",'!0'!AB501)</f>
        <v/>
      </c>
      <c r="AC499" t="str">
        <f>IF(OR(ISBLANK('!0'!AI501),ISERROR('!0'!AI501)),"",'!0'!AI501)</f>
        <v/>
      </c>
      <c r="AD499" t="str">
        <f>IF(OR(ISBLANK('!0'!AJ501),ISERROR('!0'!AJ501)),"",'!0'!AJ501)</f>
        <v/>
      </c>
      <c r="AE499" t="str">
        <f>IF(OR(ISBLANK('!0'!AK501),ISERROR('!0'!AK501)),"",'!0'!AK501)</f>
        <v/>
      </c>
      <c r="AF499" t="str">
        <f>IF(OR(ISBLANK('!0'!AL501),ISERROR('!0'!AL501)),"",'!0'!AL501)</f>
        <v/>
      </c>
      <c r="AG499" t="str">
        <f>IF(OR(ISBLANK('!0'!AM501),ISERROR('!0'!AM501)),"",'!0'!AM501)</f>
        <v/>
      </c>
      <c r="AH499" t="str">
        <f>IF(OR(ISBLANK('!0'!AN501),ISERROR('!0'!AN501)),"",'!0'!AN501)</f>
        <v/>
      </c>
      <c r="AI499" t="str">
        <f>IF(OR(ISBLANK('!0'!AO501),ISERROR('!0'!AO501)),"",'!0'!AO501)</f>
        <v/>
      </c>
      <c r="AJ499" t="str">
        <f>IF(OR(ISBLANK('!0'!AP501),ISERROR('!0'!AP501)),"",'!0'!AP501)</f>
        <v/>
      </c>
      <c r="AK499" t="str">
        <f>IF(OR(ISBLANK('!0'!AQ501),ISERROR('!0'!AQ501)),"",'!0'!AQ501)</f>
        <v/>
      </c>
      <c r="AL499" t="str">
        <f>IF(OR(ISBLANK('!0'!AR501),ISERROR('!0'!AR501)),"",'!0'!AR501)</f>
        <v/>
      </c>
      <c r="AM499" t="str">
        <f>IF(OR(ISBLANK('!0'!AS501),ISERROR('!0'!AS501)),"",'!0'!AS501)</f>
        <v/>
      </c>
      <c r="AN499" t="str">
        <f>IF(OR(ISBLANK('!0'!AT501),ISERROR('!0'!AT501)),"",'!0'!AT501)</f>
        <v/>
      </c>
      <c r="AO499" t="str">
        <f>IF(OR(ISBLANK('!0'!AU501),ISERROR('!0'!AU501)),"",'!0'!AU501)</f>
        <v/>
      </c>
      <c r="AP499" t="str">
        <f>IF(OR(ISBLANK('!0'!AV501),ISERROR('!0'!AV501)),"",'!0'!AV501)</f>
        <v/>
      </c>
      <c r="AQ499" t="str">
        <f>IF(OR(ISBLANK('!0'!AW501),ISERROR('!0'!AW501)),"",'!0'!AW501)</f>
        <v/>
      </c>
      <c r="AR499" t="str">
        <f>IF(OR(ISBLANK('!0'!AX501),ISERROR('!0'!AX501)),"",'!0'!AX501)</f>
        <v/>
      </c>
      <c r="AS499" t="str">
        <f>IF(OR(ISBLANK('!0'!AY501),ISERROR('!0'!AY501)),"",'!0'!AY501)</f>
        <v/>
      </c>
      <c r="AT499" t="str">
        <f>IF(OR(ISBLANK('!0'!AZ501),ISERROR('!0'!AZ501)),"",'!0'!AZ501)</f>
        <v/>
      </c>
      <c r="AU499" t="str">
        <f>IF(OR(ISBLANK('!0'!BA501),ISERROR('!0'!BA501)),"",'!0'!BA501)</f>
        <v/>
      </c>
      <c r="AV499" t="str">
        <f>IF(OR(ISBLANK('!0'!BB501),ISERROR('!0'!BB501)),"",'!0'!BB501)</f>
        <v/>
      </c>
      <c r="AW499" t="str">
        <f>IF(OR(ISBLANK('!0'!BC501),ISERROR('!0'!BC501)),"",'!0'!BC501)</f>
        <v/>
      </c>
      <c r="AX499" t="str">
        <f>IF(OR(ISBLANK('!0'!BD501),ISERROR('!0'!BD501)),"",'!0'!BD501)</f>
        <v/>
      </c>
      <c r="AY499" t="str">
        <f>IF(OR(ISBLANK('!0'!BE501),ISERROR('!0'!BE501)),"",'!0'!BE501)</f>
        <v/>
      </c>
      <c r="AZ499" t="str">
        <f>IF(OR(ISBLANK('!0'!BF501),ISERROR('!0'!BF501)),"",'!0'!BF501)</f>
        <v/>
      </c>
      <c r="BA499" t="str">
        <f>IF(OR(ISBLANK('!0'!BG501),ISERROR('!0'!BG501)),"",'!0'!BG501)</f>
        <v/>
      </c>
      <c r="BB499" t="str">
        <f>IF(OR(ISBLANK('!0'!BH501),ISERROR('!0'!BH501)),"",'!0'!BH501)</f>
        <v/>
      </c>
      <c r="BC499" t="str">
        <f>IF(OR(ISBLANK('!0'!BI501),ISERROR('!0'!BI501)),"",'!0'!BI501)</f>
        <v/>
      </c>
    </row>
    <row r="500" spans="1:55" ht="12.75" customHeight="1" x14ac:dyDescent="0.2">
      <c r="A500" t="str">
        <f>IF(OR(ISBLANK('!0'!A502),ISERROR('!0'!A502)),"",'!0'!A502)</f>
        <v/>
      </c>
      <c r="B500" t="str">
        <f>IF(OR(ISBLANK('!0'!B502),ISERROR('!0'!B502)),"",'!0'!B502)</f>
        <v/>
      </c>
      <c r="C500" s="208">
        <f>IF(OR(ISBLANK('!0'!C501),ISERROR('!0'!C501)),"",'!0'!C501)</f>
        <v>478</v>
      </c>
      <c r="D500" s="326"/>
      <c r="E500" s="326"/>
      <c r="F500" t="str">
        <f>IF(OR(ISBLANK('!0'!F502),ISERROR('!0'!F502)),"",'!0'!F502)</f>
        <v/>
      </c>
      <c r="G500" t="str">
        <f>IF(OR(ISBLANK('!0'!G502),ISERROR('!0'!G502)),"",'!0'!G502)</f>
        <v/>
      </c>
      <c r="H500" t="str">
        <f>IF(OR(ISBLANK('!0'!H502),ISERROR('!0'!H502)),"",'!0'!H502)</f>
        <v/>
      </c>
      <c r="I500" s="4" t="str">
        <f>IF(OR(ISBLANK('!0'!I502),ISERROR('!0'!I502)),"",'!0'!I502)</f>
        <v/>
      </c>
      <c r="J500" t="str">
        <f>IF(OR(ISBLANK('!0'!J502),ISERROR('!0'!J502)),"",'!0'!J502)</f>
        <v/>
      </c>
      <c r="K500" s="59" t="str">
        <f>IF(OR(ISBLANK('!0'!K502),ISERROR('!0'!K502)),"",'!0'!K502)</f>
        <v/>
      </c>
      <c r="L500" t="str">
        <f>IF(OR(ISBLANK('!0'!L502),ISERROR('!0'!L502)),"",'!0'!L502)</f>
        <v/>
      </c>
      <c r="M500" t="str">
        <f>IF(OR(ISBLANK('!0'!M502),ISERROR('!0'!M502)),"",'!0'!M502)</f>
        <v/>
      </c>
      <c r="N500" t="str">
        <f>IF(OR(ISBLANK('!0'!N502),ISERROR('!0'!N502)),"",'!0'!N502)</f>
        <v/>
      </c>
      <c r="O500" t="str">
        <f>IF(OR(ISBLANK('!0'!O502),ISERROR('!0'!O502)),"",'!0'!O502)</f>
        <v/>
      </c>
      <c r="P500" t="str">
        <f>IF(OR(ISBLANK('!0'!P502),ISERROR('!0'!P502)),"",'!0'!P502)</f>
        <v/>
      </c>
      <c r="Q500" t="str">
        <f>IF(OR(ISBLANK('!0'!Q502),ISERROR('!0'!Q502)),"",'!0'!Q502)</f>
        <v/>
      </c>
      <c r="R500" t="str">
        <f>IF(OR(ISBLANK('!0'!R502),ISERROR('!0'!R502)),"",'!0'!R502)</f>
        <v/>
      </c>
      <c r="S500" t="str">
        <f>IF(OR(ISBLANK('!0'!S502),ISERROR('!0'!S502)),"",'!0'!S502)</f>
        <v/>
      </c>
      <c r="T500" t="str">
        <f>IF(OR(ISBLANK('!0'!T502),ISERROR('!0'!T502)),"",'!0'!T502)</f>
        <v/>
      </c>
      <c r="U500" t="str">
        <f>IF(OR(ISBLANK('!0'!U502),ISERROR('!0'!U502)),"",'!0'!U502)</f>
        <v/>
      </c>
      <c r="V500" t="str">
        <f>IF(OR(ISBLANK('!0'!V502),ISERROR('!0'!V502)),"",'!0'!V502)</f>
        <v/>
      </c>
      <c r="W500" t="str">
        <f>IF(OR(ISBLANK('!0'!W502),ISERROR('!0'!W502)),"",'!0'!W502)</f>
        <v/>
      </c>
      <c r="X500" t="str">
        <f>IF(OR(ISBLANK('!0'!X502),ISERROR('!0'!X502)),"",'!0'!X502)</f>
        <v/>
      </c>
      <c r="Y500" t="str">
        <f>IF(OR(ISBLANK('!0'!Y502),ISERROR('!0'!Y502)),"",'!0'!Y502)</f>
        <v/>
      </c>
      <c r="Z500" t="str">
        <f>IF(OR(ISBLANK('!0'!Z502),ISERROR('!0'!Z502)),"",'!0'!Z502)</f>
        <v/>
      </c>
      <c r="AA500" t="str">
        <f>IF(OR(ISBLANK('!0'!AA502),ISERROR('!0'!AA502)),"",'!0'!AA502)</f>
        <v/>
      </c>
      <c r="AB500" t="str">
        <f>IF(OR(ISBLANK('!0'!AB502),ISERROR('!0'!AB502)),"",'!0'!AB502)</f>
        <v/>
      </c>
      <c r="AC500" t="str">
        <f>IF(OR(ISBLANK('!0'!AI502),ISERROR('!0'!AI502)),"",'!0'!AI502)</f>
        <v/>
      </c>
      <c r="AD500" t="str">
        <f>IF(OR(ISBLANK('!0'!AJ502),ISERROR('!0'!AJ502)),"",'!0'!AJ502)</f>
        <v/>
      </c>
      <c r="AE500" t="str">
        <f>IF(OR(ISBLANK('!0'!AK502),ISERROR('!0'!AK502)),"",'!0'!AK502)</f>
        <v/>
      </c>
      <c r="AF500" t="str">
        <f>IF(OR(ISBLANK('!0'!AL502),ISERROR('!0'!AL502)),"",'!0'!AL502)</f>
        <v/>
      </c>
      <c r="AG500" t="str">
        <f>IF(OR(ISBLANK('!0'!AM502),ISERROR('!0'!AM502)),"",'!0'!AM502)</f>
        <v/>
      </c>
      <c r="AH500" t="str">
        <f>IF(OR(ISBLANK('!0'!AN502),ISERROR('!0'!AN502)),"",'!0'!AN502)</f>
        <v/>
      </c>
      <c r="AI500" t="str">
        <f>IF(OR(ISBLANK('!0'!AO502),ISERROR('!0'!AO502)),"",'!0'!AO502)</f>
        <v/>
      </c>
      <c r="AJ500" t="str">
        <f>IF(OR(ISBLANK('!0'!AP502),ISERROR('!0'!AP502)),"",'!0'!AP502)</f>
        <v/>
      </c>
      <c r="AK500" t="str">
        <f>IF(OR(ISBLANK('!0'!AQ502),ISERROR('!0'!AQ502)),"",'!0'!AQ502)</f>
        <v/>
      </c>
      <c r="AL500" t="str">
        <f>IF(OR(ISBLANK('!0'!AR502),ISERROR('!0'!AR502)),"",'!0'!AR502)</f>
        <v/>
      </c>
      <c r="AM500" t="str">
        <f>IF(OR(ISBLANK('!0'!AS502),ISERROR('!0'!AS502)),"",'!0'!AS502)</f>
        <v/>
      </c>
      <c r="AN500" t="str">
        <f>IF(OR(ISBLANK('!0'!AT502),ISERROR('!0'!AT502)),"",'!0'!AT502)</f>
        <v/>
      </c>
      <c r="AO500" t="str">
        <f>IF(OR(ISBLANK('!0'!AU502),ISERROR('!0'!AU502)),"",'!0'!AU502)</f>
        <v/>
      </c>
      <c r="AP500" t="str">
        <f>IF(OR(ISBLANK('!0'!AV502),ISERROR('!0'!AV502)),"",'!0'!AV502)</f>
        <v/>
      </c>
      <c r="AQ500" t="str">
        <f>IF(OR(ISBLANK('!0'!AW502),ISERROR('!0'!AW502)),"",'!0'!AW502)</f>
        <v/>
      </c>
      <c r="AR500" t="str">
        <f>IF(OR(ISBLANK('!0'!AX502),ISERROR('!0'!AX502)),"",'!0'!AX502)</f>
        <v/>
      </c>
      <c r="AS500" t="str">
        <f>IF(OR(ISBLANK('!0'!AY502),ISERROR('!0'!AY502)),"",'!0'!AY502)</f>
        <v/>
      </c>
      <c r="AT500" t="str">
        <f>IF(OR(ISBLANK('!0'!AZ502),ISERROR('!0'!AZ502)),"",'!0'!AZ502)</f>
        <v/>
      </c>
      <c r="AU500" t="str">
        <f>IF(OR(ISBLANK('!0'!BA502),ISERROR('!0'!BA502)),"",'!0'!BA502)</f>
        <v/>
      </c>
      <c r="AV500" t="str">
        <f>IF(OR(ISBLANK('!0'!BB502),ISERROR('!0'!BB502)),"",'!0'!BB502)</f>
        <v/>
      </c>
      <c r="AW500" t="str">
        <f>IF(OR(ISBLANK('!0'!BC502),ISERROR('!0'!BC502)),"",'!0'!BC502)</f>
        <v/>
      </c>
      <c r="AX500" t="str">
        <f>IF(OR(ISBLANK('!0'!BD502),ISERROR('!0'!BD502)),"",'!0'!BD502)</f>
        <v/>
      </c>
      <c r="AY500" t="str">
        <f>IF(OR(ISBLANK('!0'!BE502),ISERROR('!0'!BE502)),"",'!0'!BE502)</f>
        <v/>
      </c>
      <c r="AZ500" t="str">
        <f>IF(OR(ISBLANK('!0'!BF502),ISERROR('!0'!BF502)),"",'!0'!BF502)</f>
        <v/>
      </c>
      <c r="BA500" t="str">
        <f>IF(OR(ISBLANK('!0'!BG502),ISERROR('!0'!BG502)),"",'!0'!BG502)</f>
        <v/>
      </c>
      <c r="BB500" t="str">
        <f>IF(OR(ISBLANK('!0'!BH502),ISERROR('!0'!BH502)),"",'!0'!BH502)</f>
        <v/>
      </c>
      <c r="BC500" t="str">
        <f>IF(OR(ISBLANK('!0'!BI502),ISERROR('!0'!BI502)),"",'!0'!BI502)</f>
        <v/>
      </c>
    </row>
    <row r="501" spans="1:55" ht="12.75" customHeight="1" x14ac:dyDescent="0.2">
      <c r="A501" t="str">
        <f>IF(OR(ISBLANK('!0'!A503),ISERROR('!0'!A503)),"",'!0'!A503)</f>
        <v/>
      </c>
      <c r="B501" t="str">
        <f>IF(OR(ISBLANK('!0'!B503),ISERROR('!0'!B503)),"",'!0'!B503)</f>
        <v/>
      </c>
      <c r="C501" s="208">
        <f>IF(OR(ISBLANK('!0'!C502),ISERROR('!0'!C502)),"",'!0'!C502)</f>
        <v>479</v>
      </c>
      <c r="D501" s="326"/>
      <c r="E501" s="326"/>
      <c r="F501" t="str">
        <f>IF(OR(ISBLANK('!0'!F503),ISERROR('!0'!F503)),"",'!0'!F503)</f>
        <v/>
      </c>
      <c r="G501" t="str">
        <f>IF(OR(ISBLANK('!0'!G503),ISERROR('!0'!G503)),"",'!0'!G503)</f>
        <v/>
      </c>
      <c r="H501" t="str">
        <f>IF(OR(ISBLANK('!0'!H503),ISERROR('!0'!H503)),"",'!0'!H503)</f>
        <v/>
      </c>
      <c r="I501" s="4" t="str">
        <f>IF(OR(ISBLANK('!0'!I503),ISERROR('!0'!I503)),"",'!0'!I503)</f>
        <v/>
      </c>
      <c r="J501" t="str">
        <f>IF(OR(ISBLANK('!0'!J503),ISERROR('!0'!J503)),"",'!0'!J503)</f>
        <v/>
      </c>
      <c r="K501" s="59" t="str">
        <f>IF(OR(ISBLANK('!0'!K503),ISERROR('!0'!K503)),"",'!0'!K503)</f>
        <v/>
      </c>
      <c r="L501" t="str">
        <f>IF(OR(ISBLANK('!0'!L503),ISERROR('!0'!L503)),"",'!0'!L503)</f>
        <v/>
      </c>
      <c r="M501" t="str">
        <f>IF(OR(ISBLANK('!0'!M503),ISERROR('!0'!M503)),"",'!0'!M503)</f>
        <v/>
      </c>
      <c r="N501" t="str">
        <f>IF(OR(ISBLANK('!0'!N503),ISERROR('!0'!N503)),"",'!0'!N503)</f>
        <v/>
      </c>
      <c r="O501" t="str">
        <f>IF(OR(ISBLANK('!0'!O503),ISERROR('!0'!O503)),"",'!0'!O503)</f>
        <v/>
      </c>
      <c r="P501" t="str">
        <f>IF(OR(ISBLANK('!0'!P503),ISERROR('!0'!P503)),"",'!0'!P503)</f>
        <v/>
      </c>
      <c r="Q501" t="str">
        <f>IF(OR(ISBLANK('!0'!Q503),ISERROR('!0'!Q503)),"",'!0'!Q503)</f>
        <v/>
      </c>
      <c r="R501" t="str">
        <f>IF(OR(ISBLANK('!0'!R503),ISERROR('!0'!R503)),"",'!0'!R503)</f>
        <v/>
      </c>
      <c r="S501" t="str">
        <f>IF(OR(ISBLANK('!0'!S503),ISERROR('!0'!S503)),"",'!0'!S503)</f>
        <v/>
      </c>
      <c r="T501" t="str">
        <f>IF(OR(ISBLANK('!0'!T503),ISERROR('!0'!T503)),"",'!0'!T503)</f>
        <v/>
      </c>
      <c r="U501" t="str">
        <f>IF(OR(ISBLANK('!0'!U503),ISERROR('!0'!U503)),"",'!0'!U503)</f>
        <v/>
      </c>
      <c r="V501" t="str">
        <f>IF(OR(ISBLANK('!0'!V503),ISERROR('!0'!V503)),"",'!0'!V503)</f>
        <v/>
      </c>
      <c r="W501" t="str">
        <f>IF(OR(ISBLANK('!0'!W503),ISERROR('!0'!W503)),"",'!0'!W503)</f>
        <v/>
      </c>
      <c r="X501" t="str">
        <f>IF(OR(ISBLANK('!0'!X503),ISERROR('!0'!X503)),"",'!0'!X503)</f>
        <v/>
      </c>
      <c r="Y501" t="str">
        <f>IF(OR(ISBLANK('!0'!Y503),ISERROR('!0'!Y503)),"",'!0'!Y503)</f>
        <v/>
      </c>
      <c r="Z501" t="str">
        <f>IF(OR(ISBLANK('!0'!Z503),ISERROR('!0'!Z503)),"",'!0'!Z503)</f>
        <v/>
      </c>
      <c r="AA501" t="str">
        <f>IF(OR(ISBLANK('!0'!AA503),ISERROR('!0'!AA503)),"",'!0'!AA503)</f>
        <v/>
      </c>
      <c r="AB501" t="str">
        <f>IF(OR(ISBLANK('!0'!AB503),ISERROR('!0'!AB503)),"",'!0'!AB503)</f>
        <v/>
      </c>
      <c r="AC501" t="str">
        <f>IF(OR(ISBLANK('!0'!AI503),ISERROR('!0'!AI503)),"",'!0'!AI503)</f>
        <v/>
      </c>
      <c r="AD501" t="str">
        <f>IF(OR(ISBLANK('!0'!AJ503),ISERROR('!0'!AJ503)),"",'!0'!AJ503)</f>
        <v/>
      </c>
      <c r="AE501" t="str">
        <f>IF(OR(ISBLANK('!0'!AK503),ISERROR('!0'!AK503)),"",'!0'!AK503)</f>
        <v/>
      </c>
      <c r="AF501" t="str">
        <f>IF(OR(ISBLANK('!0'!AL503),ISERROR('!0'!AL503)),"",'!0'!AL503)</f>
        <v/>
      </c>
      <c r="AG501" t="str">
        <f>IF(OR(ISBLANK('!0'!AM503),ISERROR('!0'!AM503)),"",'!0'!AM503)</f>
        <v/>
      </c>
      <c r="AH501" t="str">
        <f>IF(OR(ISBLANK('!0'!AN503),ISERROR('!0'!AN503)),"",'!0'!AN503)</f>
        <v/>
      </c>
      <c r="AI501" t="str">
        <f>IF(OR(ISBLANK('!0'!AO503),ISERROR('!0'!AO503)),"",'!0'!AO503)</f>
        <v/>
      </c>
      <c r="AJ501" t="str">
        <f>IF(OR(ISBLANK('!0'!AP503),ISERROR('!0'!AP503)),"",'!0'!AP503)</f>
        <v/>
      </c>
      <c r="AK501" t="str">
        <f>IF(OR(ISBLANK('!0'!AQ503),ISERROR('!0'!AQ503)),"",'!0'!AQ503)</f>
        <v/>
      </c>
      <c r="AL501" t="str">
        <f>IF(OR(ISBLANK('!0'!AR503),ISERROR('!0'!AR503)),"",'!0'!AR503)</f>
        <v/>
      </c>
      <c r="AM501" t="str">
        <f>IF(OR(ISBLANK('!0'!AS503),ISERROR('!0'!AS503)),"",'!0'!AS503)</f>
        <v/>
      </c>
      <c r="AN501" t="str">
        <f>IF(OR(ISBLANK('!0'!AT503),ISERROR('!0'!AT503)),"",'!0'!AT503)</f>
        <v/>
      </c>
      <c r="AO501" t="str">
        <f>IF(OR(ISBLANK('!0'!AU503),ISERROR('!0'!AU503)),"",'!0'!AU503)</f>
        <v/>
      </c>
      <c r="AP501" t="str">
        <f>IF(OR(ISBLANK('!0'!AV503),ISERROR('!0'!AV503)),"",'!0'!AV503)</f>
        <v/>
      </c>
      <c r="AQ501" t="str">
        <f>IF(OR(ISBLANK('!0'!AW503),ISERROR('!0'!AW503)),"",'!0'!AW503)</f>
        <v/>
      </c>
      <c r="AR501" t="str">
        <f>IF(OR(ISBLANK('!0'!AX503),ISERROR('!0'!AX503)),"",'!0'!AX503)</f>
        <v/>
      </c>
      <c r="AS501" t="str">
        <f>IF(OR(ISBLANK('!0'!AY503),ISERROR('!0'!AY503)),"",'!0'!AY503)</f>
        <v/>
      </c>
      <c r="AT501" t="str">
        <f>IF(OR(ISBLANK('!0'!AZ503),ISERROR('!0'!AZ503)),"",'!0'!AZ503)</f>
        <v/>
      </c>
      <c r="AU501" t="str">
        <f>IF(OR(ISBLANK('!0'!BA503),ISERROR('!0'!BA503)),"",'!0'!BA503)</f>
        <v/>
      </c>
      <c r="AV501" t="str">
        <f>IF(OR(ISBLANK('!0'!BB503),ISERROR('!0'!BB503)),"",'!0'!BB503)</f>
        <v/>
      </c>
      <c r="AW501" t="str">
        <f>IF(OR(ISBLANK('!0'!BC503),ISERROR('!0'!BC503)),"",'!0'!BC503)</f>
        <v/>
      </c>
      <c r="AX501" t="str">
        <f>IF(OR(ISBLANK('!0'!BD503),ISERROR('!0'!BD503)),"",'!0'!BD503)</f>
        <v/>
      </c>
      <c r="AY501" t="str">
        <f>IF(OR(ISBLANK('!0'!BE503),ISERROR('!0'!BE503)),"",'!0'!BE503)</f>
        <v/>
      </c>
      <c r="AZ501" t="str">
        <f>IF(OR(ISBLANK('!0'!BF503),ISERROR('!0'!BF503)),"",'!0'!BF503)</f>
        <v/>
      </c>
      <c r="BA501" t="str">
        <f>IF(OR(ISBLANK('!0'!BG503),ISERROR('!0'!BG503)),"",'!0'!BG503)</f>
        <v/>
      </c>
      <c r="BB501" t="str">
        <f>IF(OR(ISBLANK('!0'!BH503),ISERROR('!0'!BH503)),"",'!0'!BH503)</f>
        <v/>
      </c>
      <c r="BC501" t="str">
        <f>IF(OR(ISBLANK('!0'!BI503),ISERROR('!0'!BI503)),"",'!0'!BI503)</f>
        <v/>
      </c>
    </row>
    <row r="502" spans="1:55" ht="12.75" customHeight="1" x14ac:dyDescent="0.2">
      <c r="A502" t="str">
        <f>IF(OR(ISBLANK('!0'!A504),ISERROR('!0'!A504)),"",'!0'!A504)</f>
        <v/>
      </c>
      <c r="B502" t="str">
        <f>IF(OR(ISBLANK('!0'!B504),ISERROR('!0'!B504)),"",'!0'!B504)</f>
        <v/>
      </c>
      <c r="C502" s="208">
        <f>IF(OR(ISBLANK('!0'!C503),ISERROR('!0'!C503)),"",'!0'!C503)</f>
        <v>480</v>
      </c>
      <c r="D502" s="326"/>
      <c r="E502" s="326"/>
      <c r="F502" t="str">
        <f>IF(OR(ISBLANK('!0'!F504),ISERROR('!0'!F504)),"",'!0'!F504)</f>
        <v/>
      </c>
      <c r="G502" t="str">
        <f>IF(OR(ISBLANK('!0'!G504),ISERROR('!0'!G504)),"",'!0'!G504)</f>
        <v/>
      </c>
      <c r="H502" t="str">
        <f>IF(OR(ISBLANK('!0'!H504),ISERROR('!0'!H504)),"",'!0'!H504)</f>
        <v/>
      </c>
      <c r="I502" s="4" t="str">
        <f>IF(OR(ISBLANK('!0'!I504),ISERROR('!0'!I504)),"",'!0'!I504)</f>
        <v/>
      </c>
      <c r="J502" t="str">
        <f>IF(OR(ISBLANK('!0'!J504),ISERROR('!0'!J504)),"",'!0'!J504)</f>
        <v/>
      </c>
      <c r="K502" s="59" t="str">
        <f>IF(OR(ISBLANK('!0'!K504),ISERROR('!0'!K504)),"",'!0'!K504)</f>
        <v/>
      </c>
      <c r="L502" t="str">
        <f>IF(OR(ISBLANK('!0'!L504),ISERROR('!0'!L504)),"",'!0'!L504)</f>
        <v/>
      </c>
      <c r="M502" t="str">
        <f>IF(OR(ISBLANK('!0'!M504),ISERROR('!0'!M504)),"",'!0'!M504)</f>
        <v/>
      </c>
      <c r="N502" t="str">
        <f>IF(OR(ISBLANK('!0'!N504),ISERROR('!0'!N504)),"",'!0'!N504)</f>
        <v/>
      </c>
      <c r="O502" t="str">
        <f>IF(OR(ISBLANK('!0'!O504),ISERROR('!0'!O504)),"",'!0'!O504)</f>
        <v/>
      </c>
      <c r="P502" t="str">
        <f>IF(OR(ISBLANK('!0'!P504),ISERROR('!0'!P504)),"",'!0'!P504)</f>
        <v/>
      </c>
      <c r="Q502" t="str">
        <f>IF(OR(ISBLANK('!0'!Q504),ISERROR('!0'!Q504)),"",'!0'!Q504)</f>
        <v/>
      </c>
      <c r="R502" t="str">
        <f>IF(OR(ISBLANK('!0'!R504),ISERROR('!0'!R504)),"",'!0'!R504)</f>
        <v/>
      </c>
      <c r="S502" t="str">
        <f>IF(OR(ISBLANK('!0'!S504),ISERROR('!0'!S504)),"",'!0'!S504)</f>
        <v/>
      </c>
      <c r="T502" t="str">
        <f>IF(OR(ISBLANK('!0'!T504),ISERROR('!0'!T504)),"",'!0'!T504)</f>
        <v/>
      </c>
      <c r="U502" t="str">
        <f>IF(OR(ISBLANK('!0'!U504),ISERROR('!0'!U504)),"",'!0'!U504)</f>
        <v/>
      </c>
      <c r="V502" t="str">
        <f>IF(OR(ISBLANK('!0'!V504),ISERROR('!0'!V504)),"",'!0'!V504)</f>
        <v/>
      </c>
      <c r="W502" t="str">
        <f>IF(OR(ISBLANK('!0'!W504),ISERROR('!0'!W504)),"",'!0'!W504)</f>
        <v/>
      </c>
      <c r="X502" t="str">
        <f>IF(OR(ISBLANK('!0'!X504),ISERROR('!0'!X504)),"",'!0'!X504)</f>
        <v/>
      </c>
      <c r="Y502" t="str">
        <f>IF(OR(ISBLANK('!0'!Y504),ISERROR('!0'!Y504)),"",'!0'!Y504)</f>
        <v/>
      </c>
      <c r="Z502" t="str">
        <f>IF(OR(ISBLANK('!0'!Z504),ISERROR('!0'!Z504)),"",'!0'!Z504)</f>
        <v/>
      </c>
      <c r="AA502" t="str">
        <f>IF(OR(ISBLANK('!0'!AA504),ISERROR('!0'!AA504)),"",'!0'!AA504)</f>
        <v/>
      </c>
      <c r="AB502" t="str">
        <f>IF(OR(ISBLANK('!0'!AB504),ISERROR('!0'!AB504)),"",'!0'!AB504)</f>
        <v/>
      </c>
      <c r="AC502" t="str">
        <f>IF(OR(ISBLANK('!0'!AI504),ISERROR('!0'!AI504)),"",'!0'!AI504)</f>
        <v/>
      </c>
      <c r="AD502" t="str">
        <f>IF(OR(ISBLANK('!0'!AJ504),ISERROR('!0'!AJ504)),"",'!0'!AJ504)</f>
        <v/>
      </c>
      <c r="AE502" t="str">
        <f>IF(OR(ISBLANK('!0'!AK504),ISERROR('!0'!AK504)),"",'!0'!AK504)</f>
        <v/>
      </c>
      <c r="AF502" t="str">
        <f>IF(OR(ISBLANK('!0'!AL504),ISERROR('!0'!AL504)),"",'!0'!AL504)</f>
        <v/>
      </c>
      <c r="AG502" t="str">
        <f>IF(OR(ISBLANK('!0'!AM504),ISERROR('!0'!AM504)),"",'!0'!AM504)</f>
        <v/>
      </c>
      <c r="AH502" t="str">
        <f>IF(OR(ISBLANK('!0'!AN504),ISERROR('!0'!AN504)),"",'!0'!AN504)</f>
        <v/>
      </c>
      <c r="AI502" t="str">
        <f>IF(OR(ISBLANK('!0'!AO504),ISERROR('!0'!AO504)),"",'!0'!AO504)</f>
        <v/>
      </c>
      <c r="AJ502" t="str">
        <f>IF(OR(ISBLANK('!0'!AP504),ISERROR('!0'!AP504)),"",'!0'!AP504)</f>
        <v/>
      </c>
      <c r="AK502" t="str">
        <f>IF(OR(ISBLANK('!0'!AQ504),ISERROR('!0'!AQ504)),"",'!0'!AQ504)</f>
        <v/>
      </c>
      <c r="AL502" t="str">
        <f>IF(OR(ISBLANK('!0'!AR504),ISERROR('!0'!AR504)),"",'!0'!AR504)</f>
        <v/>
      </c>
      <c r="AM502" t="str">
        <f>IF(OR(ISBLANK('!0'!AS504),ISERROR('!0'!AS504)),"",'!0'!AS504)</f>
        <v/>
      </c>
      <c r="AN502" t="str">
        <f>IF(OR(ISBLANK('!0'!AT504),ISERROR('!0'!AT504)),"",'!0'!AT504)</f>
        <v/>
      </c>
      <c r="AO502" t="str">
        <f>IF(OR(ISBLANK('!0'!AU504),ISERROR('!0'!AU504)),"",'!0'!AU504)</f>
        <v/>
      </c>
      <c r="AP502" t="str">
        <f>IF(OR(ISBLANK('!0'!AV504),ISERROR('!0'!AV504)),"",'!0'!AV504)</f>
        <v/>
      </c>
      <c r="AQ502" t="str">
        <f>IF(OR(ISBLANK('!0'!AW504),ISERROR('!0'!AW504)),"",'!0'!AW504)</f>
        <v/>
      </c>
      <c r="AR502" t="str">
        <f>IF(OR(ISBLANK('!0'!AX504),ISERROR('!0'!AX504)),"",'!0'!AX504)</f>
        <v/>
      </c>
      <c r="AS502" t="str">
        <f>IF(OR(ISBLANK('!0'!AY504),ISERROR('!0'!AY504)),"",'!0'!AY504)</f>
        <v/>
      </c>
      <c r="AT502" t="str">
        <f>IF(OR(ISBLANK('!0'!AZ504),ISERROR('!0'!AZ504)),"",'!0'!AZ504)</f>
        <v/>
      </c>
      <c r="AU502" t="str">
        <f>IF(OR(ISBLANK('!0'!BA504),ISERROR('!0'!BA504)),"",'!0'!BA504)</f>
        <v/>
      </c>
      <c r="AV502" t="str">
        <f>IF(OR(ISBLANK('!0'!BB504),ISERROR('!0'!BB504)),"",'!0'!BB504)</f>
        <v/>
      </c>
      <c r="AW502" t="str">
        <f>IF(OR(ISBLANK('!0'!BC504),ISERROR('!0'!BC504)),"",'!0'!BC504)</f>
        <v/>
      </c>
      <c r="AX502" t="str">
        <f>IF(OR(ISBLANK('!0'!BD504),ISERROR('!0'!BD504)),"",'!0'!BD504)</f>
        <v/>
      </c>
      <c r="AY502" t="str">
        <f>IF(OR(ISBLANK('!0'!BE504),ISERROR('!0'!BE504)),"",'!0'!BE504)</f>
        <v/>
      </c>
      <c r="AZ502" t="str">
        <f>IF(OR(ISBLANK('!0'!BF504),ISERROR('!0'!BF504)),"",'!0'!BF504)</f>
        <v/>
      </c>
      <c r="BA502" t="str">
        <f>IF(OR(ISBLANK('!0'!BG504),ISERROR('!0'!BG504)),"",'!0'!BG504)</f>
        <v/>
      </c>
      <c r="BB502" t="str">
        <f>IF(OR(ISBLANK('!0'!BH504),ISERROR('!0'!BH504)),"",'!0'!BH504)</f>
        <v/>
      </c>
      <c r="BC502" t="str">
        <f>IF(OR(ISBLANK('!0'!BI504),ISERROR('!0'!BI504)),"",'!0'!BI504)</f>
        <v/>
      </c>
    </row>
    <row r="503" spans="1:55" ht="12.75" customHeight="1" x14ac:dyDescent="0.2">
      <c r="A503" t="str">
        <f>IF(OR(ISBLANK('!0'!A505),ISERROR('!0'!A505)),"",'!0'!A505)</f>
        <v/>
      </c>
      <c r="B503" t="str">
        <f>IF(OR(ISBLANK('!0'!B505),ISERROR('!0'!B505)),"",'!0'!B505)</f>
        <v/>
      </c>
      <c r="C503" s="208">
        <f>IF(OR(ISBLANK('!0'!C504),ISERROR('!0'!C504)),"",'!0'!C504)</f>
        <v>481</v>
      </c>
      <c r="D503" s="326"/>
      <c r="E503" s="326"/>
      <c r="F503" t="str">
        <f>IF(OR(ISBLANK('!0'!F505),ISERROR('!0'!F505)),"",'!0'!F505)</f>
        <v/>
      </c>
      <c r="G503" t="str">
        <f>IF(OR(ISBLANK('!0'!G505),ISERROR('!0'!G505)),"",'!0'!G505)</f>
        <v/>
      </c>
      <c r="H503" t="str">
        <f>IF(OR(ISBLANK('!0'!H505),ISERROR('!0'!H505)),"",'!0'!H505)</f>
        <v/>
      </c>
      <c r="I503" s="4" t="str">
        <f>IF(OR(ISBLANK('!0'!I505),ISERROR('!0'!I505)),"",'!0'!I505)</f>
        <v/>
      </c>
      <c r="J503" t="str">
        <f>IF(OR(ISBLANK('!0'!J505),ISERROR('!0'!J505)),"",'!0'!J505)</f>
        <v/>
      </c>
      <c r="K503" s="59" t="str">
        <f>IF(OR(ISBLANK('!0'!K505),ISERROR('!0'!K505)),"",'!0'!K505)</f>
        <v/>
      </c>
      <c r="L503" t="str">
        <f>IF(OR(ISBLANK('!0'!L505),ISERROR('!0'!L505)),"",'!0'!L505)</f>
        <v/>
      </c>
      <c r="M503" t="str">
        <f>IF(OR(ISBLANK('!0'!M505),ISERROR('!0'!M505)),"",'!0'!M505)</f>
        <v/>
      </c>
      <c r="N503" t="str">
        <f>IF(OR(ISBLANK('!0'!N505),ISERROR('!0'!N505)),"",'!0'!N505)</f>
        <v/>
      </c>
      <c r="O503" t="str">
        <f>IF(OR(ISBLANK('!0'!O505),ISERROR('!0'!O505)),"",'!0'!O505)</f>
        <v/>
      </c>
      <c r="P503" t="str">
        <f>IF(OR(ISBLANK('!0'!P505),ISERROR('!0'!P505)),"",'!0'!P505)</f>
        <v/>
      </c>
      <c r="Q503" t="str">
        <f>IF(OR(ISBLANK('!0'!Q505),ISERROR('!0'!Q505)),"",'!0'!Q505)</f>
        <v/>
      </c>
      <c r="R503" t="str">
        <f>IF(OR(ISBLANK('!0'!R505),ISERROR('!0'!R505)),"",'!0'!R505)</f>
        <v/>
      </c>
      <c r="S503" t="str">
        <f>IF(OR(ISBLANK('!0'!S505),ISERROR('!0'!S505)),"",'!0'!S505)</f>
        <v/>
      </c>
      <c r="T503" t="str">
        <f>IF(OR(ISBLANK('!0'!T505),ISERROR('!0'!T505)),"",'!0'!T505)</f>
        <v/>
      </c>
      <c r="U503" t="str">
        <f>IF(OR(ISBLANK('!0'!U505),ISERROR('!0'!U505)),"",'!0'!U505)</f>
        <v/>
      </c>
      <c r="V503" t="str">
        <f>IF(OR(ISBLANK('!0'!V505),ISERROR('!0'!V505)),"",'!0'!V505)</f>
        <v/>
      </c>
      <c r="W503" t="str">
        <f>IF(OR(ISBLANK('!0'!W505),ISERROR('!0'!W505)),"",'!0'!W505)</f>
        <v/>
      </c>
      <c r="X503" t="str">
        <f>IF(OR(ISBLANK('!0'!X505),ISERROR('!0'!X505)),"",'!0'!X505)</f>
        <v/>
      </c>
      <c r="Y503" t="str">
        <f>IF(OR(ISBLANK('!0'!Y505),ISERROR('!0'!Y505)),"",'!0'!Y505)</f>
        <v/>
      </c>
      <c r="Z503" t="str">
        <f>IF(OR(ISBLANK('!0'!Z505),ISERROR('!0'!Z505)),"",'!0'!Z505)</f>
        <v/>
      </c>
      <c r="AA503" t="str">
        <f>IF(OR(ISBLANK('!0'!AA505),ISERROR('!0'!AA505)),"",'!0'!AA505)</f>
        <v/>
      </c>
      <c r="AB503" t="str">
        <f>IF(OR(ISBLANK('!0'!AB505),ISERROR('!0'!AB505)),"",'!0'!AB505)</f>
        <v/>
      </c>
      <c r="AC503" t="str">
        <f>IF(OR(ISBLANK('!0'!AI505),ISERROR('!0'!AI505)),"",'!0'!AI505)</f>
        <v/>
      </c>
      <c r="AD503" t="str">
        <f>IF(OR(ISBLANK('!0'!AJ505),ISERROR('!0'!AJ505)),"",'!0'!AJ505)</f>
        <v/>
      </c>
      <c r="AE503" t="str">
        <f>IF(OR(ISBLANK('!0'!AK505),ISERROR('!0'!AK505)),"",'!0'!AK505)</f>
        <v/>
      </c>
      <c r="AF503" t="str">
        <f>IF(OR(ISBLANK('!0'!AL505),ISERROR('!0'!AL505)),"",'!0'!AL505)</f>
        <v/>
      </c>
      <c r="AG503" t="str">
        <f>IF(OR(ISBLANK('!0'!AM505),ISERROR('!0'!AM505)),"",'!0'!AM505)</f>
        <v/>
      </c>
      <c r="AH503" t="str">
        <f>IF(OR(ISBLANK('!0'!AN505),ISERROR('!0'!AN505)),"",'!0'!AN505)</f>
        <v/>
      </c>
      <c r="AI503" t="str">
        <f>IF(OR(ISBLANK('!0'!AO505),ISERROR('!0'!AO505)),"",'!0'!AO505)</f>
        <v/>
      </c>
      <c r="AJ503" t="str">
        <f>IF(OR(ISBLANK('!0'!AP505),ISERROR('!0'!AP505)),"",'!0'!AP505)</f>
        <v/>
      </c>
      <c r="AK503" t="str">
        <f>IF(OR(ISBLANK('!0'!AQ505),ISERROR('!0'!AQ505)),"",'!0'!AQ505)</f>
        <v/>
      </c>
      <c r="AL503" t="str">
        <f>IF(OR(ISBLANK('!0'!AR505),ISERROR('!0'!AR505)),"",'!0'!AR505)</f>
        <v/>
      </c>
      <c r="AM503" t="str">
        <f>IF(OR(ISBLANK('!0'!AS505),ISERROR('!0'!AS505)),"",'!0'!AS505)</f>
        <v/>
      </c>
      <c r="AN503" t="str">
        <f>IF(OR(ISBLANK('!0'!AT505),ISERROR('!0'!AT505)),"",'!0'!AT505)</f>
        <v/>
      </c>
      <c r="AO503" t="str">
        <f>IF(OR(ISBLANK('!0'!AU505),ISERROR('!0'!AU505)),"",'!0'!AU505)</f>
        <v/>
      </c>
      <c r="AP503" t="str">
        <f>IF(OR(ISBLANK('!0'!AV505),ISERROR('!0'!AV505)),"",'!0'!AV505)</f>
        <v/>
      </c>
      <c r="AQ503" t="str">
        <f>IF(OR(ISBLANK('!0'!AW505),ISERROR('!0'!AW505)),"",'!0'!AW505)</f>
        <v/>
      </c>
      <c r="AR503" t="str">
        <f>IF(OR(ISBLANK('!0'!AX505),ISERROR('!0'!AX505)),"",'!0'!AX505)</f>
        <v/>
      </c>
      <c r="AS503" t="str">
        <f>IF(OR(ISBLANK('!0'!AY505),ISERROR('!0'!AY505)),"",'!0'!AY505)</f>
        <v/>
      </c>
      <c r="AT503" t="str">
        <f>IF(OR(ISBLANK('!0'!AZ505),ISERROR('!0'!AZ505)),"",'!0'!AZ505)</f>
        <v/>
      </c>
      <c r="AU503" t="str">
        <f>IF(OR(ISBLANK('!0'!BA505),ISERROR('!0'!BA505)),"",'!0'!BA505)</f>
        <v/>
      </c>
      <c r="AV503" t="str">
        <f>IF(OR(ISBLANK('!0'!BB505),ISERROR('!0'!BB505)),"",'!0'!BB505)</f>
        <v/>
      </c>
      <c r="AW503" t="str">
        <f>IF(OR(ISBLANK('!0'!BC505),ISERROR('!0'!BC505)),"",'!0'!BC505)</f>
        <v/>
      </c>
      <c r="AX503" t="str">
        <f>IF(OR(ISBLANK('!0'!BD505),ISERROR('!0'!BD505)),"",'!0'!BD505)</f>
        <v/>
      </c>
      <c r="AY503" t="str">
        <f>IF(OR(ISBLANK('!0'!BE505),ISERROR('!0'!BE505)),"",'!0'!BE505)</f>
        <v/>
      </c>
      <c r="AZ503" t="str">
        <f>IF(OR(ISBLANK('!0'!BF505),ISERROR('!0'!BF505)),"",'!0'!BF505)</f>
        <v/>
      </c>
      <c r="BA503" t="str">
        <f>IF(OR(ISBLANK('!0'!BG505),ISERROR('!0'!BG505)),"",'!0'!BG505)</f>
        <v/>
      </c>
      <c r="BB503" t="str">
        <f>IF(OR(ISBLANK('!0'!BH505),ISERROR('!0'!BH505)),"",'!0'!BH505)</f>
        <v/>
      </c>
      <c r="BC503" t="str">
        <f>IF(OR(ISBLANK('!0'!BI505),ISERROR('!0'!BI505)),"",'!0'!BI505)</f>
        <v/>
      </c>
    </row>
    <row r="504" spans="1:55" ht="12.75" customHeight="1" x14ac:dyDescent="0.2">
      <c r="A504" t="str">
        <f>IF(OR(ISBLANK('!0'!A506),ISERROR('!0'!A506)),"",'!0'!A506)</f>
        <v/>
      </c>
      <c r="B504" t="str">
        <f>IF(OR(ISBLANK('!0'!B506),ISERROR('!0'!B506)),"",'!0'!B506)</f>
        <v/>
      </c>
      <c r="C504" s="208">
        <f>IF(OR(ISBLANK('!0'!C505),ISERROR('!0'!C505)),"",'!0'!C505)</f>
        <v>482</v>
      </c>
      <c r="D504" s="326"/>
      <c r="E504" s="326"/>
      <c r="F504" t="str">
        <f>IF(OR(ISBLANK('!0'!F506),ISERROR('!0'!F506)),"",'!0'!F506)</f>
        <v/>
      </c>
      <c r="G504" t="str">
        <f>IF(OR(ISBLANK('!0'!G506),ISERROR('!0'!G506)),"",'!0'!G506)</f>
        <v/>
      </c>
      <c r="H504" t="str">
        <f>IF(OR(ISBLANK('!0'!H506),ISERROR('!0'!H506)),"",'!0'!H506)</f>
        <v/>
      </c>
      <c r="I504" s="4" t="str">
        <f>IF(OR(ISBLANK('!0'!I506),ISERROR('!0'!I506)),"",'!0'!I506)</f>
        <v/>
      </c>
      <c r="J504" t="str">
        <f>IF(OR(ISBLANK('!0'!J506),ISERROR('!0'!J506)),"",'!0'!J506)</f>
        <v/>
      </c>
      <c r="K504" s="59" t="str">
        <f>IF(OR(ISBLANK('!0'!K506),ISERROR('!0'!K506)),"",'!0'!K506)</f>
        <v/>
      </c>
      <c r="L504" t="str">
        <f>IF(OR(ISBLANK('!0'!L506),ISERROR('!0'!L506)),"",'!0'!L506)</f>
        <v/>
      </c>
      <c r="M504" t="str">
        <f>IF(OR(ISBLANK('!0'!M506),ISERROR('!0'!M506)),"",'!0'!M506)</f>
        <v/>
      </c>
      <c r="N504" t="str">
        <f>IF(OR(ISBLANK('!0'!N506),ISERROR('!0'!N506)),"",'!0'!N506)</f>
        <v/>
      </c>
      <c r="O504" t="str">
        <f>IF(OR(ISBLANK('!0'!O506),ISERROR('!0'!O506)),"",'!0'!O506)</f>
        <v/>
      </c>
      <c r="P504" t="str">
        <f>IF(OR(ISBLANK('!0'!P506),ISERROR('!0'!P506)),"",'!0'!P506)</f>
        <v/>
      </c>
      <c r="Q504" t="str">
        <f>IF(OR(ISBLANK('!0'!Q506),ISERROR('!0'!Q506)),"",'!0'!Q506)</f>
        <v/>
      </c>
      <c r="R504" t="str">
        <f>IF(OR(ISBLANK('!0'!R506),ISERROR('!0'!R506)),"",'!0'!R506)</f>
        <v/>
      </c>
      <c r="S504" t="str">
        <f>IF(OR(ISBLANK('!0'!S506),ISERROR('!0'!S506)),"",'!0'!S506)</f>
        <v/>
      </c>
      <c r="T504" t="str">
        <f>IF(OR(ISBLANK('!0'!T506),ISERROR('!0'!T506)),"",'!0'!T506)</f>
        <v/>
      </c>
      <c r="U504" t="str">
        <f>IF(OR(ISBLANK('!0'!U506),ISERROR('!0'!U506)),"",'!0'!U506)</f>
        <v/>
      </c>
      <c r="V504" t="str">
        <f>IF(OR(ISBLANK('!0'!V506),ISERROR('!0'!V506)),"",'!0'!V506)</f>
        <v/>
      </c>
      <c r="W504" t="str">
        <f>IF(OR(ISBLANK('!0'!W506),ISERROR('!0'!W506)),"",'!0'!W506)</f>
        <v/>
      </c>
      <c r="X504" t="str">
        <f>IF(OR(ISBLANK('!0'!X506),ISERROR('!0'!X506)),"",'!0'!X506)</f>
        <v/>
      </c>
      <c r="Y504" t="str">
        <f>IF(OR(ISBLANK('!0'!Y506),ISERROR('!0'!Y506)),"",'!0'!Y506)</f>
        <v/>
      </c>
      <c r="Z504" t="str">
        <f>IF(OR(ISBLANK('!0'!Z506),ISERROR('!0'!Z506)),"",'!0'!Z506)</f>
        <v/>
      </c>
      <c r="AA504" t="str">
        <f>IF(OR(ISBLANK('!0'!AA506),ISERROR('!0'!AA506)),"",'!0'!AA506)</f>
        <v/>
      </c>
      <c r="AB504" t="str">
        <f>IF(OR(ISBLANK('!0'!AB506),ISERROR('!0'!AB506)),"",'!0'!AB506)</f>
        <v/>
      </c>
      <c r="AC504" t="str">
        <f>IF(OR(ISBLANK('!0'!AI506),ISERROR('!0'!AI506)),"",'!0'!AI506)</f>
        <v/>
      </c>
      <c r="AD504" t="str">
        <f>IF(OR(ISBLANK('!0'!AJ506),ISERROR('!0'!AJ506)),"",'!0'!AJ506)</f>
        <v/>
      </c>
      <c r="AE504" t="str">
        <f>IF(OR(ISBLANK('!0'!AK506),ISERROR('!0'!AK506)),"",'!0'!AK506)</f>
        <v/>
      </c>
      <c r="AF504" t="str">
        <f>IF(OR(ISBLANK('!0'!AL506),ISERROR('!0'!AL506)),"",'!0'!AL506)</f>
        <v/>
      </c>
      <c r="AG504" t="str">
        <f>IF(OR(ISBLANK('!0'!AM506),ISERROR('!0'!AM506)),"",'!0'!AM506)</f>
        <v/>
      </c>
      <c r="AH504" t="str">
        <f>IF(OR(ISBLANK('!0'!AN506),ISERROR('!0'!AN506)),"",'!0'!AN506)</f>
        <v/>
      </c>
      <c r="AI504" t="str">
        <f>IF(OR(ISBLANK('!0'!AO506),ISERROR('!0'!AO506)),"",'!0'!AO506)</f>
        <v/>
      </c>
      <c r="AJ504" t="str">
        <f>IF(OR(ISBLANK('!0'!AP506),ISERROR('!0'!AP506)),"",'!0'!AP506)</f>
        <v/>
      </c>
      <c r="AK504" t="str">
        <f>IF(OR(ISBLANK('!0'!AQ506),ISERROR('!0'!AQ506)),"",'!0'!AQ506)</f>
        <v/>
      </c>
      <c r="AL504" t="str">
        <f>IF(OR(ISBLANK('!0'!AR506),ISERROR('!0'!AR506)),"",'!0'!AR506)</f>
        <v/>
      </c>
      <c r="AM504" t="str">
        <f>IF(OR(ISBLANK('!0'!AS506),ISERROR('!0'!AS506)),"",'!0'!AS506)</f>
        <v/>
      </c>
      <c r="AN504" t="str">
        <f>IF(OR(ISBLANK('!0'!AT506),ISERROR('!0'!AT506)),"",'!0'!AT506)</f>
        <v/>
      </c>
      <c r="AO504" t="str">
        <f>IF(OR(ISBLANK('!0'!AU506),ISERROR('!0'!AU506)),"",'!0'!AU506)</f>
        <v/>
      </c>
      <c r="AP504" t="str">
        <f>IF(OR(ISBLANK('!0'!AV506),ISERROR('!0'!AV506)),"",'!0'!AV506)</f>
        <v/>
      </c>
      <c r="AQ504" t="str">
        <f>IF(OR(ISBLANK('!0'!AW506),ISERROR('!0'!AW506)),"",'!0'!AW506)</f>
        <v/>
      </c>
      <c r="AR504" t="str">
        <f>IF(OR(ISBLANK('!0'!AX506),ISERROR('!0'!AX506)),"",'!0'!AX506)</f>
        <v/>
      </c>
      <c r="AS504" t="str">
        <f>IF(OR(ISBLANK('!0'!AY506),ISERROR('!0'!AY506)),"",'!0'!AY506)</f>
        <v/>
      </c>
      <c r="AT504" t="str">
        <f>IF(OR(ISBLANK('!0'!AZ506),ISERROR('!0'!AZ506)),"",'!0'!AZ506)</f>
        <v/>
      </c>
      <c r="AU504" t="str">
        <f>IF(OR(ISBLANK('!0'!BA506),ISERROR('!0'!BA506)),"",'!0'!BA506)</f>
        <v/>
      </c>
      <c r="AV504" t="str">
        <f>IF(OR(ISBLANK('!0'!BB506),ISERROR('!0'!BB506)),"",'!0'!BB506)</f>
        <v/>
      </c>
      <c r="AW504" t="str">
        <f>IF(OR(ISBLANK('!0'!BC506),ISERROR('!0'!BC506)),"",'!0'!BC506)</f>
        <v/>
      </c>
      <c r="AX504" t="str">
        <f>IF(OR(ISBLANK('!0'!BD506),ISERROR('!0'!BD506)),"",'!0'!BD506)</f>
        <v/>
      </c>
      <c r="AY504" t="str">
        <f>IF(OR(ISBLANK('!0'!BE506),ISERROR('!0'!BE506)),"",'!0'!BE506)</f>
        <v/>
      </c>
      <c r="AZ504" t="str">
        <f>IF(OR(ISBLANK('!0'!BF506),ISERROR('!0'!BF506)),"",'!0'!BF506)</f>
        <v/>
      </c>
      <c r="BA504" t="str">
        <f>IF(OR(ISBLANK('!0'!BG506),ISERROR('!0'!BG506)),"",'!0'!BG506)</f>
        <v/>
      </c>
      <c r="BB504" t="str">
        <f>IF(OR(ISBLANK('!0'!BH506),ISERROR('!0'!BH506)),"",'!0'!BH506)</f>
        <v/>
      </c>
      <c r="BC504" t="str">
        <f>IF(OR(ISBLANK('!0'!BI506),ISERROR('!0'!BI506)),"",'!0'!BI506)</f>
        <v/>
      </c>
    </row>
    <row r="505" spans="1:55" ht="12.75" customHeight="1" x14ac:dyDescent="0.2">
      <c r="A505" t="str">
        <f>IF(OR(ISBLANK('!0'!A507),ISERROR('!0'!A507)),"",'!0'!A507)</f>
        <v/>
      </c>
      <c r="B505" t="str">
        <f>IF(OR(ISBLANK('!0'!B507),ISERROR('!0'!B507)),"",'!0'!B507)</f>
        <v/>
      </c>
      <c r="C505" s="208">
        <f>IF(OR(ISBLANK('!0'!C506),ISERROR('!0'!C506)),"",'!0'!C506)</f>
        <v>483</v>
      </c>
      <c r="D505" s="326"/>
      <c r="E505" s="326"/>
      <c r="F505" t="str">
        <f>IF(OR(ISBLANK('!0'!F507),ISERROR('!0'!F507)),"",'!0'!F507)</f>
        <v/>
      </c>
      <c r="G505" t="str">
        <f>IF(OR(ISBLANK('!0'!G507),ISERROR('!0'!G507)),"",'!0'!G507)</f>
        <v/>
      </c>
      <c r="H505" t="str">
        <f>IF(OR(ISBLANK('!0'!H507),ISERROR('!0'!H507)),"",'!0'!H507)</f>
        <v/>
      </c>
      <c r="I505" s="4" t="str">
        <f>IF(OR(ISBLANK('!0'!I507),ISERROR('!0'!I507)),"",'!0'!I507)</f>
        <v/>
      </c>
      <c r="J505" t="str">
        <f>IF(OR(ISBLANK('!0'!J507),ISERROR('!0'!J507)),"",'!0'!J507)</f>
        <v/>
      </c>
      <c r="K505" s="59" t="str">
        <f>IF(OR(ISBLANK('!0'!K507),ISERROR('!0'!K507)),"",'!0'!K507)</f>
        <v/>
      </c>
      <c r="L505" t="str">
        <f>IF(OR(ISBLANK('!0'!L507),ISERROR('!0'!L507)),"",'!0'!L507)</f>
        <v/>
      </c>
      <c r="M505" t="str">
        <f>IF(OR(ISBLANK('!0'!M507),ISERROR('!0'!M507)),"",'!0'!M507)</f>
        <v/>
      </c>
      <c r="N505" t="str">
        <f>IF(OR(ISBLANK('!0'!N507),ISERROR('!0'!N507)),"",'!0'!N507)</f>
        <v/>
      </c>
      <c r="O505" t="str">
        <f>IF(OR(ISBLANK('!0'!O507),ISERROR('!0'!O507)),"",'!0'!O507)</f>
        <v/>
      </c>
      <c r="P505" t="str">
        <f>IF(OR(ISBLANK('!0'!P507),ISERROR('!0'!P507)),"",'!0'!P507)</f>
        <v/>
      </c>
      <c r="Q505" t="str">
        <f>IF(OR(ISBLANK('!0'!Q507),ISERROR('!0'!Q507)),"",'!0'!Q507)</f>
        <v/>
      </c>
      <c r="R505" t="str">
        <f>IF(OR(ISBLANK('!0'!R507),ISERROR('!0'!R507)),"",'!0'!R507)</f>
        <v/>
      </c>
      <c r="S505" t="str">
        <f>IF(OR(ISBLANK('!0'!S507),ISERROR('!0'!S507)),"",'!0'!S507)</f>
        <v/>
      </c>
      <c r="T505" t="str">
        <f>IF(OR(ISBLANK('!0'!T507),ISERROR('!0'!T507)),"",'!0'!T507)</f>
        <v/>
      </c>
      <c r="U505" t="str">
        <f>IF(OR(ISBLANK('!0'!U507),ISERROR('!0'!U507)),"",'!0'!U507)</f>
        <v/>
      </c>
      <c r="V505" t="str">
        <f>IF(OR(ISBLANK('!0'!V507),ISERROR('!0'!V507)),"",'!0'!V507)</f>
        <v/>
      </c>
      <c r="W505" t="str">
        <f>IF(OR(ISBLANK('!0'!W507),ISERROR('!0'!W507)),"",'!0'!W507)</f>
        <v/>
      </c>
      <c r="X505" t="str">
        <f>IF(OR(ISBLANK('!0'!X507),ISERROR('!0'!X507)),"",'!0'!X507)</f>
        <v/>
      </c>
      <c r="Y505" t="str">
        <f>IF(OR(ISBLANK('!0'!Y507),ISERROR('!0'!Y507)),"",'!0'!Y507)</f>
        <v/>
      </c>
      <c r="Z505" t="str">
        <f>IF(OR(ISBLANK('!0'!Z507),ISERROR('!0'!Z507)),"",'!0'!Z507)</f>
        <v/>
      </c>
      <c r="AA505" t="str">
        <f>IF(OR(ISBLANK('!0'!AA507),ISERROR('!0'!AA507)),"",'!0'!AA507)</f>
        <v/>
      </c>
      <c r="AB505" t="str">
        <f>IF(OR(ISBLANK('!0'!AB507),ISERROR('!0'!AB507)),"",'!0'!AB507)</f>
        <v/>
      </c>
      <c r="AC505" t="str">
        <f>IF(OR(ISBLANK('!0'!AI507),ISERROR('!0'!AI507)),"",'!0'!AI507)</f>
        <v/>
      </c>
      <c r="AD505" t="str">
        <f>IF(OR(ISBLANK('!0'!AJ507),ISERROR('!0'!AJ507)),"",'!0'!AJ507)</f>
        <v/>
      </c>
      <c r="AE505" t="str">
        <f>IF(OR(ISBLANK('!0'!AK507),ISERROR('!0'!AK507)),"",'!0'!AK507)</f>
        <v/>
      </c>
      <c r="AF505" t="str">
        <f>IF(OR(ISBLANK('!0'!AL507),ISERROR('!0'!AL507)),"",'!0'!AL507)</f>
        <v/>
      </c>
      <c r="AG505" t="str">
        <f>IF(OR(ISBLANK('!0'!AM507),ISERROR('!0'!AM507)),"",'!0'!AM507)</f>
        <v/>
      </c>
      <c r="AH505" t="str">
        <f>IF(OR(ISBLANK('!0'!AN507),ISERROR('!0'!AN507)),"",'!0'!AN507)</f>
        <v/>
      </c>
      <c r="AI505" t="str">
        <f>IF(OR(ISBLANK('!0'!AO507),ISERROR('!0'!AO507)),"",'!0'!AO507)</f>
        <v/>
      </c>
      <c r="AJ505" t="str">
        <f>IF(OR(ISBLANK('!0'!AP507),ISERROR('!0'!AP507)),"",'!0'!AP507)</f>
        <v/>
      </c>
      <c r="AK505" t="str">
        <f>IF(OR(ISBLANK('!0'!AQ507),ISERROR('!0'!AQ507)),"",'!0'!AQ507)</f>
        <v/>
      </c>
      <c r="AL505" t="str">
        <f>IF(OR(ISBLANK('!0'!AR507),ISERROR('!0'!AR507)),"",'!0'!AR507)</f>
        <v/>
      </c>
      <c r="AM505" t="str">
        <f>IF(OR(ISBLANK('!0'!AS507),ISERROR('!0'!AS507)),"",'!0'!AS507)</f>
        <v/>
      </c>
      <c r="AN505" t="str">
        <f>IF(OR(ISBLANK('!0'!AT507),ISERROR('!0'!AT507)),"",'!0'!AT507)</f>
        <v/>
      </c>
      <c r="AO505" t="str">
        <f>IF(OR(ISBLANK('!0'!AU507),ISERROR('!0'!AU507)),"",'!0'!AU507)</f>
        <v/>
      </c>
      <c r="AP505" t="str">
        <f>IF(OR(ISBLANK('!0'!AV507),ISERROR('!0'!AV507)),"",'!0'!AV507)</f>
        <v/>
      </c>
      <c r="AQ505" t="str">
        <f>IF(OR(ISBLANK('!0'!AW507),ISERROR('!0'!AW507)),"",'!0'!AW507)</f>
        <v/>
      </c>
      <c r="AR505" t="str">
        <f>IF(OR(ISBLANK('!0'!AX507),ISERROR('!0'!AX507)),"",'!0'!AX507)</f>
        <v/>
      </c>
      <c r="AS505" t="str">
        <f>IF(OR(ISBLANK('!0'!AY507),ISERROR('!0'!AY507)),"",'!0'!AY507)</f>
        <v/>
      </c>
      <c r="AT505" t="str">
        <f>IF(OR(ISBLANK('!0'!AZ507),ISERROR('!0'!AZ507)),"",'!0'!AZ507)</f>
        <v/>
      </c>
      <c r="AU505" t="str">
        <f>IF(OR(ISBLANK('!0'!BA507),ISERROR('!0'!BA507)),"",'!0'!BA507)</f>
        <v/>
      </c>
      <c r="AV505" t="str">
        <f>IF(OR(ISBLANK('!0'!BB507),ISERROR('!0'!BB507)),"",'!0'!BB507)</f>
        <v/>
      </c>
      <c r="AW505" t="str">
        <f>IF(OR(ISBLANK('!0'!BC507),ISERROR('!0'!BC507)),"",'!0'!BC507)</f>
        <v/>
      </c>
      <c r="AX505" t="str">
        <f>IF(OR(ISBLANK('!0'!BD507),ISERROR('!0'!BD507)),"",'!0'!BD507)</f>
        <v/>
      </c>
      <c r="AY505" t="str">
        <f>IF(OR(ISBLANK('!0'!BE507),ISERROR('!0'!BE507)),"",'!0'!BE507)</f>
        <v/>
      </c>
      <c r="AZ505" t="str">
        <f>IF(OR(ISBLANK('!0'!BF507),ISERROR('!0'!BF507)),"",'!0'!BF507)</f>
        <v/>
      </c>
      <c r="BA505" t="str">
        <f>IF(OR(ISBLANK('!0'!BG507),ISERROR('!0'!BG507)),"",'!0'!BG507)</f>
        <v/>
      </c>
      <c r="BB505" t="str">
        <f>IF(OR(ISBLANK('!0'!BH507),ISERROR('!0'!BH507)),"",'!0'!BH507)</f>
        <v/>
      </c>
      <c r="BC505" t="str">
        <f>IF(OR(ISBLANK('!0'!BI507),ISERROR('!0'!BI507)),"",'!0'!BI507)</f>
        <v/>
      </c>
    </row>
    <row r="506" spans="1:55" ht="12.75" customHeight="1" x14ac:dyDescent="0.2">
      <c r="A506" t="str">
        <f>IF(OR(ISBLANK('!0'!A508),ISERROR('!0'!A508)),"",'!0'!A508)</f>
        <v/>
      </c>
      <c r="B506" t="str">
        <f>IF(OR(ISBLANK('!0'!B508),ISERROR('!0'!B508)),"",'!0'!B508)</f>
        <v/>
      </c>
      <c r="C506" s="208">
        <f>IF(OR(ISBLANK('!0'!C507),ISERROR('!0'!C507)),"",'!0'!C507)</f>
        <v>484</v>
      </c>
      <c r="D506" s="326"/>
      <c r="E506" s="326"/>
      <c r="F506" t="str">
        <f>IF(OR(ISBLANK('!0'!F508),ISERROR('!0'!F508)),"",'!0'!F508)</f>
        <v/>
      </c>
      <c r="G506" t="str">
        <f>IF(OR(ISBLANK('!0'!G508),ISERROR('!0'!G508)),"",'!0'!G508)</f>
        <v/>
      </c>
      <c r="H506" t="str">
        <f>IF(OR(ISBLANK('!0'!H508),ISERROR('!0'!H508)),"",'!0'!H508)</f>
        <v/>
      </c>
      <c r="I506" s="4" t="str">
        <f>IF(OR(ISBLANK('!0'!I508),ISERROR('!0'!I508)),"",'!0'!I508)</f>
        <v/>
      </c>
      <c r="J506" t="str">
        <f>IF(OR(ISBLANK('!0'!J508),ISERROR('!0'!J508)),"",'!0'!J508)</f>
        <v/>
      </c>
      <c r="K506" s="59" t="str">
        <f>IF(OR(ISBLANK('!0'!K508),ISERROR('!0'!K508)),"",'!0'!K508)</f>
        <v/>
      </c>
      <c r="L506" t="str">
        <f>IF(OR(ISBLANK('!0'!L508),ISERROR('!0'!L508)),"",'!0'!L508)</f>
        <v/>
      </c>
      <c r="M506" t="str">
        <f>IF(OR(ISBLANK('!0'!M508),ISERROR('!0'!M508)),"",'!0'!M508)</f>
        <v/>
      </c>
      <c r="N506" t="str">
        <f>IF(OR(ISBLANK('!0'!N508),ISERROR('!0'!N508)),"",'!0'!N508)</f>
        <v/>
      </c>
      <c r="O506" t="str">
        <f>IF(OR(ISBLANK('!0'!O508),ISERROR('!0'!O508)),"",'!0'!O508)</f>
        <v/>
      </c>
      <c r="P506" t="str">
        <f>IF(OR(ISBLANK('!0'!P508),ISERROR('!0'!P508)),"",'!0'!P508)</f>
        <v/>
      </c>
      <c r="Q506" t="str">
        <f>IF(OR(ISBLANK('!0'!Q508),ISERROR('!0'!Q508)),"",'!0'!Q508)</f>
        <v/>
      </c>
      <c r="R506" t="str">
        <f>IF(OR(ISBLANK('!0'!R508),ISERROR('!0'!R508)),"",'!0'!R508)</f>
        <v/>
      </c>
      <c r="S506" t="str">
        <f>IF(OR(ISBLANK('!0'!S508),ISERROR('!0'!S508)),"",'!0'!S508)</f>
        <v/>
      </c>
      <c r="T506" t="str">
        <f>IF(OR(ISBLANK('!0'!T508),ISERROR('!0'!T508)),"",'!0'!T508)</f>
        <v/>
      </c>
      <c r="U506" t="str">
        <f>IF(OR(ISBLANK('!0'!U508),ISERROR('!0'!U508)),"",'!0'!U508)</f>
        <v/>
      </c>
      <c r="V506" t="str">
        <f>IF(OR(ISBLANK('!0'!V508),ISERROR('!0'!V508)),"",'!0'!V508)</f>
        <v/>
      </c>
      <c r="W506" t="str">
        <f>IF(OR(ISBLANK('!0'!W508),ISERROR('!0'!W508)),"",'!0'!W508)</f>
        <v/>
      </c>
      <c r="X506" t="str">
        <f>IF(OR(ISBLANK('!0'!X508),ISERROR('!0'!X508)),"",'!0'!X508)</f>
        <v/>
      </c>
      <c r="Y506" t="str">
        <f>IF(OR(ISBLANK('!0'!Y508),ISERROR('!0'!Y508)),"",'!0'!Y508)</f>
        <v/>
      </c>
      <c r="Z506" t="str">
        <f>IF(OR(ISBLANK('!0'!Z508),ISERROR('!0'!Z508)),"",'!0'!Z508)</f>
        <v/>
      </c>
      <c r="AA506" t="str">
        <f>IF(OR(ISBLANK('!0'!AA508),ISERROR('!0'!AA508)),"",'!0'!AA508)</f>
        <v/>
      </c>
      <c r="AB506" t="str">
        <f>IF(OR(ISBLANK('!0'!AB508),ISERROR('!0'!AB508)),"",'!0'!AB508)</f>
        <v/>
      </c>
      <c r="AC506" t="str">
        <f>IF(OR(ISBLANK('!0'!AI508),ISERROR('!0'!AI508)),"",'!0'!AI508)</f>
        <v/>
      </c>
      <c r="AD506" t="str">
        <f>IF(OR(ISBLANK('!0'!AJ508),ISERROR('!0'!AJ508)),"",'!0'!AJ508)</f>
        <v/>
      </c>
      <c r="AE506" t="str">
        <f>IF(OR(ISBLANK('!0'!AK508),ISERROR('!0'!AK508)),"",'!0'!AK508)</f>
        <v/>
      </c>
      <c r="AF506" t="str">
        <f>IF(OR(ISBLANK('!0'!AL508),ISERROR('!0'!AL508)),"",'!0'!AL508)</f>
        <v/>
      </c>
      <c r="AG506" t="str">
        <f>IF(OR(ISBLANK('!0'!AM508),ISERROR('!0'!AM508)),"",'!0'!AM508)</f>
        <v/>
      </c>
      <c r="AH506" t="str">
        <f>IF(OR(ISBLANK('!0'!AN508),ISERROR('!0'!AN508)),"",'!0'!AN508)</f>
        <v/>
      </c>
      <c r="AI506" t="str">
        <f>IF(OR(ISBLANK('!0'!AO508),ISERROR('!0'!AO508)),"",'!0'!AO508)</f>
        <v/>
      </c>
      <c r="AJ506" t="str">
        <f>IF(OR(ISBLANK('!0'!AP508),ISERROR('!0'!AP508)),"",'!0'!AP508)</f>
        <v/>
      </c>
      <c r="AK506" t="str">
        <f>IF(OR(ISBLANK('!0'!AQ508),ISERROR('!0'!AQ508)),"",'!0'!AQ508)</f>
        <v/>
      </c>
      <c r="AL506" t="str">
        <f>IF(OR(ISBLANK('!0'!AR508),ISERROR('!0'!AR508)),"",'!0'!AR508)</f>
        <v/>
      </c>
      <c r="AM506" t="str">
        <f>IF(OR(ISBLANK('!0'!AS508),ISERROR('!0'!AS508)),"",'!0'!AS508)</f>
        <v/>
      </c>
      <c r="AN506" t="str">
        <f>IF(OR(ISBLANK('!0'!AT508),ISERROR('!0'!AT508)),"",'!0'!AT508)</f>
        <v/>
      </c>
      <c r="AO506" t="str">
        <f>IF(OR(ISBLANK('!0'!AU508),ISERROR('!0'!AU508)),"",'!0'!AU508)</f>
        <v/>
      </c>
      <c r="AP506" t="str">
        <f>IF(OR(ISBLANK('!0'!AV508),ISERROR('!0'!AV508)),"",'!0'!AV508)</f>
        <v/>
      </c>
      <c r="AQ506" t="str">
        <f>IF(OR(ISBLANK('!0'!AW508),ISERROR('!0'!AW508)),"",'!0'!AW508)</f>
        <v/>
      </c>
      <c r="AR506" t="str">
        <f>IF(OR(ISBLANK('!0'!AX508),ISERROR('!0'!AX508)),"",'!0'!AX508)</f>
        <v/>
      </c>
      <c r="AS506" t="str">
        <f>IF(OR(ISBLANK('!0'!AY508),ISERROR('!0'!AY508)),"",'!0'!AY508)</f>
        <v/>
      </c>
      <c r="AT506" t="str">
        <f>IF(OR(ISBLANK('!0'!AZ508),ISERROR('!0'!AZ508)),"",'!0'!AZ508)</f>
        <v/>
      </c>
      <c r="AU506" t="str">
        <f>IF(OR(ISBLANK('!0'!BA508),ISERROR('!0'!BA508)),"",'!0'!BA508)</f>
        <v/>
      </c>
      <c r="AV506" t="str">
        <f>IF(OR(ISBLANK('!0'!BB508),ISERROR('!0'!BB508)),"",'!0'!BB508)</f>
        <v/>
      </c>
      <c r="AW506" t="str">
        <f>IF(OR(ISBLANK('!0'!BC508),ISERROR('!0'!BC508)),"",'!0'!BC508)</f>
        <v/>
      </c>
      <c r="AX506" t="str">
        <f>IF(OR(ISBLANK('!0'!BD508),ISERROR('!0'!BD508)),"",'!0'!BD508)</f>
        <v/>
      </c>
      <c r="AY506" t="str">
        <f>IF(OR(ISBLANK('!0'!BE508),ISERROR('!0'!BE508)),"",'!0'!BE508)</f>
        <v/>
      </c>
      <c r="AZ506" t="str">
        <f>IF(OR(ISBLANK('!0'!BF508),ISERROR('!0'!BF508)),"",'!0'!BF508)</f>
        <v/>
      </c>
      <c r="BA506" t="str">
        <f>IF(OR(ISBLANK('!0'!BG508),ISERROR('!0'!BG508)),"",'!0'!BG508)</f>
        <v/>
      </c>
      <c r="BB506" t="str">
        <f>IF(OR(ISBLANK('!0'!BH508),ISERROR('!0'!BH508)),"",'!0'!BH508)</f>
        <v/>
      </c>
      <c r="BC506" t="str">
        <f>IF(OR(ISBLANK('!0'!BI508),ISERROR('!0'!BI508)),"",'!0'!BI508)</f>
        <v/>
      </c>
    </row>
    <row r="507" spans="1:55" ht="12.75" customHeight="1" x14ac:dyDescent="0.2">
      <c r="A507" t="str">
        <f>IF(OR(ISBLANK('!0'!A509),ISERROR('!0'!A509)),"",'!0'!A509)</f>
        <v/>
      </c>
      <c r="B507" t="str">
        <f>IF(OR(ISBLANK('!0'!B509),ISERROR('!0'!B509)),"",'!0'!B509)</f>
        <v/>
      </c>
      <c r="C507" s="208">
        <f>IF(OR(ISBLANK('!0'!C508),ISERROR('!0'!C508)),"",'!0'!C508)</f>
        <v>485</v>
      </c>
      <c r="D507" s="326"/>
      <c r="E507" s="326"/>
      <c r="F507" t="str">
        <f>IF(OR(ISBLANK('!0'!F509),ISERROR('!0'!F509)),"",'!0'!F509)</f>
        <v/>
      </c>
      <c r="G507" t="str">
        <f>IF(OR(ISBLANK('!0'!G509),ISERROR('!0'!G509)),"",'!0'!G509)</f>
        <v/>
      </c>
      <c r="H507" t="str">
        <f>IF(OR(ISBLANK('!0'!H509),ISERROR('!0'!H509)),"",'!0'!H509)</f>
        <v/>
      </c>
      <c r="I507" s="4" t="str">
        <f>IF(OR(ISBLANK('!0'!I509),ISERROR('!0'!I509)),"",'!0'!I509)</f>
        <v/>
      </c>
      <c r="J507" t="str">
        <f>IF(OR(ISBLANK('!0'!J509),ISERROR('!0'!J509)),"",'!0'!J509)</f>
        <v/>
      </c>
      <c r="K507" s="59" t="str">
        <f>IF(OR(ISBLANK('!0'!K509),ISERROR('!0'!K509)),"",'!0'!K509)</f>
        <v/>
      </c>
      <c r="L507" t="str">
        <f>IF(OR(ISBLANK('!0'!L509),ISERROR('!0'!L509)),"",'!0'!L509)</f>
        <v/>
      </c>
      <c r="M507" t="str">
        <f>IF(OR(ISBLANK('!0'!M509),ISERROR('!0'!M509)),"",'!0'!M509)</f>
        <v/>
      </c>
      <c r="N507" t="str">
        <f>IF(OR(ISBLANK('!0'!N509),ISERROR('!0'!N509)),"",'!0'!N509)</f>
        <v/>
      </c>
      <c r="O507" t="str">
        <f>IF(OR(ISBLANK('!0'!O509),ISERROR('!0'!O509)),"",'!0'!O509)</f>
        <v/>
      </c>
      <c r="P507" t="str">
        <f>IF(OR(ISBLANK('!0'!P509),ISERROR('!0'!P509)),"",'!0'!P509)</f>
        <v/>
      </c>
      <c r="Q507" t="str">
        <f>IF(OR(ISBLANK('!0'!Q509),ISERROR('!0'!Q509)),"",'!0'!Q509)</f>
        <v/>
      </c>
      <c r="R507" t="str">
        <f>IF(OR(ISBLANK('!0'!R509),ISERROR('!0'!R509)),"",'!0'!R509)</f>
        <v/>
      </c>
      <c r="S507" t="str">
        <f>IF(OR(ISBLANK('!0'!S509),ISERROR('!0'!S509)),"",'!0'!S509)</f>
        <v/>
      </c>
      <c r="T507" t="str">
        <f>IF(OR(ISBLANK('!0'!T509),ISERROR('!0'!T509)),"",'!0'!T509)</f>
        <v/>
      </c>
      <c r="U507" t="str">
        <f>IF(OR(ISBLANK('!0'!U509),ISERROR('!0'!U509)),"",'!0'!U509)</f>
        <v/>
      </c>
      <c r="V507" t="str">
        <f>IF(OR(ISBLANK('!0'!V509),ISERROR('!0'!V509)),"",'!0'!V509)</f>
        <v/>
      </c>
      <c r="W507" t="str">
        <f>IF(OR(ISBLANK('!0'!W509),ISERROR('!0'!W509)),"",'!0'!W509)</f>
        <v/>
      </c>
      <c r="X507" t="str">
        <f>IF(OR(ISBLANK('!0'!X509),ISERROR('!0'!X509)),"",'!0'!X509)</f>
        <v/>
      </c>
      <c r="Y507" t="str">
        <f>IF(OR(ISBLANK('!0'!Y509),ISERROR('!0'!Y509)),"",'!0'!Y509)</f>
        <v/>
      </c>
      <c r="Z507" t="str">
        <f>IF(OR(ISBLANK('!0'!Z509),ISERROR('!0'!Z509)),"",'!0'!Z509)</f>
        <v/>
      </c>
      <c r="AA507" t="str">
        <f>IF(OR(ISBLANK('!0'!AA509),ISERROR('!0'!AA509)),"",'!0'!AA509)</f>
        <v/>
      </c>
      <c r="AB507" t="str">
        <f>IF(OR(ISBLANK('!0'!AB509),ISERROR('!0'!AB509)),"",'!0'!AB509)</f>
        <v/>
      </c>
      <c r="AC507" t="str">
        <f>IF(OR(ISBLANK('!0'!AI509),ISERROR('!0'!AI509)),"",'!0'!AI509)</f>
        <v/>
      </c>
      <c r="AD507" t="str">
        <f>IF(OR(ISBLANK('!0'!AJ509),ISERROR('!0'!AJ509)),"",'!0'!AJ509)</f>
        <v/>
      </c>
      <c r="AE507" t="str">
        <f>IF(OR(ISBLANK('!0'!AK509),ISERROR('!0'!AK509)),"",'!0'!AK509)</f>
        <v/>
      </c>
      <c r="AF507" t="str">
        <f>IF(OR(ISBLANK('!0'!AL509),ISERROR('!0'!AL509)),"",'!0'!AL509)</f>
        <v/>
      </c>
      <c r="AG507" t="str">
        <f>IF(OR(ISBLANK('!0'!AM509),ISERROR('!0'!AM509)),"",'!0'!AM509)</f>
        <v/>
      </c>
      <c r="AH507" t="str">
        <f>IF(OR(ISBLANK('!0'!AN509),ISERROR('!0'!AN509)),"",'!0'!AN509)</f>
        <v/>
      </c>
      <c r="AI507" t="str">
        <f>IF(OR(ISBLANK('!0'!AO509),ISERROR('!0'!AO509)),"",'!0'!AO509)</f>
        <v/>
      </c>
      <c r="AJ507" t="str">
        <f>IF(OR(ISBLANK('!0'!AP509),ISERROR('!0'!AP509)),"",'!0'!AP509)</f>
        <v/>
      </c>
      <c r="AK507" t="str">
        <f>IF(OR(ISBLANK('!0'!AQ509),ISERROR('!0'!AQ509)),"",'!0'!AQ509)</f>
        <v/>
      </c>
      <c r="AL507" t="str">
        <f>IF(OR(ISBLANK('!0'!AR509),ISERROR('!0'!AR509)),"",'!0'!AR509)</f>
        <v/>
      </c>
      <c r="AM507" t="str">
        <f>IF(OR(ISBLANK('!0'!AS509),ISERROR('!0'!AS509)),"",'!0'!AS509)</f>
        <v/>
      </c>
      <c r="AN507" t="str">
        <f>IF(OR(ISBLANK('!0'!AT509),ISERROR('!0'!AT509)),"",'!0'!AT509)</f>
        <v/>
      </c>
      <c r="AO507" t="str">
        <f>IF(OR(ISBLANK('!0'!AU509),ISERROR('!0'!AU509)),"",'!0'!AU509)</f>
        <v/>
      </c>
      <c r="AP507" t="str">
        <f>IF(OR(ISBLANK('!0'!AV509),ISERROR('!0'!AV509)),"",'!0'!AV509)</f>
        <v/>
      </c>
      <c r="AQ507" t="str">
        <f>IF(OR(ISBLANK('!0'!AW509),ISERROR('!0'!AW509)),"",'!0'!AW509)</f>
        <v/>
      </c>
      <c r="AR507" t="str">
        <f>IF(OR(ISBLANK('!0'!AX509),ISERROR('!0'!AX509)),"",'!0'!AX509)</f>
        <v/>
      </c>
      <c r="AS507" t="str">
        <f>IF(OR(ISBLANK('!0'!AY509),ISERROR('!0'!AY509)),"",'!0'!AY509)</f>
        <v/>
      </c>
      <c r="AT507" t="str">
        <f>IF(OR(ISBLANK('!0'!AZ509),ISERROR('!0'!AZ509)),"",'!0'!AZ509)</f>
        <v/>
      </c>
      <c r="AU507" t="str">
        <f>IF(OR(ISBLANK('!0'!BA509),ISERROR('!0'!BA509)),"",'!0'!BA509)</f>
        <v/>
      </c>
      <c r="AV507" t="str">
        <f>IF(OR(ISBLANK('!0'!BB509),ISERROR('!0'!BB509)),"",'!0'!BB509)</f>
        <v/>
      </c>
      <c r="AW507" t="str">
        <f>IF(OR(ISBLANK('!0'!BC509),ISERROR('!0'!BC509)),"",'!0'!BC509)</f>
        <v/>
      </c>
      <c r="AX507" t="str">
        <f>IF(OR(ISBLANK('!0'!BD509),ISERROR('!0'!BD509)),"",'!0'!BD509)</f>
        <v/>
      </c>
      <c r="AY507" t="str">
        <f>IF(OR(ISBLANK('!0'!BE509),ISERROR('!0'!BE509)),"",'!0'!BE509)</f>
        <v/>
      </c>
      <c r="AZ507" t="str">
        <f>IF(OR(ISBLANK('!0'!BF509),ISERROR('!0'!BF509)),"",'!0'!BF509)</f>
        <v/>
      </c>
      <c r="BA507" t="str">
        <f>IF(OR(ISBLANK('!0'!BG509),ISERROR('!0'!BG509)),"",'!0'!BG509)</f>
        <v/>
      </c>
      <c r="BB507" t="str">
        <f>IF(OR(ISBLANK('!0'!BH509),ISERROR('!0'!BH509)),"",'!0'!BH509)</f>
        <v/>
      </c>
      <c r="BC507" t="str">
        <f>IF(OR(ISBLANK('!0'!BI509),ISERROR('!0'!BI509)),"",'!0'!BI509)</f>
        <v/>
      </c>
    </row>
    <row r="508" spans="1:55" ht="12.75" customHeight="1" x14ac:dyDescent="0.2">
      <c r="A508" t="str">
        <f>IF(OR(ISBLANK('!0'!A510),ISERROR('!0'!A510)),"",'!0'!A510)</f>
        <v/>
      </c>
      <c r="B508" t="str">
        <f>IF(OR(ISBLANK('!0'!B510),ISERROR('!0'!B510)),"",'!0'!B510)</f>
        <v/>
      </c>
      <c r="C508" s="208">
        <f>IF(OR(ISBLANK('!0'!C509),ISERROR('!0'!C509)),"",'!0'!C509)</f>
        <v>486</v>
      </c>
      <c r="D508" s="326"/>
      <c r="E508" s="326"/>
      <c r="F508" t="str">
        <f>IF(OR(ISBLANK('!0'!F510),ISERROR('!0'!F510)),"",'!0'!F510)</f>
        <v/>
      </c>
      <c r="G508" t="str">
        <f>IF(OR(ISBLANK('!0'!G510),ISERROR('!0'!G510)),"",'!0'!G510)</f>
        <v/>
      </c>
      <c r="H508" t="str">
        <f>IF(OR(ISBLANK('!0'!H510),ISERROR('!0'!H510)),"",'!0'!H510)</f>
        <v/>
      </c>
      <c r="I508" s="4" t="str">
        <f>IF(OR(ISBLANK('!0'!I510),ISERROR('!0'!I510)),"",'!0'!I510)</f>
        <v/>
      </c>
      <c r="J508" t="str">
        <f>IF(OR(ISBLANK('!0'!J510),ISERROR('!0'!J510)),"",'!0'!J510)</f>
        <v/>
      </c>
      <c r="K508" s="59" t="str">
        <f>IF(OR(ISBLANK('!0'!K510),ISERROR('!0'!K510)),"",'!0'!K510)</f>
        <v/>
      </c>
      <c r="L508" t="str">
        <f>IF(OR(ISBLANK('!0'!L510),ISERROR('!0'!L510)),"",'!0'!L510)</f>
        <v/>
      </c>
      <c r="M508" t="str">
        <f>IF(OR(ISBLANK('!0'!M510),ISERROR('!0'!M510)),"",'!0'!M510)</f>
        <v/>
      </c>
      <c r="N508" t="str">
        <f>IF(OR(ISBLANK('!0'!N510),ISERROR('!0'!N510)),"",'!0'!N510)</f>
        <v/>
      </c>
      <c r="O508" t="str">
        <f>IF(OR(ISBLANK('!0'!O510),ISERROR('!0'!O510)),"",'!0'!O510)</f>
        <v/>
      </c>
      <c r="P508" t="str">
        <f>IF(OR(ISBLANK('!0'!P510),ISERROR('!0'!P510)),"",'!0'!P510)</f>
        <v/>
      </c>
      <c r="Q508" t="str">
        <f>IF(OR(ISBLANK('!0'!Q510),ISERROR('!0'!Q510)),"",'!0'!Q510)</f>
        <v/>
      </c>
      <c r="R508" t="str">
        <f>IF(OR(ISBLANK('!0'!R510),ISERROR('!0'!R510)),"",'!0'!R510)</f>
        <v/>
      </c>
      <c r="S508" t="str">
        <f>IF(OR(ISBLANK('!0'!S510),ISERROR('!0'!S510)),"",'!0'!S510)</f>
        <v/>
      </c>
      <c r="T508" t="str">
        <f>IF(OR(ISBLANK('!0'!T510),ISERROR('!0'!T510)),"",'!0'!T510)</f>
        <v/>
      </c>
      <c r="U508" t="str">
        <f>IF(OR(ISBLANK('!0'!U510),ISERROR('!0'!U510)),"",'!0'!U510)</f>
        <v/>
      </c>
      <c r="V508" t="str">
        <f>IF(OR(ISBLANK('!0'!V510),ISERROR('!0'!V510)),"",'!0'!V510)</f>
        <v/>
      </c>
      <c r="W508" t="str">
        <f>IF(OR(ISBLANK('!0'!W510),ISERROR('!0'!W510)),"",'!0'!W510)</f>
        <v/>
      </c>
      <c r="X508" t="str">
        <f>IF(OR(ISBLANK('!0'!X510),ISERROR('!0'!X510)),"",'!0'!X510)</f>
        <v/>
      </c>
      <c r="Y508" t="str">
        <f>IF(OR(ISBLANK('!0'!Y510),ISERROR('!0'!Y510)),"",'!0'!Y510)</f>
        <v/>
      </c>
      <c r="Z508" t="str">
        <f>IF(OR(ISBLANK('!0'!Z510),ISERROR('!0'!Z510)),"",'!0'!Z510)</f>
        <v/>
      </c>
      <c r="AA508" t="str">
        <f>IF(OR(ISBLANK('!0'!AA510),ISERROR('!0'!AA510)),"",'!0'!AA510)</f>
        <v/>
      </c>
      <c r="AB508" t="str">
        <f>IF(OR(ISBLANK('!0'!AB510),ISERROR('!0'!AB510)),"",'!0'!AB510)</f>
        <v/>
      </c>
      <c r="AC508" t="str">
        <f>IF(OR(ISBLANK('!0'!AI510),ISERROR('!0'!AI510)),"",'!0'!AI510)</f>
        <v/>
      </c>
      <c r="AD508" t="str">
        <f>IF(OR(ISBLANK('!0'!AJ510),ISERROR('!0'!AJ510)),"",'!0'!AJ510)</f>
        <v/>
      </c>
      <c r="AE508" t="str">
        <f>IF(OR(ISBLANK('!0'!AK510),ISERROR('!0'!AK510)),"",'!0'!AK510)</f>
        <v/>
      </c>
      <c r="AF508" t="str">
        <f>IF(OR(ISBLANK('!0'!AL510),ISERROR('!0'!AL510)),"",'!0'!AL510)</f>
        <v/>
      </c>
      <c r="AG508" t="str">
        <f>IF(OR(ISBLANK('!0'!AM510),ISERROR('!0'!AM510)),"",'!0'!AM510)</f>
        <v/>
      </c>
      <c r="AH508" t="str">
        <f>IF(OR(ISBLANK('!0'!AN510),ISERROR('!0'!AN510)),"",'!0'!AN510)</f>
        <v/>
      </c>
      <c r="AI508" t="str">
        <f>IF(OR(ISBLANK('!0'!AO510),ISERROR('!0'!AO510)),"",'!0'!AO510)</f>
        <v/>
      </c>
      <c r="AJ508" t="str">
        <f>IF(OR(ISBLANK('!0'!AP510),ISERROR('!0'!AP510)),"",'!0'!AP510)</f>
        <v/>
      </c>
      <c r="AK508" t="str">
        <f>IF(OR(ISBLANK('!0'!AQ510),ISERROR('!0'!AQ510)),"",'!0'!AQ510)</f>
        <v/>
      </c>
      <c r="AL508" t="str">
        <f>IF(OR(ISBLANK('!0'!AR510),ISERROR('!0'!AR510)),"",'!0'!AR510)</f>
        <v/>
      </c>
      <c r="AM508" t="str">
        <f>IF(OR(ISBLANK('!0'!AS510),ISERROR('!0'!AS510)),"",'!0'!AS510)</f>
        <v/>
      </c>
      <c r="AN508" t="str">
        <f>IF(OR(ISBLANK('!0'!AT510),ISERROR('!0'!AT510)),"",'!0'!AT510)</f>
        <v/>
      </c>
      <c r="AO508" t="str">
        <f>IF(OR(ISBLANK('!0'!AU510),ISERROR('!0'!AU510)),"",'!0'!AU510)</f>
        <v/>
      </c>
      <c r="AP508" t="str">
        <f>IF(OR(ISBLANK('!0'!AV510),ISERROR('!0'!AV510)),"",'!0'!AV510)</f>
        <v/>
      </c>
      <c r="AQ508" t="str">
        <f>IF(OR(ISBLANK('!0'!AW510),ISERROR('!0'!AW510)),"",'!0'!AW510)</f>
        <v/>
      </c>
      <c r="AR508" t="str">
        <f>IF(OR(ISBLANK('!0'!AX510),ISERROR('!0'!AX510)),"",'!0'!AX510)</f>
        <v/>
      </c>
      <c r="AS508" t="str">
        <f>IF(OR(ISBLANK('!0'!AY510),ISERROR('!0'!AY510)),"",'!0'!AY510)</f>
        <v/>
      </c>
      <c r="AT508" t="str">
        <f>IF(OR(ISBLANK('!0'!AZ510),ISERROR('!0'!AZ510)),"",'!0'!AZ510)</f>
        <v/>
      </c>
      <c r="AU508" t="str">
        <f>IF(OR(ISBLANK('!0'!BA510),ISERROR('!0'!BA510)),"",'!0'!BA510)</f>
        <v/>
      </c>
      <c r="AV508" t="str">
        <f>IF(OR(ISBLANK('!0'!BB510),ISERROR('!0'!BB510)),"",'!0'!BB510)</f>
        <v/>
      </c>
      <c r="AW508" t="str">
        <f>IF(OR(ISBLANK('!0'!BC510),ISERROR('!0'!BC510)),"",'!0'!BC510)</f>
        <v/>
      </c>
      <c r="AX508" t="str">
        <f>IF(OR(ISBLANK('!0'!BD510),ISERROR('!0'!BD510)),"",'!0'!BD510)</f>
        <v/>
      </c>
      <c r="AY508" t="str">
        <f>IF(OR(ISBLANK('!0'!BE510),ISERROR('!0'!BE510)),"",'!0'!BE510)</f>
        <v/>
      </c>
      <c r="AZ508" t="str">
        <f>IF(OR(ISBLANK('!0'!BF510),ISERROR('!0'!BF510)),"",'!0'!BF510)</f>
        <v/>
      </c>
      <c r="BA508" t="str">
        <f>IF(OR(ISBLANK('!0'!BG510),ISERROR('!0'!BG510)),"",'!0'!BG510)</f>
        <v/>
      </c>
      <c r="BB508" t="str">
        <f>IF(OR(ISBLANK('!0'!BH510),ISERROR('!0'!BH510)),"",'!0'!BH510)</f>
        <v/>
      </c>
      <c r="BC508" t="str">
        <f>IF(OR(ISBLANK('!0'!BI510),ISERROR('!0'!BI510)),"",'!0'!BI510)</f>
        <v/>
      </c>
    </row>
    <row r="509" spans="1:55" ht="12.75" customHeight="1" x14ac:dyDescent="0.2">
      <c r="A509" t="str">
        <f>IF(OR(ISBLANK('!0'!A511),ISERROR('!0'!A511)),"",'!0'!A511)</f>
        <v/>
      </c>
      <c r="B509" t="str">
        <f>IF(OR(ISBLANK('!0'!B511),ISERROR('!0'!B511)),"",'!0'!B511)</f>
        <v/>
      </c>
      <c r="C509" s="208">
        <f>IF(OR(ISBLANK('!0'!C510),ISERROR('!0'!C510)),"",'!0'!C510)</f>
        <v>487</v>
      </c>
      <c r="D509" s="326"/>
      <c r="E509" s="326"/>
      <c r="F509" t="str">
        <f>IF(OR(ISBLANK('!0'!F511),ISERROR('!0'!F511)),"",'!0'!F511)</f>
        <v/>
      </c>
      <c r="G509" t="str">
        <f>IF(OR(ISBLANK('!0'!G511),ISERROR('!0'!G511)),"",'!0'!G511)</f>
        <v/>
      </c>
      <c r="H509" t="str">
        <f>IF(OR(ISBLANK('!0'!H511),ISERROR('!0'!H511)),"",'!0'!H511)</f>
        <v/>
      </c>
      <c r="I509" s="4" t="str">
        <f>IF(OR(ISBLANK('!0'!I511),ISERROR('!0'!I511)),"",'!0'!I511)</f>
        <v/>
      </c>
      <c r="J509" t="str">
        <f>IF(OR(ISBLANK('!0'!J511),ISERROR('!0'!J511)),"",'!0'!J511)</f>
        <v/>
      </c>
      <c r="K509" s="59" t="str">
        <f>IF(OR(ISBLANK('!0'!K511),ISERROR('!0'!K511)),"",'!0'!K511)</f>
        <v/>
      </c>
      <c r="L509" t="str">
        <f>IF(OR(ISBLANK('!0'!L511),ISERROR('!0'!L511)),"",'!0'!L511)</f>
        <v/>
      </c>
      <c r="M509" t="str">
        <f>IF(OR(ISBLANK('!0'!M511),ISERROR('!0'!M511)),"",'!0'!M511)</f>
        <v/>
      </c>
      <c r="N509" t="str">
        <f>IF(OR(ISBLANK('!0'!N511),ISERROR('!0'!N511)),"",'!0'!N511)</f>
        <v/>
      </c>
      <c r="O509" t="str">
        <f>IF(OR(ISBLANK('!0'!O511),ISERROR('!0'!O511)),"",'!0'!O511)</f>
        <v/>
      </c>
      <c r="P509" t="str">
        <f>IF(OR(ISBLANK('!0'!P511),ISERROR('!0'!P511)),"",'!0'!P511)</f>
        <v/>
      </c>
      <c r="Q509" t="str">
        <f>IF(OR(ISBLANK('!0'!Q511),ISERROR('!0'!Q511)),"",'!0'!Q511)</f>
        <v/>
      </c>
      <c r="R509" t="str">
        <f>IF(OR(ISBLANK('!0'!R511),ISERROR('!0'!R511)),"",'!0'!R511)</f>
        <v/>
      </c>
      <c r="S509" t="str">
        <f>IF(OR(ISBLANK('!0'!S511),ISERROR('!0'!S511)),"",'!0'!S511)</f>
        <v/>
      </c>
      <c r="T509" t="str">
        <f>IF(OR(ISBLANK('!0'!T511),ISERROR('!0'!T511)),"",'!0'!T511)</f>
        <v/>
      </c>
      <c r="U509" t="str">
        <f>IF(OR(ISBLANK('!0'!U511),ISERROR('!0'!U511)),"",'!0'!U511)</f>
        <v/>
      </c>
      <c r="V509" t="str">
        <f>IF(OR(ISBLANK('!0'!V511),ISERROR('!0'!V511)),"",'!0'!V511)</f>
        <v/>
      </c>
      <c r="W509" t="str">
        <f>IF(OR(ISBLANK('!0'!W511),ISERROR('!0'!W511)),"",'!0'!W511)</f>
        <v/>
      </c>
      <c r="X509" t="str">
        <f>IF(OR(ISBLANK('!0'!X511),ISERROR('!0'!X511)),"",'!0'!X511)</f>
        <v/>
      </c>
      <c r="Y509" t="str">
        <f>IF(OR(ISBLANK('!0'!Y511),ISERROR('!0'!Y511)),"",'!0'!Y511)</f>
        <v/>
      </c>
      <c r="Z509" t="str">
        <f>IF(OR(ISBLANK('!0'!Z511),ISERROR('!0'!Z511)),"",'!0'!Z511)</f>
        <v/>
      </c>
      <c r="AA509" t="str">
        <f>IF(OR(ISBLANK('!0'!AA511),ISERROR('!0'!AA511)),"",'!0'!AA511)</f>
        <v/>
      </c>
      <c r="AB509" t="str">
        <f>IF(OR(ISBLANK('!0'!AB511),ISERROR('!0'!AB511)),"",'!0'!AB511)</f>
        <v/>
      </c>
      <c r="AC509" t="str">
        <f>IF(OR(ISBLANK('!0'!AI511),ISERROR('!0'!AI511)),"",'!0'!AI511)</f>
        <v/>
      </c>
      <c r="AD509" t="str">
        <f>IF(OR(ISBLANK('!0'!AJ511),ISERROR('!0'!AJ511)),"",'!0'!AJ511)</f>
        <v/>
      </c>
      <c r="AE509" t="str">
        <f>IF(OR(ISBLANK('!0'!AK511),ISERROR('!0'!AK511)),"",'!0'!AK511)</f>
        <v/>
      </c>
      <c r="AF509" t="str">
        <f>IF(OR(ISBLANK('!0'!AL511),ISERROR('!0'!AL511)),"",'!0'!AL511)</f>
        <v/>
      </c>
      <c r="AG509" t="str">
        <f>IF(OR(ISBLANK('!0'!AM511),ISERROR('!0'!AM511)),"",'!0'!AM511)</f>
        <v/>
      </c>
      <c r="AH509" t="str">
        <f>IF(OR(ISBLANK('!0'!AN511),ISERROR('!0'!AN511)),"",'!0'!AN511)</f>
        <v/>
      </c>
      <c r="AI509" t="str">
        <f>IF(OR(ISBLANK('!0'!AO511),ISERROR('!0'!AO511)),"",'!0'!AO511)</f>
        <v/>
      </c>
      <c r="AJ509" t="str">
        <f>IF(OR(ISBLANK('!0'!AP511),ISERROR('!0'!AP511)),"",'!0'!AP511)</f>
        <v/>
      </c>
      <c r="AK509" t="str">
        <f>IF(OR(ISBLANK('!0'!AQ511),ISERROR('!0'!AQ511)),"",'!0'!AQ511)</f>
        <v/>
      </c>
      <c r="AL509" t="str">
        <f>IF(OR(ISBLANK('!0'!AR511),ISERROR('!0'!AR511)),"",'!0'!AR511)</f>
        <v/>
      </c>
      <c r="AM509" t="str">
        <f>IF(OR(ISBLANK('!0'!AS511),ISERROR('!0'!AS511)),"",'!0'!AS511)</f>
        <v/>
      </c>
      <c r="AN509" t="str">
        <f>IF(OR(ISBLANK('!0'!AT511),ISERROR('!0'!AT511)),"",'!0'!AT511)</f>
        <v/>
      </c>
      <c r="AO509" t="str">
        <f>IF(OR(ISBLANK('!0'!AU511),ISERROR('!0'!AU511)),"",'!0'!AU511)</f>
        <v/>
      </c>
      <c r="AP509" t="str">
        <f>IF(OR(ISBLANK('!0'!AV511),ISERROR('!0'!AV511)),"",'!0'!AV511)</f>
        <v/>
      </c>
      <c r="AQ509" t="str">
        <f>IF(OR(ISBLANK('!0'!AW511),ISERROR('!0'!AW511)),"",'!0'!AW511)</f>
        <v/>
      </c>
      <c r="AR509" t="str">
        <f>IF(OR(ISBLANK('!0'!AX511),ISERROR('!0'!AX511)),"",'!0'!AX511)</f>
        <v/>
      </c>
      <c r="AS509" t="str">
        <f>IF(OR(ISBLANK('!0'!AY511),ISERROR('!0'!AY511)),"",'!0'!AY511)</f>
        <v/>
      </c>
      <c r="AT509" t="str">
        <f>IF(OR(ISBLANK('!0'!AZ511),ISERROR('!0'!AZ511)),"",'!0'!AZ511)</f>
        <v/>
      </c>
      <c r="AU509" t="str">
        <f>IF(OR(ISBLANK('!0'!BA511),ISERROR('!0'!BA511)),"",'!0'!BA511)</f>
        <v/>
      </c>
      <c r="AV509" t="str">
        <f>IF(OR(ISBLANK('!0'!BB511),ISERROR('!0'!BB511)),"",'!0'!BB511)</f>
        <v/>
      </c>
      <c r="AW509" t="str">
        <f>IF(OR(ISBLANK('!0'!BC511),ISERROR('!0'!BC511)),"",'!0'!BC511)</f>
        <v/>
      </c>
      <c r="AX509" t="str">
        <f>IF(OR(ISBLANK('!0'!BD511),ISERROR('!0'!BD511)),"",'!0'!BD511)</f>
        <v/>
      </c>
      <c r="AY509" t="str">
        <f>IF(OR(ISBLANK('!0'!BE511),ISERROR('!0'!BE511)),"",'!0'!BE511)</f>
        <v/>
      </c>
      <c r="AZ509" t="str">
        <f>IF(OR(ISBLANK('!0'!BF511),ISERROR('!0'!BF511)),"",'!0'!BF511)</f>
        <v/>
      </c>
      <c r="BA509" t="str">
        <f>IF(OR(ISBLANK('!0'!BG511),ISERROR('!0'!BG511)),"",'!0'!BG511)</f>
        <v/>
      </c>
      <c r="BB509" t="str">
        <f>IF(OR(ISBLANK('!0'!BH511),ISERROR('!0'!BH511)),"",'!0'!BH511)</f>
        <v/>
      </c>
      <c r="BC509" t="str">
        <f>IF(OR(ISBLANK('!0'!BI511),ISERROR('!0'!BI511)),"",'!0'!BI511)</f>
        <v/>
      </c>
    </row>
    <row r="510" spans="1:55" ht="12.75" customHeight="1" x14ac:dyDescent="0.2">
      <c r="A510" t="str">
        <f>IF(OR(ISBLANK('!0'!A512),ISERROR('!0'!A512)),"",'!0'!A512)</f>
        <v/>
      </c>
      <c r="B510" t="str">
        <f>IF(OR(ISBLANK('!0'!B512),ISERROR('!0'!B512)),"",'!0'!B512)</f>
        <v/>
      </c>
      <c r="C510" s="208">
        <f>IF(OR(ISBLANK('!0'!C511),ISERROR('!0'!C511)),"",'!0'!C511)</f>
        <v>488</v>
      </c>
      <c r="D510" s="326"/>
      <c r="E510" s="326"/>
      <c r="F510" t="str">
        <f>IF(OR(ISBLANK('!0'!F512),ISERROR('!0'!F512)),"",'!0'!F512)</f>
        <v/>
      </c>
      <c r="G510" t="str">
        <f>IF(OR(ISBLANK('!0'!G512),ISERROR('!0'!G512)),"",'!0'!G512)</f>
        <v/>
      </c>
      <c r="H510" t="str">
        <f>IF(OR(ISBLANK('!0'!H512),ISERROR('!0'!H512)),"",'!0'!H512)</f>
        <v/>
      </c>
      <c r="I510" s="4" t="str">
        <f>IF(OR(ISBLANK('!0'!I512),ISERROR('!0'!I512)),"",'!0'!I512)</f>
        <v/>
      </c>
      <c r="J510" t="str">
        <f>IF(OR(ISBLANK('!0'!J512),ISERROR('!0'!J512)),"",'!0'!J512)</f>
        <v/>
      </c>
      <c r="K510" s="59" t="str">
        <f>IF(OR(ISBLANK('!0'!K512),ISERROR('!0'!K512)),"",'!0'!K512)</f>
        <v/>
      </c>
      <c r="L510" t="str">
        <f>IF(OR(ISBLANK('!0'!L512),ISERROR('!0'!L512)),"",'!0'!L512)</f>
        <v/>
      </c>
      <c r="M510" t="str">
        <f>IF(OR(ISBLANK('!0'!M512),ISERROR('!0'!M512)),"",'!0'!M512)</f>
        <v/>
      </c>
      <c r="N510" t="str">
        <f>IF(OR(ISBLANK('!0'!N512),ISERROR('!0'!N512)),"",'!0'!N512)</f>
        <v/>
      </c>
      <c r="O510" t="str">
        <f>IF(OR(ISBLANK('!0'!O512),ISERROR('!0'!O512)),"",'!0'!O512)</f>
        <v/>
      </c>
      <c r="P510" t="str">
        <f>IF(OR(ISBLANK('!0'!P512),ISERROR('!0'!P512)),"",'!0'!P512)</f>
        <v/>
      </c>
      <c r="Q510" t="str">
        <f>IF(OR(ISBLANK('!0'!Q512),ISERROR('!0'!Q512)),"",'!0'!Q512)</f>
        <v/>
      </c>
      <c r="R510" t="str">
        <f>IF(OR(ISBLANK('!0'!R512),ISERROR('!0'!R512)),"",'!0'!R512)</f>
        <v/>
      </c>
      <c r="S510" t="str">
        <f>IF(OR(ISBLANK('!0'!S512),ISERROR('!0'!S512)),"",'!0'!S512)</f>
        <v/>
      </c>
      <c r="T510" t="str">
        <f>IF(OR(ISBLANK('!0'!T512),ISERROR('!0'!T512)),"",'!0'!T512)</f>
        <v/>
      </c>
      <c r="U510" t="str">
        <f>IF(OR(ISBLANK('!0'!U512),ISERROR('!0'!U512)),"",'!0'!U512)</f>
        <v/>
      </c>
      <c r="V510" t="str">
        <f>IF(OR(ISBLANK('!0'!V512),ISERROR('!0'!V512)),"",'!0'!V512)</f>
        <v/>
      </c>
      <c r="W510" t="str">
        <f>IF(OR(ISBLANK('!0'!W512),ISERROR('!0'!W512)),"",'!0'!W512)</f>
        <v/>
      </c>
      <c r="X510" t="str">
        <f>IF(OR(ISBLANK('!0'!X512),ISERROR('!0'!X512)),"",'!0'!X512)</f>
        <v/>
      </c>
      <c r="Y510" t="str">
        <f>IF(OR(ISBLANK('!0'!Y512),ISERROR('!0'!Y512)),"",'!0'!Y512)</f>
        <v/>
      </c>
      <c r="Z510" t="str">
        <f>IF(OR(ISBLANK('!0'!Z512),ISERROR('!0'!Z512)),"",'!0'!Z512)</f>
        <v/>
      </c>
      <c r="AA510" t="str">
        <f>IF(OR(ISBLANK('!0'!AA512),ISERROR('!0'!AA512)),"",'!0'!AA512)</f>
        <v/>
      </c>
      <c r="AB510" t="str">
        <f>IF(OR(ISBLANK('!0'!AB512),ISERROR('!0'!AB512)),"",'!0'!AB512)</f>
        <v/>
      </c>
      <c r="AC510" t="str">
        <f>IF(OR(ISBLANK('!0'!AI512),ISERROR('!0'!AI512)),"",'!0'!AI512)</f>
        <v/>
      </c>
      <c r="AD510" t="str">
        <f>IF(OR(ISBLANK('!0'!AJ512),ISERROR('!0'!AJ512)),"",'!0'!AJ512)</f>
        <v/>
      </c>
      <c r="AE510" t="str">
        <f>IF(OR(ISBLANK('!0'!AK512),ISERROR('!0'!AK512)),"",'!0'!AK512)</f>
        <v/>
      </c>
      <c r="AF510" t="str">
        <f>IF(OR(ISBLANK('!0'!AL512),ISERROR('!0'!AL512)),"",'!0'!AL512)</f>
        <v/>
      </c>
      <c r="AG510" t="str">
        <f>IF(OR(ISBLANK('!0'!AM512),ISERROR('!0'!AM512)),"",'!0'!AM512)</f>
        <v/>
      </c>
      <c r="AH510" t="str">
        <f>IF(OR(ISBLANK('!0'!AN512),ISERROR('!0'!AN512)),"",'!0'!AN512)</f>
        <v/>
      </c>
      <c r="AI510" t="str">
        <f>IF(OR(ISBLANK('!0'!AO512),ISERROR('!0'!AO512)),"",'!0'!AO512)</f>
        <v/>
      </c>
      <c r="AJ510" t="str">
        <f>IF(OR(ISBLANK('!0'!AP512),ISERROR('!0'!AP512)),"",'!0'!AP512)</f>
        <v/>
      </c>
      <c r="AK510" t="str">
        <f>IF(OR(ISBLANK('!0'!AQ512),ISERROR('!0'!AQ512)),"",'!0'!AQ512)</f>
        <v/>
      </c>
      <c r="AL510" t="str">
        <f>IF(OR(ISBLANK('!0'!AR512),ISERROR('!0'!AR512)),"",'!0'!AR512)</f>
        <v/>
      </c>
      <c r="AM510" t="str">
        <f>IF(OR(ISBLANK('!0'!AS512),ISERROR('!0'!AS512)),"",'!0'!AS512)</f>
        <v/>
      </c>
      <c r="AN510" t="str">
        <f>IF(OR(ISBLANK('!0'!AT512),ISERROR('!0'!AT512)),"",'!0'!AT512)</f>
        <v/>
      </c>
      <c r="AO510" t="str">
        <f>IF(OR(ISBLANK('!0'!AU512),ISERROR('!0'!AU512)),"",'!0'!AU512)</f>
        <v/>
      </c>
      <c r="AP510" t="str">
        <f>IF(OR(ISBLANK('!0'!AV512),ISERROR('!0'!AV512)),"",'!0'!AV512)</f>
        <v/>
      </c>
      <c r="AQ510" t="str">
        <f>IF(OR(ISBLANK('!0'!AW512),ISERROR('!0'!AW512)),"",'!0'!AW512)</f>
        <v/>
      </c>
      <c r="AR510" t="str">
        <f>IF(OR(ISBLANK('!0'!AX512),ISERROR('!0'!AX512)),"",'!0'!AX512)</f>
        <v/>
      </c>
      <c r="AS510" t="str">
        <f>IF(OR(ISBLANK('!0'!AY512),ISERROR('!0'!AY512)),"",'!0'!AY512)</f>
        <v/>
      </c>
      <c r="AT510" t="str">
        <f>IF(OR(ISBLANK('!0'!AZ512),ISERROR('!0'!AZ512)),"",'!0'!AZ512)</f>
        <v/>
      </c>
      <c r="AU510" t="str">
        <f>IF(OR(ISBLANK('!0'!BA512),ISERROR('!0'!BA512)),"",'!0'!BA512)</f>
        <v/>
      </c>
      <c r="AV510" t="str">
        <f>IF(OR(ISBLANK('!0'!BB512),ISERROR('!0'!BB512)),"",'!0'!BB512)</f>
        <v/>
      </c>
      <c r="AW510" t="str">
        <f>IF(OR(ISBLANK('!0'!BC512),ISERROR('!0'!BC512)),"",'!0'!BC512)</f>
        <v/>
      </c>
      <c r="AX510" t="str">
        <f>IF(OR(ISBLANK('!0'!BD512),ISERROR('!0'!BD512)),"",'!0'!BD512)</f>
        <v/>
      </c>
      <c r="AY510" t="str">
        <f>IF(OR(ISBLANK('!0'!BE512),ISERROR('!0'!BE512)),"",'!0'!BE512)</f>
        <v/>
      </c>
      <c r="AZ510" t="str">
        <f>IF(OR(ISBLANK('!0'!BF512),ISERROR('!0'!BF512)),"",'!0'!BF512)</f>
        <v/>
      </c>
      <c r="BA510" t="str">
        <f>IF(OR(ISBLANK('!0'!BG512),ISERROR('!0'!BG512)),"",'!0'!BG512)</f>
        <v/>
      </c>
      <c r="BB510" t="str">
        <f>IF(OR(ISBLANK('!0'!BH512),ISERROR('!0'!BH512)),"",'!0'!BH512)</f>
        <v/>
      </c>
      <c r="BC510" t="str">
        <f>IF(OR(ISBLANK('!0'!BI512),ISERROR('!0'!BI512)),"",'!0'!BI512)</f>
        <v/>
      </c>
    </row>
    <row r="511" spans="1:55" ht="12.75" customHeight="1" x14ac:dyDescent="0.2">
      <c r="A511" t="str">
        <f>IF(OR(ISBLANK('!0'!A513),ISERROR('!0'!A513)),"",'!0'!A513)</f>
        <v/>
      </c>
      <c r="B511" t="str">
        <f>IF(OR(ISBLANK('!0'!B513),ISERROR('!0'!B513)),"",'!0'!B513)</f>
        <v/>
      </c>
      <c r="C511" s="208">
        <f>IF(OR(ISBLANK('!0'!C512),ISERROR('!0'!C512)),"",'!0'!C512)</f>
        <v>489</v>
      </c>
      <c r="D511" s="326"/>
      <c r="E511" s="326"/>
      <c r="F511" t="str">
        <f>IF(OR(ISBLANK('!0'!F513),ISERROR('!0'!F513)),"",'!0'!F513)</f>
        <v/>
      </c>
      <c r="G511" t="str">
        <f>IF(OR(ISBLANK('!0'!G513),ISERROR('!0'!G513)),"",'!0'!G513)</f>
        <v/>
      </c>
      <c r="H511" t="str">
        <f>IF(OR(ISBLANK('!0'!H513),ISERROR('!0'!H513)),"",'!0'!H513)</f>
        <v/>
      </c>
      <c r="I511" s="4" t="str">
        <f>IF(OR(ISBLANK('!0'!I513),ISERROR('!0'!I513)),"",'!0'!I513)</f>
        <v/>
      </c>
      <c r="J511" t="str">
        <f>IF(OR(ISBLANK('!0'!J513),ISERROR('!0'!J513)),"",'!0'!J513)</f>
        <v/>
      </c>
      <c r="K511" s="59" t="str">
        <f>IF(OR(ISBLANK('!0'!K513),ISERROR('!0'!K513)),"",'!0'!K513)</f>
        <v/>
      </c>
      <c r="L511" t="str">
        <f>IF(OR(ISBLANK('!0'!L513),ISERROR('!0'!L513)),"",'!0'!L513)</f>
        <v/>
      </c>
      <c r="M511" t="str">
        <f>IF(OR(ISBLANK('!0'!M513),ISERROR('!0'!M513)),"",'!0'!M513)</f>
        <v/>
      </c>
      <c r="N511" t="str">
        <f>IF(OR(ISBLANK('!0'!N513),ISERROR('!0'!N513)),"",'!0'!N513)</f>
        <v/>
      </c>
      <c r="O511" t="str">
        <f>IF(OR(ISBLANK('!0'!O513),ISERROR('!0'!O513)),"",'!0'!O513)</f>
        <v/>
      </c>
      <c r="P511" t="str">
        <f>IF(OR(ISBLANK('!0'!P513),ISERROR('!0'!P513)),"",'!0'!P513)</f>
        <v/>
      </c>
      <c r="Q511" t="str">
        <f>IF(OR(ISBLANK('!0'!Q513),ISERROR('!0'!Q513)),"",'!0'!Q513)</f>
        <v/>
      </c>
      <c r="R511" t="str">
        <f>IF(OR(ISBLANK('!0'!R513),ISERROR('!0'!R513)),"",'!0'!R513)</f>
        <v/>
      </c>
      <c r="S511" t="str">
        <f>IF(OR(ISBLANK('!0'!S513),ISERROR('!0'!S513)),"",'!0'!S513)</f>
        <v/>
      </c>
      <c r="T511" t="str">
        <f>IF(OR(ISBLANK('!0'!T513),ISERROR('!0'!T513)),"",'!0'!T513)</f>
        <v/>
      </c>
      <c r="U511" t="str">
        <f>IF(OR(ISBLANK('!0'!U513),ISERROR('!0'!U513)),"",'!0'!U513)</f>
        <v/>
      </c>
      <c r="V511" t="str">
        <f>IF(OR(ISBLANK('!0'!V513),ISERROR('!0'!V513)),"",'!0'!V513)</f>
        <v/>
      </c>
      <c r="W511" t="str">
        <f>IF(OR(ISBLANK('!0'!W513),ISERROR('!0'!W513)),"",'!0'!W513)</f>
        <v/>
      </c>
      <c r="X511" t="str">
        <f>IF(OR(ISBLANK('!0'!X513),ISERROR('!0'!X513)),"",'!0'!X513)</f>
        <v/>
      </c>
      <c r="Y511" t="str">
        <f>IF(OR(ISBLANK('!0'!Y513),ISERROR('!0'!Y513)),"",'!0'!Y513)</f>
        <v/>
      </c>
      <c r="Z511" t="str">
        <f>IF(OR(ISBLANK('!0'!Z513),ISERROR('!0'!Z513)),"",'!0'!Z513)</f>
        <v/>
      </c>
      <c r="AA511" t="str">
        <f>IF(OR(ISBLANK('!0'!AA513),ISERROR('!0'!AA513)),"",'!0'!AA513)</f>
        <v/>
      </c>
      <c r="AB511" t="str">
        <f>IF(OR(ISBLANK('!0'!AB513),ISERROR('!0'!AB513)),"",'!0'!AB513)</f>
        <v/>
      </c>
      <c r="AC511" t="str">
        <f>IF(OR(ISBLANK('!0'!AI513),ISERROR('!0'!AI513)),"",'!0'!AI513)</f>
        <v/>
      </c>
      <c r="AD511" t="str">
        <f>IF(OR(ISBLANK('!0'!AJ513),ISERROR('!0'!AJ513)),"",'!0'!AJ513)</f>
        <v/>
      </c>
      <c r="AE511" t="str">
        <f>IF(OR(ISBLANK('!0'!AK513),ISERROR('!0'!AK513)),"",'!0'!AK513)</f>
        <v/>
      </c>
      <c r="AF511" t="str">
        <f>IF(OR(ISBLANK('!0'!AL513),ISERROR('!0'!AL513)),"",'!0'!AL513)</f>
        <v/>
      </c>
      <c r="AG511" t="str">
        <f>IF(OR(ISBLANK('!0'!AM513),ISERROR('!0'!AM513)),"",'!0'!AM513)</f>
        <v/>
      </c>
      <c r="AH511" t="str">
        <f>IF(OR(ISBLANK('!0'!AN513),ISERROR('!0'!AN513)),"",'!0'!AN513)</f>
        <v/>
      </c>
      <c r="AI511" t="str">
        <f>IF(OR(ISBLANK('!0'!AO513),ISERROR('!0'!AO513)),"",'!0'!AO513)</f>
        <v/>
      </c>
      <c r="AJ511" t="str">
        <f>IF(OR(ISBLANK('!0'!AP513),ISERROR('!0'!AP513)),"",'!0'!AP513)</f>
        <v/>
      </c>
      <c r="AK511" t="str">
        <f>IF(OR(ISBLANK('!0'!AQ513),ISERROR('!0'!AQ513)),"",'!0'!AQ513)</f>
        <v/>
      </c>
      <c r="AL511" t="str">
        <f>IF(OR(ISBLANK('!0'!AR513),ISERROR('!0'!AR513)),"",'!0'!AR513)</f>
        <v/>
      </c>
      <c r="AM511" t="str">
        <f>IF(OR(ISBLANK('!0'!AS513),ISERROR('!0'!AS513)),"",'!0'!AS513)</f>
        <v/>
      </c>
      <c r="AN511" t="str">
        <f>IF(OR(ISBLANK('!0'!AT513),ISERROR('!0'!AT513)),"",'!0'!AT513)</f>
        <v/>
      </c>
      <c r="AO511" t="str">
        <f>IF(OR(ISBLANK('!0'!AU513),ISERROR('!0'!AU513)),"",'!0'!AU513)</f>
        <v/>
      </c>
      <c r="AP511" t="str">
        <f>IF(OR(ISBLANK('!0'!AV513),ISERROR('!0'!AV513)),"",'!0'!AV513)</f>
        <v/>
      </c>
      <c r="AQ511" t="str">
        <f>IF(OR(ISBLANK('!0'!AW513),ISERROR('!0'!AW513)),"",'!0'!AW513)</f>
        <v/>
      </c>
      <c r="AR511" t="str">
        <f>IF(OR(ISBLANK('!0'!AX513),ISERROR('!0'!AX513)),"",'!0'!AX513)</f>
        <v/>
      </c>
      <c r="AS511" t="str">
        <f>IF(OR(ISBLANK('!0'!AY513),ISERROR('!0'!AY513)),"",'!0'!AY513)</f>
        <v/>
      </c>
      <c r="AT511" t="str">
        <f>IF(OR(ISBLANK('!0'!AZ513),ISERROR('!0'!AZ513)),"",'!0'!AZ513)</f>
        <v/>
      </c>
      <c r="AU511" t="str">
        <f>IF(OR(ISBLANK('!0'!BA513),ISERROR('!0'!BA513)),"",'!0'!BA513)</f>
        <v/>
      </c>
      <c r="AV511" t="str">
        <f>IF(OR(ISBLANK('!0'!BB513),ISERROR('!0'!BB513)),"",'!0'!BB513)</f>
        <v/>
      </c>
      <c r="AW511" t="str">
        <f>IF(OR(ISBLANK('!0'!BC513),ISERROR('!0'!BC513)),"",'!0'!BC513)</f>
        <v/>
      </c>
      <c r="AX511" t="str">
        <f>IF(OR(ISBLANK('!0'!BD513),ISERROR('!0'!BD513)),"",'!0'!BD513)</f>
        <v/>
      </c>
      <c r="AY511" t="str">
        <f>IF(OR(ISBLANK('!0'!BE513),ISERROR('!0'!BE513)),"",'!0'!BE513)</f>
        <v/>
      </c>
      <c r="AZ511" t="str">
        <f>IF(OR(ISBLANK('!0'!BF513),ISERROR('!0'!BF513)),"",'!0'!BF513)</f>
        <v/>
      </c>
      <c r="BA511" t="str">
        <f>IF(OR(ISBLANK('!0'!BG513),ISERROR('!0'!BG513)),"",'!0'!BG513)</f>
        <v/>
      </c>
      <c r="BB511" t="str">
        <f>IF(OR(ISBLANK('!0'!BH513),ISERROR('!0'!BH513)),"",'!0'!BH513)</f>
        <v/>
      </c>
      <c r="BC511" t="str">
        <f>IF(OR(ISBLANK('!0'!BI513),ISERROR('!0'!BI513)),"",'!0'!BI513)</f>
        <v/>
      </c>
    </row>
    <row r="512" spans="1:55" ht="12.75" customHeight="1" x14ac:dyDescent="0.2">
      <c r="A512" t="str">
        <f>IF(OR(ISBLANK('!0'!A514),ISERROR('!0'!A514)),"",'!0'!A514)</f>
        <v/>
      </c>
      <c r="B512" t="str">
        <f>IF(OR(ISBLANK('!0'!B514),ISERROR('!0'!B514)),"",'!0'!B514)</f>
        <v/>
      </c>
      <c r="C512" s="208">
        <f>IF(OR(ISBLANK('!0'!C513),ISERROR('!0'!C513)),"",'!0'!C513)</f>
        <v>490</v>
      </c>
      <c r="D512" s="326"/>
      <c r="E512" s="326"/>
      <c r="F512" t="str">
        <f>IF(OR(ISBLANK('!0'!F514),ISERROR('!0'!F514)),"",'!0'!F514)</f>
        <v/>
      </c>
      <c r="G512" t="str">
        <f>IF(OR(ISBLANK('!0'!G514),ISERROR('!0'!G514)),"",'!0'!G514)</f>
        <v/>
      </c>
      <c r="H512" t="str">
        <f>IF(OR(ISBLANK('!0'!H514),ISERROR('!0'!H514)),"",'!0'!H514)</f>
        <v/>
      </c>
      <c r="I512" s="4" t="str">
        <f>IF(OR(ISBLANK('!0'!I514),ISERROR('!0'!I514)),"",'!0'!I514)</f>
        <v/>
      </c>
      <c r="J512" t="str">
        <f>IF(OR(ISBLANK('!0'!J514),ISERROR('!0'!J514)),"",'!0'!J514)</f>
        <v/>
      </c>
      <c r="K512" s="59" t="str">
        <f>IF(OR(ISBLANK('!0'!K514),ISERROR('!0'!K514)),"",'!0'!K514)</f>
        <v/>
      </c>
      <c r="L512" t="str">
        <f>IF(OR(ISBLANK('!0'!L514),ISERROR('!0'!L514)),"",'!0'!L514)</f>
        <v/>
      </c>
      <c r="M512" t="str">
        <f>IF(OR(ISBLANK('!0'!M514),ISERROR('!0'!M514)),"",'!0'!M514)</f>
        <v/>
      </c>
      <c r="N512" t="str">
        <f>IF(OR(ISBLANK('!0'!N514),ISERROR('!0'!N514)),"",'!0'!N514)</f>
        <v/>
      </c>
      <c r="O512" t="str">
        <f>IF(OR(ISBLANK('!0'!O514),ISERROR('!0'!O514)),"",'!0'!O514)</f>
        <v/>
      </c>
      <c r="P512" t="str">
        <f>IF(OR(ISBLANK('!0'!P514),ISERROR('!0'!P514)),"",'!0'!P514)</f>
        <v/>
      </c>
      <c r="Q512" t="str">
        <f>IF(OR(ISBLANK('!0'!Q514),ISERROR('!0'!Q514)),"",'!0'!Q514)</f>
        <v/>
      </c>
      <c r="R512" t="str">
        <f>IF(OR(ISBLANK('!0'!R514),ISERROR('!0'!R514)),"",'!0'!R514)</f>
        <v/>
      </c>
      <c r="S512" t="str">
        <f>IF(OR(ISBLANK('!0'!S514),ISERROR('!0'!S514)),"",'!0'!S514)</f>
        <v/>
      </c>
      <c r="T512" t="str">
        <f>IF(OR(ISBLANK('!0'!T514),ISERROR('!0'!T514)),"",'!0'!T514)</f>
        <v/>
      </c>
      <c r="U512" t="str">
        <f>IF(OR(ISBLANK('!0'!U514),ISERROR('!0'!U514)),"",'!0'!U514)</f>
        <v/>
      </c>
      <c r="V512" t="str">
        <f>IF(OR(ISBLANK('!0'!V514),ISERROR('!0'!V514)),"",'!0'!V514)</f>
        <v/>
      </c>
      <c r="W512" t="str">
        <f>IF(OR(ISBLANK('!0'!W514),ISERROR('!0'!W514)),"",'!0'!W514)</f>
        <v/>
      </c>
      <c r="X512" t="str">
        <f>IF(OR(ISBLANK('!0'!X514),ISERROR('!0'!X514)),"",'!0'!X514)</f>
        <v/>
      </c>
      <c r="Y512" t="str">
        <f>IF(OR(ISBLANK('!0'!Y514),ISERROR('!0'!Y514)),"",'!0'!Y514)</f>
        <v/>
      </c>
      <c r="Z512" t="str">
        <f>IF(OR(ISBLANK('!0'!Z514),ISERROR('!0'!Z514)),"",'!0'!Z514)</f>
        <v/>
      </c>
      <c r="AA512" t="str">
        <f>IF(OR(ISBLANK('!0'!AA514),ISERROR('!0'!AA514)),"",'!0'!AA514)</f>
        <v/>
      </c>
      <c r="AB512" t="str">
        <f>IF(OR(ISBLANK('!0'!AB514),ISERROR('!0'!AB514)),"",'!0'!AB514)</f>
        <v/>
      </c>
      <c r="AC512" t="str">
        <f>IF(OR(ISBLANK('!0'!AI514),ISERROR('!0'!AI514)),"",'!0'!AI514)</f>
        <v/>
      </c>
      <c r="AD512" t="str">
        <f>IF(OR(ISBLANK('!0'!AJ514),ISERROR('!0'!AJ514)),"",'!0'!AJ514)</f>
        <v/>
      </c>
      <c r="AE512" t="str">
        <f>IF(OR(ISBLANK('!0'!AK514),ISERROR('!0'!AK514)),"",'!0'!AK514)</f>
        <v/>
      </c>
      <c r="AF512" t="str">
        <f>IF(OR(ISBLANK('!0'!AL514),ISERROR('!0'!AL514)),"",'!0'!AL514)</f>
        <v/>
      </c>
      <c r="AG512" t="str">
        <f>IF(OR(ISBLANK('!0'!AM514),ISERROR('!0'!AM514)),"",'!0'!AM514)</f>
        <v/>
      </c>
      <c r="AH512" t="str">
        <f>IF(OR(ISBLANK('!0'!AN514),ISERROR('!0'!AN514)),"",'!0'!AN514)</f>
        <v/>
      </c>
      <c r="AI512" t="str">
        <f>IF(OR(ISBLANK('!0'!AO514),ISERROR('!0'!AO514)),"",'!0'!AO514)</f>
        <v/>
      </c>
      <c r="AJ512" t="str">
        <f>IF(OR(ISBLANK('!0'!AP514),ISERROR('!0'!AP514)),"",'!0'!AP514)</f>
        <v/>
      </c>
      <c r="AK512" t="str">
        <f>IF(OR(ISBLANK('!0'!AQ514),ISERROR('!0'!AQ514)),"",'!0'!AQ514)</f>
        <v/>
      </c>
      <c r="AL512" t="str">
        <f>IF(OR(ISBLANK('!0'!AR514),ISERROR('!0'!AR514)),"",'!0'!AR514)</f>
        <v/>
      </c>
      <c r="AM512" t="str">
        <f>IF(OR(ISBLANK('!0'!AS514),ISERROR('!0'!AS514)),"",'!0'!AS514)</f>
        <v/>
      </c>
      <c r="AN512" t="str">
        <f>IF(OR(ISBLANK('!0'!AT514),ISERROR('!0'!AT514)),"",'!0'!AT514)</f>
        <v/>
      </c>
      <c r="AO512" t="str">
        <f>IF(OR(ISBLANK('!0'!AU514),ISERROR('!0'!AU514)),"",'!0'!AU514)</f>
        <v/>
      </c>
      <c r="AP512" t="str">
        <f>IF(OR(ISBLANK('!0'!AV514),ISERROR('!0'!AV514)),"",'!0'!AV514)</f>
        <v/>
      </c>
      <c r="AQ512" t="str">
        <f>IF(OR(ISBLANK('!0'!AW514),ISERROR('!0'!AW514)),"",'!0'!AW514)</f>
        <v/>
      </c>
      <c r="AR512" t="str">
        <f>IF(OR(ISBLANK('!0'!AX514),ISERROR('!0'!AX514)),"",'!0'!AX514)</f>
        <v/>
      </c>
      <c r="AS512" t="str">
        <f>IF(OR(ISBLANK('!0'!AY514),ISERROR('!0'!AY514)),"",'!0'!AY514)</f>
        <v/>
      </c>
      <c r="AT512" t="str">
        <f>IF(OR(ISBLANK('!0'!AZ514),ISERROR('!0'!AZ514)),"",'!0'!AZ514)</f>
        <v/>
      </c>
      <c r="AU512" t="str">
        <f>IF(OR(ISBLANK('!0'!BA514),ISERROR('!0'!BA514)),"",'!0'!BA514)</f>
        <v/>
      </c>
      <c r="AV512" t="str">
        <f>IF(OR(ISBLANK('!0'!BB514),ISERROR('!0'!BB514)),"",'!0'!BB514)</f>
        <v/>
      </c>
      <c r="AW512" t="str">
        <f>IF(OR(ISBLANK('!0'!BC514),ISERROR('!0'!BC514)),"",'!0'!BC514)</f>
        <v/>
      </c>
      <c r="AX512" t="str">
        <f>IF(OR(ISBLANK('!0'!BD514),ISERROR('!0'!BD514)),"",'!0'!BD514)</f>
        <v/>
      </c>
      <c r="AY512" t="str">
        <f>IF(OR(ISBLANK('!0'!BE514),ISERROR('!0'!BE514)),"",'!0'!BE514)</f>
        <v/>
      </c>
      <c r="AZ512" t="str">
        <f>IF(OR(ISBLANK('!0'!BF514),ISERROR('!0'!BF514)),"",'!0'!BF514)</f>
        <v/>
      </c>
      <c r="BA512" t="str">
        <f>IF(OR(ISBLANK('!0'!BG514),ISERROR('!0'!BG514)),"",'!0'!BG514)</f>
        <v/>
      </c>
      <c r="BB512" t="str">
        <f>IF(OR(ISBLANK('!0'!BH514),ISERROR('!0'!BH514)),"",'!0'!BH514)</f>
        <v/>
      </c>
      <c r="BC512" t="str">
        <f>IF(OR(ISBLANK('!0'!BI514),ISERROR('!0'!BI514)),"",'!0'!BI514)</f>
        <v/>
      </c>
    </row>
    <row r="513" spans="1:55" ht="12.75" customHeight="1" x14ac:dyDescent="0.2">
      <c r="A513" t="str">
        <f>IF(OR(ISBLANK('!0'!A515),ISERROR('!0'!A515)),"",'!0'!A515)</f>
        <v/>
      </c>
      <c r="B513" t="str">
        <f>IF(OR(ISBLANK('!0'!B515),ISERROR('!0'!B515)),"",'!0'!B515)</f>
        <v/>
      </c>
      <c r="C513" s="208">
        <f>IF(OR(ISBLANK('!0'!C514),ISERROR('!0'!C514)),"",'!0'!C514)</f>
        <v>491</v>
      </c>
      <c r="D513" s="326"/>
      <c r="E513" s="326"/>
      <c r="F513" t="str">
        <f>IF(OR(ISBLANK('!0'!F515),ISERROR('!0'!F515)),"",'!0'!F515)</f>
        <v/>
      </c>
      <c r="G513" t="str">
        <f>IF(OR(ISBLANK('!0'!G515),ISERROR('!0'!G515)),"",'!0'!G515)</f>
        <v/>
      </c>
      <c r="H513" t="str">
        <f>IF(OR(ISBLANK('!0'!H515),ISERROR('!0'!H515)),"",'!0'!H515)</f>
        <v/>
      </c>
      <c r="I513" s="4" t="str">
        <f>IF(OR(ISBLANK('!0'!I515),ISERROR('!0'!I515)),"",'!0'!I515)</f>
        <v/>
      </c>
      <c r="J513" t="str">
        <f>IF(OR(ISBLANK('!0'!J515),ISERROR('!0'!J515)),"",'!0'!J515)</f>
        <v/>
      </c>
      <c r="K513" s="59" t="str">
        <f>IF(OR(ISBLANK('!0'!K515),ISERROR('!0'!K515)),"",'!0'!K515)</f>
        <v/>
      </c>
      <c r="L513" t="str">
        <f>IF(OR(ISBLANK('!0'!L515),ISERROR('!0'!L515)),"",'!0'!L515)</f>
        <v/>
      </c>
      <c r="M513" t="str">
        <f>IF(OR(ISBLANK('!0'!M515),ISERROR('!0'!M515)),"",'!0'!M515)</f>
        <v/>
      </c>
      <c r="N513" t="str">
        <f>IF(OR(ISBLANK('!0'!N515),ISERROR('!0'!N515)),"",'!0'!N515)</f>
        <v/>
      </c>
      <c r="O513" t="str">
        <f>IF(OR(ISBLANK('!0'!O515),ISERROR('!0'!O515)),"",'!0'!O515)</f>
        <v/>
      </c>
      <c r="P513" t="str">
        <f>IF(OR(ISBLANK('!0'!P515),ISERROR('!0'!P515)),"",'!0'!P515)</f>
        <v/>
      </c>
      <c r="Q513" t="str">
        <f>IF(OR(ISBLANK('!0'!Q515),ISERROR('!0'!Q515)),"",'!0'!Q515)</f>
        <v/>
      </c>
      <c r="R513" t="str">
        <f>IF(OR(ISBLANK('!0'!R515),ISERROR('!0'!R515)),"",'!0'!R515)</f>
        <v/>
      </c>
      <c r="S513" t="str">
        <f>IF(OR(ISBLANK('!0'!S515),ISERROR('!0'!S515)),"",'!0'!S515)</f>
        <v/>
      </c>
      <c r="T513" t="str">
        <f>IF(OR(ISBLANK('!0'!T515),ISERROR('!0'!T515)),"",'!0'!T515)</f>
        <v/>
      </c>
      <c r="U513" t="str">
        <f>IF(OR(ISBLANK('!0'!U515),ISERROR('!0'!U515)),"",'!0'!U515)</f>
        <v/>
      </c>
      <c r="V513" t="str">
        <f>IF(OR(ISBLANK('!0'!V515),ISERROR('!0'!V515)),"",'!0'!V515)</f>
        <v/>
      </c>
      <c r="W513" t="str">
        <f>IF(OR(ISBLANK('!0'!W515),ISERROR('!0'!W515)),"",'!0'!W515)</f>
        <v/>
      </c>
      <c r="X513" t="str">
        <f>IF(OR(ISBLANK('!0'!X515),ISERROR('!0'!X515)),"",'!0'!X515)</f>
        <v/>
      </c>
      <c r="Y513" t="str">
        <f>IF(OR(ISBLANK('!0'!Y515),ISERROR('!0'!Y515)),"",'!0'!Y515)</f>
        <v/>
      </c>
      <c r="Z513" t="str">
        <f>IF(OR(ISBLANK('!0'!Z515),ISERROR('!0'!Z515)),"",'!0'!Z515)</f>
        <v/>
      </c>
      <c r="AA513" t="str">
        <f>IF(OR(ISBLANK('!0'!AA515),ISERROR('!0'!AA515)),"",'!0'!AA515)</f>
        <v/>
      </c>
      <c r="AB513" t="str">
        <f>IF(OR(ISBLANK('!0'!AB515),ISERROR('!0'!AB515)),"",'!0'!AB515)</f>
        <v/>
      </c>
      <c r="AC513" t="str">
        <f>IF(OR(ISBLANK('!0'!AI515),ISERROR('!0'!AI515)),"",'!0'!AI515)</f>
        <v/>
      </c>
      <c r="AD513" t="str">
        <f>IF(OR(ISBLANK('!0'!AJ515),ISERROR('!0'!AJ515)),"",'!0'!AJ515)</f>
        <v/>
      </c>
      <c r="AE513" t="str">
        <f>IF(OR(ISBLANK('!0'!AK515),ISERROR('!0'!AK515)),"",'!0'!AK515)</f>
        <v/>
      </c>
      <c r="AF513" t="str">
        <f>IF(OR(ISBLANK('!0'!AL515),ISERROR('!0'!AL515)),"",'!0'!AL515)</f>
        <v/>
      </c>
      <c r="AG513" t="str">
        <f>IF(OR(ISBLANK('!0'!AM515),ISERROR('!0'!AM515)),"",'!0'!AM515)</f>
        <v/>
      </c>
      <c r="AH513" t="str">
        <f>IF(OR(ISBLANK('!0'!AN515),ISERROR('!0'!AN515)),"",'!0'!AN515)</f>
        <v/>
      </c>
      <c r="AI513" t="str">
        <f>IF(OR(ISBLANK('!0'!AO515),ISERROR('!0'!AO515)),"",'!0'!AO515)</f>
        <v/>
      </c>
      <c r="AJ513" t="str">
        <f>IF(OR(ISBLANK('!0'!AP515),ISERROR('!0'!AP515)),"",'!0'!AP515)</f>
        <v/>
      </c>
      <c r="AK513" t="str">
        <f>IF(OR(ISBLANK('!0'!AQ515),ISERROR('!0'!AQ515)),"",'!0'!AQ515)</f>
        <v/>
      </c>
      <c r="AL513" t="str">
        <f>IF(OR(ISBLANK('!0'!AR515),ISERROR('!0'!AR515)),"",'!0'!AR515)</f>
        <v/>
      </c>
      <c r="AM513" t="str">
        <f>IF(OR(ISBLANK('!0'!AS515),ISERROR('!0'!AS515)),"",'!0'!AS515)</f>
        <v/>
      </c>
      <c r="AN513" t="str">
        <f>IF(OR(ISBLANK('!0'!AT515),ISERROR('!0'!AT515)),"",'!0'!AT515)</f>
        <v/>
      </c>
      <c r="AO513" t="str">
        <f>IF(OR(ISBLANK('!0'!AU515),ISERROR('!0'!AU515)),"",'!0'!AU515)</f>
        <v/>
      </c>
      <c r="AP513" t="str">
        <f>IF(OR(ISBLANK('!0'!AV515),ISERROR('!0'!AV515)),"",'!0'!AV515)</f>
        <v/>
      </c>
      <c r="AQ513" t="str">
        <f>IF(OR(ISBLANK('!0'!AW515),ISERROR('!0'!AW515)),"",'!0'!AW515)</f>
        <v/>
      </c>
      <c r="AR513" t="str">
        <f>IF(OR(ISBLANK('!0'!AX515),ISERROR('!0'!AX515)),"",'!0'!AX515)</f>
        <v/>
      </c>
      <c r="AS513" t="str">
        <f>IF(OR(ISBLANK('!0'!AY515),ISERROR('!0'!AY515)),"",'!0'!AY515)</f>
        <v/>
      </c>
      <c r="AT513" t="str">
        <f>IF(OR(ISBLANK('!0'!AZ515),ISERROR('!0'!AZ515)),"",'!0'!AZ515)</f>
        <v/>
      </c>
      <c r="AU513" t="str">
        <f>IF(OR(ISBLANK('!0'!BA515),ISERROR('!0'!BA515)),"",'!0'!BA515)</f>
        <v/>
      </c>
      <c r="AV513" t="str">
        <f>IF(OR(ISBLANK('!0'!BB515),ISERROR('!0'!BB515)),"",'!0'!BB515)</f>
        <v/>
      </c>
      <c r="AW513" t="str">
        <f>IF(OR(ISBLANK('!0'!BC515),ISERROR('!0'!BC515)),"",'!0'!BC515)</f>
        <v/>
      </c>
      <c r="AX513" t="str">
        <f>IF(OR(ISBLANK('!0'!BD515),ISERROR('!0'!BD515)),"",'!0'!BD515)</f>
        <v/>
      </c>
      <c r="AY513" t="str">
        <f>IF(OR(ISBLANK('!0'!BE515),ISERROR('!0'!BE515)),"",'!0'!BE515)</f>
        <v/>
      </c>
      <c r="AZ513" t="str">
        <f>IF(OR(ISBLANK('!0'!BF515),ISERROR('!0'!BF515)),"",'!0'!BF515)</f>
        <v/>
      </c>
      <c r="BA513" t="str">
        <f>IF(OR(ISBLANK('!0'!BG515),ISERROR('!0'!BG515)),"",'!0'!BG515)</f>
        <v/>
      </c>
      <c r="BB513" t="str">
        <f>IF(OR(ISBLANK('!0'!BH515),ISERROR('!0'!BH515)),"",'!0'!BH515)</f>
        <v/>
      </c>
      <c r="BC513" t="str">
        <f>IF(OR(ISBLANK('!0'!BI515),ISERROR('!0'!BI515)),"",'!0'!BI515)</f>
        <v/>
      </c>
    </row>
    <row r="514" spans="1:55" ht="12.75" customHeight="1" x14ac:dyDescent="0.2">
      <c r="A514" t="str">
        <f>IF(OR(ISBLANK('!0'!A516),ISERROR('!0'!A516)),"",'!0'!A516)</f>
        <v/>
      </c>
      <c r="B514" t="str">
        <f>IF(OR(ISBLANK('!0'!B516),ISERROR('!0'!B516)),"",'!0'!B516)</f>
        <v/>
      </c>
      <c r="C514" s="208">
        <f>IF(OR(ISBLANK('!0'!C515),ISERROR('!0'!C515)),"",'!0'!C515)</f>
        <v>492</v>
      </c>
      <c r="D514" s="326"/>
      <c r="E514" s="326"/>
      <c r="F514" t="str">
        <f>IF(OR(ISBLANK('!0'!F516),ISERROR('!0'!F516)),"",'!0'!F516)</f>
        <v/>
      </c>
      <c r="G514" t="str">
        <f>IF(OR(ISBLANK('!0'!G516),ISERROR('!0'!G516)),"",'!0'!G516)</f>
        <v/>
      </c>
      <c r="H514" t="str">
        <f>IF(OR(ISBLANK('!0'!H516),ISERROR('!0'!H516)),"",'!0'!H516)</f>
        <v/>
      </c>
      <c r="I514" s="4" t="str">
        <f>IF(OR(ISBLANK('!0'!I516),ISERROR('!0'!I516)),"",'!0'!I516)</f>
        <v/>
      </c>
      <c r="J514" t="str">
        <f>IF(OR(ISBLANK('!0'!J516),ISERROR('!0'!J516)),"",'!0'!J516)</f>
        <v/>
      </c>
      <c r="K514" s="59" t="str">
        <f>IF(OR(ISBLANK('!0'!K516),ISERROR('!0'!K516)),"",'!0'!K516)</f>
        <v/>
      </c>
      <c r="L514" t="str">
        <f>IF(OR(ISBLANK('!0'!L516),ISERROR('!0'!L516)),"",'!0'!L516)</f>
        <v/>
      </c>
      <c r="M514" t="str">
        <f>IF(OR(ISBLANK('!0'!M516),ISERROR('!0'!M516)),"",'!0'!M516)</f>
        <v/>
      </c>
      <c r="N514" t="str">
        <f>IF(OR(ISBLANK('!0'!N516),ISERROR('!0'!N516)),"",'!0'!N516)</f>
        <v/>
      </c>
      <c r="O514" t="str">
        <f>IF(OR(ISBLANK('!0'!O516),ISERROR('!0'!O516)),"",'!0'!O516)</f>
        <v/>
      </c>
      <c r="P514" t="str">
        <f>IF(OR(ISBLANK('!0'!P516),ISERROR('!0'!P516)),"",'!0'!P516)</f>
        <v/>
      </c>
      <c r="Q514" t="str">
        <f>IF(OR(ISBLANK('!0'!Q516),ISERROR('!0'!Q516)),"",'!0'!Q516)</f>
        <v/>
      </c>
      <c r="R514" t="str">
        <f>IF(OR(ISBLANK('!0'!R516),ISERROR('!0'!R516)),"",'!0'!R516)</f>
        <v/>
      </c>
      <c r="S514" t="str">
        <f>IF(OR(ISBLANK('!0'!S516),ISERROR('!0'!S516)),"",'!0'!S516)</f>
        <v/>
      </c>
      <c r="T514" t="str">
        <f>IF(OR(ISBLANK('!0'!T516),ISERROR('!0'!T516)),"",'!0'!T516)</f>
        <v/>
      </c>
      <c r="U514" t="str">
        <f>IF(OR(ISBLANK('!0'!U516),ISERROR('!0'!U516)),"",'!0'!U516)</f>
        <v/>
      </c>
      <c r="V514" t="str">
        <f>IF(OR(ISBLANK('!0'!V516),ISERROR('!0'!V516)),"",'!0'!V516)</f>
        <v/>
      </c>
      <c r="W514" t="str">
        <f>IF(OR(ISBLANK('!0'!W516),ISERROR('!0'!W516)),"",'!0'!W516)</f>
        <v/>
      </c>
      <c r="X514" t="str">
        <f>IF(OR(ISBLANK('!0'!X516),ISERROR('!0'!X516)),"",'!0'!X516)</f>
        <v/>
      </c>
      <c r="Y514" t="str">
        <f>IF(OR(ISBLANK('!0'!Y516),ISERROR('!0'!Y516)),"",'!0'!Y516)</f>
        <v/>
      </c>
      <c r="Z514" t="str">
        <f>IF(OR(ISBLANK('!0'!Z516),ISERROR('!0'!Z516)),"",'!0'!Z516)</f>
        <v/>
      </c>
      <c r="AA514" t="str">
        <f>IF(OR(ISBLANK('!0'!AA516),ISERROR('!0'!AA516)),"",'!0'!AA516)</f>
        <v/>
      </c>
      <c r="AB514" t="str">
        <f>IF(OR(ISBLANK('!0'!AB516),ISERROR('!0'!AB516)),"",'!0'!AB516)</f>
        <v/>
      </c>
      <c r="AC514" t="str">
        <f>IF(OR(ISBLANK('!0'!AI516),ISERROR('!0'!AI516)),"",'!0'!AI516)</f>
        <v/>
      </c>
      <c r="AD514" t="str">
        <f>IF(OR(ISBLANK('!0'!AJ516),ISERROR('!0'!AJ516)),"",'!0'!AJ516)</f>
        <v/>
      </c>
      <c r="AE514" t="str">
        <f>IF(OR(ISBLANK('!0'!AK516),ISERROR('!0'!AK516)),"",'!0'!AK516)</f>
        <v/>
      </c>
      <c r="AF514" t="str">
        <f>IF(OR(ISBLANK('!0'!AL516),ISERROR('!0'!AL516)),"",'!0'!AL516)</f>
        <v/>
      </c>
      <c r="AG514" t="str">
        <f>IF(OR(ISBLANK('!0'!AM516),ISERROR('!0'!AM516)),"",'!0'!AM516)</f>
        <v/>
      </c>
      <c r="AH514" t="str">
        <f>IF(OR(ISBLANK('!0'!AN516),ISERROR('!0'!AN516)),"",'!0'!AN516)</f>
        <v/>
      </c>
      <c r="AI514" t="str">
        <f>IF(OR(ISBLANK('!0'!AO516),ISERROR('!0'!AO516)),"",'!0'!AO516)</f>
        <v/>
      </c>
      <c r="AJ514" t="str">
        <f>IF(OR(ISBLANK('!0'!AP516),ISERROR('!0'!AP516)),"",'!0'!AP516)</f>
        <v/>
      </c>
      <c r="AK514" t="str">
        <f>IF(OR(ISBLANK('!0'!AQ516),ISERROR('!0'!AQ516)),"",'!0'!AQ516)</f>
        <v/>
      </c>
      <c r="AL514" t="str">
        <f>IF(OR(ISBLANK('!0'!AR516),ISERROR('!0'!AR516)),"",'!0'!AR516)</f>
        <v/>
      </c>
      <c r="AM514" t="str">
        <f>IF(OR(ISBLANK('!0'!AS516),ISERROR('!0'!AS516)),"",'!0'!AS516)</f>
        <v/>
      </c>
      <c r="AN514" t="str">
        <f>IF(OR(ISBLANK('!0'!AT516),ISERROR('!0'!AT516)),"",'!0'!AT516)</f>
        <v/>
      </c>
      <c r="AO514" t="str">
        <f>IF(OR(ISBLANK('!0'!AU516),ISERROR('!0'!AU516)),"",'!0'!AU516)</f>
        <v/>
      </c>
      <c r="AP514" t="str">
        <f>IF(OR(ISBLANK('!0'!AV516),ISERROR('!0'!AV516)),"",'!0'!AV516)</f>
        <v/>
      </c>
      <c r="AQ514" t="str">
        <f>IF(OR(ISBLANK('!0'!AW516),ISERROR('!0'!AW516)),"",'!0'!AW516)</f>
        <v/>
      </c>
      <c r="AR514" t="str">
        <f>IF(OR(ISBLANK('!0'!AX516),ISERROR('!0'!AX516)),"",'!0'!AX516)</f>
        <v/>
      </c>
      <c r="AS514" t="str">
        <f>IF(OR(ISBLANK('!0'!AY516),ISERROR('!0'!AY516)),"",'!0'!AY516)</f>
        <v/>
      </c>
      <c r="AT514" t="str">
        <f>IF(OR(ISBLANK('!0'!AZ516),ISERROR('!0'!AZ516)),"",'!0'!AZ516)</f>
        <v/>
      </c>
      <c r="AU514" t="str">
        <f>IF(OR(ISBLANK('!0'!BA516),ISERROR('!0'!BA516)),"",'!0'!BA516)</f>
        <v/>
      </c>
      <c r="AV514" t="str">
        <f>IF(OR(ISBLANK('!0'!BB516),ISERROR('!0'!BB516)),"",'!0'!BB516)</f>
        <v/>
      </c>
      <c r="AW514" t="str">
        <f>IF(OR(ISBLANK('!0'!BC516),ISERROR('!0'!BC516)),"",'!0'!BC516)</f>
        <v/>
      </c>
      <c r="AX514" t="str">
        <f>IF(OR(ISBLANK('!0'!BD516),ISERROR('!0'!BD516)),"",'!0'!BD516)</f>
        <v/>
      </c>
      <c r="AY514" t="str">
        <f>IF(OR(ISBLANK('!0'!BE516),ISERROR('!0'!BE516)),"",'!0'!BE516)</f>
        <v/>
      </c>
      <c r="AZ514" t="str">
        <f>IF(OR(ISBLANK('!0'!BF516),ISERROR('!0'!BF516)),"",'!0'!BF516)</f>
        <v/>
      </c>
      <c r="BA514" t="str">
        <f>IF(OR(ISBLANK('!0'!BG516),ISERROR('!0'!BG516)),"",'!0'!BG516)</f>
        <v/>
      </c>
      <c r="BB514" t="str">
        <f>IF(OR(ISBLANK('!0'!BH516),ISERROR('!0'!BH516)),"",'!0'!BH516)</f>
        <v/>
      </c>
      <c r="BC514" t="str">
        <f>IF(OR(ISBLANK('!0'!BI516),ISERROR('!0'!BI516)),"",'!0'!BI516)</f>
        <v/>
      </c>
    </row>
    <row r="515" spans="1:55" ht="12.75" customHeight="1" x14ac:dyDescent="0.2">
      <c r="A515" t="str">
        <f>IF(OR(ISBLANK('!0'!A517),ISERROR('!0'!A517)),"",'!0'!A517)</f>
        <v/>
      </c>
      <c r="B515" t="str">
        <f>IF(OR(ISBLANK('!0'!B517),ISERROR('!0'!B517)),"",'!0'!B517)</f>
        <v/>
      </c>
      <c r="C515" s="208">
        <f>IF(OR(ISBLANK('!0'!C516),ISERROR('!0'!C516)),"",'!0'!C516)</f>
        <v>493</v>
      </c>
      <c r="D515" s="326"/>
      <c r="E515" s="326"/>
      <c r="F515" t="str">
        <f>IF(OR(ISBLANK('!0'!F517),ISERROR('!0'!F517)),"",'!0'!F517)</f>
        <v/>
      </c>
      <c r="G515" t="str">
        <f>IF(OR(ISBLANK('!0'!G517),ISERROR('!0'!G517)),"",'!0'!G517)</f>
        <v/>
      </c>
      <c r="H515" t="str">
        <f>IF(OR(ISBLANK('!0'!H517),ISERROR('!0'!H517)),"",'!0'!H517)</f>
        <v/>
      </c>
      <c r="I515" s="4" t="str">
        <f>IF(OR(ISBLANK('!0'!I517),ISERROR('!0'!I517)),"",'!0'!I517)</f>
        <v/>
      </c>
      <c r="J515" t="str">
        <f>IF(OR(ISBLANK('!0'!J517),ISERROR('!0'!J517)),"",'!0'!J517)</f>
        <v/>
      </c>
      <c r="K515" s="59" t="str">
        <f>IF(OR(ISBLANK('!0'!K517),ISERROR('!0'!K517)),"",'!0'!K517)</f>
        <v/>
      </c>
      <c r="L515" t="str">
        <f>IF(OR(ISBLANK('!0'!L517),ISERROR('!0'!L517)),"",'!0'!L517)</f>
        <v/>
      </c>
      <c r="M515" t="str">
        <f>IF(OR(ISBLANK('!0'!M517),ISERROR('!0'!M517)),"",'!0'!M517)</f>
        <v/>
      </c>
      <c r="N515" t="str">
        <f>IF(OR(ISBLANK('!0'!N517),ISERROR('!0'!N517)),"",'!0'!N517)</f>
        <v/>
      </c>
      <c r="O515" t="str">
        <f>IF(OR(ISBLANK('!0'!O517),ISERROR('!0'!O517)),"",'!0'!O517)</f>
        <v/>
      </c>
      <c r="P515" t="str">
        <f>IF(OR(ISBLANK('!0'!P517),ISERROR('!0'!P517)),"",'!0'!P517)</f>
        <v/>
      </c>
      <c r="Q515" t="str">
        <f>IF(OR(ISBLANK('!0'!Q517),ISERROR('!0'!Q517)),"",'!0'!Q517)</f>
        <v/>
      </c>
      <c r="R515" t="str">
        <f>IF(OR(ISBLANK('!0'!R517),ISERROR('!0'!R517)),"",'!0'!R517)</f>
        <v/>
      </c>
      <c r="S515" t="str">
        <f>IF(OR(ISBLANK('!0'!S517),ISERROR('!0'!S517)),"",'!0'!S517)</f>
        <v/>
      </c>
      <c r="T515" t="str">
        <f>IF(OR(ISBLANK('!0'!T517),ISERROR('!0'!T517)),"",'!0'!T517)</f>
        <v/>
      </c>
      <c r="U515" t="str">
        <f>IF(OR(ISBLANK('!0'!U517),ISERROR('!0'!U517)),"",'!0'!U517)</f>
        <v/>
      </c>
      <c r="V515" t="str">
        <f>IF(OR(ISBLANK('!0'!V517),ISERROR('!0'!V517)),"",'!0'!V517)</f>
        <v/>
      </c>
      <c r="W515" t="str">
        <f>IF(OR(ISBLANK('!0'!W517),ISERROR('!0'!W517)),"",'!0'!W517)</f>
        <v/>
      </c>
      <c r="X515" t="str">
        <f>IF(OR(ISBLANK('!0'!X517),ISERROR('!0'!X517)),"",'!0'!X517)</f>
        <v/>
      </c>
      <c r="Y515" t="str">
        <f>IF(OR(ISBLANK('!0'!Y517),ISERROR('!0'!Y517)),"",'!0'!Y517)</f>
        <v/>
      </c>
      <c r="Z515" t="str">
        <f>IF(OR(ISBLANK('!0'!Z517),ISERROR('!0'!Z517)),"",'!0'!Z517)</f>
        <v/>
      </c>
      <c r="AA515" t="str">
        <f>IF(OR(ISBLANK('!0'!AA517),ISERROR('!0'!AA517)),"",'!0'!AA517)</f>
        <v/>
      </c>
      <c r="AB515" t="str">
        <f>IF(OR(ISBLANK('!0'!AB517),ISERROR('!0'!AB517)),"",'!0'!AB517)</f>
        <v/>
      </c>
      <c r="AC515" t="str">
        <f>IF(OR(ISBLANK('!0'!AI517),ISERROR('!0'!AI517)),"",'!0'!AI517)</f>
        <v/>
      </c>
      <c r="AD515" t="str">
        <f>IF(OR(ISBLANK('!0'!AJ517),ISERROR('!0'!AJ517)),"",'!0'!AJ517)</f>
        <v/>
      </c>
      <c r="AE515" t="str">
        <f>IF(OR(ISBLANK('!0'!AK517),ISERROR('!0'!AK517)),"",'!0'!AK517)</f>
        <v/>
      </c>
      <c r="AF515" t="str">
        <f>IF(OR(ISBLANK('!0'!AL517),ISERROR('!0'!AL517)),"",'!0'!AL517)</f>
        <v/>
      </c>
      <c r="AG515" t="str">
        <f>IF(OR(ISBLANK('!0'!AM517),ISERROR('!0'!AM517)),"",'!0'!AM517)</f>
        <v/>
      </c>
      <c r="AH515" t="str">
        <f>IF(OR(ISBLANK('!0'!AN517),ISERROR('!0'!AN517)),"",'!0'!AN517)</f>
        <v/>
      </c>
      <c r="AI515" t="str">
        <f>IF(OR(ISBLANK('!0'!AO517),ISERROR('!0'!AO517)),"",'!0'!AO517)</f>
        <v/>
      </c>
      <c r="AJ515" t="str">
        <f>IF(OR(ISBLANK('!0'!AP517),ISERROR('!0'!AP517)),"",'!0'!AP517)</f>
        <v/>
      </c>
      <c r="AK515" t="str">
        <f>IF(OR(ISBLANK('!0'!AQ517),ISERROR('!0'!AQ517)),"",'!0'!AQ517)</f>
        <v/>
      </c>
      <c r="AL515" t="str">
        <f>IF(OR(ISBLANK('!0'!AR517),ISERROR('!0'!AR517)),"",'!0'!AR517)</f>
        <v/>
      </c>
      <c r="AM515" t="str">
        <f>IF(OR(ISBLANK('!0'!AS517),ISERROR('!0'!AS517)),"",'!0'!AS517)</f>
        <v/>
      </c>
      <c r="AN515" t="str">
        <f>IF(OR(ISBLANK('!0'!AT517),ISERROR('!0'!AT517)),"",'!0'!AT517)</f>
        <v/>
      </c>
      <c r="AO515" t="str">
        <f>IF(OR(ISBLANK('!0'!AU517),ISERROR('!0'!AU517)),"",'!0'!AU517)</f>
        <v/>
      </c>
      <c r="AP515" t="str">
        <f>IF(OR(ISBLANK('!0'!AV517),ISERROR('!0'!AV517)),"",'!0'!AV517)</f>
        <v/>
      </c>
      <c r="AQ515" t="str">
        <f>IF(OR(ISBLANK('!0'!AW517),ISERROR('!0'!AW517)),"",'!0'!AW517)</f>
        <v/>
      </c>
      <c r="AR515" t="str">
        <f>IF(OR(ISBLANK('!0'!AX517),ISERROR('!0'!AX517)),"",'!0'!AX517)</f>
        <v/>
      </c>
      <c r="AS515" t="str">
        <f>IF(OR(ISBLANK('!0'!AY517),ISERROR('!0'!AY517)),"",'!0'!AY517)</f>
        <v/>
      </c>
      <c r="AT515" t="str">
        <f>IF(OR(ISBLANK('!0'!AZ517),ISERROR('!0'!AZ517)),"",'!0'!AZ517)</f>
        <v/>
      </c>
      <c r="AU515" t="str">
        <f>IF(OR(ISBLANK('!0'!BA517),ISERROR('!0'!BA517)),"",'!0'!BA517)</f>
        <v/>
      </c>
      <c r="AV515" t="str">
        <f>IF(OR(ISBLANK('!0'!BB517),ISERROR('!0'!BB517)),"",'!0'!BB517)</f>
        <v/>
      </c>
      <c r="AW515" t="str">
        <f>IF(OR(ISBLANK('!0'!BC517),ISERROR('!0'!BC517)),"",'!0'!BC517)</f>
        <v/>
      </c>
      <c r="AX515" t="str">
        <f>IF(OR(ISBLANK('!0'!BD517),ISERROR('!0'!BD517)),"",'!0'!BD517)</f>
        <v/>
      </c>
      <c r="AY515" t="str">
        <f>IF(OR(ISBLANK('!0'!BE517),ISERROR('!0'!BE517)),"",'!0'!BE517)</f>
        <v/>
      </c>
      <c r="AZ515" t="str">
        <f>IF(OR(ISBLANK('!0'!BF517),ISERROR('!0'!BF517)),"",'!0'!BF517)</f>
        <v/>
      </c>
      <c r="BA515" t="str">
        <f>IF(OR(ISBLANK('!0'!BG517),ISERROR('!0'!BG517)),"",'!0'!BG517)</f>
        <v/>
      </c>
      <c r="BB515" t="str">
        <f>IF(OR(ISBLANK('!0'!BH517),ISERROR('!0'!BH517)),"",'!0'!BH517)</f>
        <v/>
      </c>
      <c r="BC515" t="str">
        <f>IF(OR(ISBLANK('!0'!BI517),ISERROR('!0'!BI517)),"",'!0'!BI517)</f>
        <v/>
      </c>
    </row>
    <row r="516" spans="1:55" ht="12.75" customHeight="1" x14ac:dyDescent="0.2">
      <c r="A516" t="str">
        <f>IF(OR(ISBLANK('!0'!A518),ISERROR('!0'!A518)),"",'!0'!A518)</f>
        <v/>
      </c>
      <c r="B516" t="str">
        <f>IF(OR(ISBLANK('!0'!B518),ISERROR('!0'!B518)),"",'!0'!B518)</f>
        <v/>
      </c>
      <c r="C516" s="208">
        <f>IF(OR(ISBLANK('!0'!C517),ISERROR('!0'!C517)),"",'!0'!C517)</f>
        <v>494</v>
      </c>
      <c r="D516" s="326"/>
      <c r="E516" s="326"/>
      <c r="F516" t="str">
        <f>IF(OR(ISBLANK('!0'!F518),ISERROR('!0'!F518)),"",'!0'!F518)</f>
        <v/>
      </c>
      <c r="G516" t="str">
        <f>IF(OR(ISBLANK('!0'!G518),ISERROR('!0'!G518)),"",'!0'!G518)</f>
        <v/>
      </c>
      <c r="H516" t="str">
        <f>IF(OR(ISBLANK('!0'!H518),ISERROR('!0'!H518)),"",'!0'!H518)</f>
        <v/>
      </c>
      <c r="I516" s="4" t="str">
        <f>IF(OR(ISBLANK('!0'!I518),ISERROR('!0'!I518)),"",'!0'!I518)</f>
        <v/>
      </c>
      <c r="J516" t="str">
        <f>IF(OR(ISBLANK('!0'!J518),ISERROR('!0'!J518)),"",'!0'!J518)</f>
        <v/>
      </c>
      <c r="K516" s="59" t="str">
        <f>IF(OR(ISBLANK('!0'!K518),ISERROR('!0'!K518)),"",'!0'!K518)</f>
        <v/>
      </c>
      <c r="L516" t="str">
        <f>IF(OR(ISBLANK('!0'!L518),ISERROR('!0'!L518)),"",'!0'!L518)</f>
        <v/>
      </c>
      <c r="M516" t="str">
        <f>IF(OR(ISBLANK('!0'!M518),ISERROR('!0'!M518)),"",'!0'!M518)</f>
        <v/>
      </c>
      <c r="N516" t="str">
        <f>IF(OR(ISBLANK('!0'!N518),ISERROR('!0'!N518)),"",'!0'!N518)</f>
        <v/>
      </c>
      <c r="O516" t="str">
        <f>IF(OR(ISBLANK('!0'!O518),ISERROR('!0'!O518)),"",'!0'!O518)</f>
        <v/>
      </c>
      <c r="P516" t="str">
        <f>IF(OR(ISBLANK('!0'!P518),ISERROR('!0'!P518)),"",'!0'!P518)</f>
        <v/>
      </c>
      <c r="Q516" t="str">
        <f>IF(OR(ISBLANK('!0'!Q518),ISERROR('!0'!Q518)),"",'!0'!Q518)</f>
        <v/>
      </c>
      <c r="R516" t="str">
        <f>IF(OR(ISBLANK('!0'!R518),ISERROR('!0'!R518)),"",'!0'!R518)</f>
        <v/>
      </c>
      <c r="S516" t="str">
        <f>IF(OR(ISBLANK('!0'!S518),ISERROR('!0'!S518)),"",'!0'!S518)</f>
        <v/>
      </c>
      <c r="T516" t="str">
        <f>IF(OR(ISBLANK('!0'!T518),ISERROR('!0'!T518)),"",'!0'!T518)</f>
        <v/>
      </c>
      <c r="U516" t="str">
        <f>IF(OR(ISBLANK('!0'!U518),ISERROR('!0'!U518)),"",'!0'!U518)</f>
        <v/>
      </c>
      <c r="V516" t="str">
        <f>IF(OR(ISBLANK('!0'!V518),ISERROR('!0'!V518)),"",'!0'!V518)</f>
        <v/>
      </c>
      <c r="W516" t="str">
        <f>IF(OR(ISBLANK('!0'!W518),ISERROR('!0'!W518)),"",'!0'!W518)</f>
        <v/>
      </c>
      <c r="X516" t="str">
        <f>IF(OR(ISBLANK('!0'!X518),ISERROR('!0'!X518)),"",'!0'!X518)</f>
        <v/>
      </c>
      <c r="Y516" t="str">
        <f>IF(OR(ISBLANK('!0'!Y518),ISERROR('!0'!Y518)),"",'!0'!Y518)</f>
        <v/>
      </c>
      <c r="Z516" t="str">
        <f>IF(OR(ISBLANK('!0'!Z518),ISERROR('!0'!Z518)),"",'!0'!Z518)</f>
        <v/>
      </c>
      <c r="AA516" t="str">
        <f>IF(OR(ISBLANK('!0'!AA518),ISERROR('!0'!AA518)),"",'!0'!AA518)</f>
        <v/>
      </c>
      <c r="AB516" t="str">
        <f>IF(OR(ISBLANK('!0'!AB518),ISERROR('!0'!AB518)),"",'!0'!AB518)</f>
        <v/>
      </c>
      <c r="AC516" t="str">
        <f>IF(OR(ISBLANK('!0'!AI518),ISERROR('!0'!AI518)),"",'!0'!AI518)</f>
        <v/>
      </c>
      <c r="AD516" t="str">
        <f>IF(OR(ISBLANK('!0'!AJ518),ISERROR('!0'!AJ518)),"",'!0'!AJ518)</f>
        <v/>
      </c>
      <c r="AE516" t="str">
        <f>IF(OR(ISBLANK('!0'!AK518),ISERROR('!0'!AK518)),"",'!0'!AK518)</f>
        <v/>
      </c>
      <c r="AF516" t="str">
        <f>IF(OR(ISBLANK('!0'!AL518),ISERROR('!0'!AL518)),"",'!0'!AL518)</f>
        <v/>
      </c>
      <c r="AG516" t="str">
        <f>IF(OR(ISBLANK('!0'!AM518),ISERROR('!0'!AM518)),"",'!0'!AM518)</f>
        <v/>
      </c>
      <c r="AH516" t="str">
        <f>IF(OR(ISBLANK('!0'!AN518),ISERROR('!0'!AN518)),"",'!0'!AN518)</f>
        <v/>
      </c>
      <c r="AI516" t="str">
        <f>IF(OR(ISBLANK('!0'!AO518),ISERROR('!0'!AO518)),"",'!0'!AO518)</f>
        <v/>
      </c>
      <c r="AJ516" t="str">
        <f>IF(OR(ISBLANK('!0'!AP518),ISERROR('!0'!AP518)),"",'!0'!AP518)</f>
        <v/>
      </c>
      <c r="AK516" t="str">
        <f>IF(OR(ISBLANK('!0'!AQ518),ISERROR('!0'!AQ518)),"",'!0'!AQ518)</f>
        <v/>
      </c>
      <c r="AL516" t="str">
        <f>IF(OR(ISBLANK('!0'!AR518),ISERROR('!0'!AR518)),"",'!0'!AR518)</f>
        <v/>
      </c>
      <c r="AM516" t="str">
        <f>IF(OR(ISBLANK('!0'!AS518),ISERROR('!0'!AS518)),"",'!0'!AS518)</f>
        <v/>
      </c>
      <c r="AN516" t="str">
        <f>IF(OR(ISBLANK('!0'!AT518),ISERROR('!0'!AT518)),"",'!0'!AT518)</f>
        <v/>
      </c>
      <c r="AO516" t="str">
        <f>IF(OR(ISBLANK('!0'!AU518),ISERROR('!0'!AU518)),"",'!0'!AU518)</f>
        <v/>
      </c>
      <c r="AP516" t="str">
        <f>IF(OR(ISBLANK('!0'!AV518),ISERROR('!0'!AV518)),"",'!0'!AV518)</f>
        <v/>
      </c>
      <c r="AQ516" t="str">
        <f>IF(OR(ISBLANK('!0'!AW518),ISERROR('!0'!AW518)),"",'!0'!AW518)</f>
        <v/>
      </c>
      <c r="AR516" t="str">
        <f>IF(OR(ISBLANK('!0'!AX518),ISERROR('!0'!AX518)),"",'!0'!AX518)</f>
        <v/>
      </c>
      <c r="AS516" t="str">
        <f>IF(OR(ISBLANK('!0'!AY518),ISERROR('!0'!AY518)),"",'!0'!AY518)</f>
        <v/>
      </c>
      <c r="AT516" t="str">
        <f>IF(OR(ISBLANK('!0'!AZ518),ISERROR('!0'!AZ518)),"",'!0'!AZ518)</f>
        <v/>
      </c>
      <c r="AU516" t="str">
        <f>IF(OR(ISBLANK('!0'!BA518),ISERROR('!0'!BA518)),"",'!0'!BA518)</f>
        <v/>
      </c>
      <c r="AV516" t="str">
        <f>IF(OR(ISBLANK('!0'!BB518),ISERROR('!0'!BB518)),"",'!0'!BB518)</f>
        <v/>
      </c>
      <c r="AW516" t="str">
        <f>IF(OR(ISBLANK('!0'!BC518),ISERROR('!0'!BC518)),"",'!0'!BC518)</f>
        <v/>
      </c>
      <c r="AX516" t="str">
        <f>IF(OR(ISBLANK('!0'!BD518),ISERROR('!0'!BD518)),"",'!0'!BD518)</f>
        <v/>
      </c>
      <c r="AY516" t="str">
        <f>IF(OR(ISBLANK('!0'!BE518),ISERROR('!0'!BE518)),"",'!0'!BE518)</f>
        <v/>
      </c>
      <c r="AZ516" t="str">
        <f>IF(OR(ISBLANK('!0'!BF518),ISERROR('!0'!BF518)),"",'!0'!BF518)</f>
        <v/>
      </c>
      <c r="BA516" t="str">
        <f>IF(OR(ISBLANK('!0'!BG518),ISERROR('!0'!BG518)),"",'!0'!BG518)</f>
        <v/>
      </c>
      <c r="BB516" t="str">
        <f>IF(OR(ISBLANK('!0'!BH518),ISERROR('!0'!BH518)),"",'!0'!BH518)</f>
        <v/>
      </c>
      <c r="BC516" t="str">
        <f>IF(OR(ISBLANK('!0'!BI518),ISERROR('!0'!BI518)),"",'!0'!BI518)</f>
        <v/>
      </c>
    </row>
    <row r="517" spans="1:55" ht="12.75" customHeight="1" x14ac:dyDescent="0.2">
      <c r="A517" t="str">
        <f>IF(OR(ISBLANK('!0'!A519),ISERROR('!0'!A519)),"",'!0'!A519)</f>
        <v/>
      </c>
      <c r="B517" t="str">
        <f>IF(OR(ISBLANK('!0'!B519),ISERROR('!0'!B519)),"",'!0'!B519)</f>
        <v/>
      </c>
      <c r="C517" s="208">
        <f>IF(OR(ISBLANK('!0'!C518),ISERROR('!0'!C518)),"",'!0'!C518)</f>
        <v>495</v>
      </c>
      <c r="D517" s="326"/>
      <c r="E517" s="326"/>
      <c r="F517" t="str">
        <f>IF(OR(ISBLANK('!0'!F519),ISERROR('!0'!F519)),"",'!0'!F519)</f>
        <v/>
      </c>
      <c r="G517" t="str">
        <f>IF(OR(ISBLANK('!0'!G519),ISERROR('!0'!G519)),"",'!0'!G519)</f>
        <v/>
      </c>
      <c r="H517" t="str">
        <f>IF(OR(ISBLANK('!0'!H519),ISERROR('!0'!H519)),"",'!0'!H519)</f>
        <v/>
      </c>
      <c r="I517" s="4" t="str">
        <f>IF(OR(ISBLANK('!0'!I519),ISERROR('!0'!I519)),"",'!0'!I519)</f>
        <v/>
      </c>
      <c r="J517" t="str">
        <f>IF(OR(ISBLANK('!0'!J519),ISERROR('!0'!J519)),"",'!0'!J519)</f>
        <v/>
      </c>
      <c r="K517" s="59" t="str">
        <f>IF(OR(ISBLANK('!0'!K519),ISERROR('!0'!K519)),"",'!0'!K519)</f>
        <v/>
      </c>
      <c r="L517" t="str">
        <f>IF(OR(ISBLANK('!0'!L519),ISERROR('!0'!L519)),"",'!0'!L519)</f>
        <v/>
      </c>
      <c r="M517" t="str">
        <f>IF(OR(ISBLANK('!0'!M519),ISERROR('!0'!M519)),"",'!0'!M519)</f>
        <v/>
      </c>
      <c r="N517" t="str">
        <f>IF(OR(ISBLANK('!0'!N519),ISERROR('!0'!N519)),"",'!0'!N519)</f>
        <v/>
      </c>
      <c r="O517" t="str">
        <f>IF(OR(ISBLANK('!0'!O519),ISERROR('!0'!O519)),"",'!0'!O519)</f>
        <v/>
      </c>
      <c r="P517" t="str">
        <f>IF(OR(ISBLANK('!0'!P519),ISERROR('!0'!P519)),"",'!0'!P519)</f>
        <v/>
      </c>
      <c r="Q517" t="str">
        <f>IF(OR(ISBLANK('!0'!Q519),ISERROR('!0'!Q519)),"",'!0'!Q519)</f>
        <v/>
      </c>
      <c r="R517" t="str">
        <f>IF(OR(ISBLANK('!0'!R519),ISERROR('!0'!R519)),"",'!0'!R519)</f>
        <v/>
      </c>
      <c r="S517" t="str">
        <f>IF(OR(ISBLANK('!0'!S519),ISERROR('!0'!S519)),"",'!0'!S519)</f>
        <v/>
      </c>
      <c r="T517" t="str">
        <f>IF(OR(ISBLANK('!0'!T519),ISERROR('!0'!T519)),"",'!0'!T519)</f>
        <v/>
      </c>
      <c r="U517" t="str">
        <f>IF(OR(ISBLANK('!0'!U519),ISERROR('!0'!U519)),"",'!0'!U519)</f>
        <v/>
      </c>
      <c r="V517" t="str">
        <f>IF(OR(ISBLANK('!0'!V519),ISERROR('!0'!V519)),"",'!0'!V519)</f>
        <v/>
      </c>
      <c r="W517" t="str">
        <f>IF(OR(ISBLANK('!0'!W519),ISERROR('!0'!W519)),"",'!0'!W519)</f>
        <v/>
      </c>
      <c r="X517" t="str">
        <f>IF(OR(ISBLANK('!0'!X519),ISERROR('!0'!X519)),"",'!0'!X519)</f>
        <v/>
      </c>
      <c r="Y517" t="str">
        <f>IF(OR(ISBLANK('!0'!Y519),ISERROR('!0'!Y519)),"",'!0'!Y519)</f>
        <v/>
      </c>
      <c r="Z517" t="str">
        <f>IF(OR(ISBLANK('!0'!Z519),ISERROR('!0'!Z519)),"",'!0'!Z519)</f>
        <v/>
      </c>
      <c r="AA517" t="str">
        <f>IF(OR(ISBLANK('!0'!AA519),ISERROR('!0'!AA519)),"",'!0'!AA519)</f>
        <v/>
      </c>
      <c r="AB517" t="str">
        <f>IF(OR(ISBLANK('!0'!AB519),ISERROR('!0'!AB519)),"",'!0'!AB519)</f>
        <v/>
      </c>
      <c r="AC517" t="str">
        <f>IF(OR(ISBLANK('!0'!AI519),ISERROR('!0'!AI519)),"",'!0'!AI519)</f>
        <v/>
      </c>
      <c r="AD517" t="str">
        <f>IF(OR(ISBLANK('!0'!AJ519),ISERROR('!0'!AJ519)),"",'!0'!AJ519)</f>
        <v/>
      </c>
      <c r="AE517" t="str">
        <f>IF(OR(ISBLANK('!0'!AK519),ISERROR('!0'!AK519)),"",'!0'!AK519)</f>
        <v/>
      </c>
      <c r="AF517" t="str">
        <f>IF(OR(ISBLANK('!0'!AL519),ISERROR('!0'!AL519)),"",'!0'!AL519)</f>
        <v/>
      </c>
      <c r="AG517" t="str">
        <f>IF(OR(ISBLANK('!0'!AM519),ISERROR('!0'!AM519)),"",'!0'!AM519)</f>
        <v/>
      </c>
      <c r="AH517" t="str">
        <f>IF(OR(ISBLANK('!0'!AN519),ISERROR('!0'!AN519)),"",'!0'!AN519)</f>
        <v/>
      </c>
      <c r="AI517" t="str">
        <f>IF(OR(ISBLANK('!0'!AO519),ISERROR('!0'!AO519)),"",'!0'!AO519)</f>
        <v/>
      </c>
      <c r="AJ517" t="str">
        <f>IF(OR(ISBLANK('!0'!AP519),ISERROR('!0'!AP519)),"",'!0'!AP519)</f>
        <v/>
      </c>
      <c r="AK517" t="str">
        <f>IF(OR(ISBLANK('!0'!AQ519),ISERROR('!0'!AQ519)),"",'!0'!AQ519)</f>
        <v/>
      </c>
      <c r="AL517" t="str">
        <f>IF(OR(ISBLANK('!0'!AR519),ISERROR('!0'!AR519)),"",'!0'!AR519)</f>
        <v/>
      </c>
      <c r="AM517" t="str">
        <f>IF(OR(ISBLANK('!0'!AS519),ISERROR('!0'!AS519)),"",'!0'!AS519)</f>
        <v/>
      </c>
      <c r="AN517" t="str">
        <f>IF(OR(ISBLANK('!0'!AT519),ISERROR('!0'!AT519)),"",'!0'!AT519)</f>
        <v/>
      </c>
      <c r="AO517" t="str">
        <f>IF(OR(ISBLANK('!0'!AU519),ISERROR('!0'!AU519)),"",'!0'!AU519)</f>
        <v/>
      </c>
      <c r="AP517" t="str">
        <f>IF(OR(ISBLANK('!0'!AV519),ISERROR('!0'!AV519)),"",'!0'!AV519)</f>
        <v/>
      </c>
      <c r="AQ517" t="str">
        <f>IF(OR(ISBLANK('!0'!AW519),ISERROR('!0'!AW519)),"",'!0'!AW519)</f>
        <v/>
      </c>
      <c r="AR517" t="str">
        <f>IF(OR(ISBLANK('!0'!AX519),ISERROR('!0'!AX519)),"",'!0'!AX519)</f>
        <v/>
      </c>
      <c r="AS517" t="str">
        <f>IF(OR(ISBLANK('!0'!AY519),ISERROR('!0'!AY519)),"",'!0'!AY519)</f>
        <v/>
      </c>
      <c r="AT517" t="str">
        <f>IF(OR(ISBLANK('!0'!AZ519),ISERROR('!0'!AZ519)),"",'!0'!AZ519)</f>
        <v/>
      </c>
      <c r="AU517" t="str">
        <f>IF(OR(ISBLANK('!0'!BA519),ISERROR('!0'!BA519)),"",'!0'!BA519)</f>
        <v/>
      </c>
      <c r="AV517" t="str">
        <f>IF(OR(ISBLANK('!0'!BB519),ISERROR('!0'!BB519)),"",'!0'!BB519)</f>
        <v/>
      </c>
      <c r="AW517" t="str">
        <f>IF(OR(ISBLANK('!0'!BC519),ISERROR('!0'!BC519)),"",'!0'!BC519)</f>
        <v/>
      </c>
      <c r="AX517" t="str">
        <f>IF(OR(ISBLANK('!0'!BD519),ISERROR('!0'!BD519)),"",'!0'!BD519)</f>
        <v/>
      </c>
      <c r="AY517" t="str">
        <f>IF(OR(ISBLANK('!0'!BE519),ISERROR('!0'!BE519)),"",'!0'!BE519)</f>
        <v/>
      </c>
      <c r="AZ517" t="str">
        <f>IF(OR(ISBLANK('!0'!BF519),ISERROR('!0'!BF519)),"",'!0'!BF519)</f>
        <v/>
      </c>
      <c r="BA517" t="str">
        <f>IF(OR(ISBLANK('!0'!BG519),ISERROR('!0'!BG519)),"",'!0'!BG519)</f>
        <v/>
      </c>
      <c r="BB517" t="str">
        <f>IF(OR(ISBLANK('!0'!BH519),ISERROR('!0'!BH519)),"",'!0'!BH519)</f>
        <v/>
      </c>
      <c r="BC517" t="str">
        <f>IF(OR(ISBLANK('!0'!BI519),ISERROR('!0'!BI519)),"",'!0'!BI519)</f>
        <v/>
      </c>
    </row>
    <row r="518" spans="1:55" ht="12.75" customHeight="1" x14ac:dyDescent="0.2">
      <c r="A518" t="str">
        <f>IF(OR(ISBLANK('!0'!A520),ISERROR('!0'!A520)),"",'!0'!A520)</f>
        <v/>
      </c>
      <c r="B518" t="str">
        <f>IF(OR(ISBLANK('!0'!B520),ISERROR('!0'!B520)),"",'!0'!B520)</f>
        <v/>
      </c>
      <c r="C518" s="208">
        <f>IF(OR(ISBLANK('!0'!C519),ISERROR('!0'!C519)),"",'!0'!C519)</f>
        <v>496</v>
      </c>
      <c r="D518" s="326"/>
      <c r="E518" s="326"/>
      <c r="F518" t="str">
        <f>IF(OR(ISBLANK('!0'!F520),ISERROR('!0'!F520)),"",'!0'!F520)</f>
        <v/>
      </c>
      <c r="G518" t="str">
        <f>IF(OR(ISBLANK('!0'!G520),ISERROR('!0'!G520)),"",'!0'!G520)</f>
        <v/>
      </c>
      <c r="H518" t="str">
        <f>IF(OR(ISBLANK('!0'!H520),ISERROR('!0'!H520)),"",'!0'!H520)</f>
        <v/>
      </c>
      <c r="I518" s="4" t="str">
        <f>IF(OR(ISBLANK('!0'!I520),ISERROR('!0'!I520)),"",'!0'!I520)</f>
        <v/>
      </c>
      <c r="J518" t="str">
        <f>IF(OR(ISBLANK('!0'!J520),ISERROR('!0'!J520)),"",'!0'!J520)</f>
        <v/>
      </c>
      <c r="K518" s="59" t="str">
        <f>IF(OR(ISBLANK('!0'!K520),ISERROR('!0'!K520)),"",'!0'!K520)</f>
        <v/>
      </c>
      <c r="L518" t="str">
        <f>IF(OR(ISBLANK('!0'!L520),ISERROR('!0'!L520)),"",'!0'!L520)</f>
        <v/>
      </c>
      <c r="M518" t="str">
        <f>IF(OR(ISBLANK('!0'!M520),ISERROR('!0'!M520)),"",'!0'!M520)</f>
        <v/>
      </c>
      <c r="N518" t="str">
        <f>IF(OR(ISBLANK('!0'!N520),ISERROR('!0'!N520)),"",'!0'!N520)</f>
        <v/>
      </c>
      <c r="O518" t="str">
        <f>IF(OR(ISBLANK('!0'!O520),ISERROR('!0'!O520)),"",'!0'!O520)</f>
        <v/>
      </c>
      <c r="P518" t="str">
        <f>IF(OR(ISBLANK('!0'!P520),ISERROR('!0'!P520)),"",'!0'!P520)</f>
        <v/>
      </c>
      <c r="Q518" t="str">
        <f>IF(OR(ISBLANK('!0'!Q520),ISERROR('!0'!Q520)),"",'!0'!Q520)</f>
        <v/>
      </c>
      <c r="R518" t="str">
        <f>IF(OR(ISBLANK('!0'!R520),ISERROR('!0'!R520)),"",'!0'!R520)</f>
        <v/>
      </c>
      <c r="S518" t="str">
        <f>IF(OR(ISBLANK('!0'!S520),ISERROR('!0'!S520)),"",'!0'!S520)</f>
        <v/>
      </c>
      <c r="T518" t="str">
        <f>IF(OR(ISBLANK('!0'!T520),ISERROR('!0'!T520)),"",'!0'!T520)</f>
        <v/>
      </c>
      <c r="U518" t="str">
        <f>IF(OR(ISBLANK('!0'!U520),ISERROR('!0'!U520)),"",'!0'!U520)</f>
        <v/>
      </c>
      <c r="V518" t="str">
        <f>IF(OR(ISBLANK('!0'!V520),ISERROR('!0'!V520)),"",'!0'!V520)</f>
        <v/>
      </c>
      <c r="W518" t="str">
        <f>IF(OR(ISBLANK('!0'!W520),ISERROR('!0'!W520)),"",'!0'!W520)</f>
        <v/>
      </c>
      <c r="X518" t="str">
        <f>IF(OR(ISBLANK('!0'!X520),ISERROR('!0'!X520)),"",'!0'!X520)</f>
        <v/>
      </c>
      <c r="Y518" t="str">
        <f>IF(OR(ISBLANK('!0'!Y520),ISERROR('!0'!Y520)),"",'!0'!Y520)</f>
        <v/>
      </c>
      <c r="Z518" t="str">
        <f>IF(OR(ISBLANK('!0'!Z520),ISERROR('!0'!Z520)),"",'!0'!Z520)</f>
        <v/>
      </c>
      <c r="AA518" t="str">
        <f>IF(OR(ISBLANK('!0'!AA520),ISERROR('!0'!AA520)),"",'!0'!AA520)</f>
        <v/>
      </c>
      <c r="AB518" t="str">
        <f>IF(OR(ISBLANK('!0'!AB520),ISERROR('!0'!AB520)),"",'!0'!AB520)</f>
        <v/>
      </c>
      <c r="AC518" t="str">
        <f>IF(OR(ISBLANK('!0'!AI520),ISERROR('!0'!AI520)),"",'!0'!AI520)</f>
        <v/>
      </c>
      <c r="AD518" t="str">
        <f>IF(OR(ISBLANK('!0'!AJ520),ISERROR('!0'!AJ520)),"",'!0'!AJ520)</f>
        <v/>
      </c>
      <c r="AE518" t="str">
        <f>IF(OR(ISBLANK('!0'!AK520),ISERROR('!0'!AK520)),"",'!0'!AK520)</f>
        <v/>
      </c>
      <c r="AF518" t="str">
        <f>IF(OR(ISBLANK('!0'!AL520),ISERROR('!0'!AL520)),"",'!0'!AL520)</f>
        <v/>
      </c>
      <c r="AG518" t="str">
        <f>IF(OR(ISBLANK('!0'!AM520),ISERROR('!0'!AM520)),"",'!0'!AM520)</f>
        <v/>
      </c>
      <c r="AH518" t="str">
        <f>IF(OR(ISBLANK('!0'!AN520),ISERROR('!0'!AN520)),"",'!0'!AN520)</f>
        <v/>
      </c>
      <c r="AI518" t="str">
        <f>IF(OR(ISBLANK('!0'!AO520),ISERROR('!0'!AO520)),"",'!0'!AO520)</f>
        <v/>
      </c>
      <c r="AJ518" t="str">
        <f>IF(OR(ISBLANK('!0'!AP520),ISERROR('!0'!AP520)),"",'!0'!AP520)</f>
        <v/>
      </c>
      <c r="AK518" t="str">
        <f>IF(OR(ISBLANK('!0'!AQ520),ISERROR('!0'!AQ520)),"",'!0'!AQ520)</f>
        <v/>
      </c>
      <c r="AL518" t="str">
        <f>IF(OR(ISBLANK('!0'!AR520),ISERROR('!0'!AR520)),"",'!0'!AR520)</f>
        <v/>
      </c>
      <c r="AM518" t="str">
        <f>IF(OR(ISBLANK('!0'!AS520),ISERROR('!0'!AS520)),"",'!0'!AS520)</f>
        <v/>
      </c>
      <c r="AN518" t="str">
        <f>IF(OR(ISBLANK('!0'!AT520),ISERROR('!0'!AT520)),"",'!0'!AT520)</f>
        <v/>
      </c>
      <c r="AO518" t="str">
        <f>IF(OR(ISBLANK('!0'!AU520),ISERROR('!0'!AU520)),"",'!0'!AU520)</f>
        <v/>
      </c>
      <c r="AP518" t="str">
        <f>IF(OR(ISBLANK('!0'!AV520),ISERROR('!0'!AV520)),"",'!0'!AV520)</f>
        <v/>
      </c>
      <c r="AQ518" t="str">
        <f>IF(OR(ISBLANK('!0'!AW520),ISERROR('!0'!AW520)),"",'!0'!AW520)</f>
        <v/>
      </c>
      <c r="AR518" t="str">
        <f>IF(OR(ISBLANK('!0'!AX520),ISERROR('!0'!AX520)),"",'!0'!AX520)</f>
        <v/>
      </c>
      <c r="AS518" t="str">
        <f>IF(OR(ISBLANK('!0'!AY520),ISERROR('!0'!AY520)),"",'!0'!AY520)</f>
        <v/>
      </c>
      <c r="AT518" t="str">
        <f>IF(OR(ISBLANK('!0'!AZ520),ISERROR('!0'!AZ520)),"",'!0'!AZ520)</f>
        <v/>
      </c>
      <c r="AU518" t="str">
        <f>IF(OR(ISBLANK('!0'!BA520),ISERROR('!0'!BA520)),"",'!0'!BA520)</f>
        <v/>
      </c>
      <c r="AV518" t="str">
        <f>IF(OR(ISBLANK('!0'!BB520),ISERROR('!0'!BB520)),"",'!0'!BB520)</f>
        <v/>
      </c>
      <c r="AW518" t="str">
        <f>IF(OR(ISBLANK('!0'!BC520),ISERROR('!0'!BC520)),"",'!0'!BC520)</f>
        <v/>
      </c>
      <c r="AX518" t="str">
        <f>IF(OR(ISBLANK('!0'!BD520),ISERROR('!0'!BD520)),"",'!0'!BD520)</f>
        <v/>
      </c>
      <c r="AY518" t="str">
        <f>IF(OR(ISBLANK('!0'!BE520),ISERROR('!0'!BE520)),"",'!0'!BE520)</f>
        <v/>
      </c>
      <c r="AZ518" t="str">
        <f>IF(OR(ISBLANK('!0'!BF520),ISERROR('!0'!BF520)),"",'!0'!BF520)</f>
        <v/>
      </c>
      <c r="BA518" t="str">
        <f>IF(OR(ISBLANK('!0'!BG520),ISERROR('!0'!BG520)),"",'!0'!BG520)</f>
        <v/>
      </c>
      <c r="BB518" t="str">
        <f>IF(OR(ISBLANK('!0'!BH520),ISERROR('!0'!BH520)),"",'!0'!BH520)</f>
        <v/>
      </c>
      <c r="BC518" t="str">
        <f>IF(OR(ISBLANK('!0'!BI520),ISERROR('!0'!BI520)),"",'!0'!BI520)</f>
        <v/>
      </c>
    </row>
    <row r="519" spans="1:55" ht="12.75" customHeight="1" x14ac:dyDescent="0.2">
      <c r="A519" t="str">
        <f>IF(OR(ISBLANK('!0'!A521),ISERROR('!0'!A521)),"",'!0'!A521)</f>
        <v/>
      </c>
      <c r="B519" t="str">
        <f>IF(OR(ISBLANK('!0'!B521),ISERROR('!0'!B521)),"",'!0'!B521)</f>
        <v/>
      </c>
      <c r="C519" s="208">
        <f>IF(OR(ISBLANK('!0'!C520),ISERROR('!0'!C520)),"",'!0'!C520)</f>
        <v>497</v>
      </c>
      <c r="D519" s="326"/>
      <c r="E519" s="326"/>
      <c r="F519" t="str">
        <f>IF(OR(ISBLANK('!0'!F521),ISERROR('!0'!F521)),"",'!0'!F521)</f>
        <v/>
      </c>
      <c r="G519" t="str">
        <f>IF(OR(ISBLANK('!0'!G521),ISERROR('!0'!G521)),"",'!0'!G521)</f>
        <v/>
      </c>
      <c r="H519" t="str">
        <f>IF(OR(ISBLANK('!0'!H521),ISERROR('!0'!H521)),"",'!0'!H521)</f>
        <v/>
      </c>
      <c r="I519" s="4" t="str">
        <f>IF(OR(ISBLANK('!0'!I521),ISERROR('!0'!I521)),"",'!0'!I521)</f>
        <v/>
      </c>
      <c r="J519" t="str">
        <f>IF(OR(ISBLANK('!0'!J521),ISERROR('!0'!J521)),"",'!0'!J521)</f>
        <v/>
      </c>
      <c r="K519" s="59" t="str">
        <f>IF(OR(ISBLANK('!0'!K521),ISERROR('!0'!K521)),"",'!0'!K521)</f>
        <v/>
      </c>
      <c r="L519" t="str">
        <f>IF(OR(ISBLANK('!0'!L521),ISERROR('!0'!L521)),"",'!0'!L521)</f>
        <v/>
      </c>
      <c r="M519" t="str">
        <f>IF(OR(ISBLANK('!0'!M521),ISERROR('!0'!M521)),"",'!0'!M521)</f>
        <v/>
      </c>
      <c r="N519" t="str">
        <f>IF(OR(ISBLANK('!0'!N521),ISERROR('!0'!N521)),"",'!0'!N521)</f>
        <v/>
      </c>
      <c r="O519" t="str">
        <f>IF(OR(ISBLANK('!0'!O521),ISERROR('!0'!O521)),"",'!0'!O521)</f>
        <v/>
      </c>
      <c r="P519" t="str">
        <f>IF(OR(ISBLANK('!0'!P521),ISERROR('!0'!P521)),"",'!0'!P521)</f>
        <v/>
      </c>
      <c r="Q519" t="str">
        <f>IF(OR(ISBLANK('!0'!Q521),ISERROR('!0'!Q521)),"",'!0'!Q521)</f>
        <v/>
      </c>
      <c r="R519" t="str">
        <f>IF(OR(ISBLANK('!0'!R521),ISERROR('!0'!R521)),"",'!0'!R521)</f>
        <v/>
      </c>
      <c r="S519" t="str">
        <f>IF(OR(ISBLANK('!0'!S521),ISERROR('!0'!S521)),"",'!0'!S521)</f>
        <v/>
      </c>
      <c r="T519" t="str">
        <f>IF(OR(ISBLANK('!0'!T521),ISERROR('!0'!T521)),"",'!0'!T521)</f>
        <v/>
      </c>
      <c r="U519" t="str">
        <f>IF(OR(ISBLANK('!0'!U521),ISERROR('!0'!U521)),"",'!0'!U521)</f>
        <v/>
      </c>
      <c r="V519" t="str">
        <f>IF(OR(ISBLANK('!0'!V521),ISERROR('!0'!V521)),"",'!0'!V521)</f>
        <v/>
      </c>
      <c r="W519" t="str">
        <f>IF(OR(ISBLANK('!0'!W521),ISERROR('!0'!W521)),"",'!0'!W521)</f>
        <v/>
      </c>
      <c r="X519" t="str">
        <f>IF(OR(ISBLANK('!0'!X521),ISERROR('!0'!X521)),"",'!0'!X521)</f>
        <v/>
      </c>
      <c r="Y519" t="str">
        <f>IF(OR(ISBLANK('!0'!Y521),ISERROR('!0'!Y521)),"",'!0'!Y521)</f>
        <v/>
      </c>
      <c r="Z519" t="str">
        <f>IF(OR(ISBLANK('!0'!Z521),ISERROR('!0'!Z521)),"",'!0'!Z521)</f>
        <v/>
      </c>
      <c r="AA519" t="str">
        <f>IF(OR(ISBLANK('!0'!AA521),ISERROR('!0'!AA521)),"",'!0'!AA521)</f>
        <v/>
      </c>
      <c r="AB519" t="str">
        <f>IF(OR(ISBLANK('!0'!AB521),ISERROR('!0'!AB521)),"",'!0'!AB521)</f>
        <v/>
      </c>
      <c r="AC519" t="str">
        <f>IF(OR(ISBLANK('!0'!AI521),ISERROR('!0'!AI521)),"",'!0'!AI521)</f>
        <v/>
      </c>
      <c r="AD519" t="str">
        <f>IF(OR(ISBLANK('!0'!AJ521),ISERROR('!0'!AJ521)),"",'!0'!AJ521)</f>
        <v/>
      </c>
      <c r="AE519" t="str">
        <f>IF(OR(ISBLANK('!0'!AK521),ISERROR('!0'!AK521)),"",'!0'!AK521)</f>
        <v/>
      </c>
      <c r="AF519" t="str">
        <f>IF(OR(ISBLANK('!0'!AL521),ISERROR('!0'!AL521)),"",'!0'!AL521)</f>
        <v/>
      </c>
      <c r="AG519" t="str">
        <f>IF(OR(ISBLANK('!0'!AM521),ISERROR('!0'!AM521)),"",'!0'!AM521)</f>
        <v/>
      </c>
      <c r="AH519" t="str">
        <f>IF(OR(ISBLANK('!0'!AN521),ISERROR('!0'!AN521)),"",'!0'!AN521)</f>
        <v/>
      </c>
      <c r="AI519" t="str">
        <f>IF(OR(ISBLANK('!0'!AO521),ISERROR('!0'!AO521)),"",'!0'!AO521)</f>
        <v/>
      </c>
      <c r="AJ519" t="str">
        <f>IF(OR(ISBLANK('!0'!AP521),ISERROR('!0'!AP521)),"",'!0'!AP521)</f>
        <v/>
      </c>
      <c r="AK519" t="str">
        <f>IF(OR(ISBLANK('!0'!AQ521),ISERROR('!0'!AQ521)),"",'!0'!AQ521)</f>
        <v/>
      </c>
      <c r="AL519" t="str">
        <f>IF(OR(ISBLANK('!0'!AR521),ISERROR('!0'!AR521)),"",'!0'!AR521)</f>
        <v/>
      </c>
      <c r="AM519" t="str">
        <f>IF(OR(ISBLANK('!0'!AS521),ISERROR('!0'!AS521)),"",'!0'!AS521)</f>
        <v/>
      </c>
      <c r="AN519" t="str">
        <f>IF(OR(ISBLANK('!0'!AT521),ISERROR('!0'!AT521)),"",'!0'!AT521)</f>
        <v/>
      </c>
      <c r="AO519" t="str">
        <f>IF(OR(ISBLANK('!0'!AU521),ISERROR('!0'!AU521)),"",'!0'!AU521)</f>
        <v/>
      </c>
      <c r="AP519" t="str">
        <f>IF(OR(ISBLANK('!0'!AV521),ISERROR('!0'!AV521)),"",'!0'!AV521)</f>
        <v/>
      </c>
      <c r="AQ519" t="str">
        <f>IF(OR(ISBLANK('!0'!AW521),ISERROR('!0'!AW521)),"",'!0'!AW521)</f>
        <v/>
      </c>
      <c r="AR519" t="str">
        <f>IF(OR(ISBLANK('!0'!AX521),ISERROR('!0'!AX521)),"",'!0'!AX521)</f>
        <v/>
      </c>
      <c r="AS519" t="str">
        <f>IF(OR(ISBLANK('!0'!AY521),ISERROR('!0'!AY521)),"",'!0'!AY521)</f>
        <v/>
      </c>
      <c r="AT519" t="str">
        <f>IF(OR(ISBLANK('!0'!AZ521),ISERROR('!0'!AZ521)),"",'!0'!AZ521)</f>
        <v/>
      </c>
      <c r="AU519" t="str">
        <f>IF(OR(ISBLANK('!0'!BA521),ISERROR('!0'!BA521)),"",'!0'!BA521)</f>
        <v/>
      </c>
      <c r="AV519" t="str">
        <f>IF(OR(ISBLANK('!0'!BB521),ISERROR('!0'!BB521)),"",'!0'!BB521)</f>
        <v/>
      </c>
      <c r="AW519" t="str">
        <f>IF(OR(ISBLANK('!0'!BC521),ISERROR('!0'!BC521)),"",'!0'!BC521)</f>
        <v/>
      </c>
      <c r="AX519" t="str">
        <f>IF(OR(ISBLANK('!0'!BD521),ISERROR('!0'!BD521)),"",'!0'!BD521)</f>
        <v/>
      </c>
      <c r="AY519" t="str">
        <f>IF(OR(ISBLANK('!0'!BE521),ISERROR('!0'!BE521)),"",'!0'!BE521)</f>
        <v/>
      </c>
      <c r="AZ519" t="str">
        <f>IF(OR(ISBLANK('!0'!BF521),ISERROR('!0'!BF521)),"",'!0'!BF521)</f>
        <v/>
      </c>
      <c r="BA519" t="str">
        <f>IF(OR(ISBLANK('!0'!BG521),ISERROR('!0'!BG521)),"",'!0'!BG521)</f>
        <v/>
      </c>
      <c r="BB519" t="str">
        <f>IF(OR(ISBLANK('!0'!BH521),ISERROR('!0'!BH521)),"",'!0'!BH521)</f>
        <v/>
      </c>
      <c r="BC519" t="str">
        <f>IF(OR(ISBLANK('!0'!BI521),ISERROR('!0'!BI521)),"",'!0'!BI521)</f>
        <v/>
      </c>
    </row>
    <row r="520" spans="1:55" ht="12.75" customHeight="1" x14ac:dyDescent="0.2">
      <c r="A520" t="str">
        <f>IF(OR(ISBLANK('!0'!A522),ISERROR('!0'!A522)),"",'!0'!A522)</f>
        <v/>
      </c>
      <c r="B520" t="str">
        <f>IF(OR(ISBLANK('!0'!B522),ISERROR('!0'!B522)),"",'!0'!B522)</f>
        <v/>
      </c>
      <c r="C520" s="208">
        <f>IF(OR(ISBLANK('!0'!C521),ISERROR('!0'!C521)),"",'!0'!C521)</f>
        <v>498</v>
      </c>
      <c r="D520" s="326"/>
      <c r="E520" s="326"/>
      <c r="F520" t="str">
        <f>IF(OR(ISBLANK('!0'!F522),ISERROR('!0'!F522)),"",'!0'!F522)</f>
        <v/>
      </c>
      <c r="G520" t="str">
        <f>IF(OR(ISBLANK('!0'!G522),ISERROR('!0'!G522)),"",'!0'!G522)</f>
        <v/>
      </c>
      <c r="H520" t="str">
        <f>IF(OR(ISBLANK('!0'!H522),ISERROR('!0'!H522)),"",'!0'!H522)</f>
        <v/>
      </c>
      <c r="I520" s="4" t="str">
        <f>IF(OR(ISBLANK('!0'!I522),ISERROR('!0'!I522)),"",'!0'!I522)</f>
        <v/>
      </c>
      <c r="J520" t="str">
        <f>IF(OR(ISBLANK('!0'!J522),ISERROR('!0'!J522)),"",'!0'!J522)</f>
        <v/>
      </c>
      <c r="K520" s="59" t="str">
        <f>IF(OR(ISBLANK('!0'!K522),ISERROR('!0'!K522)),"",'!0'!K522)</f>
        <v/>
      </c>
      <c r="L520" t="str">
        <f>IF(OR(ISBLANK('!0'!L522),ISERROR('!0'!L522)),"",'!0'!L522)</f>
        <v/>
      </c>
      <c r="M520" t="str">
        <f>IF(OR(ISBLANK('!0'!M522),ISERROR('!0'!M522)),"",'!0'!M522)</f>
        <v/>
      </c>
      <c r="N520" t="str">
        <f>IF(OR(ISBLANK('!0'!N522),ISERROR('!0'!N522)),"",'!0'!N522)</f>
        <v/>
      </c>
      <c r="O520" t="str">
        <f>IF(OR(ISBLANK('!0'!O522),ISERROR('!0'!O522)),"",'!0'!O522)</f>
        <v/>
      </c>
      <c r="P520" t="str">
        <f>IF(OR(ISBLANK('!0'!P522),ISERROR('!0'!P522)),"",'!0'!P522)</f>
        <v/>
      </c>
      <c r="Q520" t="str">
        <f>IF(OR(ISBLANK('!0'!Q522),ISERROR('!0'!Q522)),"",'!0'!Q522)</f>
        <v/>
      </c>
      <c r="R520" t="str">
        <f>IF(OR(ISBLANK('!0'!R522),ISERROR('!0'!R522)),"",'!0'!R522)</f>
        <v/>
      </c>
      <c r="S520" t="str">
        <f>IF(OR(ISBLANK('!0'!S522),ISERROR('!0'!S522)),"",'!0'!S522)</f>
        <v/>
      </c>
      <c r="T520" t="str">
        <f>IF(OR(ISBLANK('!0'!T522),ISERROR('!0'!T522)),"",'!0'!T522)</f>
        <v/>
      </c>
      <c r="U520" t="str">
        <f>IF(OR(ISBLANK('!0'!U522),ISERROR('!0'!U522)),"",'!0'!U522)</f>
        <v/>
      </c>
      <c r="V520" t="str">
        <f>IF(OR(ISBLANK('!0'!V522),ISERROR('!0'!V522)),"",'!0'!V522)</f>
        <v/>
      </c>
      <c r="W520" t="str">
        <f>IF(OR(ISBLANK('!0'!W522),ISERROR('!0'!W522)),"",'!0'!W522)</f>
        <v/>
      </c>
      <c r="X520" t="str">
        <f>IF(OR(ISBLANK('!0'!X522),ISERROR('!0'!X522)),"",'!0'!X522)</f>
        <v/>
      </c>
      <c r="Y520" t="str">
        <f>IF(OR(ISBLANK('!0'!Y522),ISERROR('!0'!Y522)),"",'!0'!Y522)</f>
        <v/>
      </c>
      <c r="Z520" t="str">
        <f>IF(OR(ISBLANK('!0'!Z522),ISERROR('!0'!Z522)),"",'!0'!Z522)</f>
        <v/>
      </c>
      <c r="AA520" t="str">
        <f>IF(OR(ISBLANK('!0'!AA522),ISERROR('!0'!AA522)),"",'!0'!AA522)</f>
        <v/>
      </c>
      <c r="AB520" t="str">
        <f>IF(OR(ISBLANK('!0'!AB522),ISERROR('!0'!AB522)),"",'!0'!AB522)</f>
        <v/>
      </c>
      <c r="AC520" t="str">
        <f>IF(OR(ISBLANK('!0'!AI522),ISERROR('!0'!AI522)),"",'!0'!AI522)</f>
        <v/>
      </c>
      <c r="AD520" t="str">
        <f>IF(OR(ISBLANK('!0'!AJ522),ISERROR('!0'!AJ522)),"",'!0'!AJ522)</f>
        <v/>
      </c>
      <c r="AE520" t="str">
        <f>IF(OR(ISBLANK('!0'!AK522),ISERROR('!0'!AK522)),"",'!0'!AK522)</f>
        <v/>
      </c>
      <c r="AF520" t="str">
        <f>IF(OR(ISBLANK('!0'!AL522),ISERROR('!0'!AL522)),"",'!0'!AL522)</f>
        <v/>
      </c>
      <c r="AG520" t="str">
        <f>IF(OR(ISBLANK('!0'!AM522),ISERROR('!0'!AM522)),"",'!0'!AM522)</f>
        <v/>
      </c>
      <c r="AH520" t="str">
        <f>IF(OR(ISBLANK('!0'!AN522),ISERROR('!0'!AN522)),"",'!0'!AN522)</f>
        <v/>
      </c>
      <c r="AI520" t="str">
        <f>IF(OR(ISBLANK('!0'!AO522),ISERROR('!0'!AO522)),"",'!0'!AO522)</f>
        <v/>
      </c>
      <c r="AJ520" t="str">
        <f>IF(OR(ISBLANK('!0'!AP522),ISERROR('!0'!AP522)),"",'!0'!AP522)</f>
        <v/>
      </c>
      <c r="AK520" t="str">
        <f>IF(OR(ISBLANK('!0'!AQ522),ISERROR('!0'!AQ522)),"",'!0'!AQ522)</f>
        <v/>
      </c>
      <c r="AL520" t="str">
        <f>IF(OR(ISBLANK('!0'!AR522),ISERROR('!0'!AR522)),"",'!0'!AR522)</f>
        <v/>
      </c>
      <c r="AM520" t="str">
        <f>IF(OR(ISBLANK('!0'!AS522),ISERROR('!0'!AS522)),"",'!0'!AS522)</f>
        <v/>
      </c>
      <c r="AN520" t="str">
        <f>IF(OR(ISBLANK('!0'!AT522),ISERROR('!0'!AT522)),"",'!0'!AT522)</f>
        <v/>
      </c>
      <c r="AO520" t="str">
        <f>IF(OR(ISBLANK('!0'!AU522),ISERROR('!0'!AU522)),"",'!0'!AU522)</f>
        <v/>
      </c>
      <c r="AP520" t="str">
        <f>IF(OR(ISBLANK('!0'!AV522),ISERROR('!0'!AV522)),"",'!0'!AV522)</f>
        <v/>
      </c>
      <c r="AQ520" t="str">
        <f>IF(OR(ISBLANK('!0'!AW522),ISERROR('!0'!AW522)),"",'!0'!AW522)</f>
        <v/>
      </c>
      <c r="AR520" t="str">
        <f>IF(OR(ISBLANK('!0'!AX522),ISERROR('!0'!AX522)),"",'!0'!AX522)</f>
        <v/>
      </c>
      <c r="AS520" t="str">
        <f>IF(OR(ISBLANK('!0'!AY522),ISERROR('!0'!AY522)),"",'!0'!AY522)</f>
        <v/>
      </c>
      <c r="AT520" t="str">
        <f>IF(OR(ISBLANK('!0'!AZ522),ISERROR('!0'!AZ522)),"",'!0'!AZ522)</f>
        <v/>
      </c>
      <c r="AU520" t="str">
        <f>IF(OR(ISBLANK('!0'!BA522),ISERROR('!0'!BA522)),"",'!0'!BA522)</f>
        <v/>
      </c>
      <c r="AV520" t="str">
        <f>IF(OR(ISBLANK('!0'!BB522),ISERROR('!0'!BB522)),"",'!0'!BB522)</f>
        <v/>
      </c>
      <c r="AW520" t="str">
        <f>IF(OR(ISBLANK('!0'!BC522),ISERROR('!0'!BC522)),"",'!0'!BC522)</f>
        <v/>
      </c>
      <c r="AX520" t="str">
        <f>IF(OR(ISBLANK('!0'!BD522),ISERROR('!0'!BD522)),"",'!0'!BD522)</f>
        <v/>
      </c>
      <c r="AY520" t="str">
        <f>IF(OR(ISBLANK('!0'!BE522),ISERROR('!0'!BE522)),"",'!0'!BE522)</f>
        <v/>
      </c>
      <c r="AZ520" t="str">
        <f>IF(OR(ISBLANK('!0'!BF522),ISERROR('!0'!BF522)),"",'!0'!BF522)</f>
        <v/>
      </c>
      <c r="BA520" t="str">
        <f>IF(OR(ISBLANK('!0'!BG522),ISERROR('!0'!BG522)),"",'!0'!BG522)</f>
        <v/>
      </c>
      <c r="BB520" t="str">
        <f>IF(OR(ISBLANK('!0'!BH522),ISERROR('!0'!BH522)),"",'!0'!BH522)</f>
        <v/>
      </c>
      <c r="BC520" t="str">
        <f>IF(OR(ISBLANK('!0'!BI522),ISERROR('!0'!BI522)),"",'!0'!BI522)</f>
        <v/>
      </c>
    </row>
    <row r="521" spans="1:55" ht="12.75" customHeight="1" x14ac:dyDescent="0.2">
      <c r="A521" t="str">
        <f>IF(OR(ISBLANK('!0'!A523),ISERROR('!0'!A523)),"",'!0'!A523)</f>
        <v/>
      </c>
      <c r="B521" t="str">
        <f>IF(OR(ISBLANK('!0'!B523),ISERROR('!0'!B523)),"",'!0'!B523)</f>
        <v/>
      </c>
      <c r="C521" s="208">
        <f>IF(OR(ISBLANK('!0'!C522),ISERROR('!0'!C522)),"",'!0'!C522)</f>
        <v>499</v>
      </c>
      <c r="D521" s="326"/>
      <c r="E521" s="326"/>
      <c r="F521" t="str">
        <f>IF(OR(ISBLANK('!0'!F523),ISERROR('!0'!F523)),"",'!0'!F523)</f>
        <v/>
      </c>
      <c r="G521" t="str">
        <f>IF(OR(ISBLANK('!0'!G523),ISERROR('!0'!G523)),"",'!0'!G523)</f>
        <v/>
      </c>
      <c r="H521" t="str">
        <f>IF(OR(ISBLANK('!0'!H523),ISERROR('!0'!H523)),"",'!0'!H523)</f>
        <v/>
      </c>
      <c r="I521" s="4" t="str">
        <f>IF(OR(ISBLANK('!0'!I523),ISERROR('!0'!I523)),"",'!0'!I523)</f>
        <v/>
      </c>
      <c r="J521" t="str">
        <f>IF(OR(ISBLANK('!0'!J523),ISERROR('!0'!J523)),"",'!0'!J523)</f>
        <v/>
      </c>
      <c r="K521" s="59" t="str">
        <f>IF(OR(ISBLANK('!0'!K523),ISERROR('!0'!K523)),"",'!0'!K523)</f>
        <v/>
      </c>
      <c r="L521" t="str">
        <f>IF(OR(ISBLANK('!0'!L523),ISERROR('!0'!L523)),"",'!0'!L523)</f>
        <v/>
      </c>
      <c r="M521" t="str">
        <f>IF(OR(ISBLANK('!0'!M523),ISERROR('!0'!M523)),"",'!0'!M523)</f>
        <v/>
      </c>
      <c r="N521" t="str">
        <f>IF(OR(ISBLANK('!0'!N523),ISERROR('!0'!N523)),"",'!0'!N523)</f>
        <v/>
      </c>
      <c r="O521" t="str">
        <f>IF(OR(ISBLANK('!0'!O523),ISERROR('!0'!O523)),"",'!0'!O523)</f>
        <v/>
      </c>
      <c r="P521" t="str">
        <f>IF(OR(ISBLANK('!0'!P523),ISERROR('!0'!P523)),"",'!0'!P523)</f>
        <v/>
      </c>
      <c r="Q521" t="str">
        <f>IF(OR(ISBLANK('!0'!Q523),ISERROR('!0'!Q523)),"",'!0'!Q523)</f>
        <v/>
      </c>
      <c r="R521" t="str">
        <f>IF(OR(ISBLANK('!0'!R523),ISERROR('!0'!R523)),"",'!0'!R523)</f>
        <v/>
      </c>
      <c r="S521" t="str">
        <f>IF(OR(ISBLANK('!0'!S523),ISERROR('!0'!S523)),"",'!0'!S523)</f>
        <v/>
      </c>
      <c r="T521" t="str">
        <f>IF(OR(ISBLANK('!0'!T523),ISERROR('!0'!T523)),"",'!0'!T523)</f>
        <v/>
      </c>
      <c r="U521" t="str">
        <f>IF(OR(ISBLANK('!0'!U523),ISERROR('!0'!U523)),"",'!0'!U523)</f>
        <v/>
      </c>
      <c r="V521" t="str">
        <f>IF(OR(ISBLANK('!0'!V523),ISERROR('!0'!V523)),"",'!0'!V523)</f>
        <v/>
      </c>
      <c r="W521" t="str">
        <f>IF(OR(ISBLANK('!0'!W523),ISERROR('!0'!W523)),"",'!0'!W523)</f>
        <v/>
      </c>
      <c r="X521" t="str">
        <f>IF(OR(ISBLANK('!0'!X523),ISERROR('!0'!X523)),"",'!0'!X523)</f>
        <v/>
      </c>
      <c r="Y521" t="str">
        <f>IF(OR(ISBLANK('!0'!Y523),ISERROR('!0'!Y523)),"",'!0'!Y523)</f>
        <v/>
      </c>
      <c r="Z521" t="str">
        <f>IF(OR(ISBLANK('!0'!Z523),ISERROR('!0'!Z523)),"",'!0'!Z523)</f>
        <v/>
      </c>
      <c r="AA521" t="str">
        <f>IF(OR(ISBLANK('!0'!AA523),ISERROR('!0'!AA523)),"",'!0'!AA523)</f>
        <v/>
      </c>
      <c r="AB521" t="str">
        <f>IF(OR(ISBLANK('!0'!AB523),ISERROR('!0'!AB523)),"",'!0'!AB523)</f>
        <v/>
      </c>
      <c r="AC521" t="str">
        <f>IF(OR(ISBLANK('!0'!AI523),ISERROR('!0'!AI523)),"",'!0'!AI523)</f>
        <v/>
      </c>
      <c r="AD521" t="str">
        <f>IF(OR(ISBLANK('!0'!AJ523),ISERROR('!0'!AJ523)),"",'!0'!AJ523)</f>
        <v/>
      </c>
      <c r="AE521" t="str">
        <f>IF(OR(ISBLANK('!0'!AK523),ISERROR('!0'!AK523)),"",'!0'!AK523)</f>
        <v/>
      </c>
      <c r="AF521" t="str">
        <f>IF(OR(ISBLANK('!0'!AL523),ISERROR('!0'!AL523)),"",'!0'!AL523)</f>
        <v/>
      </c>
      <c r="AG521" t="str">
        <f>IF(OR(ISBLANK('!0'!AM523),ISERROR('!0'!AM523)),"",'!0'!AM523)</f>
        <v/>
      </c>
      <c r="AH521" t="str">
        <f>IF(OR(ISBLANK('!0'!AN523),ISERROR('!0'!AN523)),"",'!0'!AN523)</f>
        <v/>
      </c>
      <c r="AI521" t="str">
        <f>IF(OR(ISBLANK('!0'!AO523),ISERROR('!0'!AO523)),"",'!0'!AO523)</f>
        <v/>
      </c>
      <c r="AJ521" t="str">
        <f>IF(OR(ISBLANK('!0'!AP523),ISERROR('!0'!AP523)),"",'!0'!AP523)</f>
        <v/>
      </c>
      <c r="AK521" t="str">
        <f>IF(OR(ISBLANK('!0'!AQ523),ISERROR('!0'!AQ523)),"",'!0'!AQ523)</f>
        <v/>
      </c>
      <c r="AL521" t="str">
        <f>IF(OR(ISBLANK('!0'!AR523),ISERROR('!0'!AR523)),"",'!0'!AR523)</f>
        <v/>
      </c>
      <c r="AM521" t="str">
        <f>IF(OR(ISBLANK('!0'!AS523),ISERROR('!0'!AS523)),"",'!0'!AS523)</f>
        <v/>
      </c>
      <c r="AN521" t="str">
        <f>IF(OR(ISBLANK('!0'!AT523),ISERROR('!0'!AT523)),"",'!0'!AT523)</f>
        <v/>
      </c>
      <c r="AO521" t="str">
        <f>IF(OR(ISBLANK('!0'!AU523),ISERROR('!0'!AU523)),"",'!0'!AU523)</f>
        <v/>
      </c>
      <c r="AP521" t="str">
        <f>IF(OR(ISBLANK('!0'!AV523),ISERROR('!0'!AV523)),"",'!0'!AV523)</f>
        <v/>
      </c>
      <c r="AQ521" t="str">
        <f>IF(OR(ISBLANK('!0'!AW523),ISERROR('!0'!AW523)),"",'!0'!AW523)</f>
        <v/>
      </c>
      <c r="AR521" t="str">
        <f>IF(OR(ISBLANK('!0'!AX523),ISERROR('!0'!AX523)),"",'!0'!AX523)</f>
        <v/>
      </c>
      <c r="AS521" t="str">
        <f>IF(OR(ISBLANK('!0'!AY523),ISERROR('!0'!AY523)),"",'!0'!AY523)</f>
        <v/>
      </c>
      <c r="AT521" t="str">
        <f>IF(OR(ISBLANK('!0'!AZ523),ISERROR('!0'!AZ523)),"",'!0'!AZ523)</f>
        <v/>
      </c>
      <c r="AU521" t="str">
        <f>IF(OR(ISBLANK('!0'!BA523),ISERROR('!0'!BA523)),"",'!0'!BA523)</f>
        <v/>
      </c>
      <c r="AV521" t="str">
        <f>IF(OR(ISBLANK('!0'!BB523),ISERROR('!0'!BB523)),"",'!0'!BB523)</f>
        <v/>
      </c>
      <c r="AW521" t="str">
        <f>IF(OR(ISBLANK('!0'!BC523),ISERROR('!0'!BC523)),"",'!0'!BC523)</f>
        <v/>
      </c>
      <c r="AX521" t="str">
        <f>IF(OR(ISBLANK('!0'!BD523),ISERROR('!0'!BD523)),"",'!0'!BD523)</f>
        <v/>
      </c>
      <c r="AY521" t="str">
        <f>IF(OR(ISBLANK('!0'!BE523),ISERROR('!0'!BE523)),"",'!0'!BE523)</f>
        <v/>
      </c>
      <c r="AZ521" t="str">
        <f>IF(OR(ISBLANK('!0'!BF523),ISERROR('!0'!BF523)),"",'!0'!BF523)</f>
        <v/>
      </c>
      <c r="BA521" t="str">
        <f>IF(OR(ISBLANK('!0'!BG523),ISERROR('!0'!BG523)),"",'!0'!BG523)</f>
        <v/>
      </c>
      <c r="BB521" t="str">
        <f>IF(OR(ISBLANK('!0'!BH523),ISERROR('!0'!BH523)),"",'!0'!BH523)</f>
        <v/>
      </c>
      <c r="BC521" t="str">
        <f>IF(OR(ISBLANK('!0'!BI523),ISERROR('!0'!BI523)),"",'!0'!BI523)</f>
        <v/>
      </c>
    </row>
    <row r="522" spans="1:55" ht="12.75" customHeight="1" x14ac:dyDescent="0.2">
      <c r="A522" t="str">
        <f>IF(OR(ISBLANK('!0'!A524),ISERROR('!0'!A524)),"",'!0'!A524)</f>
        <v/>
      </c>
      <c r="B522" t="str">
        <f>IF(OR(ISBLANK('!0'!B524),ISERROR('!0'!B524)),"",'!0'!B524)</f>
        <v/>
      </c>
      <c r="C522" s="208">
        <f>IF(OR(ISBLANK('!0'!C523),ISERROR('!0'!C523)),"",'!0'!C523)</f>
        <v>500</v>
      </c>
      <c r="D522" s="326"/>
      <c r="E522" s="326"/>
      <c r="F522" t="str">
        <f>IF(OR(ISBLANK('!0'!F524),ISERROR('!0'!F524)),"",'!0'!F524)</f>
        <v/>
      </c>
      <c r="G522" t="str">
        <f>IF(OR(ISBLANK('!0'!G524),ISERROR('!0'!G524)),"",'!0'!G524)</f>
        <v/>
      </c>
      <c r="H522" t="str">
        <f>IF(OR(ISBLANK('!0'!H524),ISERROR('!0'!H524)),"",'!0'!H524)</f>
        <v/>
      </c>
      <c r="I522" s="4" t="str">
        <f>IF(OR(ISBLANK('!0'!I524),ISERROR('!0'!I524)),"",'!0'!I524)</f>
        <v/>
      </c>
      <c r="J522" t="str">
        <f>IF(OR(ISBLANK('!0'!J524),ISERROR('!0'!J524)),"",'!0'!J524)</f>
        <v/>
      </c>
      <c r="K522" s="59" t="str">
        <f>IF(OR(ISBLANK('!0'!K524),ISERROR('!0'!K524)),"",'!0'!K524)</f>
        <v/>
      </c>
      <c r="L522" t="str">
        <f>IF(OR(ISBLANK('!0'!L524),ISERROR('!0'!L524)),"",'!0'!L524)</f>
        <v/>
      </c>
      <c r="M522" t="str">
        <f>IF(OR(ISBLANK('!0'!M524),ISERROR('!0'!M524)),"",'!0'!M524)</f>
        <v/>
      </c>
      <c r="N522" t="str">
        <f>IF(OR(ISBLANK('!0'!N524),ISERROR('!0'!N524)),"",'!0'!N524)</f>
        <v/>
      </c>
      <c r="O522" t="str">
        <f>IF(OR(ISBLANK('!0'!O524),ISERROR('!0'!O524)),"",'!0'!O524)</f>
        <v/>
      </c>
      <c r="P522" t="str">
        <f>IF(OR(ISBLANK('!0'!P524),ISERROR('!0'!P524)),"",'!0'!P524)</f>
        <v/>
      </c>
      <c r="Q522" t="str">
        <f>IF(OR(ISBLANK('!0'!Q524),ISERROR('!0'!Q524)),"",'!0'!Q524)</f>
        <v/>
      </c>
      <c r="R522" t="str">
        <f>IF(OR(ISBLANK('!0'!R524),ISERROR('!0'!R524)),"",'!0'!R524)</f>
        <v/>
      </c>
      <c r="S522" t="str">
        <f>IF(OR(ISBLANK('!0'!S524),ISERROR('!0'!S524)),"",'!0'!S524)</f>
        <v/>
      </c>
      <c r="T522" t="str">
        <f>IF(OR(ISBLANK('!0'!T524),ISERROR('!0'!T524)),"",'!0'!T524)</f>
        <v/>
      </c>
      <c r="U522" t="str">
        <f>IF(OR(ISBLANK('!0'!U524),ISERROR('!0'!U524)),"",'!0'!U524)</f>
        <v/>
      </c>
      <c r="V522" t="str">
        <f>IF(OR(ISBLANK('!0'!V524),ISERROR('!0'!V524)),"",'!0'!V524)</f>
        <v/>
      </c>
      <c r="W522" t="str">
        <f>IF(OR(ISBLANK('!0'!W524),ISERROR('!0'!W524)),"",'!0'!W524)</f>
        <v/>
      </c>
      <c r="X522" t="str">
        <f>IF(OR(ISBLANK('!0'!X524),ISERROR('!0'!X524)),"",'!0'!X524)</f>
        <v/>
      </c>
      <c r="Y522" t="str">
        <f>IF(OR(ISBLANK('!0'!Y524),ISERROR('!0'!Y524)),"",'!0'!Y524)</f>
        <v/>
      </c>
      <c r="Z522" t="str">
        <f>IF(OR(ISBLANK('!0'!Z524),ISERROR('!0'!Z524)),"",'!0'!Z524)</f>
        <v/>
      </c>
      <c r="AA522" t="str">
        <f>IF(OR(ISBLANK('!0'!AA524),ISERROR('!0'!AA524)),"",'!0'!AA524)</f>
        <v/>
      </c>
      <c r="AB522" t="str">
        <f>IF(OR(ISBLANK('!0'!AB524),ISERROR('!0'!AB524)),"",'!0'!AB524)</f>
        <v/>
      </c>
      <c r="AC522" t="str">
        <f>IF(OR(ISBLANK('!0'!AI524),ISERROR('!0'!AI524)),"",'!0'!AI524)</f>
        <v/>
      </c>
      <c r="AD522" t="str">
        <f>IF(OR(ISBLANK('!0'!AJ524),ISERROR('!0'!AJ524)),"",'!0'!AJ524)</f>
        <v/>
      </c>
      <c r="AE522" t="str">
        <f>IF(OR(ISBLANK('!0'!AK524),ISERROR('!0'!AK524)),"",'!0'!AK524)</f>
        <v/>
      </c>
      <c r="AF522" t="str">
        <f>IF(OR(ISBLANK('!0'!AL524),ISERROR('!0'!AL524)),"",'!0'!AL524)</f>
        <v/>
      </c>
      <c r="AG522" t="str">
        <f>IF(OR(ISBLANK('!0'!AM524),ISERROR('!0'!AM524)),"",'!0'!AM524)</f>
        <v/>
      </c>
      <c r="AH522" t="str">
        <f>IF(OR(ISBLANK('!0'!AN524),ISERROR('!0'!AN524)),"",'!0'!AN524)</f>
        <v/>
      </c>
      <c r="AI522" t="str">
        <f>IF(OR(ISBLANK('!0'!AO524),ISERROR('!0'!AO524)),"",'!0'!AO524)</f>
        <v/>
      </c>
      <c r="AJ522" t="str">
        <f>IF(OR(ISBLANK('!0'!AP524),ISERROR('!0'!AP524)),"",'!0'!AP524)</f>
        <v/>
      </c>
      <c r="AK522" t="str">
        <f>IF(OR(ISBLANK('!0'!AQ524),ISERROR('!0'!AQ524)),"",'!0'!AQ524)</f>
        <v/>
      </c>
      <c r="AL522" t="str">
        <f>IF(OR(ISBLANK('!0'!AR524),ISERROR('!0'!AR524)),"",'!0'!AR524)</f>
        <v/>
      </c>
      <c r="AM522" t="str">
        <f>IF(OR(ISBLANK('!0'!AS524),ISERROR('!0'!AS524)),"",'!0'!AS524)</f>
        <v/>
      </c>
      <c r="AN522" t="str">
        <f>IF(OR(ISBLANK('!0'!AT524),ISERROR('!0'!AT524)),"",'!0'!AT524)</f>
        <v/>
      </c>
      <c r="AO522" t="str">
        <f>IF(OR(ISBLANK('!0'!AU524),ISERROR('!0'!AU524)),"",'!0'!AU524)</f>
        <v/>
      </c>
      <c r="AP522" t="str">
        <f>IF(OR(ISBLANK('!0'!AV524),ISERROR('!0'!AV524)),"",'!0'!AV524)</f>
        <v/>
      </c>
      <c r="AQ522" t="str">
        <f>IF(OR(ISBLANK('!0'!AW524),ISERROR('!0'!AW524)),"",'!0'!AW524)</f>
        <v/>
      </c>
      <c r="AR522" t="str">
        <f>IF(OR(ISBLANK('!0'!AX524),ISERROR('!0'!AX524)),"",'!0'!AX524)</f>
        <v/>
      </c>
      <c r="AS522" t="str">
        <f>IF(OR(ISBLANK('!0'!AY524),ISERROR('!0'!AY524)),"",'!0'!AY524)</f>
        <v/>
      </c>
      <c r="AT522" t="str">
        <f>IF(OR(ISBLANK('!0'!AZ524),ISERROR('!0'!AZ524)),"",'!0'!AZ524)</f>
        <v/>
      </c>
      <c r="AU522" t="str">
        <f>IF(OR(ISBLANK('!0'!BA524),ISERROR('!0'!BA524)),"",'!0'!BA524)</f>
        <v/>
      </c>
      <c r="AV522" t="str">
        <f>IF(OR(ISBLANK('!0'!BB524),ISERROR('!0'!BB524)),"",'!0'!BB524)</f>
        <v/>
      </c>
      <c r="AW522" t="str">
        <f>IF(OR(ISBLANK('!0'!BC524),ISERROR('!0'!BC524)),"",'!0'!BC524)</f>
        <v/>
      </c>
      <c r="AX522" t="str">
        <f>IF(OR(ISBLANK('!0'!BD524),ISERROR('!0'!BD524)),"",'!0'!BD524)</f>
        <v/>
      </c>
      <c r="AY522" t="str">
        <f>IF(OR(ISBLANK('!0'!BE524),ISERROR('!0'!BE524)),"",'!0'!BE524)</f>
        <v/>
      </c>
      <c r="AZ522" t="str">
        <f>IF(OR(ISBLANK('!0'!BF524),ISERROR('!0'!BF524)),"",'!0'!BF524)</f>
        <v/>
      </c>
      <c r="BA522" t="str">
        <f>IF(OR(ISBLANK('!0'!BG524),ISERROR('!0'!BG524)),"",'!0'!BG524)</f>
        <v/>
      </c>
      <c r="BB522" t="str">
        <f>IF(OR(ISBLANK('!0'!BH524),ISERROR('!0'!BH524)),"",'!0'!BH524)</f>
        <v/>
      </c>
      <c r="BC522" t="str">
        <f>IF(OR(ISBLANK('!0'!BI524),ISERROR('!0'!BI524)),"",'!0'!BI524)</f>
        <v/>
      </c>
    </row>
    <row r="523" spans="1:55" ht="12.75" customHeight="1" x14ac:dyDescent="0.2">
      <c r="A523" t="str">
        <f>IF(OR(ISBLANK('!0'!A525),ISERROR('!0'!A525)),"",'!0'!A525)</f>
        <v/>
      </c>
      <c r="B523" t="str">
        <f>IF(OR(ISBLANK('!0'!B525),ISERROR('!0'!B525)),"",'!0'!B525)</f>
        <v/>
      </c>
      <c r="C523" s="62">
        <f>IF(OR(ISBLANK('!0'!C524),ISERROR('!0'!C524)),"",'!0'!C524)</f>
        <v>501</v>
      </c>
      <c r="D523" t="str">
        <f>IF(OR(ISBLANK('!0'!D525),ISERROR('!0'!D525)),"",'!0'!D525)</f>
        <v/>
      </c>
      <c r="E523" t="str">
        <f>IF(OR(ISBLANK('!0'!E525),ISERROR('!0'!E525)),"",'!0'!E525)</f>
        <v/>
      </c>
      <c r="F523" t="str">
        <f>IF(OR(ISBLANK('!0'!F525),ISERROR('!0'!F525)),"",'!0'!F525)</f>
        <v/>
      </c>
      <c r="G523" t="str">
        <f>IF(OR(ISBLANK('!0'!G525),ISERROR('!0'!G525)),"",'!0'!G525)</f>
        <v/>
      </c>
      <c r="H523" t="str">
        <f>IF(OR(ISBLANK('!0'!H525),ISERROR('!0'!H525)),"",'!0'!H525)</f>
        <v/>
      </c>
      <c r="I523" s="4" t="str">
        <f>IF(OR(ISBLANK('!0'!I525),ISERROR('!0'!I525)),"",'!0'!I525)</f>
        <v/>
      </c>
      <c r="J523" t="str">
        <f>IF(OR(ISBLANK('!0'!J525),ISERROR('!0'!J525)),"",'!0'!J525)</f>
        <v/>
      </c>
      <c r="K523" s="59" t="str">
        <f>IF(OR(ISBLANK('!0'!K525),ISERROR('!0'!K525)),"",'!0'!K525)</f>
        <v/>
      </c>
      <c r="L523" t="str">
        <f>IF(OR(ISBLANK('!0'!L525),ISERROR('!0'!L525)),"",'!0'!L525)</f>
        <v/>
      </c>
      <c r="M523" t="str">
        <f>IF(OR(ISBLANK('!0'!M525),ISERROR('!0'!M525)),"",'!0'!M525)</f>
        <v/>
      </c>
      <c r="N523" t="str">
        <f>IF(OR(ISBLANK('!0'!N525),ISERROR('!0'!N525)),"",'!0'!N525)</f>
        <v/>
      </c>
      <c r="O523" t="str">
        <f>IF(OR(ISBLANK('!0'!O525),ISERROR('!0'!O525)),"",'!0'!O525)</f>
        <v/>
      </c>
      <c r="P523" t="str">
        <f>IF(OR(ISBLANK('!0'!P525),ISERROR('!0'!P525)),"",'!0'!P525)</f>
        <v/>
      </c>
      <c r="Q523" t="str">
        <f>IF(OR(ISBLANK('!0'!Q525),ISERROR('!0'!Q525)),"",'!0'!Q525)</f>
        <v/>
      </c>
      <c r="R523" t="str">
        <f>IF(OR(ISBLANK('!0'!R525),ISERROR('!0'!R525)),"",'!0'!R525)</f>
        <v/>
      </c>
      <c r="S523" t="str">
        <f>IF(OR(ISBLANK('!0'!S525),ISERROR('!0'!S525)),"",'!0'!S525)</f>
        <v/>
      </c>
      <c r="T523" t="str">
        <f>IF(OR(ISBLANK('!0'!T525),ISERROR('!0'!T525)),"",'!0'!T525)</f>
        <v/>
      </c>
      <c r="U523" t="str">
        <f>IF(OR(ISBLANK('!0'!U525),ISERROR('!0'!U525)),"",'!0'!U525)</f>
        <v/>
      </c>
      <c r="V523" t="str">
        <f>IF(OR(ISBLANK('!0'!V525),ISERROR('!0'!V525)),"",'!0'!V525)</f>
        <v/>
      </c>
      <c r="W523" t="str">
        <f>IF(OR(ISBLANK('!0'!W525),ISERROR('!0'!W525)),"",'!0'!W525)</f>
        <v/>
      </c>
      <c r="X523" t="str">
        <f>IF(OR(ISBLANK('!0'!X525),ISERROR('!0'!X525)),"",'!0'!X525)</f>
        <v/>
      </c>
      <c r="Y523" t="str">
        <f>IF(OR(ISBLANK('!0'!Y525),ISERROR('!0'!Y525)),"",'!0'!Y525)</f>
        <v/>
      </c>
      <c r="Z523" t="str">
        <f>IF(OR(ISBLANK('!0'!Z525),ISERROR('!0'!Z525)),"",'!0'!Z525)</f>
        <v/>
      </c>
      <c r="AA523" t="str">
        <f>IF(OR(ISBLANK('!0'!AA525),ISERROR('!0'!AA525)),"",'!0'!AA525)</f>
        <v/>
      </c>
      <c r="AB523" t="str">
        <f>IF(OR(ISBLANK('!0'!AB525),ISERROR('!0'!AB525)),"",'!0'!AB525)</f>
        <v/>
      </c>
      <c r="AC523" t="str">
        <f>IF(OR(ISBLANK('!0'!AI525),ISERROR('!0'!AI525)),"",'!0'!AI525)</f>
        <v/>
      </c>
      <c r="AD523" t="str">
        <f>IF(OR(ISBLANK('!0'!AJ525),ISERROR('!0'!AJ525)),"",'!0'!AJ525)</f>
        <v/>
      </c>
      <c r="AE523" t="str">
        <f>IF(OR(ISBLANK('!0'!AK525),ISERROR('!0'!AK525)),"",'!0'!AK525)</f>
        <v/>
      </c>
      <c r="AF523" t="str">
        <f>IF(OR(ISBLANK('!0'!AL525),ISERROR('!0'!AL525)),"",'!0'!AL525)</f>
        <v/>
      </c>
      <c r="AG523" t="str">
        <f>IF(OR(ISBLANK('!0'!AM525),ISERROR('!0'!AM525)),"",'!0'!AM525)</f>
        <v/>
      </c>
      <c r="AH523" t="str">
        <f>IF(OR(ISBLANK('!0'!AN525),ISERROR('!0'!AN525)),"",'!0'!AN525)</f>
        <v/>
      </c>
      <c r="AI523" t="str">
        <f>IF(OR(ISBLANK('!0'!AO525),ISERROR('!0'!AO525)),"",'!0'!AO525)</f>
        <v/>
      </c>
      <c r="AJ523" t="str">
        <f>IF(OR(ISBLANK('!0'!AP525),ISERROR('!0'!AP525)),"",'!0'!AP525)</f>
        <v/>
      </c>
      <c r="AK523" t="str">
        <f>IF(OR(ISBLANK('!0'!AQ525),ISERROR('!0'!AQ525)),"",'!0'!AQ525)</f>
        <v/>
      </c>
      <c r="AL523" t="str">
        <f>IF(OR(ISBLANK('!0'!AR525),ISERROR('!0'!AR525)),"",'!0'!AR525)</f>
        <v/>
      </c>
      <c r="AM523" t="str">
        <f>IF(OR(ISBLANK('!0'!AS525),ISERROR('!0'!AS525)),"",'!0'!AS525)</f>
        <v/>
      </c>
      <c r="AN523" t="str">
        <f>IF(OR(ISBLANK('!0'!AT525),ISERROR('!0'!AT525)),"",'!0'!AT525)</f>
        <v/>
      </c>
      <c r="AO523" t="str">
        <f>IF(OR(ISBLANK('!0'!AU525),ISERROR('!0'!AU525)),"",'!0'!AU525)</f>
        <v/>
      </c>
      <c r="AP523" t="str">
        <f>IF(OR(ISBLANK('!0'!AV525),ISERROR('!0'!AV525)),"",'!0'!AV525)</f>
        <v/>
      </c>
      <c r="AQ523" t="str">
        <f>IF(OR(ISBLANK('!0'!AW525),ISERROR('!0'!AW525)),"",'!0'!AW525)</f>
        <v/>
      </c>
      <c r="AR523" t="str">
        <f>IF(OR(ISBLANK('!0'!AX525),ISERROR('!0'!AX525)),"",'!0'!AX525)</f>
        <v/>
      </c>
      <c r="AS523" t="str">
        <f>IF(OR(ISBLANK('!0'!AY525),ISERROR('!0'!AY525)),"",'!0'!AY525)</f>
        <v/>
      </c>
      <c r="AT523" t="str">
        <f>IF(OR(ISBLANK('!0'!AZ525),ISERROR('!0'!AZ525)),"",'!0'!AZ525)</f>
        <v/>
      </c>
      <c r="AU523" t="str">
        <f>IF(OR(ISBLANK('!0'!BA525),ISERROR('!0'!BA525)),"",'!0'!BA525)</f>
        <v/>
      </c>
      <c r="AV523" t="str">
        <f>IF(OR(ISBLANK('!0'!BB525),ISERROR('!0'!BB525)),"",'!0'!BB525)</f>
        <v/>
      </c>
      <c r="AW523" t="str">
        <f>IF(OR(ISBLANK('!0'!BC525),ISERROR('!0'!BC525)),"",'!0'!BC525)</f>
        <v/>
      </c>
      <c r="AX523" t="str">
        <f>IF(OR(ISBLANK('!0'!BD525),ISERROR('!0'!BD525)),"",'!0'!BD525)</f>
        <v/>
      </c>
      <c r="AY523" t="str">
        <f>IF(OR(ISBLANK('!0'!BE525),ISERROR('!0'!BE525)),"",'!0'!BE525)</f>
        <v/>
      </c>
      <c r="AZ523" t="str">
        <f>IF(OR(ISBLANK('!0'!BF525),ISERROR('!0'!BF525)),"",'!0'!BF525)</f>
        <v/>
      </c>
      <c r="BA523" t="str">
        <f>IF(OR(ISBLANK('!0'!BG525),ISERROR('!0'!BG525)),"",'!0'!BG525)</f>
        <v/>
      </c>
      <c r="BB523" t="str">
        <f>IF(OR(ISBLANK('!0'!BH525),ISERROR('!0'!BH525)),"",'!0'!BH525)</f>
        <v/>
      </c>
      <c r="BC523" t="str">
        <f>IF(OR(ISBLANK('!0'!BI525),ISERROR('!0'!BI525)),"",'!0'!BI525)</f>
        <v/>
      </c>
    </row>
    <row r="524" spans="1:55" ht="12.75" customHeight="1" x14ac:dyDescent="0.2">
      <c r="A524" t="str">
        <f>IF(OR(ISBLANK('!0'!A526),ISERROR('!0'!A526)),"",'!0'!A526)</f>
        <v/>
      </c>
      <c r="B524" t="str">
        <f>IF(OR(ISBLANK('!0'!B526),ISERROR('!0'!B526)),"",'!0'!B526)</f>
        <v/>
      </c>
      <c r="C524" t="str">
        <f>IF(OR(ISBLANK('!0'!C525),ISERROR('!0'!C525)),"",'!0'!C525)</f>
        <v/>
      </c>
      <c r="D524" t="str">
        <f>IF(OR(ISBLANK('!0'!D526),ISERROR('!0'!D526)),"",'!0'!D526)</f>
        <v/>
      </c>
      <c r="E524" t="str">
        <f>IF(OR(ISBLANK('!0'!E526),ISERROR('!0'!E526)),"",'!0'!E526)</f>
        <v/>
      </c>
      <c r="F524" t="str">
        <f>IF(OR(ISBLANK('!0'!F526),ISERROR('!0'!F526)),"",'!0'!F526)</f>
        <v/>
      </c>
      <c r="G524" t="str">
        <f>IF(OR(ISBLANK('!0'!G526),ISERROR('!0'!G526)),"",'!0'!G526)</f>
        <v/>
      </c>
      <c r="H524" t="str">
        <f>IF(OR(ISBLANK('!0'!H526),ISERROR('!0'!H526)),"",'!0'!H526)</f>
        <v/>
      </c>
      <c r="I524" s="4" t="str">
        <f>IF(OR(ISBLANK('!0'!I526),ISERROR('!0'!I526)),"",'!0'!I526)</f>
        <v/>
      </c>
      <c r="J524" t="str">
        <f>IF(OR(ISBLANK('!0'!J526),ISERROR('!0'!J526)),"",'!0'!J526)</f>
        <v/>
      </c>
      <c r="K524" s="59" t="str">
        <f>IF(OR(ISBLANK('!0'!K526),ISERROR('!0'!K526)),"",'!0'!K526)</f>
        <v/>
      </c>
      <c r="L524" t="str">
        <f>IF(OR(ISBLANK('!0'!L526),ISERROR('!0'!L526)),"",'!0'!L526)</f>
        <v/>
      </c>
      <c r="M524" t="str">
        <f>IF(OR(ISBLANK('!0'!M526),ISERROR('!0'!M526)),"",'!0'!M526)</f>
        <v/>
      </c>
      <c r="N524" t="str">
        <f>IF(OR(ISBLANK('!0'!N526),ISERROR('!0'!N526)),"",'!0'!N526)</f>
        <v/>
      </c>
      <c r="O524" t="str">
        <f>IF(OR(ISBLANK('!0'!O526),ISERROR('!0'!O526)),"",'!0'!O526)</f>
        <v/>
      </c>
      <c r="P524" t="str">
        <f>IF(OR(ISBLANK('!0'!P526),ISERROR('!0'!P526)),"",'!0'!P526)</f>
        <v/>
      </c>
      <c r="Q524" t="str">
        <f>IF(OR(ISBLANK('!0'!Q526),ISERROR('!0'!Q526)),"",'!0'!Q526)</f>
        <v/>
      </c>
      <c r="R524" t="str">
        <f>IF(OR(ISBLANK('!0'!R526),ISERROR('!0'!R526)),"",'!0'!R526)</f>
        <v/>
      </c>
      <c r="S524" t="str">
        <f>IF(OR(ISBLANK('!0'!S526),ISERROR('!0'!S526)),"",'!0'!S526)</f>
        <v/>
      </c>
      <c r="T524" t="str">
        <f>IF(OR(ISBLANK('!0'!T526),ISERROR('!0'!T526)),"",'!0'!T526)</f>
        <v/>
      </c>
      <c r="U524" t="str">
        <f>IF(OR(ISBLANK('!0'!U526),ISERROR('!0'!U526)),"",'!0'!U526)</f>
        <v/>
      </c>
      <c r="V524" t="str">
        <f>IF(OR(ISBLANK('!0'!V526),ISERROR('!0'!V526)),"",'!0'!V526)</f>
        <v/>
      </c>
      <c r="W524" t="str">
        <f>IF(OR(ISBLANK('!0'!W526),ISERROR('!0'!W526)),"",'!0'!W526)</f>
        <v/>
      </c>
      <c r="X524" t="str">
        <f>IF(OR(ISBLANK('!0'!X526),ISERROR('!0'!X526)),"",'!0'!X526)</f>
        <v/>
      </c>
      <c r="Y524" t="str">
        <f>IF(OR(ISBLANK('!0'!Y526),ISERROR('!0'!Y526)),"",'!0'!Y526)</f>
        <v/>
      </c>
      <c r="Z524" t="str">
        <f>IF(OR(ISBLANK('!0'!Z526),ISERROR('!0'!Z526)),"",'!0'!Z526)</f>
        <v/>
      </c>
      <c r="AA524" t="str">
        <f>IF(OR(ISBLANK('!0'!AA526),ISERROR('!0'!AA526)),"",'!0'!AA526)</f>
        <v/>
      </c>
      <c r="AB524" t="str">
        <f>IF(OR(ISBLANK('!0'!AB526),ISERROR('!0'!AB526)),"",'!0'!AB526)</f>
        <v/>
      </c>
      <c r="AC524" t="str">
        <f>IF(OR(ISBLANK('!0'!AI526),ISERROR('!0'!AI526)),"",'!0'!AI526)</f>
        <v/>
      </c>
      <c r="AD524" t="str">
        <f>IF(OR(ISBLANK('!0'!AJ526),ISERROR('!0'!AJ526)),"",'!0'!AJ526)</f>
        <v/>
      </c>
      <c r="AE524" t="str">
        <f>IF(OR(ISBLANK('!0'!AK526),ISERROR('!0'!AK526)),"",'!0'!AK526)</f>
        <v/>
      </c>
      <c r="AF524" t="str">
        <f>IF(OR(ISBLANK('!0'!AL526),ISERROR('!0'!AL526)),"",'!0'!AL526)</f>
        <v/>
      </c>
      <c r="AG524" t="str">
        <f>IF(OR(ISBLANK('!0'!AM526),ISERROR('!0'!AM526)),"",'!0'!AM526)</f>
        <v/>
      </c>
      <c r="AH524" t="str">
        <f>IF(OR(ISBLANK('!0'!AN526),ISERROR('!0'!AN526)),"",'!0'!AN526)</f>
        <v/>
      </c>
      <c r="AI524" t="str">
        <f>IF(OR(ISBLANK('!0'!AO526),ISERROR('!0'!AO526)),"",'!0'!AO526)</f>
        <v/>
      </c>
      <c r="AJ524" t="str">
        <f>IF(OR(ISBLANK('!0'!AP526),ISERROR('!0'!AP526)),"",'!0'!AP526)</f>
        <v/>
      </c>
      <c r="AK524" t="str">
        <f>IF(OR(ISBLANK('!0'!AQ526),ISERROR('!0'!AQ526)),"",'!0'!AQ526)</f>
        <v/>
      </c>
      <c r="AL524" t="str">
        <f>IF(OR(ISBLANK('!0'!AR526),ISERROR('!0'!AR526)),"",'!0'!AR526)</f>
        <v/>
      </c>
      <c r="AM524" t="str">
        <f>IF(OR(ISBLANK('!0'!AS526),ISERROR('!0'!AS526)),"",'!0'!AS526)</f>
        <v/>
      </c>
      <c r="AN524" t="str">
        <f>IF(OR(ISBLANK('!0'!AT526),ISERROR('!0'!AT526)),"",'!0'!AT526)</f>
        <v/>
      </c>
      <c r="AO524" t="str">
        <f>IF(OR(ISBLANK('!0'!AU526),ISERROR('!0'!AU526)),"",'!0'!AU526)</f>
        <v/>
      </c>
      <c r="AP524" t="str">
        <f>IF(OR(ISBLANK('!0'!AV526),ISERROR('!0'!AV526)),"",'!0'!AV526)</f>
        <v/>
      </c>
      <c r="AQ524" t="str">
        <f>IF(OR(ISBLANK('!0'!AW526),ISERROR('!0'!AW526)),"",'!0'!AW526)</f>
        <v/>
      </c>
      <c r="AR524" t="str">
        <f>IF(OR(ISBLANK('!0'!AX526),ISERROR('!0'!AX526)),"",'!0'!AX526)</f>
        <v/>
      </c>
      <c r="AS524" t="str">
        <f>IF(OR(ISBLANK('!0'!AY526),ISERROR('!0'!AY526)),"",'!0'!AY526)</f>
        <v/>
      </c>
      <c r="AT524" t="str">
        <f>IF(OR(ISBLANK('!0'!AZ526),ISERROR('!0'!AZ526)),"",'!0'!AZ526)</f>
        <v/>
      </c>
      <c r="AU524" t="str">
        <f>IF(OR(ISBLANK('!0'!BA526),ISERROR('!0'!BA526)),"",'!0'!BA526)</f>
        <v/>
      </c>
      <c r="AV524" t="str">
        <f>IF(OR(ISBLANK('!0'!BB526),ISERROR('!0'!BB526)),"",'!0'!BB526)</f>
        <v/>
      </c>
      <c r="AW524" t="str">
        <f>IF(OR(ISBLANK('!0'!BC526),ISERROR('!0'!BC526)),"",'!0'!BC526)</f>
        <v/>
      </c>
      <c r="AX524" t="str">
        <f>IF(OR(ISBLANK('!0'!BD526),ISERROR('!0'!BD526)),"",'!0'!BD526)</f>
        <v/>
      </c>
      <c r="AY524" t="str">
        <f>IF(OR(ISBLANK('!0'!BE526),ISERROR('!0'!BE526)),"",'!0'!BE526)</f>
        <v/>
      </c>
      <c r="AZ524" t="str">
        <f>IF(OR(ISBLANK('!0'!BF526),ISERROR('!0'!BF526)),"",'!0'!BF526)</f>
        <v/>
      </c>
      <c r="BA524" t="str">
        <f>IF(OR(ISBLANK('!0'!BG526),ISERROR('!0'!BG526)),"",'!0'!BG526)</f>
        <v/>
      </c>
      <c r="BB524" t="str">
        <f>IF(OR(ISBLANK('!0'!BH526),ISERROR('!0'!BH526)),"",'!0'!BH526)</f>
        <v/>
      </c>
      <c r="BC524" t="str">
        <f>IF(OR(ISBLANK('!0'!BI526),ISERROR('!0'!BI526)),"",'!0'!BI526)</f>
        <v/>
      </c>
    </row>
    <row r="525" spans="1:55" ht="12.75" customHeight="1" x14ac:dyDescent="0.2">
      <c r="A525" t="str">
        <f>IF(OR(ISBLANK('!0'!A527),ISERROR('!0'!A527)),"",'!0'!A527)</f>
        <v/>
      </c>
      <c r="B525" t="str">
        <f>IF(OR(ISBLANK('!0'!B527),ISERROR('!0'!B527)),"",'!0'!B527)</f>
        <v/>
      </c>
      <c r="C525" t="str">
        <f>IF(OR(ISBLANK('!0'!C526),ISERROR('!0'!C526)),"",'!0'!C526)</f>
        <v/>
      </c>
      <c r="D525" t="str">
        <f>IF(OR(ISBLANK('!0'!D527),ISERROR('!0'!D527)),"",'!0'!D527)</f>
        <v/>
      </c>
      <c r="E525" t="str">
        <f>IF(OR(ISBLANK('!0'!E527),ISERROR('!0'!E527)),"",'!0'!E527)</f>
        <v/>
      </c>
      <c r="F525" t="str">
        <f>IF(OR(ISBLANK('!0'!F527),ISERROR('!0'!F527)),"",'!0'!F527)</f>
        <v/>
      </c>
      <c r="G525" t="str">
        <f>IF(OR(ISBLANK('!0'!G527),ISERROR('!0'!G527)),"",'!0'!G527)</f>
        <v/>
      </c>
      <c r="H525" t="str">
        <f>IF(OR(ISBLANK('!0'!H527),ISERROR('!0'!H527)),"",'!0'!H527)</f>
        <v/>
      </c>
      <c r="I525" s="4" t="str">
        <f>IF(OR(ISBLANK('!0'!I527),ISERROR('!0'!I527)),"",'!0'!I527)</f>
        <v/>
      </c>
      <c r="J525" t="str">
        <f>IF(OR(ISBLANK('!0'!J527),ISERROR('!0'!J527)),"",'!0'!J527)</f>
        <v/>
      </c>
      <c r="K525" s="59" t="str">
        <f>IF(OR(ISBLANK('!0'!K527),ISERROR('!0'!K527)),"",'!0'!K527)</f>
        <v/>
      </c>
      <c r="L525" t="str">
        <f>IF(OR(ISBLANK('!0'!L527),ISERROR('!0'!L527)),"",'!0'!L527)</f>
        <v/>
      </c>
      <c r="M525" t="str">
        <f>IF(OR(ISBLANK('!0'!M527),ISERROR('!0'!M527)),"",'!0'!M527)</f>
        <v/>
      </c>
      <c r="N525" t="str">
        <f>IF(OR(ISBLANK('!0'!N527),ISERROR('!0'!N527)),"",'!0'!N527)</f>
        <v/>
      </c>
      <c r="O525" t="str">
        <f>IF(OR(ISBLANK('!0'!O527),ISERROR('!0'!O527)),"",'!0'!O527)</f>
        <v/>
      </c>
      <c r="P525" t="str">
        <f>IF(OR(ISBLANK('!0'!P527),ISERROR('!0'!P527)),"",'!0'!P527)</f>
        <v/>
      </c>
      <c r="Q525" t="str">
        <f>IF(OR(ISBLANK('!0'!Q527),ISERROR('!0'!Q527)),"",'!0'!Q527)</f>
        <v/>
      </c>
      <c r="R525" t="str">
        <f>IF(OR(ISBLANK('!0'!R527),ISERROR('!0'!R527)),"",'!0'!R527)</f>
        <v/>
      </c>
      <c r="S525" t="str">
        <f>IF(OR(ISBLANK('!0'!S527),ISERROR('!0'!S527)),"",'!0'!S527)</f>
        <v/>
      </c>
      <c r="T525" t="str">
        <f>IF(OR(ISBLANK('!0'!T527),ISERROR('!0'!T527)),"",'!0'!T527)</f>
        <v/>
      </c>
      <c r="U525" t="str">
        <f>IF(OR(ISBLANK('!0'!U527),ISERROR('!0'!U527)),"",'!0'!U527)</f>
        <v/>
      </c>
      <c r="V525" t="str">
        <f>IF(OR(ISBLANK('!0'!V527),ISERROR('!0'!V527)),"",'!0'!V527)</f>
        <v/>
      </c>
      <c r="W525" t="str">
        <f>IF(OR(ISBLANK('!0'!W527),ISERROR('!0'!W527)),"",'!0'!W527)</f>
        <v/>
      </c>
      <c r="X525" t="str">
        <f>IF(OR(ISBLANK('!0'!X527),ISERROR('!0'!X527)),"",'!0'!X527)</f>
        <v/>
      </c>
      <c r="Y525" t="str">
        <f>IF(OR(ISBLANK('!0'!Y527),ISERROR('!0'!Y527)),"",'!0'!Y527)</f>
        <v/>
      </c>
      <c r="Z525" t="str">
        <f>IF(OR(ISBLANK('!0'!Z527),ISERROR('!0'!Z527)),"",'!0'!Z527)</f>
        <v/>
      </c>
      <c r="AA525" t="str">
        <f>IF(OR(ISBLANK('!0'!AA527),ISERROR('!0'!AA527)),"",'!0'!AA527)</f>
        <v/>
      </c>
      <c r="AB525" t="str">
        <f>IF(OR(ISBLANK('!0'!AB527),ISERROR('!0'!AB527)),"",'!0'!AB527)</f>
        <v/>
      </c>
      <c r="AC525" t="str">
        <f>IF(OR(ISBLANK('!0'!AI527),ISERROR('!0'!AI527)),"",'!0'!AI527)</f>
        <v/>
      </c>
      <c r="AD525" t="str">
        <f>IF(OR(ISBLANK('!0'!AJ527),ISERROR('!0'!AJ527)),"",'!0'!AJ527)</f>
        <v/>
      </c>
      <c r="AE525" t="str">
        <f>IF(OR(ISBLANK('!0'!AK527),ISERROR('!0'!AK527)),"",'!0'!AK527)</f>
        <v/>
      </c>
      <c r="AF525" t="str">
        <f>IF(OR(ISBLANK('!0'!AL527),ISERROR('!0'!AL527)),"",'!0'!AL527)</f>
        <v/>
      </c>
      <c r="AG525" t="str">
        <f>IF(OR(ISBLANK('!0'!AM527),ISERROR('!0'!AM527)),"",'!0'!AM527)</f>
        <v/>
      </c>
      <c r="AH525" t="str">
        <f>IF(OR(ISBLANK('!0'!AN527),ISERROR('!0'!AN527)),"",'!0'!AN527)</f>
        <v/>
      </c>
      <c r="AI525" t="str">
        <f>IF(OR(ISBLANK('!0'!AO527),ISERROR('!0'!AO527)),"",'!0'!AO527)</f>
        <v/>
      </c>
      <c r="AJ525" t="str">
        <f>IF(OR(ISBLANK('!0'!AP527),ISERROR('!0'!AP527)),"",'!0'!AP527)</f>
        <v/>
      </c>
      <c r="AK525" t="str">
        <f>IF(OR(ISBLANK('!0'!AQ527),ISERROR('!0'!AQ527)),"",'!0'!AQ527)</f>
        <v/>
      </c>
      <c r="AL525" t="str">
        <f>IF(OR(ISBLANK('!0'!AR527),ISERROR('!0'!AR527)),"",'!0'!AR527)</f>
        <v/>
      </c>
      <c r="AM525" t="str">
        <f>IF(OR(ISBLANK('!0'!AS527),ISERROR('!0'!AS527)),"",'!0'!AS527)</f>
        <v/>
      </c>
      <c r="AN525" t="str">
        <f>IF(OR(ISBLANK('!0'!AT527),ISERROR('!0'!AT527)),"",'!0'!AT527)</f>
        <v/>
      </c>
      <c r="AO525" t="str">
        <f>IF(OR(ISBLANK('!0'!AU527),ISERROR('!0'!AU527)),"",'!0'!AU527)</f>
        <v/>
      </c>
      <c r="AP525" t="str">
        <f>IF(OR(ISBLANK('!0'!AV527),ISERROR('!0'!AV527)),"",'!0'!AV527)</f>
        <v/>
      </c>
      <c r="AQ525" t="str">
        <f>IF(OR(ISBLANK('!0'!AW527),ISERROR('!0'!AW527)),"",'!0'!AW527)</f>
        <v/>
      </c>
      <c r="AR525" t="str">
        <f>IF(OR(ISBLANK('!0'!AX527),ISERROR('!0'!AX527)),"",'!0'!AX527)</f>
        <v/>
      </c>
      <c r="AS525" t="str">
        <f>IF(OR(ISBLANK('!0'!AY527),ISERROR('!0'!AY527)),"",'!0'!AY527)</f>
        <v/>
      </c>
      <c r="AT525" t="str">
        <f>IF(OR(ISBLANK('!0'!AZ527),ISERROR('!0'!AZ527)),"",'!0'!AZ527)</f>
        <v/>
      </c>
      <c r="AU525" t="str">
        <f>IF(OR(ISBLANK('!0'!BA527),ISERROR('!0'!BA527)),"",'!0'!BA527)</f>
        <v/>
      </c>
      <c r="AV525" t="str">
        <f>IF(OR(ISBLANK('!0'!BB527),ISERROR('!0'!BB527)),"",'!0'!BB527)</f>
        <v/>
      </c>
      <c r="AW525" t="str">
        <f>IF(OR(ISBLANK('!0'!BC527),ISERROR('!0'!BC527)),"",'!0'!BC527)</f>
        <v/>
      </c>
      <c r="AX525" t="str">
        <f>IF(OR(ISBLANK('!0'!BD527),ISERROR('!0'!BD527)),"",'!0'!BD527)</f>
        <v/>
      </c>
      <c r="AY525" t="str">
        <f>IF(OR(ISBLANK('!0'!BE527),ISERROR('!0'!BE527)),"",'!0'!BE527)</f>
        <v/>
      </c>
      <c r="AZ525" t="str">
        <f>IF(OR(ISBLANK('!0'!BF527),ISERROR('!0'!BF527)),"",'!0'!BF527)</f>
        <v/>
      </c>
      <c r="BA525" t="str">
        <f>IF(OR(ISBLANK('!0'!BG527),ISERROR('!0'!BG527)),"",'!0'!BG527)</f>
        <v/>
      </c>
      <c r="BB525" t="str">
        <f>IF(OR(ISBLANK('!0'!BH527),ISERROR('!0'!BH527)),"",'!0'!BH527)</f>
        <v/>
      </c>
      <c r="BC525" t="str">
        <f>IF(OR(ISBLANK('!0'!BI527),ISERROR('!0'!BI527)),"",'!0'!BI527)</f>
        <v/>
      </c>
    </row>
    <row r="526" spans="1:55" ht="12.75" customHeight="1" x14ac:dyDescent="0.2">
      <c r="A526" t="str">
        <f>IF(OR(ISBLANK('!0'!A528),ISERROR('!0'!A528)),"",'!0'!A528)</f>
        <v/>
      </c>
      <c r="B526" t="str">
        <f>IF(OR(ISBLANK('!0'!B528),ISERROR('!0'!B528)),"",'!0'!B528)</f>
        <v/>
      </c>
      <c r="C526" t="str">
        <f>IF(OR(ISBLANK('!0'!C527),ISERROR('!0'!C527)),"",'!0'!C527)</f>
        <v/>
      </c>
      <c r="D526" t="str">
        <f>IF(OR(ISBLANK('!0'!D528),ISERROR('!0'!D528)),"",'!0'!D528)</f>
        <v/>
      </c>
      <c r="E526" t="str">
        <f>IF(OR(ISBLANK('!0'!E528),ISERROR('!0'!E528)),"",'!0'!E528)</f>
        <v/>
      </c>
      <c r="F526" t="str">
        <f>IF(OR(ISBLANK('!0'!F528),ISERROR('!0'!F528)),"",'!0'!F528)</f>
        <v/>
      </c>
      <c r="G526" t="str">
        <f>IF(OR(ISBLANK('!0'!G528),ISERROR('!0'!G528)),"",'!0'!G528)</f>
        <v/>
      </c>
      <c r="H526" t="str">
        <f>IF(OR(ISBLANK('!0'!H528),ISERROR('!0'!H528)),"",'!0'!H528)</f>
        <v/>
      </c>
      <c r="I526" s="4" t="str">
        <f>IF(OR(ISBLANK('!0'!I528),ISERROR('!0'!I528)),"",'!0'!I528)</f>
        <v/>
      </c>
      <c r="J526" t="str">
        <f>IF(OR(ISBLANK('!0'!J528),ISERROR('!0'!J528)),"",'!0'!J528)</f>
        <v/>
      </c>
      <c r="K526" s="59" t="str">
        <f>IF(OR(ISBLANK('!0'!K528),ISERROR('!0'!K528)),"",'!0'!K528)</f>
        <v/>
      </c>
      <c r="L526" t="str">
        <f>IF(OR(ISBLANK('!0'!L528),ISERROR('!0'!L528)),"",'!0'!L528)</f>
        <v/>
      </c>
      <c r="M526" t="str">
        <f>IF(OR(ISBLANK('!0'!M528),ISERROR('!0'!M528)),"",'!0'!M528)</f>
        <v/>
      </c>
      <c r="N526" t="str">
        <f>IF(OR(ISBLANK('!0'!N528),ISERROR('!0'!N528)),"",'!0'!N528)</f>
        <v/>
      </c>
      <c r="O526" t="str">
        <f>IF(OR(ISBLANK('!0'!O528),ISERROR('!0'!O528)),"",'!0'!O528)</f>
        <v/>
      </c>
      <c r="P526" t="str">
        <f>IF(OR(ISBLANK('!0'!P528),ISERROR('!0'!P528)),"",'!0'!P528)</f>
        <v/>
      </c>
      <c r="Q526" t="str">
        <f>IF(OR(ISBLANK('!0'!Q528),ISERROR('!0'!Q528)),"",'!0'!Q528)</f>
        <v/>
      </c>
      <c r="R526" t="str">
        <f>IF(OR(ISBLANK('!0'!R528),ISERROR('!0'!R528)),"",'!0'!R528)</f>
        <v/>
      </c>
      <c r="S526" t="str">
        <f>IF(OR(ISBLANK('!0'!S528),ISERROR('!0'!S528)),"",'!0'!S528)</f>
        <v/>
      </c>
      <c r="T526" t="str">
        <f>IF(OR(ISBLANK('!0'!T528),ISERROR('!0'!T528)),"",'!0'!T528)</f>
        <v/>
      </c>
      <c r="U526" t="str">
        <f>IF(OR(ISBLANK('!0'!U528),ISERROR('!0'!U528)),"",'!0'!U528)</f>
        <v/>
      </c>
      <c r="V526" t="str">
        <f>IF(OR(ISBLANK('!0'!V528),ISERROR('!0'!V528)),"",'!0'!V528)</f>
        <v/>
      </c>
      <c r="W526" t="str">
        <f>IF(OR(ISBLANK('!0'!W528),ISERROR('!0'!W528)),"",'!0'!W528)</f>
        <v/>
      </c>
      <c r="X526" t="str">
        <f>IF(OR(ISBLANK('!0'!X528),ISERROR('!0'!X528)),"",'!0'!X528)</f>
        <v/>
      </c>
      <c r="Y526" t="str">
        <f>IF(OR(ISBLANK('!0'!Y528),ISERROR('!0'!Y528)),"",'!0'!Y528)</f>
        <v/>
      </c>
      <c r="Z526" t="str">
        <f>IF(OR(ISBLANK('!0'!Z528),ISERROR('!0'!Z528)),"",'!0'!Z528)</f>
        <v/>
      </c>
      <c r="AA526" t="str">
        <f>IF(OR(ISBLANK('!0'!AA528),ISERROR('!0'!AA528)),"",'!0'!AA528)</f>
        <v/>
      </c>
      <c r="AB526" t="str">
        <f>IF(OR(ISBLANK('!0'!AB528),ISERROR('!0'!AB528)),"",'!0'!AB528)</f>
        <v/>
      </c>
      <c r="AC526" t="str">
        <f>IF(OR(ISBLANK('!0'!AI528),ISERROR('!0'!AI528)),"",'!0'!AI528)</f>
        <v/>
      </c>
      <c r="AD526" t="str">
        <f>IF(OR(ISBLANK('!0'!AJ528),ISERROR('!0'!AJ528)),"",'!0'!AJ528)</f>
        <v/>
      </c>
      <c r="AE526" t="str">
        <f>IF(OR(ISBLANK('!0'!AK528),ISERROR('!0'!AK528)),"",'!0'!AK528)</f>
        <v/>
      </c>
      <c r="AF526" t="str">
        <f>IF(OR(ISBLANK('!0'!AL528),ISERROR('!0'!AL528)),"",'!0'!AL528)</f>
        <v/>
      </c>
      <c r="AG526" t="str">
        <f>IF(OR(ISBLANK('!0'!AM528),ISERROR('!0'!AM528)),"",'!0'!AM528)</f>
        <v/>
      </c>
      <c r="AH526" t="str">
        <f>IF(OR(ISBLANK('!0'!AN528),ISERROR('!0'!AN528)),"",'!0'!AN528)</f>
        <v/>
      </c>
      <c r="AI526" t="str">
        <f>IF(OR(ISBLANK('!0'!AO528),ISERROR('!0'!AO528)),"",'!0'!AO528)</f>
        <v/>
      </c>
      <c r="AJ526" t="str">
        <f>IF(OR(ISBLANK('!0'!AP528),ISERROR('!0'!AP528)),"",'!0'!AP528)</f>
        <v/>
      </c>
      <c r="AK526" t="str">
        <f>IF(OR(ISBLANK('!0'!AQ528),ISERROR('!0'!AQ528)),"",'!0'!AQ528)</f>
        <v/>
      </c>
      <c r="AL526" t="str">
        <f>IF(OR(ISBLANK('!0'!AR528),ISERROR('!0'!AR528)),"",'!0'!AR528)</f>
        <v/>
      </c>
      <c r="AM526" t="str">
        <f>IF(OR(ISBLANK('!0'!AS528),ISERROR('!0'!AS528)),"",'!0'!AS528)</f>
        <v/>
      </c>
      <c r="AN526" t="str">
        <f>IF(OR(ISBLANK('!0'!AT528),ISERROR('!0'!AT528)),"",'!0'!AT528)</f>
        <v/>
      </c>
      <c r="AO526" t="str">
        <f>IF(OR(ISBLANK('!0'!AU528),ISERROR('!0'!AU528)),"",'!0'!AU528)</f>
        <v/>
      </c>
      <c r="AP526" t="str">
        <f>IF(OR(ISBLANK('!0'!AV528),ISERROR('!0'!AV528)),"",'!0'!AV528)</f>
        <v/>
      </c>
      <c r="AQ526" t="str">
        <f>IF(OR(ISBLANK('!0'!AW528),ISERROR('!0'!AW528)),"",'!0'!AW528)</f>
        <v/>
      </c>
      <c r="AR526" t="str">
        <f>IF(OR(ISBLANK('!0'!AX528),ISERROR('!0'!AX528)),"",'!0'!AX528)</f>
        <v/>
      </c>
      <c r="AS526" t="str">
        <f>IF(OR(ISBLANK('!0'!AY528),ISERROR('!0'!AY528)),"",'!0'!AY528)</f>
        <v/>
      </c>
      <c r="AT526" t="str">
        <f>IF(OR(ISBLANK('!0'!AZ528),ISERROR('!0'!AZ528)),"",'!0'!AZ528)</f>
        <v/>
      </c>
      <c r="AU526" t="str">
        <f>IF(OR(ISBLANK('!0'!BA528),ISERROR('!0'!BA528)),"",'!0'!BA528)</f>
        <v/>
      </c>
      <c r="AV526" t="str">
        <f>IF(OR(ISBLANK('!0'!BB528),ISERROR('!0'!BB528)),"",'!0'!BB528)</f>
        <v/>
      </c>
      <c r="AW526" t="str">
        <f>IF(OR(ISBLANK('!0'!BC528),ISERROR('!0'!BC528)),"",'!0'!BC528)</f>
        <v/>
      </c>
      <c r="AX526" t="str">
        <f>IF(OR(ISBLANK('!0'!BD528),ISERROR('!0'!BD528)),"",'!0'!BD528)</f>
        <v/>
      </c>
      <c r="AY526" t="str">
        <f>IF(OR(ISBLANK('!0'!BE528),ISERROR('!0'!BE528)),"",'!0'!BE528)</f>
        <v/>
      </c>
      <c r="AZ526" t="str">
        <f>IF(OR(ISBLANK('!0'!BF528),ISERROR('!0'!BF528)),"",'!0'!BF528)</f>
        <v/>
      </c>
      <c r="BA526" t="str">
        <f>IF(OR(ISBLANK('!0'!BG528),ISERROR('!0'!BG528)),"",'!0'!BG528)</f>
        <v/>
      </c>
      <c r="BB526" t="str">
        <f>IF(OR(ISBLANK('!0'!BH528),ISERROR('!0'!BH528)),"",'!0'!BH528)</f>
        <v/>
      </c>
      <c r="BC526" t="str">
        <f>IF(OR(ISBLANK('!0'!BI528),ISERROR('!0'!BI528)),"",'!0'!BI528)</f>
        <v/>
      </c>
    </row>
    <row r="527" spans="1:55" ht="12.75" customHeight="1" x14ac:dyDescent="0.2">
      <c r="A527" t="str">
        <f>IF(OR(ISBLANK('!0'!A529),ISERROR('!0'!A529)),"",'!0'!A529)</f>
        <v/>
      </c>
      <c r="B527" t="str">
        <f>IF(OR(ISBLANK('!0'!B529),ISERROR('!0'!B529)),"",'!0'!B529)</f>
        <v/>
      </c>
      <c r="C527" t="str">
        <f>IF(OR(ISBLANK('!0'!C528),ISERROR('!0'!C528)),"",'!0'!C528)</f>
        <v/>
      </c>
      <c r="D527" t="str">
        <f>IF(OR(ISBLANK('!0'!D529),ISERROR('!0'!D529)),"",'!0'!D529)</f>
        <v/>
      </c>
      <c r="E527" t="str">
        <f>IF(OR(ISBLANK('!0'!E529),ISERROR('!0'!E529)),"",'!0'!E529)</f>
        <v/>
      </c>
      <c r="F527" t="str">
        <f>IF(OR(ISBLANK('!0'!F529),ISERROR('!0'!F529)),"",'!0'!F529)</f>
        <v/>
      </c>
      <c r="G527" t="str">
        <f>IF(OR(ISBLANK('!0'!G529),ISERROR('!0'!G529)),"",'!0'!G529)</f>
        <v/>
      </c>
      <c r="H527" t="str">
        <f>IF(OR(ISBLANK('!0'!H529),ISERROR('!0'!H529)),"",'!0'!H529)</f>
        <v/>
      </c>
      <c r="I527" s="4" t="str">
        <f>IF(OR(ISBLANK('!0'!I529),ISERROR('!0'!I529)),"",'!0'!I529)</f>
        <v/>
      </c>
      <c r="J527" t="str">
        <f>IF(OR(ISBLANK('!0'!J529),ISERROR('!0'!J529)),"",'!0'!J529)</f>
        <v/>
      </c>
      <c r="K527" s="59" t="str">
        <f>IF(OR(ISBLANK('!0'!K529),ISERROR('!0'!K529)),"",'!0'!K529)</f>
        <v/>
      </c>
      <c r="L527" t="str">
        <f>IF(OR(ISBLANK('!0'!L529),ISERROR('!0'!L529)),"",'!0'!L529)</f>
        <v/>
      </c>
      <c r="M527" t="str">
        <f>IF(OR(ISBLANK('!0'!M529),ISERROR('!0'!M529)),"",'!0'!M529)</f>
        <v/>
      </c>
      <c r="N527" t="str">
        <f>IF(OR(ISBLANK('!0'!N529),ISERROR('!0'!N529)),"",'!0'!N529)</f>
        <v/>
      </c>
      <c r="O527" t="str">
        <f>IF(OR(ISBLANK('!0'!O529),ISERROR('!0'!O529)),"",'!0'!O529)</f>
        <v/>
      </c>
      <c r="P527" t="str">
        <f>IF(OR(ISBLANK('!0'!P529),ISERROR('!0'!P529)),"",'!0'!P529)</f>
        <v/>
      </c>
      <c r="Q527" t="str">
        <f>IF(OR(ISBLANK('!0'!Q529),ISERROR('!0'!Q529)),"",'!0'!Q529)</f>
        <v/>
      </c>
      <c r="R527" t="str">
        <f>IF(OR(ISBLANK('!0'!R529),ISERROR('!0'!R529)),"",'!0'!R529)</f>
        <v/>
      </c>
      <c r="S527" t="str">
        <f>IF(OR(ISBLANK('!0'!S529),ISERROR('!0'!S529)),"",'!0'!S529)</f>
        <v/>
      </c>
      <c r="T527" t="str">
        <f>IF(OR(ISBLANK('!0'!T529),ISERROR('!0'!T529)),"",'!0'!T529)</f>
        <v/>
      </c>
      <c r="U527" t="str">
        <f>IF(OR(ISBLANK('!0'!U529),ISERROR('!0'!U529)),"",'!0'!U529)</f>
        <v/>
      </c>
      <c r="V527" t="str">
        <f>IF(OR(ISBLANK('!0'!V529),ISERROR('!0'!V529)),"",'!0'!V529)</f>
        <v/>
      </c>
      <c r="W527" t="str">
        <f>IF(OR(ISBLANK('!0'!W529),ISERROR('!0'!W529)),"",'!0'!W529)</f>
        <v/>
      </c>
      <c r="X527" t="str">
        <f>IF(OR(ISBLANK('!0'!X529),ISERROR('!0'!X529)),"",'!0'!X529)</f>
        <v/>
      </c>
      <c r="Y527" t="str">
        <f>IF(OR(ISBLANK('!0'!Y529),ISERROR('!0'!Y529)),"",'!0'!Y529)</f>
        <v/>
      </c>
      <c r="Z527" t="str">
        <f>IF(OR(ISBLANK('!0'!Z529),ISERROR('!0'!Z529)),"",'!0'!Z529)</f>
        <v/>
      </c>
      <c r="AA527" t="str">
        <f>IF(OR(ISBLANK('!0'!AA529),ISERROR('!0'!AA529)),"",'!0'!AA529)</f>
        <v/>
      </c>
      <c r="AB527" t="str">
        <f>IF(OR(ISBLANK('!0'!AB529),ISERROR('!0'!AB529)),"",'!0'!AB529)</f>
        <v/>
      </c>
      <c r="AC527" t="str">
        <f>IF(OR(ISBLANK('!0'!AI529),ISERROR('!0'!AI529)),"",'!0'!AI529)</f>
        <v/>
      </c>
      <c r="AD527" t="str">
        <f>IF(OR(ISBLANK('!0'!AJ529),ISERROR('!0'!AJ529)),"",'!0'!AJ529)</f>
        <v/>
      </c>
      <c r="AE527" t="str">
        <f>IF(OR(ISBLANK('!0'!AK529),ISERROR('!0'!AK529)),"",'!0'!AK529)</f>
        <v/>
      </c>
      <c r="AF527" t="str">
        <f>IF(OR(ISBLANK('!0'!AL529),ISERROR('!0'!AL529)),"",'!0'!AL529)</f>
        <v/>
      </c>
      <c r="AG527" t="str">
        <f>IF(OR(ISBLANK('!0'!AM529),ISERROR('!0'!AM529)),"",'!0'!AM529)</f>
        <v/>
      </c>
      <c r="AH527" t="str">
        <f>IF(OR(ISBLANK('!0'!AN529),ISERROR('!0'!AN529)),"",'!0'!AN529)</f>
        <v/>
      </c>
      <c r="AI527" t="str">
        <f>IF(OR(ISBLANK('!0'!AO529),ISERROR('!0'!AO529)),"",'!0'!AO529)</f>
        <v/>
      </c>
      <c r="AJ527" t="str">
        <f>IF(OR(ISBLANK('!0'!AP529),ISERROR('!0'!AP529)),"",'!0'!AP529)</f>
        <v/>
      </c>
      <c r="AK527" t="str">
        <f>IF(OR(ISBLANK('!0'!AQ529),ISERROR('!0'!AQ529)),"",'!0'!AQ529)</f>
        <v/>
      </c>
      <c r="AL527" t="str">
        <f>IF(OR(ISBLANK('!0'!AR529),ISERROR('!0'!AR529)),"",'!0'!AR529)</f>
        <v/>
      </c>
      <c r="AM527" t="str">
        <f>IF(OR(ISBLANK('!0'!AS529),ISERROR('!0'!AS529)),"",'!0'!AS529)</f>
        <v/>
      </c>
      <c r="AN527" t="str">
        <f>IF(OR(ISBLANK('!0'!AT529),ISERROR('!0'!AT529)),"",'!0'!AT529)</f>
        <v/>
      </c>
      <c r="AO527" t="str">
        <f>IF(OR(ISBLANK('!0'!AU529),ISERROR('!0'!AU529)),"",'!0'!AU529)</f>
        <v/>
      </c>
      <c r="AP527" t="str">
        <f>IF(OR(ISBLANK('!0'!AV529),ISERROR('!0'!AV529)),"",'!0'!AV529)</f>
        <v/>
      </c>
      <c r="AQ527" t="str">
        <f>IF(OR(ISBLANK('!0'!AW529),ISERROR('!0'!AW529)),"",'!0'!AW529)</f>
        <v/>
      </c>
      <c r="AR527" t="str">
        <f>IF(OR(ISBLANK('!0'!AX529),ISERROR('!0'!AX529)),"",'!0'!AX529)</f>
        <v/>
      </c>
      <c r="AS527" t="str">
        <f>IF(OR(ISBLANK('!0'!AY529),ISERROR('!0'!AY529)),"",'!0'!AY529)</f>
        <v/>
      </c>
      <c r="AT527" t="str">
        <f>IF(OR(ISBLANK('!0'!AZ529),ISERROR('!0'!AZ529)),"",'!0'!AZ529)</f>
        <v/>
      </c>
      <c r="AU527" t="str">
        <f>IF(OR(ISBLANK('!0'!BA529),ISERROR('!0'!BA529)),"",'!0'!BA529)</f>
        <v/>
      </c>
      <c r="AV527" t="str">
        <f>IF(OR(ISBLANK('!0'!BB529),ISERROR('!0'!BB529)),"",'!0'!BB529)</f>
        <v/>
      </c>
      <c r="AW527" t="str">
        <f>IF(OR(ISBLANK('!0'!BC529),ISERROR('!0'!BC529)),"",'!0'!BC529)</f>
        <v/>
      </c>
      <c r="AX527" t="str">
        <f>IF(OR(ISBLANK('!0'!BD529),ISERROR('!0'!BD529)),"",'!0'!BD529)</f>
        <v/>
      </c>
      <c r="AY527" t="str">
        <f>IF(OR(ISBLANK('!0'!BE529),ISERROR('!0'!BE529)),"",'!0'!BE529)</f>
        <v/>
      </c>
      <c r="AZ527" t="str">
        <f>IF(OR(ISBLANK('!0'!BF529),ISERROR('!0'!BF529)),"",'!0'!BF529)</f>
        <v/>
      </c>
      <c r="BA527" t="str">
        <f>IF(OR(ISBLANK('!0'!BG529),ISERROR('!0'!BG529)),"",'!0'!BG529)</f>
        <v/>
      </c>
      <c r="BB527" t="str">
        <f>IF(OR(ISBLANK('!0'!BH529),ISERROR('!0'!BH529)),"",'!0'!BH529)</f>
        <v/>
      </c>
      <c r="BC527" t="str">
        <f>IF(OR(ISBLANK('!0'!BI529),ISERROR('!0'!BI529)),"",'!0'!BI529)</f>
        <v/>
      </c>
    </row>
    <row r="528" spans="1:55" ht="12.75" customHeight="1" x14ac:dyDescent="0.2">
      <c r="A528" t="str">
        <f>IF(OR(ISBLANK('!0'!A530),ISERROR('!0'!A530)),"",'!0'!A530)</f>
        <v/>
      </c>
      <c r="B528" t="str">
        <f>IF(OR(ISBLANK('!0'!B530),ISERROR('!0'!B530)),"",'!0'!B530)</f>
        <v/>
      </c>
      <c r="C528" t="str">
        <f>IF(OR(ISBLANK('!0'!C529),ISERROR('!0'!C529)),"",'!0'!C529)</f>
        <v/>
      </c>
      <c r="D528" t="str">
        <f>IF(OR(ISBLANK('!0'!D530),ISERROR('!0'!D530)),"",'!0'!D530)</f>
        <v/>
      </c>
      <c r="E528" t="str">
        <f>IF(OR(ISBLANK('!0'!E530),ISERROR('!0'!E530)),"",'!0'!E530)</f>
        <v/>
      </c>
      <c r="F528" t="str">
        <f>IF(OR(ISBLANK('!0'!F530),ISERROR('!0'!F530)),"",'!0'!F530)</f>
        <v/>
      </c>
      <c r="G528" t="str">
        <f>IF(OR(ISBLANK('!0'!G530),ISERROR('!0'!G530)),"",'!0'!G530)</f>
        <v/>
      </c>
      <c r="H528" t="str">
        <f>IF(OR(ISBLANK('!0'!H530),ISERROR('!0'!H530)),"",'!0'!H530)</f>
        <v/>
      </c>
      <c r="I528" s="4" t="str">
        <f>IF(OR(ISBLANK('!0'!I530),ISERROR('!0'!I530)),"",'!0'!I530)</f>
        <v/>
      </c>
      <c r="J528" t="str">
        <f>IF(OR(ISBLANK('!0'!J530),ISERROR('!0'!J530)),"",'!0'!J530)</f>
        <v/>
      </c>
      <c r="K528" s="59" t="str">
        <f>IF(OR(ISBLANK('!0'!K530),ISERROR('!0'!K530)),"",'!0'!K530)</f>
        <v/>
      </c>
      <c r="L528" t="str">
        <f>IF(OR(ISBLANK('!0'!L530),ISERROR('!0'!L530)),"",'!0'!L530)</f>
        <v/>
      </c>
      <c r="M528" t="str">
        <f>IF(OR(ISBLANK('!0'!M530),ISERROR('!0'!M530)),"",'!0'!M530)</f>
        <v/>
      </c>
      <c r="N528" t="str">
        <f>IF(OR(ISBLANK('!0'!N530),ISERROR('!0'!N530)),"",'!0'!N530)</f>
        <v/>
      </c>
      <c r="O528" t="str">
        <f>IF(OR(ISBLANK('!0'!O530),ISERROR('!0'!O530)),"",'!0'!O530)</f>
        <v/>
      </c>
      <c r="P528" t="str">
        <f>IF(OR(ISBLANK('!0'!P530),ISERROR('!0'!P530)),"",'!0'!P530)</f>
        <v/>
      </c>
      <c r="Q528" t="str">
        <f>IF(OR(ISBLANK('!0'!Q530),ISERROR('!0'!Q530)),"",'!0'!Q530)</f>
        <v/>
      </c>
      <c r="R528" t="str">
        <f>IF(OR(ISBLANK('!0'!R530),ISERROR('!0'!R530)),"",'!0'!R530)</f>
        <v/>
      </c>
      <c r="S528" t="str">
        <f>IF(OR(ISBLANK('!0'!S530),ISERROR('!0'!S530)),"",'!0'!S530)</f>
        <v/>
      </c>
      <c r="T528" t="str">
        <f>IF(OR(ISBLANK('!0'!T530),ISERROR('!0'!T530)),"",'!0'!T530)</f>
        <v/>
      </c>
      <c r="U528" t="str">
        <f>IF(OR(ISBLANK('!0'!U530),ISERROR('!0'!U530)),"",'!0'!U530)</f>
        <v/>
      </c>
      <c r="V528" t="str">
        <f>IF(OR(ISBLANK('!0'!V530),ISERROR('!0'!V530)),"",'!0'!V530)</f>
        <v/>
      </c>
      <c r="W528" t="str">
        <f>IF(OR(ISBLANK('!0'!W530),ISERROR('!0'!W530)),"",'!0'!W530)</f>
        <v/>
      </c>
      <c r="X528" t="str">
        <f>IF(OR(ISBLANK('!0'!X530),ISERROR('!0'!X530)),"",'!0'!X530)</f>
        <v/>
      </c>
      <c r="Y528" t="str">
        <f>IF(OR(ISBLANK('!0'!Y530),ISERROR('!0'!Y530)),"",'!0'!Y530)</f>
        <v/>
      </c>
      <c r="Z528" t="str">
        <f>IF(OR(ISBLANK('!0'!Z530),ISERROR('!0'!Z530)),"",'!0'!Z530)</f>
        <v/>
      </c>
      <c r="AA528" t="str">
        <f>IF(OR(ISBLANK('!0'!AA530),ISERROR('!0'!AA530)),"",'!0'!AA530)</f>
        <v/>
      </c>
      <c r="AB528" t="str">
        <f>IF(OR(ISBLANK('!0'!AB530),ISERROR('!0'!AB530)),"",'!0'!AB530)</f>
        <v/>
      </c>
      <c r="AC528" t="str">
        <f>IF(OR(ISBLANK('!0'!AI530),ISERROR('!0'!AI530)),"",'!0'!AI530)</f>
        <v/>
      </c>
      <c r="AD528" t="str">
        <f>IF(OR(ISBLANK('!0'!AJ530),ISERROR('!0'!AJ530)),"",'!0'!AJ530)</f>
        <v/>
      </c>
      <c r="AE528" t="str">
        <f>IF(OR(ISBLANK('!0'!AK530),ISERROR('!0'!AK530)),"",'!0'!AK530)</f>
        <v/>
      </c>
      <c r="AF528" t="str">
        <f>IF(OR(ISBLANK('!0'!AL530),ISERROR('!0'!AL530)),"",'!0'!AL530)</f>
        <v/>
      </c>
      <c r="AG528" t="str">
        <f>IF(OR(ISBLANK('!0'!AM530),ISERROR('!0'!AM530)),"",'!0'!AM530)</f>
        <v/>
      </c>
      <c r="AH528" t="str">
        <f>IF(OR(ISBLANK('!0'!AN530),ISERROR('!0'!AN530)),"",'!0'!AN530)</f>
        <v/>
      </c>
      <c r="AI528" t="str">
        <f>IF(OR(ISBLANK('!0'!AO530),ISERROR('!0'!AO530)),"",'!0'!AO530)</f>
        <v/>
      </c>
      <c r="AJ528" t="str">
        <f>IF(OR(ISBLANK('!0'!AP530),ISERROR('!0'!AP530)),"",'!0'!AP530)</f>
        <v/>
      </c>
      <c r="AK528" t="str">
        <f>IF(OR(ISBLANK('!0'!AQ530),ISERROR('!0'!AQ530)),"",'!0'!AQ530)</f>
        <v/>
      </c>
      <c r="AL528" t="str">
        <f>IF(OR(ISBLANK('!0'!AR530),ISERROR('!0'!AR530)),"",'!0'!AR530)</f>
        <v/>
      </c>
      <c r="AM528" t="str">
        <f>IF(OR(ISBLANK('!0'!AS530),ISERROR('!0'!AS530)),"",'!0'!AS530)</f>
        <v/>
      </c>
      <c r="AN528" t="str">
        <f>IF(OR(ISBLANK('!0'!AT530),ISERROR('!0'!AT530)),"",'!0'!AT530)</f>
        <v/>
      </c>
      <c r="AO528" t="str">
        <f>IF(OR(ISBLANK('!0'!AU530),ISERROR('!0'!AU530)),"",'!0'!AU530)</f>
        <v/>
      </c>
      <c r="AP528" t="str">
        <f>IF(OR(ISBLANK('!0'!AV530),ISERROR('!0'!AV530)),"",'!0'!AV530)</f>
        <v/>
      </c>
      <c r="AQ528" t="str">
        <f>IF(OR(ISBLANK('!0'!AW530),ISERROR('!0'!AW530)),"",'!0'!AW530)</f>
        <v/>
      </c>
      <c r="AR528" t="str">
        <f>IF(OR(ISBLANK('!0'!AX530),ISERROR('!0'!AX530)),"",'!0'!AX530)</f>
        <v/>
      </c>
      <c r="AS528" t="str">
        <f>IF(OR(ISBLANK('!0'!AY530),ISERROR('!0'!AY530)),"",'!0'!AY530)</f>
        <v/>
      </c>
      <c r="AT528" t="str">
        <f>IF(OR(ISBLANK('!0'!AZ530),ISERROR('!0'!AZ530)),"",'!0'!AZ530)</f>
        <v/>
      </c>
      <c r="AU528" t="str">
        <f>IF(OR(ISBLANK('!0'!BA530),ISERROR('!0'!BA530)),"",'!0'!BA530)</f>
        <v/>
      </c>
      <c r="AV528" t="str">
        <f>IF(OR(ISBLANK('!0'!BB530),ISERROR('!0'!BB530)),"",'!0'!BB530)</f>
        <v/>
      </c>
      <c r="AW528" t="str">
        <f>IF(OR(ISBLANK('!0'!BC530),ISERROR('!0'!BC530)),"",'!0'!BC530)</f>
        <v/>
      </c>
      <c r="AX528" t="str">
        <f>IF(OR(ISBLANK('!0'!BD530),ISERROR('!0'!BD530)),"",'!0'!BD530)</f>
        <v/>
      </c>
      <c r="AY528" t="str">
        <f>IF(OR(ISBLANK('!0'!BE530),ISERROR('!0'!BE530)),"",'!0'!BE530)</f>
        <v/>
      </c>
      <c r="AZ528" t="str">
        <f>IF(OR(ISBLANK('!0'!BF530),ISERROR('!0'!BF530)),"",'!0'!BF530)</f>
        <v/>
      </c>
      <c r="BA528" t="str">
        <f>IF(OR(ISBLANK('!0'!BG530),ISERROR('!0'!BG530)),"",'!0'!BG530)</f>
        <v/>
      </c>
      <c r="BB528" t="str">
        <f>IF(OR(ISBLANK('!0'!BH530),ISERROR('!0'!BH530)),"",'!0'!BH530)</f>
        <v/>
      </c>
      <c r="BC528" t="str">
        <f>IF(OR(ISBLANK('!0'!BI530),ISERROR('!0'!BI530)),"",'!0'!BI530)</f>
        <v/>
      </c>
    </row>
    <row r="529" spans="1:55" ht="12.75" customHeight="1" x14ac:dyDescent="0.2">
      <c r="A529" t="str">
        <f>IF(OR(ISBLANK('!0'!A531),ISERROR('!0'!A531)),"",'!0'!A531)</f>
        <v/>
      </c>
      <c r="B529" t="str">
        <f>IF(OR(ISBLANK('!0'!B531),ISERROR('!0'!B531)),"",'!0'!B531)</f>
        <v/>
      </c>
      <c r="C529" t="str">
        <f>IF(OR(ISBLANK('!0'!C530),ISERROR('!0'!C530)),"",'!0'!C530)</f>
        <v/>
      </c>
      <c r="D529" t="str">
        <f>IF(OR(ISBLANK('!0'!D531),ISERROR('!0'!D531)),"",'!0'!D531)</f>
        <v/>
      </c>
      <c r="E529" t="str">
        <f>IF(OR(ISBLANK('!0'!E531),ISERROR('!0'!E531)),"",'!0'!E531)</f>
        <v/>
      </c>
      <c r="F529" t="str">
        <f>IF(OR(ISBLANK('!0'!F531),ISERROR('!0'!F531)),"",'!0'!F531)</f>
        <v/>
      </c>
      <c r="G529" t="str">
        <f>IF(OR(ISBLANK('!0'!G531),ISERROR('!0'!G531)),"",'!0'!G531)</f>
        <v/>
      </c>
      <c r="H529" t="str">
        <f>IF(OR(ISBLANK('!0'!H531),ISERROR('!0'!H531)),"",'!0'!H531)</f>
        <v/>
      </c>
      <c r="I529" s="4" t="str">
        <f>IF(OR(ISBLANK('!0'!I531),ISERROR('!0'!I531)),"",'!0'!I531)</f>
        <v/>
      </c>
      <c r="J529" t="str">
        <f>IF(OR(ISBLANK('!0'!J531),ISERROR('!0'!J531)),"",'!0'!J531)</f>
        <v/>
      </c>
      <c r="K529" s="59" t="str">
        <f>IF(OR(ISBLANK('!0'!K531),ISERROR('!0'!K531)),"",'!0'!K531)</f>
        <v/>
      </c>
      <c r="L529" t="str">
        <f>IF(OR(ISBLANK('!0'!L531),ISERROR('!0'!L531)),"",'!0'!L531)</f>
        <v/>
      </c>
      <c r="M529" t="str">
        <f>IF(OR(ISBLANK('!0'!M531),ISERROR('!0'!M531)),"",'!0'!M531)</f>
        <v/>
      </c>
      <c r="N529" t="str">
        <f>IF(OR(ISBLANK('!0'!N531),ISERROR('!0'!N531)),"",'!0'!N531)</f>
        <v/>
      </c>
      <c r="O529" t="str">
        <f>IF(OR(ISBLANK('!0'!O531),ISERROR('!0'!O531)),"",'!0'!O531)</f>
        <v/>
      </c>
      <c r="P529" t="str">
        <f>IF(OR(ISBLANK('!0'!P531),ISERROR('!0'!P531)),"",'!0'!P531)</f>
        <v/>
      </c>
      <c r="Q529" t="str">
        <f>IF(OR(ISBLANK('!0'!Q531),ISERROR('!0'!Q531)),"",'!0'!Q531)</f>
        <v/>
      </c>
      <c r="R529" t="str">
        <f>IF(OR(ISBLANK('!0'!R531),ISERROR('!0'!R531)),"",'!0'!R531)</f>
        <v/>
      </c>
      <c r="S529" t="str">
        <f>IF(OR(ISBLANK('!0'!S531),ISERROR('!0'!S531)),"",'!0'!S531)</f>
        <v/>
      </c>
      <c r="T529" t="str">
        <f>IF(OR(ISBLANK('!0'!T531),ISERROR('!0'!T531)),"",'!0'!T531)</f>
        <v/>
      </c>
      <c r="U529" t="str">
        <f>IF(OR(ISBLANK('!0'!U531),ISERROR('!0'!U531)),"",'!0'!U531)</f>
        <v/>
      </c>
      <c r="V529" t="str">
        <f>IF(OR(ISBLANK('!0'!V531),ISERROR('!0'!V531)),"",'!0'!V531)</f>
        <v/>
      </c>
      <c r="W529" t="str">
        <f>IF(OR(ISBLANK('!0'!W531),ISERROR('!0'!W531)),"",'!0'!W531)</f>
        <v/>
      </c>
      <c r="X529" t="str">
        <f>IF(OR(ISBLANK('!0'!X531),ISERROR('!0'!X531)),"",'!0'!X531)</f>
        <v/>
      </c>
      <c r="Y529" t="str">
        <f>IF(OR(ISBLANK('!0'!Y531),ISERROR('!0'!Y531)),"",'!0'!Y531)</f>
        <v/>
      </c>
      <c r="Z529" t="str">
        <f>IF(OR(ISBLANK('!0'!Z531),ISERROR('!0'!Z531)),"",'!0'!Z531)</f>
        <v/>
      </c>
      <c r="AA529" t="str">
        <f>IF(OR(ISBLANK('!0'!AA531),ISERROR('!0'!AA531)),"",'!0'!AA531)</f>
        <v/>
      </c>
      <c r="AB529" t="str">
        <f>IF(OR(ISBLANK('!0'!AB531),ISERROR('!0'!AB531)),"",'!0'!AB531)</f>
        <v/>
      </c>
      <c r="AC529" t="str">
        <f>IF(OR(ISBLANK('!0'!AI531),ISERROR('!0'!AI531)),"",'!0'!AI531)</f>
        <v/>
      </c>
      <c r="AD529" t="str">
        <f>IF(OR(ISBLANK('!0'!AJ531),ISERROR('!0'!AJ531)),"",'!0'!AJ531)</f>
        <v/>
      </c>
      <c r="AE529" t="str">
        <f>IF(OR(ISBLANK('!0'!AK531),ISERROR('!0'!AK531)),"",'!0'!AK531)</f>
        <v/>
      </c>
      <c r="AF529" t="str">
        <f>IF(OR(ISBLANK('!0'!AL531),ISERROR('!0'!AL531)),"",'!0'!AL531)</f>
        <v/>
      </c>
      <c r="AG529" t="str">
        <f>IF(OR(ISBLANK('!0'!AM531),ISERROR('!0'!AM531)),"",'!0'!AM531)</f>
        <v/>
      </c>
      <c r="AH529" t="str">
        <f>IF(OR(ISBLANK('!0'!AN531),ISERROR('!0'!AN531)),"",'!0'!AN531)</f>
        <v/>
      </c>
      <c r="AI529" t="str">
        <f>IF(OR(ISBLANK('!0'!AO531),ISERROR('!0'!AO531)),"",'!0'!AO531)</f>
        <v/>
      </c>
      <c r="AJ529" t="str">
        <f>IF(OR(ISBLANK('!0'!AP531),ISERROR('!0'!AP531)),"",'!0'!AP531)</f>
        <v/>
      </c>
      <c r="AK529" t="str">
        <f>IF(OR(ISBLANK('!0'!AQ531),ISERROR('!0'!AQ531)),"",'!0'!AQ531)</f>
        <v/>
      </c>
      <c r="AL529" t="str">
        <f>IF(OR(ISBLANK('!0'!AR531),ISERROR('!0'!AR531)),"",'!0'!AR531)</f>
        <v/>
      </c>
      <c r="AM529" t="str">
        <f>IF(OR(ISBLANK('!0'!AS531),ISERROR('!0'!AS531)),"",'!0'!AS531)</f>
        <v/>
      </c>
      <c r="AN529" t="str">
        <f>IF(OR(ISBLANK('!0'!AT531),ISERROR('!0'!AT531)),"",'!0'!AT531)</f>
        <v/>
      </c>
      <c r="AO529" t="str">
        <f>IF(OR(ISBLANK('!0'!AU531),ISERROR('!0'!AU531)),"",'!0'!AU531)</f>
        <v/>
      </c>
      <c r="AP529" t="str">
        <f>IF(OR(ISBLANK('!0'!AV531),ISERROR('!0'!AV531)),"",'!0'!AV531)</f>
        <v/>
      </c>
      <c r="AQ529" t="str">
        <f>IF(OR(ISBLANK('!0'!AW531),ISERROR('!0'!AW531)),"",'!0'!AW531)</f>
        <v/>
      </c>
      <c r="AR529" t="str">
        <f>IF(OR(ISBLANK('!0'!AX531),ISERROR('!0'!AX531)),"",'!0'!AX531)</f>
        <v/>
      </c>
      <c r="AS529" t="str">
        <f>IF(OR(ISBLANK('!0'!AY531),ISERROR('!0'!AY531)),"",'!0'!AY531)</f>
        <v/>
      </c>
      <c r="AT529" t="str">
        <f>IF(OR(ISBLANK('!0'!AZ531),ISERROR('!0'!AZ531)),"",'!0'!AZ531)</f>
        <v/>
      </c>
      <c r="AU529" t="str">
        <f>IF(OR(ISBLANK('!0'!BA531),ISERROR('!0'!BA531)),"",'!0'!BA531)</f>
        <v/>
      </c>
      <c r="AV529" t="str">
        <f>IF(OR(ISBLANK('!0'!BB531),ISERROR('!0'!BB531)),"",'!0'!BB531)</f>
        <v/>
      </c>
      <c r="AW529" t="str">
        <f>IF(OR(ISBLANK('!0'!BC531),ISERROR('!0'!BC531)),"",'!0'!BC531)</f>
        <v/>
      </c>
      <c r="AX529" t="str">
        <f>IF(OR(ISBLANK('!0'!BD531),ISERROR('!0'!BD531)),"",'!0'!BD531)</f>
        <v/>
      </c>
      <c r="AY529" t="str">
        <f>IF(OR(ISBLANK('!0'!BE531),ISERROR('!0'!BE531)),"",'!0'!BE531)</f>
        <v/>
      </c>
      <c r="AZ529" t="str">
        <f>IF(OR(ISBLANK('!0'!BF531),ISERROR('!0'!BF531)),"",'!0'!BF531)</f>
        <v/>
      </c>
      <c r="BA529" t="str">
        <f>IF(OR(ISBLANK('!0'!BG531),ISERROR('!0'!BG531)),"",'!0'!BG531)</f>
        <v/>
      </c>
      <c r="BB529" t="str">
        <f>IF(OR(ISBLANK('!0'!BH531),ISERROR('!0'!BH531)),"",'!0'!BH531)</f>
        <v/>
      </c>
      <c r="BC529" t="str">
        <f>IF(OR(ISBLANK('!0'!BI531),ISERROR('!0'!BI531)),"",'!0'!BI531)</f>
        <v/>
      </c>
    </row>
    <row r="530" spans="1:55" ht="12.75" customHeight="1" x14ac:dyDescent="0.2">
      <c r="A530" t="str">
        <f>IF(OR(ISBLANK('!0'!A532),ISERROR('!0'!A532)),"",'!0'!A532)</f>
        <v/>
      </c>
      <c r="B530" t="str">
        <f>IF(OR(ISBLANK('!0'!B532),ISERROR('!0'!B532)),"",'!0'!B532)</f>
        <v/>
      </c>
      <c r="C530" t="str">
        <f>IF(OR(ISBLANK('!0'!C531),ISERROR('!0'!C531)),"",'!0'!C531)</f>
        <v/>
      </c>
      <c r="D530" t="str">
        <f>IF(OR(ISBLANK('!0'!D532),ISERROR('!0'!D532)),"",'!0'!D532)</f>
        <v/>
      </c>
      <c r="E530" t="str">
        <f>IF(OR(ISBLANK('!0'!E532),ISERROR('!0'!E532)),"",'!0'!E532)</f>
        <v/>
      </c>
      <c r="F530" t="str">
        <f>IF(OR(ISBLANK('!0'!F532),ISERROR('!0'!F532)),"",'!0'!F532)</f>
        <v/>
      </c>
      <c r="G530" t="str">
        <f>IF(OR(ISBLANK('!0'!G532),ISERROR('!0'!G532)),"",'!0'!G532)</f>
        <v/>
      </c>
      <c r="H530" t="str">
        <f>IF(OR(ISBLANK('!0'!H532),ISERROR('!0'!H532)),"",'!0'!H532)</f>
        <v/>
      </c>
      <c r="I530" s="4" t="str">
        <f>IF(OR(ISBLANK('!0'!I532),ISERROR('!0'!I532)),"",'!0'!I532)</f>
        <v/>
      </c>
      <c r="J530" t="str">
        <f>IF(OR(ISBLANK('!0'!J532),ISERROR('!0'!J532)),"",'!0'!J532)</f>
        <v/>
      </c>
      <c r="K530" s="59" t="str">
        <f>IF(OR(ISBLANK('!0'!K532),ISERROR('!0'!K532)),"",'!0'!K532)</f>
        <v/>
      </c>
      <c r="L530" t="str">
        <f>IF(OR(ISBLANK('!0'!L532),ISERROR('!0'!L532)),"",'!0'!L532)</f>
        <v/>
      </c>
      <c r="M530" t="str">
        <f>IF(OR(ISBLANK('!0'!M532),ISERROR('!0'!M532)),"",'!0'!M532)</f>
        <v/>
      </c>
      <c r="N530" t="str">
        <f>IF(OR(ISBLANK('!0'!N532),ISERROR('!0'!N532)),"",'!0'!N532)</f>
        <v/>
      </c>
      <c r="O530" t="str">
        <f>IF(OR(ISBLANK('!0'!O532),ISERROR('!0'!O532)),"",'!0'!O532)</f>
        <v/>
      </c>
      <c r="P530" t="str">
        <f>IF(OR(ISBLANK('!0'!P532),ISERROR('!0'!P532)),"",'!0'!P532)</f>
        <v/>
      </c>
      <c r="Q530" t="str">
        <f>IF(OR(ISBLANK('!0'!Q532),ISERROR('!0'!Q532)),"",'!0'!Q532)</f>
        <v/>
      </c>
      <c r="R530" t="str">
        <f>IF(OR(ISBLANK('!0'!R532),ISERROR('!0'!R532)),"",'!0'!R532)</f>
        <v/>
      </c>
      <c r="S530" t="str">
        <f>IF(OR(ISBLANK('!0'!S532),ISERROR('!0'!S532)),"",'!0'!S532)</f>
        <v/>
      </c>
      <c r="T530" t="str">
        <f>IF(OR(ISBLANK('!0'!T532),ISERROR('!0'!T532)),"",'!0'!T532)</f>
        <v/>
      </c>
      <c r="U530" t="str">
        <f>IF(OR(ISBLANK('!0'!U532),ISERROR('!0'!U532)),"",'!0'!U532)</f>
        <v/>
      </c>
      <c r="V530" t="str">
        <f>IF(OR(ISBLANK('!0'!V532),ISERROR('!0'!V532)),"",'!0'!V532)</f>
        <v/>
      </c>
      <c r="W530" t="str">
        <f>IF(OR(ISBLANK('!0'!W532),ISERROR('!0'!W532)),"",'!0'!W532)</f>
        <v/>
      </c>
      <c r="X530" t="str">
        <f>IF(OR(ISBLANK('!0'!X532),ISERROR('!0'!X532)),"",'!0'!X532)</f>
        <v/>
      </c>
      <c r="Y530" t="str">
        <f>IF(OR(ISBLANK('!0'!Y532),ISERROR('!0'!Y532)),"",'!0'!Y532)</f>
        <v/>
      </c>
      <c r="Z530" t="str">
        <f>IF(OR(ISBLANK('!0'!Z532),ISERROR('!0'!Z532)),"",'!0'!Z532)</f>
        <v/>
      </c>
      <c r="AA530" t="str">
        <f>IF(OR(ISBLANK('!0'!AA532),ISERROR('!0'!AA532)),"",'!0'!AA532)</f>
        <v/>
      </c>
      <c r="AB530" t="str">
        <f>IF(OR(ISBLANK('!0'!AB532),ISERROR('!0'!AB532)),"",'!0'!AB532)</f>
        <v/>
      </c>
      <c r="AC530" t="str">
        <f>IF(OR(ISBLANK('!0'!AI532),ISERROR('!0'!AI532)),"",'!0'!AI532)</f>
        <v/>
      </c>
      <c r="AD530" t="str">
        <f>IF(OR(ISBLANK('!0'!AJ532),ISERROR('!0'!AJ532)),"",'!0'!AJ532)</f>
        <v/>
      </c>
      <c r="AE530" t="str">
        <f>IF(OR(ISBLANK('!0'!AK532),ISERROR('!0'!AK532)),"",'!0'!AK532)</f>
        <v/>
      </c>
      <c r="AF530" t="str">
        <f>IF(OR(ISBLANK('!0'!AL532),ISERROR('!0'!AL532)),"",'!0'!AL532)</f>
        <v/>
      </c>
      <c r="AG530" t="str">
        <f>IF(OR(ISBLANK('!0'!AM532),ISERROR('!0'!AM532)),"",'!0'!AM532)</f>
        <v/>
      </c>
      <c r="AH530" t="str">
        <f>IF(OR(ISBLANK('!0'!AN532),ISERROR('!0'!AN532)),"",'!0'!AN532)</f>
        <v/>
      </c>
      <c r="AI530" t="str">
        <f>IF(OR(ISBLANK('!0'!AO532),ISERROR('!0'!AO532)),"",'!0'!AO532)</f>
        <v/>
      </c>
      <c r="AJ530" t="str">
        <f>IF(OR(ISBLANK('!0'!AP532),ISERROR('!0'!AP532)),"",'!0'!AP532)</f>
        <v/>
      </c>
      <c r="AK530" t="str">
        <f>IF(OR(ISBLANK('!0'!AQ532),ISERROR('!0'!AQ532)),"",'!0'!AQ532)</f>
        <v/>
      </c>
      <c r="AL530" t="str">
        <f>IF(OR(ISBLANK('!0'!AR532),ISERROR('!0'!AR532)),"",'!0'!AR532)</f>
        <v/>
      </c>
      <c r="AM530" t="str">
        <f>IF(OR(ISBLANK('!0'!AS532),ISERROR('!0'!AS532)),"",'!0'!AS532)</f>
        <v/>
      </c>
      <c r="AN530" t="str">
        <f>IF(OR(ISBLANK('!0'!AT532),ISERROR('!0'!AT532)),"",'!0'!AT532)</f>
        <v/>
      </c>
      <c r="AO530" t="str">
        <f>IF(OR(ISBLANK('!0'!AU532),ISERROR('!0'!AU532)),"",'!0'!AU532)</f>
        <v/>
      </c>
      <c r="AP530" t="str">
        <f>IF(OR(ISBLANK('!0'!AV532),ISERROR('!0'!AV532)),"",'!0'!AV532)</f>
        <v/>
      </c>
      <c r="AQ530" t="str">
        <f>IF(OR(ISBLANK('!0'!AW532),ISERROR('!0'!AW532)),"",'!0'!AW532)</f>
        <v/>
      </c>
      <c r="AR530" t="str">
        <f>IF(OR(ISBLANK('!0'!AX532),ISERROR('!0'!AX532)),"",'!0'!AX532)</f>
        <v/>
      </c>
      <c r="AS530" t="str">
        <f>IF(OR(ISBLANK('!0'!AY532),ISERROR('!0'!AY532)),"",'!0'!AY532)</f>
        <v/>
      </c>
      <c r="AT530" t="str">
        <f>IF(OR(ISBLANK('!0'!AZ532),ISERROR('!0'!AZ532)),"",'!0'!AZ532)</f>
        <v/>
      </c>
      <c r="AU530" t="str">
        <f>IF(OR(ISBLANK('!0'!BA532),ISERROR('!0'!BA532)),"",'!0'!BA532)</f>
        <v/>
      </c>
      <c r="AV530" t="str">
        <f>IF(OR(ISBLANK('!0'!BB532),ISERROR('!0'!BB532)),"",'!0'!BB532)</f>
        <v/>
      </c>
      <c r="AW530" t="str">
        <f>IF(OR(ISBLANK('!0'!BC532),ISERROR('!0'!BC532)),"",'!0'!BC532)</f>
        <v/>
      </c>
      <c r="AX530" t="str">
        <f>IF(OR(ISBLANK('!0'!BD532),ISERROR('!0'!BD532)),"",'!0'!BD532)</f>
        <v/>
      </c>
      <c r="AY530" t="str">
        <f>IF(OR(ISBLANK('!0'!BE532),ISERROR('!0'!BE532)),"",'!0'!BE532)</f>
        <v/>
      </c>
      <c r="AZ530" t="str">
        <f>IF(OR(ISBLANK('!0'!BF532),ISERROR('!0'!BF532)),"",'!0'!BF532)</f>
        <v/>
      </c>
      <c r="BA530" t="str">
        <f>IF(OR(ISBLANK('!0'!BG532),ISERROR('!0'!BG532)),"",'!0'!BG532)</f>
        <v/>
      </c>
      <c r="BB530" t="str">
        <f>IF(OR(ISBLANK('!0'!BH532),ISERROR('!0'!BH532)),"",'!0'!BH532)</f>
        <v/>
      </c>
      <c r="BC530" t="str">
        <f>IF(OR(ISBLANK('!0'!BI532),ISERROR('!0'!BI532)),"",'!0'!BI532)</f>
        <v/>
      </c>
    </row>
    <row r="531" spans="1:55" ht="12.75" customHeight="1" x14ac:dyDescent="0.2">
      <c r="A531" t="str">
        <f>IF(OR(ISBLANK('!0'!A533),ISERROR('!0'!A533)),"",'!0'!A533)</f>
        <v/>
      </c>
      <c r="B531" t="str">
        <f>IF(OR(ISBLANK('!0'!B533),ISERROR('!0'!B533)),"",'!0'!B533)</f>
        <v/>
      </c>
      <c r="C531" t="str">
        <f>IF(OR(ISBLANK('!0'!C532),ISERROR('!0'!C532)),"",'!0'!C532)</f>
        <v/>
      </c>
      <c r="D531" t="str">
        <f>IF(OR(ISBLANK('!0'!D533),ISERROR('!0'!D533)),"",'!0'!D533)</f>
        <v/>
      </c>
      <c r="E531" t="str">
        <f>IF(OR(ISBLANK('!0'!E533),ISERROR('!0'!E533)),"",'!0'!E533)</f>
        <v/>
      </c>
      <c r="F531" t="str">
        <f>IF(OR(ISBLANK('!0'!F533),ISERROR('!0'!F533)),"",'!0'!F533)</f>
        <v/>
      </c>
      <c r="G531" t="str">
        <f>IF(OR(ISBLANK('!0'!G533),ISERROR('!0'!G533)),"",'!0'!G533)</f>
        <v/>
      </c>
      <c r="H531" t="str">
        <f>IF(OR(ISBLANK('!0'!H533),ISERROR('!0'!H533)),"",'!0'!H533)</f>
        <v/>
      </c>
      <c r="I531" s="4" t="str">
        <f>IF(OR(ISBLANK('!0'!I533),ISERROR('!0'!I533)),"",'!0'!I533)</f>
        <v/>
      </c>
      <c r="J531" t="str">
        <f>IF(OR(ISBLANK('!0'!J533),ISERROR('!0'!J533)),"",'!0'!J533)</f>
        <v/>
      </c>
      <c r="K531" s="59" t="str">
        <f>IF(OR(ISBLANK('!0'!K533),ISERROR('!0'!K533)),"",'!0'!K533)</f>
        <v/>
      </c>
      <c r="L531" t="str">
        <f>IF(OR(ISBLANK('!0'!L533),ISERROR('!0'!L533)),"",'!0'!L533)</f>
        <v/>
      </c>
      <c r="M531" t="str">
        <f>IF(OR(ISBLANK('!0'!M533),ISERROR('!0'!M533)),"",'!0'!M533)</f>
        <v/>
      </c>
      <c r="N531" t="str">
        <f>IF(OR(ISBLANK('!0'!N533),ISERROR('!0'!N533)),"",'!0'!N533)</f>
        <v/>
      </c>
      <c r="O531" t="str">
        <f>IF(OR(ISBLANK('!0'!O533),ISERROR('!0'!O533)),"",'!0'!O533)</f>
        <v/>
      </c>
      <c r="P531" t="str">
        <f>IF(OR(ISBLANK('!0'!P533),ISERROR('!0'!P533)),"",'!0'!P533)</f>
        <v/>
      </c>
      <c r="Q531" t="str">
        <f>IF(OR(ISBLANK('!0'!Q533),ISERROR('!0'!Q533)),"",'!0'!Q533)</f>
        <v/>
      </c>
      <c r="R531" t="str">
        <f>IF(OR(ISBLANK('!0'!R533),ISERROR('!0'!R533)),"",'!0'!R533)</f>
        <v/>
      </c>
      <c r="S531" t="str">
        <f>IF(OR(ISBLANK('!0'!S533),ISERROR('!0'!S533)),"",'!0'!S533)</f>
        <v/>
      </c>
      <c r="T531" t="str">
        <f>IF(OR(ISBLANK('!0'!T533),ISERROR('!0'!T533)),"",'!0'!T533)</f>
        <v/>
      </c>
      <c r="U531" t="str">
        <f>IF(OR(ISBLANK('!0'!U533),ISERROR('!0'!U533)),"",'!0'!U533)</f>
        <v/>
      </c>
      <c r="V531" t="str">
        <f>IF(OR(ISBLANK('!0'!V533),ISERROR('!0'!V533)),"",'!0'!V533)</f>
        <v/>
      </c>
      <c r="W531" t="str">
        <f>IF(OR(ISBLANK('!0'!W533),ISERROR('!0'!W533)),"",'!0'!W533)</f>
        <v/>
      </c>
      <c r="X531" t="str">
        <f>IF(OR(ISBLANK('!0'!X533),ISERROR('!0'!X533)),"",'!0'!X533)</f>
        <v/>
      </c>
      <c r="Y531" t="str">
        <f>IF(OR(ISBLANK('!0'!Y533),ISERROR('!0'!Y533)),"",'!0'!Y533)</f>
        <v/>
      </c>
      <c r="Z531" t="str">
        <f>IF(OR(ISBLANK('!0'!Z533),ISERROR('!0'!Z533)),"",'!0'!Z533)</f>
        <v/>
      </c>
      <c r="AA531" t="str">
        <f>IF(OR(ISBLANK('!0'!AA533),ISERROR('!0'!AA533)),"",'!0'!AA533)</f>
        <v/>
      </c>
      <c r="AB531" t="str">
        <f>IF(OR(ISBLANK('!0'!AB533),ISERROR('!0'!AB533)),"",'!0'!AB533)</f>
        <v/>
      </c>
      <c r="AC531" t="str">
        <f>IF(OR(ISBLANK('!0'!AI533),ISERROR('!0'!AI533)),"",'!0'!AI533)</f>
        <v/>
      </c>
      <c r="AD531" t="str">
        <f>IF(OR(ISBLANK('!0'!AJ533),ISERROR('!0'!AJ533)),"",'!0'!AJ533)</f>
        <v/>
      </c>
      <c r="AE531" t="str">
        <f>IF(OR(ISBLANK('!0'!AK533),ISERROR('!0'!AK533)),"",'!0'!AK533)</f>
        <v/>
      </c>
      <c r="AF531" t="str">
        <f>IF(OR(ISBLANK('!0'!AL533),ISERROR('!0'!AL533)),"",'!0'!AL533)</f>
        <v/>
      </c>
      <c r="AG531" t="str">
        <f>IF(OR(ISBLANK('!0'!AM533),ISERROR('!0'!AM533)),"",'!0'!AM533)</f>
        <v/>
      </c>
      <c r="AH531" t="str">
        <f>IF(OR(ISBLANK('!0'!AN533),ISERROR('!0'!AN533)),"",'!0'!AN533)</f>
        <v/>
      </c>
      <c r="AI531" t="str">
        <f>IF(OR(ISBLANK('!0'!AO533),ISERROR('!0'!AO533)),"",'!0'!AO533)</f>
        <v/>
      </c>
      <c r="AJ531" t="str">
        <f>IF(OR(ISBLANK('!0'!AP533),ISERROR('!0'!AP533)),"",'!0'!AP533)</f>
        <v/>
      </c>
      <c r="AK531" t="str">
        <f>IF(OR(ISBLANK('!0'!AQ533),ISERROR('!0'!AQ533)),"",'!0'!AQ533)</f>
        <v/>
      </c>
      <c r="AL531" t="str">
        <f>IF(OR(ISBLANK('!0'!AR533),ISERROR('!0'!AR533)),"",'!0'!AR533)</f>
        <v/>
      </c>
      <c r="AM531" t="str">
        <f>IF(OR(ISBLANK('!0'!AS533),ISERROR('!0'!AS533)),"",'!0'!AS533)</f>
        <v/>
      </c>
      <c r="AN531" t="str">
        <f>IF(OR(ISBLANK('!0'!AT533),ISERROR('!0'!AT533)),"",'!0'!AT533)</f>
        <v/>
      </c>
      <c r="AO531" t="str">
        <f>IF(OR(ISBLANK('!0'!AU533),ISERROR('!0'!AU533)),"",'!0'!AU533)</f>
        <v/>
      </c>
      <c r="AP531" t="str">
        <f>IF(OR(ISBLANK('!0'!AV533),ISERROR('!0'!AV533)),"",'!0'!AV533)</f>
        <v/>
      </c>
      <c r="AQ531" t="str">
        <f>IF(OR(ISBLANK('!0'!AW533),ISERROR('!0'!AW533)),"",'!0'!AW533)</f>
        <v/>
      </c>
      <c r="AR531" t="str">
        <f>IF(OR(ISBLANK('!0'!AX533),ISERROR('!0'!AX533)),"",'!0'!AX533)</f>
        <v/>
      </c>
      <c r="AS531" t="str">
        <f>IF(OR(ISBLANK('!0'!AY533),ISERROR('!0'!AY533)),"",'!0'!AY533)</f>
        <v/>
      </c>
      <c r="AT531" t="str">
        <f>IF(OR(ISBLANK('!0'!AZ533),ISERROR('!0'!AZ533)),"",'!0'!AZ533)</f>
        <v/>
      </c>
      <c r="AU531" t="str">
        <f>IF(OR(ISBLANK('!0'!BA533),ISERROR('!0'!BA533)),"",'!0'!BA533)</f>
        <v/>
      </c>
      <c r="AV531" t="str">
        <f>IF(OR(ISBLANK('!0'!BB533),ISERROR('!0'!BB533)),"",'!0'!BB533)</f>
        <v/>
      </c>
      <c r="AW531" t="str">
        <f>IF(OR(ISBLANK('!0'!BC533),ISERROR('!0'!BC533)),"",'!0'!BC533)</f>
        <v/>
      </c>
      <c r="AX531" t="str">
        <f>IF(OR(ISBLANK('!0'!BD533),ISERROR('!0'!BD533)),"",'!0'!BD533)</f>
        <v/>
      </c>
      <c r="AY531" t="str">
        <f>IF(OR(ISBLANK('!0'!BE533),ISERROR('!0'!BE533)),"",'!0'!BE533)</f>
        <v/>
      </c>
      <c r="AZ531" t="str">
        <f>IF(OR(ISBLANK('!0'!BF533),ISERROR('!0'!BF533)),"",'!0'!BF533)</f>
        <v/>
      </c>
      <c r="BA531" t="str">
        <f>IF(OR(ISBLANK('!0'!BG533),ISERROR('!0'!BG533)),"",'!0'!BG533)</f>
        <v/>
      </c>
      <c r="BB531" t="str">
        <f>IF(OR(ISBLANK('!0'!BH533),ISERROR('!0'!BH533)),"",'!0'!BH533)</f>
        <v/>
      </c>
      <c r="BC531" t="str">
        <f>IF(OR(ISBLANK('!0'!BI533),ISERROR('!0'!BI533)),"",'!0'!BI533)</f>
        <v/>
      </c>
    </row>
    <row r="532" spans="1:55" ht="12.75" customHeight="1" x14ac:dyDescent="0.2">
      <c r="A532" t="str">
        <f>IF(OR(ISBLANK('!0'!A534),ISERROR('!0'!A534)),"",'!0'!A534)</f>
        <v/>
      </c>
      <c r="B532" t="str">
        <f>IF(OR(ISBLANK('!0'!B534),ISERROR('!0'!B534)),"",'!0'!B534)</f>
        <v/>
      </c>
      <c r="C532" t="str">
        <f>IF(OR(ISBLANK('!0'!C533),ISERROR('!0'!C533)),"",'!0'!C533)</f>
        <v/>
      </c>
      <c r="D532" t="str">
        <f>IF(OR(ISBLANK('!0'!D534),ISERROR('!0'!D534)),"",'!0'!D534)</f>
        <v/>
      </c>
      <c r="E532" t="str">
        <f>IF(OR(ISBLANK('!0'!E534),ISERROR('!0'!E534)),"",'!0'!E534)</f>
        <v/>
      </c>
      <c r="F532" t="str">
        <f>IF(OR(ISBLANK('!0'!F534),ISERROR('!0'!F534)),"",'!0'!F534)</f>
        <v/>
      </c>
      <c r="G532" t="str">
        <f>IF(OR(ISBLANK('!0'!G534),ISERROR('!0'!G534)),"",'!0'!G534)</f>
        <v/>
      </c>
      <c r="H532" t="str">
        <f>IF(OR(ISBLANK('!0'!H534),ISERROR('!0'!H534)),"",'!0'!H534)</f>
        <v/>
      </c>
      <c r="I532" s="4" t="str">
        <f>IF(OR(ISBLANK('!0'!I534),ISERROR('!0'!I534)),"",'!0'!I534)</f>
        <v/>
      </c>
      <c r="J532" t="str">
        <f>IF(OR(ISBLANK('!0'!J534),ISERROR('!0'!J534)),"",'!0'!J534)</f>
        <v/>
      </c>
      <c r="K532" s="59" t="str">
        <f>IF(OR(ISBLANK('!0'!K534),ISERROR('!0'!K534)),"",'!0'!K534)</f>
        <v/>
      </c>
      <c r="L532" t="str">
        <f>IF(OR(ISBLANK('!0'!L534),ISERROR('!0'!L534)),"",'!0'!L534)</f>
        <v/>
      </c>
      <c r="M532" t="str">
        <f>IF(OR(ISBLANK('!0'!M534),ISERROR('!0'!M534)),"",'!0'!M534)</f>
        <v/>
      </c>
      <c r="N532" t="str">
        <f>IF(OR(ISBLANK('!0'!N534),ISERROR('!0'!N534)),"",'!0'!N534)</f>
        <v/>
      </c>
      <c r="O532" t="str">
        <f>IF(OR(ISBLANK('!0'!O534),ISERROR('!0'!O534)),"",'!0'!O534)</f>
        <v/>
      </c>
      <c r="P532" t="str">
        <f>IF(OR(ISBLANK('!0'!P534),ISERROR('!0'!P534)),"",'!0'!P534)</f>
        <v/>
      </c>
      <c r="Q532" t="str">
        <f>IF(OR(ISBLANK('!0'!Q534),ISERROR('!0'!Q534)),"",'!0'!Q534)</f>
        <v/>
      </c>
      <c r="R532" t="str">
        <f>IF(OR(ISBLANK('!0'!R534),ISERROR('!0'!R534)),"",'!0'!R534)</f>
        <v/>
      </c>
      <c r="S532" t="str">
        <f>IF(OR(ISBLANK('!0'!S534),ISERROR('!0'!S534)),"",'!0'!S534)</f>
        <v/>
      </c>
      <c r="T532" t="str">
        <f>IF(OR(ISBLANK('!0'!T534),ISERROR('!0'!T534)),"",'!0'!T534)</f>
        <v/>
      </c>
      <c r="U532" t="str">
        <f>IF(OR(ISBLANK('!0'!U534),ISERROR('!0'!U534)),"",'!0'!U534)</f>
        <v/>
      </c>
      <c r="V532" t="str">
        <f>IF(OR(ISBLANK('!0'!V534),ISERROR('!0'!V534)),"",'!0'!V534)</f>
        <v/>
      </c>
      <c r="W532" t="str">
        <f>IF(OR(ISBLANK('!0'!W534),ISERROR('!0'!W534)),"",'!0'!W534)</f>
        <v/>
      </c>
      <c r="X532" t="str">
        <f>IF(OR(ISBLANK('!0'!X534),ISERROR('!0'!X534)),"",'!0'!X534)</f>
        <v/>
      </c>
      <c r="Y532" t="str">
        <f>IF(OR(ISBLANK('!0'!Y534),ISERROR('!0'!Y534)),"",'!0'!Y534)</f>
        <v/>
      </c>
      <c r="Z532" t="str">
        <f>IF(OR(ISBLANK('!0'!Z534),ISERROR('!0'!Z534)),"",'!0'!Z534)</f>
        <v/>
      </c>
      <c r="AA532" t="str">
        <f>IF(OR(ISBLANK('!0'!AA534),ISERROR('!0'!AA534)),"",'!0'!AA534)</f>
        <v/>
      </c>
      <c r="AB532" t="str">
        <f>IF(OR(ISBLANK('!0'!AB534),ISERROR('!0'!AB534)),"",'!0'!AB534)</f>
        <v/>
      </c>
      <c r="AC532" t="str">
        <f>IF(OR(ISBLANK('!0'!AI534),ISERROR('!0'!AI534)),"",'!0'!AI534)</f>
        <v/>
      </c>
      <c r="AD532" t="str">
        <f>IF(OR(ISBLANK('!0'!AJ534),ISERROR('!0'!AJ534)),"",'!0'!AJ534)</f>
        <v/>
      </c>
      <c r="AE532" t="str">
        <f>IF(OR(ISBLANK('!0'!AK534),ISERROR('!0'!AK534)),"",'!0'!AK534)</f>
        <v/>
      </c>
      <c r="AF532" t="str">
        <f>IF(OR(ISBLANK('!0'!AL534),ISERROR('!0'!AL534)),"",'!0'!AL534)</f>
        <v/>
      </c>
      <c r="AG532" t="str">
        <f>IF(OR(ISBLANK('!0'!AM534),ISERROR('!0'!AM534)),"",'!0'!AM534)</f>
        <v/>
      </c>
      <c r="AH532" t="str">
        <f>IF(OR(ISBLANK('!0'!AN534),ISERROR('!0'!AN534)),"",'!0'!AN534)</f>
        <v/>
      </c>
      <c r="AI532" t="str">
        <f>IF(OR(ISBLANK('!0'!AO534),ISERROR('!0'!AO534)),"",'!0'!AO534)</f>
        <v/>
      </c>
      <c r="AJ532" t="str">
        <f>IF(OR(ISBLANK('!0'!AP534),ISERROR('!0'!AP534)),"",'!0'!AP534)</f>
        <v/>
      </c>
      <c r="AK532" t="str">
        <f>IF(OR(ISBLANK('!0'!AQ534),ISERROR('!0'!AQ534)),"",'!0'!AQ534)</f>
        <v/>
      </c>
      <c r="AL532" t="str">
        <f>IF(OR(ISBLANK('!0'!AR534),ISERROR('!0'!AR534)),"",'!0'!AR534)</f>
        <v/>
      </c>
      <c r="AM532" t="str">
        <f>IF(OR(ISBLANK('!0'!AS534),ISERROR('!0'!AS534)),"",'!0'!AS534)</f>
        <v/>
      </c>
      <c r="AN532" t="str">
        <f>IF(OR(ISBLANK('!0'!AT534),ISERROR('!0'!AT534)),"",'!0'!AT534)</f>
        <v/>
      </c>
      <c r="AO532" t="str">
        <f>IF(OR(ISBLANK('!0'!AU534),ISERROR('!0'!AU534)),"",'!0'!AU534)</f>
        <v/>
      </c>
      <c r="AP532" t="str">
        <f>IF(OR(ISBLANK('!0'!AV534),ISERROR('!0'!AV534)),"",'!0'!AV534)</f>
        <v/>
      </c>
      <c r="AQ532" t="str">
        <f>IF(OR(ISBLANK('!0'!AW534),ISERROR('!0'!AW534)),"",'!0'!AW534)</f>
        <v/>
      </c>
      <c r="AR532" t="str">
        <f>IF(OR(ISBLANK('!0'!AX534),ISERROR('!0'!AX534)),"",'!0'!AX534)</f>
        <v/>
      </c>
      <c r="AS532" t="str">
        <f>IF(OR(ISBLANK('!0'!AY534),ISERROR('!0'!AY534)),"",'!0'!AY534)</f>
        <v/>
      </c>
      <c r="AT532" t="str">
        <f>IF(OR(ISBLANK('!0'!AZ534),ISERROR('!0'!AZ534)),"",'!0'!AZ534)</f>
        <v/>
      </c>
      <c r="AU532" t="str">
        <f>IF(OR(ISBLANK('!0'!BA534),ISERROR('!0'!BA534)),"",'!0'!BA534)</f>
        <v/>
      </c>
      <c r="AV532" t="str">
        <f>IF(OR(ISBLANK('!0'!BB534),ISERROR('!0'!BB534)),"",'!0'!BB534)</f>
        <v/>
      </c>
      <c r="AW532" t="str">
        <f>IF(OR(ISBLANK('!0'!BC534),ISERROR('!0'!BC534)),"",'!0'!BC534)</f>
        <v/>
      </c>
      <c r="AX532" t="str">
        <f>IF(OR(ISBLANK('!0'!BD534),ISERROR('!0'!BD534)),"",'!0'!BD534)</f>
        <v/>
      </c>
      <c r="AY532" t="str">
        <f>IF(OR(ISBLANK('!0'!BE534),ISERROR('!0'!BE534)),"",'!0'!BE534)</f>
        <v/>
      </c>
      <c r="AZ532" t="str">
        <f>IF(OR(ISBLANK('!0'!BF534),ISERROR('!0'!BF534)),"",'!0'!BF534)</f>
        <v/>
      </c>
      <c r="BA532" t="str">
        <f>IF(OR(ISBLANK('!0'!BG534),ISERROR('!0'!BG534)),"",'!0'!BG534)</f>
        <v/>
      </c>
      <c r="BB532" t="str">
        <f>IF(OR(ISBLANK('!0'!BH534),ISERROR('!0'!BH534)),"",'!0'!BH534)</f>
        <v/>
      </c>
      <c r="BC532" t="str">
        <f>IF(OR(ISBLANK('!0'!BI534),ISERROR('!0'!BI534)),"",'!0'!BI534)</f>
        <v/>
      </c>
    </row>
    <row r="533" spans="1:55" ht="12.75" customHeight="1" x14ac:dyDescent="0.2">
      <c r="A533" t="str">
        <f>IF(OR(ISBLANK('!0'!A535),ISERROR('!0'!A535)),"",'!0'!A535)</f>
        <v/>
      </c>
      <c r="B533" t="str">
        <f>IF(OR(ISBLANK('!0'!B535),ISERROR('!0'!B535)),"",'!0'!B535)</f>
        <v/>
      </c>
      <c r="C533" t="str">
        <f>IF(OR(ISBLANK('!0'!C534),ISERROR('!0'!C534)),"",'!0'!C534)</f>
        <v/>
      </c>
      <c r="D533" t="str">
        <f>IF(OR(ISBLANK('!0'!D535),ISERROR('!0'!D535)),"",'!0'!D535)</f>
        <v/>
      </c>
      <c r="E533" t="str">
        <f>IF(OR(ISBLANK('!0'!E535),ISERROR('!0'!E535)),"",'!0'!E535)</f>
        <v/>
      </c>
      <c r="F533" t="str">
        <f>IF(OR(ISBLANK('!0'!F535),ISERROR('!0'!F535)),"",'!0'!F535)</f>
        <v/>
      </c>
      <c r="G533" t="str">
        <f>IF(OR(ISBLANK('!0'!G535),ISERROR('!0'!G535)),"",'!0'!G535)</f>
        <v/>
      </c>
      <c r="H533" t="str">
        <f>IF(OR(ISBLANK('!0'!H535),ISERROR('!0'!H535)),"",'!0'!H535)</f>
        <v/>
      </c>
      <c r="I533" s="4" t="str">
        <f>IF(OR(ISBLANK('!0'!I535),ISERROR('!0'!I535)),"",'!0'!I535)</f>
        <v/>
      </c>
      <c r="J533" t="str">
        <f>IF(OR(ISBLANK('!0'!J535),ISERROR('!0'!J535)),"",'!0'!J535)</f>
        <v/>
      </c>
      <c r="K533" s="59" t="str">
        <f>IF(OR(ISBLANK('!0'!K535),ISERROR('!0'!K535)),"",'!0'!K535)</f>
        <v/>
      </c>
      <c r="L533" t="str">
        <f>IF(OR(ISBLANK('!0'!L535),ISERROR('!0'!L535)),"",'!0'!L535)</f>
        <v/>
      </c>
      <c r="M533" t="str">
        <f>IF(OR(ISBLANK('!0'!M535),ISERROR('!0'!M535)),"",'!0'!M535)</f>
        <v/>
      </c>
      <c r="N533" t="str">
        <f>IF(OR(ISBLANK('!0'!N535),ISERROR('!0'!N535)),"",'!0'!N535)</f>
        <v/>
      </c>
      <c r="O533" t="str">
        <f>IF(OR(ISBLANK('!0'!O535),ISERROR('!0'!O535)),"",'!0'!O535)</f>
        <v/>
      </c>
      <c r="P533" t="str">
        <f>IF(OR(ISBLANK('!0'!P535),ISERROR('!0'!P535)),"",'!0'!P535)</f>
        <v/>
      </c>
      <c r="Q533" t="str">
        <f>IF(OR(ISBLANK('!0'!Q535),ISERROR('!0'!Q535)),"",'!0'!Q535)</f>
        <v/>
      </c>
      <c r="R533" t="str">
        <f>IF(OR(ISBLANK('!0'!R535),ISERROR('!0'!R535)),"",'!0'!R535)</f>
        <v/>
      </c>
      <c r="S533" t="str">
        <f>IF(OR(ISBLANK('!0'!S535),ISERROR('!0'!S535)),"",'!0'!S535)</f>
        <v/>
      </c>
      <c r="T533" t="str">
        <f>IF(OR(ISBLANK('!0'!T535),ISERROR('!0'!T535)),"",'!0'!T535)</f>
        <v/>
      </c>
      <c r="U533" t="str">
        <f>IF(OR(ISBLANK('!0'!U535),ISERROR('!0'!U535)),"",'!0'!U535)</f>
        <v/>
      </c>
      <c r="V533" t="str">
        <f>IF(OR(ISBLANK('!0'!V535),ISERROR('!0'!V535)),"",'!0'!V535)</f>
        <v/>
      </c>
      <c r="W533" t="str">
        <f>IF(OR(ISBLANK('!0'!W535),ISERROR('!0'!W535)),"",'!0'!W535)</f>
        <v/>
      </c>
      <c r="X533" t="str">
        <f>IF(OR(ISBLANK('!0'!X535),ISERROR('!0'!X535)),"",'!0'!X535)</f>
        <v/>
      </c>
      <c r="Y533" t="str">
        <f>IF(OR(ISBLANK('!0'!Y535),ISERROR('!0'!Y535)),"",'!0'!Y535)</f>
        <v/>
      </c>
      <c r="Z533" t="str">
        <f>IF(OR(ISBLANK('!0'!Z535),ISERROR('!0'!Z535)),"",'!0'!Z535)</f>
        <v/>
      </c>
      <c r="AA533" t="str">
        <f>IF(OR(ISBLANK('!0'!AA535),ISERROR('!0'!AA535)),"",'!0'!AA535)</f>
        <v/>
      </c>
      <c r="AB533" t="str">
        <f>IF(OR(ISBLANK('!0'!AB535),ISERROR('!0'!AB535)),"",'!0'!AB535)</f>
        <v/>
      </c>
      <c r="AC533" t="str">
        <f>IF(OR(ISBLANK('!0'!AI535),ISERROR('!0'!AI535)),"",'!0'!AI535)</f>
        <v/>
      </c>
      <c r="AD533" t="str">
        <f>IF(OR(ISBLANK('!0'!AJ535),ISERROR('!0'!AJ535)),"",'!0'!AJ535)</f>
        <v/>
      </c>
      <c r="AE533" t="str">
        <f>IF(OR(ISBLANK('!0'!AK535),ISERROR('!0'!AK535)),"",'!0'!AK535)</f>
        <v/>
      </c>
      <c r="AF533" t="str">
        <f>IF(OR(ISBLANK('!0'!AL535),ISERROR('!0'!AL535)),"",'!0'!AL535)</f>
        <v/>
      </c>
      <c r="AG533" t="str">
        <f>IF(OR(ISBLANK('!0'!AM535),ISERROR('!0'!AM535)),"",'!0'!AM535)</f>
        <v/>
      </c>
      <c r="AH533" t="str">
        <f>IF(OR(ISBLANK('!0'!AN535),ISERROR('!0'!AN535)),"",'!0'!AN535)</f>
        <v/>
      </c>
      <c r="AI533" t="str">
        <f>IF(OR(ISBLANK('!0'!AO535),ISERROR('!0'!AO535)),"",'!0'!AO535)</f>
        <v/>
      </c>
      <c r="AJ533" t="str">
        <f>IF(OR(ISBLANK('!0'!AP535),ISERROR('!0'!AP535)),"",'!0'!AP535)</f>
        <v/>
      </c>
      <c r="AK533" t="str">
        <f>IF(OR(ISBLANK('!0'!AQ535),ISERROR('!0'!AQ535)),"",'!0'!AQ535)</f>
        <v/>
      </c>
      <c r="AL533" t="str">
        <f>IF(OR(ISBLANK('!0'!AR535),ISERROR('!0'!AR535)),"",'!0'!AR535)</f>
        <v/>
      </c>
      <c r="AM533" t="str">
        <f>IF(OR(ISBLANK('!0'!AS535),ISERROR('!0'!AS535)),"",'!0'!AS535)</f>
        <v/>
      </c>
      <c r="AN533" t="str">
        <f>IF(OR(ISBLANK('!0'!AT535),ISERROR('!0'!AT535)),"",'!0'!AT535)</f>
        <v/>
      </c>
      <c r="AO533" t="str">
        <f>IF(OR(ISBLANK('!0'!AU535),ISERROR('!0'!AU535)),"",'!0'!AU535)</f>
        <v/>
      </c>
      <c r="AP533" t="str">
        <f>IF(OR(ISBLANK('!0'!AV535),ISERROR('!0'!AV535)),"",'!0'!AV535)</f>
        <v/>
      </c>
      <c r="AQ533" t="str">
        <f>IF(OR(ISBLANK('!0'!AW535),ISERROR('!0'!AW535)),"",'!0'!AW535)</f>
        <v/>
      </c>
      <c r="AR533" t="str">
        <f>IF(OR(ISBLANK('!0'!AX535),ISERROR('!0'!AX535)),"",'!0'!AX535)</f>
        <v/>
      </c>
      <c r="AS533" t="str">
        <f>IF(OR(ISBLANK('!0'!AY535),ISERROR('!0'!AY535)),"",'!0'!AY535)</f>
        <v/>
      </c>
      <c r="AT533" t="str">
        <f>IF(OR(ISBLANK('!0'!AZ535),ISERROR('!0'!AZ535)),"",'!0'!AZ535)</f>
        <v/>
      </c>
      <c r="AU533" t="str">
        <f>IF(OR(ISBLANK('!0'!BA535),ISERROR('!0'!BA535)),"",'!0'!BA535)</f>
        <v/>
      </c>
      <c r="AV533" t="str">
        <f>IF(OR(ISBLANK('!0'!BB535),ISERROR('!0'!BB535)),"",'!0'!BB535)</f>
        <v/>
      </c>
      <c r="AW533" t="str">
        <f>IF(OR(ISBLANK('!0'!BC535),ISERROR('!0'!BC535)),"",'!0'!BC535)</f>
        <v/>
      </c>
      <c r="AX533" t="str">
        <f>IF(OR(ISBLANK('!0'!BD535),ISERROR('!0'!BD535)),"",'!0'!BD535)</f>
        <v/>
      </c>
      <c r="AY533" t="str">
        <f>IF(OR(ISBLANK('!0'!BE535),ISERROR('!0'!BE535)),"",'!0'!BE535)</f>
        <v/>
      </c>
      <c r="AZ533" t="str">
        <f>IF(OR(ISBLANK('!0'!BF535),ISERROR('!0'!BF535)),"",'!0'!BF535)</f>
        <v/>
      </c>
      <c r="BA533" t="str">
        <f>IF(OR(ISBLANK('!0'!BG535),ISERROR('!0'!BG535)),"",'!0'!BG535)</f>
        <v/>
      </c>
      <c r="BB533" t="str">
        <f>IF(OR(ISBLANK('!0'!BH535),ISERROR('!0'!BH535)),"",'!0'!BH535)</f>
        <v/>
      </c>
      <c r="BC533" t="str">
        <f>IF(OR(ISBLANK('!0'!BI535),ISERROR('!0'!BI535)),"",'!0'!BI535)</f>
        <v/>
      </c>
    </row>
    <row r="534" spans="1:55" ht="12.75" customHeight="1" x14ac:dyDescent="0.2">
      <c r="A534" t="str">
        <f>IF(OR(ISBLANK('!0'!A536),ISERROR('!0'!A536)),"",'!0'!A536)</f>
        <v/>
      </c>
      <c r="B534" t="str">
        <f>IF(OR(ISBLANK('!0'!B536),ISERROR('!0'!B536)),"",'!0'!B536)</f>
        <v/>
      </c>
      <c r="C534" t="str">
        <f>IF(OR(ISBLANK('!0'!C535),ISERROR('!0'!C535)),"",'!0'!C535)</f>
        <v/>
      </c>
      <c r="D534" t="str">
        <f>IF(OR(ISBLANK('!0'!D536),ISERROR('!0'!D536)),"",'!0'!D536)</f>
        <v/>
      </c>
      <c r="E534" t="str">
        <f>IF(OR(ISBLANK('!0'!E536),ISERROR('!0'!E536)),"",'!0'!E536)</f>
        <v/>
      </c>
      <c r="F534" t="str">
        <f>IF(OR(ISBLANK('!0'!F536),ISERROR('!0'!F536)),"",'!0'!F536)</f>
        <v/>
      </c>
      <c r="G534" t="str">
        <f>IF(OR(ISBLANK('!0'!G536),ISERROR('!0'!G536)),"",'!0'!G536)</f>
        <v/>
      </c>
      <c r="H534" t="str">
        <f>IF(OR(ISBLANK('!0'!H536),ISERROR('!0'!H536)),"",'!0'!H536)</f>
        <v/>
      </c>
      <c r="I534" s="4" t="str">
        <f>IF(OR(ISBLANK('!0'!I536),ISERROR('!0'!I536)),"",'!0'!I536)</f>
        <v/>
      </c>
      <c r="J534" t="str">
        <f>IF(OR(ISBLANK('!0'!J536),ISERROR('!0'!J536)),"",'!0'!J536)</f>
        <v/>
      </c>
      <c r="K534" s="59" t="str">
        <f>IF(OR(ISBLANK('!0'!K536),ISERROR('!0'!K536)),"",'!0'!K536)</f>
        <v/>
      </c>
      <c r="L534" t="str">
        <f>IF(OR(ISBLANK('!0'!L536),ISERROR('!0'!L536)),"",'!0'!L536)</f>
        <v/>
      </c>
      <c r="M534" t="str">
        <f>IF(OR(ISBLANK('!0'!M536),ISERROR('!0'!M536)),"",'!0'!M536)</f>
        <v/>
      </c>
      <c r="N534" t="str">
        <f>IF(OR(ISBLANK('!0'!N536),ISERROR('!0'!N536)),"",'!0'!N536)</f>
        <v/>
      </c>
      <c r="O534" t="str">
        <f>IF(OR(ISBLANK('!0'!O536),ISERROR('!0'!O536)),"",'!0'!O536)</f>
        <v/>
      </c>
      <c r="P534" t="str">
        <f>IF(OR(ISBLANK('!0'!P536),ISERROR('!0'!P536)),"",'!0'!P536)</f>
        <v/>
      </c>
      <c r="Q534" t="str">
        <f>IF(OR(ISBLANK('!0'!Q536),ISERROR('!0'!Q536)),"",'!0'!Q536)</f>
        <v/>
      </c>
      <c r="R534" t="str">
        <f>IF(OR(ISBLANK('!0'!R536),ISERROR('!0'!R536)),"",'!0'!R536)</f>
        <v/>
      </c>
      <c r="S534" t="str">
        <f>IF(OR(ISBLANK('!0'!S536),ISERROR('!0'!S536)),"",'!0'!S536)</f>
        <v/>
      </c>
      <c r="T534" t="str">
        <f>IF(OR(ISBLANK('!0'!T536),ISERROR('!0'!T536)),"",'!0'!T536)</f>
        <v/>
      </c>
      <c r="U534" t="str">
        <f>IF(OR(ISBLANK('!0'!U536),ISERROR('!0'!U536)),"",'!0'!U536)</f>
        <v/>
      </c>
      <c r="V534" t="str">
        <f>IF(OR(ISBLANK('!0'!V536),ISERROR('!0'!V536)),"",'!0'!V536)</f>
        <v/>
      </c>
      <c r="W534" t="str">
        <f>IF(OR(ISBLANK('!0'!W536),ISERROR('!0'!W536)),"",'!0'!W536)</f>
        <v/>
      </c>
      <c r="X534" t="str">
        <f>IF(OR(ISBLANK('!0'!X536),ISERROR('!0'!X536)),"",'!0'!X536)</f>
        <v/>
      </c>
      <c r="Y534" t="str">
        <f>IF(OR(ISBLANK('!0'!Y536),ISERROR('!0'!Y536)),"",'!0'!Y536)</f>
        <v/>
      </c>
      <c r="Z534" t="str">
        <f>IF(OR(ISBLANK('!0'!Z536),ISERROR('!0'!Z536)),"",'!0'!Z536)</f>
        <v/>
      </c>
      <c r="AA534" t="str">
        <f>IF(OR(ISBLANK('!0'!AA536),ISERROR('!0'!AA536)),"",'!0'!AA536)</f>
        <v/>
      </c>
      <c r="AB534" t="str">
        <f>IF(OR(ISBLANK('!0'!AB536),ISERROR('!0'!AB536)),"",'!0'!AB536)</f>
        <v/>
      </c>
      <c r="AC534" t="str">
        <f>IF(OR(ISBLANK('!0'!AI536),ISERROR('!0'!AI536)),"",'!0'!AI536)</f>
        <v/>
      </c>
      <c r="AD534" t="str">
        <f>IF(OR(ISBLANK('!0'!AJ536),ISERROR('!0'!AJ536)),"",'!0'!AJ536)</f>
        <v/>
      </c>
      <c r="AE534" t="str">
        <f>IF(OR(ISBLANK('!0'!AK536),ISERROR('!0'!AK536)),"",'!0'!AK536)</f>
        <v/>
      </c>
      <c r="AF534" t="str">
        <f>IF(OR(ISBLANK('!0'!AL536),ISERROR('!0'!AL536)),"",'!0'!AL536)</f>
        <v/>
      </c>
      <c r="AG534" t="str">
        <f>IF(OR(ISBLANK('!0'!AM536),ISERROR('!0'!AM536)),"",'!0'!AM536)</f>
        <v/>
      </c>
      <c r="AH534" t="str">
        <f>IF(OR(ISBLANK('!0'!AN536),ISERROR('!0'!AN536)),"",'!0'!AN536)</f>
        <v/>
      </c>
      <c r="AI534" t="str">
        <f>IF(OR(ISBLANK('!0'!AO536),ISERROR('!0'!AO536)),"",'!0'!AO536)</f>
        <v/>
      </c>
      <c r="AJ534" t="str">
        <f>IF(OR(ISBLANK('!0'!AP536),ISERROR('!0'!AP536)),"",'!0'!AP536)</f>
        <v/>
      </c>
      <c r="AK534" t="str">
        <f>IF(OR(ISBLANK('!0'!AQ536),ISERROR('!0'!AQ536)),"",'!0'!AQ536)</f>
        <v/>
      </c>
      <c r="AL534" t="str">
        <f>IF(OR(ISBLANK('!0'!AR536),ISERROR('!0'!AR536)),"",'!0'!AR536)</f>
        <v/>
      </c>
      <c r="AM534" t="str">
        <f>IF(OR(ISBLANK('!0'!AS536),ISERROR('!0'!AS536)),"",'!0'!AS536)</f>
        <v/>
      </c>
      <c r="AN534" t="str">
        <f>IF(OR(ISBLANK('!0'!AT536),ISERROR('!0'!AT536)),"",'!0'!AT536)</f>
        <v/>
      </c>
      <c r="AO534" t="str">
        <f>IF(OR(ISBLANK('!0'!AU536),ISERROR('!0'!AU536)),"",'!0'!AU536)</f>
        <v/>
      </c>
      <c r="AP534" t="str">
        <f>IF(OR(ISBLANK('!0'!AV536),ISERROR('!0'!AV536)),"",'!0'!AV536)</f>
        <v/>
      </c>
      <c r="AQ534" t="str">
        <f>IF(OR(ISBLANK('!0'!AW536),ISERROR('!0'!AW536)),"",'!0'!AW536)</f>
        <v/>
      </c>
      <c r="AR534" t="str">
        <f>IF(OR(ISBLANK('!0'!AX536),ISERROR('!0'!AX536)),"",'!0'!AX536)</f>
        <v/>
      </c>
      <c r="AS534" t="str">
        <f>IF(OR(ISBLANK('!0'!AY536),ISERROR('!0'!AY536)),"",'!0'!AY536)</f>
        <v/>
      </c>
      <c r="AT534" t="str">
        <f>IF(OR(ISBLANK('!0'!AZ536),ISERROR('!0'!AZ536)),"",'!0'!AZ536)</f>
        <v/>
      </c>
      <c r="AU534" t="str">
        <f>IF(OR(ISBLANK('!0'!BA536),ISERROR('!0'!BA536)),"",'!0'!BA536)</f>
        <v/>
      </c>
      <c r="AV534" t="str">
        <f>IF(OR(ISBLANK('!0'!BB536),ISERROR('!0'!BB536)),"",'!0'!BB536)</f>
        <v/>
      </c>
      <c r="AW534" t="str">
        <f>IF(OR(ISBLANK('!0'!BC536),ISERROR('!0'!BC536)),"",'!0'!BC536)</f>
        <v/>
      </c>
      <c r="AX534" t="str">
        <f>IF(OR(ISBLANK('!0'!BD536),ISERROR('!0'!BD536)),"",'!0'!BD536)</f>
        <v/>
      </c>
      <c r="AY534" t="str">
        <f>IF(OR(ISBLANK('!0'!BE536),ISERROR('!0'!BE536)),"",'!0'!BE536)</f>
        <v/>
      </c>
      <c r="AZ534" t="str">
        <f>IF(OR(ISBLANK('!0'!BF536),ISERROR('!0'!BF536)),"",'!0'!BF536)</f>
        <v/>
      </c>
      <c r="BA534" t="str">
        <f>IF(OR(ISBLANK('!0'!BG536),ISERROR('!0'!BG536)),"",'!0'!BG536)</f>
        <v/>
      </c>
      <c r="BB534" t="str">
        <f>IF(OR(ISBLANK('!0'!BH536),ISERROR('!0'!BH536)),"",'!0'!BH536)</f>
        <v/>
      </c>
      <c r="BC534" t="str">
        <f>IF(OR(ISBLANK('!0'!BI536),ISERROR('!0'!BI536)),"",'!0'!BI536)</f>
        <v/>
      </c>
    </row>
    <row r="535" spans="1:55" ht="12.75" customHeight="1" x14ac:dyDescent="0.2">
      <c r="A535" t="str">
        <f>IF(OR(ISBLANK('!0'!A537),ISERROR('!0'!A537)),"",'!0'!A537)</f>
        <v/>
      </c>
      <c r="B535" t="str">
        <f>IF(OR(ISBLANK('!0'!B537),ISERROR('!0'!B537)),"",'!0'!B537)</f>
        <v/>
      </c>
      <c r="C535" t="str">
        <f>IF(OR(ISBLANK('!0'!C536),ISERROR('!0'!C536)),"",'!0'!C536)</f>
        <v/>
      </c>
      <c r="D535" t="str">
        <f>IF(OR(ISBLANK('!0'!D537),ISERROR('!0'!D537)),"",'!0'!D537)</f>
        <v/>
      </c>
      <c r="E535" t="str">
        <f>IF(OR(ISBLANK('!0'!E537),ISERROR('!0'!E537)),"",'!0'!E537)</f>
        <v/>
      </c>
      <c r="F535" t="str">
        <f>IF(OR(ISBLANK('!0'!F537),ISERROR('!0'!F537)),"",'!0'!F537)</f>
        <v/>
      </c>
      <c r="G535" t="str">
        <f>IF(OR(ISBLANK('!0'!G537),ISERROR('!0'!G537)),"",'!0'!G537)</f>
        <v/>
      </c>
      <c r="H535" t="str">
        <f>IF(OR(ISBLANK('!0'!H537),ISERROR('!0'!H537)),"",'!0'!H537)</f>
        <v/>
      </c>
      <c r="I535" s="4" t="str">
        <f>IF(OR(ISBLANK('!0'!I537),ISERROR('!0'!I537)),"",'!0'!I537)</f>
        <v/>
      </c>
      <c r="J535" t="str">
        <f>IF(OR(ISBLANK('!0'!J537),ISERROR('!0'!J537)),"",'!0'!J537)</f>
        <v/>
      </c>
      <c r="K535" s="59" t="str">
        <f>IF(OR(ISBLANK('!0'!K537),ISERROR('!0'!K537)),"",'!0'!K537)</f>
        <v/>
      </c>
      <c r="L535" t="str">
        <f>IF(OR(ISBLANK('!0'!L537),ISERROR('!0'!L537)),"",'!0'!L537)</f>
        <v/>
      </c>
      <c r="M535" t="str">
        <f>IF(OR(ISBLANK('!0'!M537),ISERROR('!0'!M537)),"",'!0'!M537)</f>
        <v/>
      </c>
      <c r="N535" t="str">
        <f>IF(OR(ISBLANK('!0'!N537),ISERROR('!0'!N537)),"",'!0'!N537)</f>
        <v/>
      </c>
      <c r="O535" t="str">
        <f>IF(OR(ISBLANK('!0'!O537),ISERROR('!0'!O537)),"",'!0'!O537)</f>
        <v/>
      </c>
      <c r="P535" t="str">
        <f>IF(OR(ISBLANK('!0'!P537),ISERROR('!0'!P537)),"",'!0'!P537)</f>
        <v/>
      </c>
      <c r="Q535" t="str">
        <f>IF(OR(ISBLANK('!0'!Q537),ISERROR('!0'!Q537)),"",'!0'!Q537)</f>
        <v/>
      </c>
      <c r="R535" t="str">
        <f>IF(OR(ISBLANK('!0'!R537),ISERROR('!0'!R537)),"",'!0'!R537)</f>
        <v/>
      </c>
      <c r="S535" t="str">
        <f>IF(OR(ISBLANK('!0'!S537),ISERROR('!0'!S537)),"",'!0'!S537)</f>
        <v/>
      </c>
      <c r="T535" t="str">
        <f>IF(OR(ISBLANK('!0'!T537),ISERROR('!0'!T537)),"",'!0'!T537)</f>
        <v/>
      </c>
      <c r="U535" t="str">
        <f>IF(OR(ISBLANK('!0'!U537),ISERROR('!0'!U537)),"",'!0'!U537)</f>
        <v/>
      </c>
      <c r="V535" t="str">
        <f>IF(OR(ISBLANK('!0'!V537),ISERROR('!0'!V537)),"",'!0'!V537)</f>
        <v/>
      </c>
      <c r="W535" t="str">
        <f>IF(OR(ISBLANK('!0'!W537),ISERROR('!0'!W537)),"",'!0'!W537)</f>
        <v/>
      </c>
      <c r="X535" t="str">
        <f>IF(OR(ISBLANK('!0'!X537),ISERROR('!0'!X537)),"",'!0'!X537)</f>
        <v/>
      </c>
      <c r="Y535" t="str">
        <f>IF(OR(ISBLANK('!0'!Y537),ISERROR('!0'!Y537)),"",'!0'!Y537)</f>
        <v/>
      </c>
      <c r="Z535" t="str">
        <f>IF(OR(ISBLANK('!0'!Z537),ISERROR('!0'!Z537)),"",'!0'!Z537)</f>
        <v/>
      </c>
      <c r="AA535" t="str">
        <f>IF(OR(ISBLANK('!0'!AA537),ISERROR('!0'!AA537)),"",'!0'!AA537)</f>
        <v/>
      </c>
      <c r="AB535" t="str">
        <f>IF(OR(ISBLANK('!0'!AB537),ISERROR('!0'!AB537)),"",'!0'!AB537)</f>
        <v/>
      </c>
      <c r="AC535" t="str">
        <f>IF(OR(ISBLANK('!0'!AI537),ISERROR('!0'!AI537)),"",'!0'!AI537)</f>
        <v/>
      </c>
      <c r="AD535" t="str">
        <f>IF(OR(ISBLANK('!0'!AJ537),ISERROR('!0'!AJ537)),"",'!0'!AJ537)</f>
        <v/>
      </c>
      <c r="AE535" t="str">
        <f>IF(OR(ISBLANK('!0'!AK537),ISERROR('!0'!AK537)),"",'!0'!AK537)</f>
        <v/>
      </c>
      <c r="AF535" t="str">
        <f>IF(OR(ISBLANK('!0'!AL537),ISERROR('!0'!AL537)),"",'!0'!AL537)</f>
        <v/>
      </c>
      <c r="AG535" t="str">
        <f>IF(OR(ISBLANK('!0'!AM537),ISERROR('!0'!AM537)),"",'!0'!AM537)</f>
        <v/>
      </c>
      <c r="AH535" t="str">
        <f>IF(OR(ISBLANK('!0'!AN537),ISERROR('!0'!AN537)),"",'!0'!AN537)</f>
        <v/>
      </c>
      <c r="AI535" t="str">
        <f>IF(OR(ISBLANK('!0'!AO537),ISERROR('!0'!AO537)),"",'!0'!AO537)</f>
        <v/>
      </c>
      <c r="AJ535" t="str">
        <f>IF(OR(ISBLANK('!0'!AP537),ISERROR('!0'!AP537)),"",'!0'!AP537)</f>
        <v/>
      </c>
      <c r="AK535" t="str">
        <f>IF(OR(ISBLANK('!0'!AQ537),ISERROR('!0'!AQ537)),"",'!0'!AQ537)</f>
        <v/>
      </c>
      <c r="AL535" t="str">
        <f>IF(OR(ISBLANK('!0'!AR537),ISERROR('!0'!AR537)),"",'!0'!AR537)</f>
        <v/>
      </c>
      <c r="AM535" t="str">
        <f>IF(OR(ISBLANK('!0'!AS537),ISERROR('!0'!AS537)),"",'!0'!AS537)</f>
        <v/>
      </c>
      <c r="AN535" t="str">
        <f>IF(OR(ISBLANK('!0'!AT537),ISERROR('!0'!AT537)),"",'!0'!AT537)</f>
        <v/>
      </c>
      <c r="AO535" t="str">
        <f>IF(OR(ISBLANK('!0'!AU537),ISERROR('!0'!AU537)),"",'!0'!AU537)</f>
        <v/>
      </c>
      <c r="AP535" t="str">
        <f>IF(OR(ISBLANK('!0'!AV537),ISERROR('!0'!AV537)),"",'!0'!AV537)</f>
        <v/>
      </c>
      <c r="AQ535" t="str">
        <f>IF(OR(ISBLANK('!0'!AW537),ISERROR('!0'!AW537)),"",'!0'!AW537)</f>
        <v/>
      </c>
      <c r="AR535" t="str">
        <f>IF(OR(ISBLANK('!0'!AX537),ISERROR('!0'!AX537)),"",'!0'!AX537)</f>
        <v/>
      </c>
      <c r="AS535" t="str">
        <f>IF(OR(ISBLANK('!0'!AY537),ISERROR('!0'!AY537)),"",'!0'!AY537)</f>
        <v/>
      </c>
      <c r="AT535" t="str">
        <f>IF(OR(ISBLANK('!0'!AZ537),ISERROR('!0'!AZ537)),"",'!0'!AZ537)</f>
        <v/>
      </c>
      <c r="AU535" t="str">
        <f>IF(OR(ISBLANK('!0'!BA537),ISERROR('!0'!BA537)),"",'!0'!BA537)</f>
        <v/>
      </c>
      <c r="AV535" t="str">
        <f>IF(OR(ISBLANK('!0'!BB537),ISERROR('!0'!BB537)),"",'!0'!BB537)</f>
        <v/>
      </c>
      <c r="AW535" t="str">
        <f>IF(OR(ISBLANK('!0'!BC537),ISERROR('!0'!BC537)),"",'!0'!BC537)</f>
        <v/>
      </c>
      <c r="AX535" t="str">
        <f>IF(OR(ISBLANK('!0'!BD537),ISERROR('!0'!BD537)),"",'!0'!BD537)</f>
        <v/>
      </c>
      <c r="AY535" t="str">
        <f>IF(OR(ISBLANK('!0'!BE537),ISERROR('!0'!BE537)),"",'!0'!BE537)</f>
        <v/>
      </c>
      <c r="AZ535" t="str">
        <f>IF(OR(ISBLANK('!0'!BF537),ISERROR('!0'!BF537)),"",'!0'!BF537)</f>
        <v/>
      </c>
      <c r="BA535" t="str">
        <f>IF(OR(ISBLANK('!0'!BG537),ISERROR('!0'!BG537)),"",'!0'!BG537)</f>
        <v/>
      </c>
      <c r="BB535" t="str">
        <f>IF(OR(ISBLANK('!0'!BH537),ISERROR('!0'!BH537)),"",'!0'!BH537)</f>
        <v/>
      </c>
      <c r="BC535" t="str">
        <f>IF(OR(ISBLANK('!0'!BI537),ISERROR('!0'!BI537)),"",'!0'!BI537)</f>
        <v/>
      </c>
    </row>
    <row r="536" spans="1:55" ht="12.75" customHeight="1" x14ac:dyDescent="0.2">
      <c r="A536" t="str">
        <f>IF(OR(ISBLANK('!0'!A538),ISERROR('!0'!A538)),"",'!0'!A538)</f>
        <v/>
      </c>
      <c r="B536" t="str">
        <f>IF(OR(ISBLANK('!0'!B538),ISERROR('!0'!B538)),"",'!0'!B538)</f>
        <v/>
      </c>
      <c r="C536" t="str">
        <f>IF(OR(ISBLANK('!0'!C537),ISERROR('!0'!C537)),"",'!0'!C537)</f>
        <v/>
      </c>
      <c r="D536" t="str">
        <f>IF(OR(ISBLANK('!0'!D538),ISERROR('!0'!D538)),"",'!0'!D538)</f>
        <v/>
      </c>
      <c r="E536" t="str">
        <f>IF(OR(ISBLANK('!0'!E538),ISERROR('!0'!E538)),"",'!0'!E538)</f>
        <v/>
      </c>
      <c r="F536" t="str">
        <f>IF(OR(ISBLANK('!0'!F538),ISERROR('!0'!F538)),"",'!0'!F538)</f>
        <v/>
      </c>
      <c r="G536" t="str">
        <f>IF(OR(ISBLANK('!0'!G538),ISERROR('!0'!G538)),"",'!0'!G538)</f>
        <v/>
      </c>
      <c r="H536" t="str">
        <f>IF(OR(ISBLANK('!0'!H538),ISERROR('!0'!H538)),"",'!0'!H538)</f>
        <v/>
      </c>
      <c r="I536" s="4" t="str">
        <f>IF(OR(ISBLANK('!0'!I538),ISERROR('!0'!I538)),"",'!0'!I538)</f>
        <v/>
      </c>
      <c r="J536" t="str">
        <f>IF(OR(ISBLANK('!0'!J538),ISERROR('!0'!J538)),"",'!0'!J538)</f>
        <v/>
      </c>
      <c r="K536" s="59" t="str">
        <f>IF(OR(ISBLANK('!0'!K538),ISERROR('!0'!K538)),"",'!0'!K538)</f>
        <v/>
      </c>
      <c r="L536" t="str">
        <f>IF(OR(ISBLANK('!0'!L538),ISERROR('!0'!L538)),"",'!0'!L538)</f>
        <v/>
      </c>
      <c r="M536" t="str">
        <f>IF(OR(ISBLANK('!0'!M538),ISERROR('!0'!M538)),"",'!0'!M538)</f>
        <v/>
      </c>
      <c r="N536" t="str">
        <f>IF(OR(ISBLANK('!0'!N538),ISERROR('!0'!N538)),"",'!0'!N538)</f>
        <v/>
      </c>
      <c r="O536" t="str">
        <f>IF(OR(ISBLANK('!0'!O538),ISERROR('!0'!O538)),"",'!0'!O538)</f>
        <v/>
      </c>
      <c r="P536" t="str">
        <f>IF(OR(ISBLANK('!0'!P538),ISERROR('!0'!P538)),"",'!0'!P538)</f>
        <v/>
      </c>
      <c r="Q536" t="str">
        <f>IF(OR(ISBLANK('!0'!Q538),ISERROR('!0'!Q538)),"",'!0'!Q538)</f>
        <v/>
      </c>
      <c r="R536" t="str">
        <f>IF(OR(ISBLANK('!0'!R538),ISERROR('!0'!R538)),"",'!0'!R538)</f>
        <v/>
      </c>
      <c r="S536" t="str">
        <f>IF(OR(ISBLANK('!0'!S538),ISERROR('!0'!S538)),"",'!0'!S538)</f>
        <v/>
      </c>
      <c r="T536" t="str">
        <f>IF(OR(ISBLANK('!0'!T538),ISERROR('!0'!T538)),"",'!0'!T538)</f>
        <v/>
      </c>
      <c r="U536" t="str">
        <f>IF(OR(ISBLANK('!0'!U538),ISERROR('!0'!U538)),"",'!0'!U538)</f>
        <v/>
      </c>
      <c r="V536" t="str">
        <f>IF(OR(ISBLANK('!0'!V538),ISERROR('!0'!V538)),"",'!0'!V538)</f>
        <v/>
      </c>
      <c r="W536" t="str">
        <f>IF(OR(ISBLANK('!0'!W538),ISERROR('!0'!W538)),"",'!0'!W538)</f>
        <v/>
      </c>
      <c r="X536" t="str">
        <f>IF(OR(ISBLANK('!0'!X538),ISERROR('!0'!X538)),"",'!0'!X538)</f>
        <v/>
      </c>
      <c r="Y536" t="str">
        <f>IF(OR(ISBLANK('!0'!Y538),ISERROR('!0'!Y538)),"",'!0'!Y538)</f>
        <v/>
      </c>
      <c r="Z536" t="str">
        <f>IF(OR(ISBLANK('!0'!Z538),ISERROR('!0'!Z538)),"",'!0'!Z538)</f>
        <v/>
      </c>
      <c r="AA536" t="str">
        <f>IF(OR(ISBLANK('!0'!AA538),ISERROR('!0'!AA538)),"",'!0'!AA538)</f>
        <v/>
      </c>
      <c r="AB536" t="str">
        <f>IF(OR(ISBLANK('!0'!AB538),ISERROR('!0'!AB538)),"",'!0'!AB538)</f>
        <v/>
      </c>
      <c r="AC536" t="str">
        <f>IF(OR(ISBLANK('!0'!AI538),ISERROR('!0'!AI538)),"",'!0'!AI538)</f>
        <v/>
      </c>
      <c r="AD536" t="str">
        <f>IF(OR(ISBLANK('!0'!AJ538),ISERROR('!0'!AJ538)),"",'!0'!AJ538)</f>
        <v/>
      </c>
      <c r="AE536" t="str">
        <f>IF(OR(ISBLANK('!0'!AK538),ISERROR('!0'!AK538)),"",'!0'!AK538)</f>
        <v/>
      </c>
      <c r="AF536" t="str">
        <f>IF(OR(ISBLANK('!0'!AL538),ISERROR('!0'!AL538)),"",'!0'!AL538)</f>
        <v/>
      </c>
      <c r="AG536" t="str">
        <f>IF(OR(ISBLANK('!0'!AM538),ISERROR('!0'!AM538)),"",'!0'!AM538)</f>
        <v/>
      </c>
      <c r="AH536" t="str">
        <f>IF(OR(ISBLANK('!0'!AN538),ISERROR('!0'!AN538)),"",'!0'!AN538)</f>
        <v/>
      </c>
      <c r="AI536" t="str">
        <f>IF(OR(ISBLANK('!0'!AO538),ISERROR('!0'!AO538)),"",'!0'!AO538)</f>
        <v/>
      </c>
      <c r="AJ536" t="str">
        <f>IF(OR(ISBLANK('!0'!AP538),ISERROR('!0'!AP538)),"",'!0'!AP538)</f>
        <v/>
      </c>
      <c r="AK536" t="str">
        <f>IF(OR(ISBLANK('!0'!AQ538),ISERROR('!0'!AQ538)),"",'!0'!AQ538)</f>
        <v/>
      </c>
      <c r="AL536" t="str">
        <f>IF(OR(ISBLANK('!0'!AR538),ISERROR('!0'!AR538)),"",'!0'!AR538)</f>
        <v/>
      </c>
      <c r="AM536" t="str">
        <f>IF(OR(ISBLANK('!0'!AS538),ISERROR('!0'!AS538)),"",'!0'!AS538)</f>
        <v/>
      </c>
      <c r="AN536" t="str">
        <f>IF(OR(ISBLANK('!0'!AT538),ISERROR('!0'!AT538)),"",'!0'!AT538)</f>
        <v/>
      </c>
      <c r="AO536" t="str">
        <f>IF(OR(ISBLANK('!0'!AU538),ISERROR('!0'!AU538)),"",'!0'!AU538)</f>
        <v/>
      </c>
      <c r="AP536" t="str">
        <f>IF(OR(ISBLANK('!0'!AV538),ISERROR('!0'!AV538)),"",'!0'!AV538)</f>
        <v/>
      </c>
      <c r="AQ536" t="str">
        <f>IF(OR(ISBLANK('!0'!AW538),ISERROR('!0'!AW538)),"",'!0'!AW538)</f>
        <v/>
      </c>
      <c r="AR536" t="str">
        <f>IF(OR(ISBLANK('!0'!AX538),ISERROR('!0'!AX538)),"",'!0'!AX538)</f>
        <v/>
      </c>
      <c r="AS536" t="str">
        <f>IF(OR(ISBLANK('!0'!AY538),ISERROR('!0'!AY538)),"",'!0'!AY538)</f>
        <v/>
      </c>
      <c r="AT536" t="str">
        <f>IF(OR(ISBLANK('!0'!AZ538),ISERROR('!0'!AZ538)),"",'!0'!AZ538)</f>
        <v/>
      </c>
      <c r="AU536" t="str">
        <f>IF(OR(ISBLANK('!0'!BA538),ISERROR('!0'!BA538)),"",'!0'!BA538)</f>
        <v/>
      </c>
      <c r="AV536" t="str">
        <f>IF(OR(ISBLANK('!0'!BB538),ISERROR('!0'!BB538)),"",'!0'!BB538)</f>
        <v/>
      </c>
      <c r="AW536" t="str">
        <f>IF(OR(ISBLANK('!0'!BC538),ISERROR('!0'!BC538)),"",'!0'!BC538)</f>
        <v/>
      </c>
      <c r="AX536" t="str">
        <f>IF(OR(ISBLANK('!0'!BD538),ISERROR('!0'!BD538)),"",'!0'!BD538)</f>
        <v/>
      </c>
      <c r="AY536" t="str">
        <f>IF(OR(ISBLANK('!0'!BE538),ISERROR('!0'!BE538)),"",'!0'!BE538)</f>
        <v/>
      </c>
      <c r="AZ536" t="str">
        <f>IF(OR(ISBLANK('!0'!BF538),ISERROR('!0'!BF538)),"",'!0'!BF538)</f>
        <v/>
      </c>
      <c r="BA536" t="str">
        <f>IF(OR(ISBLANK('!0'!BG538),ISERROR('!0'!BG538)),"",'!0'!BG538)</f>
        <v/>
      </c>
      <c r="BB536" t="str">
        <f>IF(OR(ISBLANK('!0'!BH538),ISERROR('!0'!BH538)),"",'!0'!BH538)</f>
        <v/>
      </c>
      <c r="BC536" t="str">
        <f>IF(OR(ISBLANK('!0'!BI538),ISERROR('!0'!BI538)),"",'!0'!BI538)</f>
        <v/>
      </c>
    </row>
    <row r="537" spans="1:55" ht="12.75" customHeight="1" x14ac:dyDescent="0.2">
      <c r="A537" t="str">
        <f>IF(OR(ISBLANK('!0'!A539),ISERROR('!0'!A539)),"",'!0'!A539)</f>
        <v/>
      </c>
      <c r="B537" t="str">
        <f>IF(OR(ISBLANK('!0'!B539),ISERROR('!0'!B539)),"",'!0'!B539)</f>
        <v/>
      </c>
      <c r="C537" t="str">
        <f>IF(OR(ISBLANK('!0'!C538),ISERROR('!0'!C538)),"",'!0'!C538)</f>
        <v/>
      </c>
      <c r="D537" t="str">
        <f>IF(OR(ISBLANK('!0'!D539),ISERROR('!0'!D539)),"",'!0'!D539)</f>
        <v/>
      </c>
      <c r="E537" t="str">
        <f>IF(OR(ISBLANK('!0'!E539),ISERROR('!0'!E539)),"",'!0'!E539)</f>
        <v/>
      </c>
      <c r="F537" t="str">
        <f>IF(OR(ISBLANK('!0'!F539),ISERROR('!0'!F539)),"",'!0'!F539)</f>
        <v/>
      </c>
      <c r="G537" t="str">
        <f>IF(OR(ISBLANK('!0'!G539),ISERROR('!0'!G539)),"",'!0'!G539)</f>
        <v/>
      </c>
      <c r="H537" t="str">
        <f>IF(OR(ISBLANK('!0'!H539),ISERROR('!0'!H539)),"",'!0'!H539)</f>
        <v/>
      </c>
      <c r="I537" s="4" t="str">
        <f>IF(OR(ISBLANK('!0'!I539),ISERROR('!0'!I539)),"",'!0'!I539)</f>
        <v/>
      </c>
      <c r="J537" t="str">
        <f>IF(OR(ISBLANK('!0'!J539),ISERROR('!0'!J539)),"",'!0'!J539)</f>
        <v/>
      </c>
      <c r="K537" s="59" t="str">
        <f>IF(OR(ISBLANK('!0'!K539),ISERROR('!0'!K539)),"",'!0'!K539)</f>
        <v/>
      </c>
      <c r="L537" t="str">
        <f>IF(OR(ISBLANK('!0'!L539),ISERROR('!0'!L539)),"",'!0'!L539)</f>
        <v/>
      </c>
      <c r="M537" t="str">
        <f>IF(OR(ISBLANK('!0'!M539),ISERROR('!0'!M539)),"",'!0'!M539)</f>
        <v/>
      </c>
      <c r="N537" t="str">
        <f>IF(OR(ISBLANK('!0'!N539),ISERROR('!0'!N539)),"",'!0'!N539)</f>
        <v/>
      </c>
      <c r="O537" t="str">
        <f>IF(OR(ISBLANK('!0'!O539),ISERROR('!0'!O539)),"",'!0'!O539)</f>
        <v/>
      </c>
      <c r="P537" t="str">
        <f>IF(OR(ISBLANK('!0'!P539),ISERROR('!0'!P539)),"",'!0'!P539)</f>
        <v/>
      </c>
      <c r="Q537" t="str">
        <f>IF(OR(ISBLANK('!0'!Q539),ISERROR('!0'!Q539)),"",'!0'!Q539)</f>
        <v/>
      </c>
      <c r="R537" t="str">
        <f>IF(OR(ISBLANK('!0'!R539),ISERROR('!0'!R539)),"",'!0'!R539)</f>
        <v/>
      </c>
      <c r="S537" t="str">
        <f>IF(OR(ISBLANK('!0'!S539),ISERROR('!0'!S539)),"",'!0'!S539)</f>
        <v/>
      </c>
      <c r="T537" t="str">
        <f>IF(OR(ISBLANK('!0'!T539),ISERROR('!0'!T539)),"",'!0'!T539)</f>
        <v/>
      </c>
      <c r="U537" t="str">
        <f>IF(OR(ISBLANK('!0'!U539),ISERROR('!0'!U539)),"",'!0'!U539)</f>
        <v/>
      </c>
      <c r="V537" t="str">
        <f>IF(OR(ISBLANK('!0'!V539),ISERROR('!0'!V539)),"",'!0'!V539)</f>
        <v/>
      </c>
      <c r="W537" t="str">
        <f>IF(OR(ISBLANK('!0'!W539),ISERROR('!0'!W539)),"",'!0'!W539)</f>
        <v/>
      </c>
      <c r="X537" t="str">
        <f>IF(OR(ISBLANK('!0'!X539),ISERROR('!0'!X539)),"",'!0'!X539)</f>
        <v/>
      </c>
      <c r="Y537" t="str">
        <f>IF(OR(ISBLANK('!0'!Y539),ISERROR('!0'!Y539)),"",'!0'!Y539)</f>
        <v/>
      </c>
      <c r="Z537" t="str">
        <f>IF(OR(ISBLANK('!0'!Z539),ISERROR('!0'!Z539)),"",'!0'!Z539)</f>
        <v/>
      </c>
      <c r="AA537" t="str">
        <f>IF(OR(ISBLANK('!0'!AA539),ISERROR('!0'!AA539)),"",'!0'!AA539)</f>
        <v/>
      </c>
      <c r="AB537" t="str">
        <f>IF(OR(ISBLANK('!0'!AB539),ISERROR('!0'!AB539)),"",'!0'!AB539)</f>
        <v/>
      </c>
      <c r="AC537" t="str">
        <f>IF(OR(ISBLANK('!0'!AI539),ISERROR('!0'!AI539)),"",'!0'!AI539)</f>
        <v/>
      </c>
      <c r="AD537" t="str">
        <f>IF(OR(ISBLANK('!0'!AJ539),ISERROR('!0'!AJ539)),"",'!0'!AJ539)</f>
        <v/>
      </c>
      <c r="AE537" t="str">
        <f>IF(OR(ISBLANK('!0'!AK539),ISERROR('!0'!AK539)),"",'!0'!AK539)</f>
        <v/>
      </c>
      <c r="AF537" t="str">
        <f>IF(OR(ISBLANK('!0'!AL539),ISERROR('!0'!AL539)),"",'!0'!AL539)</f>
        <v/>
      </c>
      <c r="AG537" t="str">
        <f>IF(OR(ISBLANK('!0'!AM539),ISERROR('!0'!AM539)),"",'!0'!AM539)</f>
        <v/>
      </c>
      <c r="AH537" t="str">
        <f>IF(OR(ISBLANK('!0'!AN539),ISERROR('!0'!AN539)),"",'!0'!AN539)</f>
        <v/>
      </c>
      <c r="AI537" t="str">
        <f>IF(OR(ISBLANK('!0'!AO539),ISERROR('!0'!AO539)),"",'!0'!AO539)</f>
        <v/>
      </c>
      <c r="AJ537" t="str">
        <f>IF(OR(ISBLANK('!0'!AP539),ISERROR('!0'!AP539)),"",'!0'!AP539)</f>
        <v/>
      </c>
      <c r="AK537" t="str">
        <f>IF(OR(ISBLANK('!0'!AQ539),ISERROR('!0'!AQ539)),"",'!0'!AQ539)</f>
        <v/>
      </c>
      <c r="AL537" t="str">
        <f>IF(OR(ISBLANK('!0'!AR539),ISERROR('!0'!AR539)),"",'!0'!AR539)</f>
        <v/>
      </c>
      <c r="AM537" t="str">
        <f>IF(OR(ISBLANK('!0'!AS539),ISERROR('!0'!AS539)),"",'!0'!AS539)</f>
        <v/>
      </c>
      <c r="AN537" t="str">
        <f>IF(OR(ISBLANK('!0'!AT539),ISERROR('!0'!AT539)),"",'!0'!AT539)</f>
        <v/>
      </c>
      <c r="AO537" t="str">
        <f>IF(OR(ISBLANK('!0'!AU539),ISERROR('!0'!AU539)),"",'!0'!AU539)</f>
        <v/>
      </c>
      <c r="AP537" t="str">
        <f>IF(OR(ISBLANK('!0'!AV539),ISERROR('!0'!AV539)),"",'!0'!AV539)</f>
        <v/>
      </c>
      <c r="AQ537" t="str">
        <f>IF(OR(ISBLANK('!0'!AW539),ISERROR('!0'!AW539)),"",'!0'!AW539)</f>
        <v/>
      </c>
      <c r="AR537" t="str">
        <f>IF(OR(ISBLANK('!0'!AX539),ISERROR('!0'!AX539)),"",'!0'!AX539)</f>
        <v/>
      </c>
      <c r="AS537" t="str">
        <f>IF(OR(ISBLANK('!0'!AY539),ISERROR('!0'!AY539)),"",'!0'!AY539)</f>
        <v/>
      </c>
      <c r="AT537" t="str">
        <f>IF(OR(ISBLANK('!0'!AZ539),ISERROR('!0'!AZ539)),"",'!0'!AZ539)</f>
        <v/>
      </c>
      <c r="AU537" t="str">
        <f>IF(OR(ISBLANK('!0'!BA539),ISERROR('!0'!BA539)),"",'!0'!BA539)</f>
        <v/>
      </c>
      <c r="AV537" t="str">
        <f>IF(OR(ISBLANK('!0'!BB539),ISERROR('!0'!BB539)),"",'!0'!BB539)</f>
        <v/>
      </c>
      <c r="AW537" t="str">
        <f>IF(OR(ISBLANK('!0'!BC539),ISERROR('!0'!BC539)),"",'!0'!BC539)</f>
        <v/>
      </c>
      <c r="AX537" t="str">
        <f>IF(OR(ISBLANK('!0'!BD539),ISERROR('!0'!BD539)),"",'!0'!BD539)</f>
        <v/>
      </c>
      <c r="AY537" t="str">
        <f>IF(OR(ISBLANK('!0'!BE539),ISERROR('!0'!BE539)),"",'!0'!BE539)</f>
        <v/>
      </c>
      <c r="AZ537" t="str">
        <f>IF(OR(ISBLANK('!0'!BF539),ISERROR('!0'!BF539)),"",'!0'!BF539)</f>
        <v/>
      </c>
      <c r="BA537" t="str">
        <f>IF(OR(ISBLANK('!0'!BG539),ISERROR('!0'!BG539)),"",'!0'!BG539)</f>
        <v/>
      </c>
      <c r="BB537" t="str">
        <f>IF(OR(ISBLANK('!0'!BH539),ISERROR('!0'!BH539)),"",'!0'!BH539)</f>
        <v/>
      </c>
      <c r="BC537" t="str">
        <f>IF(OR(ISBLANK('!0'!BI539),ISERROR('!0'!BI539)),"",'!0'!BI539)</f>
        <v/>
      </c>
    </row>
    <row r="538" spans="1:55" ht="12.75" customHeight="1" x14ac:dyDescent="0.2">
      <c r="A538" t="str">
        <f>IF(OR(ISBLANK('!0'!A540),ISERROR('!0'!A540)),"",'!0'!A540)</f>
        <v/>
      </c>
      <c r="B538" t="str">
        <f>IF(OR(ISBLANK('!0'!B540),ISERROR('!0'!B540)),"",'!0'!B540)</f>
        <v/>
      </c>
      <c r="C538" t="str">
        <f>IF(OR(ISBLANK('!0'!C539),ISERROR('!0'!C539)),"",'!0'!C539)</f>
        <v/>
      </c>
      <c r="D538" t="str">
        <f>IF(OR(ISBLANK('!0'!D540),ISERROR('!0'!D540)),"",'!0'!D540)</f>
        <v/>
      </c>
      <c r="E538" t="str">
        <f>IF(OR(ISBLANK('!0'!E540),ISERROR('!0'!E540)),"",'!0'!E540)</f>
        <v/>
      </c>
      <c r="F538" t="str">
        <f>IF(OR(ISBLANK('!0'!F540),ISERROR('!0'!F540)),"",'!0'!F540)</f>
        <v/>
      </c>
      <c r="G538" t="str">
        <f>IF(OR(ISBLANK('!0'!G540),ISERROR('!0'!G540)),"",'!0'!G540)</f>
        <v/>
      </c>
      <c r="H538" t="str">
        <f>IF(OR(ISBLANK('!0'!H540),ISERROR('!0'!H540)),"",'!0'!H540)</f>
        <v/>
      </c>
      <c r="I538" s="4" t="str">
        <f>IF(OR(ISBLANK('!0'!I540),ISERROR('!0'!I540)),"",'!0'!I540)</f>
        <v/>
      </c>
      <c r="J538" t="str">
        <f>IF(OR(ISBLANK('!0'!J540),ISERROR('!0'!J540)),"",'!0'!J540)</f>
        <v/>
      </c>
      <c r="K538" s="59" t="str">
        <f>IF(OR(ISBLANK('!0'!K540),ISERROR('!0'!K540)),"",'!0'!K540)</f>
        <v/>
      </c>
      <c r="L538" t="str">
        <f>IF(OR(ISBLANK('!0'!L540),ISERROR('!0'!L540)),"",'!0'!L540)</f>
        <v/>
      </c>
      <c r="M538" t="str">
        <f>IF(OR(ISBLANK('!0'!M540),ISERROR('!0'!M540)),"",'!0'!M540)</f>
        <v/>
      </c>
      <c r="N538" t="str">
        <f>IF(OR(ISBLANK('!0'!N540),ISERROR('!0'!N540)),"",'!0'!N540)</f>
        <v/>
      </c>
      <c r="O538" t="str">
        <f>IF(OR(ISBLANK('!0'!O540),ISERROR('!0'!O540)),"",'!0'!O540)</f>
        <v/>
      </c>
      <c r="P538" t="str">
        <f>IF(OR(ISBLANK('!0'!P540),ISERROR('!0'!P540)),"",'!0'!P540)</f>
        <v/>
      </c>
      <c r="Q538" t="str">
        <f>IF(OR(ISBLANK('!0'!Q540),ISERROR('!0'!Q540)),"",'!0'!Q540)</f>
        <v/>
      </c>
      <c r="R538" t="str">
        <f>IF(OR(ISBLANK('!0'!R540),ISERROR('!0'!R540)),"",'!0'!R540)</f>
        <v/>
      </c>
      <c r="S538" t="str">
        <f>IF(OR(ISBLANK('!0'!S540),ISERROR('!0'!S540)),"",'!0'!S540)</f>
        <v/>
      </c>
      <c r="T538" t="str">
        <f>IF(OR(ISBLANK('!0'!T540),ISERROR('!0'!T540)),"",'!0'!T540)</f>
        <v/>
      </c>
      <c r="U538" t="str">
        <f>IF(OR(ISBLANK('!0'!U540),ISERROR('!0'!U540)),"",'!0'!U540)</f>
        <v/>
      </c>
      <c r="V538" t="str">
        <f>IF(OR(ISBLANK('!0'!V540),ISERROR('!0'!V540)),"",'!0'!V540)</f>
        <v/>
      </c>
      <c r="W538" t="str">
        <f>IF(OR(ISBLANK('!0'!W540),ISERROR('!0'!W540)),"",'!0'!W540)</f>
        <v/>
      </c>
      <c r="X538" t="str">
        <f>IF(OR(ISBLANK('!0'!X540),ISERROR('!0'!X540)),"",'!0'!X540)</f>
        <v/>
      </c>
      <c r="Y538" t="str">
        <f>IF(OR(ISBLANK('!0'!Y540),ISERROR('!0'!Y540)),"",'!0'!Y540)</f>
        <v/>
      </c>
      <c r="Z538" t="str">
        <f>IF(OR(ISBLANK('!0'!Z540),ISERROR('!0'!Z540)),"",'!0'!Z540)</f>
        <v/>
      </c>
      <c r="AA538" t="str">
        <f>IF(OR(ISBLANK('!0'!AA540),ISERROR('!0'!AA540)),"",'!0'!AA540)</f>
        <v/>
      </c>
      <c r="AB538" t="str">
        <f>IF(OR(ISBLANK('!0'!AB540),ISERROR('!0'!AB540)),"",'!0'!AB540)</f>
        <v/>
      </c>
      <c r="AC538" t="str">
        <f>IF(OR(ISBLANK('!0'!AI540),ISERROR('!0'!AI540)),"",'!0'!AI540)</f>
        <v/>
      </c>
      <c r="AD538" t="str">
        <f>IF(OR(ISBLANK('!0'!AJ540),ISERROR('!0'!AJ540)),"",'!0'!AJ540)</f>
        <v/>
      </c>
      <c r="AE538" t="str">
        <f>IF(OR(ISBLANK('!0'!AK540),ISERROR('!0'!AK540)),"",'!0'!AK540)</f>
        <v/>
      </c>
      <c r="AF538" t="str">
        <f>IF(OR(ISBLANK('!0'!AL540),ISERROR('!0'!AL540)),"",'!0'!AL540)</f>
        <v/>
      </c>
      <c r="AG538" t="str">
        <f>IF(OR(ISBLANK('!0'!AM540),ISERROR('!0'!AM540)),"",'!0'!AM540)</f>
        <v/>
      </c>
      <c r="AH538" t="str">
        <f>IF(OR(ISBLANK('!0'!AN540),ISERROR('!0'!AN540)),"",'!0'!AN540)</f>
        <v/>
      </c>
      <c r="AI538" t="str">
        <f>IF(OR(ISBLANK('!0'!AO540),ISERROR('!0'!AO540)),"",'!0'!AO540)</f>
        <v/>
      </c>
      <c r="AJ538" t="str">
        <f>IF(OR(ISBLANK('!0'!AP540),ISERROR('!0'!AP540)),"",'!0'!AP540)</f>
        <v/>
      </c>
      <c r="AK538" t="str">
        <f>IF(OR(ISBLANK('!0'!AQ540),ISERROR('!0'!AQ540)),"",'!0'!AQ540)</f>
        <v/>
      </c>
      <c r="AL538" t="str">
        <f>IF(OR(ISBLANK('!0'!AR540),ISERROR('!0'!AR540)),"",'!0'!AR540)</f>
        <v/>
      </c>
      <c r="AM538" t="str">
        <f>IF(OR(ISBLANK('!0'!AS540),ISERROR('!0'!AS540)),"",'!0'!AS540)</f>
        <v/>
      </c>
      <c r="AN538" t="str">
        <f>IF(OR(ISBLANK('!0'!AT540),ISERROR('!0'!AT540)),"",'!0'!AT540)</f>
        <v/>
      </c>
      <c r="AO538" t="str">
        <f>IF(OR(ISBLANK('!0'!AU540),ISERROR('!0'!AU540)),"",'!0'!AU540)</f>
        <v/>
      </c>
      <c r="AP538" t="str">
        <f>IF(OR(ISBLANK('!0'!AV540),ISERROR('!0'!AV540)),"",'!0'!AV540)</f>
        <v/>
      </c>
      <c r="AQ538" t="str">
        <f>IF(OR(ISBLANK('!0'!AW540),ISERROR('!0'!AW540)),"",'!0'!AW540)</f>
        <v/>
      </c>
      <c r="AR538" t="str">
        <f>IF(OR(ISBLANK('!0'!AX540),ISERROR('!0'!AX540)),"",'!0'!AX540)</f>
        <v/>
      </c>
      <c r="AS538" t="str">
        <f>IF(OR(ISBLANK('!0'!AY540),ISERROR('!0'!AY540)),"",'!0'!AY540)</f>
        <v/>
      </c>
      <c r="AT538" t="str">
        <f>IF(OR(ISBLANK('!0'!AZ540),ISERROR('!0'!AZ540)),"",'!0'!AZ540)</f>
        <v/>
      </c>
      <c r="AU538" t="str">
        <f>IF(OR(ISBLANK('!0'!BA540),ISERROR('!0'!BA540)),"",'!0'!BA540)</f>
        <v/>
      </c>
      <c r="AV538" t="str">
        <f>IF(OR(ISBLANK('!0'!BB540),ISERROR('!0'!BB540)),"",'!0'!BB540)</f>
        <v/>
      </c>
      <c r="AW538" t="str">
        <f>IF(OR(ISBLANK('!0'!BC540),ISERROR('!0'!BC540)),"",'!0'!BC540)</f>
        <v/>
      </c>
      <c r="AX538" t="str">
        <f>IF(OR(ISBLANK('!0'!BD540),ISERROR('!0'!BD540)),"",'!0'!BD540)</f>
        <v/>
      </c>
      <c r="AY538" t="str">
        <f>IF(OR(ISBLANK('!0'!BE540),ISERROR('!0'!BE540)),"",'!0'!BE540)</f>
        <v/>
      </c>
      <c r="AZ538" t="str">
        <f>IF(OR(ISBLANK('!0'!BF540),ISERROR('!0'!BF540)),"",'!0'!BF540)</f>
        <v/>
      </c>
      <c r="BA538" t="str">
        <f>IF(OR(ISBLANK('!0'!BG540),ISERROR('!0'!BG540)),"",'!0'!BG540)</f>
        <v/>
      </c>
      <c r="BB538" t="str">
        <f>IF(OR(ISBLANK('!0'!BH540),ISERROR('!0'!BH540)),"",'!0'!BH540)</f>
        <v/>
      </c>
      <c r="BC538" t="str">
        <f>IF(OR(ISBLANK('!0'!BI540),ISERROR('!0'!BI540)),"",'!0'!BI540)</f>
        <v/>
      </c>
    </row>
    <row r="539" spans="1:55" ht="12.75" customHeight="1" x14ac:dyDescent="0.2">
      <c r="A539" t="str">
        <f>IF(OR(ISBLANK('!0'!A541),ISERROR('!0'!A541)),"",'!0'!A541)</f>
        <v/>
      </c>
      <c r="B539" t="str">
        <f>IF(OR(ISBLANK('!0'!B541),ISERROR('!0'!B541)),"",'!0'!B541)</f>
        <v/>
      </c>
      <c r="C539" t="str">
        <f>IF(OR(ISBLANK('!0'!C540),ISERROR('!0'!C540)),"",'!0'!C540)</f>
        <v/>
      </c>
      <c r="D539" t="str">
        <f>IF(OR(ISBLANK('!0'!D541),ISERROR('!0'!D541)),"",'!0'!D541)</f>
        <v/>
      </c>
      <c r="E539" t="str">
        <f>IF(OR(ISBLANK('!0'!E541),ISERROR('!0'!E541)),"",'!0'!E541)</f>
        <v/>
      </c>
      <c r="F539" t="str">
        <f>IF(OR(ISBLANK('!0'!F541),ISERROR('!0'!F541)),"",'!0'!F541)</f>
        <v/>
      </c>
      <c r="G539" t="str">
        <f>IF(OR(ISBLANK('!0'!G541),ISERROR('!0'!G541)),"",'!0'!G541)</f>
        <v/>
      </c>
      <c r="H539" t="str">
        <f>IF(OR(ISBLANK('!0'!H541),ISERROR('!0'!H541)),"",'!0'!H541)</f>
        <v/>
      </c>
      <c r="I539" s="4" t="str">
        <f>IF(OR(ISBLANK('!0'!I541),ISERROR('!0'!I541)),"",'!0'!I541)</f>
        <v/>
      </c>
      <c r="J539" t="str">
        <f>IF(OR(ISBLANK('!0'!J541),ISERROR('!0'!J541)),"",'!0'!J541)</f>
        <v/>
      </c>
      <c r="K539" s="59" t="str">
        <f>IF(OR(ISBLANK('!0'!K541),ISERROR('!0'!K541)),"",'!0'!K541)</f>
        <v/>
      </c>
      <c r="L539" t="str">
        <f>IF(OR(ISBLANK('!0'!L541),ISERROR('!0'!L541)),"",'!0'!L541)</f>
        <v/>
      </c>
      <c r="M539" t="str">
        <f>IF(OR(ISBLANK('!0'!M541),ISERROR('!0'!M541)),"",'!0'!M541)</f>
        <v/>
      </c>
      <c r="N539" t="str">
        <f>IF(OR(ISBLANK('!0'!N541),ISERROR('!0'!N541)),"",'!0'!N541)</f>
        <v/>
      </c>
      <c r="O539" t="str">
        <f>IF(OR(ISBLANK('!0'!O541),ISERROR('!0'!O541)),"",'!0'!O541)</f>
        <v/>
      </c>
      <c r="P539" t="str">
        <f>IF(OR(ISBLANK('!0'!P541),ISERROR('!0'!P541)),"",'!0'!P541)</f>
        <v/>
      </c>
      <c r="Q539" t="str">
        <f>IF(OR(ISBLANK('!0'!Q541),ISERROR('!0'!Q541)),"",'!0'!Q541)</f>
        <v/>
      </c>
      <c r="R539" t="str">
        <f>IF(OR(ISBLANK('!0'!R541),ISERROR('!0'!R541)),"",'!0'!R541)</f>
        <v/>
      </c>
      <c r="S539" t="str">
        <f>IF(OR(ISBLANK('!0'!S541),ISERROR('!0'!S541)),"",'!0'!S541)</f>
        <v/>
      </c>
      <c r="T539" t="str">
        <f>IF(OR(ISBLANK('!0'!T541),ISERROR('!0'!T541)),"",'!0'!T541)</f>
        <v/>
      </c>
      <c r="U539" t="str">
        <f>IF(OR(ISBLANK('!0'!U541),ISERROR('!0'!U541)),"",'!0'!U541)</f>
        <v/>
      </c>
      <c r="V539" t="str">
        <f>IF(OR(ISBLANK('!0'!V541),ISERROR('!0'!V541)),"",'!0'!V541)</f>
        <v/>
      </c>
      <c r="W539" t="str">
        <f>IF(OR(ISBLANK('!0'!W541),ISERROR('!0'!W541)),"",'!0'!W541)</f>
        <v/>
      </c>
      <c r="X539" t="str">
        <f>IF(OR(ISBLANK('!0'!X541),ISERROR('!0'!X541)),"",'!0'!X541)</f>
        <v/>
      </c>
      <c r="Y539" t="str">
        <f>IF(OR(ISBLANK('!0'!Y541),ISERROR('!0'!Y541)),"",'!0'!Y541)</f>
        <v/>
      </c>
      <c r="Z539" t="str">
        <f>IF(OR(ISBLANK('!0'!Z541),ISERROR('!0'!Z541)),"",'!0'!Z541)</f>
        <v/>
      </c>
      <c r="AA539" t="str">
        <f>IF(OR(ISBLANK('!0'!AA541),ISERROR('!0'!AA541)),"",'!0'!AA541)</f>
        <v/>
      </c>
      <c r="AB539" t="str">
        <f>IF(OR(ISBLANK('!0'!AB541),ISERROR('!0'!AB541)),"",'!0'!AB541)</f>
        <v/>
      </c>
      <c r="AC539" t="str">
        <f>IF(OR(ISBLANK('!0'!AI541),ISERROR('!0'!AI541)),"",'!0'!AI541)</f>
        <v/>
      </c>
      <c r="AD539" t="str">
        <f>IF(OR(ISBLANK('!0'!AJ541),ISERROR('!0'!AJ541)),"",'!0'!AJ541)</f>
        <v/>
      </c>
      <c r="AE539" t="str">
        <f>IF(OR(ISBLANK('!0'!AK541),ISERROR('!0'!AK541)),"",'!0'!AK541)</f>
        <v/>
      </c>
      <c r="AF539" t="str">
        <f>IF(OR(ISBLANK('!0'!AL541),ISERROR('!0'!AL541)),"",'!0'!AL541)</f>
        <v/>
      </c>
      <c r="AG539" t="str">
        <f>IF(OR(ISBLANK('!0'!AM541),ISERROR('!0'!AM541)),"",'!0'!AM541)</f>
        <v/>
      </c>
      <c r="AH539" t="str">
        <f>IF(OR(ISBLANK('!0'!AN541),ISERROR('!0'!AN541)),"",'!0'!AN541)</f>
        <v/>
      </c>
      <c r="AI539" t="str">
        <f>IF(OR(ISBLANK('!0'!AO541),ISERROR('!0'!AO541)),"",'!0'!AO541)</f>
        <v/>
      </c>
      <c r="AJ539" t="str">
        <f>IF(OR(ISBLANK('!0'!AP541),ISERROR('!0'!AP541)),"",'!0'!AP541)</f>
        <v/>
      </c>
      <c r="AK539" t="str">
        <f>IF(OR(ISBLANK('!0'!AQ541),ISERROR('!0'!AQ541)),"",'!0'!AQ541)</f>
        <v/>
      </c>
      <c r="AL539" t="str">
        <f>IF(OR(ISBLANK('!0'!AR541),ISERROR('!0'!AR541)),"",'!0'!AR541)</f>
        <v/>
      </c>
      <c r="AM539" t="str">
        <f>IF(OR(ISBLANK('!0'!AS541),ISERROR('!0'!AS541)),"",'!0'!AS541)</f>
        <v/>
      </c>
      <c r="AN539" t="str">
        <f>IF(OR(ISBLANK('!0'!AT541),ISERROR('!0'!AT541)),"",'!0'!AT541)</f>
        <v/>
      </c>
      <c r="AO539" t="str">
        <f>IF(OR(ISBLANK('!0'!AU541),ISERROR('!0'!AU541)),"",'!0'!AU541)</f>
        <v/>
      </c>
      <c r="AP539" t="str">
        <f>IF(OR(ISBLANK('!0'!AV541),ISERROR('!0'!AV541)),"",'!0'!AV541)</f>
        <v/>
      </c>
      <c r="AQ539" t="str">
        <f>IF(OR(ISBLANK('!0'!AW541),ISERROR('!0'!AW541)),"",'!0'!AW541)</f>
        <v/>
      </c>
      <c r="AR539" t="str">
        <f>IF(OR(ISBLANK('!0'!AX541),ISERROR('!0'!AX541)),"",'!0'!AX541)</f>
        <v/>
      </c>
      <c r="AS539" t="str">
        <f>IF(OR(ISBLANK('!0'!AY541),ISERROR('!0'!AY541)),"",'!0'!AY541)</f>
        <v/>
      </c>
      <c r="AT539" t="str">
        <f>IF(OR(ISBLANK('!0'!AZ541),ISERROR('!0'!AZ541)),"",'!0'!AZ541)</f>
        <v/>
      </c>
      <c r="AU539" t="str">
        <f>IF(OR(ISBLANK('!0'!BA541),ISERROR('!0'!BA541)),"",'!0'!BA541)</f>
        <v/>
      </c>
      <c r="AV539" t="str">
        <f>IF(OR(ISBLANK('!0'!BB541),ISERROR('!0'!BB541)),"",'!0'!BB541)</f>
        <v/>
      </c>
      <c r="AW539" t="str">
        <f>IF(OR(ISBLANK('!0'!BC541),ISERROR('!0'!BC541)),"",'!0'!BC541)</f>
        <v/>
      </c>
      <c r="AX539" t="str">
        <f>IF(OR(ISBLANK('!0'!BD541),ISERROR('!0'!BD541)),"",'!0'!BD541)</f>
        <v/>
      </c>
      <c r="AY539" t="str">
        <f>IF(OR(ISBLANK('!0'!BE541),ISERROR('!0'!BE541)),"",'!0'!BE541)</f>
        <v/>
      </c>
      <c r="AZ539" t="str">
        <f>IF(OR(ISBLANK('!0'!BF541),ISERROR('!0'!BF541)),"",'!0'!BF541)</f>
        <v/>
      </c>
      <c r="BA539" t="str">
        <f>IF(OR(ISBLANK('!0'!BG541),ISERROR('!0'!BG541)),"",'!0'!BG541)</f>
        <v/>
      </c>
      <c r="BB539" t="str">
        <f>IF(OR(ISBLANK('!0'!BH541),ISERROR('!0'!BH541)),"",'!0'!BH541)</f>
        <v/>
      </c>
      <c r="BC539" t="str">
        <f>IF(OR(ISBLANK('!0'!BI541),ISERROR('!0'!BI541)),"",'!0'!BI541)</f>
        <v/>
      </c>
    </row>
    <row r="540" spans="1:55" ht="12.75" customHeight="1" x14ac:dyDescent="0.2">
      <c r="A540" t="str">
        <f>IF(OR(ISBLANK('!0'!A542),ISERROR('!0'!A542)),"",'!0'!A542)</f>
        <v/>
      </c>
      <c r="B540" t="str">
        <f>IF(OR(ISBLANK('!0'!B542),ISERROR('!0'!B542)),"",'!0'!B542)</f>
        <v/>
      </c>
      <c r="C540" t="str">
        <f>IF(OR(ISBLANK('!0'!C541),ISERROR('!0'!C541)),"",'!0'!C541)</f>
        <v/>
      </c>
      <c r="D540" t="str">
        <f>IF(OR(ISBLANK('!0'!D542),ISERROR('!0'!D542)),"",'!0'!D542)</f>
        <v/>
      </c>
      <c r="E540" t="str">
        <f>IF(OR(ISBLANK('!0'!E542),ISERROR('!0'!E542)),"",'!0'!E542)</f>
        <v/>
      </c>
      <c r="F540" t="str">
        <f>IF(OR(ISBLANK('!0'!F542),ISERROR('!0'!F542)),"",'!0'!F542)</f>
        <v/>
      </c>
      <c r="G540" t="str">
        <f>IF(OR(ISBLANK('!0'!G542),ISERROR('!0'!G542)),"",'!0'!G542)</f>
        <v/>
      </c>
      <c r="H540" t="str">
        <f>IF(OR(ISBLANK('!0'!H542),ISERROR('!0'!H542)),"",'!0'!H542)</f>
        <v/>
      </c>
      <c r="I540" s="4" t="str">
        <f>IF(OR(ISBLANK('!0'!I542),ISERROR('!0'!I542)),"",'!0'!I542)</f>
        <v/>
      </c>
      <c r="J540" t="str">
        <f>IF(OR(ISBLANK('!0'!J542),ISERROR('!0'!J542)),"",'!0'!J542)</f>
        <v/>
      </c>
      <c r="K540" s="59" t="str">
        <f>IF(OR(ISBLANK('!0'!K542),ISERROR('!0'!K542)),"",'!0'!K542)</f>
        <v/>
      </c>
      <c r="L540" t="str">
        <f>IF(OR(ISBLANK('!0'!L542),ISERROR('!0'!L542)),"",'!0'!L542)</f>
        <v/>
      </c>
      <c r="M540" t="str">
        <f>IF(OR(ISBLANK('!0'!M542),ISERROR('!0'!M542)),"",'!0'!M542)</f>
        <v/>
      </c>
      <c r="N540" t="str">
        <f>IF(OR(ISBLANK('!0'!N542),ISERROR('!0'!N542)),"",'!0'!N542)</f>
        <v/>
      </c>
      <c r="O540" t="str">
        <f>IF(OR(ISBLANK('!0'!O542),ISERROR('!0'!O542)),"",'!0'!O542)</f>
        <v/>
      </c>
      <c r="P540" t="str">
        <f>IF(OR(ISBLANK('!0'!P542),ISERROR('!0'!P542)),"",'!0'!P542)</f>
        <v/>
      </c>
      <c r="Q540" t="str">
        <f>IF(OR(ISBLANK('!0'!Q542),ISERROR('!0'!Q542)),"",'!0'!Q542)</f>
        <v/>
      </c>
      <c r="R540" t="str">
        <f>IF(OR(ISBLANK('!0'!R542),ISERROR('!0'!R542)),"",'!0'!R542)</f>
        <v/>
      </c>
      <c r="S540" t="str">
        <f>IF(OR(ISBLANK('!0'!S542),ISERROR('!0'!S542)),"",'!0'!S542)</f>
        <v/>
      </c>
      <c r="T540" t="str">
        <f>IF(OR(ISBLANK('!0'!T542),ISERROR('!0'!T542)),"",'!0'!T542)</f>
        <v/>
      </c>
      <c r="U540" t="str">
        <f>IF(OR(ISBLANK('!0'!U542),ISERROR('!0'!U542)),"",'!0'!U542)</f>
        <v/>
      </c>
      <c r="V540" t="str">
        <f>IF(OR(ISBLANK('!0'!V542),ISERROR('!0'!V542)),"",'!0'!V542)</f>
        <v/>
      </c>
      <c r="W540" t="str">
        <f>IF(OR(ISBLANK('!0'!W542),ISERROR('!0'!W542)),"",'!0'!W542)</f>
        <v/>
      </c>
      <c r="X540" t="str">
        <f>IF(OR(ISBLANK('!0'!X542),ISERROR('!0'!X542)),"",'!0'!X542)</f>
        <v/>
      </c>
      <c r="Y540" t="str">
        <f>IF(OR(ISBLANK('!0'!Y542),ISERROR('!0'!Y542)),"",'!0'!Y542)</f>
        <v/>
      </c>
      <c r="Z540" t="str">
        <f>IF(OR(ISBLANK('!0'!Z542),ISERROR('!0'!Z542)),"",'!0'!Z542)</f>
        <v/>
      </c>
      <c r="AA540" t="str">
        <f>IF(OR(ISBLANK('!0'!AA542),ISERROR('!0'!AA542)),"",'!0'!AA542)</f>
        <v/>
      </c>
      <c r="AB540" t="str">
        <f>IF(OR(ISBLANK('!0'!AB542),ISERROR('!0'!AB542)),"",'!0'!AB542)</f>
        <v/>
      </c>
      <c r="AC540" t="str">
        <f>IF(OR(ISBLANK('!0'!AI542),ISERROR('!0'!AI542)),"",'!0'!AI542)</f>
        <v/>
      </c>
      <c r="AD540" t="str">
        <f>IF(OR(ISBLANK('!0'!AJ542),ISERROR('!0'!AJ542)),"",'!0'!AJ542)</f>
        <v/>
      </c>
      <c r="AE540" t="str">
        <f>IF(OR(ISBLANK('!0'!AK542),ISERROR('!0'!AK542)),"",'!0'!AK542)</f>
        <v/>
      </c>
      <c r="AF540" t="str">
        <f>IF(OR(ISBLANK('!0'!AL542),ISERROR('!0'!AL542)),"",'!0'!AL542)</f>
        <v/>
      </c>
      <c r="AG540" t="str">
        <f>IF(OR(ISBLANK('!0'!AM542),ISERROR('!0'!AM542)),"",'!0'!AM542)</f>
        <v/>
      </c>
      <c r="AH540" t="str">
        <f>IF(OR(ISBLANK('!0'!AN542),ISERROR('!0'!AN542)),"",'!0'!AN542)</f>
        <v/>
      </c>
      <c r="AI540" t="str">
        <f>IF(OR(ISBLANK('!0'!AO542),ISERROR('!0'!AO542)),"",'!0'!AO542)</f>
        <v/>
      </c>
      <c r="AJ540" t="str">
        <f>IF(OR(ISBLANK('!0'!AP542),ISERROR('!0'!AP542)),"",'!0'!AP542)</f>
        <v/>
      </c>
      <c r="AK540" t="str">
        <f>IF(OR(ISBLANK('!0'!AQ542),ISERROR('!0'!AQ542)),"",'!0'!AQ542)</f>
        <v/>
      </c>
      <c r="AL540" t="str">
        <f>IF(OR(ISBLANK('!0'!AR542),ISERROR('!0'!AR542)),"",'!0'!AR542)</f>
        <v/>
      </c>
      <c r="AM540" t="str">
        <f>IF(OR(ISBLANK('!0'!AS542),ISERROR('!0'!AS542)),"",'!0'!AS542)</f>
        <v/>
      </c>
      <c r="AN540" t="str">
        <f>IF(OR(ISBLANK('!0'!AT542),ISERROR('!0'!AT542)),"",'!0'!AT542)</f>
        <v/>
      </c>
      <c r="AO540" t="str">
        <f>IF(OR(ISBLANK('!0'!AU542),ISERROR('!0'!AU542)),"",'!0'!AU542)</f>
        <v/>
      </c>
      <c r="AP540" t="str">
        <f>IF(OR(ISBLANK('!0'!AV542),ISERROR('!0'!AV542)),"",'!0'!AV542)</f>
        <v/>
      </c>
      <c r="AQ540" t="str">
        <f>IF(OR(ISBLANK('!0'!AW542),ISERROR('!0'!AW542)),"",'!0'!AW542)</f>
        <v/>
      </c>
      <c r="AR540" t="str">
        <f>IF(OR(ISBLANK('!0'!AX542),ISERROR('!0'!AX542)),"",'!0'!AX542)</f>
        <v/>
      </c>
      <c r="AS540" t="str">
        <f>IF(OR(ISBLANK('!0'!AY542),ISERROR('!0'!AY542)),"",'!0'!AY542)</f>
        <v/>
      </c>
      <c r="AT540" t="str">
        <f>IF(OR(ISBLANK('!0'!AZ542),ISERROR('!0'!AZ542)),"",'!0'!AZ542)</f>
        <v/>
      </c>
      <c r="AU540" t="str">
        <f>IF(OR(ISBLANK('!0'!BA542),ISERROR('!0'!BA542)),"",'!0'!BA542)</f>
        <v/>
      </c>
      <c r="AV540" t="str">
        <f>IF(OR(ISBLANK('!0'!BB542),ISERROR('!0'!BB542)),"",'!0'!BB542)</f>
        <v/>
      </c>
      <c r="AW540" t="str">
        <f>IF(OR(ISBLANK('!0'!BC542),ISERROR('!0'!BC542)),"",'!0'!BC542)</f>
        <v/>
      </c>
      <c r="AX540" t="str">
        <f>IF(OR(ISBLANK('!0'!BD542),ISERROR('!0'!BD542)),"",'!0'!BD542)</f>
        <v/>
      </c>
      <c r="AY540" t="str">
        <f>IF(OR(ISBLANK('!0'!BE542),ISERROR('!0'!BE542)),"",'!0'!BE542)</f>
        <v/>
      </c>
      <c r="AZ540" t="str">
        <f>IF(OR(ISBLANK('!0'!BF542),ISERROR('!0'!BF542)),"",'!0'!BF542)</f>
        <v/>
      </c>
      <c r="BA540" t="str">
        <f>IF(OR(ISBLANK('!0'!BG542),ISERROR('!0'!BG542)),"",'!0'!BG542)</f>
        <v/>
      </c>
      <c r="BB540" t="str">
        <f>IF(OR(ISBLANK('!0'!BH542),ISERROR('!0'!BH542)),"",'!0'!BH542)</f>
        <v/>
      </c>
      <c r="BC540" t="str">
        <f>IF(OR(ISBLANK('!0'!BI542),ISERROR('!0'!BI542)),"",'!0'!BI542)</f>
        <v/>
      </c>
    </row>
    <row r="541" spans="1:55" ht="12.75" customHeight="1" x14ac:dyDescent="0.2">
      <c r="A541" t="str">
        <f>IF(OR(ISBLANK('!0'!A543),ISERROR('!0'!A543)),"",'!0'!A543)</f>
        <v/>
      </c>
      <c r="B541" t="str">
        <f>IF(OR(ISBLANK('!0'!B543),ISERROR('!0'!B543)),"",'!0'!B543)</f>
        <v/>
      </c>
      <c r="C541" t="str">
        <f>IF(OR(ISBLANK('!0'!C542),ISERROR('!0'!C542)),"",'!0'!C542)</f>
        <v/>
      </c>
      <c r="D541" t="str">
        <f>IF(OR(ISBLANK('!0'!D543),ISERROR('!0'!D543)),"",'!0'!D543)</f>
        <v/>
      </c>
      <c r="E541" t="str">
        <f>IF(OR(ISBLANK('!0'!E543),ISERROR('!0'!E543)),"",'!0'!E543)</f>
        <v/>
      </c>
      <c r="F541" t="str">
        <f>IF(OR(ISBLANK('!0'!F543),ISERROR('!0'!F543)),"",'!0'!F543)</f>
        <v/>
      </c>
      <c r="G541" t="str">
        <f>IF(OR(ISBLANK('!0'!G543),ISERROR('!0'!G543)),"",'!0'!G543)</f>
        <v/>
      </c>
      <c r="H541" t="str">
        <f>IF(OR(ISBLANK('!0'!H543),ISERROR('!0'!H543)),"",'!0'!H543)</f>
        <v/>
      </c>
      <c r="I541" s="4" t="str">
        <f>IF(OR(ISBLANK('!0'!I543),ISERROR('!0'!I543)),"",'!0'!I543)</f>
        <v/>
      </c>
      <c r="J541" t="str">
        <f>IF(OR(ISBLANK('!0'!J543),ISERROR('!0'!J543)),"",'!0'!J543)</f>
        <v/>
      </c>
      <c r="K541" s="59" t="str">
        <f>IF(OR(ISBLANK('!0'!K543),ISERROR('!0'!K543)),"",'!0'!K543)</f>
        <v/>
      </c>
      <c r="L541" t="str">
        <f>IF(OR(ISBLANK('!0'!L543),ISERROR('!0'!L543)),"",'!0'!L543)</f>
        <v/>
      </c>
      <c r="M541" t="str">
        <f>IF(OR(ISBLANK('!0'!M543),ISERROR('!0'!M543)),"",'!0'!M543)</f>
        <v/>
      </c>
      <c r="N541" t="str">
        <f>IF(OR(ISBLANK('!0'!N543),ISERROR('!0'!N543)),"",'!0'!N543)</f>
        <v/>
      </c>
      <c r="O541" t="str">
        <f>IF(OR(ISBLANK('!0'!O543),ISERROR('!0'!O543)),"",'!0'!O543)</f>
        <v/>
      </c>
      <c r="P541" t="str">
        <f>IF(OR(ISBLANK('!0'!P543),ISERROR('!0'!P543)),"",'!0'!P543)</f>
        <v/>
      </c>
      <c r="Q541" t="str">
        <f>IF(OR(ISBLANK('!0'!Q543),ISERROR('!0'!Q543)),"",'!0'!Q543)</f>
        <v/>
      </c>
      <c r="R541" t="str">
        <f>IF(OR(ISBLANK('!0'!R543),ISERROR('!0'!R543)),"",'!0'!R543)</f>
        <v/>
      </c>
      <c r="S541" t="str">
        <f>IF(OR(ISBLANK('!0'!S543),ISERROR('!0'!S543)),"",'!0'!S543)</f>
        <v/>
      </c>
      <c r="T541" t="str">
        <f>IF(OR(ISBLANK('!0'!T543),ISERROR('!0'!T543)),"",'!0'!T543)</f>
        <v/>
      </c>
      <c r="U541" t="str">
        <f>IF(OR(ISBLANK('!0'!U543),ISERROR('!0'!U543)),"",'!0'!U543)</f>
        <v/>
      </c>
      <c r="V541" t="str">
        <f>IF(OR(ISBLANK('!0'!V543),ISERROR('!0'!V543)),"",'!0'!V543)</f>
        <v/>
      </c>
      <c r="W541" t="str">
        <f>IF(OR(ISBLANK('!0'!W543),ISERROR('!0'!W543)),"",'!0'!W543)</f>
        <v/>
      </c>
      <c r="X541" t="str">
        <f>IF(OR(ISBLANK('!0'!X543),ISERROR('!0'!X543)),"",'!0'!X543)</f>
        <v/>
      </c>
      <c r="Y541" t="str">
        <f>IF(OR(ISBLANK('!0'!Y543),ISERROR('!0'!Y543)),"",'!0'!Y543)</f>
        <v/>
      </c>
      <c r="Z541" t="str">
        <f>IF(OR(ISBLANK('!0'!Z543),ISERROR('!0'!Z543)),"",'!0'!Z543)</f>
        <v/>
      </c>
      <c r="AA541" t="str">
        <f>IF(OR(ISBLANK('!0'!AA543),ISERROR('!0'!AA543)),"",'!0'!AA543)</f>
        <v/>
      </c>
      <c r="AB541" t="str">
        <f>IF(OR(ISBLANK('!0'!AB543),ISERROR('!0'!AB543)),"",'!0'!AB543)</f>
        <v/>
      </c>
      <c r="AC541" t="str">
        <f>IF(OR(ISBLANK('!0'!AI543),ISERROR('!0'!AI543)),"",'!0'!AI543)</f>
        <v/>
      </c>
      <c r="AD541" t="str">
        <f>IF(OR(ISBLANK('!0'!AJ543),ISERROR('!0'!AJ543)),"",'!0'!AJ543)</f>
        <v/>
      </c>
      <c r="AE541" t="str">
        <f>IF(OR(ISBLANK('!0'!AK543),ISERROR('!0'!AK543)),"",'!0'!AK543)</f>
        <v/>
      </c>
      <c r="AF541" t="str">
        <f>IF(OR(ISBLANK('!0'!AL543),ISERROR('!0'!AL543)),"",'!0'!AL543)</f>
        <v/>
      </c>
      <c r="AG541" t="str">
        <f>IF(OR(ISBLANK('!0'!AM543),ISERROR('!0'!AM543)),"",'!0'!AM543)</f>
        <v/>
      </c>
      <c r="AH541" t="str">
        <f>IF(OR(ISBLANK('!0'!AN543),ISERROR('!0'!AN543)),"",'!0'!AN543)</f>
        <v/>
      </c>
      <c r="AI541" t="str">
        <f>IF(OR(ISBLANK('!0'!AO543),ISERROR('!0'!AO543)),"",'!0'!AO543)</f>
        <v/>
      </c>
      <c r="AJ541" t="str">
        <f>IF(OR(ISBLANK('!0'!AP543),ISERROR('!0'!AP543)),"",'!0'!AP543)</f>
        <v/>
      </c>
      <c r="AK541" t="str">
        <f>IF(OR(ISBLANK('!0'!AQ543),ISERROR('!0'!AQ543)),"",'!0'!AQ543)</f>
        <v/>
      </c>
      <c r="AL541" t="str">
        <f>IF(OR(ISBLANK('!0'!AR543),ISERROR('!0'!AR543)),"",'!0'!AR543)</f>
        <v/>
      </c>
      <c r="AM541" t="str">
        <f>IF(OR(ISBLANK('!0'!AS543),ISERROR('!0'!AS543)),"",'!0'!AS543)</f>
        <v/>
      </c>
      <c r="AN541" t="str">
        <f>IF(OR(ISBLANK('!0'!AT543),ISERROR('!0'!AT543)),"",'!0'!AT543)</f>
        <v/>
      </c>
      <c r="AO541" t="str">
        <f>IF(OR(ISBLANK('!0'!AU543),ISERROR('!0'!AU543)),"",'!0'!AU543)</f>
        <v/>
      </c>
      <c r="AP541" t="str">
        <f>IF(OR(ISBLANK('!0'!AV543),ISERROR('!0'!AV543)),"",'!0'!AV543)</f>
        <v/>
      </c>
      <c r="AQ541" t="str">
        <f>IF(OR(ISBLANK('!0'!AW543),ISERROR('!0'!AW543)),"",'!0'!AW543)</f>
        <v/>
      </c>
      <c r="AR541" t="str">
        <f>IF(OR(ISBLANK('!0'!AX543),ISERROR('!0'!AX543)),"",'!0'!AX543)</f>
        <v/>
      </c>
      <c r="AS541" t="str">
        <f>IF(OR(ISBLANK('!0'!AY543),ISERROR('!0'!AY543)),"",'!0'!AY543)</f>
        <v/>
      </c>
      <c r="AT541" t="str">
        <f>IF(OR(ISBLANK('!0'!AZ543),ISERROR('!0'!AZ543)),"",'!0'!AZ543)</f>
        <v/>
      </c>
      <c r="AU541" t="str">
        <f>IF(OR(ISBLANK('!0'!BA543),ISERROR('!0'!BA543)),"",'!0'!BA543)</f>
        <v/>
      </c>
      <c r="AV541" t="str">
        <f>IF(OR(ISBLANK('!0'!BB543),ISERROR('!0'!BB543)),"",'!0'!BB543)</f>
        <v/>
      </c>
      <c r="AW541" t="str">
        <f>IF(OR(ISBLANK('!0'!BC543),ISERROR('!0'!BC543)),"",'!0'!BC543)</f>
        <v/>
      </c>
      <c r="AX541" t="str">
        <f>IF(OR(ISBLANK('!0'!BD543),ISERROR('!0'!BD543)),"",'!0'!BD543)</f>
        <v/>
      </c>
      <c r="AY541" t="str">
        <f>IF(OR(ISBLANK('!0'!BE543),ISERROR('!0'!BE543)),"",'!0'!BE543)</f>
        <v/>
      </c>
      <c r="AZ541" t="str">
        <f>IF(OR(ISBLANK('!0'!BF543),ISERROR('!0'!BF543)),"",'!0'!BF543)</f>
        <v/>
      </c>
      <c r="BA541" t="str">
        <f>IF(OR(ISBLANK('!0'!BG543),ISERROR('!0'!BG543)),"",'!0'!BG543)</f>
        <v/>
      </c>
      <c r="BB541" t="str">
        <f>IF(OR(ISBLANK('!0'!BH543),ISERROR('!0'!BH543)),"",'!0'!BH543)</f>
        <v/>
      </c>
      <c r="BC541" t="str">
        <f>IF(OR(ISBLANK('!0'!BI543),ISERROR('!0'!BI543)),"",'!0'!BI543)</f>
        <v/>
      </c>
    </row>
    <row r="542" spans="1:55" ht="12.75" customHeight="1" x14ac:dyDescent="0.2">
      <c r="A542" t="str">
        <f>IF(OR(ISBLANK('!0'!A544),ISERROR('!0'!A544)),"",'!0'!A544)</f>
        <v/>
      </c>
      <c r="B542" t="str">
        <f>IF(OR(ISBLANK('!0'!B544),ISERROR('!0'!B544)),"",'!0'!B544)</f>
        <v/>
      </c>
      <c r="C542" t="str">
        <f>IF(OR(ISBLANK('!0'!C543),ISERROR('!0'!C543)),"",'!0'!C543)</f>
        <v/>
      </c>
      <c r="D542" t="str">
        <f>IF(OR(ISBLANK('!0'!D544),ISERROR('!0'!D544)),"",'!0'!D544)</f>
        <v/>
      </c>
      <c r="E542" t="str">
        <f>IF(OR(ISBLANK('!0'!E544),ISERROR('!0'!E544)),"",'!0'!E544)</f>
        <v/>
      </c>
      <c r="F542" t="str">
        <f>IF(OR(ISBLANK('!0'!F544),ISERROR('!0'!F544)),"",'!0'!F544)</f>
        <v/>
      </c>
      <c r="G542" t="str">
        <f>IF(OR(ISBLANK('!0'!G544),ISERROR('!0'!G544)),"",'!0'!G544)</f>
        <v/>
      </c>
      <c r="H542" t="str">
        <f>IF(OR(ISBLANK('!0'!H544),ISERROR('!0'!H544)),"",'!0'!H544)</f>
        <v/>
      </c>
      <c r="I542" s="4" t="str">
        <f>IF(OR(ISBLANK('!0'!I544),ISERROR('!0'!I544)),"",'!0'!I544)</f>
        <v/>
      </c>
      <c r="J542" t="str">
        <f>IF(OR(ISBLANK('!0'!J544),ISERROR('!0'!J544)),"",'!0'!J544)</f>
        <v/>
      </c>
      <c r="K542" s="59" t="str">
        <f>IF(OR(ISBLANK('!0'!K544),ISERROR('!0'!K544)),"",'!0'!K544)</f>
        <v/>
      </c>
      <c r="L542" t="str">
        <f>IF(OR(ISBLANK('!0'!L544),ISERROR('!0'!L544)),"",'!0'!L544)</f>
        <v/>
      </c>
      <c r="M542" t="str">
        <f>IF(OR(ISBLANK('!0'!M544),ISERROR('!0'!M544)),"",'!0'!M544)</f>
        <v/>
      </c>
      <c r="N542" t="str">
        <f>IF(OR(ISBLANK('!0'!N544),ISERROR('!0'!N544)),"",'!0'!N544)</f>
        <v/>
      </c>
      <c r="O542" t="str">
        <f>IF(OR(ISBLANK('!0'!O544),ISERROR('!0'!O544)),"",'!0'!O544)</f>
        <v/>
      </c>
      <c r="P542" t="str">
        <f>IF(OR(ISBLANK('!0'!P544),ISERROR('!0'!P544)),"",'!0'!P544)</f>
        <v/>
      </c>
      <c r="Q542" t="str">
        <f>IF(OR(ISBLANK('!0'!Q544),ISERROR('!0'!Q544)),"",'!0'!Q544)</f>
        <v/>
      </c>
      <c r="R542" t="str">
        <f>IF(OR(ISBLANK('!0'!R544),ISERROR('!0'!R544)),"",'!0'!R544)</f>
        <v/>
      </c>
      <c r="S542" t="str">
        <f>IF(OR(ISBLANK('!0'!S544),ISERROR('!0'!S544)),"",'!0'!S544)</f>
        <v/>
      </c>
      <c r="T542" t="str">
        <f>IF(OR(ISBLANK('!0'!T544),ISERROR('!0'!T544)),"",'!0'!T544)</f>
        <v/>
      </c>
      <c r="U542" t="str">
        <f>IF(OR(ISBLANK('!0'!U544),ISERROR('!0'!U544)),"",'!0'!U544)</f>
        <v/>
      </c>
      <c r="V542" t="str">
        <f>IF(OR(ISBLANK('!0'!V544),ISERROR('!0'!V544)),"",'!0'!V544)</f>
        <v/>
      </c>
      <c r="W542" t="str">
        <f>IF(OR(ISBLANK('!0'!W544),ISERROR('!0'!W544)),"",'!0'!W544)</f>
        <v/>
      </c>
      <c r="X542" t="str">
        <f>IF(OR(ISBLANK('!0'!X544),ISERROR('!0'!X544)),"",'!0'!X544)</f>
        <v/>
      </c>
      <c r="Y542" t="str">
        <f>IF(OR(ISBLANK('!0'!Y544),ISERROR('!0'!Y544)),"",'!0'!Y544)</f>
        <v/>
      </c>
      <c r="Z542" t="str">
        <f>IF(OR(ISBLANK('!0'!Z544),ISERROR('!0'!Z544)),"",'!0'!Z544)</f>
        <v/>
      </c>
      <c r="AA542" t="str">
        <f>IF(OR(ISBLANK('!0'!AA544),ISERROR('!0'!AA544)),"",'!0'!AA544)</f>
        <v/>
      </c>
      <c r="AB542" t="str">
        <f>IF(OR(ISBLANK('!0'!AB544),ISERROR('!0'!AB544)),"",'!0'!AB544)</f>
        <v/>
      </c>
      <c r="AC542" t="str">
        <f>IF(OR(ISBLANK('!0'!AI544),ISERROR('!0'!AI544)),"",'!0'!AI544)</f>
        <v/>
      </c>
      <c r="AD542" t="str">
        <f>IF(OR(ISBLANK('!0'!AJ544),ISERROR('!0'!AJ544)),"",'!0'!AJ544)</f>
        <v/>
      </c>
      <c r="AE542" t="str">
        <f>IF(OR(ISBLANK('!0'!AK544),ISERROR('!0'!AK544)),"",'!0'!AK544)</f>
        <v/>
      </c>
      <c r="AF542" t="str">
        <f>IF(OR(ISBLANK('!0'!AL544),ISERROR('!0'!AL544)),"",'!0'!AL544)</f>
        <v/>
      </c>
      <c r="AG542" t="str">
        <f>IF(OR(ISBLANK('!0'!AM544),ISERROR('!0'!AM544)),"",'!0'!AM544)</f>
        <v/>
      </c>
      <c r="AH542" t="str">
        <f>IF(OR(ISBLANK('!0'!AN544),ISERROR('!0'!AN544)),"",'!0'!AN544)</f>
        <v/>
      </c>
      <c r="AI542" t="str">
        <f>IF(OR(ISBLANK('!0'!AO544),ISERROR('!0'!AO544)),"",'!0'!AO544)</f>
        <v/>
      </c>
      <c r="AJ542" t="str">
        <f>IF(OR(ISBLANK('!0'!AP544),ISERROR('!0'!AP544)),"",'!0'!AP544)</f>
        <v/>
      </c>
      <c r="AK542" t="str">
        <f>IF(OR(ISBLANK('!0'!AQ544),ISERROR('!0'!AQ544)),"",'!0'!AQ544)</f>
        <v/>
      </c>
      <c r="AL542" t="str">
        <f>IF(OR(ISBLANK('!0'!AR544),ISERROR('!0'!AR544)),"",'!0'!AR544)</f>
        <v/>
      </c>
      <c r="AM542" t="str">
        <f>IF(OR(ISBLANK('!0'!AS544),ISERROR('!0'!AS544)),"",'!0'!AS544)</f>
        <v/>
      </c>
      <c r="AN542" t="str">
        <f>IF(OR(ISBLANK('!0'!AT544),ISERROR('!0'!AT544)),"",'!0'!AT544)</f>
        <v/>
      </c>
      <c r="AO542" t="str">
        <f>IF(OR(ISBLANK('!0'!AU544),ISERROR('!0'!AU544)),"",'!0'!AU544)</f>
        <v/>
      </c>
      <c r="AP542" t="str">
        <f>IF(OR(ISBLANK('!0'!AV544),ISERROR('!0'!AV544)),"",'!0'!AV544)</f>
        <v/>
      </c>
      <c r="AQ542" t="str">
        <f>IF(OR(ISBLANK('!0'!AW544),ISERROR('!0'!AW544)),"",'!0'!AW544)</f>
        <v/>
      </c>
      <c r="AR542" t="str">
        <f>IF(OR(ISBLANK('!0'!AX544),ISERROR('!0'!AX544)),"",'!0'!AX544)</f>
        <v/>
      </c>
      <c r="AS542" t="str">
        <f>IF(OR(ISBLANK('!0'!AY544),ISERROR('!0'!AY544)),"",'!0'!AY544)</f>
        <v/>
      </c>
      <c r="AT542" t="str">
        <f>IF(OR(ISBLANK('!0'!AZ544),ISERROR('!0'!AZ544)),"",'!0'!AZ544)</f>
        <v/>
      </c>
      <c r="AU542" t="str">
        <f>IF(OR(ISBLANK('!0'!BA544),ISERROR('!0'!BA544)),"",'!0'!BA544)</f>
        <v/>
      </c>
      <c r="AV542" t="str">
        <f>IF(OR(ISBLANK('!0'!BB544),ISERROR('!0'!BB544)),"",'!0'!BB544)</f>
        <v/>
      </c>
      <c r="AW542" t="str">
        <f>IF(OR(ISBLANK('!0'!BC544),ISERROR('!0'!BC544)),"",'!0'!BC544)</f>
        <v/>
      </c>
      <c r="AX542" t="str">
        <f>IF(OR(ISBLANK('!0'!BD544),ISERROR('!0'!BD544)),"",'!0'!BD544)</f>
        <v/>
      </c>
      <c r="AY542" t="str">
        <f>IF(OR(ISBLANK('!0'!BE544),ISERROR('!0'!BE544)),"",'!0'!BE544)</f>
        <v/>
      </c>
      <c r="AZ542" t="str">
        <f>IF(OR(ISBLANK('!0'!BF544),ISERROR('!0'!BF544)),"",'!0'!BF544)</f>
        <v/>
      </c>
      <c r="BA542" t="str">
        <f>IF(OR(ISBLANK('!0'!BG544),ISERROR('!0'!BG544)),"",'!0'!BG544)</f>
        <v/>
      </c>
      <c r="BB542" t="str">
        <f>IF(OR(ISBLANK('!0'!BH544),ISERROR('!0'!BH544)),"",'!0'!BH544)</f>
        <v/>
      </c>
      <c r="BC542" t="str">
        <f>IF(OR(ISBLANK('!0'!BI544),ISERROR('!0'!BI544)),"",'!0'!BI544)</f>
        <v/>
      </c>
    </row>
    <row r="543" spans="1:55" ht="12.75" customHeight="1" x14ac:dyDescent="0.2">
      <c r="A543" t="str">
        <f>IF(OR(ISBLANK('!0'!A545),ISERROR('!0'!A545)),"",'!0'!A545)</f>
        <v/>
      </c>
      <c r="B543" t="str">
        <f>IF(OR(ISBLANK('!0'!B545),ISERROR('!0'!B545)),"",'!0'!B545)</f>
        <v/>
      </c>
      <c r="C543" t="str">
        <f>IF(OR(ISBLANK('!0'!C544),ISERROR('!0'!C544)),"",'!0'!C544)</f>
        <v/>
      </c>
      <c r="D543" t="str">
        <f>IF(OR(ISBLANK('!0'!D545),ISERROR('!0'!D545)),"",'!0'!D545)</f>
        <v/>
      </c>
      <c r="E543" t="str">
        <f>IF(OR(ISBLANK('!0'!E545),ISERROR('!0'!E545)),"",'!0'!E545)</f>
        <v/>
      </c>
      <c r="F543" t="str">
        <f>IF(OR(ISBLANK('!0'!F545),ISERROR('!0'!F545)),"",'!0'!F545)</f>
        <v/>
      </c>
      <c r="G543" t="str">
        <f>IF(OR(ISBLANK('!0'!G545),ISERROR('!0'!G545)),"",'!0'!G545)</f>
        <v/>
      </c>
      <c r="H543" t="str">
        <f>IF(OR(ISBLANK('!0'!H545),ISERROR('!0'!H545)),"",'!0'!H545)</f>
        <v/>
      </c>
      <c r="I543" s="4" t="str">
        <f>IF(OR(ISBLANK('!0'!I545),ISERROR('!0'!I545)),"",'!0'!I545)</f>
        <v/>
      </c>
      <c r="J543" t="str">
        <f>IF(OR(ISBLANK('!0'!J545),ISERROR('!0'!J545)),"",'!0'!J545)</f>
        <v/>
      </c>
      <c r="K543" s="59" t="str">
        <f>IF(OR(ISBLANK('!0'!K545),ISERROR('!0'!K545)),"",'!0'!K545)</f>
        <v/>
      </c>
      <c r="L543" t="str">
        <f>IF(OR(ISBLANK('!0'!L545),ISERROR('!0'!L545)),"",'!0'!L545)</f>
        <v/>
      </c>
      <c r="M543" t="str">
        <f>IF(OR(ISBLANK('!0'!M545),ISERROR('!0'!M545)),"",'!0'!M545)</f>
        <v/>
      </c>
      <c r="N543" t="str">
        <f>IF(OR(ISBLANK('!0'!N545),ISERROR('!0'!N545)),"",'!0'!N545)</f>
        <v/>
      </c>
      <c r="O543" t="str">
        <f>IF(OR(ISBLANK('!0'!O545),ISERROR('!0'!O545)),"",'!0'!O545)</f>
        <v/>
      </c>
      <c r="P543" t="str">
        <f>IF(OR(ISBLANK('!0'!P545),ISERROR('!0'!P545)),"",'!0'!P545)</f>
        <v/>
      </c>
      <c r="Q543" t="str">
        <f>IF(OR(ISBLANK('!0'!Q545),ISERROR('!0'!Q545)),"",'!0'!Q545)</f>
        <v/>
      </c>
      <c r="R543" t="str">
        <f>IF(OR(ISBLANK('!0'!R545),ISERROR('!0'!R545)),"",'!0'!R545)</f>
        <v/>
      </c>
      <c r="S543" t="str">
        <f>IF(OR(ISBLANK('!0'!S545),ISERROR('!0'!S545)),"",'!0'!S545)</f>
        <v/>
      </c>
      <c r="T543" t="str">
        <f>IF(OR(ISBLANK('!0'!T545),ISERROR('!0'!T545)),"",'!0'!T545)</f>
        <v/>
      </c>
      <c r="U543" t="str">
        <f>IF(OR(ISBLANK('!0'!U545),ISERROR('!0'!U545)),"",'!0'!U545)</f>
        <v/>
      </c>
      <c r="V543" t="str">
        <f>IF(OR(ISBLANK('!0'!V545),ISERROR('!0'!V545)),"",'!0'!V545)</f>
        <v/>
      </c>
      <c r="W543" t="str">
        <f>IF(OR(ISBLANK('!0'!W545),ISERROR('!0'!W545)),"",'!0'!W545)</f>
        <v/>
      </c>
      <c r="X543" t="str">
        <f>IF(OR(ISBLANK('!0'!X545),ISERROR('!0'!X545)),"",'!0'!X545)</f>
        <v/>
      </c>
      <c r="Y543" t="str">
        <f>IF(OR(ISBLANK('!0'!Y545),ISERROR('!0'!Y545)),"",'!0'!Y545)</f>
        <v/>
      </c>
      <c r="Z543" t="str">
        <f>IF(OR(ISBLANK('!0'!Z545),ISERROR('!0'!Z545)),"",'!0'!Z545)</f>
        <v/>
      </c>
      <c r="AA543" t="str">
        <f>IF(OR(ISBLANK('!0'!AA545),ISERROR('!0'!AA545)),"",'!0'!AA545)</f>
        <v/>
      </c>
      <c r="AB543" t="str">
        <f>IF(OR(ISBLANK('!0'!AB545),ISERROR('!0'!AB545)),"",'!0'!AB545)</f>
        <v/>
      </c>
      <c r="AC543" t="str">
        <f>IF(OR(ISBLANK('!0'!AI545),ISERROR('!0'!AI545)),"",'!0'!AI545)</f>
        <v/>
      </c>
      <c r="AD543" t="str">
        <f>IF(OR(ISBLANK('!0'!AJ545),ISERROR('!0'!AJ545)),"",'!0'!AJ545)</f>
        <v/>
      </c>
      <c r="AE543" t="str">
        <f>IF(OR(ISBLANK('!0'!AK545),ISERROR('!0'!AK545)),"",'!0'!AK545)</f>
        <v/>
      </c>
      <c r="AF543" t="str">
        <f>IF(OR(ISBLANK('!0'!AL545),ISERROR('!0'!AL545)),"",'!0'!AL545)</f>
        <v/>
      </c>
      <c r="AG543" t="str">
        <f>IF(OR(ISBLANK('!0'!AM545),ISERROR('!0'!AM545)),"",'!0'!AM545)</f>
        <v/>
      </c>
      <c r="AH543" t="str">
        <f>IF(OR(ISBLANK('!0'!AN545),ISERROR('!0'!AN545)),"",'!0'!AN545)</f>
        <v/>
      </c>
      <c r="AI543" t="str">
        <f>IF(OR(ISBLANK('!0'!AO545),ISERROR('!0'!AO545)),"",'!0'!AO545)</f>
        <v/>
      </c>
      <c r="AJ543" t="str">
        <f>IF(OR(ISBLANK('!0'!AP545),ISERROR('!0'!AP545)),"",'!0'!AP545)</f>
        <v/>
      </c>
      <c r="AK543" t="str">
        <f>IF(OR(ISBLANK('!0'!AQ545),ISERROR('!0'!AQ545)),"",'!0'!AQ545)</f>
        <v/>
      </c>
      <c r="AL543" t="str">
        <f>IF(OR(ISBLANK('!0'!AR545),ISERROR('!0'!AR545)),"",'!0'!AR545)</f>
        <v/>
      </c>
      <c r="AM543" t="str">
        <f>IF(OR(ISBLANK('!0'!AS545),ISERROR('!0'!AS545)),"",'!0'!AS545)</f>
        <v/>
      </c>
      <c r="AN543" t="str">
        <f>IF(OR(ISBLANK('!0'!AT545),ISERROR('!0'!AT545)),"",'!0'!AT545)</f>
        <v/>
      </c>
      <c r="AO543" t="str">
        <f>IF(OR(ISBLANK('!0'!AU545),ISERROR('!0'!AU545)),"",'!0'!AU545)</f>
        <v/>
      </c>
      <c r="AP543" t="str">
        <f>IF(OR(ISBLANK('!0'!AV545),ISERROR('!0'!AV545)),"",'!0'!AV545)</f>
        <v/>
      </c>
      <c r="AQ543" t="str">
        <f>IF(OR(ISBLANK('!0'!AW545),ISERROR('!0'!AW545)),"",'!0'!AW545)</f>
        <v/>
      </c>
      <c r="AR543" t="str">
        <f>IF(OR(ISBLANK('!0'!AX545),ISERROR('!0'!AX545)),"",'!0'!AX545)</f>
        <v/>
      </c>
      <c r="AS543" t="str">
        <f>IF(OR(ISBLANK('!0'!AY545),ISERROR('!0'!AY545)),"",'!0'!AY545)</f>
        <v/>
      </c>
      <c r="AT543" t="str">
        <f>IF(OR(ISBLANK('!0'!AZ545),ISERROR('!0'!AZ545)),"",'!0'!AZ545)</f>
        <v/>
      </c>
      <c r="AU543" t="str">
        <f>IF(OR(ISBLANK('!0'!BA545),ISERROR('!0'!BA545)),"",'!0'!BA545)</f>
        <v/>
      </c>
      <c r="AV543" t="str">
        <f>IF(OR(ISBLANK('!0'!BB545),ISERROR('!0'!BB545)),"",'!0'!BB545)</f>
        <v/>
      </c>
      <c r="AW543" t="str">
        <f>IF(OR(ISBLANK('!0'!BC545),ISERROR('!0'!BC545)),"",'!0'!BC545)</f>
        <v/>
      </c>
      <c r="AX543" t="str">
        <f>IF(OR(ISBLANK('!0'!BD545),ISERROR('!0'!BD545)),"",'!0'!BD545)</f>
        <v/>
      </c>
      <c r="AY543" t="str">
        <f>IF(OR(ISBLANK('!0'!BE545),ISERROR('!0'!BE545)),"",'!0'!BE545)</f>
        <v/>
      </c>
      <c r="AZ543" t="str">
        <f>IF(OR(ISBLANK('!0'!BF545),ISERROR('!0'!BF545)),"",'!0'!BF545)</f>
        <v/>
      </c>
      <c r="BA543" t="str">
        <f>IF(OR(ISBLANK('!0'!BG545),ISERROR('!0'!BG545)),"",'!0'!BG545)</f>
        <v/>
      </c>
      <c r="BB543" t="str">
        <f>IF(OR(ISBLANK('!0'!BH545),ISERROR('!0'!BH545)),"",'!0'!BH545)</f>
        <v/>
      </c>
      <c r="BC543" t="str">
        <f>IF(OR(ISBLANK('!0'!BI545),ISERROR('!0'!BI545)),"",'!0'!BI545)</f>
        <v/>
      </c>
    </row>
    <row r="544" spans="1:55" ht="12.75" customHeight="1" x14ac:dyDescent="0.2">
      <c r="A544" t="str">
        <f>IF(OR(ISBLANK('!0'!A546),ISERROR('!0'!A546)),"",'!0'!A546)</f>
        <v/>
      </c>
      <c r="B544" t="str">
        <f>IF(OR(ISBLANK('!0'!B546),ISERROR('!0'!B546)),"",'!0'!B546)</f>
        <v/>
      </c>
      <c r="C544" t="str">
        <f>IF(OR(ISBLANK('!0'!C545),ISERROR('!0'!C545)),"",'!0'!C545)</f>
        <v/>
      </c>
      <c r="D544" t="str">
        <f>IF(OR(ISBLANK('!0'!D546),ISERROR('!0'!D546)),"",'!0'!D546)</f>
        <v/>
      </c>
      <c r="E544" t="str">
        <f>IF(OR(ISBLANK('!0'!E546),ISERROR('!0'!E546)),"",'!0'!E546)</f>
        <v/>
      </c>
      <c r="F544" t="str">
        <f>IF(OR(ISBLANK('!0'!F546),ISERROR('!0'!F546)),"",'!0'!F546)</f>
        <v/>
      </c>
      <c r="G544" t="str">
        <f>IF(OR(ISBLANK('!0'!G546),ISERROR('!0'!G546)),"",'!0'!G546)</f>
        <v/>
      </c>
      <c r="H544" t="str">
        <f>IF(OR(ISBLANK('!0'!H546),ISERROR('!0'!H546)),"",'!0'!H546)</f>
        <v/>
      </c>
      <c r="I544" s="4" t="str">
        <f>IF(OR(ISBLANK('!0'!I546),ISERROR('!0'!I546)),"",'!0'!I546)</f>
        <v/>
      </c>
      <c r="J544" t="str">
        <f>IF(OR(ISBLANK('!0'!J546),ISERROR('!0'!J546)),"",'!0'!J546)</f>
        <v/>
      </c>
      <c r="K544" s="59" t="str">
        <f>IF(OR(ISBLANK('!0'!K546),ISERROR('!0'!K546)),"",'!0'!K546)</f>
        <v/>
      </c>
      <c r="L544" t="str">
        <f>IF(OR(ISBLANK('!0'!L546),ISERROR('!0'!L546)),"",'!0'!L546)</f>
        <v/>
      </c>
      <c r="M544" t="str">
        <f>IF(OR(ISBLANK('!0'!M546),ISERROR('!0'!M546)),"",'!0'!M546)</f>
        <v/>
      </c>
      <c r="N544" t="str">
        <f>IF(OR(ISBLANK('!0'!N546),ISERROR('!0'!N546)),"",'!0'!N546)</f>
        <v/>
      </c>
      <c r="O544" t="str">
        <f>IF(OR(ISBLANK('!0'!O546),ISERROR('!0'!O546)),"",'!0'!O546)</f>
        <v/>
      </c>
      <c r="P544" t="str">
        <f>IF(OR(ISBLANK('!0'!P546),ISERROR('!0'!P546)),"",'!0'!P546)</f>
        <v/>
      </c>
      <c r="Q544" t="str">
        <f>IF(OR(ISBLANK('!0'!Q546),ISERROR('!0'!Q546)),"",'!0'!Q546)</f>
        <v/>
      </c>
      <c r="R544" t="str">
        <f>IF(OR(ISBLANK('!0'!R546),ISERROR('!0'!R546)),"",'!0'!R546)</f>
        <v/>
      </c>
      <c r="S544" t="str">
        <f>IF(OR(ISBLANK('!0'!S546),ISERROR('!0'!S546)),"",'!0'!S546)</f>
        <v/>
      </c>
      <c r="T544" t="str">
        <f>IF(OR(ISBLANK('!0'!T546),ISERROR('!0'!T546)),"",'!0'!T546)</f>
        <v/>
      </c>
      <c r="U544" t="str">
        <f>IF(OR(ISBLANK('!0'!U546),ISERROR('!0'!U546)),"",'!0'!U546)</f>
        <v/>
      </c>
      <c r="V544" t="str">
        <f>IF(OR(ISBLANK('!0'!V546),ISERROR('!0'!V546)),"",'!0'!V546)</f>
        <v/>
      </c>
      <c r="W544" t="str">
        <f>IF(OR(ISBLANK('!0'!W546),ISERROR('!0'!W546)),"",'!0'!W546)</f>
        <v/>
      </c>
      <c r="X544" t="str">
        <f>IF(OR(ISBLANK('!0'!X546),ISERROR('!0'!X546)),"",'!0'!X546)</f>
        <v/>
      </c>
      <c r="Y544" t="str">
        <f>IF(OR(ISBLANK('!0'!Y546),ISERROR('!0'!Y546)),"",'!0'!Y546)</f>
        <v/>
      </c>
      <c r="Z544" t="str">
        <f>IF(OR(ISBLANK('!0'!Z546),ISERROR('!0'!Z546)),"",'!0'!Z546)</f>
        <v/>
      </c>
      <c r="AA544" t="str">
        <f>IF(OR(ISBLANK('!0'!AA546),ISERROR('!0'!AA546)),"",'!0'!AA546)</f>
        <v/>
      </c>
      <c r="AB544" t="str">
        <f>IF(OR(ISBLANK('!0'!AB546),ISERROR('!0'!AB546)),"",'!0'!AB546)</f>
        <v/>
      </c>
      <c r="AC544" t="str">
        <f>IF(OR(ISBLANK('!0'!AI546),ISERROR('!0'!AI546)),"",'!0'!AI546)</f>
        <v/>
      </c>
      <c r="AD544" t="str">
        <f>IF(OR(ISBLANK('!0'!AJ546),ISERROR('!0'!AJ546)),"",'!0'!AJ546)</f>
        <v/>
      </c>
      <c r="AE544" t="str">
        <f>IF(OR(ISBLANK('!0'!AK546),ISERROR('!0'!AK546)),"",'!0'!AK546)</f>
        <v/>
      </c>
      <c r="AF544" t="str">
        <f>IF(OR(ISBLANK('!0'!AL546),ISERROR('!0'!AL546)),"",'!0'!AL546)</f>
        <v/>
      </c>
      <c r="AG544" t="str">
        <f>IF(OR(ISBLANK('!0'!AM546),ISERROR('!0'!AM546)),"",'!0'!AM546)</f>
        <v/>
      </c>
      <c r="AH544" t="str">
        <f>IF(OR(ISBLANK('!0'!AN546),ISERROR('!0'!AN546)),"",'!0'!AN546)</f>
        <v/>
      </c>
      <c r="AI544" t="str">
        <f>IF(OR(ISBLANK('!0'!AO546),ISERROR('!0'!AO546)),"",'!0'!AO546)</f>
        <v/>
      </c>
      <c r="AJ544" t="str">
        <f>IF(OR(ISBLANK('!0'!AP546),ISERROR('!0'!AP546)),"",'!0'!AP546)</f>
        <v/>
      </c>
      <c r="AK544" t="str">
        <f>IF(OR(ISBLANK('!0'!AQ546),ISERROR('!0'!AQ546)),"",'!0'!AQ546)</f>
        <v/>
      </c>
      <c r="AL544" t="str">
        <f>IF(OR(ISBLANK('!0'!AR546),ISERROR('!0'!AR546)),"",'!0'!AR546)</f>
        <v/>
      </c>
      <c r="AM544" t="str">
        <f>IF(OR(ISBLANK('!0'!AS546),ISERROR('!0'!AS546)),"",'!0'!AS546)</f>
        <v/>
      </c>
      <c r="AN544" t="str">
        <f>IF(OR(ISBLANK('!0'!AT546),ISERROR('!0'!AT546)),"",'!0'!AT546)</f>
        <v/>
      </c>
      <c r="AO544" t="str">
        <f>IF(OR(ISBLANK('!0'!AU546),ISERROR('!0'!AU546)),"",'!0'!AU546)</f>
        <v/>
      </c>
      <c r="AP544" t="str">
        <f>IF(OR(ISBLANK('!0'!AV546),ISERROR('!0'!AV546)),"",'!0'!AV546)</f>
        <v/>
      </c>
      <c r="AQ544" t="str">
        <f>IF(OR(ISBLANK('!0'!AW546),ISERROR('!0'!AW546)),"",'!0'!AW546)</f>
        <v/>
      </c>
      <c r="AR544" t="str">
        <f>IF(OR(ISBLANK('!0'!AX546),ISERROR('!0'!AX546)),"",'!0'!AX546)</f>
        <v/>
      </c>
      <c r="AS544" t="str">
        <f>IF(OR(ISBLANK('!0'!AY546),ISERROR('!0'!AY546)),"",'!0'!AY546)</f>
        <v/>
      </c>
      <c r="AT544" t="str">
        <f>IF(OR(ISBLANK('!0'!AZ546),ISERROR('!0'!AZ546)),"",'!0'!AZ546)</f>
        <v/>
      </c>
      <c r="AU544" t="str">
        <f>IF(OR(ISBLANK('!0'!BA546),ISERROR('!0'!BA546)),"",'!0'!BA546)</f>
        <v/>
      </c>
      <c r="AV544" t="str">
        <f>IF(OR(ISBLANK('!0'!BB546),ISERROR('!0'!BB546)),"",'!0'!BB546)</f>
        <v/>
      </c>
      <c r="AW544" t="str">
        <f>IF(OR(ISBLANK('!0'!BC546),ISERROR('!0'!BC546)),"",'!0'!BC546)</f>
        <v/>
      </c>
      <c r="AX544" t="str">
        <f>IF(OR(ISBLANK('!0'!BD546),ISERROR('!0'!BD546)),"",'!0'!BD546)</f>
        <v/>
      </c>
      <c r="AY544" t="str">
        <f>IF(OR(ISBLANK('!0'!BE546),ISERROR('!0'!BE546)),"",'!0'!BE546)</f>
        <v/>
      </c>
      <c r="AZ544" t="str">
        <f>IF(OR(ISBLANK('!0'!BF546),ISERROR('!0'!BF546)),"",'!0'!BF546)</f>
        <v/>
      </c>
      <c r="BA544" t="str">
        <f>IF(OR(ISBLANK('!0'!BG546),ISERROR('!0'!BG546)),"",'!0'!BG546)</f>
        <v/>
      </c>
      <c r="BB544" t="str">
        <f>IF(OR(ISBLANK('!0'!BH546),ISERROR('!0'!BH546)),"",'!0'!BH546)</f>
        <v/>
      </c>
      <c r="BC544" t="str">
        <f>IF(OR(ISBLANK('!0'!BI546),ISERROR('!0'!BI546)),"",'!0'!BI546)</f>
        <v/>
      </c>
    </row>
    <row r="545" spans="1:55" ht="12.75" customHeight="1" x14ac:dyDescent="0.2">
      <c r="A545" t="str">
        <f>IF(OR(ISBLANK('!0'!A547),ISERROR('!0'!A547)),"",'!0'!A547)</f>
        <v/>
      </c>
      <c r="B545" t="str">
        <f>IF(OR(ISBLANK('!0'!B547),ISERROR('!0'!B547)),"",'!0'!B547)</f>
        <v/>
      </c>
      <c r="C545" t="str">
        <f>IF(OR(ISBLANK('!0'!C546),ISERROR('!0'!C546)),"",'!0'!C546)</f>
        <v/>
      </c>
      <c r="D545" t="str">
        <f>IF(OR(ISBLANK('!0'!D547),ISERROR('!0'!D547)),"",'!0'!D547)</f>
        <v/>
      </c>
      <c r="E545" t="str">
        <f>IF(OR(ISBLANK('!0'!E547),ISERROR('!0'!E547)),"",'!0'!E547)</f>
        <v/>
      </c>
      <c r="F545" t="str">
        <f>IF(OR(ISBLANK('!0'!F547),ISERROR('!0'!F547)),"",'!0'!F547)</f>
        <v/>
      </c>
      <c r="G545" t="str">
        <f>IF(OR(ISBLANK('!0'!G547),ISERROR('!0'!G547)),"",'!0'!G547)</f>
        <v/>
      </c>
      <c r="H545" t="str">
        <f>IF(OR(ISBLANK('!0'!H547),ISERROR('!0'!H547)),"",'!0'!H547)</f>
        <v/>
      </c>
      <c r="I545" s="4" t="str">
        <f>IF(OR(ISBLANK('!0'!I547),ISERROR('!0'!I547)),"",'!0'!I547)</f>
        <v/>
      </c>
      <c r="J545" t="str">
        <f>IF(OR(ISBLANK('!0'!J547),ISERROR('!0'!J547)),"",'!0'!J547)</f>
        <v/>
      </c>
      <c r="K545" s="59" t="str">
        <f>IF(OR(ISBLANK('!0'!K547),ISERROR('!0'!K547)),"",'!0'!K547)</f>
        <v/>
      </c>
      <c r="L545" t="str">
        <f>IF(OR(ISBLANK('!0'!L547),ISERROR('!0'!L547)),"",'!0'!L547)</f>
        <v/>
      </c>
      <c r="M545" t="str">
        <f>IF(OR(ISBLANK('!0'!M547),ISERROR('!0'!M547)),"",'!0'!M547)</f>
        <v/>
      </c>
      <c r="N545" t="str">
        <f>IF(OR(ISBLANK('!0'!N547),ISERROR('!0'!N547)),"",'!0'!N547)</f>
        <v/>
      </c>
      <c r="O545" t="str">
        <f>IF(OR(ISBLANK('!0'!O547),ISERROR('!0'!O547)),"",'!0'!O547)</f>
        <v/>
      </c>
      <c r="P545" t="str">
        <f>IF(OR(ISBLANK('!0'!P547),ISERROR('!0'!P547)),"",'!0'!P547)</f>
        <v/>
      </c>
      <c r="Q545" t="str">
        <f>IF(OR(ISBLANK('!0'!Q547),ISERROR('!0'!Q547)),"",'!0'!Q547)</f>
        <v/>
      </c>
      <c r="R545" t="str">
        <f>IF(OR(ISBLANK('!0'!R547),ISERROR('!0'!R547)),"",'!0'!R547)</f>
        <v/>
      </c>
      <c r="S545" t="str">
        <f>IF(OR(ISBLANK('!0'!S547),ISERROR('!0'!S547)),"",'!0'!S547)</f>
        <v/>
      </c>
      <c r="T545" t="str">
        <f>IF(OR(ISBLANK('!0'!T547),ISERROR('!0'!T547)),"",'!0'!T547)</f>
        <v/>
      </c>
      <c r="U545" t="str">
        <f>IF(OR(ISBLANK('!0'!U547),ISERROR('!0'!U547)),"",'!0'!U547)</f>
        <v/>
      </c>
      <c r="V545" t="str">
        <f>IF(OR(ISBLANK('!0'!V547),ISERROR('!0'!V547)),"",'!0'!V547)</f>
        <v/>
      </c>
      <c r="W545" t="str">
        <f>IF(OR(ISBLANK('!0'!W547),ISERROR('!0'!W547)),"",'!0'!W547)</f>
        <v/>
      </c>
      <c r="X545" t="str">
        <f>IF(OR(ISBLANK('!0'!X547),ISERROR('!0'!X547)),"",'!0'!X547)</f>
        <v/>
      </c>
      <c r="Y545" t="str">
        <f>IF(OR(ISBLANK('!0'!Y547),ISERROR('!0'!Y547)),"",'!0'!Y547)</f>
        <v/>
      </c>
      <c r="Z545" t="str">
        <f>IF(OR(ISBLANK('!0'!Z547),ISERROR('!0'!Z547)),"",'!0'!Z547)</f>
        <v/>
      </c>
      <c r="AA545" t="str">
        <f>IF(OR(ISBLANK('!0'!AA547),ISERROR('!0'!AA547)),"",'!0'!AA547)</f>
        <v/>
      </c>
      <c r="AB545" t="str">
        <f>IF(OR(ISBLANK('!0'!AB547),ISERROR('!0'!AB547)),"",'!0'!AB547)</f>
        <v/>
      </c>
      <c r="AC545" t="str">
        <f>IF(OR(ISBLANK('!0'!AI547),ISERROR('!0'!AI547)),"",'!0'!AI547)</f>
        <v/>
      </c>
      <c r="AD545" t="str">
        <f>IF(OR(ISBLANK('!0'!AJ547),ISERROR('!0'!AJ547)),"",'!0'!AJ547)</f>
        <v/>
      </c>
      <c r="AE545" t="str">
        <f>IF(OR(ISBLANK('!0'!AK547),ISERROR('!0'!AK547)),"",'!0'!AK547)</f>
        <v/>
      </c>
      <c r="AF545" t="str">
        <f>IF(OR(ISBLANK('!0'!AL547),ISERROR('!0'!AL547)),"",'!0'!AL547)</f>
        <v/>
      </c>
      <c r="AG545" t="str">
        <f>IF(OR(ISBLANK('!0'!AM547),ISERROR('!0'!AM547)),"",'!0'!AM547)</f>
        <v/>
      </c>
      <c r="AH545" t="str">
        <f>IF(OR(ISBLANK('!0'!AN547),ISERROR('!0'!AN547)),"",'!0'!AN547)</f>
        <v/>
      </c>
      <c r="AI545" t="str">
        <f>IF(OR(ISBLANK('!0'!AO547),ISERROR('!0'!AO547)),"",'!0'!AO547)</f>
        <v/>
      </c>
      <c r="AJ545" t="str">
        <f>IF(OR(ISBLANK('!0'!AP547),ISERROR('!0'!AP547)),"",'!0'!AP547)</f>
        <v/>
      </c>
      <c r="AK545" t="str">
        <f>IF(OR(ISBLANK('!0'!AQ547),ISERROR('!0'!AQ547)),"",'!0'!AQ547)</f>
        <v/>
      </c>
      <c r="AL545" t="str">
        <f>IF(OR(ISBLANK('!0'!AR547),ISERROR('!0'!AR547)),"",'!0'!AR547)</f>
        <v/>
      </c>
      <c r="AM545" t="str">
        <f>IF(OR(ISBLANK('!0'!AS547),ISERROR('!0'!AS547)),"",'!0'!AS547)</f>
        <v/>
      </c>
      <c r="AN545" t="str">
        <f>IF(OR(ISBLANK('!0'!AT547),ISERROR('!0'!AT547)),"",'!0'!AT547)</f>
        <v/>
      </c>
      <c r="AO545" t="str">
        <f>IF(OR(ISBLANK('!0'!AU547),ISERROR('!0'!AU547)),"",'!0'!AU547)</f>
        <v/>
      </c>
      <c r="AP545" t="str">
        <f>IF(OR(ISBLANK('!0'!AV547),ISERROR('!0'!AV547)),"",'!0'!AV547)</f>
        <v/>
      </c>
      <c r="AQ545" t="str">
        <f>IF(OR(ISBLANK('!0'!AW547),ISERROR('!0'!AW547)),"",'!0'!AW547)</f>
        <v/>
      </c>
      <c r="AR545" t="str">
        <f>IF(OR(ISBLANK('!0'!AX547),ISERROR('!0'!AX547)),"",'!0'!AX547)</f>
        <v/>
      </c>
      <c r="AS545" t="str">
        <f>IF(OR(ISBLANK('!0'!AY547),ISERROR('!0'!AY547)),"",'!0'!AY547)</f>
        <v/>
      </c>
      <c r="AT545" t="str">
        <f>IF(OR(ISBLANK('!0'!AZ547),ISERROR('!0'!AZ547)),"",'!0'!AZ547)</f>
        <v/>
      </c>
      <c r="AU545" t="str">
        <f>IF(OR(ISBLANK('!0'!BA547),ISERROR('!0'!BA547)),"",'!0'!BA547)</f>
        <v/>
      </c>
      <c r="AV545" t="str">
        <f>IF(OR(ISBLANK('!0'!BB547),ISERROR('!0'!BB547)),"",'!0'!BB547)</f>
        <v/>
      </c>
      <c r="AW545" t="str">
        <f>IF(OR(ISBLANK('!0'!BC547),ISERROR('!0'!BC547)),"",'!0'!BC547)</f>
        <v/>
      </c>
      <c r="AX545" t="str">
        <f>IF(OR(ISBLANK('!0'!BD547),ISERROR('!0'!BD547)),"",'!0'!BD547)</f>
        <v/>
      </c>
      <c r="AY545" t="str">
        <f>IF(OR(ISBLANK('!0'!BE547),ISERROR('!0'!BE547)),"",'!0'!BE547)</f>
        <v/>
      </c>
      <c r="AZ545" t="str">
        <f>IF(OR(ISBLANK('!0'!BF547),ISERROR('!0'!BF547)),"",'!0'!BF547)</f>
        <v/>
      </c>
      <c r="BA545" t="str">
        <f>IF(OR(ISBLANK('!0'!BG547),ISERROR('!0'!BG547)),"",'!0'!BG547)</f>
        <v/>
      </c>
      <c r="BB545" t="str">
        <f>IF(OR(ISBLANK('!0'!BH547),ISERROR('!0'!BH547)),"",'!0'!BH547)</f>
        <v/>
      </c>
      <c r="BC545" t="str">
        <f>IF(OR(ISBLANK('!0'!BI547),ISERROR('!0'!BI547)),"",'!0'!BI547)</f>
        <v/>
      </c>
    </row>
    <row r="546" spans="1:55" ht="12.75" customHeight="1" x14ac:dyDescent="0.2">
      <c r="A546" t="str">
        <f>IF(OR(ISBLANK('!0'!A548),ISERROR('!0'!A548)),"",'!0'!A548)</f>
        <v/>
      </c>
      <c r="B546" t="str">
        <f>IF(OR(ISBLANK('!0'!B548),ISERROR('!0'!B548)),"",'!0'!B548)</f>
        <v/>
      </c>
      <c r="C546" t="str">
        <f>IF(OR(ISBLANK('!0'!C547),ISERROR('!0'!C547)),"",'!0'!C547)</f>
        <v/>
      </c>
      <c r="D546" t="str">
        <f>IF(OR(ISBLANK('!0'!D548),ISERROR('!0'!D548)),"",'!0'!D548)</f>
        <v/>
      </c>
      <c r="E546" t="str">
        <f>IF(OR(ISBLANK('!0'!E548),ISERROR('!0'!E548)),"",'!0'!E548)</f>
        <v/>
      </c>
      <c r="F546" t="str">
        <f>IF(OR(ISBLANK('!0'!F548),ISERROR('!0'!F548)),"",'!0'!F548)</f>
        <v/>
      </c>
      <c r="G546" t="str">
        <f>IF(OR(ISBLANK('!0'!G548),ISERROR('!0'!G548)),"",'!0'!G548)</f>
        <v/>
      </c>
      <c r="H546" t="str">
        <f>IF(OR(ISBLANK('!0'!H548),ISERROR('!0'!H548)),"",'!0'!H548)</f>
        <v/>
      </c>
      <c r="I546" s="4" t="str">
        <f>IF(OR(ISBLANK('!0'!I548),ISERROR('!0'!I548)),"",'!0'!I548)</f>
        <v/>
      </c>
      <c r="J546" t="str">
        <f>IF(OR(ISBLANK('!0'!J548),ISERROR('!0'!J548)),"",'!0'!J548)</f>
        <v/>
      </c>
      <c r="K546" s="59" t="str">
        <f>IF(OR(ISBLANK('!0'!K548),ISERROR('!0'!K548)),"",'!0'!K548)</f>
        <v/>
      </c>
      <c r="L546" t="str">
        <f>IF(OR(ISBLANK('!0'!L548),ISERROR('!0'!L548)),"",'!0'!L548)</f>
        <v/>
      </c>
      <c r="M546" t="str">
        <f>IF(OR(ISBLANK('!0'!M548),ISERROR('!0'!M548)),"",'!0'!M548)</f>
        <v/>
      </c>
      <c r="N546" t="str">
        <f>IF(OR(ISBLANK('!0'!N548),ISERROR('!0'!N548)),"",'!0'!N548)</f>
        <v/>
      </c>
      <c r="O546" t="str">
        <f>IF(OR(ISBLANK('!0'!O548),ISERROR('!0'!O548)),"",'!0'!O548)</f>
        <v/>
      </c>
      <c r="P546" t="str">
        <f>IF(OR(ISBLANK('!0'!P548),ISERROR('!0'!P548)),"",'!0'!P548)</f>
        <v/>
      </c>
      <c r="Q546" t="str">
        <f>IF(OR(ISBLANK('!0'!Q548),ISERROR('!0'!Q548)),"",'!0'!Q548)</f>
        <v/>
      </c>
      <c r="R546" t="str">
        <f>IF(OR(ISBLANK('!0'!R548),ISERROR('!0'!R548)),"",'!0'!R548)</f>
        <v/>
      </c>
      <c r="S546" t="str">
        <f>IF(OR(ISBLANK('!0'!S548),ISERROR('!0'!S548)),"",'!0'!S548)</f>
        <v/>
      </c>
      <c r="T546" t="str">
        <f>IF(OR(ISBLANK('!0'!T548),ISERROR('!0'!T548)),"",'!0'!T548)</f>
        <v/>
      </c>
      <c r="U546" t="str">
        <f>IF(OR(ISBLANK('!0'!U548),ISERROR('!0'!U548)),"",'!0'!U548)</f>
        <v/>
      </c>
      <c r="V546" t="str">
        <f>IF(OR(ISBLANK('!0'!V548),ISERROR('!0'!V548)),"",'!0'!V548)</f>
        <v/>
      </c>
      <c r="W546" t="str">
        <f>IF(OR(ISBLANK('!0'!W548),ISERROR('!0'!W548)),"",'!0'!W548)</f>
        <v/>
      </c>
      <c r="X546" t="str">
        <f>IF(OR(ISBLANK('!0'!X548),ISERROR('!0'!X548)),"",'!0'!X548)</f>
        <v/>
      </c>
      <c r="Y546" t="str">
        <f>IF(OR(ISBLANK('!0'!Y548),ISERROR('!0'!Y548)),"",'!0'!Y548)</f>
        <v/>
      </c>
      <c r="Z546" t="str">
        <f>IF(OR(ISBLANK('!0'!Z548),ISERROR('!0'!Z548)),"",'!0'!Z548)</f>
        <v/>
      </c>
      <c r="AA546" t="str">
        <f>IF(OR(ISBLANK('!0'!AA548),ISERROR('!0'!AA548)),"",'!0'!AA548)</f>
        <v/>
      </c>
      <c r="AB546" t="str">
        <f>IF(OR(ISBLANK('!0'!AB548),ISERROR('!0'!AB548)),"",'!0'!AB548)</f>
        <v/>
      </c>
      <c r="AC546" t="str">
        <f>IF(OR(ISBLANK('!0'!AI548),ISERROR('!0'!AI548)),"",'!0'!AI548)</f>
        <v/>
      </c>
      <c r="AD546" t="str">
        <f>IF(OR(ISBLANK('!0'!AJ548),ISERROR('!0'!AJ548)),"",'!0'!AJ548)</f>
        <v/>
      </c>
      <c r="AE546" t="str">
        <f>IF(OR(ISBLANK('!0'!AK548),ISERROR('!0'!AK548)),"",'!0'!AK548)</f>
        <v/>
      </c>
      <c r="AF546" t="str">
        <f>IF(OR(ISBLANK('!0'!AL548),ISERROR('!0'!AL548)),"",'!0'!AL548)</f>
        <v/>
      </c>
      <c r="AG546" t="str">
        <f>IF(OR(ISBLANK('!0'!AM548),ISERROR('!0'!AM548)),"",'!0'!AM548)</f>
        <v/>
      </c>
      <c r="AH546" t="str">
        <f>IF(OR(ISBLANK('!0'!AN548),ISERROR('!0'!AN548)),"",'!0'!AN548)</f>
        <v/>
      </c>
      <c r="AI546" t="str">
        <f>IF(OR(ISBLANK('!0'!AO548),ISERROR('!0'!AO548)),"",'!0'!AO548)</f>
        <v/>
      </c>
      <c r="AJ546" t="str">
        <f>IF(OR(ISBLANK('!0'!AP548),ISERROR('!0'!AP548)),"",'!0'!AP548)</f>
        <v/>
      </c>
      <c r="AK546" t="str">
        <f>IF(OR(ISBLANK('!0'!AQ548),ISERROR('!0'!AQ548)),"",'!0'!AQ548)</f>
        <v/>
      </c>
      <c r="AL546" t="str">
        <f>IF(OR(ISBLANK('!0'!AR548),ISERROR('!0'!AR548)),"",'!0'!AR548)</f>
        <v/>
      </c>
      <c r="AM546" t="str">
        <f>IF(OR(ISBLANK('!0'!AS548),ISERROR('!0'!AS548)),"",'!0'!AS548)</f>
        <v/>
      </c>
      <c r="AN546" t="str">
        <f>IF(OR(ISBLANK('!0'!AT548),ISERROR('!0'!AT548)),"",'!0'!AT548)</f>
        <v/>
      </c>
      <c r="AO546" t="str">
        <f>IF(OR(ISBLANK('!0'!AU548),ISERROR('!0'!AU548)),"",'!0'!AU548)</f>
        <v/>
      </c>
      <c r="AP546" t="str">
        <f>IF(OR(ISBLANK('!0'!AV548),ISERROR('!0'!AV548)),"",'!0'!AV548)</f>
        <v/>
      </c>
      <c r="AQ546" t="str">
        <f>IF(OR(ISBLANK('!0'!AW548),ISERROR('!0'!AW548)),"",'!0'!AW548)</f>
        <v/>
      </c>
      <c r="AR546" t="str">
        <f>IF(OR(ISBLANK('!0'!AX548),ISERROR('!0'!AX548)),"",'!0'!AX548)</f>
        <v/>
      </c>
      <c r="AS546" t="str">
        <f>IF(OR(ISBLANK('!0'!AY548),ISERROR('!0'!AY548)),"",'!0'!AY548)</f>
        <v/>
      </c>
      <c r="AT546" t="str">
        <f>IF(OR(ISBLANK('!0'!AZ548),ISERROR('!0'!AZ548)),"",'!0'!AZ548)</f>
        <v/>
      </c>
      <c r="AU546" t="str">
        <f>IF(OR(ISBLANK('!0'!BA548),ISERROR('!0'!BA548)),"",'!0'!BA548)</f>
        <v/>
      </c>
      <c r="AV546" t="str">
        <f>IF(OR(ISBLANK('!0'!BB548),ISERROR('!0'!BB548)),"",'!0'!BB548)</f>
        <v/>
      </c>
      <c r="AW546" t="str">
        <f>IF(OR(ISBLANK('!0'!BC548),ISERROR('!0'!BC548)),"",'!0'!BC548)</f>
        <v/>
      </c>
      <c r="AX546" t="str">
        <f>IF(OR(ISBLANK('!0'!BD548),ISERROR('!0'!BD548)),"",'!0'!BD548)</f>
        <v/>
      </c>
      <c r="AY546" t="str">
        <f>IF(OR(ISBLANK('!0'!BE548),ISERROR('!0'!BE548)),"",'!0'!BE548)</f>
        <v/>
      </c>
      <c r="AZ546" t="str">
        <f>IF(OR(ISBLANK('!0'!BF548),ISERROR('!0'!BF548)),"",'!0'!BF548)</f>
        <v/>
      </c>
      <c r="BA546" t="str">
        <f>IF(OR(ISBLANK('!0'!BG548),ISERROR('!0'!BG548)),"",'!0'!BG548)</f>
        <v/>
      </c>
      <c r="BB546" t="str">
        <f>IF(OR(ISBLANK('!0'!BH548),ISERROR('!0'!BH548)),"",'!0'!BH548)</f>
        <v/>
      </c>
      <c r="BC546" t="str">
        <f>IF(OR(ISBLANK('!0'!BI548),ISERROR('!0'!BI548)),"",'!0'!BI548)</f>
        <v/>
      </c>
    </row>
    <row r="547" spans="1:55" ht="12.75" customHeight="1" x14ac:dyDescent="0.2">
      <c r="A547" t="str">
        <f>IF(OR(ISBLANK('!0'!A549),ISERROR('!0'!A549)),"",'!0'!A549)</f>
        <v/>
      </c>
      <c r="B547" t="str">
        <f>IF(OR(ISBLANK('!0'!B549),ISERROR('!0'!B549)),"",'!0'!B549)</f>
        <v/>
      </c>
      <c r="C547" t="str">
        <f>IF(OR(ISBLANK('!0'!C548),ISERROR('!0'!C548)),"",'!0'!C548)</f>
        <v/>
      </c>
      <c r="D547" t="str">
        <f>IF(OR(ISBLANK('!0'!D549),ISERROR('!0'!D549)),"",'!0'!D549)</f>
        <v/>
      </c>
      <c r="E547" t="str">
        <f>IF(OR(ISBLANK('!0'!E549),ISERROR('!0'!E549)),"",'!0'!E549)</f>
        <v/>
      </c>
      <c r="F547" t="str">
        <f>IF(OR(ISBLANK('!0'!F549),ISERROR('!0'!F549)),"",'!0'!F549)</f>
        <v/>
      </c>
      <c r="G547" t="str">
        <f>IF(OR(ISBLANK('!0'!G549),ISERROR('!0'!G549)),"",'!0'!G549)</f>
        <v/>
      </c>
      <c r="H547" t="str">
        <f>IF(OR(ISBLANK('!0'!H549),ISERROR('!0'!H549)),"",'!0'!H549)</f>
        <v/>
      </c>
      <c r="I547" s="4" t="str">
        <f>IF(OR(ISBLANK('!0'!I549),ISERROR('!0'!I549)),"",'!0'!I549)</f>
        <v/>
      </c>
      <c r="J547" t="str">
        <f>IF(OR(ISBLANK('!0'!J549),ISERROR('!0'!J549)),"",'!0'!J549)</f>
        <v/>
      </c>
      <c r="K547" s="59" t="str">
        <f>IF(OR(ISBLANK('!0'!K549),ISERROR('!0'!K549)),"",'!0'!K549)</f>
        <v/>
      </c>
      <c r="L547" t="str">
        <f>IF(OR(ISBLANK('!0'!L549),ISERROR('!0'!L549)),"",'!0'!L549)</f>
        <v/>
      </c>
      <c r="M547" t="str">
        <f>IF(OR(ISBLANK('!0'!M549),ISERROR('!0'!M549)),"",'!0'!M549)</f>
        <v/>
      </c>
      <c r="N547" t="str">
        <f>IF(OR(ISBLANK('!0'!N549),ISERROR('!0'!N549)),"",'!0'!N549)</f>
        <v/>
      </c>
      <c r="O547" t="str">
        <f>IF(OR(ISBLANK('!0'!O549),ISERROR('!0'!O549)),"",'!0'!O549)</f>
        <v/>
      </c>
      <c r="P547" t="str">
        <f>IF(OR(ISBLANK('!0'!P549),ISERROR('!0'!P549)),"",'!0'!P549)</f>
        <v/>
      </c>
      <c r="Q547" t="str">
        <f>IF(OR(ISBLANK('!0'!Q549),ISERROR('!0'!Q549)),"",'!0'!Q549)</f>
        <v/>
      </c>
      <c r="R547" t="str">
        <f>IF(OR(ISBLANK('!0'!R549),ISERROR('!0'!R549)),"",'!0'!R549)</f>
        <v/>
      </c>
      <c r="S547" t="str">
        <f>IF(OR(ISBLANK('!0'!S549),ISERROR('!0'!S549)),"",'!0'!S549)</f>
        <v/>
      </c>
      <c r="T547" t="str">
        <f>IF(OR(ISBLANK('!0'!T549),ISERROR('!0'!T549)),"",'!0'!T549)</f>
        <v/>
      </c>
      <c r="U547" t="str">
        <f>IF(OR(ISBLANK('!0'!U549),ISERROR('!0'!U549)),"",'!0'!U549)</f>
        <v/>
      </c>
      <c r="V547" t="str">
        <f>IF(OR(ISBLANK('!0'!V549),ISERROR('!0'!V549)),"",'!0'!V549)</f>
        <v/>
      </c>
      <c r="W547" t="str">
        <f>IF(OR(ISBLANK('!0'!W549),ISERROR('!0'!W549)),"",'!0'!W549)</f>
        <v/>
      </c>
      <c r="X547" t="str">
        <f>IF(OR(ISBLANK('!0'!X549),ISERROR('!0'!X549)),"",'!0'!X549)</f>
        <v/>
      </c>
      <c r="Y547" t="str">
        <f>IF(OR(ISBLANK('!0'!Y549),ISERROR('!0'!Y549)),"",'!0'!Y549)</f>
        <v/>
      </c>
      <c r="Z547" t="str">
        <f>IF(OR(ISBLANK('!0'!Z549),ISERROR('!0'!Z549)),"",'!0'!Z549)</f>
        <v/>
      </c>
      <c r="AA547" t="str">
        <f>IF(OR(ISBLANK('!0'!AA549),ISERROR('!0'!AA549)),"",'!0'!AA549)</f>
        <v/>
      </c>
      <c r="AB547" t="str">
        <f>IF(OR(ISBLANK('!0'!AB549),ISERROR('!0'!AB549)),"",'!0'!AB549)</f>
        <v/>
      </c>
      <c r="AC547" t="str">
        <f>IF(OR(ISBLANK('!0'!AI549),ISERROR('!0'!AI549)),"",'!0'!AI549)</f>
        <v/>
      </c>
      <c r="AD547" t="str">
        <f>IF(OR(ISBLANK('!0'!AJ549),ISERROR('!0'!AJ549)),"",'!0'!AJ549)</f>
        <v/>
      </c>
      <c r="AE547" t="str">
        <f>IF(OR(ISBLANK('!0'!AK549),ISERROR('!0'!AK549)),"",'!0'!AK549)</f>
        <v/>
      </c>
      <c r="AF547" t="str">
        <f>IF(OR(ISBLANK('!0'!AL549),ISERROR('!0'!AL549)),"",'!0'!AL549)</f>
        <v/>
      </c>
      <c r="AG547" t="str">
        <f>IF(OR(ISBLANK('!0'!AM549),ISERROR('!0'!AM549)),"",'!0'!AM549)</f>
        <v/>
      </c>
      <c r="AH547" t="str">
        <f>IF(OR(ISBLANK('!0'!AN549),ISERROR('!0'!AN549)),"",'!0'!AN549)</f>
        <v/>
      </c>
      <c r="AI547" t="str">
        <f>IF(OR(ISBLANK('!0'!AO549),ISERROR('!0'!AO549)),"",'!0'!AO549)</f>
        <v/>
      </c>
      <c r="AJ547" t="str">
        <f>IF(OR(ISBLANK('!0'!AP549),ISERROR('!0'!AP549)),"",'!0'!AP549)</f>
        <v/>
      </c>
      <c r="AK547" t="str">
        <f>IF(OR(ISBLANK('!0'!AQ549),ISERROR('!0'!AQ549)),"",'!0'!AQ549)</f>
        <v/>
      </c>
      <c r="AL547" t="str">
        <f>IF(OR(ISBLANK('!0'!AR549),ISERROR('!0'!AR549)),"",'!0'!AR549)</f>
        <v/>
      </c>
      <c r="AM547" t="str">
        <f>IF(OR(ISBLANK('!0'!AS549),ISERROR('!0'!AS549)),"",'!0'!AS549)</f>
        <v/>
      </c>
      <c r="AN547" t="str">
        <f>IF(OR(ISBLANK('!0'!AT549),ISERROR('!0'!AT549)),"",'!0'!AT549)</f>
        <v/>
      </c>
      <c r="AO547" t="str">
        <f>IF(OR(ISBLANK('!0'!AU549),ISERROR('!0'!AU549)),"",'!0'!AU549)</f>
        <v/>
      </c>
      <c r="AP547" t="str">
        <f>IF(OR(ISBLANK('!0'!AV549),ISERROR('!0'!AV549)),"",'!0'!AV549)</f>
        <v/>
      </c>
      <c r="AQ547" t="str">
        <f>IF(OR(ISBLANK('!0'!AW549),ISERROR('!0'!AW549)),"",'!0'!AW549)</f>
        <v/>
      </c>
      <c r="AR547" t="str">
        <f>IF(OR(ISBLANK('!0'!AX549),ISERROR('!0'!AX549)),"",'!0'!AX549)</f>
        <v/>
      </c>
      <c r="AS547" t="str">
        <f>IF(OR(ISBLANK('!0'!AY549),ISERROR('!0'!AY549)),"",'!0'!AY549)</f>
        <v/>
      </c>
      <c r="AT547" t="str">
        <f>IF(OR(ISBLANK('!0'!AZ549),ISERROR('!0'!AZ549)),"",'!0'!AZ549)</f>
        <v/>
      </c>
      <c r="AU547" t="str">
        <f>IF(OR(ISBLANK('!0'!BA549),ISERROR('!0'!BA549)),"",'!0'!BA549)</f>
        <v/>
      </c>
      <c r="AV547" t="str">
        <f>IF(OR(ISBLANK('!0'!BB549),ISERROR('!0'!BB549)),"",'!0'!BB549)</f>
        <v/>
      </c>
      <c r="AW547" t="str">
        <f>IF(OR(ISBLANK('!0'!BC549),ISERROR('!0'!BC549)),"",'!0'!BC549)</f>
        <v/>
      </c>
      <c r="AX547" t="str">
        <f>IF(OR(ISBLANK('!0'!BD549),ISERROR('!0'!BD549)),"",'!0'!BD549)</f>
        <v/>
      </c>
      <c r="AY547" t="str">
        <f>IF(OR(ISBLANK('!0'!BE549),ISERROR('!0'!BE549)),"",'!0'!BE549)</f>
        <v/>
      </c>
      <c r="AZ547" t="str">
        <f>IF(OR(ISBLANK('!0'!BF549),ISERROR('!0'!BF549)),"",'!0'!BF549)</f>
        <v/>
      </c>
      <c r="BA547" t="str">
        <f>IF(OR(ISBLANK('!0'!BG549),ISERROR('!0'!BG549)),"",'!0'!BG549)</f>
        <v/>
      </c>
      <c r="BB547" t="str">
        <f>IF(OR(ISBLANK('!0'!BH549),ISERROR('!0'!BH549)),"",'!0'!BH549)</f>
        <v/>
      </c>
      <c r="BC547" t="str">
        <f>IF(OR(ISBLANK('!0'!BI549),ISERROR('!0'!BI549)),"",'!0'!BI549)</f>
        <v/>
      </c>
    </row>
    <row r="548" spans="1:55" ht="12.75" customHeight="1" x14ac:dyDescent="0.2">
      <c r="A548" t="str">
        <f>IF(OR(ISBLANK('!0'!A550),ISERROR('!0'!A550)),"",'!0'!A550)</f>
        <v/>
      </c>
      <c r="B548" t="str">
        <f>IF(OR(ISBLANK('!0'!B550),ISERROR('!0'!B550)),"",'!0'!B550)</f>
        <v/>
      </c>
      <c r="C548" t="str">
        <f>IF(OR(ISBLANK('!0'!C549),ISERROR('!0'!C549)),"",'!0'!C549)</f>
        <v/>
      </c>
      <c r="D548" t="str">
        <f>IF(OR(ISBLANK('!0'!D550),ISERROR('!0'!D550)),"",'!0'!D550)</f>
        <v/>
      </c>
      <c r="E548" t="str">
        <f>IF(OR(ISBLANK('!0'!E550),ISERROR('!0'!E550)),"",'!0'!E550)</f>
        <v/>
      </c>
      <c r="F548" t="str">
        <f>IF(OR(ISBLANK('!0'!F550),ISERROR('!0'!F550)),"",'!0'!F550)</f>
        <v/>
      </c>
      <c r="G548" t="str">
        <f>IF(OR(ISBLANK('!0'!G550),ISERROR('!0'!G550)),"",'!0'!G550)</f>
        <v/>
      </c>
      <c r="H548" t="str">
        <f>IF(OR(ISBLANK('!0'!H550),ISERROR('!0'!H550)),"",'!0'!H550)</f>
        <v/>
      </c>
      <c r="I548" s="4" t="str">
        <f>IF(OR(ISBLANK('!0'!I550),ISERROR('!0'!I550)),"",'!0'!I550)</f>
        <v/>
      </c>
      <c r="J548" t="str">
        <f>IF(OR(ISBLANK('!0'!J550),ISERROR('!0'!J550)),"",'!0'!J550)</f>
        <v/>
      </c>
      <c r="K548" s="59" t="str">
        <f>IF(OR(ISBLANK('!0'!K550),ISERROR('!0'!K550)),"",'!0'!K550)</f>
        <v/>
      </c>
      <c r="L548" t="str">
        <f>IF(OR(ISBLANK('!0'!L550),ISERROR('!0'!L550)),"",'!0'!L550)</f>
        <v/>
      </c>
      <c r="M548" t="str">
        <f>IF(OR(ISBLANK('!0'!M550),ISERROR('!0'!M550)),"",'!0'!M550)</f>
        <v/>
      </c>
      <c r="N548" t="str">
        <f>IF(OR(ISBLANK('!0'!N550),ISERROR('!0'!N550)),"",'!0'!N550)</f>
        <v/>
      </c>
      <c r="O548" t="str">
        <f>IF(OR(ISBLANK('!0'!O550),ISERROR('!0'!O550)),"",'!0'!O550)</f>
        <v/>
      </c>
      <c r="P548" t="str">
        <f>IF(OR(ISBLANK('!0'!P550),ISERROR('!0'!P550)),"",'!0'!P550)</f>
        <v/>
      </c>
      <c r="Q548" t="str">
        <f>IF(OR(ISBLANK('!0'!Q550),ISERROR('!0'!Q550)),"",'!0'!Q550)</f>
        <v/>
      </c>
      <c r="R548" t="str">
        <f>IF(OR(ISBLANK('!0'!R550),ISERROR('!0'!R550)),"",'!0'!R550)</f>
        <v/>
      </c>
      <c r="S548" t="str">
        <f>IF(OR(ISBLANK('!0'!S550),ISERROR('!0'!S550)),"",'!0'!S550)</f>
        <v/>
      </c>
      <c r="T548" t="str">
        <f>IF(OR(ISBLANK('!0'!T550),ISERROR('!0'!T550)),"",'!0'!T550)</f>
        <v/>
      </c>
      <c r="U548" t="str">
        <f>IF(OR(ISBLANK('!0'!U550),ISERROR('!0'!U550)),"",'!0'!U550)</f>
        <v/>
      </c>
      <c r="V548" t="str">
        <f>IF(OR(ISBLANK('!0'!V550),ISERROR('!0'!V550)),"",'!0'!V550)</f>
        <v/>
      </c>
      <c r="W548" t="str">
        <f>IF(OR(ISBLANK('!0'!W550),ISERROR('!0'!W550)),"",'!0'!W550)</f>
        <v/>
      </c>
      <c r="X548" t="str">
        <f>IF(OR(ISBLANK('!0'!X550),ISERROR('!0'!X550)),"",'!0'!X550)</f>
        <v/>
      </c>
      <c r="Y548" t="str">
        <f>IF(OR(ISBLANK('!0'!Y550),ISERROR('!0'!Y550)),"",'!0'!Y550)</f>
        <v/>
      </c>
      <c r="Z548" t="str">
        <f>IF(OR(ISBLANK('!0'!Z550),ISERROR('!0'!Z550)),"",'!0'!Z550)</f>
        <v/>
      </c>
      <c r="AA548" t="str">
        <f>IF(OR(ISBLANK('!0'!AA550),ISERROR('!0'!AA550)),"",'!0'!AA550)</f>
        <v/>
      </c>
      <c r="AB548" t="str">
        <f>IF(OR(ISBLANK('!0'!AB550),ISERROR('!0'!AB550)),"",'!0'!AB550)</f>
        <v/>
      </c>
      <c r="AC548" t="str">
        <f>IF(OR(ISBLANK('!0'!AI550),ISERROR('!0'!AI550)),"",'!0'!AI550)</f>
        <v/>
      </c>
      <c r="AD548" t="str">
        <f>IF(OR(ISBLANK('!0'!AJ550),ISERROR('!0'!AJ550)),"",'!0'!AJ550)</f>
        <v/>
      </c>
      <c r="AE548" t="str">
        <f>IF(OR(ISBLANK('!0'!AK550),ISERROR('!0'!AK550)),"",'!0'!AK550)</f>
        <v/>
      </c>
      <c r="AF548" t="str">
        <f>IF(OR(ISBLANK('!0'!AL550),ISERROR('!0'!AL550)),"",'!0'!AL550)</f>
        <v/>
      </c>
      <c r="AG548" t="str">
        <f>IF(OR(ISBLANK('!0'!AM550),ISERROR('!0'!AM550)),"",'!0'!AM550)</f>
        <v/>
      </c>
      <c r="AH548" t="str">
        <f>IF(OR(ISBLANK('!0'!AN550),ISERROR('!0'!AN550)),"",'!0'!AN550)</f>
        <v/>
      </c>
      <c r="AI548" t="str">
        <f>IF(OR(ISBLANK('!0'!AO550),ISERROR('!0'!AO550)),"",'!0'!AO550)</f>
        <v/>
      </c>
      <c r="AJ548" t="str">
        <f>IF(OR(ISBLANK('!0'!AP550),ISERROR('!0'!AP550)),"",'!0'!AP550)</f>
        <v/>
      </c>
      <c r="AK548" t="str">
        <f>IF(OR(ISBLANK('!0'!AQ550),ISERROR('!0'!AQ550)),"",'!0'!AQ550)</f>
        <v/>
      </c>
      <c r="AL548" t="str">
        <f>IF(OR(ISBLANK('!0'!AR550),ISERROR('!0'!AR550)),"",'!0'!AR550)</f>
        <v/>
      </c>
      <c r="AM548" t="str">
        <f>IF(OR(ISBLANK('!0'!AS550),ISERROR('!0'!AS550)),"",'!0'!AS550)</f>
        <v/>
      </c>
      <c r="AN548" t="str">
        <f>IF(OR(ISBLANK('!0'!AT550),ISERROR('!0'!AT550)),"",'!0'!AT550)</f>
        <v/>
      </c>
      <c r="AO548" t="str">
        <f>IF(OR(ISBLANK('!0'!AU550),ISERROR('!0'!AU550)),"",'!0'!AU550)</f>
        <v/>
      </c>
      <c r="AP548" t="str">
        <f>IF(OR(ISBLANK('!0'!AV550),ISERROR('!0'!AV550)),"",'!0'!AV550)</f>
        <v/>
      </c>
      <c r="AQ548" t="str">
        <f>IF(OR(ISBLANK('!0'!AW550),ISERROR('!0'!AW550)),"",'!0'!AW550)</f>
        <v/>
      </c>
      <c r="AR548" t="str">
        <f>IF(OR(ISBLANK('!0'!AX550),ISERROR('!0'!AX550)),"",'!0'!AX550)</f>
        <v/>
      </c>
      <c r="AS548" t="str">
        <f>IF(OR(ISBLANK('!0'!AY550),ISERROR('!0'!AY550)),"",'!0'!AY550)</f>
        <v/>
      </c>
      <c r="AT548" t="str">
        <f>IF(OR(ISBLANK('!0'!AZ550),ISERROR('!0'!AZ550)),"",'!0'!AZ550)</f>
        <v/>
      </c>
      <c r="AU548" t="str">
        <f>IF(OR(ISBLANK('!0'!BA550),ISERROR('!0'!BA550)),"",'!0'!BA550)</f>
        <v/>
      </c>
      <c r="AV548" t="str">
        <f>IF(OR(ISBLANK('!0'!BB550),ISERROR('!0'!BB550)),"",'!0'!BB550)</f>
        <v/>
      </c>
      <c r="AW548" t="str">
        <f>IF(OR(ISBLANK('!0'!BC550),ISERROR('!0'!BC550)),"",'!0'!BC550)</f>
        <v/>
      </c>
      <c r="AX548" t="str">
        <f>IF(OR(ISBLANK('!0'!BD550),ISERROR('!0'!BD550)),"",'!0'!BD550)</f>
        <v/>
      </c>
      <c r="AY548" t="str">
        <f>IF(OR(ISBLANK('!0'!BE550),ISERROR('!0'!BE550)),"",'!0'!BE550)</f>
        <v/>
      </c>
      <c r="AZ548" t="str">
        <f>IF(OR(ISBLANK('!0'!BF550),ISERROR('!0'!BF550)),"",'!0'!BF550)</f>
        <v/>
      </c>
      <c r="BA548" t="str">
        <f>IF(OR(ISBLANK('!0'!BG550),ISERROR('!0'!BG550)),"",'!0'!BG550)</f>
        <v/>
      </c>
      <c r="BB548" t="str">
        <f>IF(OR(ISBLANK('!0'!BH550),ISERROR('!0'!BH550)),"",'!0'!BH550)</f>
        <v/>
      </c>
      <c r="BC548" t="str">
        <f>IF(OR(ISBLANK('!0'!BI550),ISERROR('!0'!BI550)),"",'!0'!BI550)</f>
        <v/>
      </c>
    </row>
    <row r="549" spans="1:55" ht="12.75" customHeight="1" x14ac:dyDescent="0.2">
      <c r="A549" t="str">
        <f>IF(OR(ISBLANK('!0'!A551),ISERROR('!0'!A551)),"",'!0'!A551)</f>
        <v/>
      </c>
      <c r="B549" t="str">
        <f>IF(OR(ISBLANK('!0'!B551),ISERROR('!0'!B551)),"",'!0'!B551)</f>
        <v/>
      </c>
      <c r="C549" t="str">
        <f>IF(OR(ISBLANK('!0'!C550),ISERROR('!0'!C550)),"",'!0'!C550)</f>
        <v/>
      </c>
      <c r="D549" t="str">
        <f>IF(OR(ISBLANK('!0'!D551),ISERROR('!0'!D551)),"",'!0'!D551)</f>
        <v/>
      </c>
      <c r="E549" t="str">
        <f>IF(OR(ISBLANK('!0'!E551),ISERROR('!0'!E551)),"",'!0'!E551)</f>
        <v/>
      </c>
      <c r="F549" t="str">
        <f>IF(OR(ISBLANK('!0'!F551),ISERROR('!0'!F551)),"",'!0'!F551)</f>
        <v/>
      </c>
      <c r="G549" t="str">
        <f>IF(OR(ISBLANK('!0'!G551),ISERROR('!0'!G551)),"",'!0'!G551)</f>
        <v/>
      </c>
      <c r="H549" t="str">
        <f>IF(OR(ISBLANK('!0'!H551),ISERROR('!0'!H551)),"",'!0'!H551)</f>
        <v/>
      </c>
      <c r="I549" s="4" t="str">
        <f>IF(OR(ISBLANK('!0'!I551),ISERROR('!0'!I551)),"",'!0'!I551)</f>
        <v/>
      </c>
      <c r="J549" t="str">
        <f>IF(OR(ISBLANK('!0'!J551),ISERROR('!0'!J551)),"",'!0'!J551)</f>
        <v/>
      </c>
      <c r="K549" s="59" t="str">
        <f>IF(OR(ISBLANK('!0'!K551),ISERROR('!0'!K551)),"",'!0'!K551)</f>
        <v/>
      </c>
      <c r="L549" t="str">
        <f>IF(OR(ISBLANK('!0'!L551),ISERROR('!0'!L551)),"",'!0'!L551)</f>
        <v/>
      </c>
      <c r="M549" t="str">
        <f>IF(OR(ISBLANK('!0'!M551),ISERROR('!0'!M551)),"",'!0'!M551)</f>
        <v/>
      </c>
      <c r="N549" t="str">
        <f>IF(OR(ISBLANK('!0'!N551),ISERROR('!0'!N551)),"",'!0'!N551)</f>
        <v/>
      </c>
      <c r="O549" t="str">
        <f>IF(OR(ISBLANK('!0'!O551),ISERROR('!0'!O551)),"",'!0'!O551)</f>
        <v/>
      </c>
      <c r="P549" t="str">
        <f>IF(OR(ISBLANK('!0'!P551),ISERROR('!0'!P551)),"",'!0'!P551)</f>
        <v/>
      </c>
      <c r="Q549" t="str">
        <f>IF(OR(ISBLANK('!0'!Q551),ISERROR('!0'!Q551)),"",'!0'!Q551)</f>
        <v/>
      </c>
      <c r="R549" t="str">
        <f>IF(OR(ISBLANK('!0'!R551),ISERROR('!0'!R551)),"",'!0'!R551)</f>
        <v/>
      </c>
      <c r="S549" t="str">
        <f>IF(OR(ISBLANK('!0'!S551),ISERROR('!0'!S551)),"",'!0'!S551)</f>
        <v/>
      </c>
      <c r="T549" t="str">
        <f>IF(OR(ISBLANK('!0'!T551),ISERROR('!0'!T551)),"",'!0'!T551)</f>
        <v/>
      </c>
      <c r="U549" t="str">
        <f>IF(OR(ISBLANK('!0'!U551),ISERROR('!0'!U551)),"",'!0'!U551)</f>
        <v/>
      </c>
      <c r="V549" t="str">
        <f>IF(OR(ISBLANK('!0'!V551),ISERROR('!0'!V551)),"",'!0'!V551)</f>
        <v/>
      </c>
      <c r="W549" t="str">
        <f>IF(OR(ISBLANK('!0'!W551),ISERROR('!0'!W551)),"",'!0'!W551)</f>
        <v/>
      </c>
      <c r="X549" t="str">
        <f>IF(OR(ISBLANK('!0'!X551),ISERROR('!0'!X551)),"",'!0'!X551)</f>
        <v/>
      </c>
      <c r="Y549" t="str">
        <f>IF(OR(ISBLANK('!0'!Y551),ISERROR('!0'!Y551)),"",'!0'!Y551)</f>
        <v/>
      </c>
      <c r="Z549" t="str">
        <f>IF(OR(ISBLANK('!0'!Z551),ISERROR('!0'!Z551)),"",'!0'!Z551)</f>
        <v/>
      </c>
      <c r="AA549" t="str">
        <f>IF(OR(ISBLANK('!0'!AA551),ISERROR('!0'!AA551)),"",'!0'!AA551)</f>
        <v/>
      </c>
      <c r="AB549" t="str">
        <f>IF(OR(ISBLANK('!0'!AB551),ISERROR('!0'!AB551)),"",'!0'!AB551)</f>
        <v/>
      </c>
      <c r="AC549" t="str">
        <f>IF(OR(ISBLANK('!0'!AI551),ISERROR('!0'!AI551)),"",'!0'!AI551)</f>
        <v/>
      </c>
      <c r="AD549" t="str">
        <f>IF(OR(ISBLANK('!0'!AJ551),ISERROR('!0'!AJ551)),"",'!0'!AJ551)</f>
        <v/>
      </c>
      <c r="AE549" t="str">
        <f>IF(OR(ISBLANK('!0'!AK551),ISERROR('!0'!AK551)),"",'!0'!AK551)</f>
        <v/>
      </c>
      <c r="AF549" t="str">
        <f>IF(OR(ISBLANK('!0'!AL551),ISERROR('!0'!AL551)),"",'!0'!AL551)</f>
        <v/>
      </c>
      <c r="AG549" t="str">
        <f>IF(OR(ISBLANK('!0'!AM551),ISERROR('!0'!AM551)),"",'!0'!AM551)</f>
        <v/>
      </c>
      <c r="AH549" t="str">
        <f>IF(OR(ISBLANK('!0'!AN551),ISERROR('!0'!AN551)),"",'!0'!AN551)</f>
        <v/>
      </c>
      <c r="AI549" t="str">
        <f>IF(OR(ISBLANK('!0'!AO551),ISERROR('!0'!AO551)),"",'!0'!AO551)</f>
        <v/>
      </c>
      <c r="AJ549" t="str">
        <f>IF(OR(ISBLANK('!0'!AP551),ISERROR('!0'!AP551)),"",'!0'!AP551)</f>
        <v/>
      </c>
      <c r="AK549" t="str">
        <f>IF(OR(ISBLANK('!0'!AQ551),ISERROR('!0'!AQ551)),"",'!0'!AQ551)</f>
        <v/>
      </c>
      <c r="AL549" t="str">
        <f>IF(OR(ISBLANK('!0'!AR551),ISERROR('!0'!AR551)),"",'!0'!AR551)</f>
        <v/>
      </c>
      <c r="AM549" t="str">
        <f>IF(OR(ISBLANK('!0'!AS551),ISERROR('!0'!AS551)),"",'!0'!AS551)</f>
        <v/>
      </c>
      <c r="AN549" t="str">
        <f>IF(OR(ISBLANK('!0'!AT551),ISERROR('!0'!AT551)),"",'!0'!AT551)</f>
        <v/>
      </c>
      <c r="AO549" t="str">
        <f>IF(OR(ISBLANK('!0'!AU551),ISERROR('!0'!AU551)),"",'!0'!AU551)</f>
        <v/>
      </c>
      <c r="AP549" t="str">
        <f>IF(OR(ISBLANK('!0'!AV551),ISERROR('!0'!AV551)),"",'!0'!AV551)</f>
        <v/>
      </c>
      <c r="AQ549" t="str">
        <f>IF(OR(ISBLANK('!0'!AW551),ISERROR('!0'!AW551)),"",'!0'!AW551)</f>
        <v/>
      </c>
      <c r="AR549" t="str">
        <f>IF(OR(ISBLANK('!0'!AX551),ISERROR('!0'!AX551)),"",'!0'!AX551)</f>
        <v/>
      </c>
      <c r="AS549" t="str">
        <f>IF(OR(ISBLANK('!0'!AY551),ISERROR('!0'!AY551)),"",'!0'!AY551)</f>
        <v/>
      </c>
      <c r="AT549" t="str">
        <f>IF(OR(ISBLANK('!0'!AZ551),ISERROR('!0'!AZ551)),"",'!0'!AZ551)</f>
        <v/>
      </c>
      <c r="AU549" t="str">
        <f>IF(OR(ISBLANK('!0'!BA551),ISERROR('!0'!BA551)),"",'!0'!BA551)</f>
        <v/>
      </c>
      <c r="AV549" t="str">
        <f>IF(OR(ISBLANK('!0'!BB551),ISERROR('!0'!BB551)),"",'!0'!BB551)</f>
        <v/>
      </c>
      <c r="AW549" t="str">
        <f>IF(OR(ISBLANK('!0'!BC551),ISERROR('!0'!BC551)),"",'!0'!BC551)</f>
        <v/>
      </c>
      <c r="AX549" t="str">
        <f>IF(OR(ISBLANK('!0'!BD551),ISERROR('!0'!BD551)),"",'!0'!BD551)</f>
        <v/>
      </c>
      <c r="AY549" t="str">
        <f>IF(OR(ISBLANK('!0'!BE551),ISERROR('!0'!BE551)),"",'!0'!BE551)</f>
        <v/>
      </c>
      <c r="AZ549" t="str">
        <f>IF(OR(ISBLANK('!0'!BF551),ISERROR('!0'!BF551)),"",'!0'!BF551)</f>
        <v/>
      </c>
      <c r="BA549" t="str">
        <f>IF(OR(ISBLANK('!0'!BG551),ISERROR('!0'!BG551)),"",'!0'!BG551)</f>
        <v/>
      </c>
      <c r="BB549" t="str">
        <f>IF(OR(ISBLANK('!0'!BH551),ISERROR('!0'!BH551)),"",'!0'!BH551)</f>
        <v/>
      </c>
      <c r="BC549" t="str">
        <f>IF(OR(ISBLANK('!0'!BI551),ISERROR('!0'!BI551)),"",'!0'!BI551)</f>
        <v/>
      </c>
    </row>
    <row r="550" spans="1:55" ht="12.75" customHeight="1" x14ac:dyDescent="0.2">
      <c r="A550" t="str">
        <f>IF(OR(ISBLANK('!0'!A552),ISERROR('!0'!A552)),"",'!0'!A552)</f>
        <v/>
      </c>
      <c r="B550" t="str">
        <f>IF(OR(ISBLANK('!0'!B552),ISERROR('!0'!B552)),"",'!0'!B552)</f>
        <v/>
      </c>
      <c r="C550" t="str">
        <f>IF(OR(ISBLANK('!0'!C551),ISERROR('!0'!C551)),"",'!0'!C551)</f>
        <v/>
      </c>
      <c r="D550" t="str">
        <f>IF(OR(ISBLANK('!0'!D552),ISERROR('!0'!D552)),"",'!0'!D552)</f>
        <v/>
      </c>
      <c r="E550" t="str">
        <f>IF(OR(ISBLANK('!0'!E552),ISERROR('!0'!E552)),"",'!0'!E552)</f>
        <v/>
      </c>
      <c r="F550" t="str">
        <f>IF(OR(ISBLANK('!0'!F552),ISERROR('!0'!F552)),"",'!0'!F552)</f>
        <v/>
      </c>
      <c r="G550" t="str">
        <f>IF(OR(ISBLANK('!0'!G552),ISERROR('!0'!G552)),"",'!0'!G552)</f>
        <v/>
      </c>
      <c r="H550" t="str">
        <f>IF(OR(ISBLANK('!0'!H552),ISERROR('!0'!H552)),"",'!0'!H552)</f>
        <v/>
      </c>
      <c r="I550" s="4" t="str">
        <f>IF(OR(ISBLANK('!0'!I552),ISERROR('!0'!I552)),"",'!0'!I552)</f>
        <v/>
      </c>
      <c r="J550" t="str">
        <f>IF(OR(ISBLANK('!0'!J552),ISERROR('!0'!J552)),"",'!0'!J552)</f>
        <v/>
      </c>
      <c r="K550" s="59" t="str">
        <f>IF(OR(ISBLANK('!0'!K552),ISERROR('!0'!K552)),"",'!0'!K552)</f>
        <v/>
      </c>
      <c r="L550" t="str">
        <f>IF(OR(ISBLANK('!0'!L552),ISERROR('!0'!L552)),"",'!0'!L552)</f>
        <v/>
      </c>
      <c r="M550" t="str">
        <f>IF(OR(ISBLANK('!0'!M552),ISERROR('!0'!M552)),"",'!0'!M552)</f>
        <v/>
      </c>
      <c r="N550" t="str">
        <f>IF(OR(ISBLANK('!0'!N552),ISERROR('!0'!N552)),"",'!0'!N552)</f>
        <v/>
      </c>
      <c r="O550" t="str">
        <f>IF(OR(ISBLANK('!0'!O552),ISERROR('!0'!O552)),"",'!0'!O552)</f>
        <v/>
      </c>
      <c r="P550" t="str">
        <f>IF(OR(ISBLANK('!0'!P552),ISERROR('!0'!P552)),"",'!0'!P552)</f>
        <v/>
      </c>
      <c r="Q550" t="str">
        <f>IF(OR(ISBLANK('!0'!Q552),ISERROR('!0'!Q552)),"",'!0'!Q552)</f>
        <v/>
      </c>
      <c r="R550" t="str">
        <f>IF(OR(ISBLANK('!0'!R552),ISERROR('!0'!R552)),"",'!0'!R552)</f>
        <v/>
      </c>
      <c r="S550" t="str">
        <f>IF(OR(ISBLANK('!0'!S552),ISERROR('!0'!S552)),"",'!0'!S552)</f>
        <v/>
      </c>
      <c r="T550" t="str">
        <f>IF(OR(ISBLANK('!0'!T552),ISERROR('!0'!T552)),"",'!0'!T552)</f>
        <v/>
      </c>
      <c r="U550" t="str">
        <f>IF(OR(ISBLANK('!0'!U552),ISERROR('!0'!U552)),"",'!0'!U552)</f>
        <v/>
      </c>
      <c r="V550" t="str">
        <f>IF(OR(ISBLANK('!0'!V552),ISERROR('!0'!V552)),"",'!0'!V552)</f>
        <v/>
      </c>
      <c r="W550" t="str">
        <f>IF(OR(ISBLANK('!0'!W552),ISERROR('!0'!W552)),"",'!0'!W552)</f>
        <v/>
      </c>
      <c r="X550" t="str">
        <f>IF(OR(ISBLANK('!0'!X552),ISERROR('!0'!X552)),"",'!0'!X552)</f>
        <v/>
      </c>
      <c r="Y550" t="str">
        <f>IF(OR(ISBLANK('!0'!Y552),ISERROR('!0'!Y552)),"",'!0'!Y552)</f>
        <v/>
      </c>
      <c r="Z550" t="str">
        <f>IF(OR(ISBLANK('!0'!Z552),ISERROR('!0'!Z552)),"",'!0'!Z552)</f>
        <v/>
      </c>
      <c r="AA550" t="str">
        <f>IF(OR(ISBLANK('!0'!AA552),ISERROR('!0'!AA552)),"",'!0'!AA552)</f>
        <v/>
      </c>
      <c r="AB550" t="str">
        <f>IF(OR(ISBLANK('!0'!AB552),ISERROR('!0'!AB552)),"",'!0'!AB552)</f>
        <v/>
      </c>
      <c r="AC550" t="str">
        <f>IF(OR(ISBLANK('!0'!AI552),ISERROR('!0'!AI552)),"",'!0'!AI552)</f>
        <v/>
      </c>
      <c r="AD550" t="str">
        <f>IF(OR(ISBLANK('!0'!AJ552),ISERROR('!0'!AJ552)),"",'!0'!AJ552)</f>
        <v/>
      </c>
      <c r="AE550" t="str">
        <f>IF(OR(ISBLANK('!0'!AK552),ISERROR('!0'!AK552)),"",'!0'!AK552)</f>
        <v/>
      </c>
      <c r="AF550" t="str">
        <f>IF(OR(ISBLANK('!0'!AL552),ISERROR('!0'!AL552)),"",'!0'!AL552)</f>
        <v/>
      </c>
      <c r="AG550" t="str">
        <f>IF(OR(ISBLANK('!0'!AM552),ISERROR('!0'!AM552)),"",'!0'!AM552)</f>
        <v/>
      </c>
      <c r="AH550" t="str">
        <f>IF(OR(ISBLANK('!0'!AN552),ISERROR('!0'!AN552)),"",'!0'!AN552)</f>
        <v/>
      </c>
      <c r="AI550" t="str">
        <f>IF(OR(ISBLANK('!0'!AO552),ISERROR('!0'!AO552)),"",'!0'!AO552)</f>
        <v/>
      </c>
      <c r="AJ550" t="str">
        <f>IF(OR(ISBLANK('!0'!AP552),ISERROR('!0'!AP552)),"",'!0'!AP552)</f>
        <v/>
      </c>
      <c r="AK550" t="str">
        <f>IF(OR(ISBLANK('!0'!AQ552),ISERROR('!0'!AQ552)),"",'!0'!AQ552)</f>
        <v/>
      </c>
      <c r="AL550" t="str">
        <f>IF(OR(ISBLANK('!0'!AR552),ISERROR('!0'!AR552)),"",'!0'!AR552)</f>
        <v/>
      </c>
      <c r="AM550" t="str">
        <f>IF(OR(ISBLANK('!0'!AS552),ISERROR('!0'!AS552)),"",'!0'!AS552)</f>
        <v/>
      </c>
      <c r="AN550" t="str">
        <f>IF(OR(ISBLANK('!0'!AT552),ISERROR('!0'!AT552)),"",'!0'!AT552)</f>
        <v/>
      </c>
      <c r="AO550" t="str">
        <f>IF(OR(ISBLANK('!0'!AU552),ISERROR('!0'!AU552)),"",'!0'!AU552)</f>
        <v/>
      </c>
      <c r="AP550" t="str">
        <f>IF(OR(ISBLANK('!0'!AV552),ISERROR('!0'!AV552)),"",'!0'!AV552)</f>
        <v/>
      </c>
      <c r="AQ550" t="str">
        <f>IF(OR(ISBLANK('!0'!AW552),ISERROR('!0'!AW552)),"",'!0'!AW552)</f>
        <v/>
      </c>
      <c r="AR550" t="str">
        <f>IF(OR(ISBLANK('!0'!AX552),ISERROR('!0'!AX552)),"",'!0'!AX552)</f>
        <v/>
      </c>
      <c r="AS550" t="str">
        <f>IF(OR(ISBLANK('!0'!AY552),ISERROR('!0'!AY552)),"",'!0'!AY552)</f>
        <v/>
      </c>
      <c r="AT550" t="str">
        <f>IF(OR(ISBLANK('!0'!AZ552),ISERROR('!0'!AZ552)),"",'!0'!AZ552)</f>
        <v/>
      </c>
      <c r="AU550" t="str">
        <f>IF(OR(ISBLANK('!0'!BA552),ISERROR('!0'!BA552)),"",'!0'!BA552)</f>
        <v/>
      </c>
      <c r="AV550" t="str">
        <f>IF(OR(ISBLANK('!0'!BB552),ISERROR('!0'!BB552)),"",'!0'!BB552)</f>
        <v/>
      </c>
      <c r="AW550" t="str">
        <f>IF(OR(ISBLANK('!0'!BC552),ISERROR('!0'!BC552)),"",'!0'!BC552)</f>
        <v/>
      </c>
      <c r="AX550" t="str">
        <f>IF(OR(ISBLANK('!0'!BD552),ISERROR('!0'!BD552)),"",'!0'!BD552)</f>
        <v/>
      </c>
      <c r="AY550" t="str">
        <f>IF(OR(ISBLANK('!0'!BE552),ISERROR('!0'!BE552)),"",'!0'!BE552)</f>
        <v/>
      </c>
      <c r="AZ550" t="str">
        <f>IF(OR(ISBLANK('!0'!BF552),ISERROR('!0'!BF552)),"",'!0'!BF552)</f>
        <v/>
      </c>
      <c r="BA550" t="str">
        <f>IF(OR(ISBLANK('!0'!BG552),ISERROR('!0'!BG552)),"",'!0'!BG552)</f>
        <v/>
      </c>
      <c r="BB550" t="str">
        <f>IF(OR(ISBLANK('!0'!BH552),ISERROR('!0'!BH552)),"",'!0'!BH552)</f>
        <v/>
      </c>
      <c r="BC550" t="str">
        <f>IF(OR(ISBLANK('!0'!BI552),ISERROR('!0'!BI552)),"",'!0'!BI552)</f>
        <v/>
      </c>
    </row>
    <row r="551" spans="1:55" ht="12.75" customHeight="1" x14ac:dyDescent="0.2">
      <c r="A551" t="str">
        <f>IF(OR(ISBLANK('!0'!A553),ISERROR('!0'!A553)),"",'!0'!A553)</f>
        <v/>
      </c>
      <c r="B551" t="str">
        <f>IF(OR(ISBLANK('!0'!B553),ISERROR('!0'!B553)),"",'!0'!B553)</f>
        <v/>
      </c>
      <c r="C551" t="str">
        <f>IF(OR(ISBLANK('!0'!C552),ISERROR('!0'!C552)),"",'!0'!C552)</f>
        <v/>
      </c>
      <c r="D551" t="str">
        <f>IF(OR(ISBLANK('!0'!D553),ISERROR('!0'!D553)),"",'!0'!D553)</f>
        <v/>
      </c>
      <c r="E551" t="str">
        <f>IF(OR(ISBLANK('!0'!E553),ISERROR('!0'!E553)),"",'!0'!E553)</f>
        <v/>
      </c>
      <c r="F551" t="str">
        <f>IF(OR(ISBLANK('!0'!F553),ISERROR('!0'!F553)),"",'!0'!F553)</f>
        <v/>
      </c>
      <c r="G551" t="str">
        <f>IF(OR(ISBLANK('!0'!G553),ISERROR('!0'!G553)),"",'!0'!G553)</f>
        <v/>
      </c>
      <c r="H551" t="str">
        <f>IF(OR(ISBLANK('!0'!H553),ISERROR('!0'!H553)),"",'!0'!H553)</f>
        <v/>
      </c>
      <c r="I551" s="4" t="str">
        <f>IF(OR(ISBLANK('!0'!I553),ISERROR('!0'!I553)),"",'!0'!I553)</f>
        <v/>
      </c>
      <c r="J551" t="str">
        <f>IF(OR(ISBLANK('!0'!J553),ISERROR('!0'!J553)),"",'!0'!J553)</f>
        <v/>
      </c>
      <c r="K551" s="59" t="str">
        <f>IF(OR(ISBLANK('!0'!K553),ISERROR('!0'!K553)),"",'!0'!K553)</f>
        <v/>
      </c>
      <c r="L551" t="str">
        <f>IF(OR(ISBLANK('!0'!L553),ISERROR('!0'!L553)),"",'!0'!L553)</f>
        <v/>
      </c>
      <c r="M551" t="str">
        <f>IF(OR(ISBLANK('!0'!M553),ISERROR('!0'!M553)),"",'!0'!M553)</f>
        <v/>
      </c>
      <c r="N551" t="str">
        <f>IF(OR(ISBLANK('!0'!N553),ISERROR('!0'!N553)),"",'!0'!N553)</f>
        <v/>
      </c>
      <c r="O551" t="str">
        <f>IF(OR(ISBLANK('!0'!O553),ISERROR('!0'!O553)),"",'!0'!O553)</f>
        <v/>
      </c>
      <c r="P551" t="str">
        <f>IF(OR(ISBLANK('!0'!P553),ISERROR('!0'!P553)),"",'!0'!P553)</f>
        <v/>
      </c>
      <c r="Q551" t="str">
        <f>IF(OR(ISBLANK('!0'!Q553),ISERROR('!0'!Q553)),"",'!0'!Q553)</f>
        <v/>
      </c>
      <c r="R551" t="str">
        <f>IF(OR(ISBLANK('!0'!R553),ISERROR('!0'!R553)),"",'!0'!R553)</f>
        <v/>
      </c>
      <c r="S551" t="str">
        <f>IF(OR(ISBLANK('!0'!S553),ISERROR('!0'!S553)),"",'!0'!S553)</f>
        <v/>
      </c>
      <c r="T551" t="str">
        <f>IF(OR(ISBLANK('!0'!T553),ISERROR('!0'!T553)),"",'!0'!T553)</f>
        <v/>
      </c>
      <c r="U551" t="str">
        <f>IF(OR(ISBLANK('!0'!U553),ISERROR('!0'!U553)),"",'!0'!U553)</f>
        <v/>
      </c>
      <c r="V551" t="str">
        <f>IF(OR(ISBLANK('!0'!V553),ISERROR('!0'!V553)),"",'!0'!V553)</f>
        <v/>
      </c>
      <c r="W551" t="str">
        <f>IF(OR(ISBLANK('!0'!W553),ISERROR('!0'!W553)),"",'!0'!W553)</f>
        <v/>
      </c>
      <c r="X551" t="str">
        <f>IF(OR(ISBLANK('!0'!X553),ISERROR('!0'!X553)),"",'!0'!X553)</f>
        <v/>
      </c>
      <c r="Y551" t="str">
        <f>IF(OR(ISBLANK('!0'!Y553),ISERROR('!0'!Y553)),"",'!0'!Y553)</f>
        <v/>
      </c>
      <c r="Z551" t="str">
        <f>IF(OR(ISBLANK('!0'!Z553),ISERROR('!0'!Z553)),"",'!0'!Z553)</f>
        <v/>
      </c>
      <c r="AA551" t="str">
        <f>IF(OR(ISBLANK('!0'!AA553),ISERROR('!0'!AA553)),"",'!0'!AA553)</f>
        <v/>
      </c>
      <c r="AB551" t="str">
        <f>IF(OR(ISBLANK('!0'!AB553),ISERROR('!0'!AB553)),"",'!0'!AB553)</f>
        <v/>
      </c>
      <c r="AC551" t="str">
        <f>IF(OR(ISBLANK('!0'!AI553),ISERROR('!0'!AI553)),"",'!0'!AI553)</f>
        <v/>
      </c>
      <c r="AD551" t="str">
        <f>IF(OR(ISBLANK('!0'!AJ553),ISERROR('!0'!AJ553)),"",'!0'!AJ553)</f>
        <v/>
      </c>
      <c r="AE551" t="str">
        <f>IF(OR(ISBLANK('!0'!AK553),ISERROR('!0'!AK553)),"",'!0'!AK553)</f>
        <v/>
      </c>
      <c r="AF551" t="str">
        <f>IF(OR(ISBLANK('!0'!AL553),ISERROR('!0'!AL553)),"",'!0'!AL553)</f>
        <v/>
      </c>
      <c r="AG551" t="str">
        <f>IF(OR(ISBLANK('!0'!AM553),ISERROR('!0'!AM553)),"",'!0'!AM553)</f>
        <v/>
      </c>
      <c r="AH551" t="str">
        <f>IF(OR(ISBLANK('!0'!AN553),ISERROR('!0'!AN553)),"",'!0'!AN553)</f>
        <v/>
      </c>
      <c r="AI551" t="str">
        <f>IF(OR(ISBLANK('!0'!AO553),ISERROR('!0'!AO553)),"",'!0'!AO553)</f>
        <v/>
      </c>
      <c r="AJ551" t="str">
        <f>IF(OR(ISBLANK('!0'!AP553),ISERROR('!0'!AP553)),"",'!0'!AP553)</f>
        <v/>
      </c>
      <c r="AK551" t="str">
        <f>IF(OR(ISBLANK('!0'!AQ553),ISERROR('!0'!AQ553)),"",'!0'!AQ553)</f>
        <v/>
      </c>
      <c r="AL551" t="str">
        <f>IF(OR(ISBLANK('!0'!AR553),ISERROR('!0'!AR553)),"",'!0'!AR553)</f>
        <v/>
      </c>
      <c r="AM551" t="str">
        <f>IF(OR(ISBLANK('!0'!AS553),ISERROR('!0'!AS553)),"",'!0'!AS553)</f>
        <v/>
      </c>
      <c r="AN551" t="str">
        <f>IF(OR(ISBLANK('!0'!AT553),ISERROR('!0'!AT553)),"",'!0'!AT553)</f>
        <v/>
      </c>
      <c r="AO551" t="str">
        <f>IF(OR(ISBLANK('!0'!AU553),ISERROR('!0'!AU553)),"",'!0'!AU553)</f>
        <v/>
      </c>
      <c r="AP551" t="str">
        <f>IF(OR(ISBLANK('!0'!AV553),ISERROR('!0'!AV553)),"",'!0'!AV553)</f>
        <v/>
      </c>
      <c r="AQ551" t="str">
        <f>IF(OR(ISBLANK('!0'!AW553),ISERROR('!0'!AW553)),"",'!0'!AW553)</f>
        <v/>
      </c>
      <c r="AR551" t="str">
        <f>IF(OR(ISBLANK('!0'!AX553),ISERROR('!0'!AX553)),"",'!0'!AX553)</f>
        <v/>
      </c>
      <c r="AS551" t="str">
        <f>IF(OR(ISBLANK('!0'!AY553),ISERROR('!0'!AY553)),"",'!0'!AY553)</f>
        <v/>
      </c>
      <c r="AT551" t="str">
        <f>IF(OR(ISBLANK('!0'!AZ553),ISERROR('!0'!AZ553)),"",'!0'!AZ553)</f>
        <v/>
      </c>
      <c r="AU551" t="str">
        <f>IF(OR(ISBLANK('!0'!BA553),ISERROR('!0'!BA553)),"",'!0'!BA553)</f>
        <v/>
      </c>
      <c r="AV551" t="str">
        <f>IF(OR(ISBLANK('!0'!BB553),ISERROR('!0'!BB553)),"",'!0'!BB553)</f>
        <v/>
      </c>
      <c r="AW551" t="str">
        <f>IF(OR(ISBLANK('!0'!BC553),ISERROR('!0'!BC553)),"",'!0'!BC553)</f>
        <v/>
      </c>
      <c r="AX551" t="str">
        <f>IF(OR(ISBLANK('!0'!BD553),ISERROR('!0'!BD553)),"",'!0'!BD553)</f>
        <v/>
      </c>
      <c r="AY551" t="str">
        <f>IF(OR(ISBLANK('!0'!BE553),ISERROR('!0'!BE553)),"",'!0'!BE553)</f>
        <v/>
      </c>
      <c r="AZ551" t="str">
        <f>IF(OR(ISBLANK('!0'!BF553),ISERROR('!0'!BF553)),"",'!0'!BF553)</f>
        <v/>
      </c>
      <c r="BA551" t="str">
        <f>IF(OR(ISBLANK('!0'!BG553),ISERROR('!0'!BG553)),"",'!0'!BG553)</f>
        <v/>
      </c>
      <c r="BB551" t="str">
        <f>IF(OR(ISBLANK('!0'!BH553),ISERROR('!0'!BH553)),"",'!0'!BH553)</f>
        <v/>
      </c>
      <c r="BC551" t="str">
        <f>IF(OR(ISBLANK('!0'!BI553),ISERROR('!0'!BI553)),"",'!0'!BI553)</f>
        <v/>
      </c>
    </row>
    <row r="552" spans="1:55" ht="12.75" customHeight="1" x14ac:dyDescent="0.2">
      <c r="A552" t="str">
        <f>IF(OR(ISBLANK('!0'!A554),ISERROR('!0'!A554)),"",'!0'!A554)</f>
        <v/>
      </c>
      <c r="B552" t="str">
        <f>IF(OR(ISBLANK('!0'!B554),ISERROR('!0'!B554)),"",'!0'!B554)</f>
        <v/>
      </c>
      <c r="C552" t="str">
        <f>IF(OR(ISBLANK('!0'!C553),ISERROR('!0'!C553)),"",'!0'!C553)</f>
        <v/>
      </c>
      <c r="D552" t="str">
        <f>IF(OR(ISBLANK('!0'!D554),ISERROR('!0'!D554)),"",'!0'!D554)</f>
        <v/>
      </c>
      <c r="E552" t="str">
        <f>IF(OR(ISBLANK('!0'!E554),ISERROR('!0'!E554)),"",'!0'!E554)</f>
        <v/>
      </c>
      <c r="F552" t="str">
        <f>IF(OR(ISBLANK('!0'!F554),ISERROR('!0'!F554)),"",'!0'!F554)</f>
        <v/>
      </c>
      <c r="G552" t="str">
        <f>IF(OR(ISBLANK('!0'!G554),ISERROR('!0'!G554)),"",'!0'!G554)</f>
        <v/>
      </c>
      <c r="H552" t="str">
        <f>IF(OR(ISBLANK('!0'!H554),ISERROR('!0'!H554)),"",'!0'!H554)</f>
        <v/>
      </c>
      <c r="I552" s="4" t="str">
        <f>IF(OR(ISBLANK('!0'!I554),ISERROR('!0'!I554)),"",'!0'!I554)</f>
        <v/>
      </c>
      <c r="J552" t="str">
        <f>IF(OR(ISBLANK('!0'!J554),ISERROR('!0'!J554)),"",'!0'!J554)</f>
        <v/>
      </c>
      <c r="K552" s="59" t="str">
        <f>IF(OR(ISBLANK('!0'!K554),ISERROR('!0'!K554)),"",'!0'!K554)</f>
        <v/>
      </c>
      <c r="L552" t="str">
        <f>IF(OR(ISBLANK('!0'!L554),ISERROR('!0'!L554)),"",'!0'!L554)</f>
        <v/>
      </c>
      <c r="M552" t="str">
        <f>IF(OR(ISBLANK('!0'!M554),ISERROR('!0'!M554)),"",'!0'!M554)</f>
        <v/>
      </c>
      <c r="N552" t="str">
        <f>IF(OR(ISBLANK('!0'!N554),ISERROR('!0'!N554)),"",'!0'!N554)</f>
        <v/>
      </c>
      <c r="O552" t="str">
        <f>IF(OR(ISBLANK('!0'!O554),ISERROR('!0'!O554)),"",'!0'!O554)</f>
        <v/>
      </c>
      <c r="P552" t="str">
        <f>IF(OR(ISBLANK('!0'!P554),ISERROR('!0'!P554)),"",'!0'!P554)</f>
        <v/>
      </c>
      <c r="Q552" t="str">
        <f>IF(OR(ISBLANK('!0'!Q554),ISERROR('!0'!Q554)),"",'!0'!Q554)</f>
        <v/>
      </c>
      <c r="R552" t="str">
        <f>IF(OR(ISBLANK('!0'!R554),ISERROR('!0'!R554)),"",'!0'!R554)</f>
        <v/>
      </c>
      <c r="S552" t="str">
        <f>IF(OR(ISBLANK('!0'!S554),ISERROR('!0'!S554)),"",'!0'!S554)</f>
        <v/>
      </c>
      <c r="T552" t="str">
        <f>IF(OR(ISBLANK('!0'!T554),ISERROR('!0'!T554)),"",'!0'!T554)</f>
        <v/>
      </c>
      <c r="U552" t="str">
        <f>IF(OR(ISBLANK('!0'!U554),ISERROR('!0'!U554)),"",'!0'!U554)</f>
        <v/>
      </c>
      <c r="V552" t="str">
        <f>IF(OR(ISBLANK('!0'!V554),ISERROR('!0'!V554)),"",'!0'!V554)</f>
        <v/>
      </c>
      <c r="W552" t="str">
        <f>IF(OR(ISBLANK('!0'!W554),ISERROR('!0'!W554)),"",'!0'!W554)</f>
        <v/>
      </c>
      <c r="X552" t="str">
        <f>IF(OR(ISBLANK('!0'!X554),ISERROR('!0'!X554)),"",'!0'!X554)</f>
        <v/>
      </c>
      <c r="Y552" t="str">
        <f>IF(OR(ISBLANK('!0'!Y554),ISERROR('!0'!Y554)),"",'!0'!Y554)</f>
        <v/>
      </c>
      <c r="Z552" t="str">
        <f>IF(OR(ISBLANK('!0'!Z554),ISERROR('!0'!Z554)),"",'!0'!Z554)</f>
        <v/>
      </c>
      <c r="AA552" t="str">
        <f>IF(OR(ISBLANK('!0'!AA554),ISERROR('!0'!AA554)),"",'!0'!AA554)</f>
        <v/>
      </c>
      <c r="AB552" t="str">
        <f>IF(OR(ISBLANK('!0'!AB554),ISERROR('!0'!AB554)),"",'!0'!AB554)</f>
        <v/>
      </c>
      <c r="AC552" t="str">
        <f>IF(OR(ISBLANK('!0'!AI554),ISERROR('!0'!AI554)),"",'!0'!AI554)</f>
        <v/>
      </c>
      <c r="AD552" t="str">
        <f>IF(OR(ISBLANK('!0'!AJ554),ISERROR('!0'!AJ554)),"",'!0'!AJ554)</f>
        <v/>
      </c>
      <c r="AE552" t="str">
        <f>IF(OR(ISBLANK('!0'!AK554),ISERROR('!0'!AK554)),"",'!0'!AK554)</f>
        <v/>
      </c>
      <c r="AF552" t="str">
        <f>IF(OR(ISBLANK('!0'!AL554),ISERROR('!0'!AL554)),"",'!0'!AL554)</f>
        <v/>
      </c>
      <c r="AG552" t="str">
        <f>IF(OR(ISBLANK('!0'!AM554),ISERROR('!0'!AM554)),"",'!0'!AM554)</f>
        <v/>
      </c>
      <c r="AH552" t="str">
        <f>IF(OR(ISBLANK('!0'!AN554),ISERROR('!0'!AN554)),"",'!0'!AN554)</f>
        <v/>
      </c>
      <c r="AI552" t="str">
        <f>IF(OR(ISBLANK('!0'!AO554),ISERROR('!0'!AO554)),"",'!0'!AO554)</f>
        <v/>
      </c>
      <c r="AJ552" t="str">
        <f>IF(OR(ISBLANK('!0'!AP554),ISERROR('!0'!AP554)),"",'!0'!AP554)</f>
        <v/>
      </c>
      <c r="AK552" t="str">
        <f>IF(OR(ISBLANK('!0'!AQ554),ISERROR('!0'!AQ554)),"",'!0'!AQ554)</f>
        <v/>
      </c>
      <c r="AL552" t="str">
        <f>IF(OR(ISBLANK('!0'!AR554),ISERROR('!0'!AR554)),"",'!0'!AR554)</f>
        <v/>
      </c>
      <c r="AM552" t="str">
        <f>IF(OR(ISBLANK('!0'!AS554),ISERROR('!0'!AS554)),"",'!0'!AS554)</f>
        <v/>
      </c>
      <c r="AN552" t="str">
        <f>IF(OR(ISBLANK('!0'!AT554),ISERROR('!0'!AT554)),"",'!0'!AT554)</f>
        <v/>
      </c>
      <c r="AO552" t="str">
        <f>IF(OR(ISBLANK('!0'!AU554),ISERROR('!0'!AU554)),"",'!0'!AU554)</f>
        <v/>
      </c>
      <c r="AP552" t="str">
        <f>IF(OR(ISBLANK('!0'!AV554),ISERROR('!0'!AV554)),"",'!0'!AV554)</f>
        <v/>
      </c>
      <c r="AQ552" t="str">
        <f>IF(OR(ISBLANK('!0'!AW554),ISERROR('!0'!AW554)),"",'!0'!AW554)</f>
        <v/>
      </c>
      <c r="AR552" t="str">
        <f>IF(OR(ISBLANK('!0'!AX554),ISERROR('!0'!AX554)),"",'!0'!AX554)</f>
        <v/>
      </c>
      <c r="AS552" t="str">
        <f>IF(OR(ISBLANK('!0'!AY554),ISERROR('!0'!AY554)),"",'!0'!AY554)</f>
        <v/>
      </c>
      <c r="AT552" t="str">
        <f>IF(OR(ISBLANK('!0'!AZ554),ISERROR('!0'!AZ554)),"",'!0'!AZ554)</f>
        <v/>
      </c>
      <c r="AU552" t="str">
        <f>IF(OR(ISBLANK('!0'!BA554),ISERROR('!0'!BA554)),"",'!0'!BA554)</f>
        <v/>
      </c>
      <c r="AV552" t="str">
        <f>IF(OR(ISBLANK('!0'!BB554),ISERROR('!0'!BB554)),"",'!0'!BB554)</f>
        <v/>
      </c>
      <c r="AW552" t="str">
        <f>IF(OR(ISBLANK('!0'!BC554),ISERROR('!0'!BC554)),"",'!0'!BC554)</f>
        <v/>
      </c>
      <c r="AX552" t="str">
        <f>IF(OR(ISBLANK('!0'!BD554),ISERROR('!0'!BD554)),"",'!0'!BD554)</f>
        <v/>
      </c>
      <c r="AY552" t="str">
        <f>IF(OR(ISBLANK('!0'!BE554),ISERROR('!0'!BE554)),"",'!0'!BE554)</f>
        <v/>
      </c>
      <c r="AZ552" t="str">
        <f>IF(OR(ISBLANK('!0'!BF554),ISERROR('!0'!BF554)),"",'!0'!BF554)</f>
        <v/>
      </c>
      <c r="BA552" t="str">
        <f>IF(OR(ISBLANK('!0'!BG554),ISERROR('!0'!BG554)),"",'!0'!BG554)</f>
        <v/>
      </c>
      <c r="BB552" t="str">
        <f>IF(OR(ISBLANK('!0'!BH554),ISERROR('!0'!BH554)),"",'!0'!BH554)</f>
        <v/>
      </c>
      <c r="BC552" t="str">
        <f>IF(OR(ISBLANK('!0'!BI554),ISERROR('!0'!BI554)),"",'!0'!BI554)</f>
        <v/>
      </c>
    </row>
    <row r="553" spans="1:55" ht="12.75" customHeight="1" x14ac:dyDescent="0.2">
      <c r="A553" t="str">
        <f>IF(OR(ISBLANK('!0'!A555),ISERROR('!0'!A555)),"",'!0'!A555)</f>
        <v/>
      </c>
      <c r="B553" t="str">
        <f>IF(OR(ISBLANK('!0'!B555),ISERROR('!0'!B555)),"",'!0'!B555)</f>
        <v/>
      </c>
      <c r="C553" t="str">
        <f>IF(OR(ISBLANK('!0'!C554),ISERROR('!0'!C554)),"",'!0'!C554)</f>
        <v/>
      </c>
      <c r="D553" t="str">
        <f>IF(OR(ISBLANK('!0'!D555),ISERROR('!0'!D555)),"",'!0'!D555)</f>
        <v/>
      </c>
      <c r="E553" t="str">
        <f>IF(OR(ISBLANK('!0'!E555),ISERROR('!0'!E555)),"",'!0'!E555)</f>
        <v/>
      </c>
      <c r="F553" t="str">
        <f>IF(OR(ISBLANK('!0'!F555),ISERROR('!0'!F555)),"",'!0'!F555)</f>
        <v/>
      </c>
      <c r="G553" t="str">
        <f>IF(OR(ISBLANK('!0'!G555),ISERROR('!0'!G555)),"",'!0'!G555)</f>
        <v/>
      </c>
      <c r="H553" t="str">
        <f>IF(OR(ISBLANK('!0'!H555),ISERROR('!0'!H555)),"",'!0'!H555)</f>
        <v/>
      </c>
      <c r="I553" s="4" t="str">
        <f>IF(OR(ISBLANK('!0'!I555),ISERROR('!0'!I555)),"",'!0'!I555)</f>
        <v/>
      </c>
      <c r="J553" t="str">
        <f>IF(OR(ISBLANK('!0'!J555),ISERROR('!0'!J555)),"",'!0'!J555)</f>
        <v/>
      </c>
      <c r="K553" s="59" t="str">
        <f>IF(OR(ISBLANK('!0'!K555),ISERROR('!0'!K555)),"",'!0'!K555)</f>
        <v/>
      </c>
      <c r="L553" t="str">
        <f>IF(OR(ISBLANK('!0'!L555),ISERROR('!0'!L555)),"",'!0'!L555)</f>
        <v/>
      </c>
      <c r="M553" t="str">
        <f>IF(OR(ISBLANK('!0'!M555),ISERROR('!0'!M555)),"",'!0'!M555)</f>
        <v/>
      </c>
      <c r="N553" t="str">
        <f>IF(OR(ISBLANK('!0'!N555),ISERROR('!0'!N555)),"",'!0'!N555)</f>
        <v/>
      </c>
      <c r="O553" t="str">
        <f>IF(OR(ISBLANK('!0'!O555),ISERROR('!0'!O555)),"",'!0'!O555)</f>
        <v/>
      </c>
      <c r="P553" t="str">
        <f>IF(OR(ISBLANK('!0'!P555),ISERROR('!0'!P555)),"",'!0'!P555)</f>
        <v/>
      </c>
      <c r="Q553" t="str">
        <f>IF(OR(ISBLANK('!0'!Q555),ISERROR('!0'!Q555)),"",'!0'!Q555)</f>
        <v/>
      </c>
      <c r="R553" t="str">
        <f>IF(OR(ISBLANK('!0'!R555),ISERROR('!0'!R555)),"",'!0'!R555)</f>
        <v/>
      </c>
      <c r="S553" t="str">
        <f>IF(OR(ISBLANK('!0'!S555),ISERROR('!0'!S555)),"",'!0'!S555)</f>
        <v/>
      </c>
      <c r="T553" t="str">
        <f>IF(OR(ISBLANK('!0'!T555),ISERROR('!0'!T555)),"",'!0'!T555)</f>
        <v/>
      </c>
      <c r="U553" t="str">
        <f>IF(OR(ISBLANK('!0'!U555),ISERROR('!0'!U555)),"",'!0'!U555)</f>
        <v/>
      </c>
      <c r="V553" t="str">
        <f>IF(OR(ISBLANK('!0'!V555),ISERROR('!0'!V555)),"",'!0'!V555)</f>
        <v/>
      </c>
      <c r="W553" t="str">
        <f>IF(OR(ISBLANK('!0'!W555),ISERROR('!0'!W555)),"",'!0'!W555)</f>
        <v/>
      </c>
      <c r="X553" t="str">
        <f>IF(OR(ISBLANK('!0'!X555),ISERROR('!0'!X555)),"",'!0'!X555)</f>
        <v/>
      </c>
      <c r="Y553" t="str">
        <f>IF(OR(ISBLANK('!0'!Y555),ISERROR('!0'!Y555)),"",'!0'!Y555)</f>
        <v/>
      </c>
      <c r="Z553" t="str">
        <f>IF(OR(ISBLANK('!0'!Z555),ISERROR('!0'!Z555)),"",'!0'!Z555)</f>
        <v/>
      </c>
      <c r="AA553" t="str">
        <f>IF(OR(ISBLANK('!0'!AA555),ISERROR('!0'!AA555)),"",'!0'!AA555)</f>
        <v/>
      </c>
      <c r="AB553" t="str">
        <f>IF(OR(ISBLANK('!0'!AB555),ISERROR('!0'!AB555)),"",'!0'!AB555)</f>
        <v/>
      </c>
      <c r="AC553" t="str">
        <f>IF(OR(ISBLANK('!0'!AI555),ISERROR('!0'!AI555)),"",'!0'!AI555)</f>
        <v/>
      </c>
      <c r="AD553" t="str">
        <f>IF(OR(ISBLANK('!0'!AJ555),ISERROR('!0'!AJ555)),"",'!0'!AJ555)</f>
        <v/>
      </c>
      <c r="AE553" t="str">
        <f>IF(OR(ISBLANK('!0'!AK555),ISERROR('!0'!AK555)),"",'!0'!AK555)</f>
        <v/>
      </c>
      <c r="AF553" t="str">
        <f>IF(OR(ISBLANK('!0'!AL555),ISERROR('!0'!AL555)),"",'!0'!AL555)</f>
        <v/>
      </c>
      <c r="AG553" t="str">
        <f>IF(OR(ISBLANK('!0'!AM555),ISERROR('!0'!AM555)),"",'!0'!AM555)</f>
        <v/>
      </c>
      <c r="AH553" t="str">
        <f>IF(OR(ISBLANK('!0'!AN555),ISERROR('!0'!AN555)),"",'!0'!AN555)</f>
        <v/>
      </c>
      <c r="AI553" t="str">
        <f>IF(OR(ISBLANK('!0'!AO555),ISERROR('!0'!AO555)),"",'!0'!AO555)</f>
        <v/>
      </c>
      <c r="AJ553" t="str">
        <f>IF(OR(ISBLANK('!0'!AP555),ISERROR('!0'!AP555)),"",'!0'!AP555)</f>
        <v/>
      </c>
      <c r="AK553" t="str">
        <f>IF(OR(ISBLANK('!0'!AQ555),ISERROR('!0'!AQ555)),"",'!0'!AQ555)</f>
        <v/>
      </c>
      <c r="AL553" t="str">
        <f>IF(OR(ISBLANK('!0'!AR555),ISERROR('!0'!AR555)),"",'!0'!AR555)</f>
        <v/>
      </c>
      <c r="AM553" t="str">
        <f>IF(OR(ISBLANK('!0'!AS555),ISERROR('!0'!AS555)),"",'!0'!AS555)</f>
        <v/>
      </c>
      <c r="AN553" t="str">
        <f>IF(OR(ISBLANK('!0'!AT555),ISERROR('!0'!AT555)),"",'!0'!AT555)</f>
        <v/>
      </c>
      <c r="AO553" t="str">
        <f>IF(OR(ISBLANK('!0'!AU555),ISERROR('!0'!AU555)),"",'!0'!AU555)</f>
        <v/>
      </c>
      <c r="AP553" t="str">
        <f>IF(OR(ISBLANK('!0'!AV555),ISERROR('!0'!AV555)),"",'!0'!AV555)</f>
        <v/>
      </c>
      <c r="AQ553" t="str">
        <f>IF(OR(ISBLANK('!0'!AW555),ISERROR('!0'!AW555)),"",'!0'!AW555)</f>
        <v/>
      </c>
      <c r="AR553" t="str">
        <f>IF(OR(ISBLANK('!0'!AX555),ISERROR('!0'!AX555)),"",'!0'!AX555)</f>
        <v/>
      </c>
      <c r="AS553" t="str">
        <f>IF(OR(ISBLANK('!0'!AY555),ISERROR('!0'!AY555)),"",'!0'!AY555)</f>
        <v/>
      </c>
      <c r="AT553" t="str">
        <f>IF(OR(ISBLANK('!0'!AZ555),ISERROR('!0'!AZ555)),"",'!0'!AZ555)</f>
        <v/>
      </c>
      <c r="AU553" t="str">
        <f>IF(OR(ISBLANK('!0'!BA555),ISERROR('!0'!BA555)),"",'!0'!BA555)</f>
        <v/>
      </c>
      <c r="AV553" t="str">
        <f>IF(OR(ISBLANK('!0'!BB555),ISERROR('!0'!BB555)),"",'!0'!BB555)</f>
        <v/>
      </c>
      <c r="AW553" t="str">
        <f>IF(OR(ISBLANK('!0'!BC555),ISERROR('!0'!BC555)),"",'!0'!BC555)</f>
        <v/>
      </c>
      <c r="AX553" t="str">
        <f>IF(OR(ISBLANK('!0'!BD555),ISERROR('!0'!BD555)),"",'!0'!BD555)</f>
        <v/>
      </c>
      <c r="AY553" t="str">
        <f>IF(OR(ISBLANK('!0'!BE555),ISERROR('!0'!BE555)),"",'!0'!BE555)</f>
        <v/>
      </c>
      <c r="AZ553" t="str">
        <f>IF(OR(ISBLANK('!0'!BF555),ISERROR('!0'!BF555)),"",'!0'!BF555)</f>
        <v/>
      </c>
      <c r="BA553" t="str">
        <f>IF(OR(ISBLANK('!0'!BG555),ISERROR('!0'!BG555)),"",'!0'!BG555)</f>
        <v/>
      </c>
      <c r="BB553" t="str">
        <f>IF(OR(ISBLANK('!0'!BH555),ISERROR('!0'!BH555)),"",'!0'!BH555)</f>
        <v/>
      </c>
      <c r="BC553" t="str">
        <f>IF(OR(ISBLANK('!0'!BI555),ISERROR('!0'!BI555)),"",'!0'!BI555)</f>
        <v/>
      </c>
    </row>
    <row r="554" spans="1:55" ht="12.75" customHeight="1" x14ac:dyDescent="0.2">
      <c r="A554" t="str">
        <f>IF(OR(ISBLANK('!0'!A556),ISERROR('!0'!A556)),"",'!0'!A556)</f>
        <v/>
      </c>
      <c r="B554" t="str">
        <f>IF(OR(ISBLANK('!0'!B556),ISERROR('!0'!B556)),"",'!0'!B556)</f>
        <v/>
      </c>
      <c r="C554" t="str">
        <f>IF(OR(ISBLANK('!0'!C555),ISERROR('!0'!C555)),"",'!0'!C555)</f>
        <v/>
      </c>
      <c r="D554" t="str">
        <f>IF(OR(ISBLANK('!0'!D556),ISERROR('!0'!D556)),"",'!0'!D556)</f>
        <v/>
      </c>
      <c r="E554" t="str">
        <f>IF(OR(ISBLANK('!0'!E556),ISERROR('!0'!E556)),"",'!0'!E556)</f>
        <v/>
      </c>
      <c r="F554" t="str">
        <f>IF(OR(ISBLANK('!0'!F556),ISERROR('!0'!F556)),"",'!0'!F556)</f>
        <v/>
      </c>
      <c r="G554" t="str">
        <f>IF(OR(ISBLANK('!0'!G556),ISERROR('!0'!G556)),"",'!0'!G556)</f>
        <v/>
      </c>
      <c r="H554" t="str">
        <f>IF(OR(ISBLANK('!0'!H556),ISERROR('!0'!H556)),"",'!0'!H556)</f>
        <v/>
      </c>
      <c r="I554" s="4" t="str">
        <f>IF(OR(ISBLANK('!0'!I556),ISERROR('!0'!I556)),"",'!0'!I556)</f>
        <v/>
      </c>
      <c r="J554" t="str">
        <f>IF(OR(ISBLANK('!0'!J556),ISERROR('!0'!J556)),"",'!0'!J556)</f>
        <v/>
      </c>
      <c r="K554" s="59" t="str">
        <f>IF(OR(ISBLANK('!0'!K556),ISERROR('!0'!K556)),"",'!0'!K556)</f>
        <v/>
      </c>
      <c r="L554" t="str">
        <f>IF(OR(ISBLANK('!0'!L556),ISERROR('!0'!L556)),"",'!0'!L556)</f>
        <v/>
      </c>
      <c r="M554" t="str">
        <f>IF(OR(ISBLANK('!0'!M556),ISERROR('!0'!M556)),"",'!0'!M556)</f>
        <v/>
      </c>
      <c r="N554" t="str">
        <f>IF(OR(ISBLANK('!0'!N556),ISERROR('!0'!N556)),"",'!0'!N556)</f>
        <v/>
      </c>
      <c r="O554" t="str">
        <f>IF(OR(ISBLANK('!0'!O556),ISERROR('!0'!O556)),"",'!0'!O556)</f>
        <v/>
      </c>
      <c r="P554" t="str">
        <f>IF(OR(ISBLANK('!0'!P556),ISERROR('!0'!P556)),"",'!0'!P556)</f>
        <v/>
      </c>
      <c r="Q554" t="str">
        <f>IF(OR(ISBLANK('!0'!Q556),ISERROR('!0'!Q556)),"",'!0'!Q556)</f>
        <v/>
      </c>
      <c r="R554" t="str">
        <f>IF(OR(ISBLANK('!0'!R556),ISERROR('!0'!R556)),"",'!0'!R556)</f>
        <v/>
      </c>
      <c r="S554" t="str">
        <f>IF(OR(ISBLANK('!0'!S556),ISERROR('!0'!S556)),"",'!0'!S556)</f>
        <v/>
      </c>
      <c r="T554" t="str">
        <f>IF(OR(ISBLANK('!0'!T556),ISERROR('!0'!T556)),"",'!0'!T556)</f>
        <v/>
      </c>
      <c r="U554" t="str">
        <f>IF(OR(ISBLANK('!0'!U556),ISERROR('!0'!U556)),"",'!0'!U556)</f>
        <v/>
      </c>
      <c r="V554" t="str">
        <f>IF(OR(ISBLANK('!0'!V556),ISERROR('!0'!V556)),"",'!0'!V556)</f>
        <v/>
      </c>
      <c r="W554" t="str">
        <f>IF(OR(ISBLANK('!0'!W556),ISERROR('!0'!W556)),"",'!0'!W556)</f>
        <v/>
      </c>
      <c r="X554" t="str">
        <f>IF(OR(ISBLANK('!0'!X556),ISERROR('!0'!X556)),"",'!0'!X556)</f>
        <v/>
      </c>
      <c r="Y554" t="str">
        <f>IF(OR(ISBLANK('!0'!Y556),ISERROR('!0'!Y556)),"",'!0'!Y556)</f>
        <v/>
      </c>
      <c r="Z554" t="str">
        <f>IF(OR(ISBLANK('!0'!Z556),ISERROR('!0'!Z556)),"",'!0'!Z556)</f>
        <v/>
      </c>
      <c r="AA554" t="str">
        <f>IF(OR(ISBLANK('!0'!AA556),ISERROR('!0'!AA556)),"",'!0'!AA556)</f>
        <v/>
      </c>
      <c r="AB554" t="str">
        <f>IF(OR(ISBLANK('!0'!AB556),ISERROR('!0'!AB556)),"",'!0'!AB556)</f>
        <v/>
      </c>
      <c r="AC554" t="str">
        <f>IF(OR(ISBLANK('!0'!AI556),ISERROR('!0'!AI556)),"",'!0'!AI556)</f>
        <v/>
      </c>
      <c r="AD554" t="str">
        <f>IF(OR(ISBLANK('!0'!AJ556),ISERROR('!0'!AJ556)),"",'!0'!AJ556)</f>
        <v/>
      </c>
      <c r="AE554" t="str">
        <f>IF(OR(ISBLANK('!0'!AK556),ISERROR('!0'!AK556)),"",'!0'!AK556)</f>
        <v/>
      </c>
      <c r="AF554" t="str">
        <f>IF(OR(ISBLANK('!0'!AL556),ISERROR('!0'!AL556)),"",'!0'!AL556)</f>
        <v/>
      </c>
      <c r="AG554" t="str">
        <f>IF(OR(ISBLANK('!0'!AM556),ISERROR('!0'!AM556)),"",'!0'!AM556)</f>
        <v/>
      </c>
      <c r="AH554" t="str">
        <f>IF(OR(ISBLANK('!0'!AN556),ISERROR('!0'!AN556)),"",'!0'!AN556)</f>
        <v/>
      </c>
      <c r="AI554" t="str">
        <f>IF(OR(ISBLANK('!0'!AO556),ISERROR('!0'!AO556)),"",'!0'!AO556)</f>
        <v/>
      </c>
      <c r="AJ554" t="str">
        <f>IF(OR(ISBLANK('!0'!AP556),ISERROR('!0'!AP556)),"",'!0'!AP556)</f>
        <v/>
      </c>
      <c r="AK554" t="str">
        <f>IF(OR(ISBLANK('!0'!AQ556),ISERROR('!0'!AQ556)),"",'!0'!AQ556)</f>
        <v/>
      </c>
      <c r="AL554" t="str">
        <f>IF(OR(ISBLANK('!0'!AR556),ISERROR('!0'!AR556)),"",'!0'!AR556)</f>
        <v/>
      </c>
      <c r="AM554" t="str">
        <f>IF(OR(ISBLANK('!0'!AS556),ISERROR('!0'!AS556)),"",'!0'!AS556)</f>
        <v/>
      </c>
      <c r="AN554" t="str">
        <f>IF(OR(ISBLANK('!0'!AT556),ISERROR('!0'!AT556)),"",'!0'!AT556)</f>
        <v/>
      </c>
      <c r="AO554" t="str">
        <f>IF(OR(ISBLANK('!0'!AU556),ISERROR('!0'!AU556)),"",'!0'!AU556)</f>
        <v/>
      </c>
      <c r="AP554" t="str">
        <f>IF(OR(ISBLANK('!0'!AV556),ISERROR('!0'!AV556)),"",'!0'!AV556)</f>
        <v/>
      </c>
      <c r="AQ554" t="str">
        <f>IF(OR(ISBLANK('!0'!AW556),ISERROR('!0'!AW556)),"",'!0'!AW556)</f>
        <v/>
      </c>
      <c r="AR554" t="str">
        <f>IF(OR(ISBLANK('!0'!AX556),ISERROR('!0'!AX556)),"",'!0'!AX556)</f>
        <v/>
      </c>
      <c r="AS554" t="str">
        <f>IF(OR(ISBLANK('!0'!AY556),ISERROR('!0'!AY556)),"",'!0'!AY556)</f>
        <v/>
      </c>
      <c r="AT554" t="str">
        <f>IF(OR(ISBLANK('!0'!AZ556),ISERROR('!0'!AZ556)),"",'!0'!AZ556)</f>
        <v/>
      </c>
      <c r="AU554" t="str">
        <f>IF(OR(ISBLANK('!0'!BA556),ISERROR('!0'!BA556)),"",'!0'!BA556)</f>
        <v/>
      </c>
      <c r="AV554" t="str">
        <f>IF(OR(ISBLANK('!0'!BB556),ISERROR('!0'!BB556)),"",'!0'!BB556)</f>
        <v/>
      </c>
      <c r="AW554" t="str">
        <f>IF(OR(ISBLANK('!0'!BC556),ISERROR('!0'!BC556)),"",'!0'!BC556)</f>
        <v/>
      </c>
      <c r="AX554" t="str">
        <f>IF(OR(ISBLANK('!0'!BD556),ISERROR('!0'!BD556)),"",'!0'!BD556)</f>
        <v/>
      </c>
      <c r="AY554" t="str">
        <f>IF(OR(ISBLANK('!0'!BE556),ISERROR('!0'!BE556)),"",'!0'!BE556)</f>
        <v/>
      </c>
      <c r="AZ554" t="str">
        <f>IF(OR(ISBLANK('!0'!BF556),ISERROR('!0'!BF556)),"",'!0'!BF556)</f>
        <v/>
      </c>
      <c r="BA554" t="str">
        <f>IF(OR(ISBLANK('!0'!BG556),ISERROR('!0'!BG556)),"",'!0'!BG556)</f>
        <v/>
      </c>
      <c r="BB554" t="str">
        <f>IF(OR(ISBLANK('!0'!BH556),ISERROR('!0'!BH556)),"",'!0'!BH556)</f>
        <v/>
      </c>
      <c r="BC554" t="str">
        <f>IF(OR(ISBLANK('!0'!BI556),ISERROR('!0'!BI556)),"",'!0'!BI556)</f>
        <v/>
      </c>
    </row>
    <row r="555" spans="1:55" ht="12.75" customHeight="1" x14ac:dyDescent="0.2">
      <c r="A555" t="str">
        <f>IF(OR(ISBLANK('!0'!A557),ISERROR('!0'!A557)),"",'!0'!A557)</f>
        <v/>
      </c>
      <c r="B555" t="str">
        <f>IF(OR(ISBLANK('!0'!B557),ISERROR('!0'!B557)),"",'!0'!B557)</f>
        <v/>
      </c>
      <c r="C555" t="str">
        <f>IF(OR(ISBLANK('!0'!C556),ISERROR('!0'!C556)),"",'!0'!C556)</f>
        <v/>
      </c>
      <c r="D555" t="str">
        <f>IF(OR(ISBLANK('!0'!D557),ISERROR('!0'!D557)),"",'!0'!D557)</f>
        <v/>
      </c>
      <c r="E555" t="str">
        <f>IF(OR(ISBLANK('!0'!E557),ISERROR('!0'!E557)),"",'!0'!E557)</f>
        <v/>
      </c>
      <c r="F555" t="str">
        <f>IF(OR(ISBLANK('!0'!F557),ISERROR('!0'!F557)),"",'!0'!F557)</f>
        <v/>
      </c>
      <c r="G555" t="str">
        <f>IF(OR(ISBLANK('!0'!G557),ISERROR('!0'!G557)),"",'!0'!G557)</f>
        <v/>
      </c>
      <c r="H555" t="str">
        <f>IF(OR(ISBLANK('!0'!H557),ISERROR('!0'!H557)),"",'!0'!H557)</f>
        <v/>
      </c>
      <c r="I555" s="4" t="str">
        <f>IF(OR(ISBLANK('!0'!I557),ISERROR('!0'!I557)),"",'!0'!I557)</f>
        <v/>
      </c>
      <c r="J555" t="str">
        <f>IF(OR(ISBLANK('!0'!J557),ISERROR('!0'!J557)),"",'!0'!J557)</f>
        <v/>
      </c>
      <c r="K555" s="59" t="str">
        <f>IF(OR(ISBLANK('!0'!K557),ISERROR('!0'!K557)),"",'!0'!K557)</f>
        <v/>
      </c>
      <c r="L555" t="str">
        <f>IF(OR(ISBLANK('!0'!L557),ISERROR('!0'!L557)),"",'!0'!L557)</f>
        <v/>
      </c>
      <c r="M555" t="str">
        <f>IF(OR(ISBLANK('!0'!M557),ISERROR('!0'!M557)),"",'!0'!M557)</f>
        <v/>
      </c>
      <c r="N555" t="str">
        <f>IF(OR(ISBLANK('!0'!N557),ISERROR('!0'!N557)),"",'!0'!N557)</f>
        <v/>
      </c>
      <c r="O555" t="str">
        <f>IF(OR(ISBLANK('!0'!O557),ISERROR('!0'!O557)),"",'!0'!O557)</f>
        <v/>
      </c>
      <c r="P555" t="str">
        <f>IF(OR(ISBLANK('!0'!P557),ISERROR('!0'!P557)),"",'!0'!P557)</f>
        <v/>
      </c>
      <c r="Q555" t="str">
        <f>IF(OR(ISBLANK('!0'!Q557),ISERROR('!0'!Q557)),"",'!0'!Q557)</f>
        <v/>
      </c>
      <c r="R555" t="str">
        <f>IF(OR(ISBLANK('!0'!R557),ISERROR('!0'!R557)),"",'!0'!R557)</f>
        <v/>
      </c>
      <c r="S555" t="str">
        <f>IF(OR(ISBLANK('!0'!S557),ISERROR('!0'!S557)),"",'!0'!S557)</f>
        <v/>
      </c>
      <c r="T555" t="str">
        <f>IF(OR(ISBLANK('!0'!T557),ISERROR('!0'!T557)),"",'!0'!T557)</f>
        <v/>
      </c>
      <c r="U555" t="str">
        <f>IF(OR(ISBLANK('!0'!U557),ISERROR('!0'!U557)),"",'!0'!U557)</f>
        <v/>
      </c>
      <c r="V555" t="str">
        <f>IF(OR(ISBLANK('!0'!V557),ISERROR('!0'!V557)),"",'!0'!V557)</f>
        <v/>
      </c>
      <c r="W555" t="str">
        <f>IF(OR(ISBLANK('!0'!W557),ISERROR('!0'!W557)),"",'!0'!W557)</f>
        <v/>
      </c>
      <c r="X555" t="str">
        <f>IF(OR(ISBLANK('!0'!X557),ISERROR('!0'!X557)),"",'!0'!X557)</f>
        <v/>
      </c>
      <c r="Y555" t="str">
        <f>IF(OR(ISBLANK('!0'!Y557),ISERROR('!0'!Y557)),"",'!0'!Y557)</f>
        <v/>
      </c>
      <c r="Z555" t="str">
        <f>IF(OR(ISBLANK('!0'!Z557),ISERROR('!0'!Z557)),"",'!0'!Z557)</f>
        <v/>
      </c>
      <c r="AA555" t="str">
        <f>IF(OR(ISBLANK('!0'!AA557),ISERROR('!0'!AA557)),"",'!0'!AA557)</f>
        <v/>
      </c>
      <c r="AB555" t="str">
        <f>IF(OR(ISBLANK('!0'!AB557),ISERROR('!0'!AB557)),"",'!0'!AB557)</f>
        <v/>
      </c>
      <c r="AC555" t="str">
        <f>IF(OR(ISBLANK('!0'!AI557),ISERROR('!0'!AI557)),"",'!0'!AI557)</f>
        <v/>
      </c>
      <c r="AD555" t="str">
        <f>IF(OR(ISBLANK('!0'!AJ557),ISERROR('!0'!AJ557)),"",'!0'!AJ557)</f>
        <v/>
      </c>
      <c r="AE555" t="str">
        <f>IF(OR(ISBLANK('!0'!AK557),ISERROR('!0'!AK557)),"",'!0'!AK557)</f>
        <v/>
      </c>
      <c r="AF555" t="str">
        <f>IF(OR(ISBLANK('!0'!AL557),ISERROR('!0'!AL557)),"",'!0'!AL557)</f>
        <v/>
      </c>
      <c r="AG555" t="str">
        <f>IF(OR(ISBLANK('!0'!AM557),ISERROR('!0'!AM557)),"",'!0'!AM557)</f>
        <v/>
      </c>
      <c r="AH555" t="str">
        <f>IF(OR(ISBLANK('!0'!AN557),ISERROR('!0'!AN557)),"",'!0'!AN557)</f>
        <v/>
      </c>
      <c r="AI555" t="str">
        <f>IF(OR(ISBLANK('!0'!AO557),ISERROR('!0'!AO557)),"",'!0'!AO557)</f>
        <v/>
      </c>
      <c r="AJ555" t="str">
        <f>IF(OR(ISBLANK('!0'!AP557),ISERROR('!0'!AP557)),"",'!0'!AP557)</f>
        <v/>
      </c>
      <c r="AK555" t="str">
        <f>IF(OR(ISBLANK('!0'!AQ557),ISERROR('!0'!AQ557)),"",'!0'!AQ557)</f>
        <v/>
      </c>
      <c r="AL555" t="str">
        <f>IF(OR(ISBLANK('!0'!AR557),ISERROR('!0'!AR557)),"",'!0'!AR557)</f>
        <v/>
      </c>
      <c r="AM555" t="str">
        <f>IF(OR(ISBLANK('!0'!AS557),ISERROR('!0'!AS557)),"",'!0'!AS557)</f>
        <v/>
      </c>
      <c r="AN555" t="str">
        <f>IF(OR(ISBLANK('!0'!AT557),ISERROR('!0'!AT557)),"",'!0'!AT557)</f>
        <v/>
      </c>
      <c r="AO555" t="str">
        <f>IF(OR(ISBLANK('!0'!AU557),ISERROR('!0'!AU557)),"",'!0'!AU557)</f>
        <v/>
      </c>
      <c r="AP555" t="str">
        <f>IF(OR(ISBLANK('!0'!AV557),ISERROR('!0'!AV557)),"",'!0'!AV557)</f>
        <v/>
      </c>
      <c r="AQ555" t="str">
        <f>IF(OR(ISBLANK('!0'!AW557),ISERROR('!0'!AW557)),"",'!0'!AW557)</f>
        <v/>
      </c>
      <c r="AR555" t="str">
        <f>IF(OR(ISBLANK('!0'!AX557),ISERROR('!0'!AX557)),"",'!0'!AX557)</f>
        <v/>
      </c>
      <c r="AS555" t="str">
        <f>IF(OR(ISBLANK('!0'!AY557),ISERROR('!0'!AY557)),"",'!0'!AY557)</f>
        <v/>
      </c>
      <c r="AT555" t="str">
        <f>IF(OR(ISBLANK('!0'!AZ557),ISERROR('!0'!AZ557)),"",'!0'!AZ557)</f>
        <v/>
      </c>
      <c r="AU555" t="str">
        <f>IF(OR(ISBLANK('!0'!BA557),ISERROR('!0'!BA557)),"",'!0'!BA557)</f>
        <v/>
      </c>
      <c r="AV555" t="str">
        <f>IF(OR(ISBLANK('!0'!BB557),ISERROR('!0'!BB557)),"",'!0'!BB557)</f>
        <v/>
      </c>
      <c r="AW555" t="str">
        <f>IF(OR(ISBLANK('!0'!BC557),ISERROR('!0'!BC557)),"",'!0'!BC557)</f>
        <v/>
      </c>
      <c r="AX555" t="str">
        <f>IF(OR(ISBLANK('!0'!BD557),ISERROR('!0'!BD557)),"",'!0'!BD557)</f>
        <v/>
      </c>
      <c r="AY555" t="str">
        <f>IF(OR(ISBLANK('!0'!BE557),ISERROR('!0'!BE557)),"",'!0'!BE557)</f>
        <v/>
      </c>
      <c r="AZ555" t="str">
        <f>IF(OR(ISBLANK('!0'!BF557),ISERROR('!0'!BF557)),"",'!0'!BF557)</f>
        <v/>
      </c>
      <c r="BA555" t="str">
        <f>IF(OR(ISBLANK('!0'!BG557),ISERROR('!0'!BG557)),"",'!0'!BG557)</f>
        <v/>
      </c>
      <c r="BB555" t="str">
        <f>IF(OR(ISBLANK('!0'!BH557),ISERROR('!0'!BH557)),"",'!0'!BH557)</f>
        <v/>
      </c>
      <c r="BC555" t="str">
        <f>IF(OR(ISBLANK('!0'!BI557),ISERROR('!0'!BI557)),"",'!0'!BI557)</f>
        <v/>
      </c>
    </row>
    <row r="556" spans="1:55" ht="12.75" customHeight="1" x14ac:dyDescent="0.2">
      <c r="A556" t="str">
        <f>IF(OR(ISBLANK('!0'!A558),ISERROR('!0'!A558)),"",'!0'!A558)</f>
        <v/>
      </c>
      <c r="B556" t="str">
        <f>IF(OR(ISBLANK('!0'!B558),ISERROR('!0'!B558)),"",'!0'!B558)</f>
        <v/>
      </c>
      <c r="C556" t="str">
        <f>IF(OR(ISBLANK('!0'!C557),ISERROR('!0'!C557)),"",'!0'!C557)</f>
        <v/>
      </c>
      <c r="D556" t="str">
        <f>IF(OR(ISBLANK('!0'!D558),ISERROR('!0'!D558)),"",'!0'!D558)</f>
        <v/>
      </c>
      <c r="E556" t="str">
        <f>IF(OR(ISBLANK('!0'!E558),ISERROR('!0'!E558)),"",'!0'!E558)</f>
        <v/>
      </c>
      <c r="F556" t="str">
        <f>IF(OR(ISBLANK('!0'!F558),ISERROR('!0'!F558)),"",'!0'!F558)</f>
        <v/>
      </c>
      <c r="G556" t="str">
        <f>IF(OR(ISBLANK('!0'!G558),ISERROR('!0'!G558)),"",'!0'!G558)</f>
        <v/>
      </c>
      <c r="H556" t="str">
        <f>IF(OR(ISBLANK('!0'!H558),ISERROR('!0'!H558)),"",'!0'!H558)</f>
        <v/>
      </c>
      <c r="I556" s="4" t="str">
        <f>IF(OR(ISBLANK('!0'!I558),ISERROR('!0'!I558)),"",'!0'!I558)</f>
        <v/>
      </c>
      <c r="J556" t="str">
        <f>IF(OR(ISBLANK('!0'!J558),ISERROR('!0'!J558)),"",'!0'!J558)</f>
        <v/>
      </c>
      <c r="K556" s="59" t="str">
        <f>IF(OR(ISBLANK('!0'!K558),ISERROR('!0'!K558)),"",'!0'!K558)</f>
        <v/>
      </c>
      <c r="L556" t="str">
        <f>IF(OR(ISBLANK('!0'!L558),ISERROR('!0'!L558)),"",'!0'!L558)</f>
        <v/>
      </c>
      <c r="M556" t="str">
        <f>IF(OR(ISBLANK('!0'!M558),ISERROR('!0'!M558)),"",'!0'!M558)</f>
        <v/>
      </c>
      <c r="N556" t="str">
        <f>IF(OR(ISBLANK('!0'!N558),ISERROR('!0'!N558)),"",'!0'!N558)</f>
        <v/>
      </c>
      <c r="O556" t="str">
        <f>IF(OR(ISBLANK('!0'!O558),ISERROR('!0'!O558)),"",'!0'!O558)</f>
        <v/>
      </c>
      <c r="P556" t="str">
        <f>IF(OR(ISBLANK('!0'!P558),ISERROR('!0'!P558)),"",'!0'!P558)</f>
        <v/>
      </c>
      <c r="Q556" t="str">
        <f>IF(OR(ISBLANK('!0'!Q558),ISERROR('!0'!Q558)),"",'!0'!Q558)</f>
        <v/>
      </c>
      <c r="R556" t="str">
        <f>IF(OR(ISBLANK('!0'!R558),ISERROR('!0'!R558)),"",'!0'!R558)</f>
        <v/>
      </c>
      <c r="S556" t="str">
        <f>IF(OR(ISBLANK('!0'!S558),ISERROR('!0'!S558)),"",'!0'!S558)</f>
        <v/>
      </c>
      <c r="T556" t="str">
        <f>IF(OR(ISBLANK('!0'!T558),ISERROR('!0'!T558)),"",'!0'!T558)</f>
        <v/>
      </c>
      <c r="U556" t="str">
        <f>IF(OR(ISBLANK('!0'!U558),ISERROR('!0'!U558)),"",'!0'!U558)</f>
        <v/>
      </c>
      <c r="V556" t="str">
        <f>IF(OR(ISBLANK('!0'!V558),ISERROR('!0'!V558)),"",'!0'!V558)</f>
        <v/>
      </c>
      <c r="W556" t="str">
        <f>IF(OR(ISBLANK('!0'!W558),ISERROR('!0'!W558)),"",'!0'!W558)</f>
        <v/>
      </c>
      <c r="X556" t="str">
        <f>IF(OR(ISBLANK('!0'!X558),ISERROR('!0'!X558)),"",'!0'!X558)</f>
        <v/>
      </c>
      <c r="Y556" t="str">
        <f>IF(OR(ISBLANK('!0'!Y558),ISERROR('!0'!Y558)),"",'!0'!Y558)</f>
        <v/>
      </c>
      <c r="Z556" t="str">
        <f>IF(OR(ISBLANK('!0'!Z558),ISERROR('!0'!Z558)),"",'!0'!Z558)</f>
        <v/>
      </c>
      <c r="AA556" t="str">
        <f>IF(OR(ISBLANK('!0'!AA558),ISERROR('!0'!AA558)),"",'!0'!AA558)</f>
        <v/>
      </c>
      <c r="AB556" t="str">
        <f>IF(OR(ISBLANK('!0'!AB558),ISERROR('!0'!AB558)),"",'!0'!AB558)</f>
        <v/>
      </c>
      <c r="AC556" t="str">
        <f>IF(OR(ISBLANK('!0'!AI558),ISERROR('!0'!AI558)),"",'!0'!AI558)</f>
        <v/>
      </c>
      <c r="AD556" t="str">
        <f>IF(OR(ISBLANK('!0'!AJ558),ISERROR('!0'!AJ558)),"",'!0'!AJ558)</f>
        <v/>
      </c>
      <c r="AE556" t="str">
        <f>IF(OR(ISBLANK('!0'!AK558),ISERROR('!0'!AK558)),"",'!0'!AK558)</f>
        <v/>
      </c>
      <c r="AF556" t="str">
        <f>IF(OR(ISBLANK('!0'!AL558),ISERROR('!0'!AL558)),"",'!0'!AL558)</f>
        <v/>
      </c>
      <c r="AG556" t="str">
        <f>IF(OR(ISBLANK('!0'!AM558),ISERROR('!0'!AM558)),"",'!0'!AM558)</f>
        <v/>
      </c>
      <c r="AH556" t="str">
        <f>IF(OR(ISBLANK('!0'!AN558),ISERROR('!0'!AN558)),"",'!0'!AN558)</f>
        <v/>
      </c>
      <c r="AI556" t="str">
        <f>IF(OR(ISBLANK('!0'!AO558),ISERROR('!0'!AO558)),"",'!0'!AO558)</f>
        <v/>
      </c>
      <c r="AJ556" t="str">
        <f>IF(OR(ISBLANK('!0'!AP558),ISERROR('!0'!AP558)),"",'!0'!AP558)</f>
        <v/>
      </c>
      <c r="AK556" t="str">
        <f>IF(OR(ISBLANK('!0'!AQ558),ISERROR('!0'!AQ558)),"",'!0'!AQ558)</f>
        <v/>
      </c>
      <c r="AL556" t="str">
        <f>IF(OR(ISBLANK('!0'!AR558),ISERROR('!0'!AR558)),"",'!0'!AR558)</f>
        <v/>
      </c>
      <c r="AM556" t="str">
        <f>IF(OR(ISBLANK('!0'!AS558),ISERROR('!0'!AS558)),"",'!0'!AS558)</f>
        <v/>
      </c>
      <c r="AN556" t="str">
        <f>IF(OR(ISBLANK('!0'!AT558),ISERROR('!0'!AT558)),"",'!0'!AT558)</f>
        <v/>
      </c>
      <c r="AO556" t="str">
        <f>IF(OR(ISBLANK('!0'!AU558),ISERROR('!0'!AU558)),"",'!0'!AU558)</f>
        <v/>
      </c>
      <c r="AP556" t="str">
        <f>IF(OR(ISBLANK('!0'!AV558),ISERROR('!0'!AV558)),"",'!0'!AV558)</f>
        <v/>
      </c>
      <c r="AQ556" t="str">
        <f>IF(OR(ISBLANK('!0'!AW558),ISERROR('!0'!AW558)),"",'!0'!AW558)</f>
        <v/>
      </c>
      <c r="AR556" t="str">
        <f>IF(OR(ISBLANK('!0'!AX558),ISERROR('!0'!AX558)),"",'!0'!AX558)</f>
        <v/>
      </c>
      <c r="AS556" t="str">
        <f>IF(OR(ISBLANK('!0'!AY558),ISERROR('!0'!AY558)),"",'!0'!AY558)</f>
        <v/>
      </c>
      <c r="AT556" t="str">
        <f>IF(OR(ISBLANK('!0'!AZ558),ISERROR('!0'!AZ558)),"",'!0'!AZ558)</f>
        <v/>
      </c>
      <c r="AU556" t="str">
        <f>IF(OR(ISBLANK('!0'!BA558),ISERROR('!0'!BA558)),"",'!0'!BA558)</f>
        <v/>
      </c>
      <c r="AV556" t="str">
        <f>IF(OR(ISBLANK('!0'!BB558),ISERROR('!0'!BB558)),"",'!0'!BB558)</f>
        <v/>
      </c>
      <c r="AW556" t="str">
        <f>IF(OR(ISBLANK('!0'!BC558),ISERROR('!0'!BC558)),"",'!0'!BC558)</f>
        <v/>
      </c>
      <c r="AX556" t="str">
        <f>IF(OR(ISBLANK('!0'!BD558),ISERROR('!0'!BD558)),"",'!0'!BD558)</f>
        <v/>
      </c>
      <c r="AY556" t="str">
        <f>IF(OR(ISBLANK('!0'!BE558),ISERROR('!0'!BE558)),"",'!0'!BE558)</f>
        <v/>
      </c>
      <c r="AZ556" t="str">
        <f>IF(OR(ISBLANK('!0'!BF558),ISERROR('!0'!BF558)),"",'!0'!BF558)</f>
        <v/>
      </c>
      <c r="BA556" t="str">
        <f>IF(OR(ISBLANK('!0'!BG558),ISERROR('!0'!BG558)),"",'!0'!BG558)</f>
        <v/>
      </c>
      <c r="BB556" t="str">
        <f>IF(OR(ISBLANK('!0'!BH558),ISERROR('!0'!BH558)),"",'!0'!BH558)</f>
        <v/>
      </c>
      <c r="BC556" t="str">
        <f>IF(OR(ISBLANK('!0'!BI558),ISERROR('!0'!BI558)),"",'!0'!BI558)</f>
        <v/>
      </c>
    </row>
    <row r="557" spans="1:55" ht="12.75" customHeight="1" x14ac:dyDescent="0.2">
      <c r="A557" t="str">
        <f>IF(OR(ISBLANK('!0'!A559),ISERROR('!0'!A559)),"",'!0'!A559)</f>
        <v/>
      </c>
      <c r="B557" t="str">
        <f>IF(OR(ISBLANK('!0'!B559),ISERROR('!0'!B559)),"",'!0'!B559)</f>
        <v/>
      </c>
      <c r="C557" t="str">
        <f>IF(OR(ISBLANK('!0'!C558),ISERROR('!0'!C558)),"",'!0'!C558)</f>
        <v/>
      </c>
      <c r="D557" t="str">
        <f>IF(OR(ISBLANK('!0'!D559),ISERROR('!0'!D559)),"",'!0'!D559)</f>
        <v/>
      </c>
      <c r="E557" t="str">
        <f>IF(OR(ISBLANK('!0'!E559),ISERROR('!0'!E559)),"",'!0'!E559)</f>
        <v/>
      </c>
      <c r="F557" t="str">
        <f>IF(OR(ISBLANK('!0'!F559),ISERROR('!0'!F559)),"",'!0'!F559)</f>
        <v/>
      </c>
      <c r="G557" t="str">
        <f>IF(OR(ISBLANK('!0'!G559),ISERROR('!0'!G559)),"",'!0'!G559)</f>
        <v/>
      </c>
      <c r="H557" t="str">
        <f>IF(OR(ISBLANK('!0'!H559),ISERROR('!0'!H559)),"",'!0'!H559)</f>
        <v/>
      </c>
      <c r="I557" s="4" t="str">
        <f>IF(OR(ISBLANK('!0'!I559),ISERROR('!0'!I559)),"",'!0'!I559)</f>
        <v/>
      </c>
      <c r="J557" t="str">
        <f>IF(OR(ISBLANK('!0'!J559),ISERROR('!0'!J559)),"",'!0'!J559)</f>
        <v/>
      </c>
      <c r="K557" s="59" t="str">
        <f>IF(OR(ISBLANK('!0'!K559),ISERROR('!0'!K559)),"",'!0'!K559)</f>
        <v/>
      </c>
      <c r="L557" t="str">
        <f>IF(OR(ISBLANK('!0'!L559),ISERROR('!0'!L559)),"",'!0'!L559)</f>
        <v/>
      </c>
      <c r="M557" t="str">
        <f>IF(OR(ISBLANK('!0'!M559),ISERROR('!0'!M559)),"",'!0'!M559)</f>
        <v/>
      </c>
      <c r="N557" t="str">
        <f>IF(OR(ISBLANK('!0'!N559),ISERROR('!0'!N559)),"",'!0'!N559)</f>
        <v/>
      </c>
      <c r="O557" t="str">
        <f>IF(OR(ISBLANK('!0'!O559),ISERROR('!0'!O559)),"",'!0'!O559)</f>
        <v/>
      </c>
      <c r="P557" t="str">
        <f>IF(OR(ISBLANK('!0'!P559),ISERROR('!0'!P559)),"",'!0'!P559)</f>
        <v/>
      </c>
      <c r="Q557" t="str">
        <f>IF(OR(ISBLANK('!0'!Q559),ISERROR('!0'!Q559)),"",'!0'!Q559)</f>
        <v/>
      </c>
      <c r="R557" t="str">
        <f>IF(OR(ISBLANK('!0'!R559),ISERROR('!0'!R559)),"",'!0'!R559)</f>
        <v/>
      </c>
      <c r="S557" t="str">
        <f>IF(OR(ISBLANK('!0'!S559),ISERROR('!0'!S559)),"",'!0'!S559)</f>
        <v/>
      </c>
      <c r="T557" t="str">
        <f>IF(OR(ISBLANK('!0'!T559),ISERROR('!0'!T559)),"",'!0'!T559)</f>
        <v/>
      </c>
      <c r="U557" t="str">
        <f>IF(OR(ISBLANK('!0'!U559),ISERROR('!0'!U559)),"",'!0'!U559)</f>
        <v/>
      </c>
      <c r="V557" t="str">
        <f>IF(OR(ISBLANK('!0'!V559),ISERROR('!0'!V559)),"",'!0'!V559)</f>
        <v/>
      </c>
      <c r="W557" t="str">
        <f>IF(OR(ISBLANK('!0'!W559),ISERROR('!0'!W559)),"",'!0'!W559)</f>
        <v/>
      </c>
      <c r="X557" t="str">
        <f>IF(OR(ISBLANK('!0'!X559),ISERROR('!0'!X559)),"",'!0'!X559)</f>
        <v/>
      </c>
      <c r="Y557" t="str">
        <f>IF(OR(ISBLANK('!0'!Y559),ISERROR('!0'!Y559)),"",'!0'!Y559)</f>
        <v/>
      </c>
      <c r="Z557" t="str">
        <f>IF(OR(ISBLANK('!0'!Z559),ISERROR('!0'!Z559)),"",'!0'!Z559)</f>
        <v/>
      </c>
      <c r="AA557" t="str">
        <f>IF(OR(ISBLANK('!0'!AA559),ISERROR('!0'!AA559)),"",'!0'!AA559)</f>
        <v/>
      </c>
      <c r="AB557" t="str">
        <f>IF(OR(ISBLANK('!0'!AB559),ISERROR('!0'!AB559)),"",'!0'!AB559)</f>
        <v/>
      </c>
      <c r="AC557" t="str">
        <f>IF(OR(ISBLANK('!0'!AI559),ISERROR('!0'!AI559)),"",'!0'!AI559)</f>
        <v/>
      </c>
      <c r="AD557" t="str">
        <f>IF(OR(ISBLANK('!0'!AJ559),ISERROR('!0'!AJ559)),"",'!0'!AJ559)</f>
        <v/>
      </c>
      <c r="AE557" t="str">
        <f>IF(OR(ISBLANK('!0'!AK559),ISERROR('!0'!AK559)),"",'!0'!AK559)</f>
        <v/>
      </c>
      <c r="AF557" t="str">
        <f>IF(OR(ISBLANK('!0'!AL559),ISERROR('!0'!AL559)),"",'!0'!AL559)</f>
        <v/>
      </c>
      <c r="AG557" t="str">
        <f>IF(OR(ISBLANK('!0'!AM559),ISERROR('!0'!AM559)),"",'!0'!AM559)</f>
        <v/>
      </c>
      <c r="AH557" t="str">
        <f>IF(OR(ISBLANK('!0'!AN559),ISERROR('!0'!AN559)),"",'!0'!AN559)</f>
        <v/>
      </c>
      <c r="AI557" t="str">
        <f>IF(OR(ISBLANK('!0'!AO559),ISERROR('!0'!AO559)),"",'!0'!AO559)</f>
        <v/>
      </c>
      <c r="AJ557" t="str">
        <f>IF(OR(ISBLANK('!0'!AP559),ISERROR('!0'!AP559)),"",'!0'!AP559)</f>
        <v/>
      </c>
      <c r="AK557" t="str">
        <f>IF(OR(ISBLANK('!0'!AQ559),ISERROR('!0'!AQ559)),"",'!0'!AQ559)</f>
        <v/>
      </c>
      <c r="AL557" t="str">
        <f>IF(OR(ISBLANK('!0'!AR559),ISERROR('!0'!AR559)),"",'!0'!AR559)</f>
        <v/>
      </c>
      <c r="AM557" t="str">
        <f>IF(OR(ISBLANK('!0'!AS559),ISERROR('!0'!AS559)),"",'!0'!AS559)</f>
        <v/>
      </c>
      <c r="AN557" t="str">
        <f>IF(OR(ISBLANK('!0'!AT559),ISERROR('!0'!AT559)),"",'!0'!AT559)</f>
        <v/>
      </c>
      <c r="AO557" t="str">
        <f>IF(OR(ISBLANK('!0'!AU559),ISERROR('!0'!AU559)),"",'!0'!AU559)</f>
        <v/>
      </c>
      <c r="AP557" t="str">
        <f>IF(OR(ISBLANK('!0'!AV559),ISERROR('!0'!AV559)),"",'!0'!AV559)</f>
        <v/>
      </c>
      <c r="AQ557" t="str">
        <f>IF(OR(ISBLANK('!0'!AW559),ISERROR('!0'!AW559)),"",'!0'!AW559)</f>
        <v/>
      </c>
      <c r="AR557" t="str">
        <f>IF(OR(ISBLANK('!0'!AX559),ISERROR('!0'!AX559)),"",'!0'!AX559)</f>
        <v/>
      </c>
      <c r="AS557" t="str">
        <f>IF(OR(ISBLANK('!0'!AY559),ISERROR('!0'!AY559)),"",'!0'!AY559)</f>
        <v/>
      </c>
      <c r="AT557" t="str">
        <f>IF(OR(ISBLANK('!0'!AZ559),ISERROR('!0'!AZ559)),"",'!0'!AZ559)</f>
        <v/>
      </c>
      <c r="AU557" t="str">
        <f>IF(OR(ISBLANK('!0'!BA559),ISERROR('!0'!BA559)),"",'!0'!BA559)</f>
        <v/>
      </c>
      <c r="AV557" t="str">
        <f>IF(OR(ISBLANK('!0'!BB559),ISERROR('!0'!BB559)),"",'!0'!BB559)</f>
        <v/>
      </c>
      <c r="AW557" t="str">
        <f>IF(OR(ISBLANK('!0'!BC559),ISERROR('!0'!BC559)),"",'!0'!BC559)</f>
        <v/>
      </c>
      <c r="AX557" t="str">
        <f>IF(OR(ISBLANK('!0'!BD559),ISERROR('!0'!BD559)),"",'!0'!BD559)</f>
        <v/>
      </c>
      <c r="AY557" t="str">
        <f>IF(OR(ISBLANK('!0'!BE559),ISERROR('!0'!BE559)),"",'!0'!BE559)</f>
        <v/>
      </c>
      <c r="AZ557" t="str">
        <f>IF(OR(ISBLANK('!0'!BF559),ISERROR('!0'!BF559)),"",'!0'!BF559)</f>
        <v/>
      </c>
      <c r="BA557" t="str">
        <f>IF(OR(ISBLANK('!0'!BG559),ISERROR('!0'!BG559)),"",'!0'!BG559)</f>
        <v/>
      </c>
      <c r="BB557" t="str">
        <f>IF(OR(ISBLANK('!0'!BH559),ISERROR('!0'!BH559)),"",'!0'!BH559)</f>
        <v/>
      </c>
      <c r="BC557" t="str">
        <f>IF(OR(ISBLANK('!0'!BI559),ISERROR('!0'!BI559)),"",'!0'!BI559)</f>
        <v/>
      </c>
    </row>
    <row r="558" spans="1:55" ht="12.75" customHeight="1" x14ac:dyDescent="0.2">
      <c r="A558" t="str">
        <f>IF(OR(ISBLANK('!0'!A560),ISERROR('!0'!A560)),"",'!0'!A560)</f>
        <v/>
      </c>
      <c r="B558" t="str">
        <f>IF(OR(ISBLANK('!0'!B560),ISERROR('!0'!B560)),"",'!0'!B560)</f>
        <v/>
      </c>
      <c r="C558" t="str">
        <f>IF(OR(ISBLANK('!0'!C559),ISERROR('!0'!C559)),"",'!0'!C559)</f>
        <v/>
      </c>
      <c r="D558" t="str">
        <f>IF(OR(ISBLANK('!0'!D560),ISERROR('!0'!D560)),"",'!0'!D560)</f>
        <v/>
      </c>
      <c r="E558" t="str">
        <f>IF(OR(ISBLANK('!0'!E560),ISERROR('!0'!E560)),"",'!0'!E560)</f>
        <v/>
      </c>
      <c r="F558" t="str">
        <f>IF(OR(ISBLANK('!0'!F560),ISERROR('!0'!F560)),"",'!0'!F560)</f>
        <v/>
      </c>
      <c r="G558" t="str">
        <f>IF(OR(ISBLANK('!0'!G560),ISERROR('!0'!G560)),"",'!0'!G560)</f>
        <v/>
      </c>
      <c r="H558" t="str">
        <f>IF(OR(ISBLANK('!0'!H560),ISERROR('!0'!H560)),"",'!0'!H560)</f>
        <v/>
      </c>
      <c r="I558" s="4" t="str">
        <f>IF(OR(ISBLANK('!0'!I560),ISERROR('!0'!I560)),"",'!0'!I560)</f>
        <v/>
      </c>
      <c r="J558" t="str">
        <f>IF(OR(ISBLANK('!0'!J560),ISERROR('!0'!J560)),"",'!0'!J560)</f>
        <v/>
      </c>
      <c r="K558" s="59" t="str">
        <f>IF(OR(ISBLANK('!0'!K560),ISERROR('!0'!K560)),"",'!0'!K560)</f>
        <v/>
      </c>
      <c r="L558" t="str">
        <f>IF(OR(ISBLANK('!0'!L560),ISERROR('!0'!L560)),"",'!0'!L560)</f>
        <v/>
      </c>
      <c r="M558" t="str">
        <f>IF(OR(ISBLANK('!0'!M560),ISERROR('!0'!M560)),"",'!0'!M560)</f>
        <v/>
      </c>
      <c r="N558" t="str">
        <f>IF(OR(ISBLANK('!0'!N560),ISERROR('!0'!N560)),"",'!0'!N560)</f>
        <v/>
      </c>
      <c r="O558" t="str">
        <f>IF(OR(ISBLANK('!0'!O560),ISERROR('!0'!O560)),"",'!0'!O560)</f>
        <v/>
      </c>
      <c r="P558" t="str">
        <f>IF(OR(ISBLANK('!0'!P560),ISERROR('!0'!P560)),"",'!0'!P560)</f>
        <v/>
      </c>
      <c r="Q558" t="str">
        <f>IF(OR(ISBLANK('!0'!Q560),ISERROR('!0'!Q560)),"",'!0'!Q560)</f>
        <v/>
      </c>
      <c r="R558" t="str">
        <f>IF(OR(ISBLANK('!0'!R560),ISERROR('!0'!R560)),"",'!0'!R560)</f>
        <v/>
      </c>
      <c r="S558" t="str">
        <f>IF(OR(ISBLANK('!0'!S560),ISERROR('!0'!S560)),"",'!0'!S560)</f>
        <v/>
      </c>
      <c r="T558" t="str">
        <f>IF(OR(ISBLANK('!0'!T560),ISERROR('!0'!T560)),"",'!0'!T560)</f>
        <v/>
      </c>
      <c r="U558" t="str">
        <f>IF(OR(ISBLANK('!0'!U560),ISERROR('!0'!U560)),"",'!0'!U560)</f>
        <v/>
      </c>
      <c r="V558" t="str">
        <f>IF(OR(ISBLANK('!0'!V560),ISERROR('!0'!V560)),"",'!0'!V560)</f>
        <v/>
      </c>
      <c r="W558" t="str">
        <f>IF(OR(ISBLANK('!0'!W560),ISERROR('!0'!W560)),"",'!0'!W560)</f>
        <v/>
      </c>
      <c r="X558" t="str">
        <f>IF(OR(ISBLANK('!0'!X560),ISERROR('!0'!X560)),"",'!0'!X560)</f>
        <v/>
      </c>
      <c r="Y558" t="str">
        <f>IF(OR(ISBLANK('!0'!Y560),ISERROR('!0'!Y560)),"",'!0'!Y560)</f>
        <v/>
      </c>
      <c r="Z558" t="str">
        <f>IF(OR(ISBLANK('!0'!Z560),ISERROR('!0'!Z560)),"",'!0'!Z560)</f>
        <v/>
      </c>
      <c r="AA558" t="str">
        <f>IF(OR(ISBLANK('!0'!AA560),ISERROR('!0'!AA560)),"",'!0'!AA560)</f>
        <v/>
      </c>
      <c r="AB558" t="str">
        <f>IF(OR(ISBLANK('!0'!AB560),ISERROR('!0'!AB560)),"",'!0'!AB560)</f>
        <v/>
      </c>
      <c r="AC558" t="str">
        <f>IF(OR(ISBLANK('!0'!AI560),ISERROR('!0'!AI560)),"",'!0'!AI560)</f>
        <v/>
      </c>
      <c r="AD558" t="str">
        <f>IF(OR(ISBLANK('!0'!AJ560),ISERROR('!0'!AJ560)),"",'!0'!AJ560)</f>
        <v/>
      </c>
      <c r="AE558" t="str">
        <f>IF(OR(ISBLANK('!0'!AK560),ISERROR('!0'!AK560)),"",'!0'!AK560)</f>
        <v/>
      </c>
      <c r="AF558" t="str">
        <f>IF(OR(ISBLANK('!0'!AL560),ISERROR('!0'!AL560)),"",'!0'!AL560)</f>
        <v/>
      </c>
      <c r="AG558" t="str">
        <f>IF(OR(ISBLANK('!0'!AM560),ISERROR('!0'!AM560)),"",'!0'!AM560)</f>
        <v/>
      </c>
      <c r="AH558" t="str">
        <f>IF(OR(ISBLANK('!0'!AN560),ISERROR('!0'!AN560)),"",'!0'!AN560)</f>
        <v/>
      </c>
      <c r="AI558" t="str">
        <f>IF(OR(ISBLANK('!0'!AO560),ISERROR('!0'!AO560)),"",'!0'!AO560)</f>
        <v/>
      </c>
      <c r="AJ558" t="str">
        <f>IF(OR(ISBLANK('!0'!AP560),ISERROR('!0'!AP560)),"",'!0'!AP560)</f>
        <v/>
      </c>
      <c r="AK558" t="str">
        <f>IF(OR(ISBLANK('!0'!AQ560),ISERROR('!0'!AQ560)),"",'!0'!AQ560)</f>
        <v/>
      </c>
      <c r="AL558" t="str">
        <f>IF(OR(ISBLANK('!0'!AR560),ISERROR('!0'!AR560)),"",'!0'!AR560)</f>
        <v/>
      </c>
      <c r="AM558" t="str">
        <f>IF(OR(ISBLANK('!0'!AS560),ISERROR('!0'!AS560)),"",'!0'!AS560)</f>
        <v/>
      </c>
      <c r="AN558" t="str">
        <f>IF(OR(ISBLANK('!0'!AT560),ISERROR('!0'!AT560)),"",'!0'!AT560)</f>
        <v/>
      </c>
      <c r="AO558" t="str">
        <f>IF(OR(ISBLANK('!0'!AU560),ISERROR('!0'!AU560)),"",'!0'!AU560)</f>
        <v/>
      </c>
      <c r="AP558" t="str">
        <f>IF(OR(ISBLANK('!0'!AV560),ISERROR('!0'!AV560)),"",'!0'!AV560)</f>
        <v/>
      </c>
      <c r="AQ558" t="str">
        <f>IF(OR(ISBLANK('!0'!AW560),ISERROR('!0'!AW560)),"",'!0'!AW560)</f>
        <v/>
      </c>
      <c r="AR558" t="str">
        <f>IF(OR(ISBLANK('!0'!AX560),ISERROR('!0'!AX560)),"",'!0'!AX560)</f>
        <v/>
      </c>
      <c r="AS558" t="str">
        <f>IF(OR(ISBLANK('!0'!AY560),ISERROR('!0'!AY560)),"",'!0'!AY560)</f>
        <v/>
      </c>
      <c r="AT558" t="str">
        <f>IF(OR(ISBLANK('!0'!AZ560),ISERROR('!0'!AZ560)),"",'!0'!AZ560)</f>
        <v/>
      </c>
      <c r="AU558" t="str">
        <f>IF(OR(ISBLANK('!0'!BA560),ISERROR('!0'!BA560)),"",'!0'!BA560)</f>
        <v/>
      </c>
      <c r="AV558" t="str">
        <f>IF(OR(ISBLANK('!0'!BB560),ISERROR('!0'!BB560)),"",'!0'!BB560)</f>
        <v/>
      </c>
      <c r="AW558" t="str">
        <f>IF(OR(ISBLANK('!0'!BC560),ISERROR('!0'!BC560)),"",'!0'!BC560)</f>
        <v/>
      </c>
      <c r="AX558" t="str">
        <f>IF(OR(ISBLANK('!0'!BD560),ISERROR('!0'!BD560)),"",'!0'!BD560)</f>
        <v/>
      </c>
      <c r="AY558" t="str">
        <f>IF(OR(ISBLANK('!0'!BE560),ISERROR('!0'!BE560)),"",'!0'!BE560)</f>
        <v/>
      </c>
      <c r="AZ558" t="str">
        <f>IF(OR(ISBLANK('!0'!BF560),ISERROR('!0'!BF560)),"",'!0'!BF560)</f>
        <v/>
      </c>
      <c r="BA558" t="str">
        <f>IF(OR(ISBLANK('!0'!BG560),ISERROR('!0'!BG560)),"",'!0'!BG560)</f>
        <v/>
      </c>
      <c r="BB558" t="str">
        <f>IF(OR(ISBLANK('!0'!BH560),ISERROR('!0'!BH560)),"",'!0'!BH560)</f>
        <v/>
      </c>
      <c r="BC558" t="str">
        <f>IF(OR(ISBLANK('!0'!BI560),ISERROR('!0'!BI560)),"",'!0'!BI560)</f>
        <v/>
      </c>
    </row>
    <row r="559" spans="1:55" ht="12.75" customHeight="1" x14ac:dyDescent="0.2">
      <c r="A559" t="str">
        <f>IF(OR(ISBLANK('!0'!A561),ISERROR('!0'!A561)),"",'!0'!A561)</f>
        <v/>
      </c>
      <c r="B559" t="str">
        <f>IF(OR(ISBLANK('!0'!B561),ISERROR('!0'!B561)),"",'!0'!B561)</f>
        <v/>
      </c>
      <c r="C559" t="str">
        <f>IF(OR(ISBLANK('!0'!C560),ISERROR('!0'!C560)),"",'!0'!C560)</f>
        <v/>
      </c>
      <c r="D559" t="str">
        <f>IF(OR(ISBLANK('!0'!D561),ISERROR('!0'!D561)),"",'!0'!D561)</f>
        <v/>
      </c>
      <c r="E559" t="str">
        <f>IF(OR(ISBLANK('!0'!E561),ISERROR('!0'!E561)),"",'!0'!E561)</f>
        <v/>
      </c>
      <c r="F559" t="str">
        <f>IF(OR(ISBLANK('!0'!F561),ISERROR('!0'!F561)),"",'!0'!F561)</f>
        <v/>
      </c>
      <c r="G559" t="str">
        <f>IF(OR(ISBLANK('!0'!G561),ISERROR('!0'!G561)),"",'!0'!G561)</f>
        <v/>
      </c>
      <c r="H559" t="str">
        <f>IF(OR(ISBLANK('!0'!H561),ISERROR('!0'!H561)),"",'!0'!H561)</f>
        <v/>
      </c>
      <c r="I559" s="4" t="str">
        <f>IF(OR(ISBLANK('!0'!I561),ISERROR('!0'!I561)),"",'!0'!I561)</f>
        <v/>
      </c>
      <c r="J559" t="str">
        <f>IF(OR(ISBLANK('!0'!J561),ISERROR('!0'!J561)),"",'!0'!J561)</f>
        <v/>
      </c>
      <c r="K559" s="59" t="str">
        <f>IF(OR(ISBLANK('!0'!K561),ISERROR('!0'!K561)),"",'!0'!K561)</f>
        <v/>
      </c>
      <c r="L559" t="str">
        <f>IF(OR(ISBLANK('!0'!L561),ISERROR('!0'!L561)),"",'!0'!L561)</f>
        <v/>
      </c>
      <c r="M559" t="str">
        <f>IF(OR(ISBLANK('!0'!M561),ISERROR('!0'!M561)),"",'!0'!M561)</f>
        <v/>
      </c>
      <c r="N559" t="str">
        <f>IF(OR(ISBLANK('!0'!N561),ISERROR('!0'!N561)),"",'!0'!N561)</f>
        <v/>
      </c>
      <c r="O559" t="str">
        <f>IF(OR(ISBLANK('!0'!O561),ISERROR('!0'!O561)),"",'!0'!O561)</f>
        <v/>
      </c>
      <c r="P559" t="str">
        <f>IF(OR(ISBLANK('!0'!P561),ISERROR('!0'!P561)),"",'!0'!P561)</f>
        <v/>
      </c>
      <c r="Q559" t="str">
        <f>IF(OR(ISBLANK('!0'!Q561),ISERROR('!0'!Q561)),"",'!0'!Q561)</f>
        <v/>
      </c>
      <c r="R559" t="str">
        <f>IF(OR(ISBLANK('!0'!R561),ISERROR('!0'!R561)),"",'!0'!R561)</f>
        <v/>
      </c>
      <c r="S559" t="str">
        <f>IF(OR(ISBLANK('!0'!S561),ISERROR('!0'!S561)),"",'!0'!S561)</f>
        <v/>
      </c>
      <c r="T559" t="str">
        <f>IF(OR(ISBLANK('!0'!T561),ISERROR('!0'!T561)),"",'!0'!T561)</f>
        <v/>
      </c>
      <c r="U559" t="str">
        <f>IF(OR(ISBLANK('!0'!U561),ISERROR('!0'!U561)),"",'!0'!U561)</f>
        <v/>
      </c>
      <c r="V559" t="str">
        <f>IF(OR(ISBLANK('!0'!V561),ISERROR('!0'!V561)),"",'!0'!V561)</f>
        <v/>
      </c>
      <c r="W559" t="str">
        <f>IF(OR(ISBLANK('!0'!W561),ISERROR('!0'!W561)),"",'!0'!W561)</f>
        <v/>
      </c>
      <c r="X559" t="str">
        <f>IF(OR(ISBLANK('!0'!X561),ISERROR('!0'!X561)),"",'!0'!X561)</f>
        <v/>
      </c>
      <c r="Y559" t="str">
        <f>IF(OR(ISBLANK('!0'!Y561),ISERROR('!0'!Y561)),"",'!0'!Y561)</f>
        <v/>
      </c>
      <c r="Z559" t="str">
        <f>IF(OR(ISBLANK('!0'!Z561),ISERROR('!0'!Z561)),"",'!0'!Z561)</f>
        <v/>
      </c>
      <c r="AA559" t="str">
        <f>IF(OR(ISBLANK('!0'!AA561),ISERROR('!0'!AA561)),"",'!0'!AA561)</f>
        <v/>
      </c>
      <c r="AB559" t="str">
        <f>IF(OR(ISBLANK('!0'!AB561),ISERROR('!0'!AB561)),"",'!0'!AB561)</f>
        <v/>
      </c>
      <c r="AC559" t="str">
        <f>IF(OR(ISBLANK('!0'!AI561),ISERROR('!0'!AI561)),"",'!0'!AI561)</f>
        <v/>
      </c>
      <c r="AD559" t="str">
        <f>IF(OR(ISBLANK('!0'!AJ561),ISERROR('!0'!AJ561)),"",'!0'!AJ561)</f>
        <v/>
      </c>
      <c r="AE559" t="str">
        <f>IF(OR(ISBLANK('!0'!AK561),ISERROR('!0'!AK561)),"",'!0'!AK561)</f>
        <v/>
      </c>
      <c r="AF559" t="str">
        <f>IF(OR(ISBLANK('!0'!AL561),ISERROR('!0'!AL561)),"",'!0'!AL561)</f>
        <v/>
      </c>
      <c r="AG559" t="str">
        <f>IF(OR(ISBLANK('!0'!AM561),ISERROR('!0'!AM561)),"",'!0'!AM561)</f>
        <v/>
      </c>
      <c r="AH559" t="str">
        <f>IF(OR(ISBLANK('!0'!AN561),ISERROR('!0'!AN561)),"",'!0'!AN561)</f>
        <v/>
      </c>
      <c r="AI559" t="str">
        <f>IF(OR(ISBLANK('!0'!AO561),ISERROR('!0'!AO561)),"",'!0'!AO561)</f>
        <v/>
      </c>
      <c r="AJ559" t="str">
        <f>IF(OR(ISBLANK('!0'!AP561),ISERROR('!0'!AP561)),"",'!0'!AP561)</f>
        <v/>
      </c>
      <c r="AK559" t="str">
        <f>IF(OR(ISBLANK('!0'!AQ561),ISERROR('!0'!AQ561)),"",'!0'!AQ561)</f>
        <v/>
      </c>
      <c r="AL559" t="str">
        <f>IF(OR(ISBLANK('!0'!AR561),ISERROR('!0'!AR561)),"",'!0'!AR561)</f>
        <v/>
      </c>
      <c r="AM559" t="str">
        <f>IF(OR(ISBLANK('!0'!AS561),ISERROR('!0'!AS561)),"",'!0'!AS561)</f>
        <v/>
      </c>
      <c r="AN559" t="str">
        <f>IF(OR(ISBLANK('!0'!AT561),ISERROR('!0'!AT561)),"",'!0'!AT561)</f>
        <v/>
      </c>
      <c r="AO559" t="str">
        <f>IF(OR(ISBLANK('!0'!AU561),ISERROR('!0'!AU561)),"",'!0'!AU561)</f>
        <v/>
      </c>
      <c r="AP559" t="str">
        <f>IF(OR(ISBLANK('!0'!AV561),ISERROR('!0'!AV561)),"",'!0'!AV561)</f>
        <v/>
      </c>
      <c r="AQ559" t="str">
        <f>IF(OR(ISBLANK('!0'!AW561),ISERROR('!0'!AW561)),"",'!0'!AW561)</f>
        <v/>
      </c>
      <c r="AR559" t="str">
        <f>IF(OR(ISBLANK('!0'!AX561),ISERROR('!0'!AX561)),"",'!0'!AX561)</f>
        <v/>
      </c>
      <c r="AS559" t="str">
        <f>IF(OR(ISBLANK('!0'!AY561),ISERROR('!0'!AY561)),"",'!0'!AY561)</f>
        <v/>
      </c>
      <c r="AT559" t="str">
        <f>IF(OR(ISBLANK('!0'!AZ561),ISERROR('!0'!AZ561)),"",'!0'!AZ561)</f>
        <v/>
      </c>
      <c r="AU559" t="str">
        <f>IF(OR(ISBLANK('!0'!BA561),ISERROR('!0'!BA561)),"",'!0'!BA561)</f>
        <v/>
      </c>
      <c r="AV559" t="str">
        <f>IF(OR(ISBLANK('!0'!BB561),ISERROR('!0'!BB561)),"",'!0'!BB561)</f>
        <v/>
      </c>
      <c r="AW559" t="str">
        <f>IF(OR(ISBLANK('!0'!BC561),ISERROR('!0'!BC561)),"",'!0'!BC561)</f>
        <v/>
      </c>
      <c r="AX559" t="str">
        <f>IF(OR(ISBLANK('!0'!BD561),ISERROR('!0'!BD561)),"",'!0'!BD561)</f>
        <v/>
      </c>
      <c r="AY559" t="str">
        <f>IF(OR(ISBLANK('!0'!BE561),ISERROR('!0'!BE561)),"",'!0'!BE561)</f>
        <v/>
      </c>
      <c r="AZ559" t="str">
        <f>IF(OR(ISBLANK('!0'!BF561),ISERROR('!0'!BF561)),"",'!0'!BF561)</f>
        <v/>
      </c>
      <c r="BA559" t="str">
        <f>IF(OR(ISBLANK('!0'!BG561),ISERROR('!0'!BG561)),"",'!0'!BG561)</f>
        <v/>
      </c>
      <c r="BB559" t="str">
        <f>IF(OR(ISBLANK('!0'!BH561),ISERROR('!0'!BH561)),"",'!0'!BH561)</f>
        <v/>
      </c>
      <c r="BC559" t="str">
        <f>IF(OR(ISBLANK('!0'!BI561),ISERROR('!0'!BI561)),"",'!0'!BI561)</f>
        <v/>
      </c>
    </row>
    <row r="560" spans="1:55" ht="12.75" customHeight="1" x14ac:dyDescent="0.2">
      <c r="A560" t="str">
        <f>IF(OR(ISBLANK('!0'!A562),ISERROR('!0'!A562)),"",'!0'!A562)</f>
        <v/>
      </c>
      <c r="B560" t="str">
        <f>IF(OR(ISBLANK('!0'!B562),ISERROR('!0'!B562)),"",'!0'!B562)</f>
        <v/>
      </c>
      <c r="C560" t="str">
        <f>IF(OR(ISBLANK('!0'!C561),ISERROR('!0'!C561)),"",'!0'!C561)</f>
        <v/>
      </c>
      <c r="D560" t="str">
        <f>IF(OR(ISBLANK('!0'!D562),ISERROR('!0'!D562)),"",'!0'!D562)</f>
        <v/>
      </c>
      <c r="E560" t="str">
        <f>IF(OR(ISBLANK('!0'!E562),ISERROR('!0'!E562)),"",'!0'!E562)</f>
        <v/>
      </c>
      <c r="F560" t="str">
        <f>IF(OR(ISBLANK('!0'!F562),ISERROR('!0'!F562)),"",'!0'!F562)</f>
        <v/>
      </c>
      <c r="G560" t="str">
        <f>IF(OR(ISBLANK('!0'!G562),ISERROR('!0'!G562)),"",'!0'!G562)</f>
        <v/>
      </c>
      <c r="H560" t="str">
        <f>IF(OR(ISBLANK('!0'!H562),ISERROR('!0'!H562)),"",'!0'!H562)</f>
        <v/>
      </c>
      <c r="I560" s="4" t="str">
        <f>IF(OR(ISBLANK('!0'!I562),ISERROR('!0'!I562)),"",'!0'!I562)</f>
        <v/>
      </c>
      <c r="J560" t="str">
        <f>IF(OR(ISBLANK('!0'!J562),ISERROR('!0'!J562)),"",'!0'!J562)</f>
        <v/>
      </c>
      <c r="K560" s="59" t="str">
        <f>IF(OR(ISBLANK('!0'!K562),ISERROR('!0'!K562)),"",'!0'!K562)</f>
        <v/>
      </c>
      <c r="L560" t="str">
        <f>IF(OR(ISBLANK('!0'!L562),ISERROR('!0'!L562)),"",'!0'!L562)</f>
        <v/>
      </c>
      <c r="M560" t="str">
        <f>IF(OR(ISBLANK('!0'!M562),ISERROR('!0'!M562)),"",'!0'!M562)</f>
        <v/>
      </c>
      <c r="N560" t="str">
        <f>IF(OR(ISBLANK('!0'!N562),ISERROR('!0'!N562)),"",'!0'!N562)</f>
        <v/>
      </c>
      <c r="O560" t="str">
        <f>IF(OR(ISBLANK('!0'!O562),ISERROR('!0'!O562)),"",'!0'!O562)</f>
        <v/>
      </c>
      <c r="P560" t="str">
        <f>IF(OR(ISBLANK('!0'!P562),ISERROR('!0'!P562)),"",'!0'!P562)</f>
        <v/>
      </c>
      <c r="Q560" t="str">
        <f>IF(OR(ISBLANK('!0'!Q562),ISERROR('!0'!Q562)),"",'!0'!Q562)</f>
        <v/>
      </c>
      <c r="R560" t="str">
        <f>IF(OR(ISBLANK('!0'!R562),ISERROR('!0'!R562)),"",'!0'!R562)</f>
        <v/>
      </c>
      <c r="S560" t="str">
        <f>IF(OR(ISBLANK('!0'!S562),ISERROR('!0'!S562)),"",'!0'!S562)</f>
        <v/>
      </c>
      <c r="T560" t="str">
        <f>IF(OR(ISBLANK('!0'!T562),ISERROR('!0'!T562)),"",'!0'!T562)</f>
        <v/>
      </c>
      <c r="U560" t="str">
        <f>IF(OR(ISBLANK('!0'!U562),ISERROR('!0'!U562)),"",'!0'!U562)</f>
        <v/>
      </c>
      <c r="V560" t="str">
        <f>IF(OR(ISBLANK('!0'!V562),ISERROR('!0'!V562)),"",'!0'!V562)</f>
        <v/>
      </c>
      <c r="W560" t="str">
        <f>IF(OR(ISBLANK('!0'!W562),ISERROR('!0'!W562)),"",'!0'!W562)</f>
        <v/>
      </c>
      <c r="X560" t="str">
        <f>IF(OR(ISBLANK('!0'!X562),ISERROR('!0'!X562)),"",'!0'!X562)</f>
        <v/>
      </c>
      <c r="Y560" t="str">
        <f>IF(OR(ISBLANK('!0'!Y562),ISERROR('!0'!Y562)),"",'!0'!Y562)</f>
        <v/>
      </c>
      <c r="Z560" t="str">
        <f>IF(OR(ISBLANK('!0'!Z562),ISERROR('!0'!Z562)),"",'!0'!Z562)</f>
        <v/>
      </c>
      <c r="AA560" t="str">
        <f>IF(OR(ISBLANK('!0'!AA562),ISERROR('!0'!AA562)),"",'!0'!AA562)</f>
        <v/>
      </c>
      <c r="AB560" t="str">
        <f>IF(OR(ISBLANK('!0'!AB562),ISERROR('!0'!AB562)),"",'!0'!AB562)</f>
        <v/>
      </c>
      <c r="AC560" t="str">
        <f>IF(OR(ISBLANK('!0'!AI562),ISERROR('!0'!AI562)),"",'!0'!AI562)</f>
        <v/>
      </c>
      <c r="AD560" t="str">
        <f>IF(OR(ISBLANK('!0'!AJ562),ISERROR('!0'!AJ562)),"",'!0'!AJ562)</f>
        <v/>
      </c>
      <c r="AE560" t="str">
        <f>IF(OR(ISBLANK('!0'!AK562),ISERROR('!0'!AK562)),"",'!0'!AK562)</f>
        <v/>
      </c>
      <c r="AF560" t="str">
        <f>IF(OR(ISBLANK('!0'!AL562),ISERROR('!0'!AL562)),"",'!0'!AL562)</f>
        <v/>
      </c>
      <c r="AG560" t="str">
        <f>IF(OR(ISBLANK('!0'!AM562),ISERROR('!0'!AM562)),"",'!0'!AM562)</f>
        <v/>
      </c>
      <c r="AH560" t="str">
        <f>IF(OR(ISBLANK('!0'!AN562),ISERROR('!0'!AN562)),"",'!0'!AN562)</f>
        <v/>
      </c>
      <c r="AI560" t="str">
        <f>IF(OR(ISBLANK('!0'!AO562),ISERROR('!0'!AO562)),"",'!0'!AO562)</f>
        <v/>
      </c>
      <c r="AJ560" t="str">
        <f>IF(OR(ISBLANK('!0'!AP562),ISERROR('!0'!AP562)),"",'!0'!AP562)</f>
        <v/>
      </c>
      <c r="AK560" t="str">
        <f>IF(OR(ISBLANK('!0'!AQ562),ISERROR('!0'!AQ562)),"",'!0'!AQ562)</f>
        <v/>
      </c>
      <c r="AL560" t="str">
        <f>IF(OR(ISBLANK('!0'!AR562),ISERROR('!0'!AR562)),"",'!0'!AR562)</f>
        <v/>
      </c>
      <c r="AM560" t="str">
        <f>IF(OR(ISBLANK('!0'!AS562),ISERROR('!0'!AS562)),"",'!0'!AS562)</f>
        <v/>
      </c>
      <c r="AN560" t="str">
        <f>IF(OR(ISBLANK('!0'!AT562),ISERROR('!0'!AT562)),"",'!0'!AT562)</f>
        <v/>
      </c>
      <c r="AO560" t="str">
        <f>IF(OR(ISBLANK('!0'!AU562),ISERROR('!0'!AU562)),"",'!0'!AU562)</f>
        <v/>
      </c>
      <c r="AP560" t="str">
        <f>IF(OR(ISBLANK('!0'!AV562),ISERROR('!0'!AV562)),"",'!0'!AV562)</f>
        <v/>
      </c>
      <c r="AQ560" t="str">
        <f>IF(OR(ISBLANK('!0'!AW562),ISERROR('!0'!AW562)),"",'!0'!AW562)</f>
        <v/>
      </c>
      <c r="AR560" t="str">
        <f>IF(OR(ISBLANK('!0'!AX562),ISERROR('!0'!AX562)),"",'!0'!AX562)</f>
        <v/>
      </c>
      <c r="AS560" t="str">
        <f>IF(OR(ISBLANK('!0'!AY562),ISERROR('!0'!AY562)),"",'!0'!AY562)</f>
        <v/>
      </c>
      <c r="AT560" t="str">
        <f>IF(OR(ISBLANK('!0'!AZ562),ISERROR('!0'!AZ562)),"",'!0'!AZ562)</f>
        <v/>
      </c>
      <c r="AU560" t="str">
        <f>IF(OR(ISBLANK('!0'!BA562),ISERROR('!0'!BA562)),"",'!0'!BA562)</f>
        <v/>
      </c>
      <c r="AV560" t="str">
        <f>IF(OR(ISBLANK('!0'!BB562),ISERROR('!0'!BB562)),"",'!0'!BB562)</f>
        <v/>
      </c>
      <c r="AW560" t="str">
        <f>IF(OR(ISBLANK('!0'!BC562),ISERROR('!0'!BC562)),"",'!0'!BC562)</f>
        <v/>
      </c>
      <c r="AX560" t="str">
        <f>IF(OR(ISBLANK('!0'!BD562),ISERROR('!0'!BD562)),"",'!0'!BD562)</f>
        <v/>
      </c>
      <c r="AY560" t="str">
        <f>IF(OR(ISBLANK('!0'!BE562),ISERROR('!0'!BE562)),"",'!0'!BE562)</f>
        <v/>
      </c>
      <c r="AZ560" t="str">
        <f>IF(OR(ISBLANK('!0'!BF562),ISERROR('!0'!BF562)),"",'!0'!BF562)</f>
        <v/>
      </c>
      <c r="BA560" t="str">
        <f>IF(OR(ISBLANK('!0'!BG562),ISERROR('!0'!BG562)),"",'!0'!BG562)</f>
        <v/>
      </c>
      <c r="BB560" t="str">
        <f>IF(OR(ISBLANK('!0'!BH562),ISERROR('!0'!BH562)),"",'!0'!BH562)</f>
        <v/>
      </c>
      <c r="BC560" t="str">
        <f>IF(OR(ISBLANK('!0'!BI562),ISERROR('!0'!BI562)),"",'!0'!BI562)</f>
        <v/>
      </c>
    </row>
    <row r="561" spans="1:55" ht="12.75" customHeight="1" x14ac:dyDescent="0.2">
      <c r="A561" t="str">
        <f>IF(OR(ISBLANK('!0'!A563),ISERROR('!0'!A563)),"",'!0'!A563)</f>
        <v/>
      </c>
      <c r="B561" t="str">
        <f>IF(OR(ISBLANK('!0'!B563),ISERROR('!0'!B563)),"",'!0'!B563)</f>
        <v/>
      </c>
      <c r="C561" t="str">
        <f>IF(OR(ISBLANK('!0'!C562),ISERROR('!0'!C562)),"",'!0'!C562)</f>
        <v/>
      </c>
      <c r="D561" t="str">
        <f>IF(OR(ISBLANK('!0'!D563),ISERROR('!0'!D563)),"",'!0'!D563)</f>
        <v/>
      </c>
      <c r="E561" t="str">
        <f>IF(OR(ISBLANK('!0'!E563),ISERROR('!0'!E563)),"",'!0'!E563)</f>
        <v/>
      </c>
      <c r="F561" t="str">
        <f>IF(OR(ISBLANK('!0'!F563),ISERROR('!0'!F563)),"",'!0'!F563)</f>
        <v/>
      </c>
      <c r="G561" t="str">
        <f>IF(OR(ISBLANK('!0'!G563),ISERROR('!0'!G563)),"",'!0'!G563)</f>
        <v/>
      </c>
      <c r="H561" t="str">
        <f>IF(OR(ISBLANK('!0'!H563),ISERROR('!0'!H563)),"",'!0'!H563)</f>
        <v/>
      </c>
      <c r="I561" s="4" t="str">
        <f>IF(OR(ISBLANK('!0'!I563),ISERROR('!0'!I563)),"",'!0'!I563)</f>
        <v/>
      </c>
      <c r="J561" t="str">
        <f>IF(OR(ISBLANK('!0'!J563),ISERROR('!0'!J563)),"",'!0'!J563)</f>
        <v/>
      </c>
      <c r="K561" s="59" t="str">
        <f>IF(OR(ISBLANK('!0'!K563),ISERROR('!0'!K563)),"",'!0'!K563)</f>
        <v/>
      </c>
      <c r="L561" t="str">
        <f>IF(OR(ISBLANK('!0'!L563),ISERROR('!0'!L563)),"",'!0'!L563)</f>
        <v/>
      </c>
      <c r="M561" t="str">
        <f>IF(OR(ISBLANK('!0'!M563),ISERROR('!0'!M563)),"",'!0'!M563)</f>
        <v/>
      </c>
      <c r="N561" t="str">
        <f>IF(OR(ISBLANK('!0'!N563),ISERROR('!0'!N563)),"",'!0'!N563)</f>
        <v/>
      </c>
      <c r="O561" t="str">
        <f>IF(OR(ISBLANK('!0'!O563),ISERROR('!0'!O563)),"",'!0'!O563)</f>
        <v/>
      </c>
      <c r="P561" t="str">
        <f>IF(OR(ISBLANK('!0'!P563),ISERROR('!0'!P563)),"",'!0'!P563)</f>
        <v/>
      </c>
      <c r="Q561" t="str">
        <f>IF(OR(ISBLANK('!0'!Q563),ISERROR('!0'!Q563)),"",'!0'!Q563)</f>
        <v/>
      </c>
      <c r="R561" t="str">
        <f>IF(OR(ISBLANK('!0'!R563),ISERROR('!0'!R563)),"",'!0'!R563)</f>
        <v/>
      </c>
      <c r="S561" t="str">
        <f>IF(OR(ISBLANK('!0'!S563),ISERROR('!0'!S563)),"",'!0'!S563)</f>
        <v/>
      </c>
      <c r="T561" t="str">
        <f>IF(OR(ISBLANK('!0'!T563),ISERROR('!0'!T563)),"",'!0'!T563)</f>
        <v/>
      </c>
      <c r="U561" t="str">
        <f>IF(OR(ISBLANK('!0'!U563),ISERROR('!0'!U563)),"",'!0'!U563)</f>
        <v/>
      </c>
      <c r="V561" t="str">
        <f>IF(OR(ISBLANK('!0'!V563),ISERROR('!0'!V563)),"",'!0'!V563)</f>
        <v/>
      </c>
      <c r="W561" t="str">
        <f>IF(OR(ISBLANK('!0'!W563),ISERROR('!0'!W563)),"",'!0'!W563)</f>
        <v/>
      </c>
      <c r="X561" t="str">
        <f>IF(OR(ISBLANK('!0'!X563),ISERROR('!0'!X563)),"",'!0'!X563)</f>
        <v/>
      </c>
      <c r="Y561" t="str">
        <f>IF(OR(ISBLANK('!0'!Y563),ISERROR('!0'!Y563)),"",'!0'!Y563)</f>
        <v/>
      </c>
      <c r="Z561" t="str">
        <f>IF(OR(ISBLANK('!0'!Z563),ISERROR('!0'!Z563)),"",'!0'!Z563)</f>
        <v/>
      </c>
      <c r="AA561" t="str">
        <f>IF(OR(ISBLANK('!0'!AA563),ISERROR('!0'!AA563)),"",'!0'!AA563)</f>
        <v/>
      </c>
      <c r="AB561" t="str">
        <f>IF(OR(ISBLANK('!0'!AB563),ISERROR('!0'!AB563)),"",'!0'!AB563)</f>
        <v/>
      </c>
      <c r="AC561" t="str">
        <f>IF(OR(ISBLANK('!0'!AI563),ISERROR('!0'!AI563)),"",'!0'!AI563)</f>
        <v/>
      </c>
      <c r="AD561" t="str">
        <f>IF(OR(ISBLANK('!0'!AJ563),ISERROR('!0'!AJ563)),"",'!0'!AJ563)</f>
        <v/>
      </c>
      <c r="AE561" t="str">
        <f>IF(OR(ISBLANK('!0'!AK563),ISERROR('!0'!AK563)),"",'!0'!AK563)</f>
        <v/>
      </c>
      <c r="AF561" t="str">
        <f>IF(OR(ISBLANK('!0'!AL563),ISERROR('!0'!AL563)),"",'!0'!AL563)</f>
        <v/>
      </c>
      <c r="AG561" t="str">
        <f>IF(OR(ISBLANK('!0'!AM563),ISERROR('!0'!AM563)),"",'!0'!AM563)</f>
        <v/>
      </c>
      <c r="AH561" t="str">
        <f>IF(OR(ISBLANK('!0'!AN563),ISERROR('!0'!AN563)),"",'!0'!AN563)</f>
        <v/>
      </c>
      <c r="AI561" t="str">
        <f>IF(OR(ISBLANK('!0'!AO563),ISERROR('!0'!AO563)),"",'!0'!AO563)</f>
        <v/>
      </c>
      <c r="AJ561" t="str">
        <f>IF(OR(ISBLANK('!0'!AP563),ISERROR('!0'!AP563)),"",'!0'!AP563)</f>
        <v/>
      </c>
      <c r="AK561" t="str">
        <f>IF(OR(ISBLANK('!0'!AQ563),ISERROR('!0'!AQ563)),"",'!0'!AQ563)</f>
        <v/>
      </c>
      <c r="AL561" t="str">
        <f>IF(OR(ISBLANK('!0'!AR563),ISERROR('!0'!AR563)),"",'!0'!AR563)</f>
        <v/>
      </c>
      <c r="AM561" t="str">
        <f>IF(OR(ISBLANK('!0'!AS563),ISERROR('!0'!AS563)),"",'!0'!AS563)</f>
        <v/>
      </c>
      <c r="AN561" t="str">
        <f>IF(OR(ISBLANK('!0'!AT563),ISERROR('!0'!AT563)),"",'!0'!AT563)</f>
        <v/>
      </c>
      <c r="AO561" t="str">
        <f>IF(OR(ISBLANK('!0'!AU563),ISERROR('!0'!AU563)),"",'!0'!AU563)</f>
        <v/>
      </c>
      <c r="AP561" t="str">
        <f>IF(OR(ISBLANK('!0'!AV563),ISERROR('!0'!AV563)),"",'!0'!AV563)</f>
        <v/>
      </c>
      <c r="AQ561" t="str">
        <f>IF(OR(ISBLANK('!0'!AW563),ISERROR('!0'!AW563)),"",'!0'!AW563)</f>
        <v/>
      </c>
      <c r="AR561" t="str">
        <f>IF(OR(ISBLANK('!0'!AX563),ISERROR('!0'!AX563)),"",'!0'!AX563)</f>
        <v/>
      </c>
      <c r="AS561" t="str">
        <f>IF(OR(ISBLANK('!0'!AY563),ISERROR('!0'!AY563)),"",'!0'!AY563)</f>
        <v/>
      </c>
      <c r="AT561" t="str">
        <f>IF(OR(ISBLANK('!0'!AZ563),ISERROR('!0'!AZ563)),"",'!0'!AZ563)</f>
        <v/>
      </c>
      <c r="AU561" t="str">
        <f>IF(OR(ISBLANK('!0'!BA563),ISERROR('!0'!BA563)),"",'!0'!BA563)</f>
        <v/>
      </c>
      <c r="AV561" t="str">
        <f>IF(OR(ISBLANK('!0'!BB563),ISERROR('!0'!BB563)),"",'!0'!BB563)</f>
        <v/>
      </c>
      <c r="AW561" t="str">
        <f>IF(OR(ISBLANK('!0'!BC563),ISERROR('!0'!BC563)),"",'!0'!BC563)</f>
        <v/>
      </c>
      <c r="AX561" t="str">
        <f>IF(OR(ISBLANK('!0'!BD563),ISERROR('!0'!BD563)),"",'!0'!BD563)</f>
        <v/>
      </c>
      <c r="AY561" t="str">
        <f>IF(OR(ISBLANK('!0'!BE563),ISERROR('!0'!BE563)),"",'!0'!BE563)</f>
        <v/>
      </c>
      <c r="AZ561" t="str">
        <f>IF(OR(ISBLANK('!0'!BF563),ISERROR('!0'!BF563)),"",'!0'!BF563)</f>
        <v/>
      </c>
      <c r="BA561" t="str">
        <f>IF(OR(ISBLANK('!0'!BG563),ISERROR('!0'!BG563)),"",'!0'!BG563)</f>
        <v/>
      </c>
      <c r="BB561" t="str">
        <f>IF(OR(ISBLANK('!0'!BH563),ISERROR('!0'!BH563)),"",'!0'!BH563)</f>
        <v/>
      </c>
      <c r="BC561" t="str">
        <f>IF(OR(ISBLANK('!0'!BI563),ISERROR('!0'!BI563)),"",'!0'!BI563)</f>
        <v/>
      </c>
    </row>
    <row r="562" spans="1:55" ht="12.75" customHeight="1" x14ac:dyDescent="0.2">
      <c r="A562" t="str">
        <f>IF(OR(ISBLANK('!0'!A564),ISERROR('!0'!A564)),"",'!0'!A564)</f>
        <v/>
      </c>
      <c r="B562" t="str">
        <f>IF(OR(ISBLANK('!0'!B564),ISERROR('!0'!B564)),"",'!0'!B564)</f>
        <v/>
      </c>
      <c r="C562" t="str">
        <f>IF(OR(ISBLANK('!0'!C563),ISERROR('!0'!C563)),"",'!0'!C563)</f>
        <v/>
      </c>
      <c r="D562" t="str">
        <f>IF(OR(ISBLANK('!0'!D564),ISERROR('!0'!D564)),"",'!0'!D564)</f>
        <v/>
      </c>
      <c r="E562" t="str">
        <f>IF(OR(ISBLANK('!0'!E564),ISERROR('!0'!E564)),"",'!0'!E564)</f>
        <v/>
      </c>
      <c r="F562" t="str">
        <f>IF(OR(ISBLANK('!0'!F564),ISERROR('!0'!F564)),"",'!0'!F564)</f>
        <v/>
      </c>
      <c r="G562" t="str">
        <f>IF(OR(ISBLANK('!0'!G564),ISERROR('!0'!G564)),"",'!0'!G564)</f>
        <v/>
      </c>
      <c r="H562" t="str">
        <f>IF(OR(ISBLANK('!0'!H564),ISERROR('!0'!H564)),"",'!0'!H564)</f>
        <v/>
      </c>
      <c r="I562" s="4" t="str">
        <f>IF(OR(ISBLANK('!0'!I564),ISERROR('!0'!I564)),"",'!0'!I564)</f>
        <v/>
      </c>
      <c r="J562" t="str">
        <f>IF(OR(ISBLANK('!0'!J564),ISERROR('!0'!J564)),"",'!0'!J564)</f>
        <v/>
      </c>
      <c r="K562" s="59" t="str">
        <f>IF(OR(ISBLANK('!0'!K564),ISERROR('!0'!K564)),"",'!0'!K564)</f>
        <v/>
      </c>
      <c r="L562" t="str">
        <f>IF(OR(ISBLANK('!0'!L564),ISERROR('!0'!L564)),"",'!0'!L564)</f>
        <v/>
      </c>
      <c r="M562" t="str">
        <f>IF(OR(ISBLANK('!0'!M564),ISERROR('!0'!M564)),"",'!0'!M564)</f>
        <v/>
      </c>
      <c r="N562" t="str">
        <f>IF(OR(ISBLANK('!0'!N564),ISERROR('!0'!N564)),"",'!0'!N564)</f>
        <v/>
      </c>
      <c r="O562" t="str">
        <f>IF(OR(ISBLANK('!0'!O564),ISERROR('!0'!O564)),"",'!0'!O564)</f>
        <v/>
      </c>
      <c r="P562" t="str">
        <f>IF(OR(ISBLANK('!0'!P564),ISERROR('!0'!P564)),"",'!0'!P564)</f>
        <v/>
      </c>
      <c r="Q562" t="str">
        <f>IF(OR(ISBLANK('!0'!Q564),ISERROR('!0'!Q564)),"",'!0'!Q564)</f>
        <v/>
      </c>
      <c r="R562" t="str">
        <f>IF(OR(ISBLANK('!0'!R564),ISERROR('!0'!R564)),"",'!0'!R564)</f>
        <v/>
      </c>
      <c r="S562" t="str">
        <f>IF(OR(ISBLANK('!0'!S564),ISERROR('!0'!S564)),"",'!0'!S564)</f>
        <v/>
      </c>
      <c r="T562" t="str">
        <f>IF(OR(ISBLANK('!0'!T564),ISERROR('!0'!T564)),"",'!0'!T564)</f>
        <v/>
      </c>
      <c r="U562" t="str">
        <f>IF(OR(ISBLANK('!0'!U564),ISERROR('!0'!U564)),"",'!0'!U564)</f>
        <v/>
      </c>
      <c r="V562" t="str">
        <f>IF(OR(ISBLANK('!0'!V564),ISERROR('!0'!V564)),"",'!0'!V564)</f>
        <v/>
      </c>
      <c r="W562" t="str">
        <f>IF(OR(ISBLANK('!0'!W564),ISERROR('!0'!W564)),"",'!0'!W564)</f>
        <v/>
      </c>
      <c r="X562" t="str">
        <f>IF(OR(ISBLANK('!0'!X564),ISERROR('!0'!X564)),"",'!0'!X564)</f>
        <v/>
      </c>
      <c r="Y562" t="str">
        <f>IF(OR(ISBLANK('!0'!Y564),ISERROR('!0'!Y564)),"",'!0'!Y564)</f>
        <v/>
      </c>
      <c r="Z562" t="str">
        <f>IF(OR(ISBLANK('!0'!Z564),ISERROR('!0'!Z564)),"",'!0'!Z564)</f>
        <v/>
      </c>
      <c r="AA562" t="str">
        <f>IF(OR(ISBLANK('!0'!AA564),ISERROR('!0'!AA564)),"",'!0'!AA564)</f>
        <v/>
      </c>
      <c r="AB562" t="str">
        <f>IF(OR(ISBLANK('!0'!AB564),ISERROR('!0'!AB564)),"",'!0'!AB564)</f>
        <v/>
      </c>
      <c r="AC562" t="str">
        <f>IF(OR(ISBLANK('!0'!AI564),ISERROR('!0'!AI564)),"",'!0'!AI564)</f>
        <v/>
      </c>
      <c r="AD562" t="str">
        <f>IF(OR(ISBLANK('!0'!AJ564),ISERROR('!0'!AJ564)),"",'!0'!AJ564)</f>
        <v/>
      </c>
      <c r="AE562" t="str">
        <f>IF(OR(ISBLANK('!0'!AK564),ISERROR('!0'!AK564)),"",'!0'!AK564)</f>
        <v/>
      </c>
      <c r="AF562" t="str">
        <f>IF(OR(ISBLANK('!0'!AL564),ISERROR('!0'!AL564)),"",'!0'!AL564)</f>
        <v/>
      </c>
      <c r="AG562" t="str">
        <f>IF(OR(ISBLANK('!0'!AM564),ISERROR('!0'!AM564)),"",'!0'!AM564)</f>
        <v/>
      </c>
      <c r="AH562" t="str">
        <f>IF(OR(ISBLANK('!0'!AN564),ISERROR('!0'!AN564)),"",'!0'!AN564)</f>
        <v/>
      </c>
      <c r="AI562" t="str">
        <f>IF(OR(ISBLANK('!0'!AO564),ISERROR('!0'!AO564)),"",'!0'!AO564)</f>
        <v/>
      </c>
      <c r="AJ562" t="str">
        <f>IF(OR(ISBLANK('!0'!AP564),ISERROR('!0'!AP564)),"",'!0'!AP564)</f>
        <v/>
      </c>
      <c r="AK562" t="str">
        <f>IF(OR(ISBLANK('!0'!AQ564),ISERROR('!0'!AQ564)),"",'!0'!AQ564)</f>
        <v/>
      </c>
      <c r="AL562" t="str">
        <f>IF(OR(ISBLANK('!0'!AR564),ISERROR('!0'!AR564)),"",'!0'!AR564)</f>
        <v/>
      </c>
      <c r="AM562" t="str">
        <f>IF(OR(ISBLANK('!0'!AS564),ISERROR('!0'!AS564)),"",'!0'!AS564)</f>
        <v/>
      </c>
      <c r="AN562" t="str">
        <f>IF(OR(ISBLANK('!0'!AT564),ISERROR('!0'!AT564)),"",'!0'!AT564)</f>
        <v/>
      </c>
      <c r="AO562" t="str">
        <f>IF(OR(ISBLANK('!0'!AU564),ISERROR('!0'!AU564)),"",'!0'!AU564)</f>
        <v/>
      </c>
      <c r="AP562" t="str">
        <f>IF(OR(ISBLANK('!0'!AV564),ISERROR('!0'!AV564)),"",'!0'!AV564)</f>
        <v/>
      </c>
      <c r="AQ562" t="str">
        <f>IF(OR(ISBLANK('!0'!AW564),ISERROR('!0'!AW564)),"",'!0'!AW564)</f>
        <v/>
      </c>
      <c r="AR562" t="str">
        <f>IF(OR(ISBLANK('!0'!AX564),ISERROR('!0'!AX564)),"",'!0'!AX564)</f>
        <v/>
      </c>
      <c r="AS562" t="str">
        <f>IF(OR(ISBLANK('!0'!AY564),ISERROR('!0'!AY564)),"",'!0'!AY564)</f>
        <v/>
      </c>
      <c r="AT562" t="str">
        <f>IF(OR(ISBLANK('!0'!AZ564),ISERROR('!0'!AZ564)),"",'!0'!AZ564)</f>
        <v/>
      </c>
      <c r="AU562" t="str">
        <f>IF(OR(ISBLANK('!0'!BA564),ISERROR('!0'!BA564)),"",'!0'!BA564)</f>
        <v/>
      </c>
      <c r="AV562" t="str">
        <f>IF(OR(ISBLANK('!0'!BB564),ISERROR('!0'!BB564)),"",'!0'!BB564)</f>
        <v/>
      </c>
      <c r="AW562" t="str">
        <f>IF(OR(ISBLANK('!0'!BC564),ISERROR('!0'!BC564)),"",'!0'!BC564)</f>
        <v/>
      </c>
      <c r="AX562" t="str">
        <f>IF(OR(ISBLANK('!0'!BD564),ISERROR('!0'!BD564)),"",'!0'!BD564)</f>
        <v/>
      </c>
      <c r="AY562" t="str">
        <f>IF(OR(ISBLANK('!0'!BE564),ISERROR('!0'!BE564)),"",'!0'!BE564)</f>
        <v/>
      </c>
      <c r="AZ562" t="str">
        <f>IF(OR(ISBLANK('!0'!BF564),ISERROR('!0'!BF564)),"",'!0'!BF564)</f>
        <v/>
      </c>
      <c r="BA562" t="str">
        <f>IF(OR(ISBLANK('!0'!BG564),ISERROR('!0'!BG564)),"",'!0'!BG564)</f>
        <v/>
      </c>
      <c r="BB562" t="str">
        <f>IF(OR(ISBLANK('!0'!BH564),ISERROR('!0'!BH564)),"",'!0'!BH564)</f>
        <v/>
      </c>
      <c r="BC562" t="str">
        <f>IF(OR(ISBLANK('!0'!BI564),ISERROR('!0'!BI564)),"",'!0'!BI564)</f>
        <v/>
      </c>
    </row>
    <row r="563" spans="1:55" ht="12.75" customHeight="1" x14ac:dyDescent="0.2">
      <c r="A563" t="str">
        <f>IF(OR(ISBLANK('!0'!A565),ISERROR('!0'!A565)),"",'!0'!A565)</f>
        <v/>
      </c>
      <c r="B563" t="str">
        <f>IF(OR(ISBLANK('!0'!B565),ISERROR('!0'!B565)),"",'!0'!B565)</f>
        <v/>
      </c>
      <c r="C563" t="str">
        <f>IF(OR(ISBLANK('!0'!C564),ISERROR('!0'!C564)),"",'!0'!C564)</f>
        <v/>
      </c>
      <c r="D563" t="str">
        <f>IF(OR(ISBLANK('!0'!D565),ISERROR('!0'!D565)),"",'!0'!D565)</f>
        <v/>
      </c>
      <c r="E563" t="str">
        <f>IF(OR(ISBLANK('!0'!E565),ISERROR('!0'!E565)),"",'!0'!E565)</f>
        <v/>
      </c>
      <c r="F563" t="str">
        <f>IF(OR(ISBLANK('!0'!F565),ISERROR('!0'!F565)),"",'!0'!F565)</f>
        <v/>
      </c>
      <c r="G563" t="str">
        <f>IF(OR(ISBLANK('!0'!G565),ISERROR('!0'!G565)),"",'!0'!G565)</f>
        <v/>
      </c>
      <c r="H563" t="str">
        <f>IF(OR(ISBLANK('!0'!H565),ISERROR('!0'!H565)),"",'!0'!H565)</f>
        <v/>
      </c>
      <c r="I563" s="4" t="str">
        <f>IF(OR(ISBLANK('!0'!I565),ISERROR('!0'!I565)),"",'!0'!I565)</f>
        <v/>
      </c>
      <c r="J563" t="str">
        <f>IF(OR(ISBLANK('!0'!J565),ISERROR('!0'!J565)),"",'!0'!J565)</f>
        <v/>
      </c>
      <c r="K563" s="59" t="str">
        <f>IF(OR(ISBLANK('!0'!K565),ISERROR('!0'!K565)),"",'!0'!K565)</f>
        <v/>
      </c>
      <c r="L563" t="str">
        <f>IF(OR(ISBLANK('!0'!L565),ISERROR('!0'!L565)),"",'!0'!L565)</f>
        <v/>
      </c>
      <c r="M563" t="str">
        <f>IF(OR(ISBLANK('!0'!M565),ISERROR('!0'!M565)),"",'!0'!M565)</f>
        <v/>
      </c>
      <c r="N563" t="str">
        <f>IF(OR(ISBLANK('!0'!N565),ISERROR('!0'!N565)),"",'!0'!N565)</f>
        <v/>
      </c>
      <c r="O563" t="str">
        <f>IF(OR(ISBLANK('!0'!O565),ISERROR('!0'!O565)),"",'!0'!O565)</f>
        <v/>
      </c>
      <c r="P563" t="str">
        <f>IF(OR(ISBLANK('!0'!P565),ISERROR('!0'!P565)),"",'!0'!P565)</f>
        <v/>
      </c>
      <c r="Q563" t="str">
        <f>IF(OR(ISBLANK('!0'!Q565),ISERROR('!0'!Q565)),"",'!0'!Q565)</f>
        <v/>
      </c>
      <c r="R563" t="str">
        <f>IF(OR(ISBLANK('!0'!R565),ISERROR('!0'!R565)),"",'!0'!R565)</f>
        <v/>
      </c>
      <c r="S563" t="str">
        <f>IF(OR(ISBLANK('!0'!S565),ISERROR('!0'!S565)),"",'!0'!S565)</f>
        <v/>
      </c>
      <c r="T563" t="str">
        <f>IF(OR(ISBLANK('!0'!T565),ISERROR('!0'!T565)),"",'!0'!T565)</f>
        <v/>
      </c>
      <c r="U563" t="str">
        <f>IF(OR(ISBLANK('!0'!U565),ISERROR('!0'!U565)),"",'!0'!U565)</f>
        <v/>
      </c>
      <c r="V563" t="str">
        <f>IF(OR(ISBLANK('!0'!V565),ISERROR('!0'!V565)),"",'!0'!V565)</f>
        <v/>
      </c>
      <c r="W563" t="str">
        <f>IF(OR(ISBLANK('!0'!W565),ISERROR('!0'!W565)),"",'!0'!W565)</f>
        <v/>
      </c>
      <c r="X563" t="str">
        <f>IF(OR(ISBLANK('!0'!X565),ISERROR('!0'!X565)),"",'!0'!X565)</f>
        <v/>
      </c>
      <c r="Y563" t="str">
        <f>IF(OR(ISBLANK('!0'!Y565),ISERROR('!0'!Y565)),"",'!0'!Y565)</f>
        <v/>
      </c>
      <c r="Z563" t="str">
        <f>IF(OR(ISBLANK('!0'!Z565),ISERROR('!0'!Z565)),"",'!0'!Z565)</f>
        <v/>
      </c>
      <c r="AA563" t="str">
        <f>IF(OR(ISBLANK('!0'!AA565),ISERROR('!0'!AA565)),"",'!0'!AA565)</f>
        <v/>
      </c>
      <c r="AB563" t="str">
        <f>IF(OR(ISBLANK('!0'!AB565),ISERROR('!0'!AB565)),"",'!0'!AB565)</f>
        <v/>
      </c>
      <c r="AC563" t="str">
        <f>IF(OR(ISBLANK('!0'!AI565),ISERROR('!0'!AI565)),"",'!0'!AI565)</f>
        <v/>
      </c>
      <c r="AD563" t="str">
        <f>IF(OR(ISBLANK('!0'!AJ565),ISERROR('!0'!AJ565)),"",'!0'!AJ565)</f>
        <v/>
      </c>
      <c r="AE563" t="str">
        <f>IF(OR(ISBLANK('!0'!AK565),ISERROR('!0'!AK565)),"",'!0'!AK565)</f>
        <v/>
      </c>
      <c r="AF563" t="str">
        <f>IF(OR(ISBLANK('!0'!AL565),ISERROR('!0'!AL565)),"",'!0'!AL565)</f>
        <v/>
      </c>
      <c r="AG563" t="str">
        <f>IF(OR(ISBLANK('!0'!AM565),ISERROR('!0'!AM565)),"",'!0'!AM565)</f>
        <v/>
      </c>
      <c r="AH563" t="str">
        <f>IF(OR(ISBLANK('!0'!AN565),ISERROR('!0'!AN565)),"",'!0'!AN565)</f>
        <v/>
      </c>
      <c r="AI563" t="str">
        <f>IF(OR(ISBLANK('!0'!AO565),ISERROR('!0'!AO565)),"",'!0'!AO565)</f>
        <v/>
      </c>
      <c r="AJ563" t="str">
        <f>IF(OR(ISBLANK('!0'!AP565),ISERROR('!0'!AP565)),"",'!0'!AP565)</f>
        <v/>
      </c>
      <c r="AK563" t="str">
        <f>IF(OR(ISBLANK('!0'!AQ565),ISERROR('!0'!AQ565)),"",'!0'!AQ565)</f>
        <v/>
      </c>
      <c r="AL563" t="str">
        <f>IF(OR(ISBLANK('!0'!AR565),ISERROR('!0'!AR565)),"",'!0'!AR565)</f>
        <v/>
      </c>
      <c r="AM563" t="str">
        <f>IF(OR(ISBLANK('!0'!AS565),ISERROR('!0'!AS565)),"",'!0'!AS565)</f>
        <v/>
      </c>
      <c r="AN563" t="str">
        <f>IF(OR(ISBLANK('!0'!AT565),ISERROR('!0'!AT565)),"",'!0'!AT565)</f>
        <v/>
      </c>
      <c r="AO563" t="str">
        <f>IF(OR(ISBLANK('!0'!AU565),ISERROR('!0'!AU565)),"",'!0'!AU565)</f>
        <v/>
      </c>
      <c r="AP563" t="str">
        <f>IF(OR(ISBLANK('!0'!AV565),ISERROR('!0'!AV565)),"",'!0'!AV565)</f>
        <v/>
      </c>
      <c r="AQ563" t="str">
        <f>IF(OR(ISBLANK('!0'!AW565),ISERROR('!0'!AW565)),"",'!0'!AW565)</f>
        <v/>
      </c>
      <c r="AR563" t="str">
        <f>IF(OR(ISBLANK('!0'!AX565),ISERROR('!0'!AX565)),"",'!0'!AX565)</f>
        <v/>
      </c>
      <c r="AS563" t="str">
        <f>IF(OR(ISBLANK('!0'!AY565),ISERROR('!0'!AY565)),"",'!0'!AY565)</f>
        <v/>
      </c>
      <c r="AT563" t="str">
        <f>IF(OR(ISBLANK('!0'!AZ565),ISERROR('!0'!AZ565)),"",'!0'!AZ565)</f>
        <v/>
      </c>
      <c r="AU563" t="str">
        <f>IF(OR(ISBLANK('!0'!BA565),ISERROR('!0'!BA565)),"",'!0'!BA565)</f>
        <v/>
      </c>
      <c r="AV563" t="str">
        <f>IF(OR(ISBLANK('!0'!BB565),ISERROR('!0'!BB565)),"",'!0'!BB565)</f>
        <v/>
      </c>
      <c r="AW563" t="str">
        <f>IF(OR(ISBLANK('!0'!BC565),ISERROR('!0'!BC565)),"",'!0'!BC565)</f>
        <v/>
      </c>
      <c r="AX563" t="str">
        <f>IF(OR(ISBLANK('!0'!BD565),ISERROR('!0'!BD565)),"",'!0'!BD565)</f>
        <v/>
      </c>
      <c r="AY563" t="str">
        <f>IF(OR(ISBLANK('!0'!BE565),ISERROR('!0'!BE565)),"",'!0'!BE565)</f>
        <v/>
      </c>
      <c r="AZ563" t="str">
        <f>IF(OR(ISBLANK('!0'!BF565),ISERROR('!0'!BF565)),"",'!0'!BF565)</f>
        <v/>
      </c>
      <c r="BA563" t="str">
        <f>IF(OR(ISBLANK('!0'!BG565),ISERROR('!0'!BG565)),"",'!0'!BG565)</f>
        <v/>
      </c>
      <c r="BB563" t="str">
        <f>IF(OR(ISBLANK('!0'!BH565),ISERROR('!0'!BH565)),"",'!0'!BH565)</f>
        <v/>
      </c>
      <c r="BC563" t="str">
        <f>IF(OR(ISBLANK('!0'!BI565),ISERROR('!0'!BI565)),"",'!0'!BI565)</f>
        <v/>
      </c>
    </row>
    <row r="564" spans="1:55" ht="12.75" customHeight="1" x14ac:dyDescent="0.2">
      <c r="A564" t="str">
        <f>IF(OR(ISBLANK('!0'!A566),ISERROR('!0'!A566)),"",'!0'!A566)</f>
        <v/>
      </c>
      <c r="B564" t="str">
        <f>IF(OR(ISBLANK('!0'!B566),ISERROR('!0'!B566)),"",'!0'!B566)</f>
        <v/>
      </c>
      <c r="C564" t="str">
        <f>IF(OR(ISBLANK('!0'!C565),ISERROR('!0'!C565)),"",'!0'!C565)</f>
        <v/>
      </c>
      <c r="D564" t="str">
        <f>IF(OR(ISBLANK('!0'!D566),ISERROR('!0'!D566)),"",'!0'!D566)</f>
        <v/>
      </c>
      <c r="E564" t="str">
        <f>IF(OR(ISBLANK('!0'!E566),ISERROR('!0'!E566)),"",'!0'!E566)</f>
        <v/>
      </c>
      <c r="F564" t="str">
        <f>IF(OR(ISBLANK('!0'!F566),ISERROR('!0'!F566)),"",'!0'!F566)</f>
        <v/>
      </c>
      <c r="G564" t="str">
        <f>IF(OR(ISBLANK('!0'!G566),ISERROR('!0'!G566)),"",'!0'!G566)</f>
        <v/>
      </c>
      <c r="H564" t="str">
        <f>IF(OR(ISBLANK('!0'!H566),ISERROR('!0'!H566)),"",'!0'!H566)</f>
        <v/>
      </c>
      <c r="I564" s="4" t="str">
        <f>IF(OR(ISBLANK('!0'!I566),ISERROR('!0'!I566)),"",'!0'!I566)</f>
        <v/>
      </c>
      <c r="J564" t="str">
        <f>IF(OR(ISBLANK('!0'!J566),ISERROR('!0'!J566)),"",'!0'!J566)</f>
        <v/>
      </c>
      <c r="K564" s="59" t="str">
        <f>IF(OR(ISBLANK('!0'!K566),ISERROR('!0'!K566)),"",'!0'!K566)</f>
        <v/>
      </c>
      <c r="L564" t="str">
        <f>IF(OR(ISBLANK('!0'!L566),ISERROR('!0'!L566)),"",'!0'!L566)</f>
        <v/>
      </c>
      <c r="M564" t="str">
        <f>IF(OR(ISBLANK('!0'!M566),ISERROR('!0'!M566)),"",'!0'!M566)</f>
        <v/>
      </c>
      <c r="N564" t="str">
        <f>IF(OR(ISBLANK('!0'!N566),ISERROR('!0'!N566)),"",'!0'!N566)</f>
        <v/>
      </c>
      <c r="O564" t="str">
        <f>IF(OR(ISBLANK('!0'!O566),ISERROR('!0'!O566)),"",'!0'!O566)</f>
        <v/>
      </c>
      <c r="P564" t="str">
        <f>IF(OR(ISBLANK('!0'!P566),ISERROR('!0'!P566)),"",'!0'!P566)</f>
        <v/>
      </c>
      <c r="Q564" t="str">
        <f>IF(OR(ISBLANK('!0'!Q566),ISERROR('!0'!Q566)),"",'!0'!Q566)</f>
        <v/>
      </c>
      <c r="R564" t="str">
        <f>IF(OR(ISBLANK('!0'!R566),ISERROR('!0'!R566)),"",'!0'!R566)</f>
        <v/>
      </c>
      <c r="S564" t="str">
        <f>IF(OR(ISBLANK('!0'!S566),ISERROR('!0'!S566)),"",'!0'!S566)</f>
        <v/>
      </c>
      <c r="T564" t="str">
        <f>IF(OR(ISBLANK('!0'!T566),ISERROR('!0'!T566)),"",'!0'!T566)</f>
        <v/>
      </c>
      <c r="U564" t="str">
        <f>IF(OR(ISBLANK('!0'!U566),ISERROR('!0'!U566)),"",'!0'!U566)</f>
        <v/>
      </c>
      <c r="V564" t="str">
        <f>IF(OR(ISBLANK('!0'!V566),ISERROR('!0'!V566)),"",'!0'!V566)</f>
        <v/>
      </c>
      <c r="W564" t="str">
        <f>IF(OR(ISBLANK('!0'!W566),ISERROR('!0'!W566)),"",'!0'!W566)</f>
        <v/>
      </c>
      <c r="X564" t="str">
        <f>IF(OR(ISBLANK('!0'!X566),ISERROR('!0'!X566)),"",'!0'!X566)</f>
        <v/>
      </c>
      <c r="Y564" t="str">
        <f>IF(OR(ISBLANK('!0'!Y566),ISERROR('!0'!Y566)),"",'!0'!Y566)</f>
        <v/>
      </c>
      <c r="Z564" t="str">
        <f>IF(OR(ISBLANK('!0'!Z566),ISERROR('!0'!Z566)),"",'!0'!Z566)</f>
        <v/>
      </c>
      <c r="AA564" t="str">
        <f>IF(OR(ISBLANK('!0'!AA566),ISERROR('!0'!AA566)),"",'!0'!AA566)</f>
        <v/>
      </c>
      <c r="AB564" t="str">
        <f>IF(OR(ISBLANK('!0'!AB566),ISERROR('!0'!AB566)),"",'!0'!AB566)</f>
        <v/>
      </c>
      <c r="AC564" t="str">
        <f>IF(OR(ISBLANK('!0'!AI566),ISERROR('!0'!AI566)),"",'!0'!AI566)</f>
        <v/>
      </c>
      <c r="AD564" t="str">
        <f>IF(OR(ISBLANK('!0'!AJ566),ISERROR('!0'!AJ566)),"",'!0'!AJ566)</f>
        <v/>
      </c>
      <c r="AE564" t="str">
        <f>IF(OR(ISBLANK('!0'!AK566),ISERROR('!0'!AK566)),"",'!0'!AK566)</f>
        <v/>
      </c>
      <c r="AF564" t="str">
        <f>IF(OR(ISBLANK('!0'!AL566),ISERROR('!0'!AL566)),"",'!0'!AL566)</f>
        <v/>
      </c>
      <c r="AG564" t="str">
        <f>IF(OR(ISBLANK('!0'!AM566),ISERROR('!0'!AM566)),"",'!0'!AM566)</f>
        <v/>
      </c>
      <c r="AH564" t="str">
        <f>IF(OR(ISBLANK('!0'!AN566),ISERROR('!0'!AN566)),"",'!0'!AN566)</f>
        <v/>
      </c>
      <c r="AI564" t="str">
        <f>IF(OR(ISBLANK('!0'!AO566),ISERROR('!0'!AO566)),"",'!0'!AO566)</f>
        <v/>
      </c>
      <c r="AJ564" t="str">
        <f>IF(OR(ISBLANK('!0'!AP566),ISERROR('!0'!AP566)),"",'!0'!AP566)</f>
        <v/>
      </c>
      <c r="AK564" t="str">
        <f>IF(OR(ISBLANK('!0'!AQ566),ISERROR('!0'!AQ566)),"",'!0'!AQ566)</f>
        <v/>
      </c>
      <c r="AL564" t="str">
        <f>IF(OR(ISBLANK('!0'!AR566),ISERROR('!0'!AR566)),"",'!0'!AR566)</f>
        <v/>
      </c>
      <c r="AM564" t="str">
        <f>IF(OR(ISBLANK('!0'!AS566),ISERROR('!0'!AS566)),"",'!0'!AS566)</f>
        <v/>
      </c>
      <c r="AN564" t="str">
        <f>IF(OR(ISBLANK('!0'!AT566),ISERROR('!0'!AT566)),"",'!0'!AT566)</f>
        <v/>
      </c>
      <c r="AO564" t="str">
        <f>IF(OR(ISBLANK('!0'!AU566),ISERROR('!0'!AU566)),"",'!0'!AU566)</f>
        <v/>
      </c>
      <c r="AP564" t="str">
        <f>IF(OR(ISBLANK('!0'!AV566),ISERROR('!0'!AV566)),"",'!0'!AV566)</f>
        <v/>
      </c>
      <c r="AQ564" t="str">
        <f>IF(OR(ISBLANK('!0'!AW566),ISERROR('!0'!AW566)),"",'!0'!AW566)</f>
        <v/>
      </c>
      <c r="AR564" t="str">
        <f>IF(OR(ISBLANK('!0'!AX566),ISERROR('!0'!AX566)),"",'!0'!AX566)</f>
        <v/>
      </c>
      <c r="AS564" t="str">
        <f>IF(OR(ISBLANK('!0'!AY566),ISERROR('!0'!AY566)),"",'!0'!AY566)</f>
        <v/>
      </c>
      <c r="AT564" t="str">
        <f>IF(OR(ISBLANK('!0'!AZ566),ISERROR('!0'!AZ566)),"",'!0'!AZ566)</f>
        <v/>
      </c>
      <c r="AU564" t="str">
        <f>IF(OR(ISBLANK('!0'!BA566),ISERROR('!0'!BA566)),"",'!0'!BA566)</f>
        <v/>
      </c>
      <c r="AV564" t="str">
        <f>IF(OR(ISBLANK('!0'!BB566),ISERROR('!0'!BB566)),"",'!0'!BB566)</f>
        <v/>
      </c>
      <c r="AW564" t="str">
        <f>IF(OR(ISBLANK('!0'!BC566),ISERROR('!0'!BC566)),"",'!0'!BC566)</f>
        <v/>
      </c>
      <c r="AX564" t="str">
        <f>IF(OR(ISBLANK('!0'!BD566),ISERROR('!0'!BD566)),"",'!0'!BD566)</f>
        <v/>
      </c>
      <c r="AY564" t="str">
        <f>IF(OR(ISBLANK('!0'!BE566),ISERROR('!0'!BE566)),"",'!0'!BE566)</f>
        <v/>
      </c>
      <c r="AZ564" t="str">
        <f>IF(OR(ISBLANK('!0'!BF566),ISERROR('!0'!BF566)),"",'!0'!BF566)</f>
        <v/>
      </c>
      <c r="BA564" t="str">
        <f>IF(OR(ISBLANK('!0'!BG566),ISERROR('!0'!BG566)),"",'!0'!BG566)</f>
        <v/>
      </c>
      <c r="BB564" t="str">
        <f>IF(OR(ISBLANK('!0'!BH566),ISERROR('!0'!BH566)),"",'!0'!BH566)</f>
        <v/>
      </c>
      <c r="BC564" t="str">
        <f>IF(OR(ISBLANK('!0'!BI566),ISERROR('!0'!BI566)),"",'!0'!BI566)</f>
        <v/>
      </c>
    </row>
    <row r="565" spans="1:55" ht="12.75" customHeight="1" x14ac:dyDescent="0.2">
      <c r="A565" t="str">
        <f>IF(OR(ISBLANK('!0'!A567),ISERROR('!0'!A567)),"",'!0'!A567)</f>
        <v/>
      </c>
      <c r="B565" t="str">
        <f>IF(OR(ISBLANK('!0'!B567),ISERROR('!0'!B567)),"",'!0'!B567)</f>
        <v/>
      </c>
      <c r="C565" t="str">
        <f>IF(OR(ISBLANK('!0'!C566),ISERROR('!0'!C566)),"",'!0'!C566)</f>
        <v/>
      </c>
      <c r="D565" t="str">
        <f>IF(OR(ISBLANK('!0'!D567),ISERROR('!0'!D567)),"",'!0'!D567)</f>
        <v/>
      </c>
      <c r="E565" t="str">
        <f>IF(OR(ISBLANK('!0'!E567),ISERROR('!0'!E567)),"",'!0'!E567)</f>
        <v/>
      </c>
      <c r="F565" t="str">
        <f>IF(OR(ISBLANK('!0'!F567),ISERROR('!0'!F567)),"",'!0'!F567)</f>
        <v/>
      </c>
      <c r="G565" t="str">
        <f>IF(OR(ISBLANK('!0'!G567),ISERROR('!0'!G567)),"",'!0'!G567)</f>
        <v/>
      </c>
      <c r="H565" t="str">
        <f>IF(OR(ISBLANK('!0'!H567),ISERROR('!0'!H567)),"",'!0'!H567)</f>
        <v/>
      </c>
      <c r="I565" s="4" t="str">
        <f>IF(OR(ISBLANK('!0'!I567),ISERROR('!0'!I567)),"",'!0'!I567)</f>
        <v/>
      </c>
      <c r="J565" t="str">
        <f>IF(OR(ISBLANK('!0'!J567),ISERROR('!0'!J567)),"",'!0'!J567)</f>
        <v/>
      </c>
      <c r="K565" s="59" t="str">
        <f>IF(OR(ISBLANK('!0'!K567),ISERROR('!0'!K567)),"",'!0'!K567)</f>
        <v/>
      </c>
      <c r="L565" t="str">
        <f>IF(OR(ISBLANK('!0'!L567),ISERROR('!0'!L567)),"",'!0'!L567)</f>
        <v/>
      </c>
      <c r="M565" t="str">
        <f>IF(OR(ISBLANK('!0'!M567),ISERROR('!0'!M567)),"",'!0'!M567)</f>
        <v/>
      </c>
      <c r="N565" t="str">
        <f>IF(OR(ISBLANK('!0'!N567),ISERROR('!0'!N567)),"",'!0'!N567)</f>
        <v/>
      </c>
      <c r="O565" t="str">
        <f>IF(OR(ISBLANK('!0'!O567),ISERROR('!0'!O567)),"",'!0'!O567)</f>
        <v/>
      </c>
      <c r="P565" t="str">
        <f>IF(OR(ISBLANK('!0'!P567),ISERROR('!0'!P567)),"",'!0'!P567)</f>
        <v/>
      </c>
      <c r="Q565" t="str">
        <f>IF(OR(ISBLANK('!0'!Q567),ISERROR('!0'!Q567)),"",'!0'!Q567)</f>
        <v/>
      </c>
      <c r="R565" t="str">
        <f>IF(OR(ISBLANK('!0'!R567),ISERROR('!0'!R567)),"",'!0'!R567)</f>
        <v/>
      </c>
      <c r="S565" t="str">
        <f>IF(OR(ISBLANK('!0'!S567),ISERROR('!0'!S567)),"",'!0'!S567)</f>
        <v/>
      </c>
      <c r="T565" t="str">
        <f>IF(OR(ISBLANK('!0'!T567),ISERROR('!0'!T567)),"",'!0'!T567)</f>
        <v/>
      </c>
      <c r="U565" t="str">
        <f>IF(OR(ISBLANK('!0'!U567),ISERROR('!0'!U567)),"",'!0'!U567)</f>
        <v/>
      </c>
      <c r="V565" t="str">
        <f>IF(OR(ISBLANK('!0'!V567),ISERROR('!0'!V567)),"",'!0'!V567)</f>
        <v/>
      </c>
      <c r="W565" t="str">
        <f>IF(OR(ISBLANK('!0'!W567),ISERROR('!0'!W567)),"",'!0'!W567)</f>
        <v/>
      </c>
      <c r="X565" t="str">
        <f>IF(OR(ISBLANK('!0'!X567),ISERROR('!0'!X567)),"",'!0'!X567)</f>
        <v/>
      </c>
      <c r="Y565" t="str">
        <f>IF(OR(ISBLANK('!0'!Y567),ISERROR('!0'!Y567)),"",'!0'!Y567)</f>
        <v/>
      </c>
      <c r="Z565" t="str">
        <f>IF(OR(ISBLANK('!0'!Z567),ISERROR('!0'!Z567)),"",'!0'!Z567)</f>
        <v/>
      </c>
      <c r="AA565" t="str">
        <f>IF(OR(ISBLANK('!0'!AA567),ISERROR('!0'!AA567)),"",'!0'!AA567)</f>
        <v/>
      </c>
      <c r="AB565" t="str">
        <f>IF(OR(ISBLANK('!0'!AB567),ISERROR('!0'!AB567)),"",'!0'!AB567)</f>
        <v/>
      </c>
      <c r="AC565" t="str">
        <f>IF(OR(ISBLANK('!0'!AI567),ISERROR('!0'!AI567)),"",'!0'!AI567)</f>
        <v/>
      </c>
      <c r="AD565" t="str">
        <f>IF(OR(ISBLANK('!0'!AJ567),ISERROR('!0'!AJ567)),"",'!0'!AJ567)</f>
        <v/>
      </c>
      <c r="AE565" t="str">
        <f>IF(OR(ISBLANK('!0'!AK567),ISERROR('!0'!AK567)),"",'!0'!AK567)</f>
        <v/>
      </c>
      <c r="AF565" t="str">
        <f>IF(OR(ISBLANK('!0'!AL567),ISERROR('!0'!AL567)),"",'!0'!AL567)</f>
        <v/>
      </c>
      <c r="AG565" t="str">
        <f>IF(OR(ISBLANK('!0'!AM567),ISERROR('!0'!AM567)),"",'!0'!AM567)</f>
        <v/>
      </c>
      <c r="AH565" t="str">
        <f>IF(OR(ISBLANK('!0'!AN567),ISERROR('!0'!AN567)),"",'!0'!AN567)</f>
        <v/>
      </c>
      <c r="AI565" t="str">
        <f>IF(OR(ISBLANK('!0'!AO567),ISERROR('!0'!AO567)),"",'!0'!AO567)</f>
        <v/>
      </c>
      <c r="AJ565" t="str">
        <f>IF(OR(ISBLANK('!0'!AP567),ISERROR('!0'!AP567)),"",'!0'!AP567)</f>
        <v/>
      </c>
      <c r="AK565" t="str">
        <f>IF(OR(ISBLANK('!0'!AQ567),ISERROR('!0'!AQ567)),"",'!0'!AQ567)</f>
        <v/>
      </c>
      <c r="AL565" t="str">
        <f>IF(OR(ISBLANK('!0'!AR567),ISERROR('!0'!AR567)),"",'!0'!AR567)</f>
        <v/>
      </c>
      <c r="AM565" t="str">
        <f>IF(OR(ISBLANK('!0'!AS567),ISERROR('!0'!AS567)),"",'!0'!AS567)</f>
        <v/>
      </c>
      <c r="AN565" t="str">
        <f>IF(OR(ISBLANK('!0'!AT567),ISERROR('!0'!AT567)),"",'!0'!AT567)</f>
        <v/>
      </c>
      <c r="AO565" t="str">
        <f>IF(OR(ISBLANK('!0'!AU567),ISERROR('!0'!AU567)),"",'!0'!AU567)</f>
        <v/>
      </c>
      <c r="AP565" t="str">
        <f>IF(OR(ISBLANK('!0'!AV567),ISERROR('!0'!AV567)),"",'!0'!AV567)</f>
        <v/>
      </c>
      <c r="AQ565" t="str">
        <f>IF(OR(ISBLANK('!0'!AW567),ISERROR('!0'!AW567)),"",'!0'!AW567)</f>
        <v/>
      </c>
      <c r="AR565" t="str">
        <f>IF(OR(ISBLANK('!0'!AX567),ISERROR('!0'!AX567)),"",'!0'!AX567)</f>
        <v/>
      </c>
      <c r="AS565" t="str">
        <f>IF(OR(ISBLANK('!0'!AY567),ISERROR('!0'!AY567)),"",'!0'!AY567)</f>
        <v/>
      </c>
      <c r="AT565" t="str">
        <f>IF(OR(ISBLANK('!0'!AZ567),ISERROR('!0'!AZ567)),"",'!0'!AZ567)</f>
        <v/>
      </c>
      <c r="AU565" t="str">
        <f>IF(OR(ISBLANK('!0'!BA567),ISERROR('!0'!BA567)),"",'!0'!BA567)</f>
        <v/>
      </c>
      <c r="AV565" t="str">
        <f>IF(OR(ISBLANK('!0'!BB567),ISERROR('!0'!BB567)),"",'!0'!BB567)</f>
        <v/>
      </c>
      <c r="AW565" t="str">
        <f>IF(OR(ISBLANK('!0'!BC567),ISERROR('!0'!BC567)),"",'!0'!BC567)</f>
        <v/>
      </c>
      <c r="AX565" t="str">
        <f>IF(OR(ISBLANK('!0'!BD567),ISERROR('!0'!BD567)),"",'!0'!BD567)</f>
        <v/>
      </c>
      <c r="AY565" t="str">
        <f>IF(OR(ISBLANK('!0'!BE567),ISERROR('!0'!BE567)),"",'!0'!BE567)</f>
        <v/>
      </c>
      <c r="AZ565" t="str">
        <f>IF(OR(ISBLANK('!0'!BF567),ISERROR('!0'!BF567)),"",'!0'!BF567)</f>
        <v/>
      </c>
      <c r="BA565" t="str">
        <f>IF(OR(ISBLANK('!0'!BG567),ISERROR('!0'!BG567)),"",'!0'!BG567)</f>
        <v/>
      </c>
      <c r="BB565" t="str">
        <f>IF(OR(ISBLANK('!0'!BH567),ISERROR('!0'!BH567)),"",'!0'!BH567)</f>
        <v/>
      </c>
      <c r="BC565" t="str">
        <f>IF(OR(ISBLANK('!0'!BI567),ISERROR('!0'!BI567)),"",'!0'!BI567)</f>
        <v/>
      </c>
    </row>
    <row r="566" spans="1:55" ht="12.75" customHeight="1" x14ac:dyDescent="0.2">
      <c r="A566" t="str">
        <f>IF(OR(ISBLANK('!0'!A568),ISERROR('!0'!A568)),"",'!0'!A568)</f>
        <v/>
      </c>
      <c r="B566" t="str">
        <f>IF(OR(ISBLANK('!0'!B568),ISERROR('!0'!B568)),"",'!0'!B568)</f>
        <v/>
      </c>
      <c r="C566" t="str">
        <f>IF(OR(ISBLANK('!0'!C567),ISERROR('!0'!C567)),"",'!0'!C567)</f>
        <v/>
      </c>
      <c r="D566" t="str">
        <f>IF(OR(ISBLANK('!0'!D568),ISERROR('!0'!D568)),"",'!0'!D568)</f>
        <v/>
      </c>
      <c r="E566" t="str">
        <f>IF(OR(ISBLANK('!0'!E568),ISERROR('!0'!E568)),"",'!0'!E568)</f>
        <v/>
      </c>
      <c r="F566" t="str">
        <f>IF(OR(ISBLANK('!0'!F568),ISERROR('!0'!F568)),"",'!0'!F568)</f>
        <v/>
      </c>
      <c r="G566" t="str">
        <f>IF(OR(ISBLANK('!0'!G568),ISERROR('!0'!G568)),"",'!0'!G568)</f>
        <v/>
      </c>
      <c r="H566" t="str">
        <f>IF(OR(ISBLANK('!0'!H568),ISERROR('!0'!H568)),"",'!0'!H568)</f>
        <v/>
      </c>
      <c r="I566" s="4" t="str">
        <f>IF(OR(ISBLANK('!0'!I568),ISERROR('!0'!I568)),"",'!0'!I568)</f>
        <v/>
      </c>
      <c r="J566" t="str">
        <f>IF(OR(ISBLANK('!0'!J568),ISERROR('!0'!J568)),"",'!0'!J568)</f>
        <v/>
      </c>
      <c r="K566" s="59" t="str">
        <f>IF(OR(ISBLANK('!0'!K568),ISERROR('!0'!K568)),"",'!0'!K568)</f>
        <v/>
      </c>
      <c r="L566" t="str">
        <f>IF(OR(ISBLANK('!0'!L568),ISERROR('!0'!L568)),"",'!0'!L568)</f>
        <v/>
      </c>
      <c r="M566" t="str">
        <f>IF(OR(ISBLANK('!0'!M568),ISERROR('!0'!M568)),"",'!0'!M568)</f>
        <v/>
      </c>
      <c r="N566" t="str">
        <f>IF(OR(ISBLANK('!0'!N568),ISERROR('!0'!N568)),"",'!0'!N568)</f>
        <v/>
      </c>
      <c r="O566" t="str">
        <f>IF(OR(ISBLANK('!0'!O568),ISERROR('!0'!O568)),"",'!0'!O568)</f>
        <v/>
      </c>
      <c r="P566" t="str">
        <f>IF(OR(ISBLANK('!0'!P568),ISERROR('!0'!P568)),"",'!0'!P568)</f>
        <v/>
      </c>
      <c r="Q566" t="str">
        <f>IF(OR(ISBLANK('!0'!Q568),ISERROR('!0'!Q568)),"",'!0'!Q568)</f>
        <v/>
      </c>
      <c r="R566" t="str">
        <f>IF(OR(ISBLANK('!0'!R568),ISERROR('!0'!R568)),"",'!0'!R568)</f>
        <v/>
      </c>
      <c r="S566" t="str">
        <f>IF(OR(ISBLANK('!0'!S568),ISERROR('!0'!S568)),"",'!0'!S568)</f>
        <v/>
      </c>
      <c r="T566" t="str">
        <f>IF(OR(ISBLANK('!0'!T568),ISERROR('!0'!T568)),"",'!0'!T568)</f>
        <v/>
      </c>
      <c r="U566" t="str">
        <f>IF(OR(ISBLANK('!0'!U568),ISERROR('!0'!U568)),"",'!0'!U568)</f>
        <v/>
      </c>
      <c r="V566" t="str">
        <f>IF(OR(ISBLANK('!0'!V568),ISERROR('!0'!V568)),"",'!0'!V568)</f>
        <v/>
      </c>
      <c r="W566" t="str">
        <f>IF(OR(ISBLANK('!0'!W568),ISERROR('!0'!W568)),"",'!0'!W568)</f>
        <v/>
      </c>
      <c r="X566" t="str">
        <f>IF(OR(ISBLANK('!0'!X568),ISERROR('!0'!X568)),"",'!0'!X568)</f>
        <v/>
      </c>
      <c r="Y566" t="str">
        <f>IF(OR(ISBLANK('!0'!Y568),ISERROR('!0'!Y568)),"",'!0'!Y568)</f>
        <v/>
      </c>
      <c r="Z566" t="str">
        <f>IF(OR(ISBLANK('!0'!Z568),ISERROR('!0'!Z568)),"",'!0'!Z568)</f>
        <v/>
      </c>
      <c r="AA566" t="str">
        <f>IF(OR(ISBLANK('!0'!AA568),ISERROR('!0'!AA568)),"",'!0'!AA568)</f>
        <v/>
      </c>
      <c r="AB566" t="str">
        <f>IF(OR(ISBLANK('!0'!AB568),ISERROR('!0'!AB568)),"",'!0'!AB568)</f>
        <v/>
      </c>
      <c r="AC566" t="str">
        <f>IF(OR(ISBLANK('!0'!AI568),ISERROR('!0'!AI568)),"",'!0'!AI568)</f>
        <v/>
      </c>
      <c r="AD566" t="str">
        <f>IF(OR(ISBLANK('!0'!AJ568),ISERROR('!0'!AJ568)),"",'!0'!AJ568)</f>
        <v/>
      </c>
      <c r="AE566" t="str">
        <f>IF(OR(ISBLANK('!0'!AK568),ISERROR('!0'!AK568)),"",'!0'!AK568)</f>
        <v/>
      </c>
      <c r="AF566" t="str">
        <f>IF(OR(ISBLANK('!0'!AL568),ISERROR('!0'!AL568)),"",'!0'!AL568)</f>
        <v/>
      </c>
      <c r="AG566" t="str">
        <f>IF(OR(ISBLANK('!0'!AM568),ISERROR('!0'!AM568)),"",'!0'!AM568)</f>
        <v/>
      </c>
      <c r="AH566" t="str">
        <f>IF(OR(ISBLANK('!0'!AN568),ISERROR('!0'!AN568)),"",'!0'!AN568)</f>
        <v/>
      </c>
      <c r="AI566" t="str">
        <f>IF(OR(ISBLANK('!0'!AO568),ISERROR('!0'!AO568)),"",'!0'!AO568)</f>
        <v/>
      </c>
      <c r="AJ566" t="str">
        <f>IF(OR(ISBLANK('!0'!AP568),ISERROR('!0'!AP568)),"",'!0'!AP568)</f>
        <v/>
      </c>
      <c r="AK566" t="str">
        <f>IF(OR(ISBLANK('!0'!AQ568),ISERROR('!0'!AQ568)),"",'!0'!AQ568)</f>
        <v/>
      </c>
      <c r="AL566" t="str">
        <f>IF(OR(ISBLANK('!0'!AR568),ISERROR('!0'!AR568)),"",'!0'!AR568)</f>
        <v/>
      </c>
      <c r="AM566" t="str">
        <f>IF(OR(ISBLANK('!0'!AS568),ISERROR('!0'!AS568)),"",'!0'!AS568)</f>
        <v/>
      </c>
      <c r="AN566" t="str">
        <f>IF(OR(ISBLANK('!0'!AT568),ISERROR('!0'!AT568)),"",'!0'!AT568)</f>
        <v/>
      </c>
      <c r="AO566" t="str">
        <f>IF(OR(ISBLANK('!0'!AU568),ISERROR('!0'!AU568)),"",'!0'!AU568)</f>
        <v/>
      </c>
      <c r="AP566" t="str">
        <f>IF(OR(ISBLANK('!0'!AV568),ISERROR('!0'!AV568)),"",'!0'!AV568)</f>
        <v/>
      </c>
      <c r="AQ566" t="str">
        <f>IF(OR(ISBLANK('!0'!AW568),ISERROR('!0'!AW568)),"",'!0'!AW568)</f>
        <v/>
      </c>
      <c r="AR566" t="str">
        <f>IF(OR(ISBLANK('!0'!AX568),ISERROR('!0'!AX568)),"",'!0'!AX568)</f>
        <v/>
      </c>
      <c r="AS566" t="str">
        <f>IF(OR(ISBLANK('!0'!AY568),ISERROR('!0'!AY568)),"",'!0'!AY568)</f>
        <v/>
      </c>
      <c r="AT566" t="str">
        <f>IF(OR(ISBLANK('!0'!AZ568),ISERROR('!0'!AZ568)),"",'!0'!AZ568)</f>
        <v/>
      </c>
      <c r="AU566" t="str">
        <f>IF(OR(ISBLANK('!0'!BA568),ISERROR('!0'!BA568)),"",'!0'!BA568)</f>
        <v/>
      </c>
      <c r="AV566" t="str">
        <f>IF(OR(ISBLANK('!0'!BB568),ISERROR('!0'!BB568)),"",'!0'!BB568)</f>
        <v/>
      </c>
      <c r="AW566" t="str">
        <f>IF(OR(ISBLANK('!0'!BC568),ISERROR('!0'!BC568)),"",'!0'!BC568)</f>
        <v/>
      </c>
      <c r="AX566" t="str">
        <f>IF(OR(ISBLANK('!0'!BD568),ISERROR('!0'!BD568)),"",'!0'!BD568)</f>
        <v/>
      </c>
      <c r="AY566" t="str">
        <f>IF(OR(ISBLANK('!0'!BE568),ISERROR('!0'!BE568)),"",'!0'!BE568)</f>
        <v/>
      </c>
      <c r="AZ566" t="str">
        <f>IF(OR(ISBLANK('!0'!BF568),ISERROR('!0'!BF568)),"",'!0'!BF568)</f>
        <v/>
      </c>
      <c r="BA566" t="str">
        <f>IF(OR(ISBLANK('!0'!BG568),ISERROR('!0'!BG568)),"",'!0'!BG568)</f>
        <v/>
      </c>
      <c r="BB566" t="str">
        <f>IF(OR(ISBLANK('!0'!BH568),ISERROR('!0'!BH568)),"",'!0'!BH568)</f>
        <v/>
      </c>
      <c r="BC566" t="str">
        <f>IF(OR(ISBLANK('!0'!BI568),ISERROR('!0'!BI568)),"",'!0'!BI568)</f>
        <v/>
      </c>
    </row>
    <row r="567" spans="1:55" ht="12.75" customHeight="1" x14ac:dyDescent="0.2">
      <c r="A567" t="str">
        <f>IF(OR(ISBLANK('!0'!A569),ISERROR('!0'!A569)),"",'!0'!A569)</f>
        <v/>
      </c>
      <c r="B567" t="str">
        <f>IF(OR(ISBLANK('!0'!B569),ISERROR('!0'!B569)),"",'!0'!B569)</f>
        <v/>
      </c>
      <c r="C567" t="str">
        <f>IF(OR(ISBLANK('!0'!C568),ISERROR('!0'!C568)),"",'!0'!C568)</f>
        <v/>
      </c>
      <c r="D567" t="str">
        <f>IF(OR(ISBLANK('!0'!D569),ISERROR('!0'!D569)),"",'!0'!D569)</f>
        <v/>
      </c>
      <c r="E567" t="str">
        <f>IF(OR(ISBLANK('!0'!E569),ISERROR('!0'!E569)),"",'!0'!E569)</f>
        <v/>
      </c>
      <c r="F567" t="str">
        <f>IF(OR(ISBLANK('!0'!F569),ISERROR('!0'!F569)),"",'!0'!F569)</f>
        <v/>
      </c>
      <c r="G567" t="str">
        <f>IF(OR(ISBLANK('!0'!G569),ISERROR('!0'!G569)),"",'!0'!G569)</f>
        <v/>
      </c>
      <c r="H567" t="str">
        <f>IF(OR(ISBLANK('!0'!H569),ISERROR('!0'!H569)),"",'!0'!H569)</f>
        <v/>
      </c>
      <c r="I567" s="4" t="str">
        <f>IF(OR(ISBLANK('!0'!I569),ISERROR('!0'!I569)),"",'!0'!I569)</f>
        <v/>
      </c>
      <c r="J567" t="str">
        <f>IF(OR(ISBLANK('!0'!J569),ISERROR('!0'!J569)),"",'!0'!J569)</f>
        <v/>
      </c>
      <c r="K567" s="59" t="str">
        <f>IF(OR(ISBLANK('!0'!K569),ISERROR('!0'!K569)),"",'!0'!K569)</f>
        <v/>
      </c>
      <c r="L567" t="str">
        <f>IF(OR(ISBLANK('!0'!L569),ISERROR('!0'!L569)),"",'!0'!L569)</f>
        <v/>
      </c>
      <c r="M567" t="str">
        <f>IF(OR(ISBLANK('!0'!M569),ISERROR('!0'!M569)),"",'!0'!M569)</f>
        <v/>
      </c>
      <c r="N567" t="str">
        <f>IF(OR(ISBLANK('!0'!N569),ISERROR('!0'!N569)),"",'!0'!N569)</f>
        <v/>
      </c>
      <c r="O567" t="str">
        <f>IF(OR(ISBLANK('!0'!O569),ISERROR('!0'!O569)),"",'!0'!O569)</f>
        <v/>
      </c>
      <c r="P567" t="str">
        <f>IF(OR(ISBLANK('!0'!P569),ISERROR('!0'!P569)),"",'!0'!P569)</f>
        <v/>
      </c>
      <c r="Q567" t="str">
        <f>IF(OR(ISBLANK('!0'!Q569),ISERROR('!0'!Q569)),"",'!0'!Q569)</f>
        <v/>
      </c>
      <c r="R567" t="str">
        <f>IF(OR(ISBLANK('!0'!R569),ISERROR('!0'!R569)),"",'!0'!R569)</f>
        <v/>
      </c>
      <c r="S567" t="str">
        <f>IF(OR(ISBLANK('!0'!S569),ISERROR('!0'!S569)),"",'!0'!S569)</f>
        <v/>
      </c>
      <c r="T567" t="str">
        <f>IF(OR(ISBLANK('!0'!T569),ISERROR('!0'!T569)),"",'!0'!T569)</f>
        <v/>
      </c>
      <c r="U567" t="str">
        <f>IF(OR(ISBLANK('!0'!U569),ISERROR('!0'!U569)),"",'!0'!U569)</f>
        <v/>
      </c>
      <c r="V567" t="str">
        <f>IF(OR(ISBLANK('!0'!V569),ISERROR('!0'!V569)),"",'!0'!V569)</f>
        <v/>
      </c>
      <c r="W567" t="str">
        <f>IF(OR(ISBLANK('!0'!W569),ISERROR('!0'!W569)),"",'!0'!W569)</f>
        <v/>
      </c>
      <c r="X567" t="str">
        <f>IF(OR(ISBLANK('!0'!X569),ISERROR('!0'!X569)),"",'!0'!X569)</f>
        <v/>
      </c>
      <c r="Y567" t="str">
        <f>IF(OR(ISBLANK('!0'!Y569),ISERROR('!0'!Y569)),"",'!0'!Y569)</f>
        <v/>
      </c>
      <c r="Z567" t="str">
        <f>IF(OR(ISBLANK('!0'!Z569),ISERROR('!0'!Z569)),"",'!0'!Z569)</f>
        <v/>
      </c>
      <c r="AA567" t="str">
        <f>IF(OR(ISBLANK('!0'!AA569),ISERROR('!0'!AA569)),"",'!0'!AA569)</f>
        <v/>
      </c>
      <c r="AB567" t="str">
        <f>IF(OR(ISBLANK('!0'!AB569),ISERROR('!0'!AB569)),"",'!0'!AB569)</f>
        <v/>
      </c>
      <c r="AC567" t="str">
        <f>IF(OR(ISBLANK('!0'!AI569),ISERROR('!0'!AI569)),"",'!0'!AI569)</f>
        <v/>
      </c>
      <c r="AD567" t="str">
        <f>IF(OR(ISBLANK('!0'!AJ569),ISERROR('!0'!AJ569)),"",'!0'!AJ569)</f>
        <v/>
      </c>
      <c r="AE567" t="str">
        <f>IF(OR(ISBLANK('!0'!AK569),ISERROR('!0'!AK569)),"",'!0'!AK569)</f>
        <v/>
      </c>
      <c r="AF567" t="str">
        <f>IF(OR(ISBLANK('!0'!AL569),ISERROR('!0'!AL569)),"",'!0'!AL569)</f>
        <v/>
      </c>
      <c r="AG567" t="str">
        <f>IF(OR(ISBLANK('!0'!AM569),ISERROR('!0'!AM569)),"",'!0'!AM569)</f>
        <v/>
      </c>
      <c r="AH567" t="str">
        <f>IF(OR(ISBLANK('!0'!AN569),ISERROR('!0'!AN569)),"",'!0'!AN569)</f>
        <v/>
      </c>
      <c r="AI567" t="str">
        <f>IF(OR(ISBLANK('!0'!AO569),ISERROR('!0'!AO569)),"",'!0'!AO569)</f>
        <v/>
      </c>
      <c r="AJ567" t="str">
        <f>IF(OR(ISBLANK('!0'!AP569),ISERROR('!0'!AP569)),"",'!0'!AP569)</f>
        <v/>
      </c>
      <c r="AK567" t="str">
        <f>IF(OR(ISBLANK('!0'!AQ569),ISERROR('!0'!AQ569)),"",'!0'!AQ569)</f>
        <v/>
      </c>
      <c r="AL567" t="str">
        <f>IF(OR(ISBLANK('!0'!AR569),ISERROR('!0'!AR569)),"",'!0'!AR569)</f>
        <v/>
      </c>
      <c r="AM567" t="str">
        <f>IF(OR(ISBLANK('!0'!AS569),ISERROR('!0'!AS569)),"",'!0'!AS569)</f>
        <v/>
      </c>
      <c r="AN567" t="str">
        <f>IF(OR(ISBLANK('!0'!AT569),ISERROR('!0'!AT569)),"",'!0'!AT569)</f>
        <v/>
      </c>
      <c r="AO567" t="str">
        <f>IF(OR(ISBLANK('!0'!AU569),ISERROR('!0'!AU569)),"",'!0'!AU569)</f>
        <v/>
      </c>
      <c r="AP567" t="str">
        <f>IF(OR(ISBLANK('!0'!AV569),ISERROR('!0'!AV569)),"",'!0'!AV569)</f>
        <v/>
      </c>
      <c r="AQ567" t="str">
        <f>IF(OR(ISBLANK('!0'!AW569),ISERROR('!0'!AW569)),"",'!0'!AW569)</f>
        <v/>
      </c>
      <c r="AR567" t="str">
        <f>IF(OR(ISBLANK('!0'!AX569),ISERROR('!0'!AX569)),"",'!0'!AX569)</f>
        <v/>
      </c>
      <c r="AS567" t="str">
        <f>IF(OR(ISBLANK('!0'!AY569),ISERROR('!0'!AY569)),"",'!0'!AY569)</f>
        <v/>
      </c>
      <c r="AT567" t="str">
        <f>IF(OR(ISBLANK('!0'!AZ569),ISERROR('!0'!AZ569)),"",'!0'!AZ569)</f>
        <v/>
      </c>
      <c r="AU567" t="str">
        <f>IF(OR(ISBLANK('!0'!BA569),ISERROR('!0'!BA569)),"",'!0'!BA569)</f>
        <v/>
      </c>
      <c r="AV567" t="str">
        <f>IF(OR(ISBLANK('!0'!BB569),ISERROR('!0'!BB569)),"",'!0'!BB569)</f>
        <v/>
      </c>
      <c r="AW567" t="str">
        <f>IF(OR(ISBLANK('!0'!BC569),ISERROR('!0'!BC569)),"",'!0'!BC569)</f>
        <v/>
      </c>
      <c r="AX567" t="str">
        <f>IF(OR(ISBLANK('!0'!BD569),ISERROR('!0'!BD569)),"",'!0'!BD569)</f>
        <v/>
      </c>
      <c r="AY567" t="str">
        <f>IF(OR(ISBLANK('!0'!BE569),ISERROR('!0'!BE569)),"",'!0'!BE569)</f>
        <v/>
      </c>
      <c r="AZ567" t="str">
        <f>IF(OR(ISBLANK('!0'!BF569),ISERROR('!0'!BF569)),"",'!0'!BF569)</f>
        <v/>
      </c>
      <c r="BA567" t="str">
        <f>IF(OR(ISBLANK('!0'!BG569),ISERROR('!0'!BG569)),"",'!0'!BG569)</f>
        <v/>
      </c>
      <c r="BB567" t="str">
        <f>IF(OR(ISBLANK('!0'!BH569),ISERROR('!0'!BH569)),"",'!0'!BH569)</f>
        <v/>
      </c>
      <c r="BC567" t="str">
        <f>IF(OR(ISBLANK('!0'!BI569),ISERROR('!0'!BI569)),"",'!0'!BI569)</f>
        <v/>
      </c>
    </row>
    <row r="568" spans="1:55" ht="12.75" customHeight="1" x14ac:dyDescent="0.2">
      <c r="A568" t="str">
        <f>IF(OR(ISBLANK('!0'!A570),ISERROR('!0'!A570)),"",'!0'!A570)</f>
        <v/>
      </c>
      <c r="B568" t="str">
        <f>IF(OR(ISBLANK('!0'!B570),ISERROR('!0'!B570)),"",'!0'!B570)</f>
        <v/>
      </c>
      <c r="C568" t="str">
        <f>IF(OR(ISBLANK('!0'!C569),ISERROR('!0'!C569)),"",'!0'!C569)</f>
        <v/>
      </c>
      <c r="D568" t="str">
        <f>IF(OR(ISBLANK('!0'!D570),ISERROR('!0'!D570)),"",'!0'!D570)</f>
        <v/>
      </c>
      <c r="E568" t="str">
        <f>IF(OR(ISBLANK('!0'!E570),ISERROR('!0'!E570)),"",'!0'!E570)</f>
        <v/>
      </c>
      <c r="F568" t="str">
        <f>IF(OR(ISBLANK('!0'!F570),ISERROR('!0'!F570)),"",'!0'!F570)</f>
        <v/>
      </c>
      <c r="G568" t="str">
        <f>IF(OR(ISBLANK('!0'!G570),ISERROR('!0'!G570)),"",'!0'!G570)</f>
        <v/>
      </c>
      <c r="H568" t="str">
        <f>IF(OR(ISBLANK('!0'!H570),ISERROR('!0'!H570)),"",'!0'!H570)</f>
        <v/>
      </c>
      <c r="I568" s="4" t="str">
        <f>IF(OR(ISBLANK('!0'!I570),ISERROR('!0'!I570)),"",'!0'!I570)</f>
        <v/>
      </c>
      <c r="J568" t="str">
        <f>IF(OR(ISBLANK('!0'!J570),ISERROR('!0'!J570)),"",'!0'!J570)</f>
        <v/>
      </c>
      <c r="K568" s="59" t="str">
        <f>IF(OR(ISBLANK('!0'!K570),ISERROR('!0'!K570)),"",'!0'!K570)</f>
        <v/>
      </c>
      <c r="L568" t="str">
        <f>IF(OR(ISBLANK('!0'!L570),ISERROR('!0'!L570)),"",'!0'!L570)</f>
        <v/>
      </c>
      <c r="M568" t="str">
        <f>IF(OR(ISBLANK('!0'!M570),ISERROR('!0'!M570)),"",'!0'!M570)</f>
        <v/>
      </c>
      <c r="N568" t="str">
        <f>IF(OR(ISBLANK('!0'!N570),ISERROR('!0'!N570)),"",'!0'!N570)</f>
        <v/>
      </c>
      <c r="O568" t="str">
        <f>IF(OR(ISBLANK('!0'!O570),ISERROR('!0'!O570)),"",'!0'!O570)</f>
        <v/>
      </c>
      <c r="P568" t="str">
        <f>IF(OR(ISBLANK('!0'!P570),ISERROR('!0'!P570)),"",'!0'!P570)</f>
        <v/>
      </c>
      <c r="Q568" t="str">
        <f>IF(OR(ISBLANK('!0'!Q570),ISERROR('!0'!Q570)),"",'!0'!Q570)</f>
        <v/>
      </c>
      <c r="R568" t="str">
        <f>IF(OR(ISBLANK('!0'!R570),ISERROR('!0'!R570)),"",'!0'!R570)</f>
        <v/>
      </c>
      <c r="S568" t="str">
        <f>IF(OR(ISBLANK('!0'!S570),ISERROR('!0'!S570)),"",'!0'!S570)</f>
        <v/>
      </c>
      <c r="T568" t="str">
        <f>IF(OR(ISBLANK('!0'!T570),ISERROR('!0'!T570)),"",'!0'!T570)</f>
        <v/>
      </c>
      <c r="U568" t="str">
        <f>IF(OR(ISBLANK('!0'!U570),ISERROR('!0'!U570)),"",'!0'!U570)</f>
        <v/>
      </c>
      <c r="V568" t="str">
        <f>IF(OR(ISBLANK('!0'!V570),ISERROR('!0'!V570)),"",'!0'!V570)</f>
        <v/>
      </c>
      <c r="W568" t="str">
        <f>IF(OR(ISBLANK('!0'!W570),ISERROR('!0'!W570)),"",'!0'!W570)</f>
        <v/>
      </c>
      <c r="X568" t="str">
        <f>IF(OR(ISBLANK('!0'!X570),ISERROR('!0'!X570)),"",'!0'!X570)</f>
        <v/>
      </c>
      <c r="Y568" t="str">
        <f>IF(OR(ISBLANK('!0'!Y570),ISERROR('!0'!Y570)),"",'!0'!Y570)</f>
        <v/>
      </c>
      <c r="Z568" t="str">
        <f>IF(OR(ISBLANK('!0'!Z570),ISERROR('!0'!Z570)),"",'!0'!Z570)</f>
        <v/>
      </c>
      <c r="AA568" t="str">
        <f>IF(OR(ISBLANK('!0'!AA570),ISERROR('!0'!AA570)),"",'!0'!AA570)</f>
        <v/>
      </c>
      <c r="AB568" t="str">
        <f>IF(OR(ISBLANK('!0'!AB570),ISERROR('!0'!AB570)),"",'!0'!AB570)</f>
        <v/>
      </c>
      <c r="AC568" t="str">
        <f>IF(OR(ISBLANK('!0'!AI570),ISERROR('!0'!AI570)),"",'!0'!AI570)</f>
        <v/>
      </c>
      <c r="AD568" t="str">
        <f>IF(OR(ISBLANK('!0'!AJ570),ISERROR('!0'!AJ570)),"",'!0'!AJ570)</f>
        <v/>
      </c>
      <c r="AE568" t="str">
        <f>IF(OR(ISBLANK('!0'!AK570),ISERROR('!0'!AK570)),"",'!0'!AK570)</f>
        <v/>
      </c>
      <c r="AF568" t="str">
        <f>IF(OR(ISBLANK('!0'!AL570),ISERROR('!0'!AL570)),"",'!0'!AL570)</f>
        <v/>
      </c>
      <c r="AG568" t="str">
        <f>IF(OR(ISBLANK('!0'!AM570),ISERROR('!0'!AM570)),"",'!0'!AM570)</f>
        <v/>
      </c>
      <c r="AH568" t="str">
        <f>IF(OR(ISBLANK('!0'!AN570),ISERROR('!0'!AN570)),"",'!0'!AN570)</f>
        <v/>
      </c>
      <c r="AI568" t="str">
        <f>IF(OR(ISBLANK('!0'!AO570),ISERROR('!0'!AO570)),"",'!0'!AO570)</f>
        <v/>
      </c>
      <c r="AJ568" t="str">
        <f>IF(OR(ISBLANK('!0'!AP570),ISERROR('!0'!AP570)),"",'!0'!AP570)</f>
        <v/>
      </c>
      <c r="AK568" t="str">
        <f>IF(OR(ISBLANK('!0'!AQ570),ISERROR('!0'!AQ570)),"",'!0'!AQ570)</f>
        <v/>
      </c>
      <c r="AL568" t="str">
        <f>IF(OR(ISBLANK('!0'!AR570),ISERROR('!0'!AR570)),"",'!0'!AR570)</f>
        <v/>
      </c>
      <c r="AM568" t="str">
        <f>IF(OR(ISBLANK('!0'!AS570),ISERROR('!0'!AS570)),"",'!0'!AS570)</f>
        <v/>
      </c>
      <c r="AN568" t="str">
        <f>IF(OR(ISBLANK('!0'!AT570),ISERROR('!0'!AT570)),"",'!0'!AT570)</f>
        <v/>
      </c>
      <c r="AO568" t="str">
        <f>IF(OR(ISBLANK('!0'!AU570),ISERROR('!0'!AU570)),"",'!0'!AU570)</f>
        <v/>
      </c>
      <c r="AP568" t="str">
        <f>IF(OR(ISBLANK('!0'!AV570),ISERROR('!0'!AV570)),"",'!0'!AV570)</f>
        <v/>
      </c>
      <c r="AQ568" t="str">
        <f>IF(OR(ISBLANK('!0'!AW570),ISERROR('!0'!AW570)),"",'!0'!AW570)</f>
        <v/>
      </c>
      <c r="AR568" t="str">
        <f>IF(OR(ISBLANK('!0'!AX570),ISERROR('!0'!AX570)),"",'!0'!AX570)</f>
        <v/>
      </c>
      <c r="AS568" t="str">
        <f>IF(OR(ISBLANK('!0'!AY570),ISERROR('!0'!AY570)),"",'!0'!AY570)</f>
        <v/>
      </c>
      <c r="AT568" t="str">
        <f>IF(OR(ISBLANK('!0'!AZ570),ISERROR('!0'!AZ570)),"",'!0'!AZ570)</f>
        <v/>
      </c>
      <c r="AU568" t="str">
        <f>IF(OR(ISBLANK('!0'!BA570),ISERROR('!0'!BA570)),"",'!0'!BA570)</f>
        <v/>
      </c>
      <c r="AV568" t="str">
        <f>IF(OR(ISBLANK('!0'!BB570),ISERROR('!0'!BB570)),"",'!0'!BB570)</f>
        <v/>
      </c>
      <c r="AW568" t="str">
        <f>IF(OR(ISBLANK('!0'!BC570),ISERROR('!0'!BC570)),"",'!0'!BC570)</f>
        <v/>
      </c>
      <c r="AX568" t="str">
        <f>IF(OR(ISBLANK('!0'!BD570),ISERROR('!0'!BD570)),"",'!0'!BD570)</f>
        <v/>
      </c>
      <c r="AY568" t="str">
        <f>IF(OR(ISBLANK('!0'!BE570),ISERROR('!0'!BE570)),"",'!0'!BE570)</f>
        <v/>
      </c>
      <c r="AZ568" t="str">
        <f>IF(OR(ISBLANK('!0'!BF570),ISERROR('!0'!BF570)),"",'!0'!BF570)</f>
        <v/>
      </c>
      <c r="BA568" t="str">
        <f>IF(OR(ISBLANK('!0'!BG570),ISERROR('!0'!BG570)),"",'!0'!BG570)</f>
        <v/>
      </c>
      <c r="BB568" t="str">
        <f>IF(OR(ISBLANK('!0'!BH570),ISERROR('!0'!BH570)),"",'!0'!BH570)</f>
        <v/>
      </c>
      <c r="BC568" t="str">
        <f>IF(OR(ISBLANK('!0'!BI570),ISERROR('!0'!BI570)),"",'!0'!BI570)</f>
        <v/>
      </c>
    </row>
    <row r="569" spans="1:55" ht="12.75" customHeight="1" x14ac:dyDescent="0.2">
      <c r="A569" t="str">
        <f>IF(OR(ISBLANK('!0'!A571),ISERROR('!0'!A571)),"",'!0'!A571)</f>
        <v/>
      </c>
      <c r="B569" t="str">
        <f>IF(OR(ISBLANK('!0'!B571),ISERROR('!0'!B571)),"",'!0'!B571)</f>
        <v/>
      </c>
      <c r="C569" t="str">
        <f>IF(OR(ISBLANK('!0'!C570),ISERROR('!0'!C570)),"",'!0'!C570)</f>
        <v/>
      </c>
      <c r="D569" t="str">
        <f>IF(OR(ISBLANK('!0'!D571),ISERROR('!0'!D571)),"",'!0'!D571)</f>
        <v/>
      </c>
      <c r="E569" t="str">
        <f>IF(OR(ISBLANK('!0'!E571),ISERROR('!0'!E571)),"",'!0'!E571)</f>
        <v/>
      </c>
      <c r="F569" t="str">
        <f>IF(OR(ISBLANK('!0'!F571),ISERROR('!0'!F571)),"",'!0'!F571)</f>
        <v/>
      </c>
      <c r="G569" t="str">
        <f>IF(OR(ISBLANK('!0'!G571),ISERROR('!0'!G571)),"",'!0'!G571)</f>
        <v/>
      </c>
      <c r="H569" t="str">
        <f>IF(OR(ISBLANK('!0'!H571),ISERROR('!0'!H571)),"",'!0'!H571)</f>
        <v/>
      </c>
      <c r="I569" s="4" t="str">
        <f>IF(OR(ISBLANK('!0'!I571),ISERROR('!0'!I571)),"",'!0'!I571)</f>
        <v/>
      </c>
      <c r="J569" t="str">
        <f>IF(OR(ISBLANK('!0'!J571),ISERROR('!0'!J571)),"",'!0'!J571)</f>
        <v/>
      </c>
      <c r="K569" s="59" t="str">
        <f>IF(OR(ISBLANK('!0'!K571),ISERROR('!0'!K571)),"",'!0'!K571)</f>
        <v/>
      </c>
      <c r="L569" t="str">
        <f>IF(OR(ISBLANK('!0'!L571),ISERROR('!0'!L571)),"",'!0'!L571)</f>
        <v/>
      </c>
      <c r="M569" t="str">
        <f>IF(OR(ISBLANK('!0'!M571),ISERROR('!0'!M571)),"",'!0'!M571)</f>
        <v/>
      </c>
      <c r="N569" t="str">
        <f>IF(OR(ISBLANK('!0'!N571),ISERROR('!0'!N571)),"",'!0'!N571)</f>
        <v/>
      </c>
      <c r="O569" t="str">
        <f>IF(OR(ISBLANK('!0'!O571),ISERROR('!0'!O571)),"",'!0'!O571)</f>
        <v/>
      </c>
      <c r="P569" t="str">
        <f>IF(OR(ISBLANK('!0'!P571),ISERROR('!0'!P571)),"",'!0'!P571)</f>
        <v/>
      </c>
      <c r="Q569" t="str">
        <f>IF(OR(ISBLANK('!0'!Q571),ISERROR('!0'!Q571)),"",'!0'!Q571)</f>
        <v/>
      </c>
      <c r="R569" t="str">
        <f>IF(OR(ISBLANK('!0'!R571),ISERROR('!0'!R571)),"",'!0'!R571)</f>
        <v/>
      </c>
      <c r="S569" t="str">
        <f>IF(OR(ISBLANK('!0'!S571),ISERROR('!0'!S571)),"",'!0'!S571)</f>
        <v/>
      </c>
      <c r="T569" t="str">
        <f>IF(OR(ISBLANK('!0'!T571),ISERROR('!0'!T571)),"",'!0'!T571)</f>
        <v/>
      </c>
      <c r="U569" t="str">
        <f>IF(OR(ISBLANK('!0'!U571),ISERROR('!0'!U571)),"",'!0'!U571)</f>
        <v/>
      </c>
      <c r="V569" t="str">
        <f>IF(OR(ISBLANK('!0'!V571),ISERROR('!0'!V571)),"",'!0'!V571)</f>
        <v/>
      </c>
      <c r="W569" t="str">
        <f>IF(OR(ISBLANK('!0'!W571),ISERROR('!0'!W571)),"",'!0'!W571)</f>
        <v/>
      </c>
      <c r="X569" t="str">
        <f>IF(OR(ISBLANK('!0'!X571),ISERROR('!0'!X571)),"",'!0'!X571)</f>
        <v/>
      </c>
      <c r="Y569" t="str">
        <f>IF(OR(ISBLANK('!0'!Y571),ISERROR('!0'!Y571)),"",'!0'!Y571)</f>
        <v/>
      </c>
      <c r="Z569" t="str">
        <f>IF(OR(ISBLANK('!0'!Z571),ISERROR('!0'!Z571)),"",'!0'!Z571)</f>
        <v/>
      </c>
      <c r="AA569" t="str">
        <f>IF(OR(ISBLANK('!0'!AA571),ISERROR('!0'!AA571)),"",'!0'!AA571)</f>
        <v/>
      </c>
      <c r="AB569" t="str">
        <f>IF(OR(ISBLANK('!0'!AB571),ISERROR('!0'!AB571)),"",'!0'!AB571)</f>
        <v/>
      </c>
      <c r="AC569" t="str">
        <f>IF(OR(ISBLANK('!0'!AI571),ISERROR('!0'!AI571)),"",'!0'!AI571)</f>
        <v/>
      </c>
      <c r="AD569" t="str">
        <f>IF(OR(ISBLANK('!0'!AJ571),ISERROR('!0'!AJ571)),"",'!0'!AJ571)</f>
        <v/>
      </c>
      <c r="AE569" t="str">
        <f>IF(OR(ISBLANK('!0'!AK571),ISERROR('!0'!AK571)),"",'!0'!AK571)</f>
        <v/>
      </c>
      <c r="AF569" t="str">
        <f>IF(OR(ISBLANK('!0'!AL571),ISERROR('!0'!AL571)),"",'!0'!AL571)</f>
        <v/>
      </c>
      <c r="AG569" t="str">
        <f>IF(OR(ISBLANK('!0'!AM571),ISERROR('!0'!AM571)),"",'!0'!AM571)</f>
        <v/>
      </c>
      <c r="AH569" t="str">
        <f>IF(OR(ISBLANK('!0'!AN571),ISERROR('!0'!AN571)),"",'!0'!AN571)</f>
        <v/>
      </c>
      <c r="AI569" t="str">
        <f>IF(OR(ISBLANK('!0'!AO571),ISERROR('!0'!AO571)),"",'!0'!AO571)</f>
        <v/>
      </c>
      <c r="AJ569" t="str">
        <f>IF(OR(ISBLANK('!0'!AP571),ISERROR('!0'!AP571)),"",'!0'!AP571)</f>
        <v/>
      </c>
      <c r="AK569" t="str">
        <f>IF(OR(ISBLANK('!0'!AQ571),ISERROR('!0'!AQ571)),"",'!0'!AQ571)</f>
        <v/>
      </c>
      <c r="AL569" t="str">
        <f>IF(OR(ISBLANK('!0'!AR571),ISERROR('!0'!AR571)),"",'!0'!AR571)</f>
        <v/>
      </c>
      <c r="AM569" t="str">
        <f>IF(OR(ISBLANK('!0'!AS571),ISERROR('!0'!AS571)),"",'!0'!AS571)</f>
        <v/>
      </c>
      <c r="AN569" t="str">
        <f>IF(OR(ISBLANK('!0'!AT571),ISERROR('!0'!AT571)),"",'!0'!AT571)</f>
        <v/>
      </c>
      <c r="AO569" t="str">
        <f>IF(OR(ISBLANK('!0'!AU571),ISERROR('!0'!AU571)),"",'!0'!AU571)</f>
        <v/>
      </c>
      <c r="AP569" t="str">
        <f>IF(OR(ISBLANK('!0'!AV571),ISERROR('!0'!AV571)),"",'!0'!AV571)</f>
        <v/>
      </c>
      <c r="AQ569" t="str">
        <f>IF(OR(ISBLANK('!0'!AW571),ISERROR('!0'!AW571)),"",'!0'!AW571)</f>
        <v/>
      </c>
      <c r="AR569" t="str">
        <f>IF(OR(ISBLANK('!0'!AX571),ISERROR('!0'!AX571)),"",'!0'!AX571)</f>
        <v/>
      </c>
      <c r="AS569" t="str">
        <f>IF(OR(ISBLANK('!0'!AY571),ISERROR('!0'!AY571)),"",'!0'!AY571)</f>
        <v/>
      </c>
      <c r="AT569" t="str">
        <f>IF(OR(ISBLANK('!0'!AZ571),ISERROR('!0'!AZ571)),"",'!0'!AZ571)</f>
        <v/>
      </c>
      <c r="AU569" t="str">
        <f>IF(OR(ISBLANK('!0'!BA571),ISERROR('!0'!BA571)),"",'!0'!BA571)</f>
        <v/>
      </c>
      <c r="AV569" t="str">
        <f>IF(OR(ISBLANK('!0'!BB571),ISERROR('!0'!BB571)),"",'!0'!BB571)</f>
        <v/>
      </c>
      <c r="AW569" t="str">
        <f>IF(OR(ISBLANK('!0'!BC571),ISERROR('!0'!BC571)),"",'!0'!BC571)</f>
        <v/>
      </c>
      <c r="AX569" t="str">
        <f>IF(OR(ISBLANK('!0'!BD571),ISERROR('!0'!BD571)),"",'!0'!BD571)</f>
        <v/>
      </c>
      <c r="AY569" t="str">
        <f>IF(OR(ISBLANK('!0'!BE571),ISERROR('!0'!BE571)),"",'!0'!BE571)</f>
        <v/>
      </c>
      <c r="AZ569" t="str">
        <f>IF(OR(ISBLANK('!0'!BF571),ISERROR('!0'!BF571)),"",'!0'!BF571)</f>
        <v/>
      </c>
      <c r="BA569" t="str">
        <f>IF(OR(ISBLANK('!0'!BG571),ISERROR('!0'!BG571)),"",'!0'!BG571)</f>
        <v/>
      </c>
      <c r="BB569" t="str">
        <f>IF(OR(ISBLANK('!0'!BH571),ISERROR('!0'!BH571)),"",'!0'!BH571)</f>
        <v/>
      </c>
      <c r="BC569" t="str">
        <f>IF(OR(ISBLANK('!0'!BI571),ISERROR('!0'!BI571)),"",'!0'!BI571)</f>
        <v/>
      </c>
    </row>
    <row r="570" spans="1:55" ht="12.75" customHeight="1" x14ac:dyDescent="0.2">
      <c r="A570" t="str">
        <f>IF(OR(ISBLANK('!0'!A572),ISERROR('!0'!A572)),"",'!0'!A572)</f>
        <v/>
      </c>
      <c r="B570" t="str">
        <f>IF(OR(ISBLANK('!0'!B572),ISERROR('!0'!B572)),"",'!0'!B572)</f>
        <v/>
      </c>
      <c r="C570" t="str">
        <f>IF(OR(ISBLANK('!0'!C571),ISERROR('!0'!C571)),"",'!0'!C571)</f>
        <v/>
      </c>
      <c r="D570" t="str">
        <f>IF(OR(ISBLANK('!0'!D572),ISERROR('!0'!D572)),"",'!0'!D572)</f>
        <v/>
      </c>
      <c r="E570" t="str">
        <f>IF(OR(ISBLANK('!0'!E572),ISERROR('!0'!E572)),"",'!0'!E572)</f>
        <v/>
      </c>
      <c r="F570" t="str">
        <f>IF(OR(ISBLANK('!0'!F572),ISERROR('!0'!F572)),"",'!0'!F572)</f>
        <v/>
      </c>
      <c r="G570" t="str">
        <f>IF(OR(ISBLANK('!0'!G572),ISERROR('!0'!G572)),"",'!0'!G572)</f>
        <v/>
      </c>
      <c r="H570" t="str">
        <f>IF(OR(ISBLANK('!0'!H572),ISERROR('!0'!H572)),"",'!0'!H572)</f>
        <v/>
      </c>
      <c r="I570" s="4" t="str">
        <f>IF(OR(ISBLANK('!0'!I572),ISERROR('!0'!I572)),"",'!0'!I572)</f>
        <v/>
      </c>
      <c r="J570" t="str">
        <f>IF(OR(ISBLANK('!0'!J572),ISERROR('!0'!J572)),"",'!0'!J572)</f>
        <v/>
      </c>
      <c r="K570" s="59" t="str">
        <f>IF(OR(ISBLANK('!0'!K572),ISERROR('!0'!K572)),"",'!0'!K572)</f>
        <v/>
      </c>
      <c r="L570" t="str">
        <f>IF(OR(ISBLANK('!0'!L572),ISERROR('!0'!L572)),"",'!0'!L572)</f>
        <v/>
      </c>
      <c r="M570" t="str">
        <f>IF(OR(ISBLANK('!0'!M572),ISERROR('!0'!M572)),"",'!0'!M572)</f>
        <v/>
      </c>
      <c r="N570" t="str">
        <f>IF(OR(ISBLANK('!0'!N572),ISERROR('!0'!N572)),"",'!0'!N572)</f>
        <v/>
      </c>
      <c r="O570" t="str">
        <f>IF(OR(ISBLANK('!0'!O572),ISERROR('!0'!O572)),"",'!0'!O572)</f>
        <v/>
      </c>
      <c r="P570" t="str">
        <f>IF(OR(ISBLANK('!0'!P572),ISERROR('!0'!P572)),"",'!0'!P572)</f>
        <v/>
      </c>
      <c r="Q570" t="str">
        <f>IF(OR(ISBLANK('!0'!Q572),ISERROR('!0'!Q572)),"",'!0'!Q572)</f>
        <v/>
      </c>
      <c r="R570" t="str">
        <f>IF(OR(ISBLANK('!0'!R572),ISERROR('!0'!R572)),"",'!0'!R572)</f>
        <v/>
      </c>
      <c r="S570" t="str">
        <f>IF(OR(ISBLANK('!0'!S572),ISERROR('!0'!S572)),"",'!0'!S572)</f>
        <v/>
      </c>
      <c r="T570" t="str">
        <f>IF(OR(ISBLANK('!0'!T572),ISERROR('!0'!T572)),"",'!0'!T572)</f>
        <v/>
      </c>
      <c r="U570" t="str">
        <f>IF(OR(ISBLANK('!0'!U572),ISERROR('!0'!U572)),"",'!0'!U572)</f>
        <v/>
      </c>
      <c r="V570" t="str">
        <f>IF(OR(ISBLANK('!0'!V572),ISERROR('!0'!V572)),"",'!0'!V572)</f>
        <v/>
      </c>
      <c r="W570" t="str">
        <f>IF(OR(ISBLANK('!0'!W572),ISERROR('!0'!W572)),"",'!0'!W572)</f>
        <v/>
      </c>
      <c r="X570" t="str">
        <f>IF(OR(ISBLANK('!0'!X572),ISERROR('!0'!X572)),"",'!0'!X572)</f>
        <v/>
      </c>
      <c r="Y570" t="str">
        <f>IF(OR(ISBLANK('!0'!Y572),ISERROR('!0'!Y572)),"",'!0'!Y572)</f>
        <v/>
      </c>
      <c r="Z570" t="str">
        <f>IF(OR(ISBLANK('!0'!Z572),ISERROR('!0'!Z572)),"",'!0'!Z572)</f>
        <v/>
      </c>
      <c r="AA570" t="str">
        <f>IF(OR(ISBLANK('!0'!AA572),ISERROR('!0'!AA572)),"",'!0'!AA572)</f>
        <v/>
      </c>
      <c r="AB570" t="str">
        <f>IF(OR(ISBLANK('!0'!AB572),ISERROR('!0'!AB572)),"",'!0'!AB572)</f>
        <v/>
      </c>
      <c r="AC570" t="str">
        <f>IF(OR(ISBLANK('!0'!AI572),ISERROR('!0'!AI572)),"",'!0'!AI572)</f>
        <v/>
      </c>
      <c r="AD570" t="str">
        <f>IF(OR(ISBLANK('!0'!AJ572),ISERROR('!0'!AJ572)),"",'!0'!AJ572)</f>
        <v/>
      </c>
      <c r="AE570" t="str">
        <f>IF(OR(ISBLANK('!0'!AK572),ISERROR('!0'!AK572)),"",'!0'!AK572)</f>
        <v/>
      </c>
      <c r="AF570" t="str">
        <f>IF(OR(ISBLANK('!0'!AL572),ISERROR('!0'!AL572)),"",'!0'!AL572)</f>
        <v/>
      </c>
      <c r="AG570" t="str">
        <f>IF(OR(ISBLANK('!0'!AM572),ISERROR('!0'!AM572)),"",'!0'!AM572)</f>
        <v/>
      </c>
      <c r="AH570" t="str">
        <f>IF(OR(ISBLANK('!0'!AN572),ISERROR('!0'!AN572)),"",'!0'!AN572)</f>
        <v/>
      </c>
      <c r="AI570" t="str">
        <f>IF(OR(ISBLANK('!0'!AO572),ISERROR('!0'!AO572)),"",'!0'!AO572)</f>
        <v/>
      </c>
      <c r="AJ570" t="str">
        <f>IF(OR(ISBLANK('!0'!AP572),ISERROR('!0'!AP572)),"",'!0'!AP572)</f>
        <v/>
      </c>
      <c r="AK570" t="str">
        <f>IF(OR(ISBLANK('!0'!AQ572),ISERROR('!0'!AQ572)),"",'!0'!AQ572)</f>
        <v/>
      </c>
      <c r="AL570" t="str">
        <f>IF(OR(ISBLANK('!0'!AR572),ISERROR('!0'!AR572)),"",'!0'!AR572)</f>
        <v/>
      </c>
      <c r="AM570" t="str">
        <f>IF(OR(ISBLANK('!0'!AS572),ISERROR('!0'!AS572)),"",'!0'!AS572)</f>
        <v/>
      </c>
      <c r="AN570" t="str">
        <f>IF(OR(ISBLANK('!0'!AT572),ISERROR('!0'!AT572)),"",'!0'!AT572)</f>
        <v/>
      </c>
      <c r="AO570" t="str">
        <f>IF(OR(ISBLANK('!0'!AU572),ISERROR('!0'!AU572)),"",'!0'!AU572)</f>
        <v/>
      </c>
      <c r="AP570" t="str">
        <f>IF(OR(ISBLANK('!0'!AV572),ISERROR('!0'!AV572)),"",'!0'!AV572)</f>
        <v/>
      </c>
      <c r="AQ570" t="str">
        <f>IF(OR(ISBLANK('!0'!AW572),ISERROR('!0'!AW572)),"",'!0'!AW572)</f>
        <v/>
      </c>
      <c r="AR570" t="str">
        <f>IF(OR(ISBLANK('!0'!AX572),ISERROR('!0'!AX572)),"",'!0'!AX572)</f>
        <v/>
      </c>
      <c r="AS570" t="str">
        <f>IF(OR(ISBLANK('!0'!AY572),ISERROR('!0'!AY572)),"",'!0'!AY572)</f>
        <v/>
      </c>
      <c r="AT570" t="str">
        <f>IF(OR(ISBLANK('!0'!AZ572),ISERROR('!0'!AZ572)),"",'!0'!AZ572)</f>
        <v/>
      </c>
      <c r="AU570" t="str">
        <f>IF(OR(ISBLANK('!0'!BA572),ISERROR('!0'!BA572)),"",'!0'!BA572)</f>
        <v/>
      </c>
      <c r="AV570" t="str">
        <f>IF(OR(ISBLANK('!0'!BB572),ISERROR('!0'!BB572)),"",'!0'!BB572)</f>
        <v/>
      </c>
      <c r="AW570" t="str">
        <f>IF(OR(ISBLANK('!0'!BC572),ISERROR('!0'!BC572)),"",'!0'!BC572)</f>
        <v/>
      </c>
      <c r="AX570" t="str">
        <f>IF(OR(ISBLANK('!0'!BD572),ISERROR('!0'!BD572)),"",'!0'!BD572)</f>
        <v/>
      </c>
      <c r="AY570" t="str">
        <f>IF(OR(ISBLANK('!0'!BE572),ISERROR('!0'!BE572)),"",'!0'!BE572)</f>
        <v/>
      </c>
      <c r="AZ570" t="str">
        <f>IF(OR(ISBLANK('!0'!BF572),ISERROR('!0'!BF572)),"",'!0'!BF572)</f>
        <v/>
      </c>
      <c r="BA570" t="str">
        <f>IF(OR(ISBLANK('!0'!BG572),ISERROR('!0'!BG572)),"",'!0'!BG572)</f>
        <v/>
      </c>
      <c r="BB570" t="str">
        <f>IF(OR(ISBLANK('!0'!BH572),ISERROR('!0'!BH572)),"",'!0'!BH572)</f>
        <v/>
      </c>
      <c r="BC570" t="str">
        <f>IF(OR(ISBLANK('!0'!BI572),ISERROR('!0'!BI572)),"",'!0'!BI572)</f>
        <v/>
      </c>
    </row>
    <row r="571" spans="1:55" ht="12.75" customHeight="1" x14ac:dyDescent="0.2">
      <c r="A571" t="str">
        <f>IF(OR(ISBLANK('!0'!A573),ISERROR('!0'!A573)),"",'!0'!A573)</f>
        <v/>
      </c>
      <c r="B571" t="str">
        <f>IF(OR(ISBLANK('!0'!B573),ISERROR('!0'!B573)),"",'!0'!B573)</f>
        <v/>
      </c>
      <c r="C571" t="str">
        <f>IF(OR(ISBLANK('!0'!C572),ISERROR('!0'!C572)),"",'!0'!C572)</f>
        <v/>
      </c>
      <c r="D571" t="str">
        <f>IF(OR(ISBLANK('!0'!D573),ISERROR('!0'!D573)),"",'!0'!D573)</f>
        <v/>
      </c>
      <c r="E571" t="str">
        <f>IF(OR(ISBLANK('!0'!E573),ISERROR('!0'!E573)),"",'!0'!E573)</f>
        <v/>
      </c>
      <c r="F571" t="str">
        <f>IF(OR(ISBLANK('!0'!F573),ISERROR('!0'!F573)),"",'!0'!F573)</f>
        <v/>
      </c>
      <c r="G571" t="str">
        <f>IF(OR(ISBLANK('!0'!G573),ISERROR('!0'!G573)),"",'!0'!G573)</f>
        <v/>
      </c>
      <c r="H571" t="str">
        <f>IF(OR(ISBLANK('!0'!H573),ISERROR('!0'!H573)),"",'!0'!H573)</f>
        <v/>
      </c>
      <c r="I571" s="4" t="str">
        <f>IF(OR(ISBLANK('!0'!I573),ISERROR('!0'!I573)),"",'!0'!I573)</f>
        <v/>
      </c>
      <c r="J571" t="str">
        <f>IF(OR(ISBLANK('!0'!J573),ISERROR('!0'!J573)),"",'!0'!J573)</f>
        <v/>
      </c>
      <c r="K571" s="59" t="str">
        <f>IF(OR(ISBLANK('!0'!K573),ISERROR('!0'!K573)),"",'!0'!K573)</f>
        <v/>
      </c>
      <c r="L571" t="str">
        <f>IF(OR(ISBLANK('!0'!L573),ISERROR('!0'!L573)),"",'!0'!L573)</f>
        <v/>
      </c>
      <c r="M571" t="str">
        <f>IF(OR(ISBLANK('!0'!M573),ISERROR('!0'!M573)),"",'!0'!M573)</f>
        <v/>
      </c>
      <c r="N571" t="str">
        <f>IF(OR(ISBLANK('!0'!N573),ISERROR('!0'!N573)),"",'!0'!N573)</f>
        <v/>
      </c>
      <c r="O571" t="str">
        <f>IF(OR(ISBLANK('!0'!O573),ISERROR('!0'!O573)),"",'!0'!O573)</f>
        <v/>
      </c>
      <c r="P571" t="str">
        <f>IF(OR(ISBLANK('!0'!P573),ISERROR('!0'!P573)),"",'!0'!P573)</f>
        <v/>
      </c>
      <c r="Q571" t="str">
        <f>IF(OR(ISBLANK('!0'!Q573),ISERROR('!0'!Q573)),"",'!0'!Q573)</f>
        <v/>
      </c>
      <c r="R571" t="str">
        <f>IF(OR(ISBLANK('!0'!R573),ISERROR('!0'!R573)),"",'!0'!R573)</f>
        <v/>
      </c>
      <c r="S571" t="str">
        <f>IF(OR(ISBLANK('!0'!S573),ISERROR('!0'!S573)),"",'!0'!S573)</f>
        <v/>
      </c>
      <c r="T571" t="str">
        <f>IF(OR(ISBLANK('!0'!T573),ISERROR('!0'!T573)),"",'!0'!T573)</f>
        <v/>
      </c>
      <c r="U571" t="str">
        <f>IF(OR(ISBLANK('!0'!U573),ISERROR('!0'!U573)),"",'!0'!U573)</f>
        <v/>
      </c>
      <c r="V571" t="str">
        <f>IF(OR(ISBLANK('!0'!V573),ISERROR('!0'!V573)),"",'!0'!V573)</f>
        <v/>
      </c>
      <c r="W571" t="str">
        <f>IF(OR(ISBLANK('!0'!W573),ISERROR('!0'!W573)),"",'!0'!W573)</f>
        <v/>
      </c>
      <c r="X571" t="str">
        <f>IF(OR(ISBLANK('!0'!X573),ISERROR('!0'!X573)),"",'!0'!X573)</f>
        <v/>
      </c>
      <c r="Y571" t="str">
        <f>IF(OR(ISBLANK('!0'!Y573),ISERROR('!0'!Y573)),"",'!0'!Y573)</f>
        <v/>
      </c>
      <c r="Z571" t="str">
        <f>IF(OR(ISBLANK('!0'!Z573),ISERROR('!0'!Z573)),"",'!0'!Z573)</f>
        <v/>
      </c>
      <c r="AA571" t="str">
        <f>IF(OR(ISBLANK('!0'!AA573),ISERROR('!0'!AA573)),"",'!0'!AA573)</f>
        <v/>
      </c>
      <c r="AB571" t="str">
        <f>IF(OR(ISBLANK('!0'!AB573),ISERROR('!0'!AB573)),"",'!0'!AB573)</f>
        <v/>
      </c>
      <c r="AC571" t="str">
        <f>IF(OR(ISBLANK('!0'!AI573),ISERROR('!0'!AI573)),"",'!0'!AI573)</f>
        <v/>
      </c>
      <c r="AD571" t="str">
        <f>IF(OR(ISBLANK('!0'!AJ573),ISERROR('!0'!AJ573)),"",'!0'!AJ573)</f>
        <v/>
      </c>
      <c r="AE571" t="str">
        <f>IF(OR(ISBLANK('!0'!AK573),ISERROR('!0'!AK573)),"",'!0'!AK573)</f>
        <v/>
      </c>
      <c r="AF571" t="str">
        <f>IF(OR(ISBLANK('!0'!AL573),ISERROR('!0'!AL573)),"",'!0'!AL573)</f>
        <v/>
      </c>
      <c r="AG571" t="str">
        <f>IF(OR(ISBLANK('!0'!AM573),ISERROR('!0'!AM573)),"",'!0'!AM573)</f>
        <v/>
      </c>
      <c r="AH571" t="str">
        <f>IF(OR(ISBLANK('!0'!AN573),ISERROR('!0'!AN573)),"",'!0'!AN573)</f>
        <v/>
      </c>
      <c r="AI571" t="str">
        <f>IF(OR(ISBLANK('!0'!AO573),ISERROR('!0'!AO573)),"",'!0'!AO573)</f>
        <v/>
      </c>
      <c r="AJ571" t="str">
        <f>IF(OR(ISBLANK('!0'!AP573),ISERROR('!0'!AP573)),"",'!0'!AP573)</f>
        <v/>
      </c>
      <c r="AK571" t="str">
        <f>IF(OR(ISBLANK('!0'!AQ573),ISERROR('!0'!AQ573)),"",'!0'!AQ573)</f>
        <v/>
      </c>
      <c r="AL571" t="str">
        <f>IF(OR(ISBLANK('!0'!AR573),ISERROR('!0'!AR573)),"",'!0'!AR573)</f>
        <v/>
      </c>
      <c r="AM571" t="str">
        <f>IF(OR(ISBLANK('!0'!AS573),ISERROR('!0'!AS573)),"",'!0'!AS573)</f>
        <v/>
      </c>
      <c r="AN571" t="str">
        <f>IF(OR(ISBLANK('!0'!AT573),ISERROR('!0'!AT573)),"",'!0'!AT573)</f>
        <v/>
      </c>
      <c r="AO571" t="str">
        <f>IF(OR(ISBLANK('!0'!AU573),ISERROR('!0'!AU573)),"",'!0'!AU573)</f>
        <v/>
      </c>
      <c r="AP571" t="str">
        <f>IF(OR(ISBLANK('!0'!AV573),ISERROR('!0'!AV573)),"",'!0'!AV573)</f>
        <v/>
      </c>
      <c r="AQ571" t="str">
        <f>IF(OR(ISBLANK('!0'!AW573),ISERROR('!0'!AW573)),"",'!0'!AW573)</f>
        <v/>
      </c>
      <c r="AR571" t="str">
        <f>IF(OR(ISBLANK('!0'!AX573),ISERROR('!0'!AX573)),"",'!0'!AX573)</f>
        <v/>
      </c>
      <c r="AS571" t="str">
        <f>IF(OR(ISBLANK('!0'!AY573),ISERROR('!0'!AY573)),"",'!0'!AY573)</f>
        <v/>
      </c>
      <c r="AT571" t="str">
        <f>IF(OR(ISBLANK('!0'!AZ573),ISERROR('!0'!AZ573)),"",'!0'!AZ573)</f>
        <v/>
      </c>
      <c r="AU571" t="str">
        <f>IF(OR(ISBLANK('!0'!BA573),ISERROR('!0'!BA573)),"",'!0'!BA573)</f>
        <v/>
      </c>
      <c r="AV571" t="str">
        <f>IF(OR(ISBLANK('!0'!BB573),ISERROR('!0'!BB573)),"",'!0'!BB573)</f>
        <v/>
      </c>
      <c r="AW571" t="str">
        <f>IF(OR(ISBLANK('!0'!BC573),ISERROR('!0'!BC573)),"",'!0'!BC573)</f>
        <v/>
      </c>
      <c r="AX571" t="str">
        <f>IF(OR(ISBLANK('!0'!BD573),ISERROR('!0'!BD573)),"",'!0'!BD573)</f>
        <v/>
      </c>
      <c r="AY571" t="str">
        <f>IF(OR(ISBLANK('!0'!BE573),ISERROR('!0'!BE573)),"",'!0'!BE573)</f>
        <v/>
      </c>
      <c r="AZ571" t="str">
        <f>IF(OR(ISBLANK('!0'!BF573),ISERROR('!0'!BF573)),"",'!0'!BF573)</f>
        <v/>
      </c>
      <c r="BA571" t="str">
        <f>IF(OR(ISBLANK('!0'!BG573),ISERROR('!0'!BG573)),"",'!0'!BG573)</f>
        <v/>
      </c>
      <c r="BB571" t="str">
        <f>IF(OR(ISBLANK('!0'!BH573),ISERROR('!0'!BH573)),"",'!0'!BH573)</f>
        <v/>
      </c>
      <c r="BC571" t="str">
        <f>IF(OR(ISBLANK('!0'!BI573),ISERROR('!0'!BI573)),"",'!0'!BI573)</f>
        <v/>
      </c>
    </row>
    <row r="572" spans="1:55" ht="12.75" customHeight="1" x14ac:dyDescent="0.2">
      <c r="A572" t="str">
        <f>IF(OR(ISBLANK('!0'!A574),ISERROR('!0'!A574)),"",'!0'!A574)</f>
        <v/>
      </c>
      <c r="B572" t="str">
        <f>IF(OR(ISBLANK('!0'!B574),ISERROR('!0'!B574)),"",'!0'!B574)</f>
        <v/>
      </c>
      <c r="C572" t="str">
        <f>IF(OR(ISBLANK('!0'!C573),ISERROR('!0'!C573)),"",'!0'!C573)</f>
        <v/>
      </c>
      <c r="D572" t="str">
        <f>IF(OR(ISBLANK('!0'!D574),ISERROR('!0'!D574)),"",'!0'!D574)</f>
        <v/>
      </c>
      <c r="E572" t="str">
        <f>IF(OR(ISBLANK('!0'!E574),ISERROR('!0'!E574)),"",'!0'!E574)</f>
        <v/>
      </c>
      <c r="F572" t="str">
        <f>IF(OR(ISBLANK('!0'!F574),ISERROR('!0'!F574)),"",'!0'!F574)</f>
        <v/>
      </c>
      <c r="G572" t="str">
        <f>IF(OR(ISBLANK('!0'!G574),ISERROR('!0'!G574)),"",'!0'!G574)</f>
        <v/>
      </c>
      <c r="H572" t="str">
        <f>IF(OR(ISBLANK('!0'!H574),ISERROR('!0'!H574)),"",'!0'!H574)</f>
        <v/>
      </c>
      <c r="I572" s="4" t="str">
        <f>IF(OR(ISBLANK('!0'!I574),ISERROR('!0'!I574)),"",'!0'!I574)</f>
        <v/>
      </c>
      <c r="J572" t="str">
        <f>IF(OR(ISBLANK('!0'!J574),ISERROR('!0'!J574)),"",'!0'!J574)</f>
        <v/>
      </c>
      <c r="K572" s="59" t="str">
        <f>IF(OR(ISBLANK('!0'!K574),ISERROR('!0'!K574)),"",'!0'!K574)</f>
        <v/>
      </c>
      <c r="L572" t="str">
        <f>IF(OR(ISBLANK('!0'!L574),ISERROR('!0'!L574)),"",'!0'!L574)</f>
        <v/>
      </c>
      <c r="M572" t="str">
        <f>IF(OR(ISBLANK('!0'!M574),ISERROR('!0'!M574)),"",'!0'!M574)</f>
        <v/>
      </c>
      <c r="N572" t="str">
        <f>IF(OR(ISBLANK('!0'!N574),ISERROR('!0'!N574)),"",'!0'!N574)</f>
        <v/>
      </c>
      <c r="O572" t="str">
        <f>IF(OR(ISBLANK('!0'!O574),ISERROR('!0'!O574)),"",'!0'!O574)</f>
        <v/>
      </c>
      <c r="P572" t="str">
        <f>IF(OR(ISBLANK('!0'!P574),ISERROR('!0'!P574)),"",'!0'!P574)</f>
        <v/>
      </c>
      <c r="Q572" t="str">
        <f>IF(OR(ISBLANK('!0'!Q574),ISERROR('!0'!Q574)),"",'!0'!Q574)</f>
        <v/>
      </c>
      <c r="R572" t="str">
        <f>IF(OR(ISBLANK('!0'!R574),ISERROR('!0'!R574)),"",'!0'!R574)</f>
        <v/>
      </c>
      <c r="S572" t="str">
        <f>IF(OR(ISBLANK('!0'!S574),ISERROR('!0'!S574)),"",'!0'!S574)</f>
        <v/>
      </c>
      <c r="T572" t="str">
        <f>IF(OR(ISBLANK('!0'!T574),ISERROR('!0'!T574)),"",'!0'!T574)</f>
        <v/>
      </c>
      <c r="U572" t="str">
        <f>IF(OR(ISBLANK('!0'!U574),ISERROR('!0'!U574)),"",'!0'!U574)</f>
        <v/>
      </c>
      <c r="V572" t="str">
        <f>IF(OR(ISBLANK('!0'!V574),ISERROR('!0'!V574)),"",'!0'!V574)</f>
        <v/>
      </c>
      <c r="W572" t="str">
        <f>IF(OR(ISBLANK('!0'!W574),ISERROR('!0'!W574)),"",'!0'!W574)</f>
        <v/>
      </c>
      <c r="X572" t="str">
        <f>IF(OR(ISBLANK('!0'!X574),ISERROR('!0'!X574)),"",'!0'!X574)</f>
        <v/>
      </c>
      <c r="Y572" t="str">
        <f>IF(OR(ISBLANK('!0'!Y574),ISERROR('!0'!Y574)),"",'!0'!Y574)</f>
        <v/>
      </c>
      <c r="Z572" t="str">
        <f>IF(OR(ISBLANK('!0'!Z574),ISERROR('!0'!Z574)),"",'!0'!Z574)</f>
        <v/>
      </c>
      <c r="AA572" t="str">
        <f>IF(OR(ISBLANK('!0'!AA574),ISERROR('!0'!AA574)),"",'!0'!AA574)</f>
        <v/>
      </c>
      <c r="AB572" t="str">
        <f>IF(OR(ISBLANK('!0'!AB574),ISERROR('!0'!AB574)),"",'!0'!AB574)</f>
        <v/>
      </c>
      <c r="AC572" t="str">
        <f>IF(OR(ISBLANK('!0'!AI574),ISERROR('!0'!AI574)),"",'!0'!AI574)</f>
        <v/>
      </c>
      <c r="AD572" t="str">
        <f>IF(OR(ISBLANK('!0'!AJ574),ISERROR('!0'!AJ574)),"",'!0'!AJ574)</f>
        <v/>
      </c>
      <c r="AE572" t="str">
        <f>IF(OR(ISBLANK('!0'!AK574),ISERROR('!0'!AK574)),"",'!0'!AK574)</f>
        <v/>
      </c>
      <c r="AF572" t="str">
        <f>IF(OR(ISBLANK('!0'!AL574),ISERROR('!0'!AL574)),"",'!0'!AL574)</f>
        <v/>
      </c>
      <c r="AG572" t="str">
        <f>IF(OR(ISBLANK('!0'!AM574),ISERROR('!0'!AM574)),"",'!0'!AM574)</f>
        <v/>
      </c>
      <c r="AH572" t="str">
        <f>IF(OR(ISBLANK('!0'!AN574),ISERROR('!0'!AN574)),"",'!0'!AN574)</f>
        <v/>
      </c>
      <c r="AI572" t="str">
        <f>IF(OR(ISBLANK('!0'!AO574),ISERROR('!0'!AO574)),"",'!0'!AO574)</f>
        <v/>
      </c>
      <c r="AJ572" t="str">
        <f>IF(OR(ISBLANK('!0'!AP574),ISERROR('!0'!AP574)),"",'!0'!AP574)</f>
        <v/>
      </c>
      <c r="AK572" t="str">
        <f>IF(OR(ISBLANK('!0'!AQ574),ISERROR('!0'!AQ574)),"",'!0'!AQ574)</f>
        <v/>
      </c>
      <c r="AL572" t="str">
        <f>IF(OR(ISBLANK('!0'!AR574),ISERROR('!0'!AR574)),"",'!0'!AR574)</f>
        <v/>
      </c>
      <c r="AM572" t="str">
        <f>IF(OR(ISBLANK('!0'!AS574),ISERROR('!0'!AS574)),"",'!0'!AS574)</f>
        <v/>
      </c>
      <c r="AN572" t="str">
        <f>IF(OR(ISBLANK('!0'!AT574),ISERROR('!0'!AT574)),"",'!0'!AT574)</f>
        <v/>
      </c>
      <c r="AO572" t="str">
        <f>IF(OR(ISBLANK('!0'!AU574),ISERROR('!0'!AU574)),"",'!0'!AU574)</f>
        <v/>
      </c>
      <c r="AP572" t="str">
        <f>IF(OR(ISBLANK('!0'!AV574),ISERROR('!0'!AV574)),"",'!0'!AV574)</f>
        <v/>
      </c>
      <c r="AQ572" t="str">
        <f>IF(OR(ISBLANK('!0'!AW574),ISERROR('!0'!AW574)),"",'!0'!AW574)</f>
        <v/>
      </c>
      <c r="AR572" t="str">
        <f>IF(OR(ISBLANK('!0'!AX574),ISERROR('!0'!AX574)),"",'!0'!AX574)</f>
        <v/>
      </c>
      <c r="AS572" t="str">
        <f>IF(OR(ISBLANK('!0'!AY574),ISERROR('!0'!AY574)),"",'!0'!AY574)</f>
        <v/>
      </c>
      <c r="AT572" t="str">
        <f>IF(OR(ISBLANK('!0'!AZ574),ISERROR('!0'!AZ574)),"",'!0'!AZ574)</f>
        <v/>
      </c>
      <c r="AU572" t="str">
        <f>IF(OR(ISBLANK('!0'!BA574),ISERROR('!0'!BA574)),"",'!0'!BA574)</f>
        <v/>
      </c>
      <c r="AV572" t="str">
        <f>IF(OR(ISBLANK('!0'!BB574),ISERROR('!0'!BB574)),"",'!0'!BB574)</f>
        <v/>
      </c>
      <c r="AW572" t="str">
        <f>IF(OR(ISBLANK('!0'!BC574),ISERROR('!0'!BC574)),"",'!0'!BC574)</f>
        <v/>
      </c>
      <c r="AX572" t="str">
        <f>IF(OR(ISBLANK('!0'!BD574),ISERROR('!0'!BD574)),"",'!0'!BD574)</f>
        <v/>
      </c>
      <c r="AY572" t="str">
        <f>IF(OR(ISBLANK('!0'!BE574),ISERROR('!0'!BE574)),"",'!0'!BE574)</f>
        <v/>
      </c>
      <c r="AZ572" t="str">
        <f>IF(OR(ISBLANK('!0'!BF574),ISERROR('!0'!BF574)),"",'!0'!BF574)</f>
        <v/>
      </c>
      <c r="BA572" t="str">
        <f>IF(OR(ISBLANK('!0'!BG574),ISERROR('!0'!BG574)),"",'!0'!BG574)</f>
        <v/>
      </c>
      <c r="BB572" t="str">
        <f>IF(OR(ISBLANK('!0'!BH574),ISERROR('!0'!BH574)),"",'!0'!BH574)</f>
        <v/>
      </c>
      <c r="BC572" t="str">
        <f>IF(OR(ISBLANK('!0'!BI574),ISERROR('!0'!BI574)),"",'!0'!BI574)</f>
        <v/>
      </c>
    </row>
    <row r="573" spans="1:55" ht="12.75" customHeight="1" x14ac:dyDescent="0.2">
      <c r="A573" t="str">
        <f>IF(OR(ISBLANK('!0'!A575),ISERROR('!0'!A575)),"",'!0'!A575)</f>
        <v/>
      </c>
      <c r="B573" t="str">
        <f>IF(OR(ISBLANK('!0'!B575),ISERROR('!0'!B575)),"",'!0'!B575)</f>
        <v/>
      </c>
      <c r="C573" t="str">
        <f>IF(OR(ISBLANK('!0'!C574),ISERROR('!0'!C574)),"",'!0'!C574)</f>
        <v/>
      </c>
      <c r="D573" t="str">
        <f>IF(OR(ISBLANK('!0'!D575),ISERROR('!0'!D575)),"",'!0'!D575)</f>
        <v/>
      </c>
      <c r="E573" t="str">
        <f>IF(OR(ISBLANK('!0'!E575),ISERROR('!0'!E575)),"",'!0'!E575)</f>
        <v/>
      </c>
      <c r="F573" t="str">
        <f>IF(OR(ISBLANK('!0'!F575),ISERROR('!0'!F575)),"",'!0'!F575)</f>
        <v/>
      </c>
      <c r="G573" t="str">
        <f>IF(OR(ISBLANK('!0'!G575),ISERROR('!0'!G575)),"",'!0'!G575)</f>
        <v/>
      </c>
      <c r="H573" t="str">
        <f>IF(OR(ISBLANK('!0'!H575),ISERROR('!0'!H575)),"",'!0'!H575)</f>
        <v/>
      </c>
      <c r="I573" s="4" t="str">
        <f>IF(OR(ISBLANK('!0'!I575),ISERROR('!0'!I575)),"",'!0'!I575)</f>
        <v/>
      </c>
      <c r="J573" t="str">
        <f>IF(OR(ISBLANK('!0'!J575),ISERROR('!0'!J575)),"",'!0'!J575)</f>
        <v/>
      </c>
      <c r="K573" s="59" t="str">
        <f>IF(OR(ISBLANK('!0'!K575),ISERROR('!0'!K575)),"",'!0'!K575)</f>
        <v/>
      </c>
      <c r="L573" t="str">
        <f>IF(OR(ISBLANK('!0'!L575),ISERROR('!0'!L575)),"",'!0'!L575)</f>
        <v/>
      </c>
      <c r="M573" t="str">
        <f>IF(OR(ISBLANK('!0'!M575),ISERROR('!0'!M575)),"",'!0'!M575)</f>
        <v/>
      </c>
      <c r="N573" t="str">
        <f>IF(OR(ISBLANK('!0'!N575),ISERROR('!0'!N575)),"",'!0'!N575)</f>
        <v/>
      </c>
      <c r="O573" t="str">
        <f>IF(OR(ISBLANK('!0'!O575),ISERROR('!0'!O575)),"",'!0'!O575)</f>
        <v/>
      </c>
      <c r="P573" t="str">
        <f>IF(OR(ISBLANK('!0'!P575),ISERROR('!0'!P575)),"",'!0'!P575)</f>
        <v/>
      </c>
      <c r="Q573" t="str">
        <f>IF(OR(ISBLANK('!0'!Q575),ISERROR('!0'!Q575)),"",'!0'!Q575)</f>
        <v/>
      </c>
      <c r="R573" t="str">
        <f>IF(OR(ISBLANK('!0'!R575),ISERROR('!0'!R575)),"",'!0'!R575)</f>
        <v/>
      </c>
      <c r="S573" t="str">
        <f>IF(OR(ISBLANK('!0'!S575),ISERROR('!0'!S575)),"",'!0'!S575)</f>
        <v/>
      </c>
      <c r="T573" t="str">
        <f>IF(OR(ISBLANK('!0'!T575),ISERROR('!0'!T575)),"",'!0'!T575)</f>
        <v/>
      </c>
      <c r="U573" t="str">
        <f>IF(OR(ISBLANK('!0'!U575),ISERROR('!0'!U575)),"",'!0'!U575)</f>
        <v/>
      </c>
      <c r="V573" t="str">
        <f>IF(OR(ISBLANK('!0'!V575),ISERROR('!0'!V575)),"",'!0'!V575)</f>
        <v/>
      </c>
      <c r="W573" t="str">
        <f>IF(OR(ISBLANK('!0'!W575),ISERROR('!0'!W575)),"",'!0'!W575)</f>
        <v/>
      </c>
      <c r="X573" t="str">
        <f>IF(OR(ISBLANK('!0'!X575),ISERROR('!0'!X575)),"",'!0'!X575)</f>
        <v/>
      </c>
      <c r="Y573" t="str">
        <f>IF(OR(ISBLANK('!0'!Y575),ISERROR('!0'!Y575)),"",'!0'!Y575)</f>
        <v/>
      </c>
      <c r="Z573" t="str">
        <f>IF(OR(ISBLANK('!0'!Z575),ISERROR('!0'!Z575)),"",'!0'!Z575)</f>
        <v/>
      </c>
      <c r="AA573" t="str">
        <f>IF(OR(ISBLANK('!0'!AA575),ISERROR('!0'!AA575)),"",'!0'!AA575)</f>
        <v/>
      </c>
      <c r="AB573" t="str">
        <f>IF(OR(ISBLANK('!0'!AB575),ISERROR('!0'!AB575)),"",'!0'!AB575)</f>
        <v/>
      </c>
      <c r="AC573" t="str">
        <f>IF(OR(ISBLANK('!0'!AI575),ISERROR('!0'!AI575)),"",'!0'!AI575)</f>
        <v/>
      </c>
      <c r="AD573" t="str">
        <f>IF(OR(ISBLANK('!0'!AJ575),ISERROR('!0'!AJ575)),"",'!0'!AJ575)</f>
        <v/>
      </c>
      <c r="AE573" t="str">
        <f>IF(OR(ISBLANK('!0'!AK575),ISERROR('!0'!AK575)),"",'!0'!AK575)</f>
        <v/>
      </c>
      <c r="AF573" t="str">
        <f>IF(OR(ISBLANK('!0'!AL575),ISERROR('!0'!AL575)),"",'!0'!AL575)</f>
        <v/>
      </c>
      <c r="AG573" t="str">
        <f>IF(OR(ISBLANK('!0'!AM575),ISERROR('!0'!AM575)),"",'!0'!AM575)</f>
        <v/>
      </c>
      <c r="AH573" t="str">
        <f>IF(OR(ISBLANK('!0'!AN575),ISERROR('!0'!AN575)),"",'!0'!AN575)</f>
        <v/>
      </c>
      <c r="AI573" t="str">
        <f>IF(OR(ISBLANK('!0'!AO575),ISERROR('!0'!AO575)),"",'!0'!AO575)</f>
        <v/>
      </c>
      <c r="AJ573" t="str">
        <f>IF(OR(ISBLANK('!0'!AP575),ISERROR('!0'!AP575)),"",'!0'!AP575)</f>
        <v/>
      </c>
      <c r="AK573" t="str">
        <f>IF(OR(ISBLANK('!0'!AQ575),ISERROR('!0'!AQ575)),"",'!0'!AQ575)</f>
        <v/>
      </c>
      <c r="AL573" t="str">
        <f>IF(OR(ISBLANK('!0'!AR575),ISERROR('!0'!AR575)),"",'!0'!AR575)</f>
        <v/>
      </c>
      <c r="AM573" t="str">
        <f>IF(OR(ISBLANK('!0'!AS575),ISERROR('!0'!AS575)),"",'!0'!AS575)</f>
        <v/>
      </c>
      <c r="AN573" t="str">
        <f>IF(OR(ISBLANK('!0'!AT575),ISERROR('!0'!AT575)),"",'!0'!AT575)</f>
        <v/>
      </c>
      <c r="AO573" t="str">
        <f>IF(OR(ISBLANK('!0'!AU575),ISERROR('!0'!AU575)),"",'!0'!AU575)</f>
        <v/>
      </c>
      <c r="AP573" t="str">
        <f>IF(OR(ISBLANK('!0'!AV575),ISERROR('!0'!AV575)),"",'!0'!AV575)</f>
        <v/>
      </c>
      <c r="AQ573" t="str">
        <f>IF(OR(ISBLANK('!0'!AW575),ISERROR('!0'!AW575)),"",'!0'!AW575)</f>
        <v/>
      </c>
      <c r="AR573" t="str">
        <f>IF(OR(ISBLANK('!0'!AX575),ISERROR('!0'!AX575)),"",'!0'!AX575)</f>
        <v/>
      </c>
      <c r="AS573" t="str">
        <f>IF(OR(ISBLANK('!0'!AY575),ISERROR('!0'!AY575)),"",'!0'!AY575)</f>
        <v/>
      </c>
      <c r="AT573" t="str">
        <f>IF(OR(ISBLANK('!0'!AZ575),ISERROR('!0'!AZ575)),"",'!0'!AZ575)</f>
        <v/>
      </c>
      <c r="AU573" t="str">
        <f>IF(OR(ISBLANK('!0'!BA575),ISERROR('!0'!BA575)),"",'!0'!BA575)</f>
        <v/>
      </c>
      <c r="AV573" t="str">
        <f>IF(OR(ISBLANK('!0'!BB575),ISERROR('!0'!BB575)),"",'!0'!BB575)</f>
        <v/>
      </c>
      <c r="AW573" t="str">
        <f>IF(OR(ISBLANK('!0'!BC575),ISERROR('!0'!BC575)),"",'!0'!BC575)</f>
        <v/>
      </c>
      <c r="AX573" t="str">
        <f>IF(OR(ISBLANK('!0'!BD575),ISERROR('!0'!BD575)),"",'!0'!BD575)</f>
        <v/>
      </c>
      <c r="AY573" t="str">
        <f>IF(OR(ISBLANK('!0'!BE575),ISERROR('!0'!BE575)),"",'!0'!BE575)</f>
        <v/>
      </c>
      <c r="AZ573" t="str">
        <f>IF(OR(ISBLANK('!0'!BF575),ISERROR('!0'!BF575)),"",'!0'!BF575)</f>
        <v/>
      </c>
      <c r="BA573" t="str">
        <f>IF(OR(ISBLANK('!0'!BG575),ISERROR('!0'!BG575)),"",'!0'!BG575)</f>
        <v/>
      </c>
      <c r="BB573" t="str">
        <f>IF(OR(ISBLANK('!0'!BH575),ISERROR('!0'!BH575)),"",'!0'!BH575)</f>
        <v/>
      </c>
      <c r="BC573" t="str">
        <f>IF(OR(ISBLANK('!0'!BI575),ISERROR('!0'!BI575)),"",'!0'!BI575)</f>
        <v/>
      </c>
    </row>
    <row r="574" spans="1:55" ht="12.75" customHeight="1" x14ac:dyDescent="0.2">
      <c r="A574" t="str">
        <f>IF(OR(ISBLANK('!0'!A576),ISERROR('!0'!A576)),"",'!0'!A576)</f>
        <v/>
      </c>
      <c r="B574" t="str">
        <f>IF(OR(ISBLANK('!0'!B576),ISERROR('!0'!B576)),"",'!0'!B576)</f>
        <v/>
      </c>
      <c r="C574" t="str">
        <f>IF(OR(ISBLANK('!0'!C575),ISERROR('!0'!C575)),"",'!0'!C575)</f>
        <v/>
      </c>
      <c r="D574" t="str">
        <f>IF(OR(ISBLANK('!0'!D576),ISERROR('!0'!D576)),"",'!0'!D576)</f>
        <v/>
      </c>
      <c r="E574" t="str">
        <f>IF(OR(ISBLANK('!0'!E576),ISERROR('!0'!E576)),"",'!0'!E576)</f>
        <v/>
      </c>
      <c r="F574" t="str">
        <f>IF(OR(ISBLANK('!0'!F576),ISERROR('!0'!F576)),"",'!0'!F576)</f>
        <v/>
      </c>
      <c r="G574" t="str">
        <f>IF(OR(ISBLANK('!0'!G576),ISERROR('!0'!G576)),"",'!0'!G576)</f>
        <v/>
      </c>
      <c r="H574" t="str">
        <f>IF(OR(ISBLANK('!0'!H576),ISERROR('!0'!H576)),"",'!0'!H576)</f>
        <v/>
      </c>
      <c r="I574" s="4" t="str">
        <f>IF(OR(ISBLANK('!0'!I576),ISERROR('!0'!I576)),"",'!0'!I576)</f>
        <v/>
      </c>
      <c r="J574" t="str">
        <f>IF(OR(ISBLANK('!0'!J576),ISERROR('!0'!J576)),"",'!0'!J576)</f>
        <v/>
      </c>
      <c r="K574" s="59" t="str">
        <f>IF(OR(ISBLANK('!0'!K576),ISERROR('!0'!K576)),"",'!0'!K576)</f>
        <v/>
      </c>
      <c r="L574" t="str">
        <f>IF(OR(ISBLANK('!0'!L576),ISERROR('!0'!L576)),"",'!0'!L576)</f>
        <v/>
      </c>
      <c r="M574" t="str">
        <f>IF(OR(ISBLANK('!0'!M576),ISERROR('!0'!M576)),"",'!0'!M576)</f>
        <v/>
      </c>
      <c r="N574" t="str">
        <f>IF(OR(ISBLANK('!0'!N576),ISERROR('!0'!N576)),"",'!0'!N576)</f>
        <v/>
      </c>
      <c r="O574" t="str">
        <f>IF(OR(ISBLANK('!0'!O576),ISERROR('!0'!O576)),"",'!0'!O576)</f>
        <v/>
      </c>
      <c r="P574" t="str">
        <f>IF(OR(ISBLANK('!0'!P576),ISERROR('!0'!P576)),"",'!0'!P576)</f>
        <v/>
      </c>
      <c r="Q574" t="str">
        <f>IF(OR(ISBLANK('!0'!Q576),ISERROR('!0'!Q576)),"",'!0'!Q576)</f>
        <v/>
      </c>
      <c r="R574" t="str">
        <f>IF(OR(ISBLANK('!0'!R576),ISERROR('!0'!R576)),"",'!0'!R576)</f>
        <v/>
      </c>
      <c r="S574" t="str">
        <f>IF(OR(ISBLANK('!0'!S576),ISERROR('!0'!S576)),"",'!0'!S576)</f>
        <v/>
      </c>
      <c r="T574" t="str">
        <f>IF(OR(ISBLANK('!0'!T576),ISERROR('!0'!T576)),"",'!0'!T576)</f>
        <v/>
      </c>
      <c r="U574" t="str">
        <f>IF(OR(ISBLANK('!0'!U576),ISERROR('!0'!U576)),"",'!0'!U576)</f>
        <v/>
      </c>
      <c r="V574" t="str">
        <f>IF(OR(ISBLANK('!0'!V576),ISERROR('!0'!V576)),"",'!0'!V576)</f>
        <v/>
      </c>
      <c r="W574" t="str">
        <f>IF(OR(ISBLANK('!0'!W576),ISERROR('!0'!W576)),"",'!0'!W576)</f>
        <v/>
      </c>
      <c r="X574" t="str">
        <f>IF(OR(ISBLANK('!0'!X576),ISERROR('!0'!X576)),"",'!0'!X576)</f>
        <v/>
      </c>
      <c r="Y574" t="str">
        <f>IF(OR(ISBLANK('!0'!Y576),ISERROR('!0'!Y576)),"",'!0'!Y576)</f>
        <v/>
      </c>
      <c r="Z574" t="str">
        <f>IF(OR(ISBLANK('!0'!Z576),ISERROR('!0'!Z576)),"",'!0'!Z576)</f>
        <v/>
      </c>
      <c r="AA574" t="str">
        <f>IF(OR(ISBLANK('!0'!AA576),ISERROR('!0'!AA576)),"",'!0'!AA576)</f>
        <v/>
      </c>
      <c r="AB574" t="str">
        <f>IF(OR(ISBLANK('!0'!AB576),ISERROR('!0'!AB576)),"",'!0'!AB576)</f>
        <v/>
      </c>
      <c r="AC574" t="str">
        <f>IF(OR(ISBLANK('!0'!AI576),ISERROR('!0'!AI576)),"",'!0'!AI576)</f>
        <v/>
      </c>
      <c r="AD574" t="str">
        <f>IF(OR(ISBLANK('!0'!AJ576),ISERROR('!0'!AJ576)),"",'!0'!AJ576)</f>
        <v/>
      </c>
      <c r="AE574" t="str">
        <f>IF(OR(ISBLANK('!0'!AK576),ISERROR('!0'!AK576)),"",'!0'!AK576)</f>
        <v/>
      </c>
      <c r="AF574" t="str">
        <f>IF(OR(ISBLANK('!0'!AL576),ISERROR('!0'!AL576)),"",'!0'!AL576)</f>
        <v/>
      </c>
      <c r="AG574" t="str">
        <f>IF(OR(ISBLANK('!0'!AM576),ISERROR('!0'!AM576)),"",'!0'!AM576)</f>
        <v/>
      </c>
      <c r="AH574" t="str">
        <f>IF(OR(ISBLANK('!0'!AN576),ISERROR('!0'!AN576)),"",'!0'!AN576)</f>
        <v/>
      </c>
      <c r="AI574" t="str">
        <f>IF(OR(ISBLANK('!0'!AO576),ISERROR('!0'!AO576)),"",'!0'!AO576)</f>
        <v/>
      </c>
      <c r="AJ574" t="str">
        <f>IF(OR(ISBLANK('!0'!AP576),ISERROR('!0'!AP576)),"",'!0'!AP576)</f>
        <v/>
      </c>
      <c r="AK574" t="str">
        <f>IF(OR(ISBLANK('!0'!AQ576),ISERROR('!0'!AQ576)),"",'!0'!AQ576)</f>
        <v/>
      </c>
      <c r="AL574" t="str">
        <f>IF(OR(ISBLANK('!0'!AR576),ISERROR('!0'!AR576)),"",'!0'!AR576)</f>
        <v/>
      </c>
      <c r="AM574" t="str">
        <f>IF(OR(ISBLANK('!0'!AS576),ISERROR('!0'!AS576)),"",'!0'!AS576)</f>
        <v/>
      </c>
      <c r="AN574" t="str">
        <f>IF(OR(ISBLANK('!0'!AT576),ISERROR('!0'!AT576)),"",'!0'!AT576)</f>
        <v/>
      </c>
      <c r="AO574" t="str">
        <f>IF(OR(ISBLANK('!0'!AU576),ISERROR('!0'!AU576)),"",'!0'!AU576)</f>
        <v/>
      </c>
      <c r="AP574" t="str">
        <f>IF(OR(ISBLANK('!0'!AV576),ISERROR('!0'!AV576)),"",'!0'!AV576)</f>
        <v/>
      </c>
      <c r="AQ574" t="str">
        <f>IF(OR(ISBLANK('!0'!AW576),ISERROR('!0'!AW576)),"",'!0'!AW576)</f>
        <v/>
      </c>
      <c r="AR574" t="str">
        <f>IF(OR(ISBLANK('!0'!AX576),ISERROR('!0'!AX576)),"",'!0'!AX576)</f>
        <v/>
      </c>
      <c r="AS574" t="str">
        <f>IF(OR(ISBLANK('!0'!AY576),ISERROR('!0'!AY576)),"",'!0'!AY576)</f>
        <v/>
      </c>
      <c r="AT574" t="str">
        <f>IF(OR(ISBLANK('!0'!AZ576),ISERROR('!0'!AZ576)),"",'!0'!AZ576)</f>
        <v/>
      </c>
      <c r="AU574" t="str">
        <f>IF(OR(ISBLANK('!0'!BA576),ISERROR('!0'!BA576)),"",'!0'!BA576)</f>
        <v/>
      </c>
      <c r="AV574" t="str">
        <f>IF(OR(ISBLANK('!0'!BB576),ISERROR('!0'!BB576)),"",'!0'!BB576)</f>
        <v/>
      </c>
      <c r="AW574" t="str">
        <f>IF(OR(ISBLANK('!0'!BC576),ISERROR('!0'!BC576)),"",'!0'!BC576)</f>
        <v/>
      </c>
      <c r="AX574" t="str">
        <f>IF(OR(ISBLANK('!0'!BD576),ISERROR('!0'!BD576)),"",'!0'!BD576)</f>
        <v/>
      </c>
      <c r="AY574" t="str">
        <f>IF(OR(ISBLANK('!0'!BE576),ISERROR('!0'!BE576)),"",'!0'!BE576)</f>
        <v/>
      </c>
      <c r="AZ574" t="str">
        <f>IF(OR(ISBLANK('!0'!BF576),ISERROR('!0'!BF576)),"",'!0'!BF576)</f>
        <v/>
      </c>
      <c r="BA574" t="str">
        <f>IF(OR(ISBLANK('!0'!BG576),ISERROR('!0'!BG576)),"",'!0'!BG576)</f>
        <v/>
      </c>
      <c r="BB574" t="str">
        <f>IF(OR(ISBLANK('!0'!BH576),ISERROR('!0'!BH576)),"",'!0'!BH576)</f>
        <v/>
      </c>
      <c r="BC574" t="str">
        <f>IF(OR(ISBLANK('!0'!BI576),ISERROR('!0'!BI576)),"",'!0'!BI576)</f>
        <v/>
      </c>
    </row>
    <row r="575" spans="1:55" ht="12.75" customHeight="1" x14ac:dyDescent="0.2">
      <c r="A575" t="str">
        <f>IF(OR(ISBLANK('!0'!A577),ISERROR('!0'!A577)),"",'!0'!A577)</f>
        <v/>
      </c>
      <c r="B575" t="str">
        <f>IF(OR(ISBLANK('!0'!B577),ISERROR('!0'!B577)),"",'!0'!B577)</f>
        <v/>
      </c>
      <c r="C575" t="str">
        <f>IF(OR(ISBLANK('!0'!C576),ISERROR('!0'!C576)),"",'!0'!C576)</f>
        <v/>
      </c>
      <c r="D575" t="str">
        <f>IF(OR(ISBLANK('!0'!D577),ISERROR('!0'!D577)),"",'!0'!D577)</f>
        <v/>
      </c>
      <c r="E575" t="str">
        <f>IF(OR(ISBLANK('!0'!E577),ISERROR('!0'!E577)),"",'!0'!E577)</f>
        <v/>
      </c>
      <c r="F575" t="str">
        <f>IF(OR(ISBLANK('!0'!F577),ISERROR('!0'!F577)),"",'!0'!F577)</f>
        <v/>
      </c>
      <c r="G575" t="str">
        <f>IF(OR(ISBLANK('!0'!G577),ISERROR('!0'!G577)),"",'!0'!G577)</f>
        <v/>
      </c>
      <c r="H575" t="str">
        <f>IF(OR(ISBLANK('!0'!H577),ISERROR('!0'!H577)),"",'!0'!H577)</f>
        <v/>
      </c>
      <c r="I575" s="4" t="str">
        <f>IF(OR(ISBLANK('!0'!I577),ISERROR('!0'!I577)),"",'!0'!I577)</f>
        <v/>
      </c>
      <c r="J575" t="str">
        <f>IF(OR(ISBLANK('!0'!J577),ISERROR('!0'!J577)),"",'!0'!J577)</f>
        <v/>
      </c>
      <c r="K575" s="59" t="str">
        <f>IF(OR(ISBLANK('!0'!K577),ISERROR('!0'!K577)),"",'!0'!K577)</f>
        <v/>
      </c>
      <c r="L575" t="str">
        <f>IF(OR(ISBLANK('!0'!L577),ISERROR('!0'!L577)),"",'!0'!L577)</f>
        <v/>
      </c>
      <c r="M575" t="str">
        <f>IF(OR(ISBLANK('!0'!M577),ISERROR('!0'!M577)),"",'!0'!M577)</f>
        <v/>
      </c>
      <c r="N575" t="str">
        <f>IF(OR(ISBLANK('!0'!N577),ISERROR('!0'!N577)),"",'!0'!N577)</f>
        <v/>
      </c>
      <c r="O575" t="str">
        <f>IF(OR(ISBLANK('!0'!O577),ISERROR('!0'!O577)),"",'!0'!O577)</f>
        <v/>
      </c>
      <c r="P575" t="str">
        <f>IF(OR(ISBLANK('!0'!P577),ISERROR('!0'!P577)),"",'!0'!P577)</f>
        <v/>
      </c>
      <c r="Q575" t="str">
        <f>IF(OR(ISBLANK('!0'!Q577),ISERROR('!0'!Q577)),"",'!0'!Q577)</f>
        <v/>
      </c>
      <c r="R575" t="str">
        <f>IF(OR(ISBLANK('!0'!R577),ISERROR('!0'!R577)),"",'!0'!R577)</f>
        <v/>
      </c>
      <c r="S575" t="str">
        <f>IF(OR(ISBLANK('!0'!S577),ISERROR('!0'!S577)),"",'!0'!S577)</f>
        <v/>
      </c>
      <c r="T575" t="str">
        <f>IF(OR(ISBLANK('!0'!T577),ISERROR('!0'!T577)),"",'!0'!T577)</f>
        <v/>
      </c>
      <c r="U575" t="str">
        <f>IF(OR(ISBLANK('!0'!U577),ISERROR('!0'!U577)),"",'!0'!U577)</f>
        <v/>
      </c>
      <c r="V575" t="str">
        <f>IF(OR(ISBLANK('!0'!V577),ISERROR('!0'!V577)),"",'!0'!V577)</f>
        <v/>
      </c>
      <c r="W575" t="str">
        <f>IF(OR(ISBLANK('!0'!W577),ISERROR('!0'!W577)),"",'!0'!W577)</f>
        <v/>
      </c>
      <c r="X575" t="str">
        <f>IF(OR(ISBLANK('!0'!X577),ISERROR('!0'!X577)),"",'!0'!X577)</f>
        <v/>
      </c>
      <c r="Y575" t="str">
        <f>IF(OR(ISBLANK('!0'!Y577),ISERROR('!0'!Y577)),"",'!0'!Y577)</f>
        <v/>
      </c>
      <c r="Z575" t="str">
        <f>IF(OR(ISBLANK('!0'!Z577),ISERROR('!0'!Z577)),"",'!0'!Z577)</f>
        <v/>
      </c>
      <c r="AA575" t="str">
        <f>IF(OR(ISBLANK('!0'!AA577),ISERROR('!0'!AA577)),"",'!0'!AA577)</f>
        <v/>
      </c>
      <c r="AB575" t="str">
        <f>IF(OR(ISBLANK('!0'!AB577),ISERROR('!0'!AB577)),"",'!0'!AB577)</f>
        <v/>
      </c>
      <c r="AC575" t="str">
        <f>IF(OR(ISBLANK('!0'!AI577),ISERROR('!0'!AI577)),"",'!0'!AI577)</f>
        <v/>
      </c>
      <c r="AD575" t="str">
        <f>IF(OR(ISBLANK('!0'!AJ577),ISERROR('!0'!AJ577)),"",'!0'!AJ577)</f>
        <v/>
      </c>
      <c r="AE575" t="str">
        <f>IF(OR(ISBLANK('!0'!AK577),ISERROR('!0'!AK577)),"",'!0'!AK577)</f>
        <v/>
      </c>
      <c r="AF575" t="str">
        <f>IF(OR(ISBLANK('!0'!AL577),ISERROR('!0'!AL577)),"",'!0'!AL577)</f>
        <v/>
      </c>
      <c r="AG575" t="str">
        <f>IF(OR(ISBLANK('!0'!AM577),ISERROR('!0'!AM577)),"",'!0'!AM577)</f>
        <v/>
      </c>
      <c r="AH575" t="str">
        <f>IF(OR(ISBLANK('!0'!AN577),ISERROR('!0'!AN577)),"",'!0'!AN577)</f>
        <v/>
      </c>
      <c r="AI575" t="str">
        <f>IF(OR(ISBLANK('!0'!AO577),ISERROR('!0'!AO577)),"",'!0'!AO577)</f>
        <v/>
      </c>
      <c r="AJ575" t="str">
        <f>IF(OR(ISBLANK('!0'!AP577),ISERROR('!0'!AP577)),"",'!0'!AP577)</f>
        <v/>
      </c>
      <c r="AK575" t="str">
        <f>IF(OR(ISBLANK('!0'!AQ577),ISERROR('!0'!AQ577)),"",'!0'!AQ577)</f>
        <v/>
      </c>
      <c r="AL575" t="str">
        <f>IF(OR(ISBLANK('!0'!AR577),ISERROR('!0'!AR577)),"",'!0'!AR577)</f>
        <v/>
      </c>
      <c r="AM575" t="str">
        <f>IF(OR(ISBLANK('!0'!AS577),ISERROR('!0'!AS577)),"",'!0'!AS577)</f>
        <v/>
      </c>
      <c r="AN575" t="str">
        <f>IF(OR(ISBLANK('!0'!AT577),ISERROR('!0'!AT577)),"",'!0'!AT577)</f>
        <v/>
      </c>
      <c r="AO575" t="str">
        <f>IF(OR(ISBLANK('!0'!AU577),ISERROR('!0'!AU577)),"",'!0'!AU577)</f>
        <v/>
      </c>
      <c r="AP575" t="str">
        <f>IF(OR(ISBLANK('!0'!AV577),ISERROR('!0'!AV577)),"",'!0'!AV577)</f>
        <v/>
      </c>
      <c r="AQ575" t="str">
        <f>IF(OR(ISBLANK('!0'!AW577),ISERROR('!0'!AW577)),"",'!0'!AW577)</f>
        <v/>
      </c>
      <c r="AR575" t="str">
        <f>IF(OR(ISBLANK('!0'!AX577),ISERROR('!0'!AX577)),"",'!0'!AX577)</f>
        <v/>
      </c>
      <c r="AS575" t="str">
        <f>IF(OR(ISBLANK('!0'!AY577),ISERROR('!0'!AY577)),"",'!0'!AY577)</f>
        <v/>
      </c>
      <c r="AT575" t="str">
        <f>IF(OR(ISBLANK('!0'!AZ577),ISERROR('!0'!AZ577)),"",'!0'!AZ577)</f>
        <v/>
      </c>
      <c r="AU575" t="str">
        <f>IF(OR(ISBLANK('!0'!BA577),ISERROR('!0'!BA577)),"",'!0'!BA577)</f>
        <v/>
      </c>
      <c r="AV575" t="str">
        <f>IF(OR(ISBLANK('!0'!BB577),ISERROR('!0'!BB577)),"",'!0'!BB577)</f>
        <v/>
      </c>
      <c r="AW575" t="str">
        <f>IF(OR(ISBLANK('!0'!BC577),ISERROR('!0'!BC577)),"",'!0'!BC577)</f>
        <v/>
      </c>
      <c r="AX575" t="str">
        <f>IF(OR(ISBLANK('!0'!BD577),ISERROR('!0'!BD577)),"",'!0'!BD577)</f>
        <v/>
      </c>
      <c r="AY575" t="str">
        <f>IF(OR(ISBLANK('!0'!BE577),ISERROR('!0'!BE577)),"",'!0'!BE577)</f>
        <v/>
      </c>
      <c r="AZ575" t="str">
        <f>IF(OR(ISBLANK('!0'!BF577),ISERROR('!0'!BF577)),"",'!0'!BF577)</f>
        <v/>
      </c>
      <c r="BA575" t="str">
        <f>IF(OR(ISBLANK('!0'!BG577),ISERROR('!0'!BG577)),"",'!0'!BG577)</f>
        <v/>
      </c>
      <c r="BB575" t="str">
        <f>IF(OR(ISBLANK('!0'!BH577),ISERROR('!0'!BH577)),"",'!0'!BH577)</f>
        <v/>
      </c>
      <c r="BC575" t="str">
        <f>IF(OR(ISBLANK('!0'!BI577),ISERROR('!0'!BI577)),"",'!0'!BI577)</f>
        <v/>
      </c>
    </row>
    <row r="576" spans="1:55" ht="12.75" customHeight="1" x14ac:dyDescent="0.2">
      <c r="A576" t="str">
        <f>IF(OR(ISBLANK('!0'!A578),ISERROR('!0'!A578)),"",'!0'!A578)</f>
        <v/>
      </c>
      <c r="B576" t="str">
        <f>IF(OR(ISBLANK('!0'!B578),ISERROR('!0'!B578)),"",'!0'!B578)</f>
        <v/>
      </c>
      <c r="C576" t="str">
        <f>IF(OR(ISBLANK('!0'!C577),ISERROR('!0'!C577)),"",'!0'!C577)</f>
        <v/>
      </c>
      <c r="D576" t="str">
        <f>IF(OR(ISBLANK('!0'!D578),ISERROR('!0'!D578)),"",'!0'!D578)</f>
        <v/>
      </c>
      <c r="E576" t="str">
        <f>IF(OR(ISBLANK('!0'!E578),ISERROR('!0'!E578)),"",'!0'!E578)</f>
        <v/>
      </c>
      <c r="F576" t="str">
        <f>IF(OR(ISBLANK('!0'!F578),ISERROR('!0'!F578)),"",'!0'!F578)</f>
        <v/>
      </c>
      <c r="G576" t="str">
        <f>IF(OR(ISBLANK('!0'!G578),ISERROR('!0'!G578)),"",'!0'!G578)</f>
        <v/>
      </c>
      <c r="H576" t="str">
        <f>IF(OR(ISBLANK('!0'!H578),ISERROR('!0'!H578)),"",'!0'!H578)</f>
        <v/>
      </c>
      <c r="I576" s="4" t="str">
        <f>IF(OR(ISBLANK('!0'!I578),ISERROR('!0'!I578)),"",'!0'!I578)</f>
        <v/>
      </c>
      <c r="J576" t="str">
        <f>IF(OR(ISBLANK('!0'!J578),ISERROR('!0'!J578)),"",'!0'!J578)</f>
        <v/>
      </c>
      <c r="K576" s="59" t="str">
        <f>IF(OR(ISBLANK('!0'!K578),ISERROR('!0'!K578)),"",'!0'!K578)</f>
        <v/>
      </c>
      <c r="L576" t="str">
        <f>IF(OR(ISBLANK('!0'!L578),ISERROR('!0'!L578)),"",'!0'!L578)</f>
        <v/>
      </c>
      <c r="M576" t="str">
        <f>IF(OR(ISBLANK('!0'!M578),ISERROR('!0'!M578)),"",'!0'!M578)</f>
        <v/>
      </c>
      <c r="N576" t="str">
        <f>IF(OR(ISBLANK('!0'!N578),ISERROR('!0'!N578)),"",'!0'!N578)</f>
        <v/>
      </c>
      <c r="O576" t="str">
        <f>IF(OR(ISBLANK('!0'!O578),ISERROR('!0'!O578)),"",'!0'!O578)</f>
        <v/>
      </c>
      <c r="P576" t="str">
        <f>IF(OR(ISBLANK('!0'!P578),ISERROR('!0'!P578)),"",'!0'!P578)</f>
        <v/>
      </c>
      <c r="Q576" t="str">
        <f>IF(OR(ISBLANK('!0'!Q578),ISERROR('!0'!Q578)),"",'!0'!Q578)</f>
        <v/>
      </c>
      <c r="R576" t="str">
        <f>IF(OR(ISBLANK('!0'!R578),ISERROR('!0'!R578)),"",'!0'!R578)</f>
        <v/>
      </c>
      <c r="S576" t="str">
        <f>IF(OR(ISBLANK('!0'!S578),ISERROR('!0'!S578)),"",'!0'!S578)</f>
        <v/>
      </c>
      <c r="T576" t="str">
        <f>IF(OR(ISBLANK('!0'!T578),ISERROR('!0'!T578)),"",'!0'!T578)</f>
        <v/>
      </c>
      <c r="U576" t="str">
        <f>IF(OR(ISBLANK('!0'!U578),ISERROR('!0'!U578)),"",'!0'!U578)</f>
        <v/>
      </c>
      <c r="V576" t="str">
        <f>IF(OR(ISBLANK('!0'!V578),ISERROR('!0'!V578)),"",'!0'!V578)</f>
        <v/>
      </c>
      <c r="W576" t="str">
        <f>IF(OR(ISBLANK('!0'!W578),ISERROR('!0'!W578)),"",'!0'!W578)</f>
        <v/>
      </c>
      <c r="X576" t="str">
        <f>IF(OR(ISBLANK('!0'!X578),ISERROR('!0'!X578)),"",'!0'!X578)</f>
        <v/>
      </c>
      <c r="Y576" t="str">
        <f>IF(OR(ISBLANK('!0'!Y578),ISERROR('!0'!Y578)),"",'!0'!Y578)</f>
        <v/>
      </c>
      <c r="Z576" t="str">
        <f>IF(OR(ISBLANK('!0'!Z578),ISERROR('!0'!Z578)),"",'!0'!Z578)</f>
        <v/>
      </c>
      <c r="AA576" t="str">
        <f>IF(OR(ISBLANK('!0'!AA578),ISERROR('!0'!AA578)),"",'!0'!AA578)</f>
        <v/>
      </c>
      <c r="AB576" t="str">
        <f>IF(OR(ISBLANK('!0'!AB578),ISERROR('!0'!AB578)),"",'!0'!AB578)</f>
        <v/>
      </c>
      <c r="AC576" t="str">
        <f>IF(OR(ISBLANK('!0'!AI578),ISERROR('!0'!AI578)),"",'!0'!AI578)</f>
        <v/>
      </c>
      <c r="AD576" t="str">
        <f>IF(OR(ISBLANK('!0'!AJ578),ISERROR('!0'!AJ578)),"",'!0'!AJ578)</f>
        <v/>
      </c>
      <c r="AE576" t="str">
        <f>IF(OR(ISBLANK('!0'!AK578),ISERROR('!0'!AK578)),"",'!0'!AK578)</f>
        <v/>
      </c>
      <c r="AF576" t="str">
        <f>IF(OR(ISBLANK('!0'!AL578),ISERROR('!0'!AL578)),"",'!0'!AL578)</f>
        <v/>
      </c>
      <c r="AG576" t="str">
        <f>IF(OR(ISBLANK('!0'!AM578),ISERROR('!0'!AM578)),"",'!0'!AM578)</f>
        <v/>
      </c>
      <c r="AH576" t="str">
        <f>IF(OR(ISBLANK('!0'!AN578),ISERROR('!0'!AN578)),"",'!0'!AN578)</f>
        <v/>
      </c>
      <c r="AI576" t="str">
        <f>IF(OR(ISBLANK('!0'!AO578),ISERROR('!0'!AO578)),"",'!0'!AO578)</f>
        <v/>
      </c>
      <c r="AJ576" t="str">
        <f>IF(OR(ISBLANK('!0'!AP578),ISERROR('!0'!AP578)),"",'!0'!AP578)</f>
        <v/>
      </c>
      <c r="AK576" t="str">
        <f>IF(OR(ISBLANK('!0'!AQ578),ISERROR('!0'!AQ578)),"",'!0'!AQ578)</f>
        <v/>
      </c>
      <c r="AL576" t="str">
        <f>IF(OR(ISBLANK('!0'!AR578),ISERROR('!0'!AR578)),"",'!0'!AR578)</f>
        <v/>
      </c>
      <c r="AM576" t="str">
        <f>IF(OR(ISBLANK('!0'!AS578),ISERROR('!0'!AS578)),"",'!0'!AS578)</f>
        <v/>
      </c>
      <c r="AN576" t="str">
        <f>IF(OR(ISBLANK('!0'!AT578),ISERROR('!0'!AT578)),"",'!0'!AT578)</f>
        <v/>
      </c>
      <c r="AO576" t="str">
        <f>IF(OR(ISBLANK('!0'!AU578),ISERROR('!0'!AU578)),"",'!0'!AU578)</f>
        <v/>
      </c>
      <c r="AP576" t="str">
        <f>IF(OR(ISBLANK('!0'!AV578),ISERROR('!0'!AV578)),"",'!0'!AV578)</f>
        <v/>
      </c>
      <c r="AQ576" t="str">
        <f>IF(OR(ISBLANK('!0'!AW578),ISERROR('!0'!AW578)),"",'!0'!AW578)</f>
        <v/>
      </c>
      <c r="AR576" t="str">
        <f>IF(OR(ISBLANK('!0'!AX578),ISERROR('!0'!AX578)),"",'!0'!AX578)</f>
        <v/>
      </c>
      <c r="AS576" t="str">
        <f>IF(OR(ISBLANK('!0'!AY578),ISERROR('!0'!AY578)),"",'!0'!AY578)</f>
        <v/>
      </c>
      <c r="AT576" t="str">
        <f>IF(OR(ISBLANK('!0'!AZ578),ISERROR('!0'!AZ578)),"",'!0'!AZ578)</f>
        <v/>
      </c>
      <c r="AU576" t="str">
        <f>IF(OR(ISBLANK('!0'!BA578),ISERROR('!0'!BA578)),"",'!0'!BA578)</f>
        <v/>
      </c>
      <c r="AV576" t="str">
        <f>IF(OR(ISBLANK('!0'!BB578),ISERROR('!0'!BB578)),"",'!0'!BB578)</f>
        <v/>
      </c>
      <c r="AW576" t="str">
        <f>IF(OR(ISBLANK('!0'!BC578),ISERROR('!0'!BC578)),"",'!0'!BC578)</f>
        <v/>
      </c>
      <c r="AX576" t="str">
        <f>IF(OR(ISBLANK('!0'!BD578),ISERROR('!0'!BD578)),"",'!0'!BD578)</f>
        <v/>
      </c>
      <c r="AY576" t="str">
        <f>IF(OR(ISBLANK('!0'!BE578),ISERROR('!0'!BE578)),"",'!0'!BE578)</f>
        <v/>
      </c>
      <c r="AZ576" t="str">
        <f>IF(OR(ISBLANK('!0'!BF578),ISERROR('!0'!BF578)),"",'!0'!BF578)</f>
        <v/>
      </c>
      <c r="BA576" t="str">
        <f>IF(OR(ISBLANK('!0'!BG578),ISERROR('!0'!BG578)),"",'!0'!BG578)</f>
        <v/>
      </c>
      <c r="BB576" t="str">
        <f>IF(OR(ISBLANK('!0'!BH578),ISERROR('!0'!BH578)),"",'!0'!BH578)</f>
        <v/>
      </c>
      <c r="BC576" t="str">
        <f>IF(OR(ISBLANK('!0'!BI578),ISERROR('!0'!BI578)),"",'!0'!BI578)</f>
        <v/>
      </c>
    </row>
    <row r="577" spans="1:55" ht="12.75" customHeight="1" x14ac:dyDescent="0.2">
      <c r="A577" t="str">
        <f>IF(OR(ISBLANK('!0'!A579),ISERROR('!0'!A579)),"",'!0'!A579)</f>
        <v/>
      </c>
      <c r="B577" t="str">
        <f>IF(OR(ISBLANK('!0'!B579),ISERROR('!0'!B579)),"",'!0'!B579)</f>
        <v/>
      </c>
      <c r="C577" t="str">
        <f>IF(OR(ISBLANK('!0'!C578),ISERROR('!0'!C578)),"",'!0'!C578)</f>
        <v/>
      </c>
      <c r="D577" t="str">
        <f>IF(OR(ISBLANK('!0'!D579),ISERROR('!0'!D579)),"",'!0'!D579)</f>
        <v/>
      </c>
      <c r="E577" t="str">
        <f>IF(OR(ISBLANK('!0'!E579),ISERROR('!0'!E579)),"",'!0'!E579)</f>
        <v/>
      </c>
      <c r="F577" t="str">
        <f>IF(OR(ISBLANK('!0'!F579),ISERROR('!0'!F579)),"",'!0'!F579)</f>
        <v/>
      </c>
      <c r="G577" t="str">
        <f>IF(OR(ISBLANK('!0'!G579),ISERROR('!0'!G579)),"",'!0'!G579)</f>
        <v/>
      </c>
      <c r="H577" t="str">
        <f>IF(OR(ISBLANK('!0'!H579),ISERROR('!0'!H579)),"",'!0'!H579)</f>
        <v/>
      </c>
      <c r="I577" s="4" t="str">
        <f>IF(OR(ISBLANK('!0'!I579),ISERROR('!0'!I579)),"",'!0'!I579)</f>
        <v/>
      </c>
      <c r="J577" t="str">
        <f>IF(OR(ISBLANK('!0'!J579),ISERROR('!0'!J579)),"",'!0'!J579)</f>
        <v/>
      </c>
      <c r="K577" s="59" t="str">
        <f>IF(OR(ISBLANK('!0'!K579),ISERROR('!0'!K579)),"",'!0'!K579)</f>
        <v/>
      </c>
      <c r="L577" t="str">
        <f>IF(OR(ISBLANK('!0'!L579),ISERROR('!0'!L579)),"",'!0'!L579)</f>
        <v/>
      </c>
      <c r="M577" t="str">
        <f>IF(OR(ISBLANK('!0'!M579),ISERROR('!0'!M579)),"",'!0'!M579)</f>
        <v/>
      </c>
      <c r="N577" t="str">
        <f>IF(OR(ISBLANK('!0'!N579),ISERROR('!0'!N579)),"",'!0'!N579)</f>
        <v/>
      </c>
      <c r="O577" t="str">
        <f>IF(OR(ISBLANK('!0'!O579),ISERROR('!0'!O579)),"",'!0'!O579)</f>
        <v/>
      </c>
      <c r="P577" t="str">
        <f>IF(OR(ISBLANK('!0'!P579),ISERROR('!0'!P579)),"",'!0'!P579)</f>
        <v/>
      </c>
      <c r="Q577" t="str">
        <f>IF(OR(ISBLANK('!0'!Q579),ISERROR('!0'!Q579)),"",'!0'!Q579)</f>
        <v/>
      </c>
      <c r="R577" t="str">
        <f>IF(OR(ISBLANK('!0'!R579),ISERROR('!0'!R579)),"",'!0'!R579)</f>
        <v/>
      </c>
      <c r="S577" t="str">
        <f>IF(OR(ISBLANK('!0'!S579),ISERROR('!0'!S579)),"",'!0'!S579)</f>
        <v/>
      </c>
      <c r="T577" t="str">
        <f>IF(OR(ISBLANK('!0'!T579),ISERROR('!0'!T579)),"",'!0'!T579)</f>
        <v/>
      </c>
      <c r="U577" t="str">
        <f>IF(OR(ISBLANK('!0'!U579),ISERROR('!0'!U579)),"",'!0'!U579)</f>
        <v/>
      </c>
      <c r="V577" t="str">
        <f>IF(OR(ISBLANK('!0'!V579),ISERROR('!0'!V579)),"",'!0'!V579)</f>
        <v/>
      </c>
      <c r="W577" t="str">
        <f>IF(OR(ISBLANK('!0'!W579),ISERROR('!0'!W579)),"",'!0'!W579)</f>
        <v/>
      </c>
      <c r="X577" t="str">
        <f>IF(OR(ISBLANK('!0'!X579),ISERROR('!0'!X579)),"",'!0'!X579)</f>
        <v/>
      </c>
      <c r="Y577" t="str">
        <f>IF(OR(ISBLANK('!0'!Y579),ISERROR('!0'!Y579)),"",'!0'!Y579)</f>
        <v/>
      </c>
      <c r="Z577" t="str">
        <f>IF(OR(ISBLANK('!0'!Z579),ISERROR('!0'!Z579)),"",'!0'!Z579)</f>
        <v/>
      </c>
      <c r="AA577" t="str">
        <f>IF(OR(ISBLANK('!0'!AA579),ISERROR('!0'!AA579)),"",'!0'!AA579)</f>
        <v/>
      </c>
      <c r="AB577" t="str">
        <f>IF(OR(ISBLANK('!0'!AB579),ISERROR('!0'!AB579)),"",'!0'!AB579)</f>
        <v/>
      </c>
      <c r="AC577" t="str">
        <f>IF(OR(ISBLANK('!0'!AI579),ISERROR('!0'!AI579)),"",'!0'!AI579)</f>
        <v/>
      </c>
      <c r="AD577" t="str">
        <f>IF(OR(ISBLANK('!0'!AJ579),ISERROR('!0'!AJ579)),"",'!0'!AJ579)</f>
        <v/>
      </c>
      <c r="AE577" t="str">
        <f>IF(OR(ISBLANK('!0'!AK579),ISERROR('!0'!AK579)),"",'!0'!AK579)</f>
        <v/>
      </c>
      <c r="AF577" t="str">
        <f>IF(OR(ISBLANK('!0'!AL579),ISERROR('!0'!AL579)),"",'!0'!AL579)</f>
        <v/>
      </c>
      <c r="AG577" t="str">
        <f>IF(OR(ISBLANK('!0'!AM579),ISERROR('!0'!AM579)),"",'!0'!AM579)</f>
        <v/>
      </c>
      <c r="AH577" t="str">
        <f>IF(OR(ISBLANK('!0'!AN579),ISERROR('!0'!AN579)),"",'!0'!AN579)</f>
        <v/>
      </c>
      <c r="AI577" t="str">
        <f>IF(OR(ISBLANK('!0'!AO579),ISERROR('!0'!AO579)),"",'!0'!AO579)</f>
        <v/>
      </c>
      <c r="AJ577" t="str">
        <f>IF(OR(ISBLANK('!0'!AP579),ISERROR('!0'!AP579)),"",'!0'!AP579)</f>
        <v/>
      </c>
      <c r="AK577" t="str">
        <f>IF(OR(ISBLANK('!0'!AQ579),ISERROR('!0'!AQ579)),"",'!0'!AQ579)</f>
        <v/>
      </c>
      <c r="AL577" t="str">
        <f>IF(OR(ISBLANK('!0'!AR579),ISERROR('!0'!AR579)),"",'!0'!AR579)</f>
        <v/>
      </c>
      <c r="AM577" t="str">
        <f>IF(OR(ISBLANK('!0'!AS579),ISERROR('!0'!AS579)),"",'!0'!AS579)</f>
        <v/>
      </c>
      <c r="AN577" t="str">
        <f>IF(OR(ISBLANK('!0'!AT579),ISERROR('!0'!AT579)),"",'!0'!AT579)</f>
        <v/>
      </c>
      <c r="AO577" t="str">
        <f>IF(OR(ISBLANK('!0'!AU579),ISERROR('!0'!AU579)),"",'!0'!AU579)</f>
        <v/>
      </c>
      <c r="AP577" t="str">
        <f>IF(OR(ISBLANK('!0'!AV579),ISERROR('!0'!AV579)),"",'!0'!AV579)</f>
        <v/>
      </c>
      <c r="AQ577" t="str">
        <f>IF(OR(ISBLANK('!0'!AW579),ISERROR('!0'!AW579)),"",'!0'!AW579)</f>
        <v/>
      </c>
      <c r="AR577" t="str">
        <f>IF(OR(ISBLANK('!0'!AX579),ISERROR('!0'!AX579)),"",'!0'!AX579)</f>
        <v/>
      </c>
      <c r="AS577" t="str">
        <f>IF(OR(ISBLANK('!0'!AY579),ISERROR('!0'!AY579)),"",'!0'!AY579)</f>
        <v/>
      </c>
      <c r="AT577" t="str">
        <f>IF(OR(ISBLANK('!0'!AZ579),ISERROR('!0'!AZ579)),"",'!0'!AZ579)</f>
        <v/>
      </c>
      <c r="AU577" t="str">
        <f>IF(OR(ISBLANK('!0'!BA579),ISERROR('!0'!BA579)),"",'!0'!BA579)</f>
        <v/>
      </c>
      <c r="AV577" t="str">
        <f>IF(OR(ISBLANK('!0'!BB579),ISERROR('!0'!BB579)),"",'!0'!BB579)</f>
        <v/>
      </c>
      <c r="AW577" t="str">
        <f>IF(OR(ISBLANK('!0'!BC579),ISERROR('!0'!BC579)),"",'!0'!BC579)</f>
        <v/>
      </c>
      <c r="AX577" t="str">
        <f>IF(OR(ISBLANK('!0'!BD579),ISERROR('!0'!BD579)),"",'!0'!BD579)</f>
        <v/>
      </c>
      <c r="AY577" t="str">
        <f>IF(OR(ISBLANK('!0'!BE579),ISERROR('!0'!BE579)),"",'!0'!BE579)</f>
        <v/>
      </c>
      <c r="AZ577" t="str">
        <f>IF(OR(ISBLANK('!0'!BF579),ISERROR('!0'!BF579)),"",'!0'!BF579)</f>
        <v/>
      </c>
      <c r="BA577" t="str">
        <f>IF(OR(ISBLANK('!0'!BG579),ISERROR('!0'!BG579)),"",'!0'!BG579)</f>
        <v/>
      </c>
      <c r="BB577" t="str">
        <f>IF(OR(ISBLANK('!0'!BH579),ISERROR('!0'!BH579)),"",'!0'!BH579)</f>
        <v/>
      </c>
      <c r="BC577" t="str">
        <f>IF(OR(ISBLANK('!0'!BI579),ISERROR('!0'!BI579)),"",'!0'!BI579)</f>
        <v/>
      </c>
    </row>
    <row r="578" spans="1:55" ht="12.75" customHeight="1" x14ac:dyDescent="0.2">
      <c r="A578" t="str">
        <f>IF(OR(ISBLANK('!0'!A580),ISERROR('!0'!A580)),"",'!0'!A580)</f>
        <v/>
      </c>
      <c r="B578" t="str">
        <f>IF(OR(ISBLANK('!0'!B580),ISERROR('!0'!B580)),"",'!0'!B580)</f>
        <v/>
      </c>
      <c r="C578" t="str">
        <f>IF(OR(ISBLANK('!0'!C579),ISERROR('!0'!C579)),"",'!0'!C579)</f>
        <v/>
      </c>
      <c r="D578" t="str">
        <f>IF(OR(ISBLANK('!0'!D580),ISERROR('!0'!D580)),"",'!0'!D580)</f>
        <v/>
      </c>
      <c r="E578" t="str">
        <f>IF(OR(ISBLANK('!0'!E580),ISERROR('!0'!E580)),"",'!0'!E580)</f>
        <v/>
      </c>
      <c r="F578" t="str">
        <f>IF(OR(ISBLANK('!0'!F580),ISERROR('!0'!F580)),"",'!0'!F580)</f>
        <v/>
      </c>
      <c r="G578" t="str">
        <f>IF(OR(ISBLANK('!0'!G580),ISERROR('!0'!G580)),"",'!0'!G580)</f>
        <v/>
      </c>
      <c r="H578" t="str">
        <f>IF(OR(ISBLANK('!0'!H580),ISERROR('!0'!H580)),"",'!0'!H580)</f>
        <v/>
      </c>
      <c r="I578" s="4" t="str">
        <f>IF(OR(ISBLANK('!0'!I580),ISERROR('!0'!I580)),"",'!0'!I580)</f>
        <v/>
      </c>
      <c r="J578" t="str">
        <f>IF(OR(ISBLANK('!0'!J580),ISERROR('!0'!J580)),"",'!0'!J580)</f>
        <v/>
      </c>
      <c r="K578" s="59" t="str">
        <f>IF(OR(ISBLANK('!0'!K580),ISERROR('!0'!K580)),"",'!0'!K580)</f>
        <v/>
      </c>
      <c r="L578" t="str">
        <f>IF(OR(ISBLANK('!0'!L580),ISERROR('!0'!L580)),"",'!0'!L580)</f>
        <v/>
      </c>
      <c r="M578" t="str">
        <f>IF(OR(ISBLANK('!0'!M580),ISERROR('!0'!M580)),"",'!0'!M580)</f>
        <v/>
      </c>
      <c r="N578" t="str">
        <f>IF(OR(ISBLANK('!0'!N580),ISERROR('!0'!N580)),"",'!0'!N580)</f>
        <v/>
      </c>
      <c r="O578" t="str">
        <f>IF(OR(ISBLANK('!0'!O580),ISERROR('!0'!O580)),"",'!0'!O580)</f>
        <v/>
      </c>
      <c r="P578" t="str">
        <f>IF(OR(ISBLANK('!0'!P580),ISERROR('!0'!P580)),"",'!0'!P580)</f>
        <v/>
      </c>
      <c r="Q578" t="str">
        <f>IF(OR(ISBLANK('!0'!Q580),ISERROR('!0'!Q580)),"",'!0'!Q580)</f>
        <v/>
      </c>
      <c r="R578" t="str">
        <f>IF(OR(ISBLANK('!0'!R580),ISERROR('!0'!R580)),"",'!0'!R580)</f>
        <v/>
      </c>
      <c r="S578" t="str">
        <f>IF(OR(ISBLANK('!0'!S580),ISERROR('!0'!S580)),"",'!0'!S580)</f>
        <v/>
      </c>
      <c r="T578" t="str">
        <f>IF(OR(ISBLANK('!0'!T580),ISERROR('!0'!T580)),"",'!0'!T580)</f>
        <v/>
      </c>
      <c r="U578" t="str">
        <f>IF(OR(ISBLANK('!0'!U580),ISERROR('!0'!U580)),"",'!0'!U580)</f>
        <v/>
      </c>
      <c r="V578" t="str">
        <f>IF(OR(ISBLANK('!0'!V580),ISERROR('!0'!V580)),"",'!0'!V580)</f>
        <v/>
      </c>
      <c r="W578" t="str">
        <f>IF(OR(ISBLANK('!0'!W580),ISERROR('!0'!W580)),"",'!0'!W580)</f>
        <v/>
      </c>
      <c r="X578" t="str">
        <f>IF(OR(ISBLANK('!0'!X580),ISERROR('!0'!X580)),"",'!0'!X580)</f>
        <v/>
      </c>
      <c r="Y578" t="str">
        <f>IF(OR(ISBLANK('!0'!Y580),ISERROR('!0'!Y580)),"",'!0'!Y580)</f>
        <v/>
      </c>
      <c r="Z578" t="str">
        <f>IF(OR(ISBLANK('!0'!Z580),ISERROR('!0'!Z580)),"",'!0'!Z580)</f>
        <v/>
      </c>
      <c r="AA578" t="str">
        <f>IF(OR(ISBLANK('!0'!AA580),ISERROR('!0'!AA580)),"",'!0'!AA580)</f>
        <v/>
      </c>
      <c r="AB578" t="str">
        <f>IF(OR(ISBLANK('!0'!AB580),ISERROR('!0'!AB580)),"",'!0'!AB580)</f>
        <v/>
      </c>
      <c r="AC578" t="str">
        <f>IF(OR(ISBLANK('!0'!AI580),ISERROR('!0'!AI580)),"",'!0'!AI580)</f>
        <v/>
      </c>
      <c r="AD578" t="str">
        <f>IF(OR(ISBLANK('!0'!AJ580),ISERROR('!0'!AJ580)),"",'!0'!AJ580)</f>
        <v/>
      </c>
      <c r="AE578" t="str">
        <f>IF(OR(ISBLANK('!0'!AK580),ISERROR('!0'!AK580)),"",'!0'!AK580)</f>
        <v/>
      </c>
      <c r="AF578" t="str">
        <f>IF(OR(ISBLANK('!0'!AL580),ISERROR('!0'!AL580)),"",'!0'!AL580)</f>
        <v/>
      </c>
      <c r="AG578" t="str">
        <f>IF(OR(ISBLANK('!0'!AM580),ISERROR('!0'!AM580)),"",'!0'!AM580)</f>
        <v/>
      </c>
      <c r="AH578" t="str">
        <f>IF(OR(ISBLANK('!0'!AN580),ISERROR('!0'!AN580)),"",'!0'!AN580)</f>
        <v/>
      </c>
      <c r="AI578" t="str">
        <f>IF(OR(ISBLANK('!0'!AO580),ISERROR('!0'!AO580)),"",'!0'!AO580)</f>
        <v/>
      </c>
      <c r="AJ578" t="str">
        <f>IF(OR(ISBLANK('!0'!AP580),ISERROR('!0'!AP580)),"",'!0'!AP580)</f>
        <v/>
      </c>
      <c r="AK578" t="str">
        <f>IF(OR(ISBLANK('!0'!AQ580),ISERROR('!0'!AQ580)),"",'!0'!AQ580)</f>
        <v/>
      </c>
      <c r="AL578" t="str">
        <f>IF(OR(ISBLANK('!0'!AR580),ISERROR('!0'!AR580)),"",'!0'!AR580)</f>
        <v/>
      </c>
      <c r="AM578" t="str">
        <f>IF(OR(ISBLANK('!0'!AS580),ISERROR('!0'!AS580)),"",'!0'!AS580)</f>
        <v/>
      </c>
      <c r="AN578" t="str">
        <f>IF(OR(ISBLANK('!0'!AT580),ISERROR('!0'!AT580)),"",'!0'!AT580)</f>
        <v/>
      </c>
      <c r="AO578" t="str">
        <f>IF(OR(ISBLANK('!0'!AU580),ISERROR('!0'!AU580)),"",'!0'!AU580)</f>
        <v/>
      </c>
      <c r="AP578" t="str">
        <f>IF(OR(ISBLANK('!0'!AV580),ISERROR('!0'!AV580)),"",'!0'!AV580)</f>
        <v/>
      </c>
      <c r="AQ578" t="str">
        <f>IF(OR(ISBLANK('!0'!AW580),ISERROR('!0'!AW580)),"",'!0'!AW580)</f>
        <v/>
      </c>
      <c r="AR578" t="str">
        <f>IF(OR(ISBLANK('!0'!AX580),ISERROR('!0'!AX580)),"",'!0'!AX580)</f>
        <v/>
      </c>
      <c r="AS578" t="str">
        <f>IF(OR(ISBLANK('!0'!AY580),ISERROR('!0'!AY580)),"",'!0'!AY580)</f>
        <v/>
      </c>
      <c r="AT578" t="str">
        <f>IF(OR(ISBLANK('!0'!AZ580),ISERROR('!0'!AZ580)),"",'!0'!AZ580)</f>
        <v/>
      </c>
      <c r="AU578" t="str">
        <f>IF(OR(ISBLANK('!0'!BA580),ISERROR('!0'!BA580)),"",'!0'!BA580)</f>
        <v/>
      </c>
      <c r="AV578" t="str">
        <f>IF(OR(ISBLANK('!0'!BB580),ISERROR('!0'!BB580)),"",'!0'!BB580)</f>
        <v/>
      </c>
      <c r="AW578" t="str">
        <f>IF(OR(ISBLANK('!0'!BC580),ISERROR('!0'!BC580)),"",'!0'!BC580)</f>
        <v/>
      </c>
      <c r="AX578" t="str">
        <f>IF(OR(ISBLANK('!0'!BD580),ISERROR('!0'!BD580)),"",'!0'!BD580)</f>
        <v/>
      </c>
      <c r="AY578" t="str">
        <f>IF(OR(ISBLANK('!0'!BE580),ISERROR('!0'!BE580)),"",'!0'!BE580)</f>
        <v/>
      </c>
      <c r="AZ578" t="str">
        <f>IF(OR(ISBLANK('!0'!BF580),ISERROR('!0'!BF580)),"",'!0'!BF580)</f>
        <v/>
      </c>
      <c r="BA578" t="str">
        <f>IF(OR(ISBLANK('!0'!BG580),ISERROR('!0'!BG580)),"",'!0'!BG580)</f>
        <v/>
      </c>
      <c r="BB578" t="str">
        <f>IF(OR(ISBLANK('!0'!BH580),ISERROR('!0'!BH580)),"",'!0'!BH580)</f>
        <v/>
      </c>
      <c r="BC578" t="str">
        <f>IF(OR(ISBLANK('!0'!BI580),ISERROR('!0'!BI580)),"",'!0'!BI580)</f>
        <v/>
      </c>
    </row>
    <row r="579" spans="1:55" ht="12.75" customHeight="1" x14ac:dyDescent="0.2">
      <c r="A579" t="str">
        <f>IF(OR(ISBLANK('!0'!A581),ISERROR('!0'!A581)),"",'!0'!A581)</f>
        <v/>
      </c>
      <c r="B579" t="str">
        <f>IF(OR(ISBLANK('!0'!B581),ISERROR('!0'!B581)),"",'!0'!B581)</f>
        <v/>
      </c>
      <c r="C579" t="str">
        <f>IF(OR(ISBLANK('!0'!C580),ISERROR('!0'!C580)),"",'!0'!C580)</f>
        <v/>
      </c>
      <c r="D579" t="str">
        <f>IF(OR(ISBLANK('!0'!D581),ISERROR('!0'!D581)),"",'!0'!D581)</f>
        <v/>
      </c>
      <c r="E579" t="str">
        <f>IF(OR(ISBLANK('!0'!E581),ISERROR('!0'!E581)),"",'!0'!E581)</f>
        <v/>
      </c>
      <c r="F579" t="str">
        <f>IF(OR(ISBLANK('!0'!F581),ISERROR('!0'!F581)),"",'!0'!F581)</f>
        <v/>
      </c>
      <c r="G579" t="str">
        <f>IF(OR(ISBLANK('!0'!G581),ISERROR('!0'!G581)),"",'!0'!G581)</f>
        <v/>
      </c>
      <c r="H579" t="str">
        <f>IF(OR(ISBLANK('!0'!H581),ISERROR('!0'!H581)),"",'!0'!H581)</f>
        <v/>
      </c>
      <c r="I579" s="4" t="str">
        <f>IF(OR(ISBLANK('!0'!I581),ISERROR('!0'!I581)),"",'!0'!I581)</f>
        <v/>
      </c>
      <c r="J579" t="str">
        <f>IF(OR(ISBLANK('!0'!J581),ISERROR('!0'!J581)),"",'!0'!J581)</f>
        <v/>
      </c>
      <c r="K579" s="59" t="str">
        <f>IF(OR(ISBLANK('!0'!K581),ISERROR('!0'!K581)),"",'!0'!K581)</f>
        <v/>
      </c>
      <c r="L579" t="str">
        <f>IF(OR(ISBLANK('!0'!L581),ISERROR('!0'!L581)),"",'!0'!L581)</f>
        <v/>
      </c>
      <c r="M579" t="str">
        <f>IF(OR(ISBLANK('!0'!M581),ISERROR('!0'!M581)),"",'!0'!M581)</f>
        <v/>
      </c>
      <c r="N579" t="str">
        <f>IF(OR(ISBLANK('!0'!N581),ISERROR('!0'!N581)),"",'!0'!N581)</f>
        <v/>
      </c>
      <c r="O579" t="str">
        <f>IF(OR(ISBLANK('!0'!O581),ISERROR('!0'!O581)),"",'!0'!O581)</f>
        <v/>
      </c>
      <c r="P579" t="str">
        <f>IF(OR(ISBLANK('!0'!P581),ISERROR('!0'!P581)),"",'!0'!P581)</f>
        <v/>
      </c>
      <c r="Q579" t="str">
        <f>IF(OR(ISBLANK('!0'!Q581),ISERROR('!0'!Q581)),"",'!0'!Q581)</f>
        <v/>
      </c>
      <c r="R579" t="str">
        <f>IF(OR(ISBLANK('!0'!R581),ISERROR('!0'!R581)),"",'!0'!R581)</f>
        <v/>
      </c>
      <c r="S579" t="str">
        <f>IF(OR(ISBLANK('!0'!S581),ISERROR('!0'!S581)),"",'!0'!S581)</f>
        <v/>
      </c>
      <c r="T579" t="str">
        <f>IF(OR(ISBLANK('!0'!T581),ISERROR('!0'!T581)),"",'!0'!T581)</f>
        <v/>
      </c>
      <c r="U579" t="str">
        <f>IF(OR(ISBLANK('!0'!U581),ISERROR('!0'!U581)),"",'!0'!U581)</f>
        <v/>
      </c>
      <c r="V579" t="str">
        <f>IF(OR(ISBLANK('!0'!V581),ISERROR('!0'!V581)),"",'!0'!V581)</f>
        <v/>
      </c>
      <c r="W579" t="str">
        <f>IF(OR(ISBLANK('!0'!W581),ISERROR('!0'!W581)),"",'!0'!W581)</f>
        <v/>
      </c>
      <c r="X579" t="str">
        <f>IF(OR(ISBLANK('!0'!X581),ISERROR('!0'!X581)),"",'!0'!X581)</f>
        <v/>
      </c>
      <c r="Y579" t="str">
        <f>IF(OR(ISBLANK('!0'!Y581),ISERROR('!0'!Y581)),"",'!0'!Y581)</f>
        <v/>
      </c>
      <c r="Z579" t="str">
        <f>IF(OR(ISBLANK('!0'!Z581),ISERROR('!0'!Z581)),"",'!0'!Z581)</f>
        <v/>
      </c>
      <c r="AA579" t="str">
        <f>IF(OR(ISBLANK('!0'!AA581),ISERROR('!0'!AA581)),"",'!0'!AA581)</f>
        <v/>
      </c>
      <c r="AB579" t="str">
        <f>IF(OR(ISBLANK('!0'!AB581),ISERROR('!0'!AB581)),"",'!0'!AB581)</f>
        <v/>
      </c>
      <c r="AC579" t="str">
        <f>IF(OR(ISBLANK('!0'!AI581),ISERROR('!0'!AI581)),"",'!0'!AI581)</f>
        <v/>
      </c>
      <c r="AD579" t="str">
        <f>IF(OR(ISBLANK('!0'!AJ581),ISERROR('!0'!AJ581)),"",'!0'!AJ581)</f>
        <v/>
      </c>
      <c r="AE579" t="str">
        <f>IF(OR(ISBLANK('!0'!AK581),ISERROR('!0'!AK581)),"",'!0'!AK581)</f>
        <v/>
      </c>
      <c r="AF579" t="str">
        <f>IF(OR(ISBLANK('!0'!AL581),ISERROR('!0'!AL581)),"",'!0'!AL581)</f>
        <v/>
      </c>
      <c r="AG579" t="str">
        <f>IF(OR(ISBLANK('!0'!AM581),ISERROR('!0'!AM581)),"",'!0'!AM581)</f>
        <v/>
      </c>
      <c r="AH579" t="str">
        <f>IF(OR(ISBLANK('!0'!AN581),ISERROR('!0'!AN581)),"",'!0'!AN581)</f>
        <v/>
      </c>
      <c r="AI579" t="str">
        <f>IF(OR(ISBLANK('!0'!AO581),ISERROR('!0'!AO581)),"",'!0'!AO581)</f>
        <v/>
      </c>
      <c r="AJ579" t="str">
        <f>IF(OR(ISBLANK('!0'!AP581),ISERROR('!0'!AP581)),"",'!0'!AP581)</f>
        <v/>
      </c>
      <c r="AK579" t="str">
        <f>IF(OR(ISBLANK('!0'!AQ581),ISERROR('!0'!AQ581)),"",'!0'!AQ581)</f>
        <v/>
      </c>
      <c r="AL579" t="str">
        <f>IF(OR(ISBLANK('!0'!AR581),ISERROR('!0'!AR581)),"",'!0'!AR581)</f>
        <v/>
      </c>
      <c r="AM579" t="str">
        <f>IF(OR(ISBLANK('!0'!AS581),ISERROR('!0'!AS581)),"",'!0'!AS581)</f>
        <v/>
      </c>
      <c r="AN579" t="str">
        <f>IF(OR(ISBLANK('!0'!AT581),ISERROR('!0'!AT581)),"",'!0'!AT581)</f>
        <v/>
      </c>
      <c r="AO579" t="str">
        <f>IF(OR(ISBLANK('!0'!AU581),ISERROR('!0'!AU581)),"",'!0'!AU581)</f>
        <v/>
      </c>
      <c r="AP579" t="str">
        <f>IF(OR(ISBLANK('!0'!AV581),ISERROR('!0'!AV581)),"",'!0'!AV581)</f>
        <v/>
      </c>
      <c r="AQ579" t="str">
        <f>IF(OR(ISBLANK('!0'!AW581),ISERROR('!0'!AW581)),"",'!0'!AW581)</f>
        <v/>
      </c>
      <c r="AR579" t="str">
        <f>IF(OR(ISBLANK('!0'!AX581),ISERROR('!0'!AX581)),"",'!0'!AX581)</f>
        <v/>
      </c>
      <c r="AS579" t="str">
        <f>IF(OR(ISBLANK('!0'!AY581),ISERROR('!0'!AY581)),"",'!0'!AY581)</f>
        <v/>
      </c>
      <c r="AT579" t="str">
        <f>IF(OR(ISBLANK('!0'!AZ581),ISERROR('!0'!AZ581)),"",'!0'!AZ581)</f>
        <v/>
      </c>
      <c r="AU579" t="str">
        <f>IF(OR(ISBLANK('!0'!BA581),ISERROR('!0'!BA581)),"",'!0'!BA581)</f>
        <v/>
      </c>
      <c r="AV579" t="str">
        <f>IF(OR(ISBLANK('!0'!BB581),ISERROR('!0'!BB581)),"",'!0'!BB581)</f>
        <v/>
      </c>
      <c r="AW579" t="str">
        <f>IF(OR(ISBLANK('!0'!BC581),ISERROR('!0'!BC581)),"",'!0'!BC581)</f>
        <v/>
      </c>
      <c r="AX579" t="str">
        <f>IF(OR(ISBLANK('!0'!BD581),ISERROR('!0'!BD581)),"",'!0'!BD581)</f>
        <v/>
      </c>
      <c r="AY579" t="str">
        <f>IF(OR(ISBLANK('!0'!BE581),ISERROR('!0'!BE581)),"",'!0'!BE581)</f>
        <v/>
      </c>
      <c r="AZ579" t="str">
        <f>IF(OR(ISBLANK('!0'!BF581),ISERROR('!0'!BF581)),"",'!0'!BF581)</f>
        <v/>
      </c>
      <c r="BA579" t="str">
        <f>IF(OR(ISBLANK('!0'!BG581),ISERROR('!0'!BG581)),"",'!0'!BG581)</f>
        <v/>
      </c>
      <c r="BB579" t="str">
        <f>IF(OR(ISBLANK('!0'!BH581),ISERROR('!0'!BH581)),"",'!0'!BH581)</f>
        <v/>
      </c>
      <c r="BC579" t="str">
        <f>IF(OR(ISBLANK('!0'!BI581),ISERROR('!0'!BI581)),"",'!0'!BI581)</f>
        <v/>
      </c>
    </row>
    <row r="580" spans="1:55" ht="12.75" customHeight="1" x14ac:dyDescent="0.2">
      <c r="A580" t="str">
        <f>IF(OR(ISBLANK('!0'!A582),ISERROR('!0'!A582)),"",'!0'!A582)</f>
        <v/>
      </c>
      <c r="B580" t="str">
        <f>IF(OR(ISBLANK('!0'!B582),ISERROR('!0'!B582)),"",'!0'!B582)</f>
        <v/>
      </c>
      <c r="C580" t="str">
        <f>IF(OR(ISBLANK('!0'!C581),ISERROR('!0'!C581)),"",'!0'!C581)</f>
        <v/>
      </c>
      <c r="D580" t="str">
        <f>IF(OR(ISBLANK('!0'!D582),ISERROR('!0'!D582)),"",'!0'!D582)</f>
        <v/>
      </c>
      <c r="E580" t="str">
        <f>IF(OR(ISBLANK('!0'!E582),ISERROR('!0'!E582)),"",'!0'!E582)</f>
        <v/>
      </c>
      <c r="F580" t="str">
        <f>IF(OR(ISBLANK('!0'!F582),ISERROR('!0'!F582)),"",'!0'!F582)</f>
        <v/>
      </c>
      <c r="G580" t="str">
        <f>IF(OR(ISBLANK('!0'!G582),ISERROR('!0'!G582)),"",'!0'!G582)</f>
        <v/>
      </c>
      <c r="H580" t="str">
        <f>IF(OR(ISBLANK('!0'!H582),ISERROR('!0'!H582)),"",'!0'!H582)</f>
        <v/>
      </c>
      <c r="I580" s="4" t="str">
        <f>IF(OR(ISBLANK('!0'!I582),ISERROR('!0'!I582)),"",'!0'!I582)</f>
        <v/>
      </c>
      <c r="J580" t="str">
        <f>IF(OR(ISBLANK('!0'!J582),ISERROR('!0'!J582)),"",'!0'!J582)</f>
        <v/>
      </c>
      <c r="K580" s="59" t="str">
        <f>IF(OR(ISBLANK('!0'!K582),ISERROR('!0'!K582)),"",'!0'!K582)</f>
        <v/>
      </c>
      <c r="L580" t="str">
        <f>IF(OR(ISBLANK('!0'!L582),ISERROR('!0'!L582)),"",'!0'!L582)</f>
        <v/>
      </c>
      <c r="M580" t="str">
        <f>IF(OR(ISBLANK('!0'!M582),ISERROR('!0'!M582)),"",'!0'!M582)</f>
        <v/>
      </c>
      <c r="N580" t="str">
        <f>IF(OR(ISBLANK('!0'!N582),ISERROR('!0'!N582)),"",'!0'!N582)</f>
        <v/>
      </c>
      <c r="O580" t="str">
        <f>IF(OR(ISBLANK('!0'!O582),ISERROR('!0'!O582)),"",'!0'!O582)</f>
        <v/>
      </c>
      <c r="P580" t="str">
        <f>IF(OR(ISBLANK('!0'!P582),ISERROR('!0'!P582)),"",'!0'!P582)</f>
        <v/>
      </c>
      <c r="Q580" t="str">
        <f>IF(OR(ISBLANK('!0'!Q582),ISERROR('!0'!Q582)),"",'!0'!Q582)</f>
        <v/>
      </c>
      <c r="R580" t="str">
        <f>IF(OR(ISBLANK('!0'!R582),ISERROR('!0'!R582)),"",'!0'!R582)</f>
        <v/>
      </c>
      <c r="S580" t="str">
        <f>IF(OR(ISBLANK('!0'!S582),ISERROR('!0'!S582)),"",'!0'!S582)</f>
        <v/>
      </c>
      <c r="T580" t="str">
        <f>IF(OR(ISBLANK('!0'!T582),ISERROR('!0'!T582)),"",'!0'!T582)</f>
        <v/>
      </c>
      <c r="U580" t="str">
        <f>IF(OR(ISBLANK('!0'!U582),ISERROR('!0'!U582)),"",'!0'!U582)</f>
        <v/>
      </c>
      <c r="V580" t="str">
        <f>IF(OR(ISBLANK('!0'!V582),ISERROR('!0'!V582)),"",'!0'!V582)</f>
        <v/>
      </c>
      <c r="W580" t="str">
        <f>IF(OR(ISBLANK('!0'!W582),ISERROR('!0'!W582)),"",'!0'!W582)</f>
        <v/>
      </c>
      <c r="X580" t="str">
        <f>IF(OR(ISBLANK('!0'!X582),ISERROR('!0'!X582)),"",'!0'!X582)</f>
        <v/>
      </c>
      <c r="Y580" t="str">
        <f>IF(OR(ISBLANK('!0'!Y582),ISERROR('!0'!Y582)),"",'!0'!Y582)</f>
        <v/>
      </c>
      <c r="Z580" t="str">
        <f>IF(OR(ISBLANK('!0'!Z582),ISERROR('!0'!Z582)),"",'!0'!Z582)</f>
        <v/>
      </c>
      <c r="AA580" t="str">
        <f>IF(OR(ISBLANK('!0'!AA582),ISERROR('!0'!AA582)),"",'!0'!AA582)</f>
        <v/>
      </c>
      <c r="AB580" t="str">
        <f>IF(OR(ISBLANK('!0'!AB582),ISERROR('!0'!AB582)),"",'!0'!AB582)</f>
        <v/>
      </c>
      <c r="AC580" t="str">
        <f>IF(OR(ISBLANK('!0'!AI582),ISERROR('!0'!AI582)),"",'!0'!AI582)</f>
        <v/>
      </c>
      <c r="AD580" t="str">
        <f>IF(OR(ISBLANK('!0'!AJ582),ISERROR('!0'!AJ582)),"",'!0'!AJ582)</f>
        <v/>
      </c>
      <c r="AE580" t="str">
        <f>IF(OR(ISBLANK('!0'!AK582),ISERROR('!0'!AK582)),"",'!0'!AK582)</f>
        <v/>
      </c>
      <c r="AF580" t="str">
        <f>IF(OR(ISBLANK('!0'!AL582),ISERROR('!0'!AL582)),"",'!0'!AL582)</f>
        <v/>
      </c>
      <c r="AG580" t="str">
        <f>IF(OR(ISBLANK('!0'!AM582),ISERROR('!0'!AM582)),"",'!0'!AM582)</f>
        <v/>
      </c>
      <c r="AH580" t="str">
        <f>IF(OR(ISBLANK('!0'!AN582),ISERROR('!0'!AN582)),"",'!0'!AN582)</f>
        <v/>
      </c>
      <c r="AI580" t="str">
        <f>IF(OR(ISBLANK('!0'!AO582),ISERROR('!0'!AO582)),"",'!0'!AO582)</f>
        <v/>
      </c>
      <c r="AJ580" t="str">
        <f>IF(OR(ISBLANK('!0'!AP582),ISERROR('!0'!AP582)),"",'!0'!AP582)</f>
        <v/>
      </c>
      <c r="AK580" t="str">
        <f>IF(OR(ISBLANK('!0'!AQ582),ISERROR('!0'!AQ582)),"",'!0'!AQ582)</f>
        <v/>
      </c>
      <c r="AL580" t="str">
        <f>IF(OR(ISBLANK('!0'!AR582),ISERROR('!0'!AR582)),"",'!0'!AR582)</f>
        <v/>
      </c>
      <c r="AM580" t="str">
        <f>IF(OR(ISBLANK('!0'!AS582),ISERROR('!0'!AS582)),"",'!0'!AS582)</f>
        <v/>
      </c>
      <c r="AN580" t="str">
        <f>IF(OR(ISBLANK('!0'!AT582),ISERROR('!0'!AT582)),"",'!0'!AT582)</f>
        <v/>
      </c>
      <c r="AO580" t="str">
        <f>IF(OR(ISBLANK('!0'!AU582),ISERROR('!0'!AU582)),"",'!0'!AU582)</f>
        <v/>
      </c>
      <c r="AP580" t="str">
        <f>IF(OR(ISBLANK('!0'!AV582),ISERROR('!0'!AV582)),"",'!0'!AV582)</f>
        <v/>
      </c>
      <c r="AQ580" t="str">
        <f>IF(OR(ISBLANK('!0'!AW582),ISERROR('!0'!AW582)),"",'!0'!AW582)</f>
        <v/>
      </c>
      <c r="AR580" t="str">
        <f>IF(OR(ISBLANK('!0'!AX582),ISERROR('!0'!AX582)),"",'!0'!AX582)</f>
        <v/>
      </c>
      <c r="AS580" t="str">
        <f>IF(OR(ISBLANK('!0'!AY582),ISERROR('!0'!AY582)),"",'!0'!AY582)</f>
        <v/>
      </c>
      <c r="AT580" t="str">
        <f>IF(OR(ISBLANK('!0'!AZ582),ISERROR('!0'!AZ582)),"",'!0'!AZ582)</f>
        <v/>
      </c>
      <c r="AU580" t="str">
        <f>IF(OR(ISBLANK('!0'!BA582),ISERROR('!0'!BA582)),"",'!0'!BA582)</f>
        <v/>
      </c>
      <c r="AV580" t="str">
        <f>IF(OR(ISBLANK('!0'!BB582),ISERROR('!0'!BB582)),"",'!0'!BB582)</f>
        <v/>
      </c>
      <c r="AW580" t="str">
        <f>IF(OR(ISBLANK('!0'!BC582),ISERROR('!0'!BC582)),"",'!0'!BC582)</f>
        <v/>
      </c>
      <c r="AX580" t="str">
        <f>IF(OR(ISBLANK('!0'!BD582),ISERROR('!0'!BD582)),"",'!0'!BD582)</f>
        <v/>
      </c>
      <c r="AY580" t="str">
        <f>IF(OR(ISBLANK('!0'!BE582),ISERROR('!0'!BE582)),"",'!0'!BE582)</f>
        <v/>
      </c>
      <c r="AZ580" t="str">
        <f>IF(OR(ISBLANK('!0'!BF582),ISERROR('!0'!BF582)),"",'!0'!BF582)</f>
        <v/>
      </c>
      <c r="BA580" t="str">
        <f>IF(OR(ISBLANK('!0'!BG582),ISERROR('!0'!BG582)),"",'!0'!BG582)</f>
        <v/>
      </c>
      <c r="BB580" t="str">
        <f>IF(OR(ISBLANK('!0'!BH582),ISERROR('!0'!BH582)),"",'!0'!BH582)</f>
        <v/>
      </c>
      <c r="BC580" t="str">
        <f>IF(OR(ISBLANK('!0'!BI582),ISERROR('!0'!BI582)),"",'!0'!BI582)</f>
        <v/>
      </c>
    </row>
    <row r="581" spans="1:55" ht="12.75" customHeight="1" x14ac:dyDescent="0.2">
      <c r="A581" t="str">
        <f>IF(OR(ISBLANK('!0'!A583),ISERROR('!0'!A583)),"",'!0'!A583)</f>
        <v/>
      </c>
      <c r="B581" t="str">
        <f>IF(OR(ISBLANK('!0'!B583),ISERROR('!0'!B583)),"",'!0'!B583)</f>
        <v/>
      </c>
      <c r="C581" t="str">
        <f>IF(OR(ISBLANK('!0'!C582),ISERROR('!0'!C582)),"",'!0'!C582)</f>
        <v/>
      </c>
      <c r="D581" t="str">
        <f>IF(OR(ISBLANK('!0'!D583),ISERROR('!0'!D583)),"",'!0'!D583)</f>
        <v/>
      </c>
      <c r="E581" t="str">
        <f>IF(OR(ISBLANK('!0'!E583),ISERROR('!0'!E583)),"",'!0'!E583)</f>
        <v/>
      </c>
      <c r="F581" t="str">
        <f>IF(OR(ISBLANK('!0'!F583),ISERROR('!0'!F583)),"",'!0'!F583)</f>
        <v/>
      </c>
      <c r="G581" t="str">
        <f>IF(OR(ISBLANK('!0'!G583),ISERROR('!0'!G583)),"",'!0'!G583)</f>
        <v/>
      </c>
      <c r="H581" t="str">
        <f>IF(OR(ISBLANK('!0'!H583),ISERROR('!0'!H583)),"",'!0'!H583)</f>
        <v/>
      </c>
      <c r="I581" s="4" t="str">
        <f>IF(OR(ISBLANK('!0'!I583),ISERROR('!0'!I583)),"",'!0'!I583)</f>
        <v/>
      </c>
      <c r="J581" t="str">
        <f>IF(OR(ISBLANK('!0'!J583),ISERROR('!0'!J583)),"",'!0'!J583)</f>
        <v/>
      </c>
      <c r="K581" s="59" t="str">
        <f>IF(OR(ISBLANK('!0'!K583),ISERROR('!0'!K583)),"",'!0'!K583)</f>
        <v/>
      </c>
      <c r="L581" t="str">
        <f>IF(OR(ISBLANK('!0'!L583),ISERROR('!0'!L583)),"",'!0'!L583)</f>
        <v/>
      </c>
      <c r="M581" t="str">
        <f>IF(OR(ISBLANK('!0'!M583),ISERROR('!0'!M583)),"",'!0'!M583)</f>
        <v/>
      </c>
      <c r="N581" t="str">
        <f>IF(OR(ISBLANK('!0'!N583),ISERROR('!0'!N583)),"",'!0'!N583)</f>
        <v/>
      </c>
      <c r="O581" t="str">
        <f>IF(OR(ISBLANK('!0'!O583),ISERROR('!0'!O583)),"",'!0'!O583)</f>
        <v/>
      </c>
      <c r="P581" t="str">
        <f>IF(OR(ISBLANK('!0'!P583),ISERROR('!0'!P583)),"",'!0'!P583)</f>
        <v/>
      </c>
      <c r="Q581" t="str">
        <f>IF(OR(ISBLANK('!0'!Q583),ISERROR('!0'!Q583)),"",'!0'!Q583)</f>
        <v/>
      </c>
      <c r="R581" t="str">
        <f>IF(OR(ISBLANK('!0'!R583),ISERROR('!0'!R583)),"",'!0'!R583)</f>
        <v/>
      </c>
      <c r="S581" t="str">
        <f>IF(OR(ISBLANK('!0'!S583),ISERROR('!0'!S583)),"",'!0'!S583)</f>
        <v/>
      </c>
      <c r="T581" t="str">
        <f>IF(OR(ISBLANK('!0'!T583),ISERROR('!0'!T583)),"",'!0'!T583)</f>
        <v/>
      </c>
      <c r="U581" t="str">
        <f>IF(OR(ISBLANK('!0'!U583),ISERROR('!0'!U583)),"",'!0'!U583)</f>
        <v/>
      </c>
      <c r="V581" t="str">
        <f>IF(OR(ISBLANK('!0'!V583),ISERROR('!0'!V583)),"",'!0'!V583)</f>
        <v/>
      </c>
      <c r="W581" t="str">
        <f>IF(OR(ISBLANK('!0'!W583),ISERROR('!0'!W583)),"",'!0'!W583)</f>
        <v/>
      </c>
      <c r="X581" t="str">
        <f>IF(OR(ISBLANK('!0'!X583),ISERROR('!0'!X583)),"",'!0'!X583)</f>
        <v/>
      </c>
      <c r="Y581" t="str">
        <f>IF(OR(ISBLANK('!0'!Y583),ISERROR('!0'!Y583)),"",'!0'!Y583)</f>
        <v/>
      </c>
      <c r="Z581" t="str">
        <f>IF(OR(ISBLANK('!0'!Z583),ISERROR('!0'!Z583)),"",'!0'!Z583)</f>
        <v/>
      </c>
      <c r="AA581" t="str">
        <f>IF(OR(ISBLANK('!0'!AA583),ISERROR('!0'!AA583)),"",'!0'!AA583)</f>
        <v/>
      </c>
      <c r="AB581" t="str">
        <f>IF(OR(ISBLANK('!0'!AB583),ISERROR('!0'!AB583)),"",'!0'!AB583)</f>
        <v/>
      </c>
      <c r="AC581" t="str">
        <f>IF(OR(ISBLANK('!0'!AI583),ISERROR('!0'!AI583)),"",'!0'!AI583)</f>
        <v/>
      </c>
      <c r="AD581" t="str">
        <f>IF(OR(ISBLANK('!0'!AJ583),ISERROR('!0'!AJ583)),"",'!0'!AJ583)</f>
        <v/>
      </c>
      <c r="AE581" t="str">
        <f>IF(OR(ISBLANK('!0'!AK583),ISERROR('!0'!AK583)),"",'!0'!AK583)</f>
        <v/>
      </c>
      <c r="AF581" t="str">
        <f>IF(OR(ISBLANK('!0'!AL583),ISERROR('!0'!AL583)),"",'!0'!AL583)</f>
        <v/>
      </c>
      <c r="AG581" t="str">
        <f>IF(OR(ISBLANK('!0'!AM583),ISERROR('!0'!AM583)),"",'!0'!AM583)</f>
        <v/>
      </c>
      <c r="AH581" t="str">
        <f>IF(OR(ISBLANK('!0'!AN583),ISERROR('!0'!AN583)),"",'!0'!AN583)</f>
        <v/>
      </c>
      <c r="AI581" t="str">
        <f>IF(OR(ISBLANK('!0'!AO583),ISERROR('!0'!AO583)),"",'!0'!AO583)</f>
        <v/>
      </c>
      <c r="AJ581" t="str">
        <f>IF(OR(ISBLANK('!0'!AP583),ISERROR('!0'!AP583)),"",'!0'!AP583)</f>
        <v/>
      </c>
      <c r="AK581" t="str">
        <f>IF(OR(ISBLANK('!0'!AQ583),ISERROR('!0'!AQ583)),"",'!0'!AQ583)</f>
        <v/>
      </c>
      <c r="AL581" t="str">
        <f>IF(OR(ISBLANK('!0'!AR583),ISERROR('!0'!AR583)),"",'!0'!AR583)</f>
        <v/>
      </c>
      <c r="AM581" t="str">
        <f>IF(OR(ISBLANK('!0'!AS583),ISERROR('!0'!AS583)),"",'!0'!AS583)</f>
        <v/>
      </c>
      <c r="AN581" t="str">
        <f>IF(OR(ISBLANK('!0'!AT583),ISERROR('!0'!AT583)),"",'!0'!AT583)</f>
        <v/>
      </c>
      <c r="AO581" t="str">
        <f>IF(OR(ISBLANK('!0'!AU583),ISERROR('!0'!AU583)),"",'!0'!AU583)</f>
        <v/>
      </c>
      <c r="AP581" t="str">
        <f>IF(OR(ISBLANK('!0'!AV583),ISERROR('!0'!AV583)),"",'!0'!AV583)</f>
        <v/>
      </c>
      <c r="AQ581" t="str">
        <f>IF(OR(ISBLANK('!0'!AW583),ISERROR('!0'!AW583)),"",'!0'!AW583)</f>
        <v/>
      </c>
      <c r="AR581" t="str">
        <f>IF(OR(ISBLANK('!0'!AX583),ISERROR('!0'!AX583)),"",'!0'!AX583)</f>
        <v/>
      </c>
      <c r="AS581" t="str">
        <f>IF(OR(ISBLANK('!0'!AY583),ISERROR('!0'!AY583)),"",'!0'!AY583)</f>
        <v/>
      </c>
      <c r="AT581" t="str">
        <f>IF(OR(ISBLANK('!0'!AZ583),ISERROR('!0'!AZ583)),"",'!0'!AZ583)</f>
        <v/>
      </c>
      <c r="AU581" t="str">
        <f>IF(OR(ISBLANK('!0'!BA583),ISERROR('!0'!BA583)),"",'!0'!BA583)</f>
        <v/>
      </c>
      <c r="AV581" t="str">
        <f>IF(OR(ISBLANK('!0'!BB583),ISERROR('!0'!BB583)),"",'!0'!BB583)</f>
        <v/>
      </c>
      <c r="AW581" t="str">
        <f>IF(OR(ISBLANK('!0'!BC583),ISERROR('!0'!BC583)),"",'!0'!BC583)</f>
        <v/>
      </c>
      <c r="AX581" t="str">
        <f>IF(OR(ISBLANK('!0'!BD583),ISERROR('!0'!BD583)),"",'!0'!BD583)</f>
        <v/>
      </c>
      <c r="AY581" t="str">
        <f>IF(OR(ISBLANK('!0'!BE583),ISERROR('!0'!BE583)),"",'!0'!BE583)</f>
        <v/>
      </c>
      <c r="AZ581" t="str">
        <f>IF(OR(ISBLANK('!0'!BF583),ISERROR('!0'!BF583)),"",'!0'!BF583)</f>
        <v/>
      </c>
      <c r="BA581" t="str">
        <f>IF(OR(ISBLANK('!0'!BG583),ISERROR('!0'!BG583)),"",'!0'!BG583)</f>
        <v/>
      </c>
      <c r="BB581" t="str">
        <f>IF(OR(ISBLANK('!0'!BH583),ISERROR('!0'!BH583)),"",'!0'!BH583)</f>
        <v/>
      </c>
      <c r="BC581" t="str">
        <f>IF(OR(ISBLANK('!0'!BI583),ISERROR('!0'!BI583)),"",'!0'!BI583)</f>
        <v/>
      </c>
    </row>
    <row r="582" spans="1:55" ht="12.75" customHeight="1" x14ac:dyDescent="0.2">
      <c r="A582" t="str">
        <f>IF(OR(ISBLANK('!0'!A584),ISERROR('!0'!A584)),"",'!0'!A584)</f>
        <v/>
      </c>
      <c r="B582" t="str">
        <f>IF(OR(ISBLANK('!0'!B584),ISERROR('!0'!B584)),"",'!0'!B584)</f>
        <v/>
      </c>
      <c r="C582" t="str">
        <f>IF(OR(ISBLANK('!0'!C583),ISERROR('!0'!C583)),"",'!0'!C583)</f>
        <v/>
      </c>
      <c r="D582" t="str">
        <f>IF(OR(ISBLANK('!0'!D584),ISERROR('!0'!D584)),"",'!0'!D584)</f>
        <v/>
      </c>
      <c r="E582" t="str">
        <f>IF(OR(ISBLANK('!0'!E584),ISERROR('!0'!E584)),"",'!0'!E584)</f>
        <v/>
      </c>
      <c r="F582" t="str">
        <f>IF(OR(ISBLANK('!0'!F584),ISERROR('!0'!F584)),"",'!0'!F584)</f>
        <v/>
      </c>
      <c r="G582" t="str">
        <f>IF(OR(ISBLANK('!0'!G584),ISERROR('!0'!G584)),"",'!0'!G584)</f>
        <v/>
      </c>
      <c r="H582" t="str">
        <f>IF(OR(ISBLANK('!0'!H584),ISERROR('!0'!H584)),"",'!0'!H584)</f>
        <v/>
      </c>
      <c r="I582" s="4" t="str">
        <f>IF(OR(ISBLANK('!0'!I584),ISERROR('!0'!I584)),"",'!0'!I584)</f>
        <v/>
      </c>
      <c r="J582" t="str">
        <f>IF(OR(ISBLANK('!0'!J584),ISERROR('!0'!J584)),"",'!0'!J584)</f>
        <v/>
      </c>
      <c r="K582" s="59" t="str">
        <f>IF(OR(ISBLANK('!0'!K584),ISERROR('!0'!K584)),"",'!0'!K584)</f>
        <v/>
      </c>
      <c r="L582" t="str">
        <f>IF(OR(ISBLANK('!0'!L584),ISERROR('!0'!L584)),"",'!0'!L584)</f>
        <v/>
      </c>
      <c r="M582" t="str">
        <f>IF(OR(ISBLANK('!0'!M584),ISERROR('!0'!M584)),"",'!0'!M584)</f>
        <v/>
      </c>
      <c r="N582" t="str">
        <f>IF(OR(ISBLANK('!0'!N584),ISERROR('!0'!N584)),"",'!0'!N584)</f>
        <v/>
      </c>
      <c r="O582" t="str">
        <f>IF(OR(ISBLANK('!0'!O584),ISERROR('!0'!O584)),"",'!0'!O584)</f>
        <v/>
      </c>
      <c r="P582" t="str">
        <f>IF(OR(ISBLANK('!0'!P584),ISERROR('!0'!P584)),"",'!0'!P584)</f>
        <v/>
      </c>
      <c r="Q582" t="str">
        <f>IF(OR(ISBLANK('!0'!Q584),ISERROR('!0'!Q584)),"",'!0'!Q584)</f>
        <v/>
      </c>
      <c r="R582" t="str">
        <f>IF(OR(ISBLANK('!0'!R584),ISERROR('!0'!R584)),"",'!0'!R584)</f>
        <v/>
      </c>
      <c r="S582" t="str">
        <f>IF(OR(ISBLANK('!0'!S584),ISERROR('!0'!S584)),"",'!0'!S584)</f>
        <v/>
      </c>
      <c r="T582" t="str">
        <f>IF(OR(ISBLANK('!0'!T584),ISERROR('!0'!T584)),"",'!0'!T584)</f>
        <v/>
      </c>
      <c r="U582" t="str">
        <f>IF(OR(ISBLANK('!0'!U584),ISERROR('!0'!U584)),"",'!0'!U584)</f>
        <v/>
      </c>
      <c r="V582" t="str">
        <f>IF(OR(ISBLANK('!0'!V584),ISERROR('!0'!V584)),"",'!0'!V584)</f>
        <v/>
      </c>
      <c r="W582" t="str">
        <f>IF(OR(ISBLANK('!0'!W584),ISERROR('!0'!W584)),"",'!0'!W584)</f>
        <v/>
      </c>
      <c r="X582" t="str">
        <f>IF(OR(ISBLANK('!0'!X584),ISERROR('!0'!X584)),"",'!0'!X584)</f>
        <v/>
      </c>
      <c r="Y582" t="str">
        <f>IF(OR(ISBLANK('!0'!Y584),ISERROR('!0'!Y584)),"",'!0'!Y584)</f>
        <v/>
      </c>
      <c r="Z582" t="str">
        <f>IF(OR(ISBLANK('!0'!Z584),ISERROR('!0'!Z584)),"",'!0'!Z584)</f>
        <v/>
      </c>
      <c r="AA582" t="str">
        <f>IF(OR(ISBLANK('!0'!AA584),ISERROR('!0'!AA584)),"",'!0'!AA584)</f>
        <v/>
      </c>
      <c r="AB582" t="str">
        <f>IF(OR(ISBLANK('!0'!AB584),ISERROR('!0'!AB584)),"",'!0'!AB584)</f>
        <v/>
      </c>
      <c r="AC582" t="str">
        <f>IF(OR(ISBLANK('!0'!AI584),ISERROR('!0'!AI584)),"",'!0'!AI584)</f>
        <v/>
      </c>
      <c r="AD582" t="str">
        <f>IF(OR(ISBLANK('!0'!AJ584),ISERROR('!0'!AJ584)),"",'!0'!AJ584)</f>
        <v/>
      </c>
      <c r="AE582" t="str">
        <f>IF(OR(ISBLANK('!0'!AK584),ISERROR('!0'!AK584)),"",'!0'!AK584)</f>
        <v/>
      </c>
      <c r="AF582" t="str">
        <f>IF(OR(ISBLANK('!0'!AL584),ISERROR('!0'!AL584)),"",'!0'!AL584)</f>
        <v/>
      </c>
      <c r="AG582" t="str">
        <f>IF(OR(ISBLANK('!0'!AM584),ISERROR('!0'!AM584)),"",'!0'!AM584)</f>
        <v/>
      </c>
      <c r="AH582" t="str">
        <f>IF(OR(ISBLANK('!0'!AN584),ISERROR('!0'!AN584)),"",'!0'!AN584)</f>
        <v/>
      </c>
      <c r="AI582" t="str">
        <f>IF(OR(ISBLANK('!0'!AO584),ISERROR('!0'!AO584)),"",'!0'!AO584)</f>
        <v/>
      </c>
      <c r="AJ582" t="str">
        <f>IF(OR(ISBLANK('!0'!AP584),ISERROR('!0'!AP584)),"",'!0'!AP584)</f>
        <v/>
      </c>
      <c r="AK582" t="str">
        <f>IF(OR(ISBLANK('!0'!AQ584),ISERROR('!0'!AQ584)),"",'!0'!AQ584)</f>
        <v/>
      </c>
      <c r="AL582" t="str">
        <f>IF(OR(ISBLANK('!0'!AR584),ISERROR('!0'!AR584)),"",'!0'!AR584)</f>
        <v/>
      </c>
      <c r="AM582" t="str">
        <f>IF(OR(ISBLANK('!0'!AS584),ISERROR('!0'!AS584)),"",'!0'!AS584)</f>
        <v/>
      </c>
      <c r="AN582" t="str">
        <f>IF(OR(ISBLANK('!0'!AT584),ISERROR('!0'!AT584)),"",'!0'!AT584)</f>
        <v/>
      </c>
      <c r="AO582" t="str">
        <f>IF(OR(ISBLANK('!0'!AU584),ISERROR('!0'!AU584)),"",'!0'!AU584)</f>
        <v/>
      </c>
      <c r="AP582" t="str">
        <f>IF(OR(ISBLANK('!0'!AV584),ISERROR('!0'!AV584)),"",'!0'!AV584)</f>
        <v/>
      </c>
      <c r="AQ582" t="str">
        <f>IF(OR(ISBLANK('!0'!AW584),ISERROR('!0'!AW584)),"",'!0'!AW584)</f>
        <v/>
      </c>
      <c r="AR582" t="str">
        <f>IF(OR(ISBLANK('!0'!AX584),ISERROR('!0'!AX584)),"",'!0'!AX584)</f>
        <v/>
      </c>
      <c r="AS582" t="str">
        <f>IF(OR(ISBLANK('!0'!AY584),ISERROR('!0'!AY584)),"",'!0'!AY584)</f>
        <v/>
      </c>
      <c r="AT582" t="str">
        <f>IF(OR(ISBLANK('!0'!AZ584),ISERROR('!0'!AZ584)),"",'!0'!AZ584)</f>
        <v/>
      </c>
      <c r="AU582" t="str">
        <f>IF(OR(ISBLANK('!0'!BA584),ISERROR('!0'!BA584)),"",'!0'!BA584)</f>
        <v/>
      </c>
      <c r="AV582" t="str">
        <f>IF(OR(ISBLANK('!0'!BB584),ISERROR('!0'!BB584)),"",'!0'!BB584)</f>
        <v/>
      </c>
      <c r="AW582" t="str">
        <f>IF(OR(ISBLANK('!0'!BC584),ISERROR('!0'!BC584)),"",'!0'!BC584)</f>
        <v/>
      </c>
      <c r="AX582" t="str">
        <f>IF(OR(ISBLANK('!0'!BD584),ISERROR('!0'!BD584)),"",'!0'!BD584)</f>
        <v/>
      </c>
      <c r="AY582" t="str">
        <f>IF(OR(ISBLANK('!0'!BE584),ISERROR('!0'!BE584)),"",'!0'!BE584)</f>
        <v/>
      </c>
      <c r="AZ582" t="str">
        <f>IF(OR(ISBLANK('!0'!BF584),ISERROR('!0'!BF584)),"",'!0'!BF584)</f>
        <v/>
      </c>
      <c r="BA582" t="str">
        <f>IF(OR(ISBLANK('!0'!BG584),ISERROR('!0'!BG584)),"",'!0'!BG584)</f>
        <v/>
      </c>
      <c r="BB582" t="str">
        <f>IF(OR(ISBLANK('!0'!BH584),ISERROR('!0'!BH584)),"",'!0'!BH584)</f>
        <v/>
      </c>
      <c r="BC582" t="str">
        <f>IF(OR(ISBLANK('!0'!BI584),ISERROR('!0'!BI584)),"",'!0'!BI584)</f>
        <v/>
      </c>
    </row>
    <row r="583" spans="1:55" ht="12.75" customHeight="1" x14ac:dyDescent="0.2">
      <c r="A583" t="str">
        <f>IF(OR(ISBLANK('!0'!A585),ISERROR('!0'!A585)),"",'!0'!A585)</f>
        <v/>
      </c>
      <c r="B583" t="str">
        <f>IF(OR(ISBLANK('!0'!B585),ISERROR('!0'!B585)),"",'!0'!B585)</f>
        <v/>
      </c>
      <c r="C583" t="str">
        <f>IF(OR(ISBLANK('!0'!C584),ISERROR('!0'!C584)),"",'!0'!C584)</f>
        <v/>
      </c>
      <c r="D583" t="str">
        <f>IF(OR(ISBLANK('!0'!D585),ISERROR('!0'!D585)),"",'!0'!D585)</f>
        <v/>
      </c>
      <c r="E583" t="str">
        <f>IF(OR(ISBLANK('!0'!E585),ISERROR('!0'!E585)),"",'!0'!E585)</f>
        <v/>
      </c>
      <c r="F583" t="str">
        <f>IF(OR(ISBLANK('!0'!F585),ISERROR('!0'!F585)),"",'!0'!F585)</f>
        <v/>
      </c>
      <c r="G583" t="str">
        <f>IF(OR(ISBLANK('!0'!G585),ISERROR('!0'!G585)),"",'!0'!G585)</f>
        <v/>
      </c>
      <c r="H583" t="str">
        <f>IF(OR(ISBLANK('!0'!H585),ISERROR('!0'!H585)),"",'!0'!H585)</f>
        <v/>
      </c>
      <c r="I583" s="4" t="str">
        <f>IF(OR(ISBLANK('!0'!I585),ISERROR('!0'!I585)),"",'!0'!I585)</f>
        <v/>
      </c>
      <c r="J583" t="str">
        <f>IF(OR(ISBLANK('!0'!J585),ISERROR('!0'!J585)),"",'!0'!J585)</f>
        <v/>
      </c>
      <c r="K583" s="59" t="str">
        <f>IF(OR(ISBLANK('!0'!K585),ISERROR('!0'!K585)),"",'!0'!K585)</f>
        <v/>
      </c>
      <c r="L583" t="str">
        <f>IF(OR(ISBLANK('!0'!L585),ISERROR('!0'!L585)),"",'!0'!L585)</f>
        <v/>
      </c>
      <c r="M583" t="str">
        <f>IF(OR(ISBLANK('!0'!M585),ISERROR('!0'!M585)),"",'!0'!M585)</f>
        <v/>
      </c>
      <c r="N583" t="str">
        <f>IF(OR(ISBLANK('!0'!N585),ISERROR('!0'!N585)),"",'!0'!N585)</f>
        <v/>
      </c>
      <c r="O583" t="str">
        <f>IF(OR(ISBLANK('!0'!O585),ISERROR('!0'!O585)),"",'!0'!O585)</f>
        <v/>
      </c>
      <c r="P583" t="str">
        <f>IF(OR(ISBLANK('!0'!P585),ISERROR('!0'!P585)),"",'!0'!P585)</f>
        <v/>
      </c>
      <c r="Q583" t="str">
        <f>IF(OR(ISBLANK('!0'!Q585),ISERROR('!0'!Q585)),"",'!0'!Q585)</f>
        <v/>
      </c>
      <c r="R583" t="str">
        <f>IF(OR(ISBLANK('!0'!R585),ISERROR('!0'!R585)),"",'!0'!R585)</f>
        <v/>
      </c>
      <c r="S583" t="str">
        <f>IF(OR(ISBLANK('!0'!S585),ISERROR('!0'!S585)),"",'!0'!S585)</f>
        <v/>
      </c>
      <c r="T583" t="str">
        <f>IF(OR(ISBLANK('!0'!T585),ISERROR('!0'!T585)),"",'!0'!T585)</f>
        <v/>
      </c>
      <c r="U583" t="str">
        <f>IF(OR(ISBLANK('!0'!U585),ISERROR('!0'!U585)),"",'!0'!U585)</f>
        <v/>
      </c>
      <c r="V583" t="str">
        <f>IF(OR(ISBLANK('!0'!V585),ISERROR('!0'!V585)),"",'!0'!V585)</f>
        <v/>
      </c>
      <c r="W583" t="str">
        <f>IF(OR(ISBLANK('!0'!W585),ISERROR('!0'!W585)),"",'!0'!W585)</f>
        <v/>
      </c>
      <c r="X583" t="str">
        <f>IF(OR(ISBLANK('!0'!X585),ISERROR('!0'!X585)),"",'!0'!X585)</f>
        <v/>
      </c>
      <c r="Y583" t="str">
        <f>IF(OR(ISBLANK('!0'!Y585),ISERROR('!0'!Y585)),"",'!0'!Y585)</f>
        <v/>
      </c>
      <c r="Z583" t="str">
        <f>IF(OR(ISBLANK('!0'!Z585),ISERROR('!0'!Z585)),"",'!0'!Z585)</f>
        <v/>
      </c>
      <c r="AA583" t="str">
        <f>IF(OR(ISBLANK('!0'!AA585),ISERROR('!0'!AA585)),"",'!0'!AA585)</f>
        <v/>
      </c>
      <c r="AB583" t="str">
        <f>IF(OR(ISBLANK('!0'!AB585),ISERROR('!0'!AB585)),"",'!0'!AB585)</f>
        <v/>
      </c>
      <c r="AC583" t="str">
        <f>IF(OR(ISBLANK('!0'!AI585),ISERROR('!0'!AI585)),"",'!0'!AI585)</f>
        <v/>
      </c>
      <c r="AD583" t="str">
        <f>IF(OR(ISBLANK('!0'!AJ585),ISERROR('!0'!AJ585)),"",'!0'!AJ585)</f>
        <v/>
      </c>
      <c r="AE583" t="str">
        <f>IF(OR(ISBLANK('!0'!AK585),ISERROR('!0'!AK585)),"",'!0'!AK585)</f>
        <v/>
      </c>
      <c r="AF583" t="str">
        <f>IF(OR(ISBLANK('!0'!AL585),ISERROR('!0'!AL585)),"",'!0'!AL585)</f>
        <v/>
      </c>
      <c r="AG583" t="str">
        <f>IF(OR(ISBLANK('!0'!AM585),ISERROR('!0'!AM585)),"",'!0'!AM585)</f>
        <v/>
      </c>
      <c r="AH583" t="str">
        <f>IF(OR(ISBLANK('!0'!AN585),ISERROR('!0'!AN585)),"",'!0'!AN585)</f>
        <v/>
      </c>
      <c r="AI583" t="str">
        <f>IF(OR(ISBLANK('!0'!AO585),ISERROR('!0'!AO585)),"",'!0'!AO585)</f>
        <v/>
      </c>
      <c r="AJ583" t="str">
        <f>IF(OR(ISBLANK('!0'!AP585),ISERROR('!0'!AP585)),"",'!0'!AP585)</f>
        <v/>
      </c>
      <c r="AK583" t="str">
        <f>IF(OR(ISBLANK('!0'!AQ585),ISERROR('!0'!AQ585)),"",'!0'!AQ585)</f>
        <v/>
      </c>
      <c r="AL583" t="str">
        <f>IF(OR(ISBLANK('!0'!AR585),ISERROR('!0'!AR585)),"",'!0'!AR585)</f>
        <v/>
      </c>
      <c r="AM583" t="str">
        <f>IF(OR(ISBLANK('!0'!AS585),ISERROR('!0'!AS585)),"",'!0'!AS585)</f>
        <v/>
      </c>
      <c r="AN583" t="str">
        <f>IF(OR(ISBLANK('!0'!AT585),ISERROR('!0'!AT585)),"",'!0'!AT585)</f>
        <v/>
      </c>
      <c r="AO583" t="str">
        <f>IF(OR(ISBLANK('!0'!AU585),ISERROR('!0'!AU585)),"",'!0'!AU585)</f>
        <v/>
      </c>
      <c r="AP583" t="str">
        <f>IF(OR(ISBLANK('!0'!AV585),ISERROR('!0'!AV585)),"",'!0'!AV585)</f>
        <v/>
      </c>
      <c r="AQ583" t="str">
        <f>IF(OR(ISBLANK('!0'!AW585),ISERROR('!0'!AW585)),"",'!0'!AW585)</f>
        <v/>
      </c>
      <c r="AR583" t="str">
        <f>IF(OR(ISBLANK('!0'!AX585),ISERROR('!0'!AX585)),"",'!0'!AX585)</f>
        <v/>
      </c>
      <c r="AS583" t="str">
        <f>IF(OR(ISBLANK('!0'!AY585),ISERROR('!0'!AY585)),"",'!0'!AY585)</f>
        <v/>
      </c>
      <c r="AT583" t="str">
        <f>IF(OR(ISBLANK('!0'!AZ585),ISERROR('!0'!AZ585)),"",'!0'!AZ585)</f>
        <v/>
      </c>
      <c r="AU583" t="str">
        <f>IF(OR(ISBLANK('!0'!BA585),ISERROR('!0'!BA585)),"",'!0'!BA585)</f>
        <v/>
      </c>
      <c r="AV583" t="str">
        <f>IF(OR(ISBLANK('!0'!BB585),ISERROR('!0'!BB585)),"",'!0'!BB585)</f>
        <v/>
      </c>
      <c r="AW583" t="str">
        <f>IF(OR(ISBLANK('!0'!BC585),ISERROR('!0'!BC585)),"",'!0'!BC585)</f>
        <v/>
      </c>
      <c r="AX583" t="str">
        <f>IF(OR(ISBLANK('!0'!BD585),ISERROR('!0'!BD585)),"",'!0'!BD585)</f>
        <v/>
      </c>
      <c r="AY583" t="str">
        <f>IF(OR(ISBLANK('!0'!BE585),ISERROR('!0'!BE585)),"",'!0'!BE585)</f>
        <v/>
      </c>
      <c r="AZ583" t="str">
        <f>IF(OR(ISBLANK('!0'!BF585),ISERROR('!0'!BF585)),"",'!0'!BF585)</f>
        <v/>
      </c>
      <c r="BA583" t="str">
        <f>IF(OR(ISBLANK('!0'!BG585),ISERROR('!0'!BG585)),"",'!0'!BG585)</f>
        <v/>
      </c>
      <c r="BB583" t="str">
        <f>IF(OR(ISBLANK('!0'!BH585),ISERROR('!0'!BH585)),"",'!0'!BH585)</f>
        <v/>
      </c>
      <c r="BC583" t="str">
        <f>IF(OR(ISBLANK('!0'!BI585),ISERROR('!0'!BI585)),"",'!0'!BI585)</f>
        <v/>
      </c>
    </row>
    <row r="584" spans="1:55" ht="12.75" customHeight="1" x14ac:dyDescent="0.2">
      <c r="A584" t="str">
        <f>IF(OR(ISBLANK('!0'!A586),ISERROR('!0'!A586)),"",'!0'!A586)</f>
        <v/>
      </c>
      <c r="B584" t="str">
        <f>IF(OR(ISBLANK('!0'!B586),ISERROR('!0'!B586)),"",'!0'!B586)</f>
        <v/>
      </c>
      <c r="C584" t="str">
        <f>IF(OR(ISBLANK('!0'!C585),ISERROR('!0'!C585)),"",'!0'!C585)</f>
        <v/>
      </c>
      <c r="D584" t="str">
        <f>IF(OR(ISBLANK('!0'!D586),ISERROR('!0'!D586)),"",'!0'!D586)</f>
        <v/>
      </c>
      <c r="E584" t="str">
        <f>IF(OR(ISBLANK('!0'!E586),ISERROR('!0'!E586)),"",'!0'!E586)</f>
        <v/>
      </c>
      <c r="F584" t="str">
        <f>IF(OR(ISBLANK('!0'!F586),ISERROR('!0'!F586)),"",'!0'!F586)</f>
        <v/>
      </c>
      <c r="G584" t="str">
        <f>IF(OR(ISBLANK('!0'!G586),ISERROR('!0'!G586)),"",'!0'!G586)</f>
        <v/>
      </c>
      <c r="H584" t="str">
        <f>IF(OR(ISBLANK('!0'!H586),ISERROR('!0'!H586)),"",'!0'!H586)</f>
        <v/>
      </c>
      <c r="I584" s="4" t="str">
        <f>IF(OR(ISBLANK('!0'!I586),ISERROR('!0'!I586)),"",'!0'!I586)</f>
        <v/>
      </c>
      <c r="J584" t="str">
        <f>IF(OR(ISBLANK('!0'!J586),ISERROR('!0'!J586)),"",'!0'!J586)</f>
        <v/>
      </c>
      <c r="K584" s="59" t="str">
        <f>IF(OR(ISBLANK('!0'!K586),ISERROR('!0'!K586)),"",'!0'!K586)</f>
        <v/>
      </c>
      <c r="L584" t="str">
        <f>IF(OR(ISBLANK('!0'!L586),ISERROR('!0'!L586)),"",'!0'!L586)</f>
        <v/>
      </c>
      <c r="M584" t="str">
        <f>IF(OR(ISBLANK('!0'!M586),ISERROR('!0'!M586)),"",'!0'!M586)</f>
        <v/>
      </c>
      <c r="N584" t="str">
        <f>IF(OR(ISBLANK('!0'!N586),ISERROR('!0'!N586)),"",'!0'!N586)</f>
        <v/>
      </c>
      <c r="O584" t="str">
        <f>IF(OR(ISBLANK('!0'!O586),ISERROR('!0'!O586)),"",'!0'!O586)</f>
        <v/>
      </c>
      <c r="P584" t="str">
        <f>IF(OR(ISBLANK('!0'!P586),ISERROR('!0'!P586)),"",'!0'!P586)</f>
        <v/>
      </c>
      <c r="Q584" t="str">
        <f>IF(OR(ISBLANK('!0'!Q586),ISERROR('!0'!Q586)),"",'!0'!Q586)</f>
        <v/>
      </c>
      <c r="R584" t="str">
        <f>IF(OR(ISBLANK('!0'!R586),ISERROR('!0'!R586)),"",'!0'!R586)</f>
        <v/>
      </c>
      <c r="S584" t="str">
        <f>IF(OR(ISBLANK('!0'!S586),ISERROR('!0'!S586)),"",'!0'!S586)</f>
        <v/>
      </c>
      <c r="T584" t="str">
        <f>IF(OR(ISBLANK('!0'!T586),ISERROR('!0'!T586)),"",'!0'!T586)</f>
        <v/>
      </c>
      <c r="U584" t="str">
        <f>IF(OR(ISBLANK('!0'!U586),ISERROR('!0'!U586)),"",'!0'!U586)</f>
        <v/>
      </c>
      <c r="V584" t="str">
        <f>IF(OR(ISBLANK('!0'!V586),ISERROR('!0'!V586)),"",'!0'!V586)</f>
        <v/>
      </c>
      <c r="W584" t="str">
        <f>IF(OR(ISBLANK('!0'!W586),ISERROR('!0'!W586)),"",'!0'!W586)</f>
        <v/>
      </c>
      <c r="X584" t="str">
        <f>IF(OR(ISBLANK('!0'!X586),ISERROR('!0'!X586)),"",'!0'!X586)</f>
        <v/>
      </c>
      <c r="Y584" t="str">
        <f>IF(OR(ISBLANK('!0'!Y586),ISERROR('!0'!Y586)),"",'!0'!Y586)</f>
        <v/>
      </c>
      <c r="Z584" t="str">
        <f>IF(OR(ISBLANK('!0'!Z586),ISERROR('!0'!Z586)),"",'!0'!Z586)</f>
        <v/>
      </c>
      <c r="AA584" t="str">
        <f>IF(OR(ISBLANK('!0'!AA586),ISERROR('!0'!AA586)),"",'!0'!AA586)</f>
        <v/>
      </c>
      <c r="AB584" t="str">
        <f>IF(OR(ISBLANK('!0'!AB586),ISERROR('!0'!AB586)),"",'!0'!AB586)</f>
        <v/>
      </c>
      <c r="AC584" t="str">
        <f>IF(OR(ISBLANK('!0'!AI586),ISERROR('!0'!AI586)),"",'!0'!AI586)</f>
        <v/>
      </c>
      <c r="AD584" t="str">
        <f>IF(OR(ISBLANK('!0'!AJ586),ISERROR('!0'!AJ586)),"",'!0'!AJ586)</f>
        <v/>
      </c>
      <c r="AE584" t="str">
        <f>IF(OR(ISBLANK('!0'!AK586),ISERROR('!0'!AK586)),"",'!0'!AK586)</f>
        <v/>
      </c>
      <c r="AF584" t="str">
        <f>IF(OR(ISBLANK('!0'!AL586),ISERROR('!0'!AL586)),"",'!0'!AL586)</f>
        <v/>
      </c>
      <c r="AG584" t="str">
        <f>IF(OR(ISBLANK('!0'!AM586),ISERROR('!0'!AM586)),"",'!0'!AM586)</f>
        <v/>
      </c>
      <c r="AH584" t="str">
        <f>IF(OR(ISBLANK('!0'!AN586),ISERROR('!0'!AN586)),"",'!0'!AN586)</f>
        <v/>
      </c>
      <c r="AI584" t="str">
        <f>IF(OR(ISBLANK('!0'!AO586),ISERROR('!0'!AO586)),"",'!0'!AO586)</f>
        <v/>
      </c>
      <c r="AJ584" t="str">
        <f>IF(OR(ISBLANK('!0'!AP586),ISERROR('!0'!AP586)),"",'!0'!AP586)</f>
        <v/>
      </c>
      <c r="AK584" t="str">
        <f>IF(OR(ISBLANK('!0'!AQ586),ISERROR('!0'!AQ586)),"",'!0'!AQ586)</f>
        <v/>
      </c>
      <c r="AL584" t="str">
        <f>IF(OR(ISBLANK('!0'!AR586),ISERROR('!0'!AR586)),"",'!0'!AR586)</f>
        <v/>
      </c>
      <c r="AM584" t="str">
        <f>IF(OR(ISBLANK('!0'!AS586),ISERROR('!0'!AS586)),"",'!0'!AS586)</f>
        <v/>
      </c>
      <c r="AN584" t="str">
        <f>IF(OR(ISBLANK('!0'!AT586),ISERROR('!0'!AT586)),"",'!0'!AT586)</f>
        <v/>
      </c>
      <c r="AO584" t="str">
        <f>IF(OR(ISBLANK('!0'!AU586),ISERROR('!0'!AU586)),"",'!0'!AU586)</f>
        <v/>
      </c>
      <c r="AP584" t="str">
        <f>IF(OR(ISBLANK('!0'!AV586),ISERROR('!0'!AV586)),"",'!0'!AV586)</f>
        <v/>
      </c>
      <c r="AQ584" t="str">
        <f>IF(OR(ISBLANK('!0'!AW586),ISERROR('!0'!AW586)),"",'!0'!AW586)</f>
        <v/>
      </c>
      <c r="AR584" t="str">
        <f>IF(OR(ISBLANK('!0'!AX586),ISERROR('!0'!AX586)),"",'!0'!AX586)</f>
        <v/>
      </c>
      <c r="AS584" t="str">
        <f>IF(OR(ISBLANK('!0'!AY586),ISERROR('!0'!AY586)),"",'!0'!AY586)</f>
        <v/>
      </c>
      <c r="AT584" t="str">
        <f>IF(OR(ISBLANK('!0'!AZ586),ISERROR('!0'!AZ586)),"",'!0'!AZ586)</f>
        <v/>
      </c>
      <c r="AU584" t="str">
        <f>IF(OR(ISBLANK('!0'!BA586),ISERROR('!0'!BA586)),"",'!0'!BA586)</f>
        <v/>
      </c>
      <c r="AV584" t="str">
        <f>IF(OR(ISBLANK('!0'!BB586),ISERROR('!0'!BB586)),"",'!0'!BB586)</f>
        <v/>
      </c>
      <c r="AW584" t="str">
        <f>IF(OR(ISBLANK('!0'!BC586),ISERROR('!0'!BC586)),"",'!0'!BC586)</f>
        <v/>
      </c>
      <c r="AX584" t="str">
        <f>IF(OR(ISBLANK('!0'!BD586),ISERROR('!0'!BD586)),"",'!0'!BD586)</f>
        <v/>
      </c>
      <c r="AY584" t="str">
        <f>IF(OR(ISBLANK('!0'!BE586),ISERROR('!0'!BE586)),"",'!0'!BE586)</f>
        <v/>
      </c>
      <c r="AZ584" t="str">
        <f>IF(OR(ISBLANK('!0'!BF586),ISERROR('!0'!BF586)),"",'!0'!BF586)</f>
        <v/>
      </c>
      <c r="BA584" t="str">
        <f>IF(OR(ISBLANK('!0'!BG586),ISERROR('!0'!BG586)),"",'!0'!BG586)</f>
        <v/>
      </c>
      <c r="BB584" t="str">
        <f>IF(OR(ISBLANK('!0'!BH586),ISERROR('!0'!BH586)),"",'!0'!BH586)</f>
        <v/>
      </c>
      <c r="BC584" t="str">
        <f>IF(OR(ISBLANK('!0'!BI586),ISERROR('!0'!BI586)),"",'!0'!BI586)</f>
        <v/>
      </c>
    </row>
    <row r="585" spans="1:55" ht="12.75" customHeight="1" x14ac:dyDescent="0.2">
      <c r="A585" t="str">
        <f>IF(OR(ISBLANK('!0'!A587),ISERROR('!0'!A587)),"",'!0'!A587)</f>
        <v/>
      </c>
      <c r="B585" t="str">
        <f>IF(OR(ISBLANK('!0'!B587),ISERROR('!0'!B587)),"",'!0'!B587)</f>
        <v/>
      </c>
      <c r="C585" t="str">
        <f>IF(OR(ISBLANK('!0'!C586),ISERROR('!0'!C586)),"",'!0'!C586)</f>
        <v/>
      </c>
      <c r="D585" t="str">
        <f>IF(OR(ISBLANK('!0'!D587),ISERROR('!0'!D587)),"",'!0'!D587)</f>
        <v/>
      </c>
      <c r="E585" t="str">
        <f>IF(OR(ISBLANK('!0'!E587),ISERROR('!0'!E587)),"",'!0'!E587)</f>
        <v/>
      </c>
      <c r="F585" t="str">
        <f>IF(OR(ISBLANK('!0'!F587),ISERROR('!0'!F587)),"",'!0'!F587)</f>
        <v/>
      </c>
      <c r="G585" t="str">
        <f>IF(OR(ISBLANK('!0'!G587),ISERROR('!0'!G587)),"",'!0'!G587)</f>
        <v/>
      </c>
      <c r="H585" t="str">
        <f>IF(OR(ISBLANK('!0'!H587),ISERROR('!0'!H587)),"",'!0'!H587)</f>
        <v/>
      </c>
      <c r="I585" s="4" t="str">
        <f>IF(OR(ISBLANK('!0'!I587),ISERROR('!0'!I587)),"",'!0'!I587)</f>
        <v/>
      </c>
      <c r="J585" t="str">
        <f>IF(OR(ISBLANK('!0'!J587),ISERROR('!0'!J587)),"",'!0'!J587)</f>
        <v/>
      </c>
      <c r="K585" s="59" t="str">
        <f>IF(OR(ISBLANK('!0'!K587),ISERROR('!0'!K587)),"",'!0'!K587)</f>
        <v/>
      </c>
      <c r="L585" t="str">
        <f>IF(OR(ISBLANK('!0'!L587),ISERROR('!0'!L587)),"",'!0'!L587)</f>
        <v/>
      </c>
      <c r="M585" t="str">
        <f>IF(OR(ISBLANK('!0'!M587),ISERROR('!0'!M587)),"",'!0'!M587)</f>
        <v/>
      </c>
      <c r="N585" t="str">
        <f>IF(OR(ISBLANK('!0'!N587),ISERROR('!0'!N587)),"",'!0'!N587)</f>
        <v/>
      </c>
      <c r="O585" t="str">
        <f>IF(OR(ISBLANK('!0'!O587),ISERROR('!0'!O587)),"",'!0'!O587)</f>
        <v/>
      </c>
      <c r="P585" t="str">
        <f>IF(OR(ISBLANK('!0'!P587),ISERROR('!0'!P587)),"",'!0'!P587)</f>
        <v/>
      </c>
      <c r="Q585" t="str">
        <f>IF(OR(ISBLANK('!0'!Q587),ISERROR('!0'!Q587)),"",'!0'!Q587)</f>
        <v/>
      </c>
      <c r="R585" t="str">
        <f>IF(OR(ISBLANK('!0'!R587),ISERROR('!0'!R587)),"",'!0'!R587)</f>
        <v/>
      </c>
      <c r="S585" t="str">
        <f>IF(OR(ISBLANK('!0'!S587),ISERROR('!0'!S587)),"",'!0'!S587)</f>
        <v/>
      </c>
      <c r="T585" t="str">
        <f>IF(OR(ISBLANK('!0'!T587),ISERROR('!0'!T587)),"",'!0'!T587)</f>
        <v/>
      </c>
      <c r="U585" t="str">
        <f>IF(OR(ISBLANK('!0'!U587),ISERROR('!0'!U587)),"",'!0'!U587)</f>
        <v/>
      </c>
      <c r="V585" t="str">
        <f>IF(OR(ISBLANK('!0'!V587),ISERROR('!0'!V587)),"",'!0'!V587)</f>
        <v/>
      </c>
      <c r="W585" t="str">
        <f>IF(OR(ISBLANK('!0'!W587),ISERROR('!0'!W587)),"",'!0'!W587)</f>
        <v/>
      </c>
      <c r="X585" t="str">
        <f>IF(OR(ISBLANK('!0'!X587),ISERROR('!0'!X587)),"",'!0'!X587)</f>
        <v/>
      </c>
      <c r="Y585" t="str">
        <f>IF(OR(ISBLANK('!0'!Y587),ISERROR('!0'!Y587)),"",'!0'!Y587)</f>
        <v/>
      </c>
      <c r="Z585" t="str">
        <f>IF(OR(ISBLANK('!0'!Z587),ISERROR('!0'!Z587)),"",'!0'!Z587)</f>
        <v/>
      </c>
      <c r="AA585" t="str">
        <f>IF(OR(ISBLANK('!0'!AA587),ISERROR('!0'!AA587)),"",'!0'!AA587)</f>
        <v/>
      </c>
      <c r="AB585" t="str">
        <f>IF(OR(ISBLANK('!0'!AB587),ISERROR('!0'!AB587)),"",'!0'!AB587)</f>
        <v/>
      </c>
      <c r="AC585" t="str">
        <f>IF(OR(ISBLANK('!0'!AI587),ISERROR('!0'!AI587)),"",'!0'!AI587)</f>
        <v/>
      </c>
      <c r="AD585" t="str">
        <f>IF(OR(ISBLANK('!0'!AJ587),ISERROR('!0'!AJ587)),"",'!0'!AJ587)</f>
        <v/>
      </c>
      <c r="AE585" t="str">
        <f>IF(OR(ISBLANK('!0'!AK587),ISERROR('!0'!AK587)),"",'!0'!AK587)</f>
        <v/>
      </c>
      <c r="AF585" t="str">
        <f>IF(OR(ISBLANK('!0'!AL587),ISERROR('!0'!AL587)),"",'!0'!AL587)</f>
        <v/>
      </c>
      <c r="AG585" t="str">
        <f>IF(OR(ISBLANK('!0'!AM587),ISERROR('!0'!AM587)),"",'!0'!AM587)</f>
        <v/>
      </c>
      <c r="AH585" t="str">
        <f>IF(OR(ISBLANK('!0'!AN587),ISERROR('!0'!AN587)),"",'!0'!AN587)</f>
        <v/>
      </c>
      <c r="AI585" t="str">
        <f>IF(OR(ISBLANK('!0'!AO587),ISERROR('!0'!AO587)),"",'!0'!AO587)</f>
        <v/>
      </c>
      <c r="AJ585" t="str">
        <f>IF(OR(ISBLANK('!0'!AP587),ISERROR('!0'!AP587)),"",'!0'!AP587)</f>
        <v/>
      </c>
      <c r="AK585" t="str">
        <f>IF(OR(ISBLANK('!0'!AQ587),ISERROR('!0'!AQ587)),"",'!0'!AQ587)</f>
        <v/>
      </c>
      <c r="AL585" t="str">
        <f>IF(OR(ISBLANK('!0'!AR587),ISERROR('!0'!AR587)),"",'!0'!AR587)</f>
        <v/>
      </c>
      <c r="AM585" t="str">
        <f>IF(OR(ISBLANK('!0'!AS587),ISERROR('!0'!AS587)),"",'!0'!AS587)</f>
        <v/>
      </c>
      <c r="AN585" t="str">
        <f>IF(OR(ISBLANK('!0'!AT587),ISERROR('!0'!AT587)),"",'!0'!AT587)</f>
        <v/>
      </c>
      <c r="AO585" t="str">
        <f>IF(OR(ISBLANK('!0'!AU587),ISERROR('!0'!AU587)),"",'!0'!AU587)</f>
        <v/>
      </c>
      <c r="AP585" t="str">
        <f>IF(OR(ISBLANK('!0'!AV587),ISERROR('!0'!AV587)),"",'!0'!AV587)</f>
        <v/>
      </c>
      <c r="AQ585" t="str">
        <f>IF(OR(ISBLANK('!0'!AW587),ISERROR('!0'!AW587)),"",'!0'!AW587)</f>
        <v/>
      </c>
      <c r="AR585" t="str">
        <f>IF(OR(ISBLANK('!0'!AX587),ISERROR('!0'!AX587)),"",'!0'!AX587)</f>
        <v/>
      </c>
      <c r="AS585" t="str">
        <f>IF(OR(ISBLANK('!0'!AY587),ISERROR('!0'!AY587)),"",'!0'!AY587)</f>
        <v/>
      </c>
      <c r="AT585" t="str">
        <f>IF(OR(ISBLANK('!0'!AZ587),ISERROR('!0'!AZ587)),"",'!0'!AZ587)</f>
        <v/>
      </c>
      <c r="AU585" t="str">
        <f>IF(OR(ISBLANK('!0'!BA587),ISERROR('!0'!BA587)),"",'!0'!BA587)</f>
        <v/>
      </c>
      <c r="AV585" t="str">
        <f>IF(OR(ISBLANK('!0'!BB587),ISERROR('!0'!BB587)),"",'!0'!BB587)</f>
        <v/>
      </c>
      <c r="AW585" t="str">
        <f>IF(OR(ISBLANK('!0'!BC587),ISERROR('!0'!BC587)),"",'!0'!BC587)</f>
        <v/>
      </c>
      <c r="AX585" t="str">
        <f>IF(OR(ISBLANK('!0'!BD587),ISERROR('!0'!BD587)),"",'!0'!BD587)</f>
        <v/>
      </c>
      <c r="AY585" t="str">
        <f>IF(OR(ISBLANK('!0'!BE587),ISERROR('!0'!BE587)),"",'!0'!BE587)</f>
        <v/>
      </c>
      <c r="AZ585" t="str">
        <f>IF(OR(ISBLANK('!0'!BF587),ISERROR('!0'!BF587)),"",'!0'!BF587)</f>
        <v/>
      </c>
      <c r="BA585" t="str">
        <f>IF(OR(ISBLANK('!0'!BG587),ISERROR('!0'!BG587)),"",'!0'!BG587)</f>
        <v/>
      </c>
      <c r="BB585" t="str">
        <f>IF(OR(ISBLANK('!0'!BH587),ISERROR('!0'!BH587)),"",'!0'!BH587)</f>
        <v/>
      </c>
      <c r="BC585" t="str">
        <f>IF(OR(ISBLANK('!0'!BI587),ISERROR('!0'!BI587)),"",'!0'!BI587)</f>
        <v/>
      </c>
    </row>
    <row r="586" spans="1:55" ht="12.75" customHeight="1" x14ac:dyDescent="0.2">
      <c r="A586" t="str">
        <f>IF(OR(ISBLANK('!0'!A588),ISERROR('!0'!A588)),"",'!0'!A588)</f>
        <v/>
      </c>
      <c r="B586" t="str">
        <f>IF(OR(ISBLANK('!0'!B588),ISERROR('!0'!B588)),"",'!0'!B588)</f>
        <v/>
      </c>
      <c r="C586" t="str">
        <f>IF(OR(ISBLANK('!0'!C587),ISERROR('!0'!C587)),"",'!0'!C587)</f>
        <v/>
      </c>
      <c r="D586" t="str">
        <f>IF(OR(ISBLANK('!0'!D588),ISERROR('!0'!D588)),"",'!0'!D588)</f>
        <v/>
      </c>
      <c r="E586" t="str">
        <f>IF(OR(ISBLANK('!0'!E588),ISERROR('!0'!E588)),"",'!0'!E588)</f>
        <v/>
      </c>
      <c r="F586" t="str">
        <f>IF(OR(ISBLANK('!0'!F588),ISERROR('!0'!F588)),"",'!0'!F588)</f>
        <v/>
      </c>
      <c r="G586" t="str">
        <f>IF(OR(ISBLANK('!0'!G588),ISERROR('!0'!G588)),"",'!0'!G588)</f>
        <v/>
      </c>
      <c r="H586" t="str">
        <f>IF(OR(ISBLANK('!0'!H588),ISERROR('!0'!H588)),"",'!0'!H588)</f>
        <v/>
      </c>
      <c r="I586" s="4" t="str">
        <f>IF(OR(ISBLANK('!0'!I588),ISERROR('!0'!I588)),"",'!0'!I588)</f>
        <v/>
      </c>
      <c r="J586" t="str">
        <f>IF(OR(ISBLANK('!0'!J588),ISERROR('!0'!J588)),"",'!0'!J588)</f>
        <v/>
      </c>
      <c r="K586" s="59" t="str">
        <f>IF(OR(ISBLANK('!0'!K588),ISERROR('!0'!K588)),"",'!0'!K588)</f>
        <v/>
      </c>
      <c r="L586" t="str">
        <f>IF(OR(ISBLANK('!0'!L588),ISERROR('!0'!L588)),"",'!0'!L588)</f>
        <v/>
      </c>
      <c r="M586" t="str">
        <f>IF(OR(ISBLANK('!0'!M588),ISERROR('!0'!M588)),"",'!0'!M588)</f>
        <v/>
      </c>
      <c r="N586" t="str">
        <f>IF(OR(ISBLANK('!0'!N588),ISERROR('!0'!N588)),"",'!0'!N588)</f>
        <v/>
      </c>
      <c r="O586" t="str">
        <f>IF(OR(ISBLANK('!0'!O588),ISERROR('!0'!O588)),"",'!0'!O588)</f>
        <v/>
      </c>
      <c r="P586" t="str">
        <f>IF(OR(ISBLANK('!0'!P588),ISERROR('!0'!P588)),"",'!0'!P588)</f>
        <v/>
      </c>
      <c r="Q586" t="str">
        <f>IF(OR(ISBLANK('!0'!Q588),ISERROR('!0'!Q588)),"",'!0'!Q588)</f>
        <v/>
      </c>
      <c r="R586" t="str">
        <f>IF(OR(ISBLANK('!0'!R588),ISERROR('!0'!R588)),"",'!0'!R588)</f>
        <v/>
      </c>
      <c r="S586" t="str">
        <f>IF(OR(ISBLANK('!0'!S588),ISERROR('!0'!S588)),"",'!0'!S588)</f>
        <v/>
      </c>
      <c r="T586" t="str">
        <f>IF(OR(ISBLANK('!0'!T588),ISERROR('!0'!T588)),"",'!0'!T588)</f>
        <v/>
      </c>
      <c r="U586" t="str">
        <f>IF(OR(ISBLANK('!0'!U588),ISERROR('!0'!U588)),"",'!0'!U588)</f>
        <v/>
      </c>
      <c r="V586" t="str">
        <f>IF(OR(ISBLANK('!0'!V588),ISERROR('!0'!V588)),"",'!0'!V588)</f>
        <v/>
      </c>
      <c r="W586" t="str">
        <f>IF(OR(ISBLANK('!0'!W588),ISERROR('!0'!W588)),"",'!0'!W588)</f>
        <v/>
      </c>
      <c r="X586" t="str">
        <f>IF(OR(ISBLANK('!0'!X588),ISERROR('!0'!X588)),"",'!0'!X588)</f>
        <v/>
      </c>
      <c r="Y586" t="str">
        <f>IF(OR(ISBLANK('!0'!Y588),ISERROR('!0'!Y588)),"",'!0'!Y588)</f>
        <v/>
      </c>
      <c r="Z586" t="str">
        <f>IF(OR(ISBLANK('!0'!Z588),ISERROR('!0'!Z588)),"",'!0'!Z588)</f>
        <v/>
      </c>
      <c r="AA586" t="str">
        <f>IF(OR(ISBLANK('!0'!AA588),ISERROR('!0'!AA588)),"",'!0'!AA588)</f>
        <v/>
      </c>
      <c r="AB586" t="str">
        <f>IF(OR(ISBLANK('!0'!AB588),ISERROR('!0'!AB588)),"",'!0'!AB588)</f>
        <v/>
      </c>
      <c r="AC586" t="str">
        <f>IF(OR(ISBLANK('!0'!AI588),ISERROR('!0'!AI588)),"",'!0'!AI588)</f>
        <v/>
      </c>
      <c r="AD586" t="str">
        <f>IF(OR(ISBLANK('!0'!AJ588),ISERROR('!0'!AJ588)),"",'!0'!AJ588)</f>
        <v/>
      </c>
      <c r="AE586" t="str">
        <f>IF(OR(ISBLANK('!0'!AK588),ISERROR('!0'!AK588)),"",'!0'!AK588)</f>
        <v/>
      </c>
      <c r="AF586" t="str">
        <f>IF(OR(ISBLANK('!0'!AL588),ISERROR('!0'!AL588)),"",'!0'!AL588)</f>
        <v/>
      </c>
      <c r="AG586" t="str">
        <f>IF(OR(ISBLANK('!0'!AM588),ISERROR('!0'!AM588)),"",'!0'!AM588)</f>
        <v/>
      </c>
      <c r="AH586" t="str">
        <f>IF(OR(ISBLANK('!0'!AN588),ISERROR('!0'!AN588)),"",'!0'!AN588)</f>
        <v/>
      </c>
      <c r="AI586" t="str">
        <f>IF(OR(ISBLANK('!0'!AO588),ISERROR('!0'!AO588)),"",'!0'!AO588)</f>
        <v/>
      </c>
      <c r="AJ586" t="str">
        <f>IF(OR(ISBLANK('!0'!AP588),ISERROR('!0'!AP588)),"",'!0'!AP588)</f>
        <v/>
      </c>
      <c r="AK586" t="str">
        <f>IF(OR(ISBLANK('!0'!AQ588),ISERROR('!0'!AQ588)),"",'!0'!AQ588)</f>
        <v/>
      </c>
      <c r="AL586" t="str">
        <f>IF(OR(ISBLANK('!0'!AR588),ISERROR('!0'!AR588)),"",'!0'!AR588)</f>
        <v/>
      </c>
      <c r="AM586" t="str">
        <f>IF(OR(ISBLANK('!0'!AS588),ISERROR('!0'!AS588)),"",'!0'!AS588)</f>
        <v/>
      </c>
      <c r="AN586" t="str">
        <f>IF(OR(ISBLANK('!0'!AT588),ISERROR('!0'!AT588)),"",'!0'!AT588)</f>
        <v/>
      </c>
      <c r="AO586" t="str">
        <f>IF(OR(ISBLANK('!0'!AU588),ISERROR('!0'!AU588)),"",'!0'!AU588)</f>
        <v/>
      </c>
      <c r="AP586" t="str">
        <f>IF(OR(ISBLANK('!0'!AV588),ISERROR('!0'!AV588)),"",'!0'!AV588)</f>
        <v/>
      </c>
      <c r="AQ586" t="str">
        <f>IF(OR(ISBLANK('!0'!AW588),ISERROR('!0'!AW588)),"",'!0'!AW588)</f>
        <v/>
      </c>
      <c r="AR586" t="str">
        <f>IF(OR(ISBLANK('!0'!AX588),ISERROR('!0'!AX588)),"",'!0'!AX588)</f>
        <v/>
      </c>
      <c r="AS586" t="str">
        <f>IF(OR(ISBLANK('!0'!AY588),ISERROR('!0'!AY588)),"",'!0'!AY588)</f>
        <v/>
      </c>
      <c r="AT586" t="str">
        <f>IF(OR(ISBLANK('!0'!AZ588),ISERROR('!0'!AZ588)),"",'!0'!AZ588)</f>
        <v/>
      </c>
      <c r="AU586" t="str">
        <f>IF(OR(ISBLANK('!0'!BA588),ISERROR('!0'!BA588)),"",'!0'!BA588)</f>
        <v/>
      </c>
      <c r="AV586" t="str">
        <f>IF(OR(ISBLANK('!0'!BB588),ISERROR('!0'!BB588)),"",'!0'!BB588)</f>
        <v/>
      </c>
      <c r="AW586" t="str">
        <f>IF(OR(ISBLANK('!0'!BC588),ISERROR('!0'!BC588)),"",'!0'!BC588)</f>
        <v/>
      </c>
      <c r="AX586" t="str">
        <f>IF(OR(ISBLANK('!0'!BD588),ISERROR('!0'!BD588)),"",'!0'!BD588)</f>
        <v/>
      </c>
      <c r="AY586" t="str">
        <f>IF(OR(ISBLANK('!0'!BE588),ISERROR('!0'!BE588)),"",'!0'!BE588)</f>
        <v/>
      </c>
      <c r="AZ586" t="str">
        <f>IF(OR(ISBLANK('!0'!BF588),ISERROR('!0'!BF588)),"",'!0'!BF588)</f>
        <v/>
      </c>
      <c r="BA586" t="str">
        <f>IF(OR(ISBLANK('!0'!BG588),ISERROR('!0'!BG588)),"",'!0'!BG588)</f>
        <v/>
      </c>
      <c r="BB586" t="str">
        <f>IF(OR(ISBLANK('!0'!BH588),ISERROR('!0'!BH588)),"",'!0'!BH588)</f>
        <v/>
      </c>
      <c r="BC586" t="str">
        <f>IF(OR(ISBLANK('!0'!BI588),ISERROR('!0'!BI588)),"",'!0'!BI588)</f>
        <v/>
      </c>
    </row>
    <row r="587" spans="1:55" ht="12.75" customHeight="1" x14ac:dyDescent="0.2">
      <c r="A587" t="str">
        <f>IF(OR(ISBLANK('!0'!A589),ISERROR('!0'!A589)),"",'!0'!A589)</f>
        <v/>
      </c>
      <c r="B587" t="str">
        <f>IF(OR(ISBLANK('!0'!B589),ISERROR('!0'!B589)),"",'!0'!B589)</f>
        <v/>
      </c>
      <c r="C587" t="str">
        <f>IF(OR(ISBLANK('!0'!C588),ISERROR('!0'!C588)),"",'!0'!C588)</f>
        <v/>
      </c>
      <c r="D587" t="str">
        <f>IF(OR(ISBLANK('!0'!D589),ISERROR('!0'!D589)),"",'!0'!D589)</f>
        <v/>
      </c>
      <c r="E587" t="str">
        <f>IF(OR(ISBLANK('!0'!E589),ISERROR('!0'!E589)),"",'!0'!E589)</f>
        <v/>
      </c>
      <c r="F587" t="str">
        <f>IF(OR(ISBLANK('!0'!F589),ISERROR('!0'!F589)),"",'!0'!F589)</f>
        <v/>
      </c>
      <c r="G587" t="str">
        <f>IF(OR(ISBLANK('!0'!G589),ISERROR('!0'!G589)),"",'!0'!G589)</f>
        <v/>
      </c>
      <c r="H587" t="str">
        <f>IF(OR(ISBLANK('!0'!H589),ISERROR('!0'!H589)),"",'!0'!H589)</f>
        <v/>
      </c>
      <c r="I587" s="4" t="str">
        <f>IF(OR(ISBLANK('!0'!I589),ISERROR('!0'!I589)),"",'!0'!I589)</f>
        <v/>
      </c>
      <c r="J587" t="str">
        <f>IF(OR(ISBLANK('!0'!J589),ISERROR('!0'!J589)),"",'!0'!J589)</f>
        <v/>
      </c>
      <c r="K587" s="59" t="str">
        <f>IF(OR(ISBLANK('!0'!K589),ISERROR('!0'!K589)),"",'!0'!K589)</f>
        <v/>
      </c>
      <c r="L587" t="str">
        <f>IF(OR(ISBLANK('!0'!L589),ISERROR('!0'!L589)),"",'!0'!L589)</f>
        <v/>
      </c>
      <c r="M587" t="str">
        <f>IF(OR(ISBLANK('!0'!M589),ISERROR('!0'!M589)),"",'!0'!M589)</f>
        <v/>
      </c>
      <c r="N587" t="str">
        <f>IF(OR(ISBLANK('!0'!N589),ISERROR('!0'!N589)),"",'!0'!N589)</f>
        <v/>
      </c>
      <c r="O587" t="str">
        <f>IF(OR(ISBLANK('!0'!O589),ISERROR('!0'!O589)),"",'!0'!O589)</f>
        <v/>
      </c>
      <c r="P587" t="str">
        <f>IF(OR(ISBLANK('!0'!P589),ISERROR('!0'!P589)),"",'!0'!P589)</f>
        <v/>
      </c>
      <c r="Q587" t="str">
        <f>IF(OR(ISBLANK('!0'!Q589),ISERROR('!0'!Q589)),"",'!0'!Q589)</f>
        <v/>
      </c>
      <c r="R587" t="str">
        <f>IF(OR(ISBLANK('!0'!R589),ISERROR('!0'!R589)),"",'!0'!R589)</f>
        <v/>
      </c>
      <c r="S587" t="str">
        <f>IF(OR(ISBLANK('!0'!S589),ISERROR('!0'!S589)),"",'!0'!S589)</f>
        <v/>
      </c>
      <c r="T587" t="str">
        <f>IF(OR(ISBLANK('!0'!T589),ISERROR('!0'!T589)),"",'!0'!T589)</f>
        <v/>
      </c>
      <c r="U587" t="str">
        <f>IF(OR(ISBLANK('!0'!U589),ISERROR('!0'!U589)),"",'!0'!U589)</f>
        <v/>
      </c>
      <c r="V587" t="str">
        <f>IF(OR(ISBLANK('!0'!V589),ISERROR('!0'!V589)),"",'!0'!V589)</f>
        <v/>
      </c>
      <c r="W587" t="str">
        <f>IF(OR(ISBLANK('!0'!W589),ISERROR('!0'!W589)),"",'!0'!W589)</f>
        <v/>
      </c>
      <c r="X587" t="str">
        <f>IF(OR(ISBLANK('!0'!X589),ISERROR('!0'!X589)),"",'!0'!X589)</f>
        <v/>
      </c>
      <c r="Y587" t="str">
        <f>IF(OR(ISBLANK('!0'!Y589),ISERROR('!0'!Y589)),"",'!0'!Y589)</f>
        <v/>
      </c>
      <c r="Z587" t="str">
        <f>IF(OR(ISBLANK('!0'!Z589),ISERROR('!0'!Z589)),"",'!0'!Z589)</f>
        <v/>
      </c>
      <c r="AA587" t="str">
        <f>IF(OR(ISBLANK('!0'!AA589),ISERROR('!0'!AA589)),"",'!0'!AA589)</f>
        <v/>
      </c>
      <c r="AB587" t="str">
        <f>IF(OR(ISBLANK('!0'!AB589),ISERROR('!0'!AB589)),"",'!0'!AB589)</f>
        <v/>
      </c>
      <c r="AC587" t="str">
        <f>IF(OR(ISBLANK('!0'!AI589),ISERROR('!0'!AI589)),"",'!0'!AI589)</f>
        <v/>
      </c>
      <c r="AD587" t="str">
        <f>IF(OR(ISBLANK('!0'!AJ589),ISERROR('!0'!AJ589)),"",'!0'!AJ589)</f>
        <v/>
      </c>
      <c r="AE587" t="str">
        <f>IF(OR(ISBLANK('!0'!AK589),ISERROR('!0'!AK589)),"",'!0'!AK589)</f>
        <v/>
      </c>
      <c r="AF587" t="str">
        <f>IF(OR(ISBLANK('!0'!AL589),ISERROR('!0'!AL589)),"",'!0'!AL589)</f>
        <v/>
      </c>
      <c r="AG587" t="str">
        <f>IF(OR(ISBLANK('!0'!AM589),ISERROR('!0'!AM589)),"",'!0'!AM589)</f>
        <v/>
      </c>
      <c r="AH587" t="str">
        <f>IF(OR(ISBLANK('!0'!AN589),ISERROR('!0'!AN589)),"",'!0'!AN589)</f>
        <v/>
      </c>
      <c r="AI587" t="str">
        <f>IF(OR(ISBLANK('!0'!AO589),ISERROR('!0'!AO589)),"",'!0'!AO589)</f>
        <v/>
      </c>
      <c r="AJ587" t="str">
        <f>IF(OR(ISBLANK('!0'!AP589),ISERROR('!0'!AP589)),"",'!0'!AP589)</f>
        <v/>
      </c>
      <c r="AK587" t="str">
        <f>IF(OR(ISBLANK('!0'!AQ589),ISERROR('!0'!AQ589)),"",'!0'!AQ589)</f>
        <v/>
      </c>
      <c r="AL587" t="str">
        <f>IF(OR(ISBLANK('!0'!AR589),ISERROR('!0'!AR589)),"",'!0'!AR589)</f>
        <v/>
      </c>
      <c r="AM587" t="str">
        <f>IF(OR(ISBLANK('!0'!AS589),ISERROR('!0'!AS589)),"",'!0'!AS589)</f>
        <v/>
      </c>
      <c r="AN587" t="str">
        <f>IF(OR(ISBLANK('!0'!AT589),ISERROR('!0'!AT589)),"",'!0'!AT589)</f>
        <v/>
      </c>
      <c r="AO587" t="str">
        <f>IF(OR(ISBLANK('!0'!AU589),ISERROR('!0'!AU589)),"",'!0'!AU589)</f>
        <v/>
      </c>
      <c r="AP587" t="str">
        <f>IF(OR(ISBLANK('!0'!AV589),ISERROR('!0'!AV589)),"",'!0'!AV589)</f>
        <v/>
      </c>
      <c r="AQ587" t="str">
        <f>IF(OR(ISBLANK('!0'!AW589),ISERROR('!0'!AW589)),"",'!0'!AW589)</f>
        <v/>
      </c>
      <c r="AR587" t="str">
        <f>IF(OR(ISBLANK('!0'!AX589),ISERROR('!0'!AX589)),"",'!0'!AX589)</f>
        <v/>
      </c>
      <c r="AS587" t="str">
        <f>IF(OR(ISBLANK('!0'!AY589),ISERROR('!0'!AY589)),"",'!0'!AY589)</f>
        <v/>
      </c>
      <c r="AT587" t="str">
        <f>IF(OR(ISBLANK('!0'!AZ589),ISERROR('!0'!AZ589)),"",'!0'!AZ589)</f>
        <v/>
      </c>
      <c r="AU587" t="str">
        <f>IF(OR(ISBLANK('!0'!BA589),ISERROR('!0'!BA589)),"",'!0'!BA589)</f>
        <v/>
      </c>
      <c r="AV587" t="str">
        <f>IF(OR(ISBLANK('!0'!BB589),ISERROR('!0'!BB589)),"",'!0'!BB589)</f>
        <v/>
      </c>
      <c r="AW587" t="str">
        <f>IF(OR(ISBLANK('!0'!BC589),ISERROR('!0'!BC589)),"",'!0'!BC589)</f>
        <v/>
      </c>
      <c r="AX587" t="str">
        <f>IF(OR(ISBLANK('!0'!BD589),ISERROR('!0'!BD589)),"",'!0'!BD589)</f>
        <v/>
      </c>
      <c r="AY587" t="str">
        <f>IF(OR(ISBLANK('!0'!BE589),ISERROR('!0'!BE589)),"",'!0'!BE589)</f>
        <v/>
      </c>
      <c r="AZ587" t="str">
        <f>IF(OR(ISBLANK('!0'!BF589),ISERROR('!0'!BF589)),"",'!0'!BF589)</f>
        <v/>
      </c>
      <c r="BA587" t="str">
        <f>IF(OR(ISBLANK('!0'!BG589),ISERROR('!0'!BG589)),"",'!0'!BG589)</f>
        <v/>
      </c>
      <c r="BB587" t="str">
        <f>IF(OR(ISBLANK('!0'!BH589),ISERROR('!0'!BH589)),"",'!0'!BH589)</f>
        <v/>
      </c>
      <c r="BC587" t="str">
        <f>IF(OR(ISBLANK('!0'!BI589),ISERROR('!0'!BI589)),"",'!0'!BI589)</f>
        <v/>
      </c>
    </row>
    <row r="588" spans="1:55" ht="12.75" customHeight="1" x14ac:dyDescent="0.2">
      <c r="A588" t="str">
        <f>IF(OR(ISBLANK('!0'!A590),ISERROR('!0'!A590)),"",'!0'!A590)</f>
        <v/>
      </c>
      <c r="B588" t="str">
        <f>IF(OR(ISBLANK('!0'!B590),ISERROR('!0'!B590)),"",'!0'!B590)</f>
        <v/>
      </c>
      <c r="C588" t="str">
        <f>IF(OR(ISBLANK('!0'!C589),ISERROR('!0'!C589)),"",'!0'!C589)</f>
        <v/>
      </c>
      <c r="D588" t="str">
        <f>IF(OR(ISBLANK('!0'!D590),ISERROR('!0'!D590)),"",'!0'!D590)</f>
        <v/>
      </c>
      <c r="E588" t="str">
        <f>IF(OR(ISBLANK('!0'!E590),ISERROR('!0'!E590)),"",'!0'!E590)</f>
        <v/>
      </c>
      <c r="F588" t="str">
        <f>IF(OR(ISBLANK('!0'!F590),ISERROR('!0'!F590)),"",'!0'!F590)</f>
        <v/>
      </c>
      <c r="G588" t="str">
        <f>IF(OR(ISBLANK('!0'!G590),ISERROR('!0'!G590)),"",'!0'!G590)</f>
        <v/>
      </c>
      <c r="H588" t="str">
        <f>IF(OR(ISBLANK('!0'!H590),ISERROR('!0'!H590)),"",'!0'!H590)</f>
        <v/>
      </c>
      <c r="I588" s="4" t="str">
        <f>IF(OR(ISBLANK('!0'!I590),ISERROR('!0'!I590)),"",'!0'!I590)</f>
        <v/>
      </c>
      <c r="J588" t="str">
        <f>IF(OR(ISBLANK('!0'!J590),ISERROR('!0'!J590)),"",'!0'!J590)</f>
        <v/>
      </c>
      <c r="K588" s="59" t="str">
        <f>IF(OR(ISBLANK('!0'!K590),ISERROR('!0'!K590)),"",'!0'!K590)</f>
        <v/>
      </c>
      <c r="L588" t="str">
        <f>IF(OR(ISBLANK('!0'!L590),ISERROR('!0'!L590)),"",'!0'!L590)</f>
        <v/>
      </c>
      <c r="M588" t="str">
        <f>IF(OR(ISBLANK('!0'!M590),ISERROR('!0'!M590)),"",'!0'!M590)</f>
        <v/>
      </c>
      <c r="N588" t="str">
        <f>IF(OR(ISBLANK('!0'!N590),ISERROR('!0'!N590)),"",'!0'!N590)</f>
        <v/>
      </c>
      <c r="O588" t="str">
        <f>IF(OR(ISBLANK('!0'!O590),ISERROR('!0'!O590)),"",'!0'!O590)</f>
        <v/>
      </c>
      <c r="P588" t="str">
        <f>IF(OR(ISBLANK('!0'!P590),ISERROR('!0'!P590)),"",'!0'!P590)</f>
        <v/>
      </c>
      <c r="Q588" t="str">
        <f>IF(OR(ISBLANK('!0'!Q590),ISERROR('!0'!Q590)),"",'!0'!Q590)</f>
        <v/>
      </c>
      <c r="R588" t="str">
        <f>IF(OR(ISBLANK('!0'!R590),ISERROR('!0'!R590)),"",'!0'!R590)</f>
        <v/>
      </c>
      <c r="S588" t="str">
        <f>IF(OR(ISBLANK('!0'!S590),ISERROR('!0'!S590)),"",'!0'!S590)</f>
        <v/>
      </c>
      <c r="T588" t="str">
        <f>IF(OR(ISBLANK('!0'!T590),ISERROR('!0'!T590)),"",'!0'!T590)</f>
        <v/>
      </c>
      <c r="U588" t="str">
        <f>IF(OR(ISBLANK('!0'!U590),ISERROR('!0'!U590)),"",'!0'!U590)</f>
        <v/>
      </c>
      <c r="V588" t="str">
        <f>IF(OR(ISBLANK('!0'!V590),ISERROR('!0'!V590)),"",'!0'!V590)</f>
        <v/>
      </c>
      <c r="W588" t="str">
        <f>IF(OR(ISBLANK('!0'!W590),ISERROR('!0'!W590)),"",'!0'!W590)</f>
        <v/>
      </c>
      <c r="X588" t="str">
        <f>IF(OR(ISBLANK('!0'!X590),ISERROR('!0'!X590)),"",'!0'!X590)</f>
        <v/>
      </c>
      <c r="Y588" t="str">
        <f>IF(OR(ISBLANK('!0'!Y590),ISERROR('!0'!Y590)),"",'!0'!Y590)</f>
        <v/>
      </c>
      <c r="Z588" t="str">
        <f>IF(OR(ISBLANK('!0'!Z590),ISERROR('!0'!Z590)),"",'!0'!Z590)</f>
        <v/>
      </c>
      <c r="AA588" t="str">
        <f>IF(OR(ISBLANK('!0'!AA590),ISERROR('!0'!AA590)),"",'!0'!AA590)</f>
        <v/>
      </c>
      <c r="AB588" t="str">
        <f>IF(OR(ISBLANK('!0'!AB590),ISERROR('!0'!AB590)),"",'!0'!AB590)</f>
        <v/>
      </c>
      <c r="AC588" t="str">
        <f>IF(OR(ISBLANK('!0'!AI590),ISERROR('!0'!AI590)),"",'!0'!AI590)</f>
        <v/>
      </c>
      <c r="AD588" t="str">
        <f>IF(OR(ISBLANK('!0'!AJ590),ISERROR('!0'!AJ590)),"",'!0'!AJ590)</f>
        <v/>
      </c>
      <c r="AE588" t="str">
        <f>IF(OR(ISBLANK('!0'!AK590),ISERROR('!0'!AK590)),"",'!0'!AK590)</f>
        <v/>
      </c>
      <c r="AF588" t="str">
        <f>IF(OR(ISBLANK('!0'!AL590),ISERROR('!0'!AL590)),"",'!0'!AL590)</f>
        <v/>
      </c>
      <c r="AG588" t="str">
        <f>IF(OR(ISBLANK('!0'!AM590),ISERROR('!0'!AM590)),"",'!0'!AM590)</f>
        <v/>
      </c>
      <c r="AH588" t="str">
        <f>IF(OR(ISBLANK('!0'!AN590),ISERROR('!0'!AN590)),"",'!0'!AN590)</f>
        <v/>
      </c>
      <c r="AI588" t="str">
        <f>IF(OR(ISBLANK('!0'!AO590),ISERROR('!0'!AO590)),"",'!0'!AO590)</f>
        <v/>
      </c>
      <c r="AJ588" t="str">
        <f>IF(OR(ISBLANK('!0'!AP590),ISERROR('!0'!AP590)),"",'!0'!AP590)</f>
        <v/>
      </c>
      <c r="AK588" t="str">
        <f>IF(OR(ISBLANK('!0'!AQ590),ISERROR('!0'!AQ590)),"",'!0'!AQ590)</f>
        <v/>
      </c>
      <c r="AL588" t="str">
        <f>IF(OR(ISBLANK('!0'!AR590),ISERROR('!0'!AR590)),"",'!0'!AR590)</f>
        <v/>
      </c>
      <c r="AM588" t="str">
        <f>IF(OR(ISBLANK('!0'!AS590),ISERROR('!0'!AS590)),"",'!0'!AS590)</f>
        <v/>
      </c>
      <c r="AN588" t="str">
        <f>IF(OR(ISBLANK('!0'!AT590),ISERROR('!0'!AT590)),"",'!0'!AT590)</f>
        <v/>
      </c>
      <c r="AO588" t="str">
        <f>IF(OR(ISBLANK('!0'!AU590),ISERROR('!0'!AU590)),"",'!0'!AU590)</f>
        <v/>
      </c>
      <c r="AP588" t="str">
        <f>IF(OR(ISBLANK('!0'!AV590),ISERROR('!0'!AV590)),"",'!0'!AV590)</f>
        <v/>
      </c>
      <c r="AQ588" t="str">
        <f>IF(OR(ISBLANK('!0'!AW590),ISERROR('!0'!AW590)),"",'!0'!AW590)</f>
        <v/>
      </c>
      <c r="AR588" t="str">
        <f>IF(OR(ISBLANK('!0'!AX590),ISERROR('!0'!AX590)),"",'!0'!AX590)</f>
        <v/>
      </c>
      <c r="AS588" t="str">
        <f>IF(OR(ISBLANK('!0'!AY590),ISERROR('!0'!AY590)),"",'!0'!AY590)</f>
        <v/>
      </c>
      <c r="AT588" t="str">
        <f>IF(OR(ISBLANK('!0'!AZ590),ISERROR('!0'!AZ590)),"",'!0'!AZ590)</f>
        <v/>
      </c>
      <c r="AU588" t="str">
        <f>IF(OR(ISBLANK('!0'!BA590),ISERROR('!0'!BA590)),"",'!0'!BA590)</f>
        <v/>
      </c>
      <c r="AV588" t="str">
        <f>IF(OR(ISBLANK('!0'!BB590),ISERROR('!0'!BB590)),"",'!0'!BB590)</f>
        <v/>
      </c>
      <c r="AW588" t="str">
        <f>IF(OR(ISBLANK('!0'!BC590),ISERROR('!0'!BC590)),"",'!0'!BC590)</f>
        <v/>
      </c>
      <c r="AX588" t="str">
        <f>IF(OR(ISBLANK('!0'!BD590),ISERROR('!0'!BD590)),"",'!0'!BD590)</f>
        <v/>
      </c>
      <c r="AY588" t="str">
        <f>IF(OR(ISBLANK('!0'!BE590),ISERROR('!0'!BE590)),"",'!0'!BE590)</f>
        <v/>
      </c>
      <c r="AZ588" t="str">
        <f>IF(OR(ISBLANK('!0'!BF590),ISERROR('!0'!BF590)),"",'!0'!BF590)</f>
        <v/>
      </c>
      <c r="BA588" t="str">
        <f>IF(OR(ISBLANK('!0'!BG590),ISERROR('!0'!BG590)),"",'!0'!BG590)</f>
        <v/>
      </c>
      <c r="BB588" t="str">
        <f>IF(OR(ISBLANK('!0'!BH590),ISERROR('!0'!BH590)),"",'!0'!BH590)</f>
        <v/>
      </c>
      <c r="BC588" t="str">
        <f>IF(OR(ISBLANK('!0'!BI590),ISERROR('!0'!BI590)),"",'!0'!BI590)</f>
        <v/>
      </c>
    </row>
    <row r="589" spans="1:55" ht="12.75" customHeight="1" x14ac:dyDescent="0.2">
      <c r="A589" t="str">
        <f>IF(OR(ISBLANK('!0'!A591),ISERROR('!0'!A591)),"",'!0'!A591)</f>
        <v/>
      </c>
      <c r="B589" t="str">
        <f>IF(OR(ISBLANK('!0'!B591),ISERROR('!0'!B591)),"",'!0'!B591)</f>
        <v/>
      </c>
      <c r="C589" t="str">
        <f>IF(OR(ISBLANK('!0'!C590),ISERROR('!0'!C590)),"",'!0'!C590)</f>
        <v/>
      </c>
      <c r="D589" t="str">
        <f>IF(OR(ISBLANK('!0'!D591),ISERROR('!0'!D591)),"",'!0'!D591)</f>
        <v/>
      </c>
      <c r="E589" t="str">
        <f>IF(OR(ISBLANK('!0'!E591),ISERROR('!0'!E591)),"",'!0'!E591)</f>
        <v/>
      </c>
      <c r="F589" t="str">
        <f>IF(OR(ISBLANK('!0'!F591),ISERROR('!0'!F591)),"",'!0'!F591)</f>
        <v/>
      </c>
      <c r="G589" t="str">
        <f>IF(OR(ISBLANK('!0'!G591),ISERROR('!0'!G591)),"",'!0'!G591)</f>
        <v/>
      </c>
      <c r="H589" t="str">
        <f>IF(OR(ISBLANK('!0'!H591),ISERROR('!0'!H591)),"",'!0'!H591)</f>
        <v/>
      </c>
      <c r="I589" s="4" t="str">
        <f>IF(OR(ISBLANK('!0'!I591),ISERROR('!0'!I591)),"",'!0'!I591)</f>
        <v/>
      </c>
      <c r="J589" t="str">
        <f>IF(OR(ISBLANK('!0'!J591),ISERROR('!0'!J591)),"",'!0'!J591)</f>
        <v/>
      </c>
      <c r="K589" s="59" t="str">
        <f>IF(OR(ISBLANK('!0'!K591),ISERROR('!0'!K591)),"",'!0'!K591)</f>
        <v/>
      </c>
      <c r="L589" t="str">
        <f>IF(OR(ISBLANK('!0'!L591),ISERROR('!0'!L591)),"",'!0'!L591)</f>
        <v/>
      </c>
      <c r="M589" t="str">
        <f>IF(OR(ISBLANK('!0'!M591),ISERROR('!0'!M591)),"",'!0'!M591)</f>
        <v/>
      </c>
      <c r="N589" t="str">
        <f>IF(OR(ISBLANK('!0'!N591),ISERROR('!0'!N591)),"",'!0'!N591)</f>
        <v/>
      </c>
      <c r="O589" t="str">
        <f>IF(OR(ISBLANK('!0'!O591),ISERROR('!0'!O591)),"",'!0'!O591)</f>
        <v/>
      </c>
      <c r="P589" t="str">
        <f>IF(OR(ISBLANK('!0'!P591),ISERROR('!0'!P591)),"",'!0'!P591)</f>
        <v/>
      </c>
      <c r="Q589" t="str">
        <f>IF(OR(ISBLANK('!0'!Q591),ISERROR('!0'!Q591)),"",'!0'!Q591)</f>
        <v/>
      </c>
      <c r="R589" t="str">
        <f>IF(OR(ISBLANK('!0'!R591),ISERROR('!0'!R591)),"",'!0'!R591)</f>
        <v/>
      </c>
      <c r="S589" t="str">
        <f>IF(OR(ISBLANK('!0'!S591),ISERROR('!0'!S591)),"",'!0'!S591)</f>
        <v/>
      </c>
      <c r="T589" t="str">
        <f>IF(OR(ISBLANK('!0'!T591),ISERROR('!0'!T591)),"",'!0'!T591)</f>
        <v/>
      </c>
      <c r="U589" t="str">
        <f>IF(OR(ISBLANK('!0'!U591),ISERROR('!0'!U591)),"",'!0'!U591)</f>
        <v/>
      </c>
      <c r="V589" t="str">
        <f>IF(OR(ISBLANK('!0'!V591),ISERROR('!0'!V591)),"",'!0'!V591)</f>
        <v/>
      </c>
      <c r="W589" t="str">
        <f>IF(OR(ISBLANK('!0'!W591),ISERROR('!0'!W591)),"",'!0'!W591)</f>
        <v/>
      </c>
      <c r="X589" t="str">
        <f>IF(OR(ISBLANK('!0'!X591),ISERROR('!0'!X591)),"",'!0'!X591)</f>
        <v/>
      </c>
      <c r="Y589" t="str">
        <f>IF(OR(ISBLANK('!0'!Y591),ISERROR('!0'!Y591)),"",'!0'!Y591)</f>
        <v/>
      </c>
      <c r="Z589" t="str">
        <f>IF(OR(ISBLANK('!0'!Z591),ISERROR('!0'!Z591)),"",'!0'!Z591)</f>
        <v/>
      </c>
      <c r="AA589" t="str">
        <f>IF(OR(ISBLANK('!0'!AA591),ISERROR('!0'!AA591)),"",'!0'!AA591)</f>
        <v/>
      </c>
      <c r="AB589" t="str">
        <f>IF(OR(ISBLANK('!0'!AB591),ISERROR('!0'!AB591)),"",'!0'!AB591)</f>
        <v/>
      </c>
      <c r="AC589" t="str">
        <f>IF(OR(ISBLANK('!0'!AI591),ISERROR('!0'!AI591)),"",'!0'!AI591)</f>
        <v/>
      </c>
      <c r="AD589" t="str">
        <f>IF(OR(ISBLANK('!0'!AJ591),ISERROR('!0'!AJ591)),"",'!0'!AJ591)</f>
        <v/>
      </c>
      <c r="AE589" t="str">
        <f>IF(OR(ISBLANK('!0'!AK591),ISERROR('!0'!AK591)),"",'!0'!AK591)</f>
        <v/>
      </c>
      <c r="AF589" t="str">
        <f>IF(OR(ISBLANK('!0'!AL591),ISERROR('!0'!AL591)),"",'!0'!AL591)</f>
        <v/>
      </c>
      <c r="AG589" t="str">
        <f>IF(OR(ISBLANK('!0'!AM591),ISERROR('!0'!AM591)),"",'!0'!AM591)</f>
        <v/>
      </c>
      <c r="AH589" t="str">
        <f>IF(OR(ISBLANK('!0'!AN591),ISERROR('!0'!AN591)),"",'!0'!AN591)</f>
        <v/>
      </c>
      <c r="AI589" t="str">
        <f>IF(OR(ISBLANK('!0'!AO591),ISERROR('!0'!AO591)),"",'!0'!AO591)</f>
        <v/>
      </c>
      <c r="AJ589" t="str">
        <f>IF(OR(ISBLANK('!0'!AP591),ISERROR('!0'!AP591)),"",'!0'!AP591)</f>
        <v/>
      </c>
      <c r="AK589" t="str">
        <f>IF(OR(ISBLANK('!0'!AQ591),ISERROR('!0'!AQ591)),"",'!0'!AQ591)</f>
        <v/>
      </c>
      <c r="AL589" t="str">
        <f>IF(OR(ISBLANK('!0'!AR591),ISERROR('!0'!AR591)),"",'!0'!AR591)</f>
        <v/>
      </c>
      <c r="AM589" t="str">
        <f>IF(OR(ISBLANK('!0'!AS591),ISERROR('!0'!AS591)),"",'!0'!AS591)</f>
        <v/>
      </c>
      <c r="AN589" t="str">
        <f>IF(OR(ISBLANK('!0'!AT591),ISERROR('!0'!AT591)),"",'!0'!AT591)</f>
        <v/>
      </c>
      <c r="AO589" t="str">
        <f>IF(OR(ISBLANK('!0'!AU591),ISERROR('!0'!AU591)),"",'!0'!AU591)</f>
        <v/>
      </c>
      <c r="AP589" t="str">
        <f>IF(OR(ISBLANK('!0'!AV591),ISERROR('!0'!AV591)),"",'!0'!AV591)</f>
        <v/>
      </c>
      <c r="AQ589" t="str">
        <f>IF(OR(ISBLANK('!0'!AW591),ISERROR('!0'!AW591)),"",'!0'!AW591)</f>
        <v/>
      </c>
      <c r="AR589" t="str">
        <f>IF(OR(ISBLANK('!0'!AX591),ISERROR('!0'!AX591)),"",'!0'!AX591)</f>
        <v/>
      </c>
      <c r="AS589" t="str">
        <f>IF(OR(ISBLANK('!0'!AY591),ISERROR('!0'!AY591)),"",'!0'!AY591)</f>
        <v/>
      </c>
      <c r="AT589" t="str">
        <f>IF(OR(ISBLANK('!0'!AZ591),ISERROR('!0'!AZ591)),"",'!0'!AZ591)</f>
        <v/>
      </c>
      <c r="AU589" t="str">
        <f>IF(OR(ISBLANK('!0'!BA591),ISERROR('!0'!BA591)),"",'!0'!BA591)</f>
        <v/>
      </c>
      <c r="AV589" t="str">
        <f>IF(OR(ISBLANK('!0'!BB591),ISERROR('!0'!BB591)),"",'!0'!BB591)</f>
        <v/>
      </c>
      <c r="AW589" t="str">
        <f>IF(OR(ISBLANK('!0'!BC591),ISERROR('!0'!BC591)),"",'!0'!BC591)</f>
        <v/>
      </c>
      <c r="AX589" t="str">
        <f>IF(OR(ISBLANK('!0'!BD591),ISERROR('!0'!BD591)),"",'!0'!BD591)</f>
        <v/>
      </c>
      <c r="AY589" t="str">
        <f>IF(OR(ISBLANK('!0'!BE591),ISERROR('!0'!BE591)),"",'!0'!BE591)</f>
        <v/>
      </c>
      <c r="AZ589" t="str">
        <f>IF(OR(ISBLANK('!0'!BF591),ISERROR('!0'!BF591)),"",'!0'!BF591)</f>
        <v/>
      </c>
      <c r="BA589" t="str">
        <f>IF(OR(ISBLANK('!0'!BG591),ISERROR('!0'!BG591)),"",'!0'!BG591)</f>
        <v/>
      </c>
      <c r="BB589" t="str">
        <f>IF(OR(ISBLANK('!0'!BH591),ISERROR('!0'!BH591)),"",'!0'!BH591)</f>
        <v/>
      </c>
      <c r="BC589" t="str">
        <f>IF(OR(ISBLANK('!0'!BI591),ISERROR('!0'!BI591)),"",'!0'!BI591)</f>
        <v/>
      </c>
    </row>
    <row r="590" spans="1:55" ht="12.75" customHeight="1" x14ac:dyDescent="0.2">
      <c r="A590" t="str">
        <f>IF(OR(ISBLANK('!0'!A592),ISERROR('!0'!A592)),"",'!0'!A592)</f>
        <v/>
      </c>
      <c r="B590" t="str">
        <f>IF(OR(ISBLANK('!0'!B592),ISERROR('!0'!B592)),"",'!0'!B592)</f>
        <v/>
      </c>
      <c r="C590" t="str">
        <f>IF(OR(ISBLANK('!0'!C591),ISERROR('!0'!C591)),"",'!0'!C591)</f>
        <v/>
      </c>
      <c r="D590" t="str">
        <f>IF(OR(ISBLANK('!0'!D592),ISERROR('!0'!D592)),"",'!0'!D592)</f>
        <v/>
      </c>
      <c r="E590" t="str">
        <f>IF(OR(ISBLANK('!0'!E592),ISERROR('!0'!E592)),"",'!0'!E592)</f>
        <v/>
      </c>
      <c r="F590" t="str">
        <f>IF(OR(ISBLANK('!0'!F592),ISERROR('!0'!F592)),"",'!0'!F592)</f>
        <v/>
      </c>
      <c r="G590" t="str">
        <f>IF(OR(ISBLANK('!0'!G592),ISERROR('!0'!G592)),"",'!0'!G592)</f>
        <v/>
      </c>
      <c r="H590" t="str">
        <f>IF(OR(ISBLANK('!0'!H592),ISERROR('!0'!H592)),"",'!0'!H592)</f>
        <v/>
      </c>
      <c r="I590" s="4" t="str">
        <f>IF(OR(ISBLANK('!0'!I592),ISERROR('!0'!I592)),"",'!0'!I592)</f>
        <v/>
      </c>
      <c r="J590" t="str">
        <f>IF(OR(ISBLANK('!0'!J592),ISERROR('!0'!J592)),"",'!0'!J592)</f>
        <v/>
      </c>
      <c r="K590" s="59" t="str">
        <f>IF(OR(ISBLANK('!0'!K592),ISERROR('!0'!K592)),"",'!0'!K592)</f>
        <v/>
      </c>
      <c r="L590" t="str">
        <f>IF(OR(ISBLANK('!0'!L592),ISERROR('!0'!L592)),"",'!0'!L592)</f>
        <v/>
      </c>
      <c r="M590" t="str">
        <f>IF(OR(ISBLANK('!0'!M592),ISERROR('!0'!M592)),"",'!0'!M592)</f>
        <v/>
      </c>
      <c r="N590" t="str">
        <f>IF(OR(ISBLANK('!0'!N592),ISERROR('!0'!N592)),"",'!0'!N592)</f>
        <v/>
      </c>
      <c r="O590" t="str">
        <f>IF(OR(ISBLANK('!0'!O592),ISERROR('!0'!O592)),"",'!0'!O592)</f>
        <v/>
      </c>
      <c r="P590" t="str">
        <f>IF(OR(ISBLANK('!0'!P592),ISERROR('!0'!P592)),"",'!0'!P592)</f>
        <v/>
      </c>
      <c r="Q590" t="str">
        <f>IF(OR(ISBLANK('!0'!Q592),ISERROR('!0'!Q592)),"",'!0'!Q592)</f>
        <v/>
      </c>
      <c r="R590" t="str">
        <f>IF(OR(ISBLANK('!0'!R592),ISERROR('!0'!R592)),"",'!0'!R592)</f>
        <v/>
      </c>
      <c r="S590" t="str">
        <f>IF(OR(ISBLANK('!0'!S592),ISERROR('!0'!S592)),"",'!0'!S592)</f>
        <v/>
      </c>
      <c r="T590" t="str">
        <f>IF(OR(ISBLANK('!0'!T592),ISERROR('!0'!T592)),"",'!0'!T592)</f>
        <v/>
      </c>
      <c r="U590" t="str">
        <f>IF(OR(ISBLANK('!0'!U592),ISERROR('!0'!U592)),"",'!0'!U592)</f>
        <v/>
      </c>
      <c r="V590" t="str">
        <f>IF(OR(ISBLANK('!0'!V592),ISERROR('!0'!V592)),"",'!0'!V592)</f>
        <v/>
      </c>
      <c r="W590" t="str">
        <f>IF(OR(ISBLANK('!0'!W592),ISERROR('!0'!W592)),"",'!0'!W592)</f>
        <v/>
      </c>
      <c r="X590" t="str">
        <f>IF(OR(ISBLANK('!0'!X592),ISERROR('!0'!X592)),"",'!0'!X592)</f>
        <v/>
      </c>
      <c r="Y590" t="str">
        <f>IF(OR(ISBLANK('!0'!Y592),ISERROR('!0'!Y592)),"",'!0'!Y592)</f>
        <v/>
      </c>
      <c r="Z590" t="str">
        <f>IF(OR(ISBLANK('!0'!Z592),ISERROR('!0'!Z592)),"",'!0'!Z592)</f>
        <v/>
      </c>
      <c r="AA590" t="str">
        <f>IF(OR(ISBLANK('!0'!AA592),ISERROR('!0'!AA592)),"",'!0'!AA592)</f>
        <v/>
      </c>
      <c r="AB590" t="str">
        <f>IF(OR(ISBLANK('!0'!AB592),ISERROR('!0'!AB592)),"",'!0'!AB592)</f>
        <v/>
      </c>
      <c r="AC590" t="str">
        <f>IF(OR(ISBLANK('!0'!AI592),ISERROR('!0'!AI592)),"",'!0'!AI592)</f>
        <v/>
      </c>
      <c r="AD590" t="str">
        <f>IF(OR(ISBLANK('!0'!AJ592),ISERROR('!0'!AJ592)),"",'!0'!AJ592)</f>
        <v/>
      </c>
      <c r="AE590" t="str">
        <f>IF(OR(ISBLANK('!0'!AK592),ISERROR('!0'!AK592)),"",'!0'!AK592)</f>
        <v/>
      </c>
      <c r="AF590" t="str">
        <f>IF(OR(ISBLANK('!0'!AL592),ISERROR('!0'!AL592)),"",'!0'!AL592)</f>
        <v/>
      </c>
      <c r="AG590" t="str">
        <f>IF(OR(ISBLANK('!0'!AM592),ISERROR('!0'!AM592)),"",'!0'!AM592)</f>
        <v/>
      </c>
      <c r="AH590" t="str">
        <f>IF(OR(ISBLANK('!0'!AN592),ISERROR('!0'!AN592)),"",'!0'!AN592)</f>
        <v/>
      </c>
      <c r="AI590" t="str">
        <f>IF(OR(ISBLANK('!0'!AO592),ISERROR('!0'!AO592)),"",'!0'!AO592)</f>
        <v/>
      </c>
      <c r="AJ590" t="str">
        <f>IF(OR(ISBLANK('!0'!AP592),ISERROR('!0'!AP592)),"",'!0'!AP592)</f>
        <v/>
      </c>
      <c r="AK590" t="str">
        <f>IF(OR(ISBLANK('!0'!AQ592),ISERROR('!0'!AQ592)),"",'!0'!AQ592)</f>
        <v/>
      </c>
      <c r="AL590" t="str">
        <f>IF(OR(ISBLANK('!0'!AR592),ISERROR('!0'!AR592)),"",'!0'!AR592)</f>
        <v/>
      </c>
      <c r="AM590" t="str">
        <f>IF(OR(ISBLANK('!0'!AS592),ISERROR('!0'!AS592)),"",'!0'!AS592)</f>
        <v/>
      </c>
      <c r="AN590" t="str">
        <f>IF(OR(ISBLANK('!0'!AT592),ISERROR('!0'!AT592)),"",'!0'!AT592)</f>
        <v/>
      </c>
      <c r="AO590" t="str">
        <f>IF(OR(ISBLANK('!0'!AU592),ISERROR('!0'!AU592)),"",'!0'!AU592)</f>
        <v/>
      </c>
      <c r="AP590" t="str">
        <f>IF(OR(ISBLANK('!0'!AV592),ISERROR('!0'!AV592)),"",'!0'!AV592)</f>
        <v/>
      </c>
      <c r="AQ590" t="str">
        <f>IF(OR(ISBLANK('!0'!AW592),ISERROR('!0'!AW592)),"",'!0'!AW592)</f>
        <v/>
      </c>
      <c r="AR590" t="str">
        <f>IF(OR(ISBLANK('!0'!AX592),ISERROR('!0'!AX592)),"",'!0'!AX592)</f>
        <v/>
      </c>
      <c r="AS590" t="str">
        <f>IF(OR(ISBLANK('!0'!AY592),ISERROR('!0'!AY592)),"",'!0'!AY592)</f>
        <v/>
      </c>
      <c r="AT590" t="str">
        <f>IF(OR(ISBLANK('!0'!AZ592),ISERROR('!0'!AZ592)),"",'!0'!AZ592)</f>
        <v/>
      </c>
      <c r="AU590" t="str">
        <f>IF(OR(ISBLANK('!0'!BA592),ISERROR('!0'!BA592)),"",'!0'!BA592)</f>
        <v/>
      </c>
      <c r="AV590" t="str">
        <f>IF(OR(ISBLANK('!0'!BB592),ISERROR('!0'!BB592)),"",'!0'!BB592)</f>
        <v/>
      </c>
      <c r="AW590" t="str">
        <f>IF(OR(ISBLANK('!0'!BC592),ISERROR('!0'!BC592)),"",'!0'!BC592)</f>
        <v/>
      </c>
      <c r="AX590" t="str">
        <f>IF(OR(ISBLANK('!0'!BD592),ISERROR('!0'!BD592)),"",'!0'!BD592)</f>
        <v/>
      </c>
      <c r="AY590" t="str">
        <f>IF(OR(ISBLANK('!0'!BE592),ISERROR('!0'!BE592)),"",'!0'!BE592)</f>
        <v/>
      </c>
      <c r="AZ590" t="str">
        <f>IF(OR(ISBLANK('!0'!BF592),ISERROR('!0'!BF592)),"",'!0'!BF592)</f>
        <v/>
      </c>
      <c r="BA590" t="str">
        <f>IF(OR(ISBLANK('!0'!BG592),ISERROR('!0'!BG592)),"",'!0'!BG592)</f>
        <v/>
      </c>
      <c r="BB590" t="str">
        <f>IF(OR(ISBLANK('!0'!BH592),ISERROR('!0'!BH592)),"",'!0'!BH592)</f>
        <v/>
      </c>
      <c r="BC590" t="str">
        <f>IF(OR(ISBLANK('!0'!BI592),ISERROR('!0'!BI592)),"",'!0'!BI592)</f>
        <v/>
      </c>
    </row>
    <row r="591" spans="1:55" ht="12.75" customHeight="1" x14ac:dyDescent="0.2">
      <c r="A591" t="str">
        <f>IF(OR(ISBLANK('!0'!A593),ISERROR('!0'!A593)),"",'!0'!A593)</f>
        <v/>
      </c>
      <c r="B591" t="str">
        <f>IF(OR(ISBLANK('!0'!B593),ISERROR('!0'!B593)),"",'!0'!B593)</f>
        <v/>
      </c>
      <c r="C591" t="str">
        <f>IF(OR(ISBLANK('!0'!C592),ISERROR('!0'!C592)),"",'!0'!C592)</f>
        <v/>
      </c>
      <c r="D591" t="str">
        <f>IF(OR(ISBLANK('!0'!D593),ISERROR('!0'!D593)),"",'!0'!D593)</f>
        <v/>
      </c>
      <c r="E591" t="str">
        <f>IF(OR(ISBLANK('!0'!E593),ISERROR('!0'!E593)),"",'!0'!E593)</f>
        <v/>
      </c>
      <c r="F591" t="str">
        <f>IF(OR(ISBLANK('!0'!F593),ISERROR('!0'!F593)),"",'!0'!F593)</f>
        <v/>
      </c>
      <c r="G591" t="str">
        <f>IF(OR(ISBLANK('!0'!G593),ISERROR('!0'!G593)),"",'!0'!G593)</f>
        <v/>
      </c>
      <c r="H591" t="str">
        <f>IF(OR(ISBLANK('!0'!H593),ISERROR('!0'!H593)),"",'!0'!H593)</f>
        <v/>
      </c>
      <c r="I591" s="4" t="str">
        <f>IF(OR(ISBLANK('!0'!I593),ISERROR('!0'!I593)),"",'!0'!I593)</f>
        <v/>
      </c>
      <c r="J591" t="str">
        <f>IF(OR(ISBLANK('!0'!J593),ISERROR('!0'!J593)),"",'!0'!J593)</f>
        <v/>
      </c>
      <c r="K591" s="59" t="str">
        <f>IF(OR(ISBLANK('!0'!K593),ISERROR('!0'!K593)),"",'!0'!K593)</f>
        <v/>
      </c>
      <c r="L591" t="str">
        <f>IF(OR(ISBLANK('!0'!L593),ISERROR('!0'!L593)),"",'!0'!L593)</f>
        <v/>
      </c>
      <c r="M591" t="str">
        <f>IF(OR(ISBLANK('!0'!M593),ISERROR('!0'!M593)),"",'!0'!M593)</f>
        <v/>
      </c>
      <c r="N591" t="str">
        <f>IF(OR(ISBLANK('!0'!N593),ISERROR('!0'!N593)),"",'!0'!N593)</f>
        <v/>
      </c>
      <c r="O591" t="str">
        <f>IF(OR(ISBLANK('!0'!O593),ISERROR('!0'!O593)),"",'!0'!O593)</f>
        <v/>
      </c>
      <c r="P591" t="str">
        <f>IF(OR(ISBLANK('!0'!P593),ISERROR('!0'!P593)),"",'!0'!P593)</f>
        <v/>
      </c>
      <c r="Q591" t="str">
        <f>IF(OR(ISBLANK('!0'!Q593),ISERROR('!0'!Q593)),"",'!0'!Q593)</f>
        <v/>
      </c>
      <c r="R591" t="str">
        <f>IF(OR(ISBLANK('!0'!R593),ISERROR('!0'!R593)),"",'!0'!R593)</f>
        <v/>
      </c>
      <c r="S591" t="str">
        <f>IF(OR(ISBLANK('!0'!S593),ISERROR('!0'!S593)),"",'!0'!S593)</f>
        <v/>
      </c>
      <c r="T591" t="str">
        <f>IF(OR(ISBLANK('!0'!T593),ISERROR('!0'!T593)),"",'!0'!T593)</f>
        <v/>
      </c>
      <c r="U591" t="str">
        <f>IF(OR(ISBLANK('!0'!U593),ISERROR('!0'!U593)),"",'!0'!U593)</f>
        <v/>
      </c>
      <c r="V591" t="str">
        <f>IF(OR(ISBLANK('!0'!V593),ISERROR('!0'!V593)),"",'!0'!V593)</f>
        <v/>
      </c>
      <c r="W591" t="str">
        <f>IF(OR(ISBLANK('!0'!W593),ISERROR('!0'!W593)),"",'!0'!W593)</f>
        <v/>
      </c>
      <c r="X591" t="str">
        <f>IF(OR(ISBLANK('!0'!X593),ISERROR('!0'!X593)),"",'!0'!X593)</f>
        <v/>
      </c>
      <c r="Y591" t="str">
        <f>IF(OR(ISBLANK('!0'!Y593),ISERROR('!0'!Y593)),"",'!0'!Y593)</f>
        <v/>
      </c>
      <c r="Z591" t="str">
        <f>IF(OR(ISBLANK('!0'!Z593),ISERROR('!0'!Z593)),"",'!0'!Z593)</f>
        <v/>
      </c>
      <c r="AA591" t="str">
        <f>IF(OR(ISBLANK('!0'!AA593),ISERROR('!0'!AA593)),"",'!0'!AA593)</f>
        <v/>
      </c>
      <c r="AB591" t="str">
        <f>IF(OR(ISBLANK('!0'!AB593),ISERROR('!0'!AB593)),"",'!0'!AB593)</f>
        <v/>
      </c>
      <c r="AC591" t="str">
        <f>IF(OR(ISBLANK('!0'!AI593),ISERROR('!0'!AI593)),"",'!0'!AI593)</f>
        <v/>
      </c>
      <c r="AD591" t="str">
        <f>IF(OR(ISBLANK('!0'!AJ593),ISERROR('!0'!AJ593)),"",'!0'!AJ593)</f>
        <v/>
      </c>
      <c r="AE591" t="str">
        <f>IF(OR(ISBLANK('!0'!AK593),ISERROR('!0'!AK593)),"",'!0'!AK593)</f>
        <v/>
      </c>
      <c r="AF591" t="str">
        <f>IF(OR(ISBLANK('!0'!AL593),ISERROR('!0'!AL593)),"",'!0'!AL593)</f>
        <v/>
      </c>
      <c r="AG591" t="str">
        <f>IF(OR(ISBLANK('!0'!AM593),ISERROR('!0'!AM593)),"",'!0'!AM593)</f>
        <v/>
      </c>
      <c r="AH591" t="str">
        <f>IF(OR(ISBLANK('!0'!AN593),ISERROR('!0'!AN593)),"",'!0'!AN593)</f>
        <v/>
      </c>
      <c r="AI591" t="str">
        <f>IF(OR(ISBLANK('!0'!AO593),ISERROR('!0'!AO593)),"",'!0'!AO593)</f>
        <v/>
      </c>
      <c r="AJ591" t="str">
        <f>IF(OR(ISBLANK('!0'!AP593),ISERROR('!0'!AP593)),"",'!0'!AP593)</f>
        <v/>
      </c>
      <c r="AK591" t="str">
        <f>IF(OR(ISBLANK('!0'!AQ593),ISERROR('!0'!AQ593)),"",'!0'!AQ593)</f>
        <v/>
      </c>
      <c r="AL591" t="str">
        <f>IF(OR(ISBLANK('!0'!AR593),ISERROR('!0'!AR593)),"",'!0'!AR593)</f>
        <v/>
      </c>
      <c r="AM591" t="str">
        <f>IF(OR(ISBLANK('!0'!AS593),ISERROR('!0'!AS593)),"",'!0'!AS593)</f>
        <v/>
      </c>
      <c r="AN591" t="str">
        <f>IF(OR(ISBLANK('!0'!AT593),ISERROR('!0'!AT593)),"",'!0'!AT593)</f>
        <v/>
      </c>
      <c r="AO591" t="str">
        <f>IF(OR(ISBLANK('!0'!AU593),ISERROR('!0'!AU593)),"",'!0'!AU593)</f>
        <v/>
      </c>
      <c r="AP591" t="str">
        <f>IF(OR(ISBLANK('!0'!AV593),ISERROR('!0'!AV593)),"",'!0'!AV593)</f>
        <v/>
      </c>
      <c r="AQ591" t="str">
        <f>IF(OR(ISBLANK('!0'!AW593),ISERROR('!0'!AW593)),"",'!0'!AW593)</f>
        <v/>
      </c>
      <c r="AR591" t="str">
        <f>IF(OR(ISBLANK('!0'!AX593),ISERROR('!0'!AX593)),"",'!0'!AX593)</f>
        <v/>
      </c>
      <c r="AS591" t="str">
        <f>IF(OR(ISBLANK('!0'!AY593),ISERROR('!0'!AY593)),"",'!0'!AY593)</f>
        <v/>
      </c>
      <c r="AT591" t="str">
        <f>IF(OR(ISBLANK('!0'!AZ593),ISERROR('!0'!AZ593)),"",'!0'!AZ593)</f>
        <v/>
      </c>
      <c r="AU591" t="str">
        <f>IF(OR(ISBLANK('!0'!BA593),ISERROR('!0'!BA593)),"",'!0'!BA593)</f>
        <v/>
      </c>
      <c r="AV591" t="str">
        <f>IF(OR(ISBLANK('!0'!BB593),ISERROR('!0'!BB593)),"",'!0'!BB593)</f>
        <v/>
      </c>
      <c r="AW591" t="str">
        <f>IF(OR(ISBLANK('!0'!BC593),ISERROR('!0'!BC593)),"",'!0'!BC593)</f>
        <v/>
      </c>
      <c r="AX591" t="str">
        <f>IF(OR(ISBLANK('!0'!BD593),ISERROR('!0'!BD593)),"",'!0'!BD593)</f>
        <v/>
      </c>
      <c r="AY591" t="str">
        <f>IF(OR(ISBLANK('!0'!BE593),ISERROR('!0'!BE593)),"",'!0'!BE593)</f>
        <v/>
      </c>
      <c r="AZ591" t="str">
        <f>IF(OR(ISBLANK('!0'!BF593),ISERROR('!0'!BF593)),"",'!0'!BF593)</f>
        <v/>
      </c>
      <c r="BA591" t="str">
        <f>IF(OR(ISBLANK('!0'!BG593),ISERROR('!0'!BG593)),"",'!0'!BG593)</f>
        <v/>
      </c>
      <c r="BB591" t="str">
        <f>IF(OR(ISBLANK('!0'!BH593),ISERROR('!0'!BH593)),"",'!0'!BH593)</f>
        <v/>
      </c>
      <c r="BC591" t="str">
        <f>IF(OR(ISBLANK('!0'!BI593),ISERROR('!0'!BI593)),"",'!0'!BI593)</f>
        <v/>
      </c>
    </row>
    <row r="592" spans="1:55" ht="12.75" customHeight="1" x14ac:dyDescent="0.2">
      <c r="A592" t="str">
        <f>IF(OR(ISBLANK('!0'!A594),ISERROR('!0'!A594)),"",'!0'!A594)</f>
        <v/>
      </c>
      <c r="B592" t="str">
        <f>IF(OR(ISBLANK('!0'!B594),ISERROR('!0'!B594)),"",'!0'!B594)</f>
        <v/>
      </c>
      <c r="C592" t="str">
        <f>IF(OR(ISBLANK('!0'!C593),ISERROR('!0'!C593)),"",'!0'!C593)</f>
        <v/>
      </c>
      <c r="D592" t="str">
        <f>IF(OR(ISBLANK('!0'!D594),ISERROR('!0'!D594)),"",'!0'!D594)</f>
        <v/>
      </c>
      <c r="E592" t="str">
        <f>IF(OR(ISBLANK('!0'!E594),ISERROR('!0'!E594)),"",'!0'!E594)</f>
        <v/>
      </c>
      <c r="F592" t="str">
        <f>IF(OR(ISBLANK('!0'!F594),ISERROR('!0'!F594)),"",'!0'!F594)</f>
        <v/>
      </c>
      <c r="G592" t="str">
        <f>IF(OR(ISBLANK('!0'!G594),ISERROR('!0'!G594)),"",'!0'!G594)</f>
        <v/>
      </c>
      <c r="H592" t="str">
        <f>IF(OR(ISBLANK('!0'!H594),ISERROR('!0'!H594)),"",'!0'!H594)</f>
        <v/>
      </c>
      <c r="I592" s="4" t="str">
        <f>IF(OR(ISBLANK('!0'!I594),ISERROR('!0'!I594)),"",'!0'!I594)</f>
        <v/>
      </c>
      <c r="J592" t="str">
        <f>IF(OR(ISBLANK('!0'!J594),ISERROR('!0'!J594)),"",'!0'!J594)</f>
        <v/>
      </c>
      <c r="K592" s="59" t="str">
        <f>IF(OR(ISBLANK('!0'!K594),ISERROR('!0'!K594)),"",'!0'!K594)</f>
        <v/>
      </c>
      <c r="L592" t="str">
        <f>IF(OR(ISBLANK('!0'!L594),ISERROR('!0'!L594)),"",'!0'!L594)</f>
        <v/>
      </c>
      <c r="M592" t="str">
        <f>IF(OR(ISBLANK('!0'!M594),ISERROR('!0'!M594)),"",'!0'!M594)</f>
        <v/>
      </c>
      <c r="N592" t="str">
        <f>IF(OR(ISBLANK('!0'!N594),ISERROR('!0'!N594)),"",'!0'!N594)</f>
        <v/>
      </c>
      <c r="O592" t="str">
        <f>IF(OR(ISBLANK('!0'!O594),ISERROR('!0'!O594)),"",'!0'!O594)</f>
        <v/>
      </c>
      <c r="P592" t="str">
        <f>IF(OR(ISBLANK('!0'!P594),ISERROR('!0'!P594)),"",'!0'!P594)</f>
        <v/>
      </c>
      <c r="Q592" t="str">
        <f>IF(OR(ISBLANK('!0'!Q594),ISERROR('!0'!Q594)),"",'!0'!Q594)</f>
        <v/>
      </c>
      <c r="R592" t="str">
        <f>IF(OR(ISBLANK('!0'!R594),ISERROR('!0'!R594)),"",'!0'!R594)</f>
        <v/>
      </c>
      <c r="S592" t="str">
        <f>IF(OR(ISBLANK('!0'!S594),ISERROR('!0'!S594)),"",'!0'!S594)</f>
        <v/>
      </c>
      <c r="T592" t="str">
        <f>IF(OR(ISBLANK('!0'!T594),ISERROR('!0'!T594)),"",'!0'!T594)</f>
        <v/>
      </c>
      <c r="U592" t="str">
        <f>IF(OR(ISBLANK('!0'!U594),ISERROR('!0'!U594)),"",'!0'!U594)</f>
        <v/>
      </c>
      <c r="V592" t="str">
        <f>IF(OR(ISBLANK('!0'!V594),ISERROR('!0'!V594)),"",'!0'!V594)</f>
        <v/>
      </c>
      <c r="W592" t="str">
        <f>IF(OR(ISBLANK('!0'!W594),ISERROR('!0'!W594)),"",'!0'!W594)</f>
        <v/>
      </c>
      <c r="X592" t="str">
        <f>IF(OR(ISBLANK('!0'!X594),ISERROR('!0'!X594)),"",'!0'!X594)</f>
        <v/>
      </c>
      <c r="Y592" t="str">
        <f>IF(OR(ISBLANK('!0'!Y594),ISERROR('!0'!Y594)),"",'!0'!Y594)</f>
        <v/>
      </c>
      <c r="Z592" t="str">
        <f>IF(OR(ISBLANK('!0'!Z594),ISERROR('!0'!Z594)),"",'!0'!Z594)</f>
        <v/>
      </c>
      <c r="AA592" t="str">
        <f>IF(OR(ISBLANK('!0'!AA594),ISERROR('!0'!AA594)),"",'!0'!AA594)</f>
        <v/>
      </c>
      <c r="AB592" t="str">
        <f>IF(OR(ISBLANK('!0'!AB594),ISERROR('!0'!AB594)),"",'!0'!AB594)</f>
        <v/>
      </c>
      <c r="AC592" t="str">
        <f>IF(OR(ISBLANK('!0'!AI594),ISERROR('!0'!AI594)),"",'!0'!AI594)</f>
        <v/>
      </c>
      <c r="AD592" t="str">
        <f>IF(OR(ISBLANK('!0'!AJ594),ISERROR('!0'!AJ594)),"",'!0'!AJ594)</f>
        <v/>
      </c>
      <c r="AE592" t="str">
        <f>IF(OR(ISBLANK('!0'!AK594),ISERROR('!0'!AK594)),"",'!0'!AK594)</f>
        <v/>
      </c>
      <c r="AF592" t="str">
        <f>IF(OR(ISBLANK('!0'!AL594),ISERROR('!0'!AL594)),"",'!0'!AL594)</f>
        <v/>
      </c>
      <c r="AG592" t="str">
        <f>IF(OR(ISBLANK('!0'!AM594),ISERROR('!0'!AM594)),"",'!0'!AM594)</f>
        <v/>
      </c>
      <c r="AH592" t="str">
        <f>IF(OR(ISBLANK('!0'!AN594),ISERROR('!0'!AN594)),"",'!0'!AN594)</f>
        <v/>
      </c>
      <c r="AI592" t="str">
        <f>IF(OR(ISBLANK('!0'!AO594),ISERROR('!0'!AO594)),"",'!0'!AO594)</f>
        <v/>
      </c>
      <c r="AJ592" t="str">
        <f>IF(OR(ISBLANK('!0'!AP594),ISERROR('!0'!AP594)),"",'!0'!AP594)</f>
        <v/>
      </c>
      <c r="AK592" t="str">
        <f>IF(OR(ISBLANK('!0'!AQ594),ISERROR('!0'!AQ594)),"",'!0'!AQ594)</f>
        <v/>
      </c>
      <c r="AL592" t="str">
        <f>IF(OR(ISBLANK('!0'!AR594),ISERROR('!0'!AR594)),"",'!0'!AR594)</f>
        <v/>
      </c>
      <c r="AM592" t="str">
        <f>IF(OR(ISBLANK('!0'!AS594),ISERROR('!0'!AS594)),"",'!0'!AS594)</f>
        <v/>
      </c>
      <c r="AN592" t="str">
        <f>IF(OR(ISBLANK('!0'!AT594),ISERROR('!0'!AT594)),"",'!0'!AT594)</f>
        <v/>
      </c>
      <c r="AO592" t="str">
        <f>IF(OR(ISBLANK('!0'!AU594),ISERROR('!0'!AU594)),"",'!0'!AU594)</f>
        <v/>
      </c>
      <c r="AP592" t="str">
        <f>IF(OR(ISBLANK('!0'!AV594),ISERROR('!0'!AV594)),"",'!0'!AV594)</f>
        <v/>
      </c>
      <c r="AQ592" t="str">
        <f>IF(OR(ISBLANK('!0'!AW594),ISERROR('!0'!AW594)),"",'!0'!AW594)</f>
        <v/>
      </c>
      <c r="AR592" t="str">
        <f>IF(OR(ISBLANK('!0'!AX594),ISERROR('!0'!AX594)),"",'!0'!AX594)</f>
        <v/>
      </c>
      <c r="AS592" t="str">
        <f>IF(OR(ISBLANK('!0'!AY594),ISERROR('!0'!AY594)),"",'!0'!AY594)</f>
        <v/>
      </c>
      <c r="AT592" t="str">
        <f>IF(OR(ISBLANK('!0'!AZ594),ISERROR('!0'!AZ594)),"",'!0'!AZ594)</f>
        <v/>
      </c>
      <c r="AU592" t="str">
        <f>IF(OR(ISBLANK('!0'!BA594),ISERROR('!0'!BA594)),"",'!0'!BA594)</f>
        <v/>
      </c>
      <c r="AV592" t="str">
        <f>IF(OR(ISBLANK('!0'!BB594),ISERROR('!0'!BB594)),"",'!0'!BB594)</f>
        <v/>
      </c>
      <c r="AW592" t="str">
        <f>IF(OR(ISBLANK('!0'!BC594),ISERROR('!0'!BC594)),"",'!0'!BC594)</f>
        <v/>
      </c>
      <c r="AX592" t="str">
        <f>IF(OR(ISBLANK('!0'!BD594),ISERROR('!0'!BD594)),"",'!0'!BD594)</f>
        <v/>
      </c>
      <c r="AY592" t="str">
        <f>IF(OR(ISBLANK('!0'!BE594),ISERROR('!0'!BE594)),"",'!0'!BE594)</f>
        <v/>
      </c>
      <c r="AZ592" t="str">
        <f>IF(OR(ISBLANK('!0'!BF594),ISERROR('!0'!BF594)),"",'!0'!BF594)</f>
        <v/>
      </c>
      <c r="BA592" t="str">
        <f>IF(OR(ISBLANK('!0'!BG594),ISERROR('!0'!BG594)),"",'!0'!BG594)</f>
        <v/>
      </c>
      <c r="BB592" t="str">
        <f>IF(OR(ISBLANK('!0'!BH594),ISERROR('!0'!BH594)),"",'!0'!BH594)</f>
        <v/>
      </c>
      <c r="BC592" t="str">
        <f>IF(OR(ISBLANK('!0'!BI594),ISERROR('!0'!BI594)),"",'!0'!BI594)</f>
        <v/>
      </c>
    </row>
    <row r="593" spans="1:55" ht="12.75" customHeight="1" x14ac:dyDescent="0.2">
      <c r="A593" t="str">
        <f>IF(OR(ISBLANK('!0'!A595),ISERROR('!0'!A595)),"",'!0'!A595)</f>
        <v/>
      </c>
      <c r="B593" t="str">
        <f>IF(OR(ISBLANK('!0'!B595),ISERROR('!0'!B595)),"",'!0'!B595)</f>
        <v/>
      </c>
      <c r="C593" t="str">
        <f>IF(OR(ISBLANK('!0'!C594),ISERROR('!0'!C594)),"",'!0'!C594)</f>
        <v/>
      </c>
      <c r="D593" t="str">
        <f>IF(OR(ISBLANK('!0'!D595),ISERROR('!0'!D595)),"",'!0'!D595)</f>
        <v/>
      </c>
      <c r="E593" t="str">
        <f>IF(OR(ISBLANK('!0'!E595),ISERROR('!0'!E595)),"",'!0'!E595)</f>
        <v/>
      </c>
      <c r="F593" t="str">
        <f>IF(OR(ISBLANK('!0'!F595),ISERROR('!0'!F595)),"",'!0'!F595)</f>
        <v/>
      </c>
      <c r="G593" t="str">
        <f>IF(OR(ISBLANK('!0'!G595),ISERROR('!0'!G595)),"",'!0'!G595)</f>
        <v/>
      </c>
      <c r="H593" t="str">
        <f>IF(OR(ISBLANK('!0'!H595),ISERROR('!0'!H595)),"",'!0'!H595)</f>
        <v/>
      </c>
      <c r="I593" s="4" t="str">
        <f>IF(OR(ISBLANK('!0'!I595),ISERROR('!0'!I595)),"",'!0'!I595)</f>
        <v/>
      </c>
      <c r="J593" t="str">
        <f>IF(OR(ISBLANK('!0'!J595),ISERROR('!0'!J595)),"",'!0'!J595)</f>
        <v/>
      </c>
      <c r="K593" s="59" t="str">
        <f>IF(OR(ISBLANK('!0'!K595),ISERROR('!0'!K595)),"",'!0'!K595)</f>
        <v/>
      </c>
      <c r="L593" t="str">
        <f>IF(OR(ISBLANK('!0'!L595),ISERROR('!0'!L595)),"",'!0'!L595)</f>
        <v/>
      </c>
      <c r="M593" t="str">
        <f>IF(OR(ISBLANK('!0'!M595),ISERROR('!0'!M595)),"",'!0'!M595)</f>
        <v/>
      </c>
      <c r="N593" t="str">
        <f>IF(OR(ISBLANK('!0'!N595),ISERROR('!0'!N595)),"",'!0'!N595)</f>
        <v/>
      </c>
      <c r="O593" t="str">
        <f>IF(OR(ISBLANK('!0'!O595),ISERROR('!0'!O595)),"",'!0'!O595)</f>
        <v/>
      </c>
      <c r="P593" t="str">
        <f>IF(OR(ISBLANK('!0'!P595),ISERROR('!0'!P595)),"",'!0'!P595)</f>
        <v/>
      </c>
      <c r="Q593" t="str">
        <f>IF(OR(ISBLANK('!0'!Q595),ISERROR('!0'!Q595)),"",'!0'!Q595)</f>
        <v/>
      </c>
      <c r="R593" t="str">
        <f>IF(OR(ISBLANK('!0'!R595),ISERROR('!0'!R595)),"",'!0'!R595)</f>
        <v/>
      </c>
      <c r="S593" t="str">
        <f>IF(OR(ISBLANK('!0'!S595),ISERROR('!0'!S595)),"",'!0'!S595)</f>
        <v/>
      </c>
      <c r="T593" t="str">
        <f>IF(OR(ISBLANK('!0'!T595),ISERROR('!0'!T595)),"",'!0'!T595)</f>
        <v/>
      </c>
      <c r="U593" t="str">
        <f>IF(OR(ISBLANK('!0'!U595),ISERROR('!0'!U595)),"",'!0'!U595)</f>
        <v/>
      </c>
      <c r="V593" t="str">
        <f>IF(OR(ISBLANK('!0'!V595),ISERROR('!0'!V595)),"",'!0'!V595)</f>
        <v/>
      </c>
      <c r="W593" t="str">
        <f>IF(OR(ISBLANK('!0'!W595),ISERROR('!0'!W595)),"",'!0'!W595)</f>
        <v/>
      </c>
      <c r="X593" t="str">
        <f>IF(OR(ISBLANK('!0'!X595),ISERROR('!0'!X595)),"",'!0'!X595)</f>
        <v/>
      </c>
      <c r="Y593" t="str">
        <f>IF(OR(ISBLANK('!0'!Y595),ISERROR('!0'!Y595)),"",'!0'!Y595)</f>
        <v/>
      </c>
      <c r="Z593" t="str">
        <f>IF(OR(ISBLANK('!0'!Z595),ISERROR('!0'!Z595)),"",'!0'!Z595)</f>
        <v/>
      </c>
      <c r="AA593" t="str">
        <f>IF(OR(ISBLANK('!0'!AA595),ISERROR('!0'!AA595)),"",'!0'!AA595)</f>
        <v/>
      </c>
      <c r="AB593" t="str">
        <f>IF(OR(ISBLANK('!0'!AB595),ISERROR('!0'!AB595)),"",'!0'!AB595)</f>
        <v/>
      </c>
      <c r="AC593" t="str">
        <f>IF(OR(ISBLANK('!0'!AI595),ISERROR('!0'!AI595)),"",'!0'!AI595)</f>
        <v/>
      </c>
      <c r="AD593" t="str">
        <f>IF(OR(ISBLANK('!0'!AJ595),ISERROR('!0'!AJ595)),"",'!0'!AJ595)</f>
        <v/>
      </c>
      <c r="AE593" t="str">
        <f>IF(OR(ISBLANK('!0'!AK595),ISERROR('!0'!AK595)),"",'!0'!AK595)</f>
        <v/>
      </c>
      <c r="AF593" t="str">
        <f>IF(OR(ISBLANK('!0'!AL595),ISERROR('!0'!AL595)),"",'!0'!AL595)</f>
        <v/>
      </c>
      <c r="AG593" t="str">
        <f>IF(OR(ISBLANK('!0'!AM595),ISERROR('!0'!AM595)),"",'!0'!AM595)</f>
        <v/>
      </c>
      <c r="AH593" t="str">
        <f>IF(OR(ISBLANK('!0'!AN595),ISERROR('!0'!AN595)),"",'!0'!AN595)</f>
        <v/>
      </c>
      <c r="AI593" t="str">
        <f>IF(OR(ISBLANK('!0'!AO595),ISERROR('!0'!AO595)),"",'!0'!AO595)</f>
        <v/>
      </c>
      <c r="AJ593" t="str">
        <f>IF(OR(ISBLANK('!0'!AP595),ISERROR('!0'!AP595)),"",'!0'!AP595)</f>
        <v/>
      </c>
      <c r="AK593" t="str">
        <f>IF(OR(ISBLANK('!0'!AQ595),ISERROR('!0'!AQ595)),"",'!0'!AQ595)</f>
        <v/>
      </c>
      <c r="AL593" t="str">
        <f>IF(OR(ISBLANK('!0'!AR595),ISERROR('!0'!AR595)),"",'!0'!AR595)</f>
        <v/>
      </c>
      <c r="AM593" t="str">
        <f>IF(OR(ISBLANK('!0'!AS595),ISERROR('!0'!AS595)),"",'!0'!AS595)</f>
        <v/>
      </c>
      <c r="AN593" t="str">
        <f>IF(OR(ISBLANK('!0'!AT595),ISERROR('!0'!AT595)),"",'!0'!AT595)</f>
        <v/>
      </c>
      <c r="AO593" t="str">
        <f>IF(OR(ISBLANK('!0'!AU595),ISERROR('!0'!AU595)),"",'!0'!AU595)</f>
        <v/>
      </c>
      <c r="AP593" t="str">
        <f>IF(OR(ISBLANK('!0'!AV595),ISERROR('!0'!AV595)),"",'!0'!AV595)</f>
        <v/>
      </c>
      <c r="AQ593" t="str">
        <f>IF(OR(ISBLANK('!0'!AW595),ISERROR('!0'!AW595)),"",'!0'!AW595)</f>
        <v/>
      </c>
      <c r="AR593" t="str">
        <f>IF(OR(ISBLANK('!0'!AX595),ISERROR('!0'!AX595)),"",'!0'!AX595)</f>
        <v/>
      </c>
      <c r="AS593" t="str">
        <f>IF(OR(ISBLANK('!0'!AY595),ISERROR('!0'!AY595)),"",'!0'!AY595)</f>
        <v/>
      </c>
      <c r="AT593" t="str">
        <f>IF(OR(ISBLANK('!0'!AZ595),ISERROR('!0'!AZ595)),"",'!0'!AZ595)</f>
        <v/>
      </c>
      <c r="AU593" t="str">
        <f>IF(OR(ISBLANK('!0'!BA595),ISERROR('!0'!BA595)),"",'!0'!BA595)</f>
        <v/>
      </c>
      <c r="AV593" t="str">
        <f>IF(OR(ISBLANK('!0'!BB595),ISERROR('!0'!BB595)),"",'!0'!BB595)</f>
        <v/>
      </c>
      <c r="AW593" t="str">
        <f>IF(OR(ISBLANK('!0'!BC595),ISERROR('!0'!BC595)),"",'!0'!BC595)</f>
        <v/>
      </c>
      <c r="AX593" t="str">
        <f>IF(OR(ISBLANK('!0'!BD595),ISERROR('!0'!BD595)),"",'!0'!BD595)</f>
        <v/>
      </c>
      <c r="AY593" t="str">
        <f>IF(OR(ISBLANK('!0'!BE595),ISERROR('!0'!BE595)),"",'!0'!BE595)</f>
        <v/>
      </c>
      <c r="AZ593" t="str">
        <f>IF(OR(ISBLANK('!0'!BF595),ISERROR('!0'!BF595)),"",'!0'!BF595)</f>
        <v/>
      </c>
      <c r="BA593" t="str">
        <f>IF(OR(ISBLANK('!0'!BG595),ISERROR('!0'!BG595)),"",'!0'!BG595)</f>
        <v/>
      </c>
      <c r="BB593" t="str">
        <f>IF(OR(ISBLANK('!0'!BH595),ISERROR('!0'!BH595)),"",'!0'!BH595)</f>
        <v/>
      </c>
      <c r="BC593" t="str">
        <f>IF(OR(ISBLANK('!0'!BI595),ISERROR('!0'!BI595)),"",'!0'!BI595)</f>
        <v/>
      </c>
    </row>
    <row r="594" spans="1:55" ht="12.75" customHeight="1" x14ac:dyDescent="0.2">
      <c r="A594" t="str">
        <f>IF(OR(ISBLANK('!0'!A596),ISERROR('!0'!A596)),"",'!0'!A596)</f>
        <v/>
      </c>
      <c r="B594" t="str">
        <f>IF(OR(ISBLANK('!0'!B596),ISERROR('!0'!B596)),"",'!0'!B596)</f>
        <v/>
      </c>
      <c r="C594" t="str">
        <f>IF(OR(ISBLANK('!0'!C595),ISERROR('!0'!C595)),"",'!0'!C595)</f>
        <v/>
      </c>
      <c r="D594" t="str">
        <f>IF(OR(ISBLANK('!0'!D596),ISERROR('!0'!D596)),"",'!0'!D596)</f>
        <v/>
      </c>
      <c r="E594" t="str">
        <f>IF(OR(ISBLANK('!0'!E596),ISERROR('!0'!E596)),"",'!0'!E596)</f>
        <v/>
      </c>
      <c r="F594" t="str">
        <f>IF(OR(ISBLANK('!0'!F596),ISERROR('!0'!F596)),"",'!0'!F596)</f>
        <v/>
      </c>
      <c r="G594" t="str">
        <f>IF(OR(ISBLANK('!0'!G596),ISERROR('!0'!G596)),"",'!0'!G596)</f>
        <v/>
      </c>
      <c r="H594" t="str">
        <f>IF(OR(ISBLANK('!0'!H596),ISERROR('!0'!H596)),"",'!0'!H596)</f>
        <v/>
      </c>
      <c r="I594" s="4" t="str">
        <f>IF(OR(ISBLANK('!0'!I596),ISERROR('!0'!I596)),"",'!0'!I596)</f>
        <v/>
      </c>
      <c r="J594" t="str">
        <f>IF(OR(ISBLANK('!0'!J596),ISERROR('!0'!J596)),"",'!0'!J596)</f>
        <v/>
      </c>
      <c r="K594" s="59" t="str">
        <f>IF(OR(ISBLANK('!0'!K596),ISERROR('!0'!K596)),"",'!0'!K596)</f>
        <v/>
      </c>
      <c r="L594" t="str">
        <f>IF(OR(ISBLANK('!0'!L596),ISERROR('!0'!L596)),"",'!0'!L596)</f>
        <v/>
      </c>
      <c r="M594" t="str">
        <f>IF(OR(ISBLANK('!0'!M596),ISERROR('!0'!M596)),"",'!0'!M596)</f>
        <v/>
      </c>
      <c r="N594" t="str">
        <f>IF(OR(ISBLANK('!0'!N596),ISERROR('!0'!N596)),"",'!0'!N596)</f>
        <v/>
      </c>
      <c r="O594" t="str">
        <f>IF(OR(ISBLANK('!0'!O596),ISERROR('!0'!O596)),"",'!0'!O596)</f>
        <v/>
      </c>
      <c r="P594" t="str">
        <f>IF(OR(ISBLANK('!0'!P596),ISERROR('!0'!P596)),"",'!0'!P596)</f>
        <v/>
      </c>
      <c r="Q594" t="str">
        <f>IF(OR(ISBLANK('!0'!Q596),ISERROR('!0'!Q596)),"",'!0'!Q596)</f>
        <v/>
      </c>
      <c r="R594" t="str">
        <f>IF(OR(ISBLANK('!0'!R596),ISERROR('!0'!R596)),"",'!0'!R596)</f>
        <v/>
      </c>
      <c r="S594" t="str">
        <f>IF(OR(ISBLANK('!0'!S596),ISERROR('!0'!S596)),"",'!0'!S596)</f>
        <v/>
      </c>
      <c r="T594" t="str">
        <f>IF(OR(ISBLANK('!0'!T596),ISERROR('!0'!T596)),"",'!0'!T596)</f>
        <v/>
      </c>
      <c r="U594" t="str">
        <f>IF(OR(ISBLANK('!0'!U596),ISERROR('!0'!U596)),"",'!0'!U596)</f>
        <v/>
      </c>
      <c r="V594" t="str">
        <f>IF(OR(ISBLANK('!0'!V596),ISERROR('!0'!V596)),"",'!0'!V596)</f>
        <v/>
      </c>
      <c r="W594" t="str">
        <f>IF(OR(ISBLANK('!0'!W596),ISERROR('!0'!W596)),"",'!0'!W596)</f>
        <v/>
      </c>
      <c r="X594" t="str">
        <f>IF(OR(ISBLANK('!0'!X596),ISERROR('!0'!X596)),"",'!0'!X596)</f>
        <v/>
      </c>
      <c r="Y594" t="str">
        <f>IF(OR(ISBLANK('!0'!Y596),ISERROR('!0'!Y596)),"",'!0'!Y596)</f>
        <v/>
      </c>
      <c r="Z594" t="str">
        <f>IF(OR(ISBLANK('!0'!Z596),ISERROR('!0'!Z596)),"",'!0'!Z596)</f>
        <v/>
      </c>
      <c r="AA594" t="str">
        <f>IF(OR(ISBLANK('!0'!AA596),ISERROR('!0'!AA596)),"",'!0'!AA596)</f>
        <v/>
      </c>
      <c r="AB594" t="str">
        <f>IF(OR(ISBLANK('!0'!AB596),ISERROR('!0'!AB596)),"",'!0'!AB596)</f>
        <v/>
      </c>
      <c r="AC594" t="str">
        <f>IF(OR(ISBLANK('!0'!AI596),ISERROR('!0'!AI596)),"",'!0'!AI596)</f>
        <v/>
      </c>
      <c r="AD594" t="str">
        <f>IF(OR(ISBLANK('!0'!AJ596),ISERROR('!0'!AJ596)),"",'!0'!AJ596)</f>
        <v/>
      </c>
      <c r="AE594" t="str">
        <f>IF(OR(ISBLANK('!0'!AK596),ISERROR('!0'!AK596)),"",'!0'!AK596)</f>
        <v/>
      </c>
      <c r="AF594" t="str">
        <f>IF(OR(ISBLANK('!0'!AL596),ISERROR('!0'!AL596)),"",'!0'!AL596)</f>
        <v/>
      </c>
      <c r="AG594" t="str">
        <f>IF(OR(ISBLANK('!0'!AM596),ISERROR('!0'!AM596)),"",'!0'!AM596)</f>
        <v/>
      </c>
      <c r="AH594" t="str">
        <f>IF(OR(ISBLANK('!0'!AN596),ISERROR('!0'!AN596)),"",'!0'!AN596)</f>
        <v/>
      </c>
      <c r="AI594" t="str">
        <f>IF(OR(ISBLANK('!0'!AO596),ISERROR('!0'!AO596)),"",'!0'!AO596)</f>
        <v/>
      </c>
      <c r="AJ594" t="str">
        <f>IF(OR(ISBLANK('!0'!AP596),ISERROR('!0'!AP596)),"",'!0'!AP596)</f>
        <v/>
      </c>
      <c r="AK594" t="str">
        <f>IF(OR(ISBLANK('!0'!AQ596),ISERROR('!0'!AQ596)),"",'!0'!AQ596)</f>
        <v/>
      </c>
      <c r="AL594" t="str">
        <f>IF(OR(ISBLANK('!0'!AR596),ISERROR('!0'!AR596)),"",'!0'!AR596)</f>
        <v/>
      </c>
      <c r="AM594" t="str">
        <f>IF(OR(ISBLANK('!0'!AS596),ISERROR('!0'!AS596)),"",'!0'!AS596)</f>
        <v/>
      </c>
      <c r="AN594" t="str">
        <f>IF(OR(ISBLANK('!0'!AT596),ISERROR('!0'!AT596)),"",'!0'!AT596)</f>
        <v/>
      </c>
      <c r="AO594" t="str">
        <f>IF(OR(ISBLANK('!0'!AU596),ISERROR('!0'!AU596)),"",'!0'!AU596)</f>
        <v/>
      </c>
      <c r="AP594" t="str">
        <f>IF(OR(ISBLANK('!0'!AV596),ISERROR('!0'!AV596)),"",'!0'!AV596)</f>
        <v/>
      </c>
      <c r="AQ594" t="str">
        <f>IF(OR(ISBLANK('!0'!AW596),ISERROR('!0'!AW596)),"",'!0'!AW596)</f>
        <v/>
      </c>
      <c r="AR594" t="str">
        <f>IF(OR(ISBLANK('!0'!AX596),ISERROR('!0'!AX596)),"",'!0'!AX596)</f>
        <v/>
      </c>
      <c r="AS594" t="str">
        <f>IF(OR(ISBLANK('!0'!AY596),ISERROR('!0'!AY596)),"",'!0'!AY596)</f>
        <v/>
      </c>
      <c r="AT594" t="str">
        <f>IF(OR(ISBLANK('!0'!AZ596),ISERROR('!0'!AZ596)),"",'!0'!AZ596)</f>
        <v/>
      </c>
      <c r="AU594" t="str">
        <f>IF(OR(ISBLANK('!0'!BA596),ISERROR('!0'!BA596)),"",'!0'!BA596)</f>
        <v/>
      </c>
      <c r="AV594" t="str">
        <f>IF(OR(ISBLANK('!0'!BB596),ISERROR('!0'!BB596)),"",'!0'!BB596)</f>
        <v/>
      </c>
      <c r="AW594" t="str">
        <f>IF(OR(ISBLANK('!0'!BC596),ISERROR('!0'!BC596)),"",'!0'!BC596)</f>
        <v/>
      </c>
      <c r="AX594" t="str">
        <f>IF(OR(ISBLANK('!0'!BD596),ISERROR('!0'!BD596)),"",'!0'!BD596)</f>
        <v/>
      </c>
      <c r="AY594" t="str">
        <f>IF(OR(ISBLANK('!0'!BE596),ISERROR('!0'!BE596)),"",'!0'!BE596)</f>
        <v/>
      </c>
      <c r="AZ594" t="str">
        <f>IF(OR(ISBLANK('!0'!BF596),ISERROR('!0'!BF596)),"",'!0'!BF596)</f>
        <v/>
      </c>
      <c r="BA594" t="str">
        <f>IF(OR(ISBLANK('!0'!BG596),ISERROR('!0'!BG596)),"",'!0'!BG596)</f>
        <v/>
      </c>
      <c r="BB594" t="str">
        <f>IF(OR(ISBLANK('!0'!BH596),ISERROR('!0'!BH596)),"",'!0'!BH596)</f>
        <v/>
      </c>
      <c r="BC594" t="str">
        <f>IF(OR(ISBLANK('!0'!BI596),ISERROR('!0'!BI596)),"",'!0'!BI596)</f>
        <v/>
      </c>
    </row>
    <row r="595" spans="1:55" ht="12.75" customHeight="1" x14ac:dyDescent="0.2">
      <c r="A595" t="str">
        <f>IF(OR(ISBLANK('!0'!A597),ISERROR('!0'!A597)),"",'!0'!A597)</f>
        <v/>
      </c>
      <c r="B595" t="str">
        <f>IF(OR(ISBLANK('!0'!B597),ISERROR('!0'!B597)),"",'!0'!B597)</f>
        <v/>
      </c>
      <c r="C595" t="str">
        <f>IF(OR(ISBLANK('!0'!C596),ISERROR('!0'!C596)),"",'!0'!C596)</f>
        <v/>
      </c>
      <c r="D595" t="str">
        <f>IF(OR(ISBLANK('!0'!D597),ISERROR('!0'!D597)),"",'!0'!D597)</f>
        <v/>
      </c>
      <c r="E595" t="str">
        <f>IF(OR(ISBLANK('!0'!E597),ISERROR('!0'!E597)),"",'!0'!E597)</f>
        <v/>
      </c>
      <c r="F595" t="str">
        <f>IF(OR(ISBLANK('!0'!F597),ISERROR('!0'!F597)),"",'!0'!F597)</f>
        <v/>
      </c>
      <c r="G595" t="str">
        <f>IF(OR(ISBLANK('!0'!G597),ISERROR('!0'!G597)),"",'!0'!G597)</f>
        <v/>
      </c>
      <c r="H595" t="str">
        <f>IF(OR(ISBLANK('!0'!H597),ISERROR('!0'!H597)),"",'!0'!H597)</f>
        <v/>
      </c>
      <c r="I595" s="4" t="str">
        <f>IF(OR(ISBLANK('!0'!I597),ISERROR('!0'!I597)),"",'!0'!I597)</f>
        <v/>
      </c>
      <c r="J595" t="str">
        <f>IF(OR(ISBLANK('!0'!J597),ISERROR('!0'!J597)),"",'!0'!J597)</f>
        <v/>
      </c>
      <c r="K595" s="59" t="str">
        <f>IF(OR(ISBLANK('!0'!K597),ISERROR('!0'!K597)),"",'!0'!K597)</f>
        <v/>
      </c>
      <c r="L595" t="str">
        <f>IF(OR(ISBLANK('!0'!L597),ISERROR('!0'!L597)),"",'!0'!L597)</f>
        <v/>
      </c>
      <c r="M595" t="str">
        <f>IF(OR(ISBLANK('!0'!M597),ISERROR('!0'!M597)),"",'!0'!M597)</f>
        <v/>
      </c>
      <c r="N595" t="str">
        <f>IF(OR(ISBLANK('!0'!N597),ISERROR('!0'!N597)),"",'!0'!N597)</f>
        <v/>
      </c>
      <c r="O595" t="str">
        <f>IF(OR(ISBLANK('!0'!O597),ISERROR('!0'!O597)),"",'!0'!O597)</f>
        <v/>
      </c>
      <c r="P595" t="str">
        <f>IF(OR(ISBLANK('!0'!P597),ISERROR('!0'!P597)),"",'!0'!P597)</f>
        <v/>
      </c>
      <c r="Q595" t="str">
        <f>IF(OR(ISBLANK('!0'!Q597),ISERROR('!0'!Q597)),"",'!0'!Q597)</f>
        <v/>
      </c>
      <c r="R595" t="str">
        <f>IF(OR(ISBLANK('!0'!R597),ISERROR('!0'!R597)),"",'!0'!R597)</f>
        <v/>
      </c>
      <c r="S595" t="str">
        <f>IF(OR(ISBLANK('!0'!S597),ISERROR('!0'!S597)),"",'!0'!S597)</f>
        <v/>
      </c>
      <c r="T595" t="str">
        <f>IF(OR(ISBLANK('!0'!T597),ISERROR('!0'!T597)),"",'!0'!T597)</f>
        <v/>
      </c>
      <c r="U595" t="str">
        <f>IF(OR(ISBLANK('!0'!U597),ISERROR('!0'!U597)),"",'!0'!U597)</f>
        <v/>
      </c>
      <c r="V595" t="str">
        <f>IF(OR(ISBLANK('!0'!V597),ISERROR('!0'!V597)),"",'!0'!V597)</f>
        <v/>
      </c>
      <c r="W595" t="str">
        <f>IF(OR(ISBLANK('!0'!W597),ISERROR('!0'!W597)),"",'!0'!W597)</f>
        <v/>
      </c>
      <c r="X595" t="str">
        <f>IF(OR(ISBLANK('!0'!X597),ISERROR('!0'!X597)),"",'!0'!X597)</f>
        <v/>
      </c>
      <c r="Y595" t="str">
        <f>IF(OR(ISBLANK('!0'!Y597),ISERROR('!0'!Y597)),"",'!0'!Y597)</f>
        <v/>
      </c>
      <c r="Z595" t="str">
        <f>IF(OR(ISBLANK('!0'!Z597),ISERROR('!0'!Z597)),"",'!0'!Z597)</f>
        <v/>
      </c>
      <c r="AA595" t="str">
        <f>IF(OR(ISBLANK('!0'!AA597),ISERROR('!0'!AA597)),"",'!0'!AA597)</f>
        <v/>
      </c>
      <c r="AB595" t="str">
        <f>IF(OR(ISBLANK('!0'!AB597),ISERROR('!0'!AB597)),"",'!0'!AB597)</f>
        <v/>
      </c>
      <c r="AC595" t="str">
        <f>IF(OR(ISBLANK('!0'!AI597),ISERROR('!0'!AI597)),"",'!0'!AI597)</f>
        <v/>
      </c>
      <c r="AD595" t="str">
        <f>IF(OR(ISBLANK('!0'!AJ597),ISERROR('!0'!AJ597)),"",'!0'!AJ597)</f>
        <v/>
      </c>
      <c r="AE595" t="str">
        <f>IF(OR(ISBLANK('!0'!AK597),ISERROR('!0'!AK597)),"",'!0'!AK597)</f>
        <v/>
      </c>
      <c r="AF595" t="str">
        <f>IF(OR(ISBLANK('!0'!AL597),ISERROR('!0'!AL597)),"",'!0'!AL597)</f>
        <v/>
      </c>
      <c r="AG595" t="str">
        <f>IF(OR(ISBLANK('!0'!AM597),ISERROR('!0'!AM597)),"",'!0'!AM597)</f>
        <v/>
      </c>
      <c r="AH595" t="str">
        <f>IF(OR(ISBLANK('!0'!AN597),ISERROR('!0'!AN597)),"",'!0'!AN597)</f>
        <v/>
      </c>
      <c r="AI595" t="str">
        <f>IF(OR(ISBLANK('!0'!AO597),ISERROR('!0'!AO597)),"",'!0'!AO597)</f>
        <v/>
      </c>
      <c r="AJ595" t="str">
        <f>IF(OR(ISBLANK('!0'!AP597),ISERROR('!0'!AP597)),"",'!0'!AP597)</f>
        <v/>
      </c>
      <c r="AK595" t="str">
        <f>IF(OR(ISBLANK('!0'!AQ597),ISERROR('!0'!AQ597)),"",'!0'!AQ597)</f>
        <v/>
      </c>
      <c r="AL595" t="str">
        <f>IF(OR(ISBLANK('!0'!AR597),ISERROR('!0'!AR597)),"",'!0'!AR597)</f>
        <v/>
      </c>
      <c r="AM595" t="str">
        <f>IF(OR(ISBLANK('!0'!AS597),ISERROR('!0'!AS597)),"",'!0'!AS597)</f>
        <v/>
      </c>
      <c r="AN595" t="str">
        <f>IF(OR(ISBLANK('!0'!AT597),ISERROR('!0'!AT597)),"",'!0'!AT597)</f>
        <v/>
      </c>
      <c r="AO595" t="str">
        <f>IF(OR(ISBLANK('!0'!AU597),ISERROR('!0'!AU597)),"",'!0'!AU597)</f>
        <v/>
      </c>
      <c r="AP595" t="str">
        <f>IF(OR(ISBLANK('!0'!AV597),ISERROR('!0'!AV597)),"",'!0'!AV597)</f>
        <v/>
      </c>
      <c r="AQ595" t="str">
        <f>IF(OR(ISBLANK('!0'!AW597),ISERROR('!0'!AW597)),"",'!0'!AW597)</f>
        <v/>
      </c>
      <c r="AR595" t="str">
        <f>IF(OR(ISBLANK('!0'!AX597),ISERROR('!0'!AX597)),"",'!0'!AX597)</f>
        <v/>
      </c>
      <c r="AS595" t="str">
        <f>IF(OR(ISBLANK('!0'!AY597),ISERROR('!0'!AY597)),"",'!0'!AY597)</f>
        <v/>
      </c>
      <c r="AT595" t="str">
        <f>IF(OR(ISBLANK('!0'!AZ597),ISERROR('!0'!AZ597)),"",'!0'!AZ597)</f>
        <v/>
      </c>
      <c r="AU595" t="str">
        <f>IF(OR(ISBLANK('!0'!BA597),ISERROR('!0'!BA597)),"",'!0'!BA597)</f>
        <v/>
      </c>
      <c r="AV595" t="str">
        <f>IF(OR(ISBLANK('!0'!BB597),ISERROR('!0'!BB597)),"",'!0'!BB597)</f>
        <v/>
      </c>
      <c r="AW595" t="str">
        <f>IF(OR(ISBLANK('!0'!BC597),ISERROR('!0'!BC597)),"",'!0'!BC597)</f>
        <v/>
      </c>
      <c r="AX595" t="str">
        <f>IF(OR(ISBLANK('!0'!BD597),ISERROR('!0'!BD597)),"",'!0'!BD597)</f>
        <v/>
      </c>
      <c r="AY595" t="str">
        <f>IF(OR(ISBLANK('!0'!BE597),ISERROR('!0'!BE597)),"",'!0'!BE597)</f>
        <v/>
      </c>
      <c r="AZ595" t="str">
        <f>IF(OR(ISBLANK('!0'!BF597),ISERROR('!0'!BF597)),"",'!0'!BF597)</f>
        <v/>
      </c>
      <c r="BA595" t="str">
        <f>IF(OR(ISBLANK('!0'!BG597),ISERROR('!0'!BG597)),"",'!0'!BG597)</f>
        <v/>
      </c>
      <c r="BB595" t="str">
        <f>IF(OR(ISBLANK('!0'!BH597),ISERROR('!0'!BH597)),"",'!0'!BH597)</f>
        <v/>
      </c>
      <c r="BC595" t="str">
        <f>IF(OR(ISBLANK('!0'!BI597),ISERROR('!0'!BI597)),"",'!0'!BI597)</f>
        <v/>
      </c>
    </row>
    <row r="596" spans="1:55" ht="12.75" customHeight="1" x14ac:dyDescent="0.2">
      <c r="A596" t="str">
        <f>IF(OR(ISBLANK('!0'!A598),ISERROR('!0'!A598)),"",'!0'!A598)</f>
        <v/>
      </c>
      <c r="B596" t="str">
        <f>IF(OR(ISBLANK('!0'!B598),ISERROR('!0'!B598)),"",'!0'!B598)</f>
        <v/>
      </c>
      <c r="C596" t="str">
        <f>IF(OR(ISBLANK('!0'!C597),ISERROR('!0'!C597)),"",'!0'!C597)</f>
        <v/>
      </c>
      <c r="D596" t="str">
        <f>IF(OR(ISBLANK('!0'!D598),ISERROR('!0'!D598)),"",'!0'!D598)</f>
        <v/>
      </c>
      <c r="E596" t="str">
        <f>IF(OR(ISBLANK('!0'!E598),ISERROR('!0'!E598)),"",'!0'!E598)</f>
        <v/>
      </c>
      <c r="F596" t="str">
        <f>IF(OR(ISBLANK('!0'!F598),ISERROR('!0'!F598)),"",'!0'!F598)</f>
        <v/>
      </c>
      <c r="G596" t="str">
        <f>IF(OR(ISBLANK('!0'!G598),ISERROR('!0'!G598)),"",'!0'!G598)</f>
        <v/>
      </c>
      <c r="H596" t="str">
        <f>IF(OR(ISBLANK('!0'!H598),ISERROR('!0'!H598)),"",'!0'!H598)</f>
        <v/>
      </c>
      <c r="I596" s="4" t="str">
        <f>IF(OR(ISBLANK('!0'!I598),ISERROR('!0'!I598)),"",'!0'!I598)</f>
        <v/>
      </c>
      <c r="J596" t="str">
        <f>IF(OR(ISBLANK('!0'!J598),ISERROR('!0'!J598)),"",'!0'!J598)</f>
        <v/>
      </c>
      <c r="K596" s="59" t="str">
        <f>IF(OR(ISBLANK('!0'!K598),ISERROR('!0'!K598)),"",'!0'!K598)</f>
        <v/>
      </c>
      <c r="L596" t="str">
        <f>IF(OR(ISBLANK('!0'!L598),ISERROR('!0'!L598)),"",'!0'!L598)</f>
        <v/>
      </c>
      <c r="M596" t="str">
        <f>IF(OR(ISBLANK('!0'!M598),ISERROR('!0'!M598)),"",'!0'!M598)</f>
        <v/>
      </c>
      <c r="N596" t="str">
        <f>IF(OR(ISBLANK('!0'!N598),ISERROR('!0'!N598)),"",'!0'!N598)</f>
        <v/>
      </c>
      <c r="O596" t="str">
        <f>IF(OR(ISBLANK('!0'!O598),ISERROR('!0'!O598)),"",'!0'!O598)</f>
        <v/>
      </c>
      <c r="P596" t="str">
        <f>IF(OR(ISBLANK('!0'!P598),ISERROR('!0'!P598)),"",'!0'!P598)</f>
        <v/>
      </c>
      <c r="Q596" t="str">
        <f>IF(OR(ISBLANK('!0'!Q598),ISERROR('!0'!Q598)),"",'!0'!Q598)</f>
        <v/>
      </c>
      <c r="R596" t="str">
        <f>IF(OR(ISBLANK('!0'!R598),ISERROR('!0'!R598)),"",'!0'!R598)</f>
        <v/>
      </c>
      <c r="S596" t="str">
        <f>IF(OR(ISBLANK('!0'!S598),ISERROR('!0'!S598)),"",'!0'!S598)</f>
        <v/>
      </c>
      <c r="T596" t="str">
        <f>IF(OR(ISBLANK('!0'!T598),ISERROR('!0'!T598)),"",'!0'!T598)</f>
        <v/>
      </c>
      <c r="U596" t="str">
        <f>IF(OR(ISBLANK('!0'!U598),ISERROR('!0'!U598)),"",'!0'!U598)</f>
        <v/>
      </c>
      <c r="V596" t="str">
        <f>IF(OR(ISBLANK('!0'!V598),ISERROR('!0'!V598)),"",'!0'!V598)</f>
        <v/>
      </c>
      <c r="W596" t="str">
        <f>IF(OR(ISBLANK('!0'!W598),ISERROR('!0'!W598)),"",'!0'!W598)</f>
        <v/>
      </c>
      <c r="X596" t="str">
        <f>IF(OR(ISBLANK('!0'!X598),ISERROR('!0'!X598)),"",'!0'!X598)</f>
        <v/>
      </c>
      <c r="Y596" t="str">
        <f>IF(OR(ISBLANK('!0'!Y598),ISERROR('!0'!Y598)),"",'!0'!Y598)</f>
        <v/>
      </c>
      <c r="Z596" t="str">
        <f>IF(OR(ISBLANK('!0'!Z598),ISERROR('!0'!Z598)),"",'!0'!Z598)</f>
        <v/>
      </c>
      <c r="AA596" t="str">
        <f>IF(OR(ISBLANK('!0'!AA598),ISERROR('!0'!AA598)),"",'!0'!AA598)</f>
        <v/>
      </c>
      <c r="AB596" t="str">
        <f>IF(OR(ISBLANK('!0'!AB598),ISERROR('!0'!AB598)),"",'!0'!AB598)</f>
        <v/>
      </c>
      <c r="AC596" t="str">
        <f>IF(OR(ISBLANK('!0'!AI598),ISERROR('!0'!AI598)),"",'!0'!AI598)</f>
        <v/>
      </c>
      <c r="AD596" t="str">
        <f>IF(OR(ISBLANK('!0'!AJ598),ISERROR('!0'!AJ598)),"",'!0'!AJ598)</f>
        <v/>
      </c>
      <c r="AE596" t="str">
        <f>IF(OR(ISBLANK('!0'!AK598),ISERROR('!0'!AK598)),"",'!0'!AK598)</f>
        <v/>
      </c>
      <c r="AF596" t="str">
        <f>IF(OR(ISBLANK('!0'!AL598),ISERROR('!0'!AL598)),"",'!0'!AL598)</f>
        <v/>
      </c>
      <c r="AG596" t="str">
        <f>IF(OR(ISBLANK('!0'!AM598),ISERROR('!0'!AM598)),"",'!0'!AM598)</f>
        <v/>
      </c>
      <c r="AH596" t="str">
        <f>IF(OR(ISBLANK('!0'!AN598),ISERROR('!0'!AN598)),"",'!0'!AN598)</f>
        <v/>
      </c>
      <c r="AI596" t="str">
        <f>IF(OR(ISBLANK('!0'!AO598),ISERROR('!0'!AO598)),"",'!0'!AO598)</f>
        <v/>
      </c>
      <c r="AJ596" t="str">
        <f>IF(OR(ISBLANK('!0'!AP598),ISERROR('!0'!AP598)),"",'!0'!AP598)</f>
        <v/>
      </c>
      <c r="AK596" t="str">
        <f>IF(OR(ISBLANK('!0'!AQ598),ISERROR('!0'!AQ598)),"",'!0'!AQ598)</f>
        <v/>
      </c>
      <c r="AL596" t="str">
        <f>IF(OR(ISBLANK('!0'!AR598),ISERROR('!0'!AR598)),"",'!0'!AR598)</f>
        <v/>
      </c>
      <c r="AM596" t="str">
        <f>IF(OR(ISBLANK('!0'!AS598),ISERROR('!0'!AS598)),"",'!0'!AS598)</f>
        <v/>
      </c>
      <c r="AN596" t="str">
        <f>IF(OR(ISBLANK('!0'!AT598),ISERROR('!0'!AT598)),"",'!0'!AT598)</f>
        <v/>
      </c>
      <c r="AO596" t="str">
        <f>IF(OR(ISBLANK('!0'!AU598),ISERROR('!0'!AU598)),"",'!0'!AU598)</f>
        <v/>
      </c>
      <c r="AP596" t="str">
        <f>IF(OR(ISBLANK('!0'!AV598),ISERROR('!0'!AV598)),"",'!0'!AV598)</f>
        <v/>
      </c>
      <c r="AQ596" t="str">
        <f>IF(OR(ISBLANK('!0'!AW598),ISERROR('!0'!AW598)),"",'!0'!AW598)</f>
        <v/>
      </c>
      <c r="AR596" t="str">
        <f>IF(OR(ISBLANK('!0'!AX598),ISERROR('!0'!AX598)),"",'!0'!AX598)</f>
        <v/>
      </c>
      <c r="AS596" t="str">
        <f>IF(OR(ISBLANK('!0'!AY598),ISERROR('!0'!AY598)),"",'!0'!AY598)</f>
        <v/>
      </c>
      <c r="AT596" t="str">
        <f>IF(OR(ISBLANK('!0'!AZ598),ISERROR('!0'!AZ598)),"",'!0'!AZ598)</f>
        <v/>
      </c>
      <c r="AU596" t="str">
        <f>IF(OR(ISBLANK('!0'!BA598),ISERROR('!0'!BA598)),"",'!0'!BA598)</f>
        <v/>
      </c>
      <c r="AV596" t="str">
        <f>IF(OR(ISBLANK('!0'!BB598),ISERROR('!0'!BB598)),"",'!0'!BB598)</f>
        <v/>
      </c>
      <c r="AW596" t="str">
        <f>IF(OR(ISBLANK('!0'!BC598),ISERROR('!0'!BC598)),"",'!0'!BC598)</f>
        <v/>
      </c>
      <c r="AX596" t="str">
        <f>IF(OR(ISBLANK('!0'!BD598),ISERROR('!0'!BD598)),"",'!0'!BD598)</f>
        <v/>
      </c>
      <c r="AY596" t="str">
        <f>IF(OR(ISBLANK('!0'!BE598),ISERROR('!0'!BE598)),"",'!0'!BE598)</f>
        <v/>
      </c>
      <c r="AZ596" t="str">
        <f>IF(OR(ISBLANK('!0'!BF598),ISERROR('!0'!BF598)),"",'!0'!BF598)</f>
        <v/>
      </c>
      <c r="BA596" t="str">
        <f>IF(OR(ISBLANK('!0'!BG598),ISERROR('!0'!BG598)),"",'!0'!BG598)</f>
        <v/>
      </c>
      <c r="BB596" t="str">
        <f>IF(OR(ISBLANK('!0'!BH598),ISERROR('!0'!BH598)),"",'!0'!BH598)</f>
        <v/>
      </c>
      <c r="BC596" t="str">
        <f>IF(OR(ISBLANK('!0'!BI598),ISERROR('!0'!BI598)),"",'!0'!BI598)</f>
        <v/>
      </c>
    </row>
    <row r="597" spans="1:55" ht="12.75" customHeight="1" x14ac:dyDescent="0.2">
      <c r="A597" t="str">
        <f>IF(OR(ISBLANK('!0'!A599),ISERROR('!0'!A599)),"",'!0'!A599)</f>
        <v/>
      </c>
      <c r="B597" t="str">
        <f>IF(OR(ISBLANK('!0'!B599),ISERROR('!0'!B599)),"",'!0'!B599)</f>
        <v/>
      </c>
      <c r="C597" t="str">
        <f>IF(OR(ISBLANK('!0'!C598),ISERROR('!0'!C598)),"",'!0'!C598)</f>
        <v/>
      </c>
      <c r="D597" t="str">
        <f>IF(OR(ISBLANK('!0'!D599),ISERROR('!0'!D599)),"",'!0'!D599)</f>
        <v/>
      </c>
      <c r="E597" t="str">
        <f>IF(OR(ISBLANK('!0'!E599),ISERROR('!0'!E599)),"",'!0'!E599)</f>
        <v/>
      </c>
      <c r="F597" t="str">
        <f>IF(OR(ISBLANK('!0'!F599),ISERROR('!0'!F599)),"",'!0'!F599)</f>
        <v/>
      </c>
      <c r="G597" t="str">
        <f>IF(OR(ISBLANK('!0'!G599),ISERROR('!0'!G599)),"",'!0'!G599)</f>
        <v/>
      </c>
      <c r="H597" t="str">
        <f>IF(OR(ISBLANK('!0'!H599),ISERROR('!0'!H599)),"",'!0'!H599)</f>
        <v/>
      </c>
      <c r="I597" s="4" t="str">
        <f>IF(OR(ISBLANK('!0'!I599),ISERROR('!0'!I599)),"",'!0'!I599)</f>
        <v/>
      </c>
      <c r="J597" t="str">
        <f>IF(OR(ISBLANK('!0'!J599),ISERROR('!0'!J599)),"",'!0'!J599)</f>
        <v/>
      </c>
      <c r="K597" s="59" t="str">
        <f>IF(OR(ISBLANK('!0'!K599),ISERROR('!0'!K599)),"",'!0'!K599)</f>
        <v/>
      </c>
      <c r="L597" t="str">
        <f>IF(OR(ISBLANK('!0'!L599),ISERROR('!0'!L599)),"",'!0'!L599)</f>
        <v/>
      </c>
      <c r="M597" t="str">
        <f>IF(OR(ISBLANK('!0'!M599),ISERROR('!0'!M599)),"",'!0'!M599)</f>
        <v/>
      </c>
      <c r="N597" t="str">
        <f>IF(OR(ISBLANK('!0'!N599),ISERROR('!0'!N599)),"",'!0'!N599)</f>
        <v/>
      </c>
      <c r="O597" t="str">
        <f>IF(OR(ISBLANK('!0'!O599),ISERROR('!0'!O599)),"",'!0'!O599)</f>
        <v/>
      </c>
      <c r="P597" t="str">
        <f>IF(OR(ISBLANK('!0'!P599),ISERROR('!0'!P599)),"",'!0'!P599)</f>
        <v/>
      </c>
      <c r="Q597" t="str">
        <f>IF(OR(ISBLANK('!0'!Q599),ISERROR('!0'!Q599)),"",'!0'!Q599)</f>
        <v/>
      </c>
      <c r="R597" t="str">
        <f>IF(OR(ISBLANK('!0'!R599),ISERROR('!0'!R599)),"",'!0'!R599)</f>
        <v/>
      </c>
      <c r="S597" t="str">
        <f>IF(OR(ISBLANK('!0'!S599),ISERROR('!0'!S599)),"",'!0'!S599)</f>
        <v/>
      </c>
      <c r="T597" t="str">
        <f>IF(OR(ISBLANK('!0'!T599),ISERROR('!0'!T599)),"",'!0'!T599)</f>
        <v/>
      </c>
      <c r="U597" t="str">
        <f>IF(OR(ISBLANK('!0'!U599),ISERROR('!0'!U599)),"",'!0'!U599)</f>
        <v/>
      </c>
      <c r="V597" t="str">
        <f>IF(OR(ISBLANK('!0'!V599),ISERROR('!0'!V599)),"",'!0'!V599)</f>
        <v/>
      </c>
      <c r="W597" t="str">
        <f>IF(OR(ISBLANK('!0'!W599),ISERROR('!0'!W599)),"",'!0'!W599)</f>
        <v/>
      </c>
      <c r="X597" t="str">
        <f>IF(OR(ISBLANK('!0'!X599),ISERROR('!0'!X599)),"",'!0'!X599)</f>
        <v/>
      </c>
      <c r="Y597" t="str">
        <f>IF(OR(ISBLANK('!0'!Y599),ISERROR('!0'!Y599)),"",'!0'!Y599)</f>
        <v/>
      </c>
      <c r="Z597" t="str">
        <f>IF(OR(ISBLANK('!0'!Z599),ISERROR('!0'!Z599)),"",'!0'!Z599)</f>
        <v/>
      </c>
      <c r="AA597" t="str">
        <f>IF(OR(ISBLANK('!0'!AA599),ISERROR('!0'!AA599)),"",'!0'!AA599)</f>
        <v/>
      </c>
      <c r="AB597" t="str">
        <f>IF(OR(ISBLANK('!0'!AB599),ISERROR('!0'!AB599)),"",'!0'!AB599)</f>
        <v/>
      </c>
      <c r="AC597" t="str">
        <f>IF(OR(ISBLANK('!0'!AI599),ISERROR('!0'!AI599)),"",'!0'!AI599)</f>
        <v/>
      </c>
      <c r="AD597" t="str">
        <f>IF(OR(ISBLANK('!0'!AJ599),ISERROR('!0'!AJ599)),"",'!0'!AJ599)</f>
        <v/>
      </c>
      <c r="AE597" t="str">
        <f>IF(OR(ISBLANK('!0'!AK599),ISERROR('!0'!AK599)),"",'!0'!AK599)</f>
        <v/>
      </c>
      <c r="AF597" t="str">
        <f>IF(OR(ISBLANK('!0'!AL599),ISERROR('!0'!AL599)),"",'!0'!AL599)</f>
        <v/>
      </c>
      <c r="AG597" t="str">
        <f>IF(OR(ISBLANK('!0'!AM599),ISERROR('!0'!AM599)),"",'!0'!AM599)</f>
        <v/>
      </c>
      <c r="AH597" t="str">
        <f>IF(OR(ISBLANK('!0'!AN599),ISERROR('!0'!AN599)),"",'!0'!AN599)</f>
        <v/>
      </c>
      <c r="AI597" t="str">
        <f>IF(OR(ISBLANK('!0'!AO599),ISERROR('!0'!AO599)),"",'!0'!AO599)</f>
        <v/>
      </c>
      <c r="AJ597" t="str">
        <f>IF(OR(ISBLANK('!0'!AP599),ISERROR('!0'!AP599)),"",'!0'!AP599)</f>
        <v/>
      </c>
      <c r="AK597" t="str">
        <f>IF(OR(ISBLANK('!0'!AQ599),ISERROR('!0'!AQ599)),"",'!0'!AQ599)</f>
        <v/>
      </c>
      <c r="AL597" t="str">
        <f>IF(OR(ISBLANK('!0'!AR599),ISERROR('!0'!AR599)),"",'!0'!AR599)</f>
        <v/>
      </c>
      <c r="AM597" t="str">
        <f>IF(OR(ISBLANK('!0'!AS599),ISERROR('!0'!AS599)),"",'!0'!AS599)</f>
        <v/>
      </c>
      <c r="AN597" t="str">
        <f>IF(OR(ISBLANK('!0'!AT599),ISERROR('!0'!AT599)),"",'!0'!AT599)</f>
        <v/>
      </c>
      <c r="AO597" t="str">
        <f>IF(OR(ISBLANK('!0'!AU599),ISERROR('!0'!AU599)),"",'!0'!AU599)</f>
        <v/>
      </c>
      <c r="AP597" t="str">
        <f>IF(OR(ISBLANK('!0'!AV599),ISERROR('!0'!AV599)),"",'!0'!AV599)</f>
        <v/>
      </c>
      <c r="AQ597" t="str">
        <f>IF(OR(ISBLANK('!0'!AW599),ISERROR('!0'!AW599)),"",'!0'!AW599)</f>
        <v/>
      </c>
      <c r="AR597" t="str">
        <f>IF(OR(ISBLANK('!0'!AX599),ISERROR('!0'!AX599)),"",'!0'!AX599)</f>
        <v/>
      </c>
      <c r="AS597" t="str">
        <f>IF(OR(ISBLANK('!0'!AY599),ISERROR('!0'!AY599)),"",'!0'!AY599)</f>
        <v/>
      </c>
      <c r="AT597" t="str">
        <f>IF(OR(ISBLANK('!0'!AZ599),ISERROR('!0'!AZ599)),"",'!0'!AZ599)</f>
        <v/>
      </c>
      <c r="AU597" t="str">
        <f>IF(OR(ISBLANK('!0'!BA599),ISERROR('!0'!BA599)),"",'!0'!BA599)</f>
        <v/>
      </c>
      <c r="AV597" t="str">
        <f>IF(OR(ISBLANK('!0'!BB599),ISERROR('!0'!BB599)),"",'!0'!BB599)</f>
        <v/>
      </c>
      <c r="AW597" t="str">
        <f>IF(OR(ISBLANK('!0'!BC599),ISERROR('!0'!BC599)),"",'!0'!BC599)</f>
        <v/>
      </c>
      <c r="AX597" t="str">
        <f>IF(OR(ISBLANK('!0'!BD599),ISERROR('!0'!BD599)),"",'!0'!BD599)</f>
        <v/>
      </c>
      <c r="AY597" t="str">
        <f>IF(OR(ISBLANK('!0'!BE599),ISERROR('!0'!BE599)),"",'!0'!BE599)</f>
        <v/>
      </c>
      <c r="AZ597" t="str">
        <f>IF(OR(ISBLANK('!0'!BF599),ISERROR('!0'!BF599)),"",'!0'!BF599)</f>
        <v/>
      </c>
      <c r="BA597" t="str">
        <f>IF(OR(ISBLANK('!0'!BG599),ISERROR('!0'!BG599)),"",'!0'!BG599)</f>
        <v/>
      </c>
      <c r="BB597" t="str">
        <f>IF(OR(ISBLANK('!0'!BH599),ISERROR('!0'!BH599)),"",'!0'!BH599)</f>
        <v/>
      </c>
      <c r="BC597" t="str">
        <f>IF(OR(ISBLANK('!0'!BI599),ISERROR('!0'!BI599)),"",'!0'!BI599)</f>
        <v/>
      </c>
    </row>
    <row r="598" spans="1:55" ht="12.75" customHeight="1" x14ac:dyDescent="0.2">
      <c r="A598" t="str">
        <f>IF(OR(ISBLANK('!0'!A600),ISERROR('!0'!A600)),"",'!0'!A600)</f>
        <v/>
      </c>
      <c r="B598" t="str">
        <f>IF(OR(ISBLANK('!0'!B600),ISERROR('!0'!B600)),"",'!0'!B600)</f>
        <v/>
      </c>
      <c r="C598" t="str">
        <f>IF(OR(ISBLANK('!0'!C599),ISERROR('!0'!C599)),"",'!0'!C599)</f>
        <v/>
      </c>
      <c r="D598" t="str">
        <f>IF(OR(ISBLANK('!0'!D600),ISERROR('!0'!D600)),"",'!0'!D600)</f>
        <v/>
      </c>
      <c r="E598" t="str">
        <f>IF(OR(ISBLANK('!0'!E600),ISERROR('!0'!E600)),"",'!0'!E600)</f>
        <v/>
      </c>
      <c r="F598" t="str">
        <f>IF(OR(ISBLANK('!0'!F600),ISERROR('!0'!F600)),"",'!0'!F600)</f>
        <v/>
      </c>
      <c r="G598" t="str">
        <f>IF(OR(ISBLANK('!0'!G600),ISERROR('!0'!G600)),"",'!0'!G600)</f>
        <v/>
      </c>
      <c r="H598" t="str">
        <f>IF(OR(ISBLANK('!0'!H600),ISERROR('!0'!H600)),"",'!0'!H600)</f>
        <v/>
      </c>
      <c r="I598" s="4" t="str">
        <f>IF(OR(ISBLANK('!0'!I600),ISERROR('!0'!I600)),"",'!0'!I600)</f>
        <v/>
      </c>
      <c r="J598" t="str">
        <f>IF(OR(ISBLANK('!0'!J600),ISERROR('!0'!J600)),"",'!0'!J600)</f>
        <v/>
      </c>
      <c r="K598" s="59" t="str">
        <f>IF(OR(ISBLANK('!0'!K600),ISERROR('!0'!K600)),"",'!0'!K600)</f>
        <v/>
      </c>
      <c r="L598" t="str">
        <f>IF(OR(ISBLANK('!0'!L600),ISERROR('!0'!L600)),"",'!0'!L600)</f>
        <v/>
      </c>
      <c r="M598" t="str">
        <f>IF(OR(ISBLANK('!0'!M600),ISERROR('!0'!M600)),"",'!0'!M600)</f>
        <v/>
      </c>
      <c r="N598" t="str">
        <f>IF(OR(ISBLANK('!0'!N600),ISERROR('!0'!N600)),"",'!0'!N600)</f>
        <v/>
      </c>
      <c r="O598" t="str">
        <f>IF(OR(ISBLANK('!0'!O600),ISERROR('!0'!O600)),"",'!0'!O600)</f>
        <v/>
      </c>
      <c r="P598" t="str">
        <f>IF(OR(ISBLANK('!0'!P600),ISERROR('!0'!P600)),"",'!0'!P600)</f>
        <v/>
      </c>
      <c r="Q598" t="str">
        <f>IF(OR(ISBLANK('!0'!Q600),ISERROR('!0'!Q600)),"",'!0'!Q600)</f>
        <v/>
      </c>
      <c r="R598" t="str">
        <f>IF(OR(ISBLANK('!0'!R600),ISERROR('!0'!R600)),"",'!0'!R600)</f>
        <v/>
      </c>
      <c r="S598" t="str">
        <f>IF(OR(ISBLANK('!0'!S600),ISERROR('!0'!S600)),"",'!0'!S600)</f>
        <v/>
      </c>
      <c r="T598" t="str">
        <f>IF(OR(ISBLANK('!0'!T600),ISERROR('!0'!T600)),"",'!0'!T600)</f>
        <v/>
      </c>
      <c r="U598" t="str">
        <f>IF(OR(ISBLANK('!0'!U600),ISERROR('!0'!U600)),"",'!0'!U600)</f>
        <v/>
      </c>
      <c r="V598" t="str">
        <f>IF(OR(ISBLANK('!0'!V600),ISERROR('!0'!V600)),"",'!0'!V600)</f>
        <v/>
      </c>
      <c r="W598" t="str">
        <f>IF(OR(ISBLANK('!0'!W600),ISERROR('!0'!W600)),"",'!0'!W600)</f>
        <v/>
      </c>
      <c r="X598" t="str">
        <f>IF(OR(ISBLANK('!0'!X600),ISERROR('!0'!X600)),"",'!0'!X600)</f>
        <v/>
      </c>
      <c r="Y598" t="str">
        <f>IF(OR(ISBLANK('!0'!Y600),ISERROR('!0'!Y600)),"",'!0'!Y600)</f>
        <v/>
      </c>
      <c r="Z598" t="str">
        <f>IF(OR(ISBLANK('!0'!Z600),ISERROR('!0'!Z600)),"",'!0'!Z600)</f>
        <v/>
      </c>
      <c r="AA598" t="str">
        <f>IF(OR(ISBLANK('!0'!AA600),ISERROR('!0'!AA600)),"",'!0'!AA600)</f>
        <v/>
      </c>
      <c r="AB598" t="str">
        <f>IF(OR(ISBLANK('!0'!AB600),ISERROR('!0'!AB600)),"",'!0'!AB600)</f>
        <v/>
      </c>
      <c r="AC598" t="str">
        <f>IF(OR(ISBLANK('!0'!AI600),ISERROR('!0'!AI600)),"",'!0'!AI600)</f>
        <v/>
      </c>
      <c r="AD598" t="str">
        <f>IF(OR(ISBLANK('!0'!AJ600),ISERROR('!0'!AJ600)),"",'!0'!AJ600)</f>
        <v/>
      </c>
      <c r="AE598" t="str">
        <f>IF(OR(ISBLANK('!0'!AK600),ISERROR('!0'!AK600)),"",'!0'!AK600)</f>
        <v/>
      </c>
      <c r="AF598" t="str">
        <f>IF(OR(ISBLANK('!0'!AL600),ISERROR('!0'!AL600)),"",'!0'!AL600)</f>
        <v/>
      </c>
      <c r="AG598" t="str">
        <f>IF(OR(ISBLANK('!0'!AM600),ISERROR('!0'!AM600)),"",'!0'!AM600)</f>
        <v/>
      </c>
      <c r="AH598" t="str">
        <f>IF(OR(ISBLANK('!0'!AN600),ISERROR('!0'!AN600)),"",'!0'!AN600)</f>
        <v/>
      </c>
      <c r="AI598" t="str">
        <f>IF(OR(ISBLANK('!0'!AO600),ISERROR('!0'!AO600)),"",'!0'!AO600)</f>
        <v/>
      </c>
      <c r="AJ598" t="str">
        <f>IF(OR(ISBLANK('!0'!AP600),ISERROR('!0'!AP600)),"",'!0'!AP600)</f>
        <v/>
      </c>
      <c r="AK598" t="str">
        <f>IF(OR(ISBLANK('!0'!AQ600),ISERROR('!0'!AQ600)),"",'!0'!AQ600)</f>
        <v/>
      </c>
      <c r="AL598" t="str">
        <f>IF(OR(ISBLANK('!0'!AR600),ISERROR('!0'!AR600)),"",'!0'!AR600)</f>
        <v/>
      </c>
      <c r="AM598" t="str">
        <f>IF(OR(ISBLANK('!0'!AS600),ISERROR('!0'!AS600)),"",'!0'!AS600)</f>
        <v/>
      </c>
      <c r="AN598" t="str">
        <f>IF(OR(ISBLANK('!0'!AT600),ISERROR('!0'!AT600)),"",'!0'!AT600)</f>
        <v/>
      </c>
      <c r="AO598" t="str">
        <f>IF(OR(ISBLANK('!0'!AU600),ISERROR('!0'!AU600)),"",'!0'!AU600)</f>
        <v/>
      </c>
      <c r="AP598" t="str">
        <f>IF(OR(ISBLANK('!0'!AV600),ISERROR('!0'!AV600)),"",'!0'!AV600)</f>
        <v/>
      </c>
      <c r="AQ598" t="str">
        <f>IF(OR(ISBLANK('!0'!AW600),ISERROR('!0'!AW600)),"",'!0'!AW600)</f>
        <v/>
      </c>
      <c r="AR598" t="str">
        <f>IF(OR(ISBLANK('!0'!AX600),ISERROR('!0'!AX600)),"",'!0'!AX600)</f>
        <v/>
      </c>
      <c r="AS598" t="str">
        <f>IF(OR(ISBLANK('!0'!AY600),ISERROR('!0'!AY600)),"",'!0'!AY600)</f>
        <v/>
      </c>
      <c r="AT598" t="str">
        <f>IF(OR(ISBLANK('!0'!AZ600),ISERROR('!0'!AZ600)),"",'!0'!AZ600)</f>
        <v/>
      </c>
      <c r="AU598" t="str">
        <f>IF(OR(ISBLANK('!0'!BA600),ISERROR('!0'!BA600)),"",'!0'!BA600)</f>
        <v/>
      </c>
      <c r="AV598" t="str">
        <f>IF(OR(ISBLANK('!0'!BB600),ISERROR('!0'!BB600)),"",'!0'!BB600)</f>
        <v/>
      </c>
      <c r="AW598" t="str">
        <f>IF(OR(ISBLANK('!0'!BC600),ISERROR('!0'!BC600)),"",'!0'!BC600)</f>
        <v/>
      </c>
      <c r="AX598" t="str">
        <f>IF(OR(ISBLANK('!0'!BD600),ISERROR('!0'!BD600)),"",'!0'!BD600)</f>
        <v/>
      </c>
      <c r="AY598" t="str">
        <f>IF(OR(ISBLANK('!0'!BE600),ISERROR('!0'!BE600)),"",'!0'!BE600)</f>
        <v/>
      </c>
      <c r="AZ598" t="str">
        <f>IF(OR(ISBLANK('!0'!BF600),ISERROR('!0'!BF600)),"",'!0'!BF600)</f>
        <v/>
      </c>
      <c r="BA598" t="str">
        <f>IF(OR(ISBLANK('!0'!BG600),ISERROR('!0'!BG600)),"",'!0'!BG600)</f>
        <v/>
      </c>
      <c r="BB598" t="str">
        <f>IF(OR(ISBLANK('!0'!BH600),ISERROR('!0'!BH600)),"",'!0'!BH600)</f>
        <v/>
      </c>
      <c r="BC598" t="str">
        <f>IF(OR(ISBLANK('!0'!BI600),ISERROR('!0'!BI600)),"",'!0'!BI600)</f>
        <v/>
      </c>
    </row>
    <row r="599" spans="1:55" ht="12.75" customHeight="1" x14ac:dyDescent="0.2">
      <c r="A599" t="str">
        <f>IF(OR(ISBLANK('!0'!A601),ISERROR('!0'!A601)),"",'!0'!A601)</f>
        <v/>
      </c>
      <c r="B599" t="str">
        <f>IF(OR(ISBLANK('!0'!B601),ISERROR('!0'!B601)),"",'!0'!B601)</f>
        <v/>
      </c>
      <c r="C599" t="str">
        <f>IF(OR(ISBLANK('!0'!C600),ISERROR('!0'!C600)),"",'!0'!C600)</f>
        <v/>
      </c>
      <c r="D599" t="str">
        <f>IF(OR(ISBLANK('!0'!D601),ISERROR('!0'!D601)),"",'!0'!D601)</f>
        <v/>
      </c>
      <c r="E599" t="str">
        <f>IF(OR(ISBLANK('!0'!E601),ISERROR('!0'!E601)),"",'!0'!E601)</f>
        <v/>
      </c>
      <c r="F599" t="str">
        <f>IF(OR(ISBLANK('!0'!F601),ISERROR('!0'!F601)),"",'!0'!F601)</f>
        <v/>
      </c>
      <c r="G599" t="str">
        <f>IF(OR(ISBLANK('!0'!G601),ISERROR('!0'!G601)),"",'!0'!G601)</f>
        <v/>
      </c>
      <c r="H599" t="str">
        <f>IF(OR(ISBLANK('!0'!H601),ISERROR('!0'!H601)),"",'!0'!H601)</f>
        <v/>
      </c>
      <c r="I599" s="4" t="str">
        <f>IF(OR(ISBLANK('!0'!I601),ISERROR('!0'!I601)),"",'!0'!I601)</f>
        <v/>
      </c>
      <c r="J599" t="str">
        <f>IF(OR(ISBLANK('!0'!J601),ISERROR('!0'!J601)),"",'!0'!J601)</f>
        <v/>
      </c>
      <c r="K599" s="59" t="str">
        <f>IF(OR(ISBLANK('!0'!K601),ISERROR('!0'!K601)),"",'!0'!K601)</f>
        <v/>
      </c>
      <c r="L599" t="str">
        <f>IF(OR(ISBLANK('!0'!L601),ISERROR('!0'!L601)),"",'!0'!L601)</f>
        <v/>
      </c>
      <c r="M599" t="str">
        <f>IF(OR(ISBLANK('!0'!M601),ISERROR('!0'!M601)),"",'!0'!M601)</f>
        <v/>
      </c>
      <c r="N599" t="str">
        <f>IF(OR(ISBLANK('!0'!N601),ISERROR('!0'!N601)),"",'!0'!N601)</f>
        <v/>
      </c>
      <c r="O599" t="str">
        <f>IF(OR(ISBLANK('!0'!O601),ISERROR('!0'!O601)),"",'!0'!O601)</f>
        <v/>
      </c>
      <c r="P599" t="str">
        <f>IF(OR(ISBLANK('!0'!P601),ISERROR('!0'!P601)),"",'!0'!P601)</f>
        <v/>
      </c>
      <c r="Q599" t="str">
        <f>IF(OR(ISBLANK('!0'!Q601),ISERROR('!0'!Q601)),"",'!0'!Q601)</f>
        <v/>
      </c>
      <c r="R599" t="str">
        <f>IF(OR(ISBLANK('!0'!R601),ISERROR('!0'!R601)),"",'!0'!R601)</f>
        <v/>
      </c>
      <c r="S599" t="str">
        <f>IF(OR(ISBLANK('!0'!S601),ISERROR('!0'!S601)),"",'!0'!S601)</f>
        <v/>
      </c>
      <c r="T599" t="str">
        <f>IF(OR(ISBLANK('!0'!T601),ISERROR('!0'!T601)),"",'!0'!T601)</f>
        <v/>
      </c>
      <c r="U599" t="str">
        <f>IF(OR(ISBLANK('!0'!U601),ISERROR('!0'!U601)),"",'!0'!U601)</f>
        <v/>
      </c>
      <c r="V599" t="str">
        <f>IF(OR(ISBLANK('!0'!V601),ISERROR('!0'!V601)),"",'!0'!V601)</f>
        <v/>
      </c>
      <c r="W599" t="str">
        <f>IF(OR(ISBLANK('!0'!W601),ISERROR('!0'!W601)),"",'!0'!W601)</f>
        <v/>
      </c>
      <c r="X599" t="str">
        <f>IF(OR(ISBLANK('!0'!X601),ISERROR('!0'!X601)),"",'!0'!X601)</f>
        <v/>
      </c>
      <c r="Y599" t="str">
        <f>IF(OR(ISBLANK('!0'!Y601),ISERROR('!0'!Y601)),"",'!0'!Y601)</f>
        <v/>
      </c>
      <c r="Z599" t="str">
        <f>IF(OR(ISBLANK('!0'!Z601),ISERROR('!0'!Z601)),"",'!0'!Z601)</f>
        <v/>
      </c>
      <c r="AA599" t="str">
        <f>IF(OR(ISBLANK('!0'!AA601),ISERROR('!0'!AA601)),"",'!0'!AA601)</f>
        <v/>
      </c>
      <c r="AB599" t="str">
        <f>IF(OR(ISBLANK('!0'!AB601),ISERROR('!0'!AB601)),"",'!0'!AB601)</f>
        <v/>
      </c>
      <c r="AC599" t="str">
        <f>IF(OR(ISBLANK('!0'!AI601),ISERROR('!0'!AI601)),"",'!0'!AI601)</f>
        <v/>
      </c>
      <c r="AD599" t="str">
        <f>IF(OR(ISBLANK('!0'!AJ601),ISERROR('!0'!AJ601)),"",'!0'!AJ601)</f>
        <v/>
      </c>
      <c r="AE599" t="str">
        <f>IF(OR(ISBLANK('!0'!AK601),ISERROR('!0'!AK601)),"",'!0'!AK601)</f>
        <v/>
      </c>
      <c r="AF599" t="str">
        <f>IF(OR(ISBLANK('!0'!AL601),ISERROR('!0'!AL601)),"",'!0'!AL601)</f>
        <v/>
      </c>
      <c r="AG599" t="str">
        <f>IF(OR(ISBLANK('!0'!AM601),ISERROR('!0'!AM601)),"",'!0'!AM601)</f>
        <v/>
      </c>
      <c r="AH599" t="str">
        <f>IF(OR(ISBLANK('!0'!AN601),ISERROR('!0'!AN601)),"",'!0'!AN601)</f>
        <v/>
      </c>
      <c r="AI599" t="str">
        <f>IF(OR(ISBLANK('!0'!AO601),ISERROR('!0'!AO601)),"",'!0'!AO601)</f>
        <v/>
      </c>
      <c r="AJ599" t="str">
        <f>IF(OR(ISBLANK('!0'!AP601),ISERROR('!0'!AP601)),"",'!0'!AP601)</f>
        <v/>
      </c>
      <c r="AK599" t="str">
        <f>IF(OR(ISBLANK('!0'!AQ601),ISERROR('!0'!AQ601)),"",'!0'!AQ601)</f>
        <v/>
      </c>
      <c r="AL599" t="str">
        <f>IF(OR(ISBLANK('!0'!AR601),ISERROR('!0'!AR601)),"",'!0'!AR601)</f>
        <v/>
      </c>
      <c r="AM599" t="str">
        <f>IF(OR(ISBLANK('!0'!AS601),ISERROR('!0'!AS601)),"",'!0'!AS601)</f>
        <v/>
      </c>
      <c r="AN599" t="str">
        <f>IF(OR(ISBLANK('!0'!AT601),ISERROR('!0'!AT601)),"",'!0'!AT601)</f>
        <v/>
      </c>
      <c r="AO599" t="str">
        <f>IF(OR(ISBLANK('!0'!AU601),ISERROR('!0'!AU601)),"",'!0'!AU601)</f>
        <v/>
      </c>
      <c r="AP599" t="str">
        <f>IF(OR(ISBLANK('!0'!AV601),ISERROR('!0'!AV601)),"",'!0'!AV601)</f>
        <v/>
      </c>
      <c r="AQ599" t="str">
        <f>IF(OR(ISBLANK('!0'!AW601),ISERROR('!0'!AW601)),"",'!0'!AW601)</f>
        <v/>
      </c>
      <c r="AR599" t="str">
        <f>IF(OR(ISBLANK('!0'!AX601),ISERROR('!0'!AX601)),"",'!0'!AX601)</f>
        <v/>
      </c>
      <c r="AS599" t="str">
        <f>IF(OR(ISBLANK('!0'!AY601),ISERROR('!0'!AY601)),"",'!0'!AY601)</f>
        <v/>
      </c>
      <c r="AT599" t="str">
        <f>IF(OR(ISBLANK('!0'!AZ601),ISERROR('!0'!AZ601)),"",'!0'!AZ601)</f>
        <v/>
      </c>
      <c r="AU599" t="str">
        <f>IF(OR(ISBLANK('!0'!BA601),ISERROR('!0'!BA601)),"",'!0'!BA601)</f>
        <v/>
      </c>
      <c r="AV599" t="str">
        <f>IF(OR(ISBLANK('!0'!BB601),ISERROR('!0'!BB601)),"",'!0'!BB601)</f>
        <v/>
      </c>
      <c r="AW599" t="str">
        <f>IF(OR(ISBLANK('!0'!BC601),ISERROR('!0'!BC601)),"",'!0'!BC601)</f>
        <v/>
      </c>
      <c r="AX599" t="str">
        <f>IF(OR(ISBLANK('!0'!BD601),ISERROR('!0'!BD601)),"",'!0'!BD601)</f>
        <v/>
      </c>
      <c r="AY599" t="str">
        <f>IF(OR(ISBLANK('!0'!BE601),ISERROR('!0'!BE601)),"",'!0'!BE601)</f>
        <v/>
      </c>
      <c r="AZ599" t="str">
        <f>IF(OR(ISBLANK('!0'!BF601),ISERROR('!0'!BF601)),"",'!0'!BF601)</f>
        <v/>
      </c>
      <c r="BA599" t="str">
        <f>IF(OR(ISBLANK('!0'!BG601),ISERROR('!0'!BG601)),"",'!0'!BG601)</f>
        <v/>
      </c>
      <c r="BB599" t="str">
        <f>IF(OR(ISBLANK('!0'!BH601),ISERROR('!0'!BH601)),"",'!0'!BH601)</f>
        <v/>
      </c>
      <c r="BC599" t="str">
        <f>IF(OR(ISBLANK('!0'!BI601),ISERROR('!0'!BI601)),"",'!0'!BI601)</f>
        <v/>
      </c>
    </row>
    <row r="600" spans="1:55" ht="12.75" customHeight="1" x14ac:dyDescent="0.2">
      <c r="A600" t="str">
        <f>IF(OR(ISBLANK('!0'!A602),ISERROR('!0'!A602)),"",'!0'!A602)</f>
        <v/>
      </c>
      <c r="B600" t="str">
        <f>IF(OR(ISBLANK('!0'!B602),ISERROR('!0'!B602)),"",'!0'!B602)</f>
        <v/>
      </c>
      <c r="C600" t="str">
        <f>IF(OR(ISBLANK('!0'!C601),ISERROR('!0'!C601)),"",'!0'!C601)</f>
        <v/>
      </c>
      <c r="D600" t="str">
        <f>IF(OR(ISBLANK('!0'!D602),ISERROR('!0'!D602)),"",'!0'!D602)</f>
        <v/>
      </c>
      <c r="E600" t="str">
        <f>IF(OR(ISBLANK('!0'!E602),ISERROR('!0'!E602)),"",'!0'!E602)</f>
        <v/>
      </c>
      <c r="F600" t="str">
        <f>IF(OR(ISBLANK('!0'!F602),ISERROR('!0'!F602)),"",'!0'!F602)</f>
        <v/>
      </c>
      <c r="G600" t="str">
        <f>IF(OR(ISBLANK('!0'!G602),ISERROR('!0'!G602)),"",'!0'!G602)</f>
        <v/>
      </c>
      <c r="H600" t="str">
        <f>IF(OR(ISBLANK('!0'!H602),ISERROR('!0'!H602)),"",'!0'!H602)</f>
        <v/>
      </c>
      <c r="I600" s="4" t="str">
        <f>IF(OR(ISBLANK('!0'!I602),ISERROR('!0'!I602)),"",'!0'!I602)</f>
        <v/>
      </c>
      <c r="J600" t="str">
        <f>IF(OR(ISBLANK('!0'!J602),ISERROR('!0'!J602)),"",'!0'!J602)</f>
        <v/>
      </c>
      <c r="K600" s="59" t="str">
        <f>IF(OR(ISBLANK('!0'!K602),ISERROR('!0'!K602)),"",'!0'!K602)</f>
        <v/>
      </c>
      <c r="L600" t="str">
        <f>IF(OR(ISBLANK('!0'!L602),ISERROR('!0'!L602)),"",'!0'!L602)</f>
        <v/>
      </c>
      <c r="M600" t="str">
        <f>IF(OR(ISBLANK('!0'!M602),ISERROR('!0'!M602)),"",'!0'!M602)</f>
        <v/>
      </c>
      <c r="N600" t="str">
        <f>IF(OR(ISBLANK('!0'!N602),ISERROR('!0'!N602)),"",'!0'!N602)</f>
        <v/>
      </c>
      <c r="O600" t="str">
        <f>IF(OR(ISBLANK('!0'!O602),ISERROR('!0'!O602)),"",'!0'!O602)</f>
        <v/>
      </c>
      <c r="P600" t="str">
        <f>IF(OR(ISBLANK('!0'!P602),ISERROR('!0'!P602)),"",'!0'!P602)</f>
        <v/>
      </c>
      <c r="Q600" t="str">
        <f>IF(OR(ISBLANK('!0'!Q602),ISERROR('!0'!Q602)),"",'!0'!Q602)</f>
        <v/>
      </c>
      <c r="R600" t="str">
        <f>IF(OR(ISBLANK('!0'!R602),ISERROR('!0'!R602)),"",'!0'!R602)</f>
        <v/>
      </c>
      <c r="S600" t="str">
        <f>IF(OR(ISBLANK('!0'!S602),ISERROR('!0'!S602)),"",'!0'!S602)</f>
        <v/>
      </c>
      <c r="T600" t="str">
        <f>IF(OR(ISBLANK('!0'!T602),ISERROR('!0'!T602)),"",'!0'!T602)</f>
        <v/>
      </c>
      <c r="U600" t="str">
        <f>IF(OR(ISBLANK('!0'!U602),ISERROR('!0'!U602)),"",'!0'!U602)</f>
        <v/>
      </c>
      <c r="V600" t="str">
        <f>IF(OR(ISBLANK('!0'!V602),ISERROR('!0'!V602)),"",'!0'!V602)</f>
        <v/>
      </c>
      <c r="W600" t="str">
        <f>IF(OR(ISBLANK('!0'!W602),ISERROR('!0'!W602)),"",'!0'!W602)</f>
        <v/>
      </c>
      <c r="X600" t="str">
        <f>IF(OR(ISBLANK('!0'!X602),ISERROR('!0'!X602)),"",'!0'!X602)</f>
        <v/>
      </c>
      <c r="Y600" t="str">
        <f>IF(OR(ISBLANK('!0'!Y602),ISERROR('!0'!Y602)),"",'!0'!Y602)</f>
        <v/>
      </c>
      <c r="Z600" t="str">
        <f>IF(OR(ISBLANK('!0'!Z602),ISERROR('!0'!Z602)),"",'!0'!Z602)</f>
        <v/>
      </c>
      <c r="AA600" t="str">
        <f>IF(OR(ISBLANK('!0'!AA602),ISERROR('!0'!AA602)),"",'!0'!AA602)</f>
        <v/>
      </c>
      <c r="AB600" t="str">
        <f>IF(OR(ISBLANK('!0'!AB602),ISERROR('!0'!AB602)),"",'!0'!AB602)</f>
        <v/>
      </c>
      <c r="AC600" t="str">
        <f>IF(OR(ISBLANK('!0'!AI602),ISERROR('!0'!AI602)),"",'!0'!AI602)</f>
        <v/>
      </c>
      <c r="AD600" t="str">
        <f>IF(OR(ISBLANK('!0'!AJ602),ISERROR('!0'!AJ602)),"",'!0'!AJ602)</f>
        <v/>
      </c>
      <c r="AE600" t="str">
        <f>IF(OR(ISBLANK('!0'!AK602),ISERROR('!0'!AK602)),"",'!0'!AK602)</f>
        <v/>
      </c>
      <c r="AF600" t="str">
        <f>IF(OR(ISBLANK('!0'!AL602),ISERROR('!0'!AL602)),"",'!0'!AL602)</f>
        <v/>
      </c>
      <c r="AG600" t="str">
        <f>IF(OR(ISBLANK('!0'!AM602),ISERROR('!0'!AM602)),"",'!0'!AM602)</f>
        <v/>
      </c>
      <c r="AH600" t="str">
        <f>IF(OR(ISBLANK('!0'!AN602),ISERROR('!0'!AN602)),"",'!0'!AN602)</f>
        <v/>
      </c>
      <c r="AI600" t="str">
        <f>IF(OR(ISBLANK('!0'!AO602),ISERROR('!0'!AO602)),"",'!0'!AO602)</f>
        <v/>
      </c>
      <c r="AJ600" t="str">
        <f>IF(OR(ISBLANK('!0'!AP602),ISERROR('!0'!AP602)),"",'!0'!AP602)</f>
        <v/>
      </c>
      <c r="AK600" t="str">
        <f>IF(OR(ISBLANK('!0'!AQ602),ISERROR('!0'!AQ602)),"",'!0'!AQ602)</f>
        <v/>
      </c>
      <c r="AL600" t="str">
        <f>IF(OR(ISBLANK('!0'!AR602),ISERROR('!0'!AR602)),"",'!0'!AR602)</f>
        <v/>
      </c>
      <c r="AM600" t="str">
        <f>IF(OR(ISBLANK('!0'!AS602),ISERROR('!0'!AS602)),"",'!0'!AS602)</f>
        <v/>
      </c>
      <c r="AN600" t="str">
        <f>IF(OR(ISBLANK('!0'!AT602),ISERROR('!0'!AT602)),"",'!0'!AT602)</f>
        <v/>
      </c>
      <c r="AO600" t="str">
        <f>IF(OR(ISBLANK('!0'!AU602),ISERROR('!0'!AU602)),"",'!0'!AU602)</f>
        <v/>
      </c>
      <c r="AP600" t="str">
        <f>IF(OR(ISBLANK('!0'!AV602),ISERROR('!0'!AV602)),"",'!0'!AV602)</f>
        <v/>
      </c>
      <c r="AQ600" t="str">
        <f>IF(OR(ISBLANK('!0'!AW602),ISERROR('!0'!AW602)),"",'!0'!AW602)</f>
        <v/>
      </c>
      <c r="AR600" t="str">
        <f>IF(OR(ISBLANK('!0'!AX602),ISERROR('!0'!AX602)),"",'!0'!AX602)</f>
        <v/>
      </c>
      <c r="AS600" t="str">
        <f>IF(OR(ISBLANK('!0'!AY602),ISERROR('!0'!AY602)),"",'!0'!AY602)</f>
        <v/>
      </c>
      <c r="AT600" t="str">
        <f>IF(OR(ISBLANK('!0'!AZ602),ISERROR('!0'!AZ602)),"",'!0'!AZ602)</f>
        <v/>
      </c>
      <c r="AU600" t="str">
        <f>IF(OR(ISBLANK('!0'!BA602),ISERROR('!0'!BA602)),"",'!0'!BA602)</f>
        <v/>
      </c>
      <c r="AV600" t="str">
        <f>IF(OR(ISBLANK('!0'!BB602),ISERROR('!0'!BB602)),"",'!0'!BB602)</f>
        <v/>
      </c>
      <c r="AW600" t="str">
        <f>IF(OR(ISBLANK('!0'!BC602),ISERROR('!0'!BC602)),"",'!0'!BC602)</f>
        <v/>
      </c>
      <c r="AX600" t="str">
        <f>IF(OR(ISBLANK('!0'!BD602),ISERROR('!0'!BD602)),"",'!0'!BD602)</f>
        <v/>
      </c>
      <c r="AY600" t="str">
        <f>IF(OR(ISBLANK('!0'!BE602),ISERROR('!0'!BE602)),"",'!0'!BE602)</f>
        <v/>
      </c>
      <c r="AZ600" t="str">
        <f>IF(OR(ISBLANK('!0'!BF602),ISERROR('!0'!BF602)),"",'!0'!BF602)</f>
        <v/>
      </c>
      <c r="BA600" t="str">
        <f>IF(OR(ISBLANK('!0'!BG602),ISERROR('!0'!BG602)),"",'!0'!BG602)</f>
        <v/>
      </c>
      <c r="BB600" t="str">
        <f>IF(OR(ISBLANK('!0'!BH602),ISERROR('!0'!BH602)),"",'!0'!BH602)</f>
        <v/>
      </c>
      <c r="BC600" t="str">
        <f>IF(OR(ISBLANK('!0'!BI602),ISERROR('!0'!BI602)),"",'!0'!BI602)</f>
        <v/>
      </c>
    </row>
    <row r="601" spans="1:55" ht="12.75" customHeight="1" x14ac:dyDescent="0.2">
      <c r="A601" t="str">
        <f>IF(OR(ISBLANK('!0'!A603),ISERROR('!0'!A603)),"",'!0'!A603)</f>
        <v/>
      </c>
      <c r="B601" t="str">
        <f>IF(OR(ISBLANK('!0'!B603),ISERROR('!0'!B603)),"",'!0'!B603)</f>
        <v/>
      </c>
      <c r="C601" t="str">
        <f>IF(OR(ISBLANK('!0'!C602),ISERROR('!0'!C602)),"",'!0'!C602)</f>
        <v/>
      </c>
      <c r="D601" t="str">
        <f>IF(OR(ISBLANK('!0'!D603),ISERROR('!0'!D603)),"",'!0'!D603)</f>
        <v/>
      </c>
      <c r="E601" t="str">
        <f>IF(OR(ISBLANK('!0'!E603),ISERROR('!0'!E603)),"",'!0'!E603)</f>
        <v/>
      </c>
      <c r="F601" t="str">
        <f>IF(OR(ISBLANK('!0'!F603),ISERROR('!0'!F603)),"",'!0'!F603)</f>
        <v/>
      </c>
      <c r="G601" t="str">
        <f>IF(OR(ISBLANK('!0'!G603),ISERROR('!0'!G603)),"",'!0'!G603)</f>
        <v/>
      </c>
      <c r="H601" t="str">
        <f>IF(OR(ISBLANK('!0'!H603),ISERROR('!0'!H603)),"",'!0'!H603)</f>
        <v/>
      </c>
      <c r="I601" s="4" t="str">
        <f>IF(OR(ISBLANK('!0'!I603),ISERROR('!0'!I603)),"",'!0'!I603)</f>
        <v/>
      </c>
      <c r="J601" t="str">
        <f>IF(OR(ISBLANK('!0'!J603),ISERROR('!0'!J603)),"",'!0'!J603)</f>
        <v/>
      </c>
      <c r="K601" s="59" t="str">
        <f>IF(OR(ISBLANK('!0'!K603),ISERROR('!0'!K603)),"",'!0'!K603)</f>
        <v/>
      </c>
      <c r="L601" t="str">
        <f>IF(OR(ISBLANK('!0'!L603),ISERROR('!0'!L603)),"",'!0'!L603)</f>
        <v/>
      </c>
      <c r="M601" t="str">
        <f>IF(OR(ISBLANK('!0'!M603),ISERROR('!0'!M603)),"",'!0'!M603)</f>
        <v/>
      </c>
      <c r="N601" t="str">
        <f>IF(OR(ISBLANK('!0'!N603),ISERROR('!0'!N603)),"",'!0'!N603)</f>
        <v/>
      </c>
      <c r="O601" t="str">
        <f>IF(OR(ISBLANK('!0'!O603),ISERROR('!0'!O603)),"",'!0'!O603)</f>
        <v/>
      </c>
      <c r="P601" t="str">
        <f>IF(OR(ISBLANK('!0'!P603),ISERROR('!0'!P603)),"",'!0'!P603)</f>
        <v/>
      </c>
      <c r="Q601" t="str">
        <f>IF(OR(ISBLANK('!0'!Q603),ISERROR('!0'!Q603)),"",'!0'!Q603)</f>
        <v/>
      </c>
      <c r="R601" t="str">
        <f>IF(OR(ISBLANK('!0'!R603),ISERROR('!0'!R603)),"",'!0'!R603)</f>
        <v/>
      </c>
      <c r="S601" t="str">
        <f>IF(OR(ISBLANK('!0'!S603),ISERROR('!0'!S603)),"",'!0'!S603)</f>
        <v/>
      </c>
      <c r="T601" t="str">
        <f>IF(OR(ISBLANK('!0'!T603),ISERROR('!0'!T603)),"",'!0'!T603)</f>
        <v/>
      </c>
      <c r="U601" t="str">
        <f>IF(OR(ISBLANK('!0'!U603),ISERROR('!0'!U603)),"",'!0'!U603)</f>
        <v/>
      </c>
      <c r="V601" t="str">
        <f>IF(OR(ISBLANK('!0'!V603),ISERROR('!0'!V603)),"",'!0'!V603)</f>
        <v/>
      </c>
      <c r="W601" t="str">
        <f>IF(OR(ISBLANK('!0'!W603),ISERROR('!0'!W603)),"",'!0'!W603)</f>
        <v/>
      </c>
      <c r="X601" t="str">
        <f>IF(OR(ISBLANK('!0'!X603),ISERROR('!0'!X603)),"",'!0'!X603)</f>
        <v/>
      </c>
      <c r="Y601" t="str">
        <f>IF(OR(ISBLANK('!0'!Y603),ISERROR('!0'!Y603)),"",'!0'!Y603)</f>
        <v/>
      </c>
      <c r="Z601" t="str">
        <f>IF(OR(ISBLANK('!0'!Z603),ISERROR('!0'!Z603)),"",'!0'!Z603)</f>
        <v/>
      </c>
      <c r="AA601" t="str">
        <f>IF(OR(ISBLANK('!0'!AA603),ISERROR('!0'!AA603)),"",'!0'!AA603)</f>
        <v/>
      </c>
      <c r="AB601" t="str">
        <f>IF(OR(ISBLANK('!0'!AB603),ISERROR('!0'!AB603)),"",'!0'!AB603)</f>
        <v/>
      </c>
      <c r="AC601" t="str">
        <f>IF(OR(ISBLANK('!0'!AI603),ISERROR('!0'!AI603)),"",'!0'!AI603)</f>
        <v/>
      </c>
      <c r="AD601" t="str">
        <f>IF(OR(ISBLANK('!0'!AJ603),ISERROR('!0'!AJ603)),"",'!0'!AJ603)</f>
        <v/>
      </c>
      <c r="AE601" t="str">
        <f>IF(OR(ISBLANK('!0'!AK603),ISERROR('!0'!AK603)),"",'!0'!AK603)</f>
        <v/>
      </c>
      <c r="AF601" t="str">
        <f>IF(OR(ISBLANK('!0'!AL603),ISERROR('!0'!AL603)),"",'!0'!AL603)</f>
        <v/>
      </c>
      <c r="AG601" t="str">
        <f>IF(OR(ISBLANK('!0'!AM603),ISERROR('!0'!AM603)),"",'!0'!AM603)</f>
        <v/>
      </c>
      <c r="AH601" t="str">
        <f>IF(OR(ISBLANK('!0'!AN603),ISERROR('!0'!AN603)),"",'!0'!AN603)</f>
        <v/>
      </c>
      <c r="AI601" t="str">
        <f>IF(OR(ISBLANK('!0'!AO603),ISERROR('!0'!AO603)),"",'!0'!AO603)</f>
        <v/>
      </c>
      <c r="AJ601" t="str">
        <f>IF(OR(ISBLANK('!0'!AP603),ISERROR('!0'!AP603)),"",'!0'!AP603)</f>
        <v/>
      </c>
      <c r="AK601" t="str">
        <f>IF(OR(ISBLANK('!0'!AQ603),ISERROR('!0'!AQ603)),"",'!0'!AQ603)</f>
        <v/>
      </c>
      <c r="AL601" t="str">
        <f>IF(OR(ISBLANK('!0'!AR603),ISERROR('!0'!AR603)),"",'!0'!AR603)</f>
        <v/>
      </c>
      <c r="AM601" t="str">
        <f>IF(OR(ISBLANK('!0'!AS603),ISERROR('!0'!AS603)),"",'!0'!AS603)</f>
        <v/>
      </c>
      <c r="AN601" t="str">
        <f>IF(OR(ISBLANK('!0'!AT603),ISERROR('!0'!AT603)),"",'!0'!AT603)</f>
        <v/>
      </c>
      <c r="AO601" t="str">
        <f>IF(OR(ISBLANK('!0'!AU603),ISERROR('!0'!AU603)),"",'!0'!AU603)</f>
        <v/>
      </c>
      <c r="AP601" t="str">
        <f>IF(OR(ISBLANK('!0'!AV603),ISERROR('!0'!AV603)),"",'!0'!AV603)</f>
        <v/>
      </c>
      <c r="AQ601" t="str">
        <f>IF(OR(ISBLANK('!0'!AW603),ISERROR('!0'!AW603)),"",'!0'!AW603)</f>
        <v/>
      </c>
      <c r="AR601" t="str">
        <f>IF(OR(ISBLANK('!0'!AX603),ISERROR('!0'!AX603)),"",'!0'!AX603)</f>
        <v/>
      </c>
      <c r="AS601" t="str">
        <f>IF(OR(ISBLANK('!0'!AY603),ISERROR('!0'!AY603)),"",'!0'!AY603)</f>
        <v/>
      </c>
      <c r="AT601" t="str">
        <f>IF(OR(ISBLANK('!0'!AZ603),ISERROR('!0'!AZ603)),"",'!0'!AZ603)</f>
        <v/>
      </c>
      <c r="AU601" t="str">
        <f>IF(OR(ISBLANK('!0'!BA603),ISERROR('!0'!BA603)),"",'!0'!BA603)</f>
        <v/>
      </c>
      <c r="AV601" t="str">
        <f>IF(OR(ISBLANK('!0'!BB603),ISERROR('!0'!BB603)),"",'!0'!BB603)</f>
        <v/>
      </c>
      <c r="AW601" t="str">
        <f>IF(OR(ISBLANK('!0'!BC603),ISERROR('!0'!BC603)),"",'!0'!BC603)</f>
        <v/>
      </c>
      <c r="AX601" t="str">
        <f>IF(OR(ISBLANK('!0'!BD603),ISERROR('!0'!BD603)),"",'!0'!BD603)</f>
        <v/>
      </c>
      <c r="AY601" t="str">
        <f>IF(OR(ISBLANK('!0'!BE603),ISERROR('!0'!BE603)),"",'!0'!BE603)</f>
        <v/>
      </c>
      <c r="AZ601" t="str">
        <f>IF(OR(ISBLANK('!0'!BF603),ISERROR('!0'!BF603)),"",'!0'!BF603)</f>
        <v/>
      </c>
      <c r="BA601" t="str">
        <f>IF(OR(ISBLANK('!0'!BG603),ISERROR('!0'!BG603)),"",'!0'!BG603)</f>
        <v/>
      </c>
      <c r="BB601" t="str">
        <f>IF(OR(ISBLANK('!0'!BH603),ISERROR('!0'!BH603)),"",'!0'!BH603)</f>
        <v/>
      </c>
      <c r="BC601" t="str">
        <f>IF(OR(ISBLANK('!0'!BI603),ISERROR('!0'!BI603)),"",'!0'!BI603)</f>
        <v/>
      </c>
    </row>
    <row r="602" spans="1:55" ht="12.75" customHeight="1" x14ac:dyDescent="0.2">
      <c r="A602" t="str">
        <f>IF(OR(ISBLANK('!0'!A604),ISERROR('!0'!A604)),"",'!0'!A604)</f>
        <v/>
      </c>
      <c r="B602" t="str">
        <f>IF(OR(ISBLANK('!0'!B604),ISERROR('!0'!B604)),"",'!0'!B604)</f>
        <v/>
      </c>
      <c r="C602" t="str">
        <f>IF(OR(ISBLANK('!0'!C603),ISERROR('!0'!C603)),"",'!0'!C603)</f>
        <v/>
      </c>
      <c r="D602" t="str">
        <f>IF(OR(ISBLANK('!0'!D604),ISERROR('!0'!D604)),"",'!0'!D604)</f>
        <v/>
      </c>
      <c r="E602" t="str">
        <f>IF(OR(ISBLANK('!0'!E604),ISERROR('!0'!E604)),"",'!0'!E604)</f>
        <v/>
      </c>
      <c r="F602" t="str">
        <f>IF(OR(ISBLANK('!0'!F604),ISERROR('!0'!F604)),"",'!0'!F604)</f>
        <v/>
      </c>
      <c r="G602" t="str">
        <f>IF(OR(ISBLANK('!0'!G604),ISERROR('!0'!G604)),"",'!0'!G604)</f>
        <v/>
      </c>
      <c r="H602" t="str">
        <f>IF(OR(ISBLANK('!0'!H604),ISERROR('!0'!H604)),"",'!0'!H604)</f>
        <v/>
      </c>
      <c r="I602" s="4" t="str">
        <f>IF(OR(ISBLANK('!0'!I604),ISERROR('!0'!I604)),"",'!0'!I604)</f>
        <v/>
      </c>
      <c r="J602" t="str">
        <f>IF(OR(ISBLANK('!0'!J604),ISERROR('!0'!J604)),"",'!0'!J604)</f>
        <v/>
      </c>
      <c r="K602" s="59" t="str">
        <f>IF(OR(ISBLANK('!0'!K604),ISERROR('!0'!K604)),"",'!0'!K604)</f>
        <v/>
      </c>
      <c r="L602" t="str">
        <f>IF(OR(ISBLANK('!0'!L604),ISERROR('!0'!L604)),"",'!0'!L604)</f>
        <v/>
      </c>
      <c r="M602" t="str">
        <f>IF(OR(ISBLANK('!0'!M604),ISERROR('!0'!M604)),"",'!0'!M604)</f>
        <v/>
      </c>
      <c r="N602" t="str">
        <f>IF(OR(ISBLANK('!0'!N604),ISERROR('!0'!N604)),"",'!0'!N604)</f>
        <v/>
      </c>
      <c r="O602" t="str">
        <f>IF(OR(ISBLANK('!0'!O604),ISERROR('!0'!O604)),"",'!0'!O604)</f>
        <v/>
      </c>
      <c r="P602" t="str">
        <f>IF(OR(ISBLANK('!0'!P604),ISERROR('!0'!P604)),"",'!0'!P604)</f>
        <v/>
      </c>
      <c r="Q602" t="str">
        <f>IF(OR(ISBLANK('!0'!Q604),ISERROR('!0'!Q604)),"",'!0'!Q604)</f>
        <v/>
      </c>
      <c r="R602" t="str">
        <f>IF(OR(ISBLANK('!0'!R604),ISERROR('!0'!R604)),"",'!0'!R604)</f>
        <v/>
      </c>
      <c r="S602" t="str">
        <f>IF(OR(ISBLANK('!0'!S604),ISERROR('!0'!S604)),"",'!0'!S604)</f>
        <v/>
      </c>
      <c r="T602" t="str">
        <f>IF(OR(ISBLANK('!0'!T604),ISERROR('!0'!T604)),"",'!0'!T604)</f>
        <v/>
      </c>
      <c r="U602" t="str">
        <f>IF(OR(ISBLANK('!0'!U604),ISERROR('!0'!U604)),"",'!0'!U604)</f>
        <v/>
      </c>
      <c r="V602" t="str">
        <f>IF(OR(ISBLANK('!0'!V604),ISERROR('!0'!V604)),"",'!0'!V604)</f>
        <v/>
      </c>
      <c r="W602" t="str">
        <f>IF(OR(ISBLANK('!0'!W604),ISERROR('!0'!W604)),"",'!0'!W604)</f>
        <v/>
      </c>
      <c r="X602" t="str">
        <f>IF(OR(ISBLANK('!0'!X604),ISERROR('!0'!X604)),"",'!0'!X604)</f>
        <v/>
      </c>
      <c r="Y602" t="str">
        <f>IF(OR(ISBLANK('!0'!Y604),ISERROR('!0'!Y604)),"",'!0'!Y604)</f>
        <v/>
      </c>
      <c r="Z602" t="str">
        <f>IF(OR(ISBLANK('!0'!Z604),ISERROR('!0'!Z604)),"",'!0'!Z604)</f>
        <v/>
      </c>
      <c r="AA602" t="str">
        <f>IF(OR(ISBLANK('!0'!AA604),ISERROR('!0'!AA604)),"",'!0'!AA604)</f>
        <v/>
      </c>
      <c r="AB602" t="str">
        <f>IF(OR(ISBLANK('!0'!AB604),ISERROR('!0'!AB604)),"",'!0'!AB604)</f>
        <v/>
      </c>
      <c r="AC602" t="str">
        <f>IF(OR(ISBLANK('!0'!AI604),ISERROR('!0'!AI604)),"",'!0'!AI604)</f>
        <v/>
      </c>
      <c r="AD602" t="str">
        <f>IF(OR(ISBLANK('!0'!AJ604),ISERROR('!0'!AJ604)),"",'!0'!AJ604)</f>
        <v/>
      </c>
      <c r="AE602" t="str">
        <f>IF(OR(ISBLANK('!0'!AK604),ISERROR('!0'!AK604)),"",'!0'!AK604)</f>
        <v/>
      </c>
      <c r="AF602" t="str">
        <f>IF(OR(ISBLANK('!0'!AL604),ISERROR('!0'!AL604)),"",'!0'!AL604)</f>
        <v/>
      </c>
      <c r="AG602" t="str">
        <f>IF(OR(ISBLANK('!0'!AM604),ISERROR('!0'!AM604)),"",'!0'!AM604)</f>
        <v/>
      </c>
      <c r="AH602" t="str">
        <f>IF(OR(ISBLANK('!0'!AN604),ISERROR('!0'!AN604)),"",'!0'!AN604)</f>
        <v/>
      </c>
      <c r="AI602" t="str">
        <f>IF(OR(ISBLANK('!0'!AO604),ISERROR('!0'!AO604)),"",'!0'!AO604)</f>
        <v/>
      </c>
      <c r="AJ602" t="str">
        <f>IF(OR(ISBLANK('!0'!AP604),ISERROR('!0'!AP604)),"",'!0'!AP604)</f>
        <v/>
      </c>
      <c r="AK602" t="str">
        <f>IF(OR(ISBLANK('!0'!AQ604),ISERROR('!0'!AQ604)),"",'!0'!AQ604)</f>
        <v/>
      </c>
      <c r="AL602" t="str">
        <f>IF(OR(ISBLANK('!0'!AR604),ISERROR('!0'!AR604)),"",'!0'!AR604)</f>
        <v/>
      </c>
      <c r="AM602" t="str">
        <f>IF(OR(ISBLANK('!0'!AS604),ISERROR('!0'!AS604)),"",'!0'!AS604)</f>
        <v/>
      </c>
      <c r="AN602" t="str">
        <f>IF(OR(ISBLANK('!0'!AT604),ISERROR('!0'!AT604)),"",'!0'!AT604)</f>
        <v/>
      </c>
      <c r="AO602" t="str">
        <f>IF(OR(ISBLANK('!0'!AU604),ISERROR('!0'!AU604)),"",'!0'!AU604)</f>
        <v/>
      </c>
      <c r="AP602" t="str">
        <f>IF(OR(ISBLANK('!0'!AV604),ISERROR('!0'!AV604)),"",'!0'!AV604)</f>
        <v/>
      </c>
      <c r="AQ602" t="str">
        <f>IF(OR(ISBLANK('!0'!AW604),ISERROR('!0'!AW604)),"",'!0'!AW604)</f>
        <v/>
      </c>
      <c r="AR602" t="str">
        <f>IF(OR(ISBLANK('!0'!AX604),ISERROR('!0'!AX604)),"",'!0'!AX604)</f>
        <v/>
      </c>
      <c r="AS602" t="str">
        <f>IF(OR(ISBLANK('!0'!AY604),ISERROR('!0'!AY604)),"",'!0'!AY604)</f>
        <v/>
      </c>
      <c r="AT602" t="str">
        <f>IF(OR(ISBLANK('!0'!AZ604),ISERROR('!0'!AZ604)),"",'!0'!AZ604)</f>
        <v/>
      </c>
      <c r="AU602" t="str">
        <f>IF(OR(ISBLANK('!0'!BA604),ISERROR('!0'!BA604)),"",'!0'!BA604)</f>
        <v/>
      </c>
      <c r="AV602" t="str">
        <f>IF(OR(ISBLANK('!0'!BB604),ISERROR('!0'!BB604)),"",'!0'!BB604)</f>
        <v/>
      </c>
      <c r="AW602" t="str">
        <f>IF(OR(ISBLANK('!0'!BC604),ISERROR('!0'!BC604)),"",'!0'!BC604)</f>
        <v/>
      </c>
      <c r="AX602" t="str">
        <f>IF(OR(ISBLANK('!0'!BD604),ISERROR('!0'!BD604)),"",'!0'!BD604)</f>
        <v/>
      </c>
      <c r="AY602" t="str">
        <f>IF(OR(ISBLANK('!0'!BE604),ISERROR('!0'!BE604)),"",'!0'!BE604)</f>
        <v/>
      </c>
      <c r="AZ602" t="str">
        <f>IF(OR(ISBLANK('!0'!BF604),ISERROR('!0'!BF604)),"",'!0'!BF604)</f>
        <v/>
      </c>
      <c r="BA602" t="str">
        <f>IF(OR(ISBLANK('!0'!BG604),ISERROR('!0'!BG604)),"",'!0'!BG604)</f>
        <v/>
      </c>
      <c r="BB602" t="str">
        <f>IF(OR(ISBLANK('!0'!BH604),ISERROR('!0'!BH604)),"",'!0'!BH604)</f>
        <v/>
      </c>
      <c r="BC602" t="str">
        <f>IF(OR(ISBLANK('!0'!BI604),ISERROR('!0'!BI604)),"",'!0'!BI604)</f>
        <v/>
      </c>
    </row>
    <row r="603" spans="1:55" ht="12.75" customHeight="1" x14ac:dyDescent="0.2">
      <c r="A603" t="str">
        <f>IF(OR(ISBLANK('!0'!A605),ISERROR('!0'!A605)),"",'!0'!A605)</f>
        <v/>
      </c>
      <c r="B603" t="str">
        <f>IF(OR(ISBLANK('!0'!B605),ISERROR('!0'!B605)),"",'!0'!B605)</f>
        <v/>
      </c>
      <c r="C603" t="str">
        <f>IF(OR(ISBLANK('!0'!C604),ISERROR('!0'!C604)),"",'!0'!C604)</f>
        <v/>
      </c>
      <c r="D603" t="str">
        <f>IF(OR(ISBLANK('!0'!D605),ISERROR('!0'!D605)),"",'!0'!D605)</f>
        <v/>
      </c>
      <c r="E603" t="str">
        <f>IF(OR(ISBLANK('!0'!E605),ISERROR('!0'!E605)),"",'!0'!E605)</f>
        <v/>
      </c>
      <c r="F603" t="str">
        <f>IF(OR(ISBLANK('!0'!F605),ISERROR('!0'!F605)),"",'!0'!F605)</f>
        <v/>
      </c>
      <c r="G603" t="str">
        <f>IF(OR(ISBLANK('!0'!G605),ISERROR('!0'!G605)),"",'!0'!G605)</f>
        <v/>
      </c>
      <c r="H603" t="str">
        <f>IF(OR(ISBLANK('!0'!H605),ISERROR('!0'!H605)),"",'!0'!H605)</f>
        <v/>
      </c>
      <c r="I603" s="4" t="str">
        <f>IF(OR(ISBLANK('!0'!I605),ISERROR('!0'!I605)),"",'!0'!I605)</f>
        <v/>
      </c>
      <c r="J603" t="str">
        <f>IF(OR(ISBLANK('!0'!J605),ISERROR('!0'!J605)),"",'!0'!J605)</f>
        <v/>
      </c>
      <c r="K603" s="59" t="str">
        <f>IF(OR(ISBLANK('!0'!K605),ISERROR('!0'!K605)),"",'!0'!K605)</f>
        <v/>
      </c>
      <c r="L603" t="str">
        <f>IF(OR(ISBLANK('!0'!L605),ISERROR('!0'!L605)),"",'!0'!L605)</f>
        <v/>
      </c>
      <c r="M603" t="str">
        <f>IF(OR(ISBLANK('!0'!M605),ISERROR('!0'!M605)),"",'!0'!M605)</f>
        <v/>
      </c>
      <c r="N603" t="str">
        <f>IF(OR(ISBLANK('!0'!N605),ISERROR('!0'!N605)),"",'!0'!N605)</f>
        <v/>
      </c>
      <c r="O603" t="str">
        <f>IF(OR(ISBLANK('!0'!O605),ISERROR('!0'!O605)),"",'!0'!O605)</f>
        <v/>
      </c>
      <c r="P603" t="str">
        <f>IF(OR(ISBLANK('!0'!P605),ISERROR('!0'!P605)),"",'!0'!P605)</f>
        <v/>
      </c>
      <c r="Q603" t="str">
        <f>IF(OR(ISBLANK('!0'!Q605),ISERROR('!0'!Q605)),"",'!0'!Q605)</f>
        <v/>
      </c>
      <c r="R603" t="str">
        <f>IF(OR(ISBLANK('!0'!R605),ISERROR('!0'!R605)),"",'!0'!R605)</f>
        <v/>
      </c>
      <c r="S603" t="str">
        <f>IF(OR(ISBLANK('!0'!S605),ISERROR('!0'!S605)),"",'!0'!S605)</f>
        <v/>
      </c>
      <c r="T603" t="str">
        <f>IF(OR(ISBLANK('!0'!T605),ISERROR('!0'!T605)),"",'!0'!T605)</f>
        <v/>
      </c>
      <c r="U603" t="str">
        <f>IF(OR(ISBLANK('!0'!U605),ISERROR('!0'!U605)),"",'!0'!U605)</f>
        <v/>
      </c>
      <c r="V603" t="str">
        <f>IF(OR(ISBLANK('!0'!V605),ISERROR('!0'!V605)),"",'!0'!V605)</f>
        <v/>
      </c>
      <c r="W603" t="str">
        <f>IF(OR(ISBLANK('!0'!W605),ISERROR('!0'!W605)),"",'!0'!W605)</f>
        <v/>
      </c>
      <c r="X603" t="str">
        <f>IF(OR(ISBLANK('!0'!X605),ISERROR('!0'!X605)),"",'!0'!X605)</f>
        <v/>
      </c>
      <c r="Y603" t="str">
        <f>IF(OR(ISBLANK('!0'!Y605),ISERROR('!0'!Y605)),"",'!0'!Y605)</f>
        <v/>
      </c>
      <c r="Z603" t="str">
        <f>IF(OR(ISBLANK('!0'!Z605),ISERROR('!0'!Z605)),"",'!0'!Z605)</f>
        <v/>
      </c>
      <c r="AA603" t="str">
        <f>IF(OR(ISBLANK('!0'!AA605),ISERROR('!0'!AA605)),"",'!0'!AA605)</f>
        <v/>
      </c>
      <c r="AB603" t="str">
        <f>IF(OR(ISBLANK('!0'!AB605),ISERROR('!0'!AB605)),"",'!0'!AB605)</f>
        <v/>
      </c>
      <c r="AC603" t="str">
        <f>IF(OR(ISBLANK('!0'!AI605),ISERROR('!0'!AI605)),"",'!0'!AI605)</f>
        <v/>
      </c>
      <c r="AD603" t="str">
        <f>IF(OR(ISBLANK('!0'!AJ605),ISERROR('!0'!AJ605)),"",'!0'!AJ605)</f>
        <v/>
      </c>
      <c r="AE603" t="str">
        <f>IF(OR(ISBLANK('!0'!AK605),ISERROR('!0'!AK605)),"",'!0'!AK605)</f>
        <v/>
      </c>
      <c r="AF603" t="str">
        <f>IF(OR(ISBLANK('!0'!AL605),ISERROR('!0'!AL605)),"",'!0'!AL605)</f>
        <v/>
      </c>
      <c r="AG603" t="str">
        <f>IF(OR(ISBLANK('!0'!AM605),ISERROR('!0'!AM605)),"",'!0'!AM605)</f>
        <v/>
      </c>
      <c r="AH603" t="str">
        <f>IF(OR(ISBLANK('!0'!AN605),ISERROR('!0'!AN605)),"",'!0'!AN605)</f>
        <v/>
      </c>
      <c r="AI603" t="str">
        <f>IF(OR(ISBLANK('!0'!AO605),ISERROR('!0'!AO605)),"",'!0'!AO605)</f>
        <v/>
      </c>
      <c r="AJ603" t="str">
        <f>IF(OR(ISBLANK('!0'!AP605),ISERROR('!0'!AP605)),"",'!0'!AP605)</f>
        <v/>
      </c>
      <c r="AK603" t="str">
        <f>IF(OR(ISBLANK('!0'!AQ605),ISERROR('!0'!AQ605)),"",'!0'!AQ605)</f>
        <v/>
      </c>
      <c r="AL603" t="str">
        <f>IF(OR(ISBLANK('!0'!AR605),ISERROR('!0'!AR605)),"",'!0'!AR605)</f>
        <v/>
      </c>
      <c r="AM603" t="str">
        <f>IF(OR(ISBLANK('!0'!AS605),ISERROR('!0'!AS605)),"",'!0'!AS605)</f>
        <v/>
      </c>
      <c r="AN603" t="str">
        <f>IF(OR(ISBLANK('!0'!AT605),ISERROR('!0'!AT605)),"",'!0'!AT605)</f>
        <v/>
      </c>
      <c r="AO603" t="str">
        <f>IF(OR(ISBLANK('!0'!AU605),ISERROR('!0'!AU605)),"",'!0'!AU605)</f>
        <v/>
      </c>
      <c r="AP603" t="str">
        <f>IF(OR(ISBLANK('!0'!AV605),ISERROR('!0'!AV605)),"",'!0'!AV605)</f>
        <v/>
      </c>
      <c r="AQ603" t="str">
        <f>IF(OR(ISBLANK('!0'!AW605),ISERROR('!0'!AW605)),"",'!0'!AW605)</f>
        <v/>
      </c>
      <c r="AR603" t="str">
        <f>IF(OR(ISBLANK('!0'!AX605),ISERROR('!0'!AX605)),"",'!0'!AX605)</f>
        <v/>
      </c>
      <c r="AS603" t="str">
        <f>IF(OR(ISBLANK('!0'!AY605),ISERROR('!0'!AY605)),"",'!0'!AY605)</f>
        <v/>
      </c>
      <c r="AT603" t="str">
        <f>IF(OR(ISBLANK('!0'!AZ605),ISERROR('!0'!AZ605)),"",'!0'!AZ605)</f>
        <v/>
      </c>
      <c r="AU603" t="str">
        <f>IF(OR(ISBLANK('!0'!BA605),ISERROR('!0'!BA605)),"",'!0'!BA605)</f>
        <v/>
      </c>
      <c r="AV603" t="str">
        <f>IF(OR(ISBLANK('!0'!BB605),ISERROR('!0'!BB605)),"",'!0'!BB605)</f>
        <v/>
      </c>
      <c r="AW603" t="str">
        <f>IF(OR(ISBLANK('!0'!BC605),ISERROR('!0'!BC605)),"",'!0'!BC605)</f>
        <v/>
      </c>
      <c r="AX603" t="str">
        <f>IF(OR(ISBLANK('!0'!BD605),ISERROR('!0'!BD605)),"",'!0'!BD605)</f>
        <v/>
      </c>
      <c r="AY603" t="str">
        <f>IF(OR(ISBLANK('!0'!BE605),ISERROR('!0'!BE605)),"",'!0'!BE605)</f>
        <v/>
      </c>
      <c r="AZ603" t="str">
        <f>IF(OR(ISBLANK('!0'!BF605),ISERROR('!0'!BF605)),"",'!0'!BF605)</f>
        <v/>
      </c>
      <c r="BA603" t="str">
        <f>IF(OR(ISBLANK('!0'!BG605),ISERROR('!0'!BG605)),"",'!0'!BG605)</f>
        <v/>
      </c>
      <c r="BB603" t="str">
        <f>IF(OR(ISBLANK('!0'!BH605),ISERROR('!0'!BH605)),"",'!0'!BH605)</f>
        <v/>
      </c>
      <c r="BC603" t="str">
        <f>IF(OR(ISBLANK('!0'!BI605),ISERROR('!0'!BI605)),"",'!0'!BI605)</f>
        <v/>
      </c>
    </row>
    <row r="604" spans="1:55" ht="12.75" customHeight="1" x14ac:dyDescent="0.2">
      <c r="A604" t="str">
        <f>IF(OR(ISBLANK('!0'!A606),ISERROR('!0'!A606)),"",'!0'!A606)</f>
        <v/>
      </c>
      <c r="B604" t="str">
        <f>IF(OR(ISBLANK('!0'!B606),ISERROR('!0'!B606)),"",'!0'!B606)</f>
        <v/>
      </c>
      <c r="C604" t="str">
        <f>IF(OR(ISBLANK('!0'!C605),ISERROR('!0'!C605)),"",'!0'!C605)</f>
        <v/>
      </c>
      <c r="D604" t="str">
        <f>IF(OR(ISBLANK('!0'!D606),ISERROR('!0'!D606)),"",'!0'!D606)</f>
        <v/>
      </c>
      <c r="E604" t="str">
        <f>IF(OR(ISBLANK('!0'!E606),ISERROR('!0'!E606)),"",'!0'!E606)</f>
        <v/>
      </c>
      <c r="F604" t="str">
        <f>IF(OR(ISBLANK('!0'!F606),ISERROR('!0'!F606)),"",'!0'!F606)</f>
        <v/>
      </c>
      <c r="G604" t="str">
        <f>IF(OR(ISBLANK('!0'!G606),ISERROR('!0'!G606)),"",'!0'!G606)</f>
        <v/>
      </c>
      <c r="H604" t="str">
        <f>IF(OR(ISBLANK('!0'!H606),ISERROR('!0'!H606)),"",'!0'!H606)</f>
        <v/>
      </c>
      <c r="I604" s="4" t="str">
        <f>IF(OR(ISBLANK('!0'!I606),ISERROR('!0'!I606)),"",'!0'!I606)</f>
        <v/>
      </c>
      <c r="J604" t="str">
        <f>IF(OR(ISBLANK('!0'!J606),ISERROR('!0'!J606)),"",'!0'!J606)</f>
        <v/>
      </c>
      <c r="K604" s="59" t="str">
        <f>IF(OR(ISBLANK('!0'!K606),ISERROR('!0'!K606)),"",'!0'!K606)</f>
        <v/>
      </c>
      <c r="L604" t="str">
        <f>IF(OR(ISBLANK('!0'!L606),ISERROR('!0'!L606)),"",'!0'!L606)</f>
        <v/>
      </c>
      <c r="M604" t="str">
        <f>IF(OR(ISBLANK('!0'!M606),ISERROR('!0'!M606)),"",'!0'!M606)</f>
        <v/>
      </c>
      <c r="N604" t="str">
        <f>IF(OR(ISBLANK('!0'!N606),ISERROR('!0'!N606)),"",'!0'!N606)</f>
        <v/>
      </c>
      <c r="O604" t="str">
        <f>IF(OR(ISBLANK('!0'!O606),ISERROR('!0'!O606)),"",'!0'!O606)</f>
        <v/>
      </c>
      <c r="P604" t="str">
        <f>IF(OR(ISBLANK('!0'!P606),ISERROR('!0'!P606)),"",'!0'!P606)</f>
        <v/>
      </c>
      <c r="Q604" t="str">
        <f>IF(OR(ISBLANK('!0'!Q606),ISERROR('!0'!Q606)),"",'!0'!Q606)</f>
        <v/>
      </c>
      <c r="R604" t="str">
        <f>IF(OR(ISBLANK('!0'!R606),ISERROR('!0'!R606)),"",'!0'!R606)</f>
        <v/>
      </c>
      <c r="S604" t="str">
        <f>IF(OR(ISBLANK('!0'!S606),ISERROR('!0'!S606)),"",'!0'!S606)</f>
        <v/>
      </c>
      <c r="T604" t="str">
        <f>IF(OR(ISBLANK('!0'!T606),ISERROR('!0'!T606)),"",'!0'!T606)</f>
        <v/>
      </c>
      <c r="U604" t="str">
        <f>IF(OR(ISBLANK('!0'!U606),ISERROR('!0'!U606)),"",'!0'!U606)</f>
        <v/>
      </c>
      <c r="V604" t="str">
        <f>IF(OR(ISBLANK('!0'!V606),ISERROR('!0'!V606)),"",'!0'!V606)</f>
        <v/>
      </c>
      <c r="W604" t="str">
        <f>IF(OR(ISBLANK('!0'!W606),ISERROR('!0'!W606)),"",'!0'!W606)</f>
        <v/>
      </c>
      <c r="X604" t="str">
        <f>IF(OR(ISBLANK('!0'!X606),ISERROR('!0'!X606)),"",'!0'!X606)</f>
        <v/>
      </c>
      <c r="Y604" t="str">
        <f>IF(OR(ISBLANK('!0'!Y606),ISERROR('!0'!Y606)),"",'!0'!Y606)</f>
        <v/>
      </c>
      <c r="Z604" t="str">
        <f>IF(OR(ISBLANK('!0'!Z606),ISERROR('!0'!Z606)),"",'!0'!Z606)</f>
        <v/>
      </c>
      <c r="AA604" t="str">
        <f>IF(OR(ISBLANK('!0'!AA606),ISERROR('!0'!AA606)),"",'!0'!AA606)</f>
        <v/>
      </c>
      <c r="AB604" t="str">
        <f>IF(OR(ISBLANK('!0'!AB606),ISERROR('!0'!AB606)),"",'!0'!AB606)</f>
        <v/>
      </c>
      <c r="AC604" t="str">
        <f>IF(OR(ISBLANK('!0'!AI606),ISERROR('!0'!AI606)),"",'!0'!AI606)</f>
        <v/>
      </c>
      <c r="AD604" t="str">
        <f>IF(OR(ISBLANK('!0'!AJ606),ISERROR('!0'!AJ606)),"",'!0'!AJ606)</f>
        <v/>
      </c>
      <c r="AE604" t="str">
        <f>IF(OR(ISBLANK('!0'!AK606),ISERROR('!0'!AK606)),"",'!0'!AK606)</f>
        <v/>
      </c>
      <c r="AF604" t="str">
        <f>IF(OR(ISBLANK('!0'!AL606),ISERROR('!0'!AL606)),"",'!0'!AL606)</f>
        <v/>
      </c>
      <c r="AG604" t="str">
        <f>IF(OR(ISBLANK('!0'!AM606),ISERROR('!0'!AM606)),"",'!0'!AM606)</f>
        <v/>
      </c>
      <c r="AH604" t="str">
        <f>IF(OR(ISBLANK('!0'!AN606),ISERROR('!0'!AN606)),"",'!0'!AN606)</f>
        <v/>
      </c>
      <c r="AI604" t="str">
        <f>IF(OR(ISBLANK('!0'!AO606),ISERROR('!0'!AO606)),"",'!0'!AO606)</f>
        <v/>
      </c>
      <c r="AJ604" t="str">
        <f>IF(OR(ISBLANK('!0'!AP606),ISERROR('!0'!AP606)),"",'!0'!AP606)</f>
        <v/>
      </c>
      <c r="AK604" t="str">
        <f>IF(OR(ISBLANK('!0'!AQ606),ISERROR('!0'!AQ606)),"",'!0'!AQ606)</f>
        <v/>
      </c>
      <c r="AL604" t="str">
        <f>IF(OR(ISBLANK('!0'!AR606),ISERROR('!0'!AR606)),"",'!0'!AR606)</f>
        <v/>
      </c>
      <c r="AM604" t="str">
        <f>IF(OR(ISBLANK('!0'!AS606),ISERROR('!0'!AS606)),"",'!0'!AS606)</f>
        <v/>
      </c>
      <c r="AN604" t="str">
        <f>IF(OR(ISBLANK('!0'!AT606),ISERROR('!0'!AT606)),"",'!0'!AT606)</f>
        <v/>
      </c>
      <c r="AO604" t="str">
        <f>IF(OR(ISBLANK('!0'!AU606),ISERROR('!0'!AU606)),"",'!0'!AU606)</f>
        <v/>
      </c>
      <c r="AP604" t="str">
        <f>IF(OR(ISBLANK('!0'!AV606),ISERROR('!0'!AV606)),"",'!0'!AV606)</f>
        <v/>
      </c>
      <c r="AQ604" t="str">
        <f>IF(OR(ISBLANK('!0'!AW606),ISERROR('!0'!AW606)),"",'!0'!AW606)</f>
        <v/>
      </c>
      <c r="AR604" t="str">
        <f>IF(OR(ISBLANK('!0'!AX606),ISERROR('!0'!AX606)),"",'!0'!AX606)</f>
        <v/>
      </c>
      <c r="AS604" t="str">
        <f>IF(OR(ISBLANK('!0'!AY606),ISERROR('!0'!AY606)),"",'!0'!AY606)</f>
        <v/>
      </c>
      <c r="AT604" t="str">
        <f>IF(OR(ISBLANK('!0'!AZ606),ISERROR('!0'!AZ606)),"",'!0'!AZ606)</f>
        <v/>
      </c>
      <c r="AU604" t="str">
        <f>IF(OR(ISBLANK('!0'!BA606),ISERROR('!0'!BA606)),"",'!0'!BA606)</f>
        <v/>
      </c>
      <c r="AV604" t="str">
        <f>IF(OR(ISBLANK('!0'!BB606),ISERROR('!0'!BB606)),"",'!0'!BB606)</f>
        <v/>
      </c>
      <c r="AW604" t="str">
        <f>IF(OR(ISBLANK('!0'!BC606),ISERROR('!0'!BC606)),"",'!0'!BC606)</f>
        <v/>
      </c>
      <c r="AX604" t="str">
        <f>IF(OR(ISBLANK('!0'!BD606),ISERROR('!0'!BD606)),"",'!0'!BD606)</f>
        <v/>
      </c>
      <c r="AY604" t="str">
        <f>IF(OR(ISBLANK('!0'!BE606),ISERROR('!0'!BE606)),"",'!0'!BE606)</f>
        <v/>
      </c>
      <c r="AZ604" t="str">
        <f>IF(OR(ISBLANK('!0'!BF606),ISERROR('!0'!BF606)),"",'!0'!BF606)</f>
        <v/>
      </c>
      <c r="BA604" t="str">
        <f>IF(OR(ISBLANK('!0'!BG606),ISERROR('!0'!BG606)),"",'!0'!BG606)</f>
        <v/>
      </c>
      <c r="BB604" t="str">
        <f>IF(OR(ISBLANK('!0'!BH606),ISERROR('!0'!BH606)),"",'!0'!BH606)</f>
        <v/>
      </c>
      <c r="BC604" t="str">
        <f>IF(OR(ISBLANK('!0'!BI606),ISERROR('!0'!BI606)),"",'!0'!BI606)</f>
        <v/>
      </c>
    </row>
    <row r="605" spans="1:55" ht="12.75" customHeight="1" x14ac:dyDescent="0.2">
      <c r="A605" t="str">
        <f>IF(OR(ISBLANK('!0'!A607),ISERROR('!0'!A607)),"",'!0'!A607)</f>
        <v/>
      </c>
      <c r="B605" t="str">
        <f>IF(OR(ISBLANK('!0'!B607),ISERROR('!0'!B607)),"",'!0'!B607)</f>
        <v/>
      </c>
      <c r="C605" t="str">
        <f>IF(OR(ISBLANK('!0'!C606),ISERROR('!0'!C606)),"",'!0'!C606)</f>
        <v/>
      </c>
      <c r="D605" t="str">
        <f>IF(OR(ISBLANK('!0'!D607),ISERROR('!0'!D607)),"",'!0'!D607)</f>
        <v/>
      </c>
      <c r="E605" t="str">
        <f>IF(OR(ISBLANK('!0'!E607),ISERROR('!0'!E607)),"",'!0'!E607)</f>
        <v/>
      </c>
      <c r="F605" t="str">
        <f>IF(OR(ISBLANK('!0'!F607),ISERROR('!0'!F607)),"",'!0'!F607)</f>
        <v/>
      </c>
      <c r="G605" t="str">
        <f>IF(OR(ISBLANK('!0'!G607),ISERROR('!0'!G607)),"",'!0'!G607)</f>
        <v/>
      </c>
      <c r="H605" t="str">
        <f>IF(OR(ISBLANK('!0'!H607),ISERROR('!0'!H607)),"",'!0'!H607)</f>
        <v/>
      </c>
      <c r="I605" s="4" t="str">
        <f>IF(OR(ISBLANK('!0'!I607),ISERROR('!0'!I607)),"",'!0'!I607)</f>
        <v/>
      </c>
      <c r="J605" t="str">
        <f>IF(OR(ISBLANK('!0'!J607),ISERROR('!0'!J607)),"",'!0'!J607)</f>
        <v/>
      </c>
      <c r="K605" s="59" t="str">
        <f>IF(OR(ISBLANK('!0'!K607),ISERROR('!0'!K607)),"",'!0'!K607)</f>
        <v/>
      </c>
      <c r="L605" t="str">
        <f>IF(OR(ISBLANK('!0'!L607),ISERROR('!0'!L607)),"",'!0'!L607)</f>
        <v/>
      </c>
      <c r="M605" t="str">
        <f>IF(OR(ISBLANK('!0'!M607),ISERROR('!0'!M607)),"",'!0'!M607)</f>
        <v/>
      </c>
      <c r="N605" t="str">
        <f>IF(OR(ISBLANK('!0'!N607),ISERROR('!0'!N607)),"",'!0'!N607)</f>
        <v/>
      </c>
      <c r="O605" t="str">
        <f>IF(OR(ISBLANK('!0'!O607),ISERROR('!0'!O607)),"",'!0'!O607)</f>
        <v/>
      </c>
      <c r="P605" t="str">
        <f>IF(OR(ISBLANK('!0'!P607),ISERROR('!0'!P607)),"",'!0'!P607)</f>
        <v/>
      </c>
      <c r="Q605" t="str">
        <f>IF(OR(ISBLANK('!0'!Q607),ISERROR('!0'!Q607)),"",'!0'!Q607)</f>
        <v/>
      </c>
      <c r="R605" t="str">
        <f>IF(OR(ISBLANK('!0'!R607),ISERROR('!0'!R607)),"",'!0'!R607)</f>
        <v/>
      </c>
      <c r="S605" t="str">
        <f>IF(OR(ISBLANK('!0'!S607),ISERROR('!0'!S607)),"",'!0'!S607)</f>
        <v/>
      </c>
      <c r="T605" t="str">
        <f>IF(OR(ISBLANK('!0'!T607),ISERROR('!0'!T607)),"",'!0'!T607)</f>
        <v/>
      </c>
      <c r="U605" t="str">
        <f>IF(OR(ISBLANK('!0'!U607),ISERROR('!0'!U607)),"",'!0'!U607)</f>
        <v/>
      </c>
      <c r="V605" t="str">
        <f>IF(OR(ISBLANK('!0'!V607),ISERROR('!0'!V607)),"",'!0'!V607)</f>
        <v/>
      </c>
      <c r="W605" t="str">
        <f>IF(OR(ISBLANK('!0'!W607),ISERROR('!0'!W607)),"",'!0'!W607)</f>
        <v/>
      </c>
      <c r="X605" t="str">
        <f>IF(OR(ISBLANK('!0'!X607),ISERROR('!0'!X607)),"",'!0'!X607)</f>
        <v/>
      </c>
      <c r="Y605" t="str">
        <f>IF(OR(ISBLANK('!0'!Y607),ISERROR('!0'!Y607)),"",'!0'!Y607)</f>
        <v/>
      </c>
      <c r="Z605" t="str">
        <f>IF(OR(ISBLANK('!0'!Z607),ISERROR('!0'!Z607)),"",'!0'!Z607)</f>
        <v/>
      </c>
      <c r="AA605" t="str">
        <f>IF(OR(ISBLANK('!0'!AA607),ISERROR('!0'!AA607)),"",'!0'!AA607)</f>
        <v/>
      </c>
      <c r="AB605" t="str">
        <f>IF(OR(ISBLANK('!0'!AB607),ISERROR('!0'!AB607)),"",'!0'!AB607)</f>
        <v/>
      </c>
      <c r="AC605" t="str">
        <f>IF(OR(ISBLANK('!0'!AI607),ISERROR('!0'!AI607)),"",'!0'!AI607)</f>
        <v/>
      </c>
      <c r="AD605" t="str">
        <f>IF(OR(ISBLANK('!0'!AJ607),ISERROR('!0'!AJ607)),"",'!0'!AJ607)</f>
        <v/>
      </c>
      <c r="AE605" t="str">
        <f>IF(OR(ISBLANK('!0'!AK607),ISERROR('!0'!AK607)),"",'!0'!AK607)</f>
        <v/>
      </c>
      <c r="AF605" t="str">
        <f>IF(OR(ISBLANK('!0'!AL607),ISERROR('!0'!AL607)),"",'!0'!AL607)</f>
        <v/>
      </c>
      <c r="AG605" t="str">
        <f>IF(OR(ISBLANK('!0'!AM607),ISERROR('!0'!AM607)),"",'!0'!AM607)</f>
        <v/>
      </c>
      <c r="AH605" t="str">
        <f>IF(OR(ISBLANK('!0'!AN607),ISERROR('!0'!AN607)),"",'!0'!AN607)</f>
        <v/>
      </c>
      <c r="AI605" t="str">
        <f>IF(OR(ISBLANK('!0'!AO607),ISERROR('!0'!AO607)),"",'!0'!AO607)</f>
        <v/>
      </c>
      <c r="AJ605" t="str">
        <f>IF(OR(ISBLANK('!0'!AP607),ISERROR('!0'!AP607)),"",'!0'!AP607)</f>
        <v/>
      </c>
      <c r="AK605" t="str">
        <f>IF(OR(ISBLANK('!0'!AQ607),ISERROR('!0'!AQ607)),"",'!0'!AQ607)</f>
        <v/>
      </c>
      <c r="AL605" t="str">
        <f>IF(OR(ISBLANK('!0'!AR607),ISERROR('!0'!AR607)),"",'!0'!AR607)</f>
        <v/>
      </c>
      <c r="AM605" t="str">
        <f>IF(OR(ISBLANK('!0'!AS607),ISERROR('!0'!AS607)),"",'!0'!AS607)</f>
        <v/>
      </c>
      <c r="AN605" t="str">
        <f>IF(OR(ISBLANK('!0'!AT607),ISERROR('!0'!AT607)),"",'!0'!AT607)</f>
        <v/>
      </c>
      <c r="AO605" t="str">
        <f>IF(OR(ISBLANK('!0'!AU607),ISERROR('!0'!AU607)),"",'!0'!AU607)</f>
        <v/>
      </c>
      <c r="AP605" t="str">
        <f>IF(OR(ISBLANK('!0'!AV607),ISERROR('!0'!AV607)),"",'!0'!AV607)</f>
        <v/>
      </c>
      <c r="AQ605" t="str">
        <f>IF(OR(ISBLANK('!0'!AW607),ISERROR('!0'!AW607)),"",'!0'!AW607)</f>
        <v/>
      </c>
      <c r="AR605" t="str">
        <f>IF(OR(ISBLANK('!0'!AX607),ISERROR('!0'!AX607)),"",'!0'!AX607)</f>
        <v/>
      </c>
      <c r="AS605" t="str">
        <f>IF(OR(ISBLANK('!0'!AY607),ISERROR('!0'!AY607)),"",'!0'!AY607)</f>
        <v/>
      </c>
      <c r="AT605" t="str">
        <f>IF(OR(ISBLANK('!0'!AZ607),ISERROR('!0'!AZ607)),"",'!0'!AZ607)</f>
        <v/>
      </c>
      <c r="AU605" t="str">
        <f>IF(OR(ISBLANK('!0'!BA607),ISERROR('!0'!BA607)),"",'!0'!BA607)</f>
        <v/>
      </c>
      <c r="AV605" t="str">
        <f>IF(OR(ISBLANK('!0'!BB607),ISERROR('!0'!BB607)),"",'!0'!BB607)</f>
        <v/>
      </c>
      <c r="AW605" t="str">
        <f>IF(OR(ISBLANK('!0'!BC607),ISERROR('!0'!BC607)),"",'!0'!BC607)</f>
        <v/>
      </c>
      <c r="AX605" t="str">
        <f>IF(OR(ISBLANK('!0'!BD607),ISERROR('!0'!BD607)),"",'!0'!BD607)</f>
        <v/>
      </c>
      <c r="AY605" t="str">
        <f>IF(OR(ISBLANK('!0'!BE607),ISERROR('!0'!BE607)),"",'!0'!BE607)</f>
        <v/>
      </c>
      <c r="AZ605" t="str">
        <f>IF(OR(ISBLANK('!0'!BF607),ISERROR('!0'!BF607)),"",'!0'!BF607)</f>
        <v/>
      </c>
      <c r="BA605" t="str">
        <f>IF(OR(ISBLANK('!0'!BG607),ISERROR('!0'!BG607)),"",'!0'!BG607)</f>
        <v/>
      </c>
      <c r="BB605" t="str">
        <f>IF(OR(ISBLANK('!0'!BH607),ISERROR('!0'!BH607)),"",'!0'!BH607)</f>
        <v/>
      </c>
      <c r="BC605" t="str">
        <f>IF(OR(ISBLANK('!0'!BI607),ISERROR('!0'!BI607)),"",'!0'!BI607)</f>
        <v/>
      </c>
    </row>
    <row r="606" spans="1:55" ht="12.75" customHeight="1" x14ac:dyDescent="0.2">
      <c r="A606" t="str">
        <f>IF(OR(ISBLANK('!0'!A608),ISERROR('!0'!A608)),"",'!0'!A608)</f>
        <v/>
      </c>
      <c r="B606" t="str">
        <f>IF(OR(ISBLANK('!0'!B608),ISERROR('!0'!B608)),"",'!0'!B608)</f>
        <v/>
      </c>
      <c r="C606" t="str">
        <f>IF(OR(ISBLANK('!0'!C607),ISERROR('!0'!C607)),"",'!0'!C607)</f>
        <v/>
      </c>
      <c r="D606" t="str">
        <f>IF(OR(ISBLANK('!0'!D608),ISERROR('!0'!D608)),"",'!0'!D608)</f>
        <v/>
      </c>
      <c r="E606" t="str">
        <f>IF(OR(ISBLANK('!0'!E608),ISERROR('!0'!E608)),"",'!0'!E608)</f>
        <v/>
      </c>
      <c r="F606" t="str">
        <f>IF(OR(ISBLANK('!0'!F608),ISERROR('!0'!F608)),"",'!0'!F608)</f>
        <v/>
      </c>
      <c r="G606" t="str">
        <f>IF(OR(ISBLANK('!0'!G608),ISERROR('!0'!G608)),"",'!0'!G608)</f>
        <v/>
      </c>
      <c r="H606" t="str">
        <f>IF(OR(ISBLANK('!0'!H608),ISERROR('!0'!H608)),"",'!0'!H608)</f>
        <v/>
      </c>
      <c r="I606" s="4" t="str">
        <f>IF(OR(ISBLANK('!0'!I608),ISERROR('!0'!I608)),"",'!0'!I608)</f>
        <v/>
      </c>
      <c r="J606" t="str">
        <f>IF(OR(ISBLANK('!0'!J608),ISERROR('!0'!J608)),"",'!0'!J608)</f>
        <v/>
      </c>
      <c r="K606" s="59" t="str">
        <f>IF(OR(ISBLANK('!0'!K608),ISERROR('!0'!K608)),"",'!0'!K608)</f>
        <v/>
      </c>
      <c r="L606" t="str">
        <f>IF(OR(ISBLANK('!0'!L608),ISERROR('!0'!L608)),"",'!0'!L608)</f>
        <v/>
      </c>
      <c r="M606" t="str">
        <f>IF(OR(ISBLANK('!0'!M608),ISERROR('!0'!M608)),"",'!0'!M608)</f>
        <v/>
      </c>
      <c r="N606" t="str">
        <f>IF(OR(ISBLANK('!0'!N608),ISERROR('!0'!N608)),"",'!0'!N608)</f>
        <v/>
      </c>
      <c r="O606" t="str">
        <f>IF(OR(ISBLANK('!0'!O608),ISERROR('!0'!O608)),"",'!0'!O608)</f>
        <v/>
      </c>
      <c r="P606" t="str">
        <f>IF(OR(ISBLANK('!0'!P608),ISERROR('!0'!P608)),"",'!0'!P608)</f>
        <v/>
      </c>
      <c r="Q606" t="str">
        <f>IF(OR(ISBLANK('!0'!Q608),ISERROR('!0'!Q608)),"",'!0'!Q608)</f>
        <v/>
      </c>
      <c r="R606" t="str">
        <f>IF(OR(ISBLANK('!0'!R608),ISERROR('!0'!R608)),"",'!0'!R608)</f>
        <v/>
      </c>
      <c r="S606" t="str">
        <f>IF(OR(ISBLANK('!0'!S608),ISERROR('!0'!S608)),"",'!0'!S608)</f>
        <v/>
      </c>
      <c r="T606" t="str">
        <f>IF(OR(ISBLANK('!0'!T608),ISERROR('!0'!T608)),"",'!0'!T608)</f>
        <v/>
      </c>
      <c r="U606" t="str">
        <f>IF(OR(ISBLANK('!0'!U608),ISERROR('!0'!U608)),"",'!0'!U608)</f>
        <v/>
      </c>
      <c r="V606" t="str">
        <f>IF(OR(ISBLANK('!0'!V608),ISERROR('!0'!V608)),"",'!0'!V608)</f>
        <v/>
      </c>
      <c r="W606" t="str">
        <f>IF(OR(ISBLANK('!0'!W608),ISERROR('!0'!W608)),"",'!0'!W608)</f>
        <v/>
      </c>
      <c r="X606" t="str">
        <f>IF(OR(ISBLANK('!0'!X608),ISERROR('!0'!X608)),"",'!0'!X608)</f>
        <v/>
      </c>
      <c r="Y606" t="str">
        <f>IF(OR(ISBLANK('!0'!Y608),ISERROR('!0'!Y608)),"",'!0'!Y608)</f>
        <v/>
      </c>
      <c r="Z606" t="str">
        <f>IF(OR(ISBLANK('!0'!Z608),ISERROR('!0'!Z608)),"",'!0'!Z608)</f>
        <v/>
      </c>
      <c r="AA606" t="str">
        <f>IF(OR(ISBLANK('!0'!AA608),ISERROR('!0'!AA608)),"",'!0'!AA608)</f>
        <v/>
      </c>
      <c r="AB606" t="str">
        <f>IF(OR(ISBLANK('!0'!AB608),ISERROR('!0'!AB608)),"",'!0'!AB608)</f>
        <v/>
      </c>
      <c r="AC606" t="str">
        <f>IF(OR(ISBLANK('!0'!AI608),ISERROR('!0'!AI608)),"",'!0'!AI608)</f>
        <v/>
      </c>
      <c r="AD606" t="str">
        <f>IF(OR(ISBLANK('!0'!AJ608),ISERROR('!0'!AJ608)),"",'!0'!AJ608)</f>
        <v/>
      </c>
      <c r="AE606" t="str">
        <f>IF(OR(ISBLANK('!0'!AK608),ISERROR('!0'!AK608)),"",'!0'!AK608)</f>
        <v/>
      </c>
      <c r="AF606" t="str">
        <f>IF(OR(ISBLANK('!0'!AL608),ISERROR('!0'!AL608)),"",'!0'!AL608)</f>
        <v/>
      </c>
      <c r="AG606" t="str">
        <f>IF(OR(ISBLANK('!0'!AM608),ISERROR('!0'!AM608)),"",'!0'!AM608)</f>
        <v/>
      </c>
      <c r="AH606" t="str">
        <f>IF(OR(ISBLANK('!0'!AN608),ISERROR('!0'!AN608)),"",'!0'!AN608)</f>
        <v/>
      </c>
      <c r="AI606" t="str">
        <f>IF(OR(ISBLANK('!0'!AO608),ISERROR('!0'!AO608)),"",'!0'!AO608)</f>
        <v/>
      </c>
      <c r="AJ606" t="str">
        <f>IF(OR(ISBLANK('!0'!AP608),ISERROR('!0'!AP608)),"",'!0'!AP608)</f>
        <v/>
      </c>
      <c r="AK606" t="str">
        <f>IF(OR(ISBLANK('!0'!AQ608),ISERROR('!0'!AQ608)),"",'!0'!AQ608)</f>
        <v/>
      </c>
      <c r="AL606" t="str">
        <f>IF(OR(ISBLANK('!0'!AR608),ISERROR('!0'!AR608)),"",'!0'!AR608)</f>
        <v/>
      </c>
      <c r="AM606" t="str">
        <f>IF(OR(ISBLANK('!0'!AS608),ISERROR('!0'!AS608)),"",'!0'!AS608)</f>
        <v/>
      </c>
      <c r="AN606" t="str">
        <f>IF(OR(ISBLANK('!0'!AT608),ISERROR('!0'!AT608)),"",'!0'!AT608)</f>
        <v/>
      </c>
      <c r="AO606" t="str">
        <f>IF(OR(ISBLANK('!0'!AU608),ISERROR('!0'!AU608)),"",'!0'!AU608)</f>
        <v/>
      </c>
      <c r="AP606" t="str">
        <f>IF(OR(ISBLANK('!0'!AV608),ISERROR('!0'!AV608)),"",'!0'!AV608)</f>
        <v/>
      </c>
      <c r="AQ606" t="str">
        <f>IF(OR(ISBLANK('!0'!AW608),ISERROR('!0'!AW608)),"",'!0'!AW608)</f>
        <v/>
      </c>
      <c r="AR606" t="str">
        <f>IF(OR(ISBLANK('!0'!AX608),ISERROR('!0'!AX608)),"",'!0'!AX608)</f>
        <v/>
      </c>
      <c r="AS606" t="str">
        <f>IF(OR(ISBLANK('!0'!AY608),ISERROR('!0'!AY608)),"",'!0'!AY608)</f>
        <v/>
      </c>
      <c r="AT606" t="str">
        <f>IF(OR(ISBLANK('!0'!AZ608),ISERROR('!0'!AZ608)),"",'!0'!AZ608)</f>
        <v/>
      </c>
      <c r="AU606" t="str">
        <f>IF(OR(ISBLANK('!0'!BA608),ISERROR('!0'!BA608)),"",'!0'!BA608)</f>
        <v/>
      </c>
      <c r="AV606" t="str">
        <f>IF(OR(ISBLANK('!0'!BB608),ISERROR('!0'!BB608)),"",'!0'!BB608)</f>
        <v/>
      </c>
      <c r="AW606" t="str">
        <f>IF(OR(ISBLANK('!0'!BC608),ISERROR('!0'!BC608)),"",'!0'!BC608)</f>
        <v/>
      </c>
      <c r="AX606" t="str">
        <f>IF(OR(ISBLANK('!0'!BD608),ISERROR('!0'!BD608)),"",'!0'!BD608)</f>
        <v/>
      </c>
      <c r="AY606" t="str">
        <f>IF(OR(ISBLANK('!0'!BE608),ISERROR('!0'!BE608)),"",'!0'!BE608)</f>
        <v/>
      </c>
      <c r="AZ606" t="str">
        <f>IF(OR(ISBLANK('!0'!BF608),ISERROR('!0'!BF608)),"",'!0'!BF608)</f>
        <v/>
      </c>
      <c r="BA606" t="str">
        <f>IF(OR(ISBLANK('!0'!BG608),ISERROR('!0'!BG608)),"",'!0'!BG608)</f>
        <v/>
      </c>
      <c r="BB606" t="str">
        <f>IF(OR(ISBLANK('!0'!BH608),ISERROR('!0'!BH608)),"",'!0'!BH608)</f>
        <v/>
      </c>
      <c r="BC606" t="str">
        <f>IF(OR(ISBLANK('!0'!BI608),ISERROR('!0'!BI608)),"",'!0'!BI608)</f>
        <v/>
      </c>
    </row>
    <row r="607" spans="1:55" ht="12.75" customHeight="1" x14ac:dyDescent="0.2">
      <c r="A607" t="str">
        <f>IF(OR(ISBLANK('!0'!A609),ISERROR('!0'!A609)),"",'!0'!A609)</f>
        <v/>
      </c>
      <c r="B607" t="str">
        <f>IF(OR(ISBLANK('!0'!B609),ISERROR('!0'!B609)),"",'!0'!B609)</f>
        <v/>
      </c>
      <c r="C607" t="str">
        <f>IF(OR(ISBLANK('!0'!C608),ISERROR('!0'!C608)),"",'!0'!C608)</f>
        <v/>
      </c>
      <c r="D607" t="str">
        <f>IF(OR(ISBLANK('!0'!D609),ISERROR('!0'!D609)),"",'!0'!D609)</f>
        <v/>
      </c>
      <c r="E607" t="str">
        <f>IF(OR(ISBLANK('!0'!E609),ISERROR('!0'!E609)),"",'!0'!E609)</f>
        <v/>
      </c>
      <c r="F607" t="str">
        <f>IF(OR(ISBLANK('!0'!F609),ISERROR('!0'!F609)),"",'!0'!F609)</f>
        <v/>
      </c>
      <c r="G607" t="str">
        <f>IF(OR(ISBLANK('!0'!G609),ISERROR('!0'!G609)),"",'!0'!G609)</f>
        <v/>
      </c>
      <c r="H607" t="str">
        <f>IF(OR(ISBLANK('!0'!H609),ISERROR('!0'!H609)),"",'!0'!H609)</f>
        <v/>
      </c>
      <c r="I607" s="4" t="str">
        <f>IF(OR(ISBLANK('!0'!I609),ISERROR('!0'!I609)),"",'!0'!I609)</f>
        <v/>
      </c>
      <c r="J607" t="str">
        <f>IF(OR(ISBLANK('!0'!J609),ISERROR('!0'!J609)),"",'!0'!J609)</f>
        <v/>
      </c>
      <c r="K607" s="59" t="str">
        <f>IF(OR(ISBLANK('!0'!K609),ISERROR('!0'!K609)),"",'!0'!K609)</f>
        <v/>
      </c>
      <c r="L607" t="str">
        <f>IF(OR(ISBLANK('!0'!L609),ISERROR('!0'!L609)),"",'!0'!L609)</f>
        <v/>
      </c>
      <c r="M607" t="str">
        <f>IF(OR(ISBLANK('!0'!M609),ISERROR('!0'!M609)),"",'!0'!M609)</f>
        <v/>
      </c>
      <c r="N607" t="str">
        <f>IF(OR(ISBLANK('!0'!N609),ISERROR('!0'!N609)),"",'!0'!N609)</f>
        <v/>
      </c>
      <c r="O607" t="str">
        <f>IF(OR(ISBLANK('!0'!O609),ISERROR('!0'!O609)),"",'!0'!O609)</f>
        <v/>
      </c>
      <c r="P607" t="str">
        <f>IF(OR(ISBLANK('!0'!P609),ISERROR('!0'!P609)),"",'!0'!P609)</f>
        <v/>
      </c>
      <c r="Q607" t="str">
        <f>IF(OR(ISBLANK('!0'!Q609),ISERROR('!0'!Q609)),"",'!0'!Q609)</f>
        <v/>
      </c>
      <c r="R607" t="str">
        <f>IF(OR(ISBLANK('!0'!R609),ISERROR('!0'!R609)),"",'!0'!R609)</f>
        <v/>
      </c>
      <c r="S607" t="str">
        <f>IF(OR(ISBLANK('!0'!S609),ISERROR('!0'!S609)),"",'!0'!S609)</f>
        <v/>
      </c>
      <c r="T607" t="str">
        <f>IF(OR(ISBLANK('!0'!T609),ISERROR('!0'!T609)),"",'!0'!T609)</f>
        <v/>
      </c>
      <c r="U607" t="str">
        <f>IF(OR(ISBLANK('!0'!U609),ISERROR('!0'!U609)),"",'!0'!U609)</f>
        <v/>
      </c>
      <c r="V607" t="str">
        <f>IF(OR(ISBLANK('!0'!V609),ISERROR('!0'!V609)),"",'!0'!V609)</f>
        <v/>
      </c>
      <c r="W607" t="str">
        <f>IF(OR(ISBLANK('!0'!W609),ISERROR('!0'!W609)),"",'!0'!W609)</f>
        <v/>
      </c>
      <c r="X607" t="str">
        <f>IF(OR(ISBLANK('!0'!X609),ISERROR('!0'!X609)),"",'!0'!X609)</f>
        <v/>
      </c>
      <c r="Y607" t="str">
        <f>IF(OR(ISBLANK('!0'!Y609),ISERROR('!0'!Y609)),"",'!0'!Y609)</f>
        <v/>
      </c>
      <c r="Z607" t="str">
        <f>IF(OR(ISBLANK('!0'!Z609),ISERROR('!0'!Z609)),"",'!0'!Z609)</f>
        <v/>
      </c>
      <c r="AA607" t="str">
        <f>IF(OR(ISBLANK('!0'!AA609),ISERROR('!0'!AA609)),"",'!0'!AA609)</f>
        <v/>
      </c>
      <c r="AB607" t="str">
        <f>IF(OR(ISBLANK('!0'!AB609),ISERROR('!0'!AB609)),"",'!0'!AB609)</f>
        <v/>
      </c>
      <c r="AC607" t="str">
        <f>IF(OR(ISBLANK('!0'!AI609),ISERROR('!0'!AI609)),"",'!0'!AI609)</f>
        <v/>
      </c>
      <c r="AD607" t="str">
        <f>IF(OR(ISBLANK('!0'!AJ609),ISERROR('!0'!AJ609)),"",'!0'!AJ609)</f>
        <v/>
      </c>
      <c r="AE607" t="str">
        <f>IF(OR(ISBLANK('!0'!AK609),ISERROR('!0'!AK609)),"",'!0'!AK609)</f>
        <v/>
      </c>
      <c r="AF607" t="str">
        <f>IF(OR(ISBLANK('!0'!AL609),ISERROR('!0'!AL609)),"",'!0'!AL609)</f>
        <v/>
      </c>
      <c r="AG607" t="str">
        <f>IF(OR(ISBLANK('!0'!AM609),ISERROR('!0'!AM609)),"",'!0'!AM609)</f>
        <v/>
      </c>
      <c r="AH607" t="str">
        <f>IF(OR(ISBLANK('!0'!AN609),ISERROR('!0'!AN609)),"",'!0'!AN609)</f>
        <v/>
      </c>
      <c r="AI607" t="str">
        <f>IF(OR(ISBLANK('!0'!AO609),ISERROR('!0'!AO609)),"",'!0'!AO609)</f>
        <v/>
      </c>
      <c r="AJ607" t="str">
        <f>IF(OR(ISBLANK('!0'!AP609),ISERROR('!0'!AP609)),"",'!0'!AP609)</f>
        <v/>
      </c>
      <c r="AK607" t="str">
        <f>IF(OR(ISBLANK('!0'!AQ609),ISERROR('!0'!AQ609)),"",'!0'!AQ609)</f>
        <v/>
      </c>
      <c r="AL607" t="str">
        <f>IF(OR(ISBLANK('!0'!AR609),ISERROR('!0'!AR609)),"",'!0'!AR609)</f>
        <v/>
      </c>
      <c r="AM607" t="str">
        <f>IF(OR(ISBLANK('!0'!AS609),ISERROR('!0'!AS609)),"",'!0'!AS609)</f>
        <v/>
      </c>
      <c r="AN607" t="str">
        <f>IF(OR(ISBLANK('!0'!AT609),ISERROR('!0'!AT609)),"",'!0'!AT609)</f>
        <v/>
      </c>
      <c r="AO607" t="str">
        <f>IF(OR(ISBLANK('!0'!AU609),ISERROR('!0'!AU609)),"",'!0'!AU609)</f>
        <v/>
      </c>
      <c r="AP607" t="str">
        <f>IF(OR(ISBLANK('!0'!AV609),ISERROR('!0'!AV609)),"",'!0'!AV609)</f>
        <v/>
      </c>
      <c r="AQ607" t="str">
        <f>IF(OR(ISBLANK('!0'!AW609),ISERROR('!0'!AW609)),"",'!0'!AW609)</f>
        <v/>
      </c>
      <c r="AR607" t="str">
        <f>IF(OR(ISBLANK('!0'!AX609),ISERROR('!0'!AX609)),"",'!0'!AX609)</f>
        <v/>
      </c>
      <c r="AS607" t="str">
        <f>IF(OR(ISBLANK('!0'!AY609),ISERROR('!0'!AY609)),"",'!0'!AY609)</f>
        <v/>
      </c>
      <c r="AT607" t="str">
        <f>IF(OR(ISBLANK('!0'!AZ609),ISERROR('!0'!AZ609)),"",'!0'!AZ609)</f>
        <v/>
      </c>
      <c r="AU607" t="str">
        <f>IF(OR(ISBLANK('!0'!BA609),ISERROR('!0'!BA609)),"",'!0'!BA609)</f>
        <v/>
      </c>
      <c r="AV607" t="str">
        <f>IF(OR(ISBLANK('!0'!BB609),ISERROR('!0'!BB609)),"",'!0'!BB609)</f>
        <v/>
      </c>
      <c r="AW607" t="str">
        <f>IF(OR(ISBLANK('!0'!BC609),ISERROR('!0'!BC609)),"",'!0'!BC609)</f>
        <v/>
      </c>
      <c r="AX607" t="str">
        <f>IF(OR(ISBLANK('!0'!BD609),ISERROR('!0'!BD609)),"",'!0'!BD609)</f>
        <v/>
      </c>
      <c r="AY607" t="str">
        <f>IF(OR(ISBLANK('!0'!BE609),ISERROR('!0'!BE609)),"",'!0'!BE609)</f>
        <v/>
      </c>
      <c r="AZ607" t="str">
        <f>IF(OR(ISBLANK('!0'!BF609),ISERROR('!0'!BF609)),"",'!0'!BF609)</f>
        <v/>
      </c>
      <c r="BA607" t="str">
        <f>IF(OR(ISBLANK('!0'!BG609),ISERROR('!0'!BG609)),"",'!0'!BG609)</f>
        <v/>
      </c>
      <c r="BB607" t="str">
        <f>IF(OR(ISBLANK('!0'!BH609),ISERROR('!0'!BH609)),"",'!0'!BH609)</f>
        <v/>
      </c>
      <c r="BC607" t="str">
        <f>IF(OR(ISBLANK('!0'!BI609),ISERROR('!0'!BI609)),"",'!0'!BI609)</f>
        <v/>
      </c>
    </row>
    <row r="608" spans="1:55" ht="12.75" customHeight="1" x14ac:dyDescent="0.2">
      <c r="A608" t="str">
        <f>IF(OR(ISBLANK('!0'!A610),ISERROR('!0'!A610)),"",'!0'!A610)</f>
        <v/>
      </c>
      <c r="B608" t="str">
        <f>IF(OR(ISBLANK('!0'!B610),ISERROR('!0'!B610)),"",'!0'!B610)</f>
        <v/>
      </c>
      <c r="C608" t="str">
        <f>IF(OR(ISBLANK('!0'!C609),ISERROR('!0'!C609)),"",'!0'!C609)</f>
        <v/>
      </c>
      <c r="D608" t="str">
        <f>IF(OR(ISBLANK('!0'!D610),ISERROR('!0'!D610)),"",'!0'!D610)</f>
        <v/>
      </c>
      <c r="E608" t="str">
        <f>IF(OR(ISBLANK('!0'!E610),ISERROR('!0'!E610)),"",'!0'!E610)</f>
        <v/>
      </c>
      <c r="F608" t="str">
        <f>IF(OR(ISBLANK('!0'!F610),ISERROR('!0'!F610)),"",'!0'!F610)</f>
        <v/>
      </c>
      <c r="G608" t="str">
        <f>IF(OR(ISBLANK('!0'!G610),ISERROR('!0'!G610)),"",'!0'!G610)</f>
        <v/>
      </c>
      <c r="H608" t="str">
        <f>IF(OR(ISBLANK('!0'!H610),ISERROR('!0'!H610)),"",'!0'!H610)</f>
        <v/>
      </c>
      <c r="I608" s="4" t="str">
        <f>IF(OR(ISBLANK('!0'!I610),ISERROR('!0'!I610)),"",'!0'!I610)</f>
        <v/>
      </c>
      <c r="J608" t="str">
        <f>IF(OR(ISBLANK('!0'!J610),ISERROR('!0'!J610)),"",'!0'!J610)</f>
        <v/>
      </c>
      <c r="K608" s="59" t="str">
        <f>IF(OR(ISBLANK('!0'!K610),ISERROR('!0'!K610)),"",'!0'!K610)</f>
        <v/>
      </c>
      <c r="L608" t="str">
        <f>IF(OR(ISBLANK('!0'!L610),ISERROR('!0'!L610)),"",'!0'!L610)</f>
        <v/>
      </c>
      <c r="M608" t="str">
        <f>IF(OR(ISBLANK('!0'!M610),ISERROR('!0'!M610)),"",'!0'!M610)</f>
        <v/>
      </c>
      <c r="N608" t="str">
        <f>IF(OR(ISBLANK('!0'!N610),ISERROR('!0'!N610)),"",'!0'!N610)</f>
        <v/>
      </c>
      <c r="O608" t="str">
        <f>IF(OR(ISBLANK('!0'!O610),ISERROR('!0'!O610)),"",'!0'!O610)</f>
        <v/>
      </c>
      <c r="P608" t="str">
        <f>IF(OR(ISBLANK('!0'!P610),ISERROR('!0'!P610)),"",'!0'!P610)</f>
        <v/>
      </c>
      <c r="Q608" t="str">
        <f>IF(OR(ISBLANK('!0'!Q610),ISERROR('!0'!Q610)),"",'!0'!Q610)</f>
        <v/>
      </c>
      <c r="R608" t="str">
        <f>IF(OR(ISBLANK('!0'!R610),ISERROR('!0'!R610)),"",'!0'!R610)</f>
        <v/>
      </c>
      <c r="S608" t="str">
        <f>IF(OR(ISBLANK('!0'!S610),ISERROR('!0'!S610)),"",'!0'!S610)</f>
        <v/>
      </c>
      <c r="T608" t="str">
        <f>IF(OR(ISBLANK('!0'!T610),ISERROR('!0'!T610)),"",'!0'!T610)</f>
        <v/>
      </c>
      <c r="U608" t="str">
        <f>IF(OR(ISBLANK('!0'!U610),ISERROR('!0'!U610)),"",'!0'!U610)</f>
        <v/>
      </c>
      <c r="V608" t="str">
        <f>IF(OR(ISBLANK('!0'!V610),ISERROR('!0'!V610)),"",'!0'!V610)</f>
        <v/>
      </c>
      <c r="W608" t="str">
        <f>IF(OR(ISBLANK('!0'!W610),ISERROR('!0'!W610)),"",'!0'!W610)</f>
        <v/>
      </c>
      <c r="X608" t="str">
        <f>IF(OR(ISBLANK('!0'!X610),ISERROR('!0'!X610)),"",'!0'!X610)</f>
        <v/>
      </c>
      <c r="Y608" t="str">
        <f>IF(OR(ISBLANK('!0'!Y610),ISERROR('!0'!Y610)),"",'!0'!Y610)</f>
        <v/>
      </c>
      <c r="Z608" t="str">
        <f>IF(OR(ISBLANK('!0'!Z610),ISERROR('!0'!Z610)),"",'!0'!Z610)</f>
        <v/>
      </c>
      <c r="AA608" t="str">
        <f>IF(OR(ISBLANK('!0'!AA610),ISERROR('!0'!AA610)),"",'!0'!AA610)</f>
        <v/>
      </c>
      <c r="AB608" t="str">
        <f>IF(OR(ISBLANK('!0'!AB610),ISERROR('!0'!AB610)),"",'!0'!AB610)</f>
        <v/>
      </c>
      <c r="AC608" t="str">
        <f>IF(OR(ISBLANK('!0'!AI610),ISERROR('!0'!AI610)),"",'!0'!AI610)</f>
        <v/>
      </c>
      <c r="AD608" t="str">
        <f>IF(OR(ISBLANK('!0'!AJ610),ISERROR('!0'!AJ610)),"",'!0'!AJ610)</f>
        <v/>
      </c>
      <c r="AE608" t="str">
        <f>IF(OR(ISBLANK('!0'!AK610),ISERROR('!0'!AK610)),"",'!0'!AK610)</f>
        <v/>
      </c>
      <c r="AF608" t="str">
        <f>IF(OR(ISBLANK('!0'!AL610),ISERROR('!0'!AL610)),"",'!0'!AL610)</f>
        <v/>
      </c>
      <c r="AG608" t="str">
        <f>IF(OR(ISBLANK('!0'!AM610),ISERROR('!0'!AM610)),"",'!0'!AM610)</f>
        <v/>
      </c>
      <c r="AH608" t="str">
        <f>IF(OR(ISBLANK('!0'!AN610),ISERROR('!0'!AN610)),"",'!0'!AN610)</f>
        <v/>
      </c>
      <c r="AI608" t="str">
        <f>IF(OR(ISBLANK('!0'!AO610),ISERROR('!0'!AO610)),"",'!0'!AO610)</f>
        <v/>
      </c>
      <c r="AJ608" t="str">
        <f>IF(OR(ISBLANK('!0'!AP610),ISERROR('!0'!AP610)),"",'!0'!AP610)</f>
        <v/>
      </c>
      <c r="AK608" t="str">
        <f>IF(OR(ISBLANK('!0'!AQ610),ISERROR('!0'!AQ610)),"",'!0'!AQ610)</f>
        <v/>
      </c>
      <c r="AL608" t="str">
        <f>IF(OR(ISBLANK('!0'!AR610),ISERROR('!0'!AR610)),"",'!0'!AR610)</f>
        <v/>
      </c>
      <c r="AM608" t="str">
        <f>IF(OR(ISBLANK('!0'!AS610),ISERROR('!0'!AS610)),"",'!0'!AS610)</f>
        <v/>
      </c>
      <c r="AN608" t="str">
        <f>IF(OR(ISBLANK('!0'!AT610),ISERROR('!0'!AT610)),"",'!0'!AT610)</f>
        <v/>
      </c>
      <c r="AO608" t="str">
        <f>IF(OR(ISBLANK('!0'!AU610),ISERROR('!0'!AU610)),"",'!0'!AU610)</f>
        <v/>
      </c>
      <c r="AP608" t="str">
        <f>IF(OR(ISBLANK('!0'!AV610),ISERROR('!0'!AV610)),"",'!0'!AV610)</f>
        <v/>
      </c>
      <c r="AQ608" t="str">
        <f>IF(OR(ISBLANK('!0'!AW610),ISERROR('!0'!AW610)),"",'!0'!AW610)</f>
        <v/>
      </c>
      <c r="AR608" t="str">
        <f>IF(OR(ISBLANK('!0'!AX610),ISERROR('!0'!AX610)),"",'!0'!AX610)</f>
        <v/>
      </c>
      <c r="AS608" t="str">
        <f>IF(OR(ISBLANK('!0'!AY610),ISERROR('!0'!AY610)),"",'!0'!AY610)</f>
        <v/>
      </c>
      <c r="AT608" t="str">
        <f>IF(OR(ISBLANK('!0'!AZ610),ISERROR('!0'!AZ610)),"",'!0'!AZ610)</f>
        <v/>
      </c>
      <c r="AU608" t="str">
        <f>IF(OR(ISBLANK('!0'!BA610),ISERROR('!0'!BA610)),"",'!0'!BA610)</f>
        <v/>
      </c>
      <c r="AV608" t="str">
        <f>IF(OR(ISBLANK('!0'!BB610),ISERROR('!0'!BB610)),"",'!0'!BB610)</f>
        <v/>
      </c>
      <c r="AW608" t="str">
        <f>IF(OR(ISBLANK('!0'!BC610),ISERROR('!0'!BC610)),"",'!0'!BC610)</f>
        <v/>
      </c>
      <c r="AX608" t="str">
        <f>IF(OR(ISBLANK('!0'!BD610),ISERROR('!0'!BD610)),"",'!0'!BD610)</f>
        <v/>
      </c>
      <c r="AY608" t="str">
        <f>IF(OR(ISBLANK('!0'!BE610),ISERROR('!0'!BE610)),"",'!0'!BE610)</f>
        <v/>
      </c>
      <c r="AZ608" t="str">
        <f>IF(OR(ISBLANK('!0'!BF610),ISERROR('!0'!BF610)),"",'!0'!BF610)</f>
        <v/>
      </c>
      <c r="BA608" t="str">
        <f>IF(OR(ISBLANK('!0'!BG610),ISERROR('!0'!BG610)),"",'!0'!BG610)</f>
        <v/>
      </c>
      <c r="BB608" t="str">
        <f>IF(OR(ISBLANK('!0'!BH610),ISERROR('!0'!BH610)),"",'!0'!BH610)</f>
        <v/>
      </c>
      <c r="BC608" t="str">
        <f>IF(OR(ISBLANK('!0'!BI610),ISERROR('!0'!BI610)),"",'!0'!BI610)</f>
        <v/>
      </c>
    </row>
    <row r="609" spans="1:55" ht="12.75" customHeight="1" x14ac:dyDescent="0.2">
      <c r="A609" t="str">
        <f>IF(OR(ISBLANK('!0'!A611),ISERROR('!0'!A611)),"",'!0'!A611)</f>
        <v/>
      </c>
      <c r="B609" t="str">
        <f>IF(OR(ISBLANK('!0'!B611),ISERROR('!0'!B611)),"",'!0'!B611)</f>
        <v/>
      </c>
      <c r="C609" t="str">
        <f>IF(OR(ISBLANK('!0'!C610),ISERROR('!0'!C610)),"",'!0'!C610)</f>
        <v/>
      </c>
      <c r="D609" t="str">
        <f>IF(OR(ISBLANK('!0'!D611),ISERROR('!0'!D611)),"",'!0'!D611)</f>
        <v/>
      </c>
      <c r="E609" t="str">
        <f>IF(OR(ISBLANK('!0'!E611),ISERROR('!0'!E611)),"",'!0'!E611)</f>
        <v/>
      </c>
      <c r="F609" t="str">
        <f>IF(OR(ISBLANK('!0'!F611),ISERROR('!0'!F611)),"",'!0'!F611)</f>
        <v/>
      </c>
      <c r="G609" t="str">
        <f>IF(OR(ISBLANK('!0'!G611),ISERROR('!0'!G611)),"",'!0'!G611)</f>
        <v/>
      </c>
      <c r="H609" t="str">
        <f>IF(OR(ISBLANK('!0'!H611),ISERROR('!0'!H611)),"",'!0'!H611)</f>
        <v/>
      </c>
      <c r="I609" s="4" t="str">
        <f>IF(OR(ISBLANK('!0'!I611),ISERROR('!0'!I611)),"",'!0'!I611)</f>
        <v/>
      </c>
      <c r="J609" t="str">
        <f>IF(OR(ISBLANK('!0'!J611),ISERROR('!0'!J611)),"",'!0'!J611)</f>
        <v/>
      </c>
      <c r="K609" s="59" t="str">
        <f>IF(OR(ISBLANK('!0'!K611),ISERROR('!0'!K611)),"",'!0'!K611)</f>
        <v/>
      </c>
      <c r="L609" t="str">
        <f>IF(OR(ISBLANK('!0'!L611),ISERROR('!0'!L611)),"",'!0'!L611)</f>
        <v/>
      </c>
      <c r="M609" t="str">
        <f>IF(OR(ISBLANK('!0'!M611),ISERROR('!0'!M611)),"",'!0'!M611)</f>
        <v/>
      </c>
      <c r="N609" t="str">
        <f>IF(OR(ISBLANK('!0'!N611),ISERROR('!0'!N611)),"",'!0'!N611)</f>
        <v/>
      </c>
      <c r="O609" t="str">
        <f>IF(OR(ISBLANK('!0'!O611),ISERROR('!0'!O611)),"",'!0'!O611)</f>
        <v/>
      </c>
      <c r="P609" t="str">
        <f>IF(OR(ISBLANK('!0'!P611),ISERROR('!0'!P611)),"",'!0'!P611)</f>
        <v/>
      </c>
      <c r="Q609" t="str">
        <f>IF(OR(ISBLANK('!0'!Q611),ISERROR('!0'!Q611)),"",'!0'!Q611)</f>
        <v/>
      </c>
      <c r="R609" t="str">
        <f>IF(OR(ISBLANK('!0'!R611),ISERROR('!0'!R611)),"",'!0'!R611)</f>
        <v/>
      </c>
      <c r="S609" t="str">
        <f>IF(OR(ISBLANK('!0'!S611),ISERROR('!0'!S611)),"",'!0'!S611)</f>
        <v/>
      </c>
      <c r="T609" t="str">
        <f>IF(OR(ISBLANK('!0'!T611),ISERROR('!0'!T611)),"",'!0'!T611)</f>
        <v/>
      </c>
      <c r="U609" t="str">
        <f>IF(OR(ISBLANK('!0'!U611),ISERROR('!0'!U611)),"",'!0'!U611)</f>
        <v/>
      </c>
      <c r="V609" t="str">
        <f>IF(OR(ISBLANK('!0'!V611),ISERROR('!0'!V611)),"",'!0'!V611)</f>
        <v/>
      </c>
      <c r="W609" t="str">
        <f>IF(OR(ISBLANK('!0'!W611),ISERROR('!0'!W611)),"",'!0'!W611)</f>
        <v/>
      </c>
      <c r="X609" t="str">
        <f>IF(OR(ISBLANK('!0'!X611),ISERROR('!0'!X611)),"",'!0'!X611)</f>
        <v/>
      </c>
      <c r="Y609" t="str">
        <f>IF(OR(ISBLANK('!0'!Y611),ISERROR('!0'!Y611)),"",'!0'!Y611)</f>
        <v/>
      </c>
      <c r="Z609" t="str">
        <f>IF(OR(ISBLANK('!0'!Z611),ISERROR('!0'!Z611)),"",'!0'!Z611)</f>
        <v/>
      </c>
      <c r="AA609" t="str">
        <f>IF(OR(ISBLANK('!0'!AA611),ISERROR('!0'!AA611)),"",'!0'!AA611)</f>
        <v/>
      </c>
      <c r="AB609" t="str">
        <f>IF(OR(ISBLANK('!0'!AB611),ISERROR('!0'!AB611)),"",'!0'!AB611)</f>
        <v/>
      </c>
      <c r="AC609" t="str">
        <f>IF(OR(ISBLANK('!0'!AI611),ISERROR('!0'!AI611)),"",'!0'!AI611)</f>
        <v/>
      </c>
      <c r="AD609" t="str">
        <f>IF(OR(ISBLANK('!0'!AJ611),ISERROR('!0'!AJ611)),"",'!0'!AJ611)</f>
        <v/>
      </c>
      <c r="AE609" t="str">
        <f>IF(OR(ISBLANK('!0'!AK611),ISERROR('!0'!AK611)),"",'!0'!AK611)</f>
        <v/>
      </c>
      <c r="AF609" t="str">
        <f>IF(OR(ISBLANK('!0'!AL611),ISERROR('!0'!AL611)),"",'!0'!AL611)</f>
        <v/>
      </c>
      <c r="AG609" t="str">
        <f>IF(OR(ISBLANK('!0'!AM611),ISERROR('!0'!AM611)),"",'!0'!AM611)</f>
        <v/>
      </c>
      <c r="AH609" t="str">
        <f>IF(OR(ISBLANK('!0'!AN611),ISERROR('!0'!AN611)),"",'!0'!AN611)</f>
        <v/>
      </c>
      <c r="AI609" t="str">
        <f>IF(OR(ISBLANK('!0'!AO611),ISERROR('!0'!AO611)),"",'!0'!AO611)</f>
        <v/>
      </c>
      <c r="AJ609" t="str">
        <f>IF(OR(ISBLANK('!0'!AP611),ISERROR('!0'!AP611)),"",'!0'!AP611)</f>
        <v/>
      </c>
      <c r="AK609" t="str">
        <f>IF(OR(ISBLANK('!0'!AQ611),ISERROR('!0'!AQ611)),"",'!0'!AQ611)</f>
        <v/>
      </c>
      <c r="AL609" t="str">
        <f>IF(OR(ISBLANK('!0'!AR611),ISERROR('!0'!AR611)),"",'!0'!AR611)</f>
        <v/>
      </c>
      <c r="AM609" t="str">
        <f>IF(OR(ISBLANK('!0'!AS611),ISERROR('!0'!AS611)),"",'!0'!AS611)</f>
        <v/>
      </c>
      <c r="AN609" t="str">
        <f>IF(OR(ISBLANK('!0'!AT611),ISERROR('!0'!AT611)),"",'!0'!AT611)</f>
        <v/>
      </c>
      <c r="AO609" t="str">
        <f>IF(OR(ISBLANK('!0'!AU611),ISERROR('!0'!AU611)),"",'!0'!AU611)</f>
        <v/>
      </c>
      <c r="AP609" t="str">
        <f>IF(OR(ISBLANK('!0'!AV611),ISERROR('!0'!AV611)),"",'!0'!AV611)</f>
        <v/>
      </c>
      <c r="AQ609" t="str">
        <f>IF(OR(ISBLANK('!0'!AW611),ISERROR('!0'!AW611)),"",'!0'!AW611)</f>
        <v/>
      </c>
      <c r="AR609" t="str">
        <f>IF(OR(ISBLANK('!0'!AX611),ISERROR('!0'!AX611)),"",'!0'!AX611)</f>
        <v/>
      </c>
      <c r="AS609" t="str">
        <f>IF(OR(ISBLANK('!0'!AY611),ISERROR('!0'!AY611)),"",'!0'!AY611)</f>
        <v/>
      </c>
      <c r="AT609" t="str">
        <f>IF(OR(ISBLANK('!0'!AZ611),ISERROR('!0'!AZ611)),"",'!0'!AZ611)</f>
        <v/>
      </c>
      <c r="AU609" t="str">
        <f>IF(OR(ISBLANK('!0'!BA611),ISERROR('!0'!BA611)),"",'!0'!BA611)</f>
        <v/>
      </c>
      <c r="AV609" t="str">
        <f>IF(OR(ISBLANK('!0'!BB611),ISERROR('!0'!BB611)),"",'!0'!BB611)</f>
        <v/>
      </c>
      <c r="AW609" t="str">
        <f>IF(OR(ISBLANK('!0'!BC611),ISERROR('!0'!BC611)),"",'!0'!BC611)</f>
        <v/>
      </c>
      <c r="AX609" t="str">
        <f>IF(OR(ISBLANK('!0'!BD611),ISERROR('!0'!BD611)),"",'!0'!BD611)</f>
        <v/>
      </c>
      <c r="AY609" t="str">
        <f>IF(OR(ISBLANK('!0'!BE611),ISERROR('!0'!BE611)),"",'!0'!BE611)</f>
        <v/>
      </c>
      <c r="AZ609" t="str">
        <f>IF(OR(ISBLANK('!0'!BF611),ISERROR('!0'!BF611)),"",'!0'!BF611)</f>
        <v/>
      </c>
      <c r="BA609" t="str">
        <f>IF(OR(ISBLANK('!0'!BG611),ISERROR('!0'!BG611)),"",'!0'!BG611)</f>
        <v/>
      </c>
      <c r="BB609" t="str">
        <f>IF(OR(ISBLANK('!0'!BH611),ISERROR('!0'!BH611)),"",'!0'!BH611)</f>
        <v/>
      </c>
      <c r="BC609" t="str">
        <f>IF(OR(ISBLANK('!0'!BI611),ISERROR('!0'!BI611)),"",'!0'!BI611)</f>
        <v/>
      </c>
    </row>
    <row r="610" spans="1:55" ht="12.75" customHeight="1" x14ac:dyDescent="0.2">
      <c r="A610" t="str">
        <f>IF(OR(ISBLANK('!0'!A612),ISERROR('!0'!A612)),"",'!0'!A612)</f>
        <v/>
      </c>
      <c r="B610" t="str">
        <f>IF(OR(ISBLANK('!0'!B612),ISERROR('!0'!B612)),"",'!0'!B612)</f>
        <v/>
      </c>
      <c r="C610" t="str">
        <f>IF(OR(ISBLANK('!0'!C611),ISERROR('!0'!C611)),"",'!0'!C611)</f>
        <v/>
      </c>
      <c r="D610" t="str">
        <f>IF(OR(ISBLANK('!0'!D612),ISERROR('!0'!D612)),"",'!0'!D612)</f>
        <v/>
      </c>
      <c r="E610" t="str">
        <f>IF(OR(ISBLANK('!0'!E612),ISERROR('!0'!E612)),"",'!0'!E612)</f>
        <v/>
      </c>
      <c r="F610" t="str">
        <f>IF(OR(ISBLANK('!0'!F612),ISERROR('!0'!F612)),"",'!0'!F612)</f>
        <v/>
      </c>
      <c r="G610" t="str">
        <f>IF(OR(ISBLANK('!0'!G612),ISERROR('!0'!G612)),"",'!0'!G612)</f>
        <v/>
      </c>
      <c r="H610" t="str">
        <f>IF(OR(ISBLANK('!0'!H612),ISERROR('!0'!H612)),"",'!0'!H612)</f>
        <v/>
      </c>
      <c r="I610" s="4" t="str">
        <f>IF(OR(ISBLANK('!0'!I612),ISERROR('!0'!I612)),"",'!0'!I612)</f>
        <v/>
      </c>
      <c r="J610" t="str">
        <f>IF(OR(ISBLANK('!0'!J612),ISERROR('!0'!J612)),"",'!0'!J612)</f>
        <v/>
      </c>
      <c r="K610" s="59" t="str">
        <f>IF(OR(ISBLANK('!0'!K612),ISERROR('!0'!K612)),"",'!0'!K612)</f>
        <v/>
      </c>
      <c r="L610" t="str">
        <f>IF(OR(ISBLANK('!0'!L612),ISERROR('!0'!L612)),"",'!0'!L612)</f>
        <v/>
      </c>
      <c r="M610" t="str">
        <f>IF(OR(ISBLANK('!0'!M612),ISERROR('!0'!M612)),"",'!0'!M612)</f>
        <v/>
      </c>
      <c r="N610" t="str">
        <f>IF(OR(ISBLANK('!0'!N612),ISERROR('!0'!N612)),"",'!0'!N612)</f>
        <v/>
      </c>
      <c r="O610" t="str">
        <f>IF(OR(ISBLANK('!0'!O612),ISERROR('!0'!O612)),"",'!0'!O612)</f>
        <v/>
      </c>
      <c r="P610" t="str">
        <f>IF(OR(ISBLANK('!0'!P612),ISERROR('!0'!P612)),"",'!0'!P612)</f>
        <v/>
      </c>
      <c r="Q610" t="str">
        <f>IF(OR(ISBLANK('!0'!Q612),ISERROR('!0'!Q612)),"",'!0'!Q612)</f>
        <v/>
      </c>
      <c r="R610" t="str">
        <f>IF(OR(ISBLANK('!0'!R612),ISERROR('!0'!R612)),"",'!0'!R612)</f>
        <v/>
      </c>
      <c r="S610" t="str">
        <f>IF(OR(ISBLANK('!0'!S612),ISERROR('!0'!S612)),"",'!0'!S612)</f>
        <v/>
      </c>
      <c r="T610" t="str">
        <f>IF(OR(ISBLANK('!0'!T612),ISERROR('!0'!T612)),"",'!0'!T612)</f>
        <v/>
      </c>
      <c r="U610" t="str">
        <f>IF(OR(ISBLANK('!0'!U612),ISERROR('!0'!U612)),"",'!0'!U612)</f>
        <v/>
      </c>
      <c r="V610" t="str">
        <f>IF(OR(ISBLANK('!0'!V612),ISERROR('!0'!V612)),"",'!0'!V612)</f>
        <v/>
      </c>
      <c r="W610" t="str">
        <f>IF(OR(ISBLANK('!0'!W612),ISERROR('!0'!W612)),"",'!0'!W612)</f>
        <v/>
      </c>
      <c r="X610" t="str">
        <f>IF(OR(ISBLANK('!0'!X612),ISERROR('!0'!X612)),"",'!0'!X612)</f>
        <v/>
      </c>
      <c r="Y610" t="str">
        <f>IF(OR(ISBLANK('!0'!Y612),ISERROR('!0'!Y612)),"",'!0'!Y612)</f>
        <v/>
      </c>
      <c r="Z610" t="str">
        <f>IF(OR(ISBLANK('!0'!Z612),ISERROR('!0'!Z612)),"",'!0'!Z612)</f>
        <v/>
      </c>
      <c r="AA610" t="str">
        <f>IF(OR(ISBLANK('!0'!AA612),ISERROR('!0'!AA612)),"",'!0'!AA612)</f>
        <v/>
      </c>
      <c r="AB610" t="str">
        <f>IF(OR(ISBLANK('!0'!AB612),ISERROR('!0'!AB612)),"",'!0'!AB612)</f>
        <v/>
      </c>
      <c r="AC610" t="str">
        <f>IF(OR(ISBLANK('!0'!AI612),ISERROR('!0'!AI612)),"",'!0'!AI612)</f>
        <v/>
      </c>
      <c r="AD610" t="str">
        <f>IF(OR(ISBLANK('!0'!AJ612),ISERROR('!0'!AJ612)),"",'!0'!AJ612)</f>
        <v/>
      </c>
      <c r="AE610" t="str">
        <f>IF(OR(ISBLANK('!0'!AK612),ISERROR('!0'!AK612)),"",'!0'!AK612)</f>
        <v/>
      </c>
      <c r="AF610" t="str">
        <f>IF(OR(ISBLANK('!0'!AL612),ISERROR('!0'!AL612)),"",'!0'!AL612)</f>
        <v/>
      </c>
      <c r="AG610" t="str">
        <f>IF(OR(ISBLANK('!0'!AM612),ISERROR('!0'!AM612)),"",'!0'!AM612)</f>
        <v/>
      </c>
      <c r="AH610" t="str">
        <f>IF(OR(ISBLANK('!0'!AN612),ISERROR('!0'!AN612)),"",'!0'!AN612)</f>
        <v/>
      </c>
      <c r="AI610" t="str">
        <f>IF(OR(ISBLANK('!0'!AO612),ISERROR('!0'!AO612)),"",'!0'!AO612)</f>
        <v/>
      </c>
      <c r="AJ610" t="str">
        <f>IF(OR(ISBLANK('!0'!AP612),ISERROR('!0'!AP612)),"",'!0'!AP612)</f>
        <v/>
      </c>
      <c r="AK610" t="str">
        <f>IF(OR(ISBLANK('!0'!AQ612),ISERROR('!0'!AQ612)),"",'!0'!AQ612)</f>
        <v/>
      </c>
      <c r="AL610" t="str">
        <f>IF(OR(ISBLANK('!0'!AR612),ISERROR('!0'!AR612)),"",'!0'!AR612)</f>
        <v/>
      </c>
      <c r="AM610" t="str">
        <f>IF(OR(ISBLANK('!0'!AS612),ISERROR('!0'!AS612)),"",'!0'!AS612)</f>
        <v/>
      </c>
      <c r="AN610" t="str">
        <f>IF(OR(ISBLANK('!0'!AT612),ISERROR('!0'!AT612)),"",'!0'!AT612)</f>
        <v/>
      </c>
      <c r="AO610" t="str">
        <f>IF(OR(ISBLANK('!0'!AU612),ISERROR('!0'!AU612)),"",'!0'!AU612)</f>
        <v/>
      </c>
      <c r="AP610" t="str">
        <f>IF(OR(ISBLANK('!0'!AV612),ISERROR('!0'!AV612)),"",'!0'!AV612)</f>
        <v/>
      </c>
      <c r="AQ610" t="str">
        <f>IF(OR(ISBLANK('!0'!AW612),ISERROR('!0'!AW612)),"",'!0'!AW612)</f>
        <v/>
      </c>
      <c r="AR610" t="str">
        <f>IF(OR(ISBLANK('!0'!AX612),ISERROR('!0'!AX612)),"",'!0'!AX612)</f>
        <v/>
      </c>
      <c r="AS610" t="str">
        <f>IF(OR(ISBLANK('!0'!AY612),ISERROR('!0'!AY612)),"",'!0'!AY612)</f>
        <v/>
      </c>
      <c r="AT610" t="str">
        <f>IF(OR(ISBLANK('!0'!AZ612),ISERROR('!0'!AZ612)),"",'!0'!AZ612)</f>
        <v/>
      </c>
      <c r="AU610" t="str">
        <f>IF(OR(ISBLANK('!0'!BA612),ISERROR('!0'!BA612)),"",'!0'!BA612)</f>
        <v/>
      </c>
      <c r="AV610" t="str">
        <f>IF(OR(ISBLANK('!0'!BB612),ISERROR('!0'!BB612)),"",'!0'!BB612)</f>
        <v/>
      </c>
      <c r="AW610" t="str">
        <f>IF(OR(ISBLANK('!0'!BC612),ISERROR('!0'!BC612)),"",'!0'!BC612)</f>
        <v/>
      </c>
      <c r="AX610" t="str">
        <f>IF(OR(ISBLANK('!0'!BD612),ISERROR('!0'!BD612)),"",'!0'!BD612)</f>
        <v/>
      </c>
      <c r="AY610" t="str">
        <f>IF(OR(ISBLANK('!0'!BE612),ISERROR('!0'!BE612)),"",'!0'!BE612)</f>
        <v/>
      </c>
      <c r="AZ610" t="str">
        <f>IF(OR(ISBLANK('!0'!BF612),ISERROR('!0'!BF612)),"",'!0'!BF612)</f>
        <v/>
      </c>
      <c r="BA610" t="str">
        <f>IF(OR(ISBLANK('!0'!BG612),ISERROR('!0'!BG612)),"",'!0'!BG612)</f>
        <v/>
      </c>
      <c r="BB610" t="str">
        <f>IF(OR(ISBLANK('!0'!BH612),ISERROR('!0'!BH612)),"",'!0'!BH612)</f>
        <v/>
      </c>
      <c r="BC610" t="str">
        <f>IF(OR(ISBLANK('!0'!BI612),ISERROR('!0'!BI612)),"",'!0'!BI612)</f>
        <v/>
      </c>
    </row>
    <row r="611" spans="1:55" ht="12.75" customHeight="1" x14ac:dyDescent="0.2">
      <c r="A611" t="str">
        <f>IF(OR(ISBLANK('!0'!A613),ISERROR('!0'!A613)),"",'!0'!A613)</f>
        <v/>
      </c>
      <c r="B611" t="str">
        <f>IF(OR(ISBLANK('!0'!B613),ISERROR('!0'!B613)),"",'!0'!B613)</f>
        <v/>
      </c>
      <c r="C611" t="str">
        <f>IF(OR(ISBLANK('!0'!C612),ISERROR('!0'!C612)),"",'!0'!C612)</f>
        <v/>
      </c>
      <c r="D611" t="str">
        <f>IF(OR(ISBLANK('!0'!D613),ISERROR('!0'!D613)),"",'!0'!D613)</f>
        <v/>
      </c>
      <c r="E611" t="str">
        <f>IF(OR(ISBLANK('!0'!E613),ISERROR('!0'!E613)),"",'!0'!E613)</f>
        <v/>
      </c>
      <c r="F611" t="str">
        <f>IF(OR(ISBLANK('!0'!F613),ISERROR('!0'!F613)),"",'!0'!F613)</f>
        <v/>
      </c>
      <c r="G611" t="str">
        <f>IF(OR(ISBLANK('!0'!G613),ISERROR('!0'!G613)),"",'!0'!G613)</f>
        <v/>
      </c>
      <c r="H611" t="str">
        <f>IF(OR(ISBLANK('!0'!H613),ISERROR('!0'!H613)),"",'!0'!H613)</f>
        <v/>
      </c>
      <c r="I611" s="4" t="str">
        <f>IF(OR(ISBLANK('!0'!I613),ISERROR('!0'!I613)),"",'!0'!I613)</f>
        <v/>
      </c>
      <c r="J611" t="str">
        <f>IF(OR(ISBLANK('!0'!J613),ISERROR('!0'!J613)),"",'!0'!J613)</f>
        <v/>
      </c>
      <c r="K611" s="59" t="str">
        <f>IF(OR(ISBLANK('!0'!K613),ISERROR('!0'!K613)),"",'!0'!K613)</f>
        <v/>
      </c>
      <c r="L611" t="str">
        <f>IF(OR(ISBLANK('!0'!L613),ISERROR('!0'!L613)),"",'!0'!L613)</f>
        <v/>
      </c>
      <c r="M611" t="str">
        <f>IF(OR(ISBLANK('!0'!M613),ISERROR('!0'!M613)),"",'!0'!M613)</f>
        <v/>
      </c>
      <c r="N611" t="str">
        <f>IF(OR(ISBLANK('!0'!N613),ISERROR('!0'!N613)),"",'!0'!N613)</f>
        <v/>
      </c>
      <c r="O611" t="str">
        <f>IF(OR(ISBLANK('!0'!O613),ISERROR('!0'!O613)),"",'!0'!O613)</f>
        <v/>
      </c>
      <c r="P611" t="str">
        <f>IF(OR(ISBLANK('!0'!P613),ISERROR('!0'!P613)),"",'!0'!P613)</f>
        <v/>
      </c>
      <c r="Q611" t="str">
        <f>IF(OR(ISBLANK('!0'!Q613),ISERROR('!0'!Q613)),"",'!0'!Q613)</f>
        <v/>
      </c>
      <c r="R611" t="str">
        <f>IF(OR(ISBLANK('!0'!R613),ISERROR('!0'!R613)),"",'!0'!R613)</f>
        <v/>
      </c>
      <c r="S611" t="str">
        <f>IF(OR(ISBLANK('!0'!S613),ISERROR('!0'!S613)),"",'!0'!S613)</f>
        <v/>
      </c>
      <c r="T611" t="str">
        <f>IF(OR(ISBLANK('!0'!T613),ISERROR('!0'!T613)),"",'!0'!T613)</f>
        <v/>
      </c>
      <c r="U611" t="str">
        <f>IF(OR(ISBLANK('!0'!U613),ISERROR('!0'!U613)),"",'!0'!U613)</f>
        <v/>
      </c>
      <c r="V611" t="str">
        <f>IF(OR(ISBLANK('!0'!V613),ISERROR('!0'!V613)),"",'!0'!V613)</f>
        <v/>
      </c>
      <c r="W611" t="str">
        <f>IF(OR(ISBLANK('!0'!W613),ISERROR('!0'!W613)),"",'!0'!W613)</f>
        <v/>
      </c>
      <c r="X611" t="str">
        <f>IF(OR(ISBLANK('!0'!X613),ISERROR('!0'!X613)),"",'!0'!X613)</f>
        <v/>
      </c>
      <c r="Y611" t="str">
        <f>IF(OR(ISBLANK('!0'!Y613),ISERROR('!0'!Y613)),"",'!0'!Y613)</f>
        <v/>
      </c>
      <c r="Z611" t="str">
        <f>IF(OR(ISBLANK('!0'!Z613),ISERROR('!0'!Z613)),"",'!0'!Z613)</f>
        <v/>
      </c>
      <c r="AA611" t="str">
        <f>IF(OR(ISBLANK('!0'!AA613),ISERROR('!0'!AA613)),"",'!0'!AA613)</f>
        <v/>
      </c>
      <c r="AB611" t="str">
        <f>IF(OR(ISBLANK('!0'!AB613),ISERROR('!0'!AB613)),"",'!0'!AB613)</f>
        <v/>
      </c>
      <c r="AC611" t="str">
        <f>IF(OR(ISBLANK('!0'!AI613),ISERROR('!0'!AI613)),"",'!0'!AI613)</f>
        <v/>
      </c>
      <c r="AD611" t="str">
        <f>IF(OR(ISBLANK('!0'!AJ613),ISERROR('!0'!AJ613)),"",'!0'!AJ613)</f>
        <v/>
      </c>
      <c r="AE611" t="str">
        <f>IF(OR(ISBLANK('!0'!AK613),ISERROR('!0'!AK613)),"",'!0'!AK613)</f>
        <v/>
      </c>
      <c r="AF611" t="str">
        <f>IF(OR(ISBLANK('!0'!AL613),ISERROR('!0'!AL613)),"",'!0'!AL613)</f>
        <v/>
      </c>
      <c r="AG611" t="str">
        <f>IF(OR(ISBLANK('!0'!AM613),ISERROR('!0'!AM613)),"",'!0'!AM613)</f>
        <v/>
      </c>
      <c r="AH611" t="str">
        <f>IF(OR(ISBLANK('!0'!AN613),ISERROR('!0'!AN613)),"",'!0'!AN613)</f>
        <v/>
      </c>
      <c r="AI611" t="str">
        <f>IF(OR(ISBLANK('!0'!AO613),ISERROR('!0'!AO613)),"",'!0'!AO613)</f>
        <v/>
      </c>
      <c r="AJ611" t="str">
        <f>IF(OR(ISBLANK('!0'!AP613),ISERROR('!0'!AP613)),"",'!0'!AP613)</f>
        <v/>
      </c>
      <c r="AK611" t="str">
        <f>IF(OR(ISBLANK('!0'!AQ613),ISERROR('!0'!AQ613)),"",'!0'!AQ613)</f>
        <v/>
      </c>
      <c r="AL611" t="str">
        <f>IF(OR(ISBLANK('!0'!AR613),ISERROR('!0'!AR613)),"",'!0'!AR613)</f>
        <v/>
      </c>
      <c r="AM611" t="str">
        <f>IF(OR(ISBLANK('!0'!AS613),ISERROR('!0'!AS613)),"",'!0'!AS613)</f>
        <v/>
      </c>
      <c r="AN611" t="str">
        <f>IF(OR(ISBLANK('!0'!AT613),ISERROR('!0'!AT613)),"",'!0'!AT613)</f>
        <v/>
      </c>
      <c r="AO611" t="str">
        <f>IF(OR(ISBLANK('!0'!AU613),ISERROR('!0'!AU613)),"",'!0'!AU613)</f>
        <v/>
      </c>
      <c r="AP611" t="str">
        <f>IF(OR(ISBLANK('!0'!AV613),ISERROR('!0'!AV613)),"",'!0'!AV613)</f>
        <v/>
      </c>
      <c r="AQ611" t="str">
        <f>IF(OR(ISBLANK('!0'!AW613),ISERROR('!0'!AW613)),"",'!0'!AW613)</f>
        <v/>
      </c>
      <c r="AR611" t="str">
        <f>IF(OR(ISBLANK('!0'!AX613),ISERROR('!0'!AX613)),"",'!0'!AX613)</f>
        <v/>
      </c>
      <c r="AS611" t="str">
        <f>IF(OR(ISBLANK('!0'!AY613),ISERROR('!0'!AY613)),"",'!0'!AY613)</f>
        <v/>
      </c>
      <c r="AT611" t="str">
        <f>IF(OR(ISBLANK('!0'!AZ613),ISERROR('!0'!AZ613)),"",'!0'!AZ613)</f>
        <v/>
      </c>
      <c r="AU611" t="str">
        <f>IF(OR(ISBLANK('!0'!BA613),ISERROR('!0'!BA613)),"",'!0'!BA613)</f>
        <v/>
      </c>
      <c r="AV611" t="str">
        <f>IF(OR(ISBLANK('!0'!BB613),ISERROR('!0'!BB613)),"",'!0'!BB613)</f>
        <v/>
      </c>
      <c r="AW611" t="str">
        <f>IF(OR(ISBLANK('!0'!BC613),ISERROR('!0'!BC613)),"",'!0'!BC613)</f>
        <v/>
      </c>
      <c r="AX611" t="str">
        <f>IF(OR(ISBLANK('!0'!BD613),ISERROR('!0'!BD613)),"",'!0'!BD613)</f>
        <v/>
      </c>
      <c r="AY611" t="str">
        <f>IF(OR(ISBLANK('!0'!BE613),ISERROR('!0'!BE613)),"",'!0'!BE613)</f>
        <v/>
      </c>
      <c r="AZ611" t="str">
        <f>IF(OR(ISBLANK('!0'!BF613),ISERROR('!0'!BF613)),"",'!0'!BF613)</f>
        <v/>
      </c>
      <c r="BA611" t="str">
        <f>IF(OR(ISBLANK('!0'!BG613),ISERROR('!0'!BG613)),"",'!0'!BG613)</f>
        <v/>
      </c>
      <c r="BB611" t="str">
        <f>IF(OR(ISBLANK('!0'!BH613),ISERROR('!0'!BH613)),"",'!0'!BH613)</f>
        <v/>
      </c>
      <c r="BC611" t="str">
        <f>IF(OR(ISBLANK('!0'!BI613),ISERROR('!0'!BI613)),"",'!0'!BI613)</f>
        <v/>
      </c>
    </row>
    <row r="612" spans="1:55" ht="12.75" customHeight="1" x14ac:dyDescent="0.2">
      <c r="A612" t="str">
        <f>IF(OR(ISBLANK('!0'!A614),ISERROR('!0'!A614)),"",'!0'!A614)</f>
        <v/>
      </c>
      <c r="B612" t="str">
        <f>IF(OR(ISBLANK('!0'!B614),ISERROR('!0'!B614)),"",'!0'!B614)</f>
        <v/>
      </c>
      <c r="C612" t="str">
        <f>IF(OR(ISBLANK('!0'!C613),ISERROR('!0'!C613)),"",'!0'!C613)</f>
        <v/>
      </c>
      <c r="D612" t="str">
        <f>IF(OR(ISBLANK('!0'!D614),ISERROR('!0'!D614)),"",'!0'!D614)</f>
        <v/>
      </c>
      <c r="E612" t="str">
        <f>IF(OR(ISBLANK('!0'!E614),ISERROR('!0'!E614)),"",'!0'!E614)</f>
        <v/>
      </c>
      <c r="F612" t="str">
        <f>IF(OR(ISBLANK('!0'!F614),ISERROR('!0'!F614)),"",'!0'!F614)</f>
        <v/>
      </c>
      <c r="G612" t="str">
        <f>IF(OR(ISBLANK('!0'!G614),ISERROR('!0'!G614)),"",'!0'!G614)</f>
        <v/>
      </c>
      <c r="H612" t="str">
        <f>IF(OR(ISBLANK('!0'!H614),ISERROR('!0'!H614)),"",'!0'!H614)</f>
        <v/>
      </c>
      <c r="I612" s="4" t="str">
        <f>IF(OR(ISBLANK('!0'!I614),ISERROR('!0'!I614)),"",'!0'!I614)</f>
        <v/>
      </c>
      <c r="J612" t="str">
        <f>IF(OR(ISBLANK('!0'!J614),ISERROR('!0'!J614)),"",'!0'!J614)</f>
        <v/>
      </c>
      <c r="K612" s="59" t="str">
        <f>IF(OR(ISBLANK('!0'!K614),ISERROR('!0'!K614)),"",'!0'!K614)</f>
        <v/>
      </c>
      <c r="L612" t="str">
        <f>IF(OR(ISBLANK('!0'!L614),ISERROR('!0'!L614)),"",'!0'!L614)</f>
        <v/>
      </c>
      <c r="M612" t="str">
        <f>IF(OR(ISBLANK('!0'!M614),ISERROR('!0'!M614)),"",'!0'!M614)</f>
        <v/>
      </c>
      <c r="N612" t="str">
        <f>IF(OR(ISBLANK('!0'!N614),ISERROR('!0'!N614)),"",'!0'!N614)</f>
        <v/>
      </c>
      <c r="O612" t="str">
        <f>IF(OR(ISBLANK('!0'!O614),ISERROR('!0'!O614)),"",'!0'!O614)</f>
        <v/>
      </c>
      <c r="P612" t="str">
        <f>IF(OR(ISBLANK('!0'!P614),ISERROR('!0'!P614)),"",'!0'!P614)</f>
        <v/>
      </c>
      <c r="Q612" t="str">
        <f>IF(OR(ISBLANK('!0'!Q614),ISERROR('!0'!Q614)),"",'!0'!Q614)</f>
        <v/>
      </c>
      <c r="R612" t="str">
        <f>IF(OR(ISBLANK('!0'!R614),ISERROR('!0'!R614)),"",'!0'!R614)</f>
        <v/>
      </c>
      <c r="S612" t="str">
        <f>IF(OR(ISBLANK('!0'!S614),ISERROR('!0'!S614)),"",'!0'!S614)</f>
        <v/>
      </c>
      <c r="T612" t="str">
        <f>IF(OR(ISBLANK('!0'!T614),ISERROR('!0'!T614)),"",'!0'!T614)</f>
        <v/>
      </c>
      <c r="U612" t="str">
        <f>IF(OR(ISBLANK('!0'!U614),ISERROR('!0'!U614)),"",'!0'!U614)</f>
        <v/>
      </c>
      <c r="V612" t="str">
        <f>IF(OR(ISBLANK('!0'!V614),ISERROR('!0'!V614)),"",'!0'!V614)</f>
        <v/>
      </c>
      <c r="W612" t="str">
        <f>IF(OR(ISBLANK('!0'!W614),ISERROR('!0'!W614)),"",'!0'!W614)</f>
        <v/>
      </c>
      <c r="X612" t="str">
        <f>IF(OR(ISBLANK('!0'!X614),ISERROR('!0'!X614)),"",'!0'!X614)</f>
        <v/>
      </c>
      <c r="Y612" t="str">
        <f>IF(OR(ISBLANK('!0'!Y614),ISERROR('!0'!Y614)),"",'!0'!Y614)</f>
        <v/>
      </c>
      <c r="Z612" t="str">
        <f>IF(OR(ISBLANK('!0'!Z614),ISERROR('!0'!Z614)),"",'!0'!Z614)</f>
        <v/>
      </c>
      <c r="AA612" t="str">
        <f>IF(OR(ISBLANK('!0'!AA614),ISERROR('!0'!AA614)),"",'!0'!AA614)</f>
        <v/>
      </c>
      <c r="AB612" t="str">
        <f>IF(OR(ISBLANK('!0'!AB614),ISERROR('!0'!AB614)),"",'!0'!AB614)</f>
        <v/>
      </c>
      <c r="AC612" t="str">
        <f>IF(OR(ISBLANK('!0'!AI614),ISERROR('!0'!AI614)),"",'!0'!AI614)</f>
        <v/>
      </c>
      <c r="AD612" t="str">
        <f>IF(OR(ISBLANK('!0'!AJ614),ISERROR('!0'!AJ614)),"",'!0'!AJ614)</f>
        <v/>
      </c>
      <c r="AE612" t="str">
        <f>IF(OR(ISBLANK('!0'!AK614),ISERROR('!0'!AK614)),"",'!0'!AK614)</f>
        <v/>
      </c>
      <c r="AF612" t="str">
        <f>IF(OR(ISBLANK('!0'!AL614),ISERROR('!0'!AL614)),"",'!0'!AL614)</f>
        <v/>
      </c>
      <c r="AG612" t="str">
        <f>IF(OR(ISBLANK('!0'!AM614),ISERROR('!0'!AM614)),"",'!0'!AM614)</f>
        <v/>
      </c>
      <c r="AH612" t="str">
        <f>IF(OR(ISBLANK('!0'!AN614),ISERROR('!0'!AN614)),"",'!0'!AN614)</f>
        <v/>
      </c>
      <c r="AI612" t="str">
        <f>IF(OR(ISBLANK('!0'!AO614),ISERROR('!0'!AO614)),"",'!0'!AO614)</f>
        <v/>
      </c>
      <c r="AJ612" t="str">
        <f>IF(OR(ISBLANK('!0'!AP614),ISERROR('!0'!AP614)),"",'!0'!AP614)</f>
        <v/>
      </c>
      <c r="AK612" t="str">
        <f>IF(OR(ISBLANK('!0'!AQ614),ISERROR('!0'!AQ614)),"",'!0'!AQ614)</f>
        <v/>
      </c>
      <c r="AL612" t="str">
        <f>IF(OR(ISBLANK('!0'!AR614),ISERROR('!0'!AR614)),"",'!0'!AR614)</f>
        <v/>
      </c>
      <c r="AM612" t="str">
        <f>IF(OR(ISBLANK('!0'!AS614),ISERROR('!0'!AS614)),"",'!0'!AS614)</f>
        <v/>
      </c>
      <c r="AN612" t="str">
        <f>IF(OR(ISBLANK('!0'!AT614),ISERROR('!0'!AT614)),"",'!0'!AT614)</f>
        <v/>
      </c>
      <c r="AO612" t="str">
        <f>IF(OR(ISBLANK('!0'!AU614),ISERROR('!0'!AU614)),"",'!0'!AU614)</f>
        <v/>
      </c>
      <c r="AP612" t="str">
        <f>IF(OR(ISBLANK('!0'!AV614),ISERROR('!0'!AV614)),"",'!0'!AV614)</f>
        <v/>
      </c>
      <c r="AQ612" t="str">
        <f>IF(OR(ISBLANK('!0'!AW614),ISERROR('!0'!AW614)),"",'!0'!AW614)</f>
        <v/>
      </c>
      <c r="AR612" t="str">
        <f>IF(OR(ISBLANK('!0'!AX614),ISERROR('!0'!AX614)),"",'!0'!AX614)</f>
        <v/>
      </c>
      <c r="AS612" t="str">
        <f>IF(OR(ISBLANK('!0'!AY614),ISERROR('!0'!AY614)),"",'!0'!AY614)</f>
        <v/>
      </c>
      <c r="AT612" t="str">
        <f>IF(OR(ISBLANK('!0'!AZ614),ISERROR('!0'!AZ614)),"",'!0'!AZ614)</f>
        <v/>
      </c>
      <c r="AU612" t="str">
        <f>IF(OR(ISBLANK('!0'!BA614),ISERROR('!0'!BA614)),"",'!0'!BA614)</f>
        <v/>
      </c>
      <c r="AV612" t="str">
        <f>IF(OR(ISBLANK('!0'!BB614),ISERROR('!0'!BB614)),"",'!0'!BB614)</f>
        <v/>
      </c>
      <c r="AW612" t="str">
        <f>IF(OR(ISBLANK('!0'!BC614),ISERROR('!0'!BC614)),"",'!0'!BC614)</f>
        <v/>
      </c>
      <c r="AX612" t="str">
        <f>IF(OR(ISBLANK('!0'!BD614),ISERROR('!0'!BD614)),"",'!0'!BD614)</f>
        <v/>
      </c>
      <c r="AY612" t="str">
        <f>IF(OR(ISBLANK('!0'!BE614),ISERROR('!0'!BE614)),"",'!0'!BE614)</f>
        <v/>
      </c>
      <c r="AZ612" t="str">
        <f>IF(OR(ISBLANK('!0'!BF614),ISERROR('!0'!BF614)),"",'!0'!BF614)</f>
        <v/>
      </c>
      <c r="BA612" t="str">
        <f>IF(OR(ISBLANK('!0'!BG614),ISERROR('!0'!BG614)),"",'!0'!BG614)</f>
        <v/>
      </c>
      <c r="BB612" t="str">
        <f>IF(OR(ISBLANK('!0'!BH614),ISERROR('!0'!BH614)),"",'!0'!BH614)</f>
        <v/>
      </c>
      <c r="BC612" t="str">
        <f>IF(OR(ISBLANK('!0'!BI614),ISERROR('!0'!BI614)),"",'!0'!BI614)</f>
        <v/>
      </c>
    </row>
    <row r="613" spans="1:55" ht="12.75" customHeight="1" x14ac:dyDescent="0.2">
      <c r="A613" t="str">
        <f>IF(OR(ISBLANK('!0'!A615),ISERROR('!0'!A615)),"",'!0'!A615)</f>
        <v/>
      </c>
      <c r="B613" t="str">
        <f>IF(OR(ISBLANK('!0'!B615),ISERROR('!0'!B615)),"",'!0'!B615)</f>
        <v/>
      </c>
      <c r="C613" t="str">
        <f>IF(OR(ISBLANK('!0'!C614),ISERROR('!0'!C614)),"",'!0'!C614)</f>
        <v/>
      </c>
      <c r="D613" t="str">
        <f>IF(OR(ISBLANK('!0'!D615),ISERROR('!0'!D615)),"",'!0'!D615)</f>
        <v/>
      </c>
      <c r="E613" t="str">
        <f>IF(OR(ISBLANK('!0'!E615),ISERROR('!0'!E615)),"",'!0'!E615)</f>
        <v/>
      </c>
      <c r="F613" t="str">
        <f>IF(OR(ISBLANK('!0'!F615),ISERROR('!0'!F615)),"",'!0'!F615)</f>
        <v/>
      </c>
      <c r="G613" t="str">
        <f>IF(OR(ISBLANK('!0'!G615),ISERROR('!0'!G615)),"",'!0'!G615)</f>
        <v/>
      </c>
      <c r="H613" t="str">
        <f>IF(OR(ISBLANK('!0'!H615),ISERROR('!0'!H615)),"",'!0'!H615)</f>
        <v/>
      </c>
      <c r="I613" s="4" t="str">
        <f>IF(OR(ISBLANK('!0'!I615),ISERROR('!0'!I615)),"",'!0'!I615)</f>
        <v/>
      </c>
      <c r="J613" t="str">
        <f>IF(OR(ISBLANK('!0'!J615),ISERROR('!0'!J615)),"",'!0'!J615)</f>
        <v/>
      </c>
      <c r="K613" s="59" t="str">
        <f>IF(OR(ISBLANK('!0'!K615),ISERROR('!0'!K615)),"",'!0'!K615)</f>
        <v/>
      </c>
      <c r="L613" t="str">
        <f>IF(OR(ISBLANK('!0'!L615),ISERROR('!0'!L615)),"",'!0'!L615)</f>
        <v/>
      </c>
      <c r="M613" t="str">
        <f>IF(OR(ISBLANK('!0'!M615),ISERROR('!0'!M615)),"",'!0'!M615)</f>
        <v/>
      </c>
      <c r="N613" t="str">
        <f>IF(OR(ISBLANK('!0'!N615),ISERROR('!0'!N615)),"",'!0'!N615)</f>
        <v/>
      </c>
      <c r="O613" t="str">
        <f>IF(OR(ISBLANK('!0'!O615),ISERROR('!0'!O615)),"",'!0'!O615)</f>
        <v/>
      </c>
      <c r="P613" t="str">
        <f>IF(OR(ISBLANK('!0'!P615),ISERROR('!0'!P615)),"",'!0'!P615)</f>
        <v/>
      </c>
      <c r="Q613" t="str">
        <f>IF(OR(ISBLANK('!0'!Q615),ISERROR('!0'!Q615)),"",'!0'!Q615)</f>
        <v/>
      </c>
      <c r="R613" t="str">
        <f>IF(OR(ISBLANK('!0'!R615),ISERROR('!0'!R615)),"",'!0'!R615)</f>
        <v/>
      </c>
      <c r="S613" t="str">
        <f>IF(OR(ISBLANK('!0'!S615),ISERROR('!0'!S615)),"",'!0'!S615)</f>
        <v/>
      </c>
      <c r="T613" t="str">
        <f>IF(OR(ISBLANK('!0'!T615),ISERROR('!0'!T615)),"",'!0'!T615)</f>
        <v/>
      </c>
      <c r="U613" t="str">
        <f>IF(OR(ISBLANK('!0'!U615),ISERROR('!0'!U615)),"",'!0'!U615)</f>
        <v/>
      </c>
      <c r="V613" t="str">
        <f>IF(OR(ISBLANK('!0'!V615),ISERROR('!0'!V615)),"",'!0'!V615)</f>
        <v/>
      </c>
      <c r="W613" t="str">
        <f>IF(OR(ISBLANK('!0'!W615),ISERROR('!0'!W615)),"",'!0'!W615)</f>
        <v/>
      </c>
      <c r="X613" t="str">
        <f>IF(OR(ISBLANK('!0'!X615),ISERROR('!0'!X615)),"",'!0'!X615)</f>
        <v/>
      </c>
      <c r="Y613" t="str">
        <f>IF(OR(ISBLANK('!0'!Y615),ISERROR('!0'!Y615)),"",'!0'!Y615)</f>
        <v/>
      </c>
      <c r="Z613" t="str">
        <f>IF(OR(ISBLANK('!0'!Z615),ISERROR('!0'!Z615)),"",'!0'!Z615)</f>
        <v/>
      </c>
      <c r="AA613" t="str">
        <f>IF(OR(ISBLANK('!0'!AA615),ISERROR('!0'!AA615)),"",'!0'!AA615)</f>
        <v/>
      </c>
      <c r="AB613" t="str">
        <f>IF(OR(ISBLANK('!0'!AB615),ISERROR('!0'!AB615)),"",'!0'!AB615)</f>
        <v/>
      </c>
      <c r="AC613" t="str">
        <f>IF(OR(ISBLANK('!0'!AI615),ISERROR('!0'!AI615)),"",'!0'!AI615)</f>
        <v/>
      </c>
      <c r="AD613" t="str">
        <f>IF(OR(ISBLANK('!0'!AJ615),ISERROR('!0'!AJ615)),"",'!0'!AJ615)</f>
        <v/>
      </c>
      <c r="AE613" t="str">
        <f>IF(OR(ISBLANK('!0'!AK615),ISERROR('!0'!AK615)),"",'!0'!AK615)</f>
        <v/>
      </c>
      <c r="AF613" t="str">
        <f>IF(OR(ISBLANK('!0'!AL615),ISERROR('!0'!AL615)),"",'!0'!AL615)</f>
        <v/>
      </c>
      <c r="AG613" t="str">
        <f>IF(OR(ISBLANK('!0'!AM615),ISERROR('!0'!AM615)),"",'!0'!AM615)</f>
        <v/>
      </c>
      <c r="AH613" t="str">
        <f>IF(OR(ISBLANK('!0'!AN615),ISERROR('!0'!AN615)),"",'!0'!AN615)</f>
        <v/>
      </c>
      <c r="AI613" t="str">
        <f>IF(OR(ISBLANK('!0'!AO615),ISERROR('!0'!AO615)),"",'!0'!AO615)</f>
        <v/>
      </c>
      <c r="AJ613" t="str">
        <f>IF(OR(ISBLANK('!0'!AP615),ISERROR('!0'!AP615)),"",'!0'!AP615)</f>
        <v/>
      </c>
      <c r="AK613" t="str">
        <f>IF(OR(ISBLANK('!0'!AQ615),ISERROR('!0'!AQ615)),"",'!0'!AQ615)</f>
        <v/>
      </c>
      <c r="AL613" t="str">
        <f>IF(OR(ISBLANK('!0'!AR615),ISERROR('!0'!AR615)),"",'!0'!AR615)</f>
        <v/>
      </c>
      <c r="AM613" t="str">
        <f>IF(OR(ISBLANK('!0'!AS615),ISERROR('!0'!AS615)),"",'!0'!AS615)</f>
        <v/>
      </c>
      <c r="AN613" t="str">
        <f>IF(OR(ISBLANK('!0'!AT615),ISERROR('!0'!AT615)),"",'!0'!AT615)</f>
        <v/>
      </c>
      <c r="AO613" t="str">
        <f>IF(OR(ISBLANK('!0'!AU615),ISERROR('!0'!AU615)),"",'!0'!AU615)</f>
        <v/>
      </c>
      <c r="AP613" t="str">
        <f>IF(OR(ISBLANK('!0'!AV615),ISERROR('!0'!AV615)),"",'!0'!AV615)</f>
        <v/>
      </c>
      <c r="AQ613" t="str">
        <f>IF(OR(ISBLANK('!0'!AW615),ISERROR('!0'!AW615)),"",'!0'!AW615)</f>
        <v/>
      </c>
      <c r="AR613" t="str">
        <f>IF(OR(ISBLANK('!0'!AX615),ISERROR('!0'!AX615)),"",'!0'!AX615)</f>
        <v/>
      </c>
      <c r="AS613" t="str">
        <f>IF(OR(ISBLANK('!0'!AY615),ISERROR('!0'!AY615)),"",'!0'!AY615)</f>
        <v/>
      </c>
      <c r="AT613" t="str">
        <f>IF(OR(ISBLANK('!0'!AZ615),ISERROR('!0'!AZ615)),"",'!0'!AZ615)</f>
        <v/>
      </c>
      <c r="AU613" t="str">
        <f>IF(OR(ISBLANK('!0'!BA615),ISERROR('!0'!BA615)),"",'!0'!BA615)</f>
        <v/>
      </c>
      <c r="AV613" t="str">
        <f>IF(OR(ISBLANK('!0'!BB615),ISERROR('!0'!BB615)),"",'!0'!BB615)</f>
        <v/>
      </c>
      <c r="AW613" t="str">
        <f>IF(OR(ISBLANK('!0'!BC615),ISERROR('!0'!BC615)),"",'!0'!BC615)</f>
        <v/>
      </c>
      <c r="AX613" t="str">
        <f>IF(OR(ISBLANK('!0'!BD615),ISERROR('!0'!BD615)),"",'!0'!BD615)</f>
        <v/>
      </c>
      <c r="AY613" t="str">
        <f>IF(OR(ISBLANK('!0'!BE615),ISERROR('!0'!BE615)),"",'!0'!BE615)</f>
        <v/>
      </c>
      <c r="AZ613" t="str">
        <f>IF(OR(ISBLANK('!0'!BF615),ISERROR('!0'!BF615)),"",'!0'!BF615)</f>
        <v/>
      </c>
      <c r="BA613" t="str">
        <f>IF(OR(ISBLANK('!0'!BG615),ISERROR('!0'!BG615)),"",'!0'!BG615)</f>
        <v/>
      </c>
      <c r="BB613" t="str">
        <f>IF(OR(ISBLANK('!0'!BH615),ISERROR('!0'!BH615)),"",'!0'!BH615)</f>
        <v/>
      </c>
      <c r="BC613" t="str">
        <f>IF(OR(ISBLANK('!0'!BI615),ISERROR('!0'!BI615)),"",'!0'!BI615)</f>
        <v/>
      </c>
    </row>
    <row r="614" spans="1:55" ht="12.75" customHeight="1" x14ac:dyDescent="0.2">
      <c r="A614" t="str">
        <f>IF(OR(ISBLANK('!0'!A616),ISERROR('!0'!A616)),"",'!0'!A616)</f>
        <v/>
      </c>
      <c r="B614" t="str">
        <f>IF(OR(ISBLANK('!0'!B616),ISERROR('!0'!B616)),"",'!0'!B616)</f>
        <v/>
      </c>
      <c r="C614" t="str">
        <f>IF(OR(ISBLANK('!0'!C615),ISERROR('!0'!C615)),"",'!0'!C615)</f>
        <v/>
      </c>
      <c r="D614" t="str">
        <f>IF(OR(ISBLANK('!0'!D616),ISERROR('!0'!D616)),"",'!0'!D616)</f>
        <v/>
      </c>
      <c r="E614" t="str">
        <f>IF(OR(ISBLANK('!0'!E616),ISERROR('!0'!E616)),"",'!0'!E616)</f>
        <v/>
      </c>
      <c r="F614" t="str">
        <f>IF(OR(ISBLANK('!0'!F616),ISERROR('!0'!F616)),"",'!0'!F616)</f>
        <v/>
      </c>
      <c r="G614" t="str">
        <f>IF(OR(ISBLANK('!0'!G616),ISERROR('!0'!G616)),"",'!0'!G616)</f>
        <v/>
      </c>
      <c r="H614" t="str">
        <f>IF(OR(ISBLANK('!0'!H616),ISERROR('!0'!H616)),"",'!0'!H616)</f>
        <v/>
      </c>
      <c r="I614" s="4" t="str">
        <f>IF(OR(ISBLANK('!0'!I616),ISERROR('!0'!I616)),"",'!0'!I616)</f>
        <v/>
      </c>
      <c r="J614" t="str">
        <f>IF(OR(ISBLANK('!0'!J616),ISERROR('!0'!J616)),"",'!0'!J616)</f>
        <v/>
      </c>
      <c r="K614" s="59" t="str">
        <f>IF(OR(ISBLANK('!0'!K616),ISERROR('!0'!K616)),"",'!0'!K616)</f>
        <v/>
      </c>
      <c r="L614" t="str">
        <f>IF(OR(ISBLANK('!0'!L616),ISERROR('!0'!L616)),"",'!0'!L616)</f>
        <v/>
      </c>
      <c r="M614" t="str">
        <f>IF(OR(ISBLANK('!0'!M616),ISERROR('!0'!M616)),"",'!0'!M616)</f>
        <v/>
      </c>
      <c r="N614" t="str">
        <f>IF(OR(ISBLANK('!0'!N616),ISERROR('!0'!N616)),"",'!0'!N616)</f>
        <v/>
      </c>
      <c r="O614" t="str">
        <f>IF(OR(ISBLANK('!0'!O616),ISERROR('!0'!O616)),"",'!0'!O616)</f>
        <v/>
      </c>
      <c r="P614" t="str">
        <f>IF(OR(ISBLANK('!0'!P616),ISERROR('!0'!P616)),"",'!0'!P616)</f>
        <v/>
      </c>
      <c r="Q614" t="str">
        <f>IF(OR(ISBLANK('!0'!Q616),ISERROR('!0'!Q616)),"",'!0'!Q616)</f>
        <v/>
      </c>
      <c r="R614" t="str">
        <f>IF(OR(ISBLANK('!0'!R616),ISERROR('!0'!R616)),"",'!0'!R616)</f>
        <v/>
      </c>
      <c r="S614" t="str">
        <f>IF(OR(ISBLANK('!0'!S616),ISERROR('!0'!S616)),"",'!0'!S616)</f>
        <v/>
      </c>
      <c r="T614" t="str">
        <f>IF(OR(ISBLANK('!0'!T616),ISERROR('!0'!T616)),"",'!0'!T616)</f>
        <v/>
      </c>
      <c r="U614" t="str">
        <f>IF(OR(ISBLANK('!0'!U616),ISERROR('!0'!U616)),"",'!0'!U616)</f>
        <v/>
      </c>
      <c r="V614" t="str">
        <f>IF(OR(ISBLANK('!0'!V616),ISERROR('!0'!V616)),"",'!0'!V616)</f>
        <v/>
      </c>
      <c r="W614" t="str">
        <f>IF(OR(ISBLANK('!0'!W616),ISERROR('!0'!W616)),"",'!0'!W616)</f>
        <v/>
      </c>
      <c r="X614" t="str">
        <f>IF(OR(ISBLANK('!0'!X616),ISERROR('!0'!X616)),"",'!0'!X616)</f>
        <v/>
      </c>
      <c r="Y614" t="str">
        <f>IF(OR(ISBLANK('!0'!Y616),ISERROR('!0'!Y616)),"",'!0'!Y616)</f>
        <v/>
      </c>
      <c r="Z614" t="str">
        <f>IF(OR(ISBLANK('!0'!Z616),ISERROR('!0'!Z616)),"",'!0'!Z616)</f>
        <v/>
      </c>
      <c r="AA614" t="str">
        <f>IF(OR(ISBLANK('!0'!AA616),ISERROR('!0'!AA616)),"",'!0'!AA616)</f>
        <v/>
      </c>
      <c r="AB614" t="str">
        <f>IF(OR(ISBLANK('!0'!AB616),ISERROR('!0'!AB616)),"",'!0'!AB616)</f>
        <v/>
      </c>
      <c r="AC614" t="str">
        <f>IF(OR(ISBLANK('!0'!AI616),ISERROR('!0'!AI616)),"",'!0'!AI616)</f>
        <v/>
      </c>
      <c r="AD614" t="str">
        <f>IF(OR(ISBLANK('!0'!AJ616),ISERROR('!0'!AJ616)),"",'!0'!AJ616)</f>
        <v/>
      </c>
      <c r="AE614" t="str">
        <f>IF(OR(ISBLANK('!0'!AK616),ISERROR('!0'!AK616)),"",'!0'!AK616)</f>
        <v/>
      </c>
      <c r="AF614" t="str">
        <f>IF(OR(ISBLANK('!0'!AL616),ISERROR('!0'!AL616)),"",'!0'!AL616)</f>
        <v/>
      </c>
      <c r="AG614" t="str">
        <f>IF(OR(ISBLANK('!0'!AM616),ISERROR('!0'!AM616)),"",'!0'!AM616)</f>
        <v/>
      </c>
      <c r="AH614" t="str">
        <f>IF(OR(ISBLANK('!0'!AN616),ISERROR('!0'!AN616)),"",'!0'!AN616)</f>
        <v/>
      </c>
      <c r="AI614" t="str">
        <f>IF(OR(ISBLANK('!0'!AO616),ISERROR('!0'!AO616)),"",'!0'!AO616)</f>
        <v/>
      </c>
      <c r="AJ614" t="str">
        <f>IF(OR(ISBLANK('!0'!AP616),ISERROR('!0'!AP616)),"",'!0'!AP616)</f>
        <v/>
      </c>
      <c r="AK614" t="str">
        <f>IF(OR(ISBLANK('!0'!AQ616),ISERROR('!0'!AQ616)),"",'!0'!AQ616)</f>
        <v/>
      </c>
      <c r="AL614" t="str">
        <f>IF(OR(ISBLANK('!0'!AR616),ISERROR('!0'!AR616)),"",'!0'!AR616)</f>
        <v/>
      </c>
      <c r="AM614" t="str">
        <f>IF(OR(ISBLANK('!0'!AS616),ISERROR('!0'!AS616)),"",'!0'!AS616)</f>
        <v/>
      </c>
      <c r="AN614" t="str">
        <f>IF(OR(ISBLANK('!0'!AT616),ISERROR('!0'!AT616)),"",'!0'!AT616)</f>
        <v/>
      </c>
      <c r="AO614" t="str">
        <f>IF(OR(ISBLANK('!0'!AU616),ISERROR('!0'!AU616)),"",'!0'!AU616)</f>
        <v/>
      </c>
      <c r="AP614" t="str">
        <f>IF(OR(ISBLANK('!0'!AV616),ISERROR('!0'!AV616)),"",'!0'!AV616)</f>
        <v/>
      </c>
      <c r="AQ614" t="str">
        <f>IF(OR(ISBLANK('!0'!AW616),ISERROR('!0'!AW616)),"",'!0'!AW616)</f>
        <v/>
      </c>
      <c r="AR614" t="str">
        <f>IF(OR(ISBLANK('!0'!AX616),ISERROR('!0'!AX616)),"",'!0'!AX616)</f>
        <v/>
      </c>
      <c r="AS614" t="str">
        <f>IF(OR(ISBLANK('!0'!AY616),ISERROR('!0'!AY616)),"",'!0'!AY616)</f>
        <v/>
      </c>
      <c r="AT614" t="str">
        <f>IF(OR(ISBLANK('!0'!AZ616),ISERROR('!0'!AZ616)),"",'!0'!AZ616)</f>
        <v/>
      </c>
      <c r="AU614" t="str">
        <f>IF(OR(ISBLANK('!0'!BA616),ISERROR('!0'!BA616)),"",'!0'!BA616)</f>
        <v/>
      </c>
      <c r="AV614" t="str">
        <f>IF(OR(ISBLANK('!0'!BB616),ISERROR('!0'!BB616)),"",'!0'!BB616)</f>
        <v/>
      </c>
      <c r="AW614" t="str">
        <f>IF(OR(ISBLANK('!0'!BC616),ISERROR('!0'!BC616)),"",'!0'!BC616)</f>
        <v/>
      </c>
      <c r="AX614" t="str">
        <f>IF(OR(ISBLANK('!0'!BD616),ISERROR('!0'!BD616)),"",'!0'!BD616)</f>
        <v/>
      </c>
      <c r="AY614" t="str">
        <f>IF(OR(ISBLANK('!0'!BE616),ISERROR('!0'!BE616)),"",'!0'!BE616)</f>
        <v/>
      </c>
      <c r="AZ614" t="str">
        <f>IF(OR(ISBLANK('!0'!BF616),ISERROR('!0'!BF616)),"",'!0'!BF616)</f>
        <v/>
      </c>
      <c r="BA614" t="str">
        <f>IF(OR(ISBLANK('!0'!BG616),ISERROR('!0'!BG616)),"",'!0'!BG616)</f>
        <v/>
      </c>
      <c r="BB614" t="str">
        <f>IF(OR(ISBLANK('!0'!BH616),ISERROR('!0'!BH616)),"",'!0'!BH616)</f>
        <v/>
      </c>
      <c r="BC614" t="str">
        <f>IF(OR(ISBLANK('!0'!BI616),ISERROR('!0'!BI616)),"",'!0'!BI616)</f>
        <v/>
      </c>
    </row>
    <row r="615" spans="1:55" ht="12.75" customHeight="1" x14ac:dyDescent="0.2">
      <c r="A615" t="str">
        <f>IF(OR(ISBLANK('!0'!A617),ISERROR('!0'!A617)),"",'!0'!A617)</f>
        <v/>
      </c>
      <c r="B615" t="str">
        <f>IF(OR(ISBLANK('!0'!B617),ISERROR('!0'!B617)),"",'!0'!B617)</f>
        <v/>
      </c>
      <c r="C615" t="str">
        <f>IF(OR(ISBLANK('!0'!C616),ISERROR('!0'!C616)),"",'!0'!C616)</f>
        <v/>
      </c>
      <c r="D615" t="str">
        <f>IF(OR(ISBLANK('!0'!D617),ISERROR('!0'!D617)),"",'!0'!D617)</f>
        <v/>
      </c>
      <c r="E615" t="str">
        <f>IF(OR(ISBLANK('!0'!E617),ISERROR('!0'!E617)),"",'!0'!E617)</f>
        <v/>
      </c>
      <c r="F615" t="str">
        <f>IF(OR(ISBLANK('!0'!F617),ISERROR('!0'!F617)),"",'!0'!F617)</f>
        <v/>
      </c>
      <c r="G615" t="str">
        <f>IF(OR(ISBLANK('!0'!G617),ISERROR('!0'!G617)),"",'!0'!G617)</f>
        <v/>
      </c>
      <c r="H615" t="str">
        <f>IF(OR(ISBLANK('!0'!H617),ISERROR('!0'!H617)),"",'!0'!H617)</f>
        <v/>
      </c>
      <c r="I615" s="4" t="str">
        <f>IF(OR(ISBLANK('!0'!I617),ISERROR('!0'!I617)),"",'!0'!I617)</f>
        <v/>
      </c>
      <c r="J615" t="str">
        <f>IF(OR(ISBLANK('!0'!J617),ISERROR('!0'!J617)),"",'!0'!J617)</f>
        <v/>
      </c>
      <c r="K615" s="59" t="str">
        <f>IF(OR(ISBLANK('!0'!K617),ISERROR('!0'!K617)),"",'!0'!K617)</f>
        <v/>
      </c>
      <c r="L615" t="str">
        <f>IF(OR(ISBLANK('!0'!L617),ISERROR('!0'!L617)),"",'!0'!L617)</f>
        <v/>
      </c>
      <c r="M615" t="str">
        <f>IF(OR(ISBLANK('!0'!M617),ISERROR('!0'!M617)),"",'!0'!M617)</f>
        <v/>
      </c>
      <c r="N615" t="str">
        <f>IF(OR(ISBLANK('!0'!N617),ISERROR('!0'!N617)),"",'!0'!N617)</f>
        <v/>
      </c>
      <c r="O615" t="str">
        <f>IF(OR(ISBLANK('!0'!O617),ISERROR('!0'!O617)),"",'!0'!O617)</f>
        <v/>
      </c>
      <c r="P615" t="str">
        <f>IF(OR(ISBLANK('!0'!P617),ISERROR('!0'!P617)),"",'!0'!P617)</f>
        <v/>
      </c>
      <c r="Q615" t="str">
        <f>IF(OR(ISBLANK('!0'!Q617),ISERROR('!0'!Q617)),"",'!0'!Q617)</f>
        <v/>
      </c>
      <c r="R615" t="str">
        <f>IF(OR(ISBLANK('!0'!R617),ISERROR('!0'!R617)),"",'!0'!R617)</f>
        <v/>
      </c>
      <c r="S615" t="str">
        <f>IF(OR(ISBLANK('!0'!S617),ISERROR('!0'!S617)),"",'!0'!S617)</f>
        <v/>
      </c>
      <c r="T615" t="str">
        <f>IF(OR(ISBLANK('!0'!T617),ISERROR('!0'!T617)),"",'!0'!T617)</f>
        <v/>
      </c>
      <c r="U615" t="str">
        <f>IF(OR(ISBLANK('!0'!U617),ISERROR('!0'!U617)),"",'!0'!U617)</f>
        <v/>
      </c>
      <c r="V615" t="str">
        <f>IF(OR(ISBLANK('!0'!V617),ISERROR('!0'!V617)),"",'!0'!V617)</f>
        <v/>
      </c>
      <c r="W615" t="str">
        <f>IF(OR(ISBLANK('!0'!W617),ISERROR('!0'!W617)),"",'!0'!W617)</f>
        <v/>
      </c>
      <c r="X615" t="str">
        <f>IF(OR(ISBLANK('!0'!X617),ISERROR('!0'!X617)),"",'!0'!X617)</f>
        <v/>
      </c>
      <c r="Y615" t="str">
        <f>IF(OR(ISBLANK('!0'!Y617),ISERROR('!0'!Y617)),"",'!0'!Y617)</f>
        <v/>
      </c>
      <c r="Z615" t="str">
        <f>IF(OR(ISBLANK('!0'!Z617),ISERROR('!0'!Z617)),"",'!0'!Z617)</f>
        <v/>
      </c>
      <c r="AA615" t="str">
        <f>IF(OR(ISBLANK('!0'!AA617),ISERROR('!0'!AA617)),"",'!0'!AA617)</f>
        <v/>
      </c>
      <c r="AB615" t="str">
        <f>IF(OR(ISBLANK('!0'!AB617),ISERROR('!0'!AB617)),"",'!0'!AB617)</f>
        <v/>
      </c>
      <c r="AC615" t="str">
        <f>IF(OR(ISBLANK('!0'!AI617),ISERROR('!0'!AI617)),"",'!0'!AI617)</f>
        <v/>
      </c>
      <c r="AD615" t="str">
        <f>IF(OR(ISBLANK('!0'!AJ617),ISERROR('!0'!AJ617)),"",'!0'!AJ617)</f>
        <v/>
      </c>
      <c r="AE615" t="str">
        <f>IF(OR(ISBLANK('!0'!AK617),ISERROR('!0'!AK617)),"",'!0'!AK617)</f>
        <v/>
      </c>
      <c r="AF615" t="str">
        <f>IF(OR(ISBLANK('!0'!AL617),ISERROR('!0'!AL617)),"",'!0'!AL617)</f>
        <v/>
      </c>
      <c r="AG615" t="str">
        <f>IF(OR(ISBLANK('!0'!AM617),ISERROR('!0'!AM617)),"",'!0'!AM617)</f>
        <v/>
      </c>
      <c r="AH615" t="str">
        <f>IF(OR(ISBLANK('!0'!AN617),ISERROR('!0'!AN617)),"",'!0'!AN617)</f>
        <v/>
      </c>
      <c r="AI615" t="str">
        <f>IF(OR(ISBLANK('!0'!AO617),ISERROR('!0'!AO617)),"",'!0'!AO617)</f>
        <v/>
      </c>
      <c r="AJ615" t="str">
        <f>IF(OR(ISBLANK('!0'!AP617),ISERROR('!0'!AP617)),"",'!0'!AP617)</f>
        <v/>
      </c>
      <c r="AK615" t="str">
        <f>IF(OR(ISBLANK('!0'!AQ617),ISERROR('!0'!AQ617)),"",'!0'!AQ617)</f>
        <v/>
      </c>
      <c r="AL615" t="str">
        <f>IF(OR(ISBLANK('!0'!AR617),ISERROR('!0'!AR617)),"",'!0'!AR617)</f>
        <v/>
      </c>
      <c r="AM615" t="str">
        <f>IF(OR(ISBLANK('!0'!AS617),ISERROR('!0'!AS617)),"",'!0'!AS617)</f>
        <v/>
      </c>
      <c r="AN615" t="str">
        <f>IF(OR(ISBLANK('!0'!AT617),ISERROR('!0'!AT617)),"",'!0'!AT617)</f>
        <v/>
      </c>
      <c r="AO615" t="str">
        <f>IF(OR(ISBLANK('!0'!AU617),ISERROR('!0'!AU617)),"",'!0'!AU617)</f>
        <v/>
      </c>
      <c r="AP615" t="str">
        <f>IF(OR(ISBLANK('!0'!AV617),ISERROR('!0'!AV617)),"",'!0'!AV617)</f>
        <v/>
      </c>
      <c r="AQ615" t="str">
        <f>IF(OR(ISBLANK('!0'!AW617),ISERROR('!0'!AW617)),"",'!0'!AW617)</f>
        <v/>
      </c>
      <c r="AR615" t="str">
        <f>IF(OR(ISBLANK('!0'!AX617),ISERROR('!0'!AX617)),"",'!0'!AX617)</f>
        <v/>
      </c>
      <c r="AS615" t="str">
        <f>IF(OR(ISBLANK('!0'!AY617),ISERROR('!0'!AY617)),"",'!0'!AY617)</f>
        <v/>
      </c>
      <c r="AT615" t="str">
        <f>IF(OR(ISBLANK('!0'!AZ617),ISERROR('!0'!AZ617)),"",'!0'!AZ617)</f>
        <v/>
      </c>
      <c r="AU615" t="str">
        <f>IF(OR(ISBLANK('!0'!BA617),ISERROR('!0'!BA617)),"",'!0'!BA617)</f>
        <v/>
      </c>
      <c r="AV615" t="str">
        <f>IF(OR(ISBLANK('!0'!BB617),ISERROR('!0'!BB617)),"",'!0'!BB617)</f>
        <v/>
      </c>
      <c r="AW615" t="str">
        <f>IF(OR(ISBLANK('!0'!BC617),ISERROR('!0'!BC617)),"",'!0'!BC617)</f>
        <v/>
      </c>
      <c r="AX615" t="str">
        <f>IF(OR(ISBLANK('!0'!BD617),ISERROR('!0'!BD617)),"",'!0'!BD617)</f>
        <v/>
      </c>
      <c r="AY615" t="str">
        <f>IF(OR(ISBLANK('!0'!BE617),ISERROR('!0'!BE617)),"",'!0'!BE617)</f>
        <v/>
      </c>
      <c r="AZ615" t="str">
        <f>IF(OR(ISBLANK('!0'!BF617),ISERROR('!0'!BF617)),"",'!0'!BF617)</f>
        <v/>
      </c>
      <c r="BA615" t="str">
        <f>IF(OR(ISBLANK('!0'!BG617),ISERROR('!0'!BG617)),"",'!0'!BG617)</f>
        <v/>
      </c>
      <c r="BB615" t="str">
        <f>IF(OR(ISBLANK('!0'!BH617),ISERROR('!0'!BH617)),"",'!0'!BH617)</f>
        <v/>
      </c>
      <c r="BC615" t="str">
        <f>IF(OR(ISBLANK('!0'!BI617),ISERROR('!0'!BI617)),"",'!0'!BI617)</f>
        <v/>
      </c>
    </row>
    <row r="616" spans="1:55" ht="12.75" customHeight="1" x14ac:dyDescent="0.2">
      <c r="A616" t="str">
        <f>IF(OR(ISBLANK('!0'!A618),ISERROR('!0'!A618)),"",'!0'!A618)</f>
        <v/>
      </c>
      <c r="B616" t="str">
        <f>IF(OR(ISBLANK('!0'!B618),ISERROR('!0'!B618)),"",'!0'!B618)</f>
        <v/>
      </c>
      <c r="C616" t="str">
        <f>IF(OR(ISBLANK('!0'!C617),ISERROR('!0'!C617)),"",'!0'!C617)</f>
        <v/>
      </c>
      <c r="D616" t="str">
        <f>IF(OR(ISBLANK('!0'!D618),ISERROR('!0'!D618)),"",'!0'!D618)</f>
        <v/>
      </c>
      <c r="E616" t="str">
        <f>IF(OR(ISBLANK('!0'!E618),ISERROR('!0'!E618)),"",'!0'!E618)</f>
        <v/>
      </c>
      <c r="F616" t="str">
        <f>IF(OR(ISBLANK('!0'!F618),ISERROR('!0'!F618)),"",'!0'!F618)</f>
        <v/>
      </c>
      <c r="G616" t="str">
        <f>IF(OR(ISBLANK('!0'!G618),ISERROR('!0'!G618)),"",'!0'!G618)</f>
        <v/>
      </c>
      <c r="H616" t="str">
        <f>IF(OR(ISBLANK('!0'!H618),ISERROR('!0'!H618)),"",'!0'!H618)</f>
        <v/>
      </c>
      <c r="I616" s="4" t="str">
        <f>IF(OR(ISBLANK('!0'!I618),ISERROR('!0'!I618)),"",'!0'!I618)</f>
        <v/>
      </c>
      <c r="J616" t="str">
        <f>IF(OR(ISBLANK('!0'!J618),ISERROR('!0'!J618)),"",'!0'!J618)</f>
        <v/>
      </c>
      <c r="K616" s="59" t="str">
        <f>IF(OR(ISBLANK('!0'!K618),ISERROR('!0'!K618)),"",'!0'!K618)</f>
        <v/>
      </c>
      <c r="L616" t="str">
        <f>IF(OR(ISBLANK('!0'!L618),ISERROR('!0'!L618)),"",'!0'!L618)</f>
        <v/>
      </c>
      <c r="M616" t="str">
        <f>IF(OR(ISBLANK('!0'!M618),ISERROR('!0'!M618)),"",'!0'!M618)</f>
        <v/>
      </c>
      <c r="N616" t="str">
        <f>IF(OR(ISBLANK('!0'!N618),ISERROR('!0'!N618)),"",'!0'!N618)</f>
        <v/>
      </c>
      <c r="O616" t="str">
        <f>IF(OR(ISBLANK('!0'!O618),ISERROR('!0'!O618)),"",'!0'!O618)</f>
        <v/>
      </c>
      <c r="P616" t="str">
        <f>IF(OR(ISBLANK('!0'!P618),ISERROR('!0'!P618)),"",'!0'!P618)</f>
        <v/>
      </c>
      <c r="Q616" t="str">
        <f>IF(OR(ISBLANK('!0'!Q618),ISERROR('!0'!Q618)),"",'!0'!Q618)</f>
        <v/>
      </c>
      <c r="R616" t="str">
        <f>IF(OR(ISBLANK('!0'!R618),ISERROR('!0'!R618)),"",'!0'!R618)</f>
        <v/>
      </c>
      <c r="S616" t="str">
        <f>IF(OR(ISBLANK('!0'!S618),ISERROR('!0'!S618)),"",'!0'!S618)</f>
        <v/>
      </c>
      <c r="T616" t="str">
        <f>IF(OR(ISBLANK('!0'!T618),ISERROR('!0'!T618)),"",'!0'!T618)</f>
        <v/>
      </c>
      <c r="U616" t="str">
        <f>IF(OR(ISBLANK('!0'!U618),ISERROR('!0'!U618)),"",'!0'!U618)</f>
        <v/>
      </c>
      <c r="V616" t="str">
        <f>IF(OR(ISBLANK('!0'!V618),ISERROR('!0'!V618)),"",'!0'!V618)</f>
        <v/>
      </c>
      <c r="W616" t="str">
        <f>IF(OR(ISBLANK('!0'!W618),ISERROR('!0'!W618)),"",'!0'!W618)</f>
        <v/>
      </c>
      <c r="X616" t="str">
        <f>IF(OR(ISBLANK('!0'!X618),ISERROR('!0'!X618)),"",'!0'!X618)</f>
        <v/>
      </c>
      <c r="Y616" t="str">
        <f>IF(OR(ISBLANK('!0'!Y618),ISERROR('!0'!Y618)),"",'!0'!Y618)</f>
        <v/>
      </c>
      <c r="Z616" t="str">
        <f>IF(OR(ISBLANK('!0'!Z618),ISERROR('!0'!Z618)),"",'!0'!Z618)</f>
        <v/>
      </c>
      <c r="AA616" t="str">
        <f>IF(OR(ISBLANK('!0'!AA618),ISERROR('!0'!AA618)),"",'!0'!AA618)</f>
        <v/>
      </c>
      <c r="AB616" t="str">
        <f>IF(OR(ISBLANK('!0'!AB618),ISERROR('!0'!AB618)),"",'!0'!AB618)</f>
        <v/>
      </c>
      <c r="AC616" t="str">
        <f>IF(OR(ISBLANK('!0'!AI618),ISERROR('!0'!AI618)),"",'!0'!AI618)</f>
        <v/>
      </c>
      <c r="AD616" t="str">
        <f>IF(OR(ISBLANK('!0'!AJ618),ISERROR('!0'!AJ618)),"",'!0'!AJ618)</f>
        <v/>
      </c>
      <c r="AE616" t="str">
        <f>IF(OR(ISBLANK('!0'!AK618),ISERROR('!0'!AK618)),"",'!0'!AK618)</f>
        <v/>
      </c>
      <c r="AF616" t="str">
        <f>IF(OR(ISBLANK('!0'!AL618),ISERROR('!0'!AL618)),"",'!0'!AL618)</f>
        <v/>
      </c>
      <c r="AG616" t="str">
        <f>IF(OR(ISBLANK('!0'!AM618),ISERROR('!0'!AM618)),"",'!0'!AM618)</f>
        <v/>
      </c>
      <c r="AH616" t="str">
        <f>IF(OR(ISBLANK('!0'!AN618),ISERROR('!0'!AN618)),"",'!0'!AN618)</f>
        <v/>
      </c>
      <c r="AI616" t="str">
        <f>IF(OR(ISBLANK('!0'!AO618),ISERROR('!0'!AO618)),"",'!0'!AO618)</f>
        <v/>
      </c>
      <c r="AJ616" t="str">
        <f>IF(OR(ISBLANK('!0'!AP618),ISERROR('!0'!AP618)),"",'!0'!AP618)</f>
        <v/>
      </c>
      <c r="AK616" t="str">
        <f>IF(OR(ISBLANK('!0'!AQ618),ISERROR('!0'!AQ618)),"",'!0'!AQ618)</f>
        <v/>
      </c>
      <c r="AL616" t="str">
        <f>IF(OR(ISBLANK('!0'!AR618),ISERROR('!0'!AR618)),"",'!0'!AR618)</f>
        <v/>
      </c>
      <c r="AM616" t="str">
        <f>IF(OR(ISBLANK('!0'!AS618),ISERROR('!0'!AS618)),"",'!0'!AS618)</f>
        <v/>
      </c>
      <c r="AN616" t="str">
        <f>IF(OR(ISBLANK('!0'!AT618),ISERROR('!0'!AT618)),"",'!0'!AT618)</f>
        <v/>
      </c>
      <c r="AO616" t="str">
        <f>IF(OR(ISBLANK('!0'!AU618),ISERROR('!0'!AU618)),"",'!0'!AU618)</f>
        <v/>
      </c>
      <c r="AP616" t="str">
        <f>IF(OR(ISBLANK('!0'!AV618),ISERROR('!0'!AV618)),"",'!0'!AV618)</f>
        <v/>
      </c>
      <c r="AQ616" t="str">
        <f>IF(OR(ISBLANK('!0'!AW618),ISERROR('!0'!AW618)),"",'!0'!AW618)</f>
        <v/>
      </c>
      <c r="AR616" t="str">
        <f>IF(OR(ISBLANK('!0'!AX618),ISERROR('!0'!AX618)),"",'!0'!AX618)</f>
        <v/>
      </c>
      <c r="AS616" t="str">
        <f>IF(OR(ISBLANK('!0'!AY618),ISERROR('!0'!AY618)),"",'!0'!AY618)</f>
        <v/>
      </c>
      <c r="AT616" t="str">
        <f>IF(OR(ISBLANK('!0'!AZ618),ISERROR('!0'!AZ618)),"",'!0'!AZ618)</f>
        <v/>
      </c>
      <c r="AU616" t="str">
        <f>IF(OR(ISBLANK('!0'!BA618),ISERROR('!0'!BA618)),"",'!0'!BA618)</f>
        <v/>
      </c>
      <c r="AV616" t="str">
        <f>IF(OR(ISBLANK('!0'!BB618),ISERROR('!0'!BB618)),"",'!0'!BB618)</f>
        <v/>
      </c>
      <c r="AW616" t="str">
        <f>IF(OR(ISBLANK('!0'!BC618),ISERROR('!0'!BC618)),"",'!0'!BC618)</f>
        <v/>
      </c>
      <c r="AX616" t="str">
        <f>IF(OR(ISBLANK('!0'!BD618),ISERROR('!0'!BD618)),"",'!0'!BD618)</f>
        <v/>
      </c>
      <c r="AY616" t="str">
        <f>IF(OR(ISBLANK('!0'!BE618),ISERROR('!0'!BE618)),"",'!0'!BE618)</f>
        <v/>
      </c>
      <c r="AZ616" t="str">
        <f>IF(OR(ISBLANK('!0'!BF618),ISERROR('!0'!BF618)),"",'!0'!BF618)</f>
        <v/>
      </c>
      <c r="BA616" t="str">
        <f>IF(OR(ISBLANK('!0'!BG618),ISERROR('!0'!BG618)),"",'!0'!BG618)</f>
        <v/>
      </c>
      <c r="BB616" t="str">
        <f>IF(OR(ISBLANK('!0'!BH618),ISERROR('!0'!BH618)),"",'!0'!BH618)</f>
        <v/>
      </c>
      <c r="BC616" t="str">
        <f>IF(OR(ISBLANK('!0'!BI618),ISERROR('!0'!BI618)),"",'!0'!BI618)</f>
        <v/>
      </c>
    </row>
    <row r="617" spans="1:55" ht="12.75" customHeight="1" x14ac:dyDescent="0.2">
      <c r="A617" t="str">
        <f>IF(OR(ISBLANK('!0'!A619),ISERROR('!0'!A619)),"",'!0'!A619)</f>
        <v/>
      </c>
      <c r="B617" t="str">
        <f>IF(OR(ISBLANK('!0'!B619),ISERROR('!0'!B619)),"",'!0'!B619)</f>
        <v/>
      </c>
      <c r="C617" t="str">
        <f>IF(OR(ISBLANK('!0'!C618),ISERROR('!0'!C618)),"",'!0'!C618)</f>
        <v/>
      </c>
      <c r="D617" t="str">
        <f>IF(OR(ISBLANK('!0'!D619),ISERROR('!0'!D619)),"",'!0'!D619)</f>
        <v/>
      </c>
      <c r="E617" t="str">
        <f>IF(OR(ISBLANK('!0'!E619),ISERROR('!0'!E619)),"",'!0'!E619)</f>
        <v/>
      </c>
      <c r="F617" t="str">
        <f>IF(OR(ISBLANK('!0'!F619),ISERROR('!0'!F619)),"",'!0'!F619)</f>
        <v/>
      </c>
      <c r="G617" t="str">
        <f>IF(OR(ISBLANK('!0'!G619),ISERROR('!0'!G619)),"",'!0'!G619)</f>
        <v/>
      </c>
      <c r="H617" t="str">
        <f>IF(OR(ISBLANK('!0'!H619),ISERROR('!0'!H619)),"",'!0'!H619)</f>
        <v/>
      </c>
      <c r="I617" s="4" t="str">
        <f>IF(OR(ISBLANK('!0'!I619),ISERROR('!0'!I619)),"",'!0'!I619)</f>
        <v/>
      </c>
      <c r="J617" t="str">
        <f>IF(OR(ISBLANK('!0'!J619),ISERROR('!0'!J619)),"",'!0'!J619)</f>
        <v/>
      </c>
      <c r="K617" s="59" t="str">
        <f>IF(OR(ISBLANK('!0'!K619),ISERROR('!0'!K619)),"",'!0'!K619)</f>
        <v/>
      </c>
      <c r="L617" t="str">
        <f>IF(OR(ISBLANK('!0'!L619),ISERROR('!0'!L619)),"",'!0'!L619)</f>
        <v/>
      </c>
      <c r="M617" t="str">
        <f>IF(OR(ISBLANK('!0'!M619),ISERROR('!0'!M619)),"",'!0'!M619)</f>
        <v/>
      </c>
      <c r="N617" t="str">
        <f>IF(OR(ISBLANK('!0'!N619),ISERROR('!0'!N619)),"",'!0'!N619)</f>
        <v/>
      </c>
      <c r="O617" t="str">
        <f>IF(OR(ISBLANK('!0'!O619),ISERROR('!0'!O619)),"",'!0'!O619)</f>
        <v/>
      </c>
      <c r="P617" t="str">
        <f>IF(OR(ISBLANK('!0'!P619),ISERROR('!0'!P619)),"",'!0'!P619)</f>
        <v/>
      </c>
      <c r="Q617" t="str">
        <f>IF(OR(ISBLANK('!0'!Q619),ISERROR('!0'!Q619)),"",'!0'!Q619)</f>
        <v/>
      </c>
      <c r="R617" t="str">
        <f>IF(OR(ISBLANK('!0'!R619),ISERROR('!0'!R619)),"",'!0'!R619)</f>
        <v/>
      </c>
      <c r="S617" t="str">
        <f>IF(OR(ISBLANK('!0'!S619),ISERROR('!0'!S619)),"",'!0'!S619)</f>
        <v/>
      </c>
      <c r="T617" t="str">
        <f>IF(OR(ISBLANK('!0'!T619),ISERROR('!0'!T619)),"",'!0'!T619)</f>
        <v/>
      </c>
      <c r="U617" t="str">
        <f>IF(OR(ISBLANK('!0'!U619),ISERROR('!0'!U619)),"",'!0'!U619)</f>
        <v/>
      </c>
      <c r="V617" t="str">
        <f>IF(OR(ISBLANK('!0'!V619),ISERROR('!0'!V619)),"",'!0'!V619)</f>
        <v/>
      </c>
      <c r="W617" t="str">
        <f>IF(OR(ISBLANK('!0'!W619),ISERROR('!0'!W619)),"",'!0'!W619)</f>
        <v/>
      </c>
      <c r="X617" t="str">
        <f>IF(OR(ISBLANK('!0'!X619),ISERROR('!0'!X619)),"",'!0'!X619)</f>
        <v/>
      </c>
      <c r="Y617" t="str">
        <f>IF(OR(ISBLANK('!0'!Y619),ISERROR('!0'!Y619)),"",'!0'!Y619)</f>
        <v/>
      </c>
      <c r="Z617" t="str">
        <f>IF(OR(ISBLANK('!0'!Z619),ISERROR('!0'!Z619)),"",'!0'!Z619)</f>
        <v/>
      </c>
      <c r="AA617" t="str">
        <f>IF(OR(ISBLANK('!0'!AA619),ISERROR('!0'!AA619)),"",'!0'!AA619)</f>
        <v/>
      </c>
      <c r="AB617" t="str">
        <f>IF(OR(ISBLANK('!0'!AB619),ISERROR('!0'!AB619)),"",'!0'!AB619)</f>
        <v/>
      </c>
      <c r="AC617" t="str">
        <f>IF(OR(ISBLANK('!0'!AI619),ISERROR('!0'!AI619)),"",'!0'!AI619)</f>
        <v/>
      </c>
      <c r="AD617" t="str">
        <f>IF(OR(ISBLANK('!0'!AJ619),ISERROR('!0'!AJ619)),"",'!0'!AJ619)</f>
        <v/>
      </c>
      <c r="AE617" t="str">
        <f>IF(OR(ISBLANK('!0'!AK619),ISERROR('!0'!AK619)),"",'!0'!AK619)</f>
        <v/>
      </c>
      <c r="AF617" t="str">
        <f>IF(OR(ISBLANK('!0'!AL619),ISERROR('!0'!AL619)),"",'!0'!AL619)</f>
        <v/>
      </c>
      <c r="AG617" t="str">
        <f>IF(OR(ISBLANK('!0'!AM619),ISERROR('!0'!AM619)),"",'!0'!AM619)</f>
        <v/>
      </c>
      <c r="AH617" t="str">
        <f>IF(OR(ISBLANK('!0'!AN619),ISERROR('!0'!AN619)),"",'!0'!AN619)</f>
        <v/>
      </c>
      <c r="AI617" t="str">
        <f>IF(OR(ISBLANK('!0'!AO619),ISERROR('!0'!AO619)),"",'!0'!AO619)</f>
        <v/>
      </c>
      <c r="AJ617" t="str">
        <f>IF(OR(ISBLANK('!0'!AP619),ISERROR('!0'!AP619)),"",'!0'!AP619)</f>
        <v/>
      </c>
      <c r="AK617" t="str">
        <f>IF(OR(ISBLANK('!0'!AQ619),ISERROR('!0'!AQ619)),"",'!0'!AQ619)</f>
        <v/>
      </c>
      <c r="AL617" t="str">
        <f>IF(OR(ISBLANK('!0'!AR619),ISERROR('!0'!AR619)),"",'!0'!AR619)</f>
        <v/>
      </c>
      <c r="AM617" t="str">
        <f>IF(OR(ISBLANK('!0'!AS619),ISERROR('!0'!AS619)),"",'!0'!AS619)</f>
        <v/>
      </c>
      <c r="AN617" t="str">
        <f>IF(OR(ISBLANK('!0'!AT619),ISERROR('!0'!AT619)),"",'!0'!AT619)</f>
        <v/>
      </c>
      <c r="AO617" t="str">
        <f>IF(OR(ISBLANK('!0'!AU619),ISERROR('!0'!AU619)),"",'!0'!AU619)</f>
        <v/>
      </c>
      <c r="AP617" t="str">
        <f>IF(OR(ISBLANK('!0'!AV619),ISERROR('!0'!AV619)),"",'!0'!AV619)</f>
        <v/>
      </c>
      <c r="AQ617" t="str">
        <f>IF(OR(ISBLANK('!0'!AW619),ISERROR('!0'!AW619)),"",'!0'!AW619)</f>
        <v/>
      </c>
      <c r="AR617" t="str">
        <f>IF(OR(ISBLANK('!0'!AX619),ISERROR('!0'!AX619)),"",'!0'!AX619)</f>
        <v/>
      </c>
      <c r="AS617" t="str">
        <f>IF(OR(ISBLANK('!0'!AY619),ISERROR('!0'!AY619)),"",'!0'!AY619)</f>
        <v/>
      </c>
      <c r="AT617" t="str">
        <f>IF(OR(ISBLANK('!0'!AZ619),ISERROR('!0'!AZ619)),"",'!0'!AZ619)</f>
        <v/>
      </c>
      <c r="AU617" t="str">
        <f>IF(OR(ISBLANK('!0'!BA619),ISERROR('!0'!BA619)),"",'!0'!BA619)</f>
        <v/>
      </c>
      <c r="AV617" t="str">
        <f>IF(OR(ISBLANK('!0'!BB619),ISERROR('!0'!BB619)),"",'!0'!BB619)</f>
        <v/>
      </c>
      <c r="AW617" t="str">
        <f>IF(OR(ISBLANK('!0'!BC619),ISERROR('!0'!BC619)),"",'!0'!BC619)</f>
        <v/>
      </c>
      <c r="AX617" t="str">
        <f>IF(OR(ISBLANK('!0'!BD619),ISERROR('!0'!BD619)),"",'!0'!BD619)</f>
        <v/>
      </c>
      <c r="AY617" t="str">
        <f>IF(OR(ISBLANK('!0'!BE619),ISERROR('!0'!BE619)),"",'!0'!BE619)</f>
        <v/>
      </c>
      <c r="AZ617" t="str">
        <f>IF(OR(ISBLANK('!0'!BF619),ISERROR('!0'!BF619)),"",'!0'!BF619)</f>
        <v/>
      </c>
      <c r="BA617" t="str">
        <f>IF(OR(ISBLANK('!0'!BG619),ISERROR('!0'!BG619)),"",'!0'!BG619)</f>
        <v/>
      </c>
      <c r="BB617" t="str">
        <f>IF(OR(ISBLANK('!0'!BH619),ISERROR('!0'!BH619)),"",'!0'!BH619)</f>
        <v/>
      </c>
      <c r="BC617" t="str">
        <f>IF(OR(ISBLANK('!0'!BI619),ISERROR('!0'!BI619)),"",'!0'!BI619)</f>
        <v/>
      </c>
    </row>
    <row r="618" spans="1:55" ht="12.75" customHeight="1" x14ac:dyDescent="0.2">
      <c r="A618" t="str">
        <f>IF(OR(ISBLANK('!0'!A620),ISERROR('!0'!A620)),"",'!0'!A620)</f>
        <v/>
      </c>
      <c r="B618" t="str">
        <f>IF(OR(ISBLANK('!0'!B620),ISERROR('!0'!B620)),"",'!0'!B620)</f>
        <v/>
      </c>
      <c r="C618" t="str">
        <f>IF(OR(ISBLANK('!0'!C619),ISERROR('!0'!C619)),"",'!0'!C619)</f>
        <v/>
      </c>
      <c r="D618" t="str">
        <f>IF(OR(ISBLANK('!0'!D620),ISERROR('!0'!D620)),"",'!0'!D620)</f>
        <v/>
      </c>
      <c r="E618" t="str">
        <f>IF(OR(ISBLANK('!0'!E620),ISERROR('!0'!E620)),"",'!0'!E620)</f>
        <v/>
      </c>
      <c r="F618" t="str">
        <f>IF(OR(ISBLANK('!0'!F620),ISERROR('!0'!F620)),"",'!0'!F620)</f>
        <v/>
      </c>
      <c r="G618" t="str">
        <f>IF(OR(ISBLANK('!0'!G620),ISERROR('!0'!G620)),"",'!0'!G620)</f>
        <v/>
      </c>
      <c r="H618" t="str">
        <f>IF(OR(ISBLANK('!0'!H620),ISERROR('!0'!H620)),"",'!0'!H620)</f>
        <v/>
      </c>
      <c r="I618" s="4" t="str">
        <f>IF(OR(ISBLANK('!0'!I620),ISERROR('!0'!I620)),"",'!0'!I620)</f>
        <v/>
      </c>
      <c r="J618" t="str">
        <f>IF(OR(ISBLANK('!0'!J620),ISERROR('!0'!J620)),"",'!0'!J620)</f>
        <v/>
      </c>
      <c r="K618" s="59" t="str">
        <f>IF(OR(ISBLANK('!0'!K620),ISERROR('!0'!K620)),"",'!0'!K620)</f>
        <v/>
      </c>
      <c r="L618" t="str">
        <f>IF(OR(ISBLANK('!0'!L620),ISERROR('!0'!L620)),"",'!0'!L620)</f>
        <v/>
      </c>
      <c r="M618" t="str">
        <f>IF(OR(ISBLANK('!0'!M620),ISERROR('!0'!M620)),"",'!0'!M620)</f>
        <v/>
      </c>
      <c r="N618" t="str">
        <f>IF(OR(ISBLANK('!0'!N620),ISERROR('!0'!N620)),"",'!0'!N620)</f>
        <v/>
      </c>
      <c r="O618" t="str">
        <f>IF(OR(ISBLANK('!0'!O620),ISERROR('!0'!O620)),"",'!0'!O620)</f>
        <v/>
      </c>
      <c r="P618" t="str">
        <f>IF(OR(ISBLANK('!0'!P620),ISERROR('!0'!P620)),"",'!0'!P620)</f>
        <v/>
      </c>
      <c r="Q618" t="str">
        <f>IF(OR(ISBLANK('!0'!Q620),ISERROR('!0'!Q620)),"",'!0'!Q620)</f>
        <v/>
      </c>
      <c r="R618" t="str">
        <f>IF(OR(ISBLANK('!0'!R620),ISERROR('!0'!R620)),"",'!0'!R620)</f>
        <v/>
      </c>
      <c r="S618" t="str">
        <f>IF(OR(ISBLANK('!0'!S620),ISERROR('!0'!S620)),"",'!0'!S620)</f>
        <v/>
      </c>
      <c r="T618" t="str">
        <f>IF(OR(ISBLANK('!0'!T620),ISERROR('!0'!T620)),"",'!0'!T620)</f>
        <v/>
      </c>
      <c r="U618" t="str">
        <f>IF(OR(ISBLANK('!0'!U620),ISERROR('!0'!U620)),"",'!0'!U620)</f>
        <v/>
      </c>
      <c r="V618" t="str">
        <f>IF(OR(ISBLANK('!0'!V620),ISERROR('!0'!V620)),"",'!0'!V620)</f>
        <v/>
      </c>
      <c r="W618" t="str">
        <f>IF(OR(ISBLANK('!0'!W620),ISERROR('!0'!W620)),"",'!0'!W620)</f>
        <v/>
      </c>
      <c r="X618" t="str">
        <f>IF(OR(ISBLANK('!0'!X620),ISERROR('!0'!X620)),"",'!0'!X620)</f>
        <v/>
      </c>
      <c r="Y618" t="str">
        <f>IF(OR(ISBLANK('!0'!Y620),ISERROR('!0'!Y620)),"",'!0'!Y620)</f>
        <v/>
      </c>
      <c r="Z618" t="str">
        <f>IF(OR(ISBLANK('!0'!Z620),ISERROR('!0'!Z620)),"",'!0'!Z620)</f>
        <v/>
      </c>
      <c r="AA618" t="str">
        <f>IF(OR(ISBLANK('!0'!AA620),ISERROR('!0'!AA620)),"",'!0'!AA620)</f>
        <v/>
      </c>
      <c r="AB618" t="str">
        <f>IF(OR(ISBLANK('!0'!AB620),ISERROR('!0'!AB620)),"",'!0'!AB620)</f>
        <v/>
      </c>
      <c r="AC618" t="str">
        <f>IF(OR(ISBLANK('!0'!AI620),ISERROR('!0'!AI620)),"",'!0'!AI620)</f>
        <v/>
      </c>
      <c r="AD618" t="str">
        <f>IF(OR(ISBLANK('!0'!AJ620),ISERROR('!0'!AJ620)),"",'!0'!AJ620)</f>
        <v/>
      </c>
      <c r="AE618" t="str">
        <f>IF(OR(ISBLANK('!0'!AK620),ISERROR('!0'!AK620)),"",'!0'!AK620)</f>
        <v/>
      </c>
      <c r="AF618" t="str">
        <f>IF(OR(ISBLANK('!0'!AL620),ISERROR('!0'!AL620)),"",'!0'!AL620)</f>
        <v/>
      </c>
      <c r="AG618" t="str">
        <f>IF(OR(ISBLANK('!0'!AM620),ISERROR('!0'!AM620)),"",'!0'!AM620)</f>
        <v/>
      </c>
      <c r="AH618" t="str">
        <f>IF(OR(ISBLANK('!0'!AN620),ISERROR('!0'!AN620)),"",'!0'!AN620)</f>
        <v/>
      </c>
      <c r="AI618" t="str">
        <f>IF(OR(ISBLANK('!0'!AO620),ISERROR('!0'!AO620)),"",'!0'!AO620)</f>
        <v/>
      </c>
      <c r="AJ618" t="str">
        <f>IF(OR(ISBLANK('!0'!AP620),ISERROR('!0'!AP620)),"",'!0'!AP620)</f>
        <v/>
      </c>
      <c r="AK618" t="str">
        <f>IF(OR(ISBLANK('!0'!AQ620),ISERROR('!0'!AQ620)),"",'!0'!AQ620)</f>
        <v/>
      </c>
      <c r="AL618" t="str">
        <f>IF(OR(ISBLANK('!0'!AR620),ISERROR('!0'!AR620)),"",'!0'!AR620)</f>
        <v/>
      </c>
      <c r="AM618" t="str">
        <f>IF(OR(ISBLANK('!0'!AS620),ISERROR('!0'!AS620)),"",'!0'!AS620)</f>
        <v/>
      </c>
      <c r="AN618" t="str">
        <f>IF(OR(ISBLANK('!0'!AT620),ISERROR('!0'!AT620)),"",'!0'!AT620)</f>
        <v/>
      </c>
      <c r="AO618" t="str">
        <f>IF(OR(ISBLANK('!0'!AU620),ISERROR('!0'!AU620)),"",'!0'!AU620)</f>
        <v/>
      </c>
      <c r="AP618" t="str">
        <f>IF(OR(ISBLANK('!0'!AV620),ISERROR('!0'!AV620)),"",'!0'!AV620)</f>
        <v/>
      </c>
      <c r="AQ618" t="str">
        <f>IF(OR(ISBLANK('!0'!AW620),ISERROR('!0'!AW620)),"",'!0'!AW620)</f>
        <v/>
      </c>
      <c r="AR618" t="str">
        <f>IF(OR(ISBLANK('!0'!AX620),ISERROR('!0'!AX620)),"",'!0'!AX620)</f>
        <v/>
      </c>
      <c r="AS618" t="str">
        <f>IF(OR(ISBLANK('!0'!AY620),ISERROR('!0'!AY620)),"",'!0'!AY620)</f>
        <v/>
      </c>
      <c r="AT618" t="str">
        <f>IF(OR(ISBLANK('!0'!AZ620),ISERROR('!0'!AZ620)),"",'!0'!AZ620)</f>
        <v/>
      </c>
      <c r="AU618" t="str">
        <f>IF(OR(ISBLANK('!0'!BA620),ISERROR('!0'!BA620)),"",'!0'!BA620)</f>
        <v/>
      </c>
      <c r="AV618" t="str">
        <f>IF(OR(ISBLANK('!0'!BB620),ISERROR('!0'!BB620)),"",'!0'!BB620)</f>
        <v/>
      </c>
      <c r="AW618" t="str">
        <f>IF(OR(ISBLANK('!0'!BC620),ISERROR('!0'!BC620)),"",'!0'!BC620)</f>
        <v/>
      </c>
      <c r="AX618" t="str">
        <f>IF(OR(ISBLANK('!0'!BD620),ISERROR('!0'!BD620)),"",'!0'!BD620)</f>
        <v/>
      </c>
      <c r="AY618" t="str">
        <f>IF(OR(ISBLANK('!0'!BE620),ISERROR('!0'!BE620)),"",'!0'!BE620)</f>
        <v/>
      </c>
      <c r="AZ618" t="str">
        <f>IF(OR(ISBLANK('!0'!BF620),ISERROR('!0'!BF620)),"",'!0'!BF620)</f>
        <v/>
      </c>
      <c r="BA618" t="str">
        <f>IF(OR(ISBLANK('!0'!BG620),ISERROR('!0'!BG620)),"",'!0'!BG620)</f>
        <v/>
      </c>
      <c r="BB618" t="str">
        <f>IF(OR(ISBLANK('!0'!BH620),ISERROR('!0'!BH620)),"",'!0'!BH620)</f>
        <v/>
      </c>
      <c r="BC618" t="str">
        <f>IF(OR(ISBLANK('!0'!BI620),ISERROR('!0'!BI620)),"",'!0'!BI620)</f>
        <v/>
      </c>
    </row>
    <row r="619" spans="1:55" ht="12.75" customHeight="1" x14ac:dyDescent="0.2">
      <c r="A619" t="str">
        <f>IF(OR(ISBLANK('!0'!A621),ISERROR('!0'!A621)),"",'!0'!A621)</f>
        <v/>
      </c>
      <c r="B619" t="str">
        <f>IF(OR(ISBLANK('!0'!B621),ISERROR('!0'!B621)),"",'!0'!B621)</f>
        <v/>
      </c>
      <c r="C619" t="str">
        <f>IF(OR(ISBLANK('!0'!C620),ISERROR('!0'!C620)),"",'!0'!C620)</f>
        <v/>
      </c>
      <c r="D619" t="str">
        <f>IF(OR(ISBLANK('!0'!D621),ISERROR('!0'!D621)),"",'!0'!D621)</f>
        <v/>
      </c>
      <c r="E619" t="str">
        <f>IF(OR(ISBLANK('!0'!E621),ISERROR('!0'!E621)),"",'!0'!E621)</f>
        <v/>
      </c>
      <c r="F619" t="str">
        <f>IF(OR(ISBLANK('!0'!F621),ISERROR('!0'!F621)),"",'!0'!F621)</f>
        <v/>
      </c>
      <c r="G619" t="str">
        <f>IF(OR(ISBLANK('!0'!G621),ISERROR('!0'!G621)),"",'!0'!G621)</f>
        <v/>
      </c>
      <c r="H619" t="str">
        <f>IF(OR(ISBLANK('!0'!H621),ISERROR('!0'!H621)),"",'!0'!H621)</f>
        <v/>
      </c>
      <c r="I619" s="4" t="str">
        <f>IF(OR(ISBLANK('!0'!I621),ISERROR('!0'!I621)),"",'!0'!I621)</f>
        <v/>
      </c>
      <c r="J619" t="str">
        <f>IF(OR(ISBLANK('!0'!J621),ISERROR('!0'!J621)),"",'!0'!J621)</f>
        <v/>
      </c>
      <c r="K619" s="59" t="str">
        <f>IF(OR(ISBLANK('!0'!K621),ISERROR('!0'!K621)),"",'!0'!K621)</f>
        <v/>
      </c>
      <c r="L619" t="str">
        <f>IF(OR(ISBLANK('!0'!L621),ISERROR('!0'!L621)),"",'!0'!L621)</f>
        <v/>
      </c>
      <c r="M619" t="str">
        <f>IF(OR(ISBLANK('!0'!M621),ISERROR('!0'!M621)),"",'!0'!M621)</f>
        <v/>
      </c>
      <c r="N619" t="str">
        <f>IF(OR(ISBLANK('!0'!N621),ISERROR('!0'!N621)),"",'!0'!N621)</f>
        <v/>
      </c>
      <c r="O619" t="str">
        <f>IF(OR(ISBLANK('!0'!O621),ISERROR('!0'!O621)),"",'!0'!O621)</f>
        <v/>
      </c>
      <c r="P619" t="str">
        <f>IF(OR(ISBLANK('!0'!P621),ISERROR('!0'!P621)),"",'!0'!P621)</f>
        <v/>
      </c>
      <c r="Q619" t="str">
        <f>IF(OR(ISBLANK('!0'!Q621),ISERROR('!0'!Q621)),"",'!0'!Q621)</f>
        <v/>
      </c>
      <c r="R619" t="str">
        <f>IF(OR(ISBLANK('!0'!R621),ISERROR('!0'!R621)),"",'!0'!R621)</f>
        <v/>
      </c>
      <c r="S619" t="str">
        <f>IF(OR(ISBLANK('!0'!S621),ISERROR('!0'!S621)),"",'!0'!S621)</f>
        <v/>
      </c>
      <c r="T619" t="str">
        <f>IF(OR(ISBLANK('!0'!T621),ISERROR('!0'!T621)),"",'!0'!T621)</f>
        <v/>
      </c>
      <c r="U619" t="str">
        <f>IF(OR(ISBLANK('!0'!U621),ISERROR('!0'!U621)),"",'!0'!U621)</f>
        <v/>
      </c>
      <c r="V619" t="str">
        <f>IF(OR(ISBLANK('!0'!V621),ISERROR('!0'!V621)),"",'!0'!V621)</f>
        <v/>
      </c>
      <c r="W619" t="str">
        <f>IF(OR(ISBLANK('!0'!W621),ISERROR('!0'!W621)),"",'!0'!W621)</f>
        <v/>
      </c>
      <c r="X619" t="str">
        <f>IF(OR(ISBLANK('!0'!X621),ISERROR('!0'!X621)),"",'!0'!X621)</f>
        <v/>
      </c>
      <c r="Y619" t="str">
        <f>IF(OR(ISBLANK('!0'!Y621),ISERROR('!0'!Y621)),"",'!0'!Y621)</f>
        <v/>
      </c>
      <c r="Z619" t="str">
        <f>IF(OR(ISBLANK('!0'!Z621),ISERROR('!0'!Z621)),"",'!0'!Z621)</f>
        <v/>
      </c>
      <c r="AA619" t="str">
        <f>IF(OR(ISBLANK('!0'!AA621),ISERROR('!0'!AA621)),"",'!0'!AA621)</f>
        <v/>
      </c>
      <c r="AB619" t="str">
        <f>IF(OR(ISBLANK('!0'!AB621),ISERROR('!0'!AB621)),"",'!0'!AB621)</f>
        <v/>
      </c>
      <c r="AC619" t="str">
        <f>IF(OR(ISBLANK('!0'!AI621),ISERROR('!0'!AI621)),"",'!0'!AI621)</f>
        <v/>
      </c>
      <c r="AD619" t="str">
        <f>IF(OR(ISBLANK('!0'!AJ621),ISERROR('!0'!AJ621)),"",'!0'!AJ621)</f>
        <v/>
      </c>
      <c r="AE619" t="str">
        <f>IF(OR(ISBLANK('!0'!AK621),ISERROR('!0'!AK621)),"",'!0'!AK621)</f>
        <v/>
      </c>
      <c r="AF619" t="str">
        <f>IF(OR(ISBLANK('!0'!AL621),ISERROR('!0'!AL621)),"",'!0'!AL621)</f>
        <v/>
      </c>
      <c r="AG619" t="str">
        <f>IF(OR(ISBLANK('!0'!AM621),ISERROR('!0'!AM621)),"",'!0'!AM621)</f>
        <v/>
      </c>
      <c r="AH619" t="str">
        <f>IF(OR(ISBLANK('!0'!AN621),ISERROR('!0'!AN621)),"",'!0'!AN621)</f>
        <v/>
      </c>
      <c r="AI619" t="str">
        <f>IF(OR(ISBLANK('!0'!AO621),ISERROR('!0'!AO621)),"",'!0'!AO621)</f>
        <v/>
      </c>
      <c r="AJ619" t="str">
        <f>IF(OR(ISBLANK('!0'!AP621),ISERROR('!0'!AP621)),"",'!0'!AP621)</f>
        <v/>
      </c>
      <c r="AK619" t="str">
        <f>IF(OR(ISBLANK('!0'!AQ621),ISERROR('!0'!AQ621)),"",'!0'!AQ621)</f>
        <v/>
      </c>
      <c r="AL619" t="str">
        <f>IF(OR(ISBLANK('!0'!AR621),ISERROR('!0'!AR621)),"",'!0'!AR621)</f>
        <v/>
      </c>
      <c r="AM619" t="str">
        <f>IF(OR(ISBLANK('!0'!AS621),ISERROR('!0'!AS621)),"",'!0'!AS621)</f>
        <v/>
      </c>
      <c r="AN619" t="str">
        <f>IF(OR(ISBLANK('!0'!AT621),ISERROR('!0'!AT621)),"",'!0'!AT621)</f>
        <v/>
      </c>
      <c r="AO619" t="str">
        <f>IF(OR(ISBLANK('!0'!AU621),ISERROR('!0'!AU621)),"",'!0'!AU621)</f>
        <v/>
      </c>
      <c r="AP619" t="str">
        <f>IF(OR(ISBLANK('!0'!AV621),ISERROR('!0'!AV621)),"",'!0'!AV621)</f>
        <v/>
      </c>
      <c r="AQ619" t="str">
        <f>IF(OR(ISBLANK('!0'!AW621),ISERROR('!0'!AW621)),"",'!0'!AW621)</f>
        <v/>
      </c>
      <c r="AR619" t="str">
        <f>IF(OR(ISBLANK('!0'!AX621),ISERROR('!0'!AX621)),"",'!0'!AX621)</f>
        <v/>
      </c>
      <c r="AS619" t="str">
        <f>IF(OR(ISBLANK('!0'!AY621),ISERROR('!0'!AY621)),"",'!0'!AY621)</f>
        <v/>
      </c>
      <c r="AT619" t="str">
        <f>IF(OR(ISBLANK('!0'!AZ621),ISERROR('!0'!AZ621)),"",'!0'!AZ621)</f>
        <v/>
      </c>
      <c r="AU619" t="str">
        <f>IF(OR(ISBLANK('!0'!BA621),ISERROR('!0'!BA621)),"",'!0'!BA621)</f>
        <v/>
      </c>
      <c r="AV619" t="str">
        <f>IF(OR(ISBLANK('!0'!BB621),ISERROR('!0'!BB621)),"",'!0'!BB621)</f>
        <v/>
      </c>
      <c r="AW619" t="str">
        <f>IF(OR(ISBLANK('!0'!BC621),ISERROR('!0'!BC621)),"",'!0'!BC621)</f>
        <v/>
      </c>
      <c r="AX619" t="str">
        <f>IF(OR(ISBLANK('!0'!BD621),ISERROR('!0'!BD621)),"",'!0'!BD621)</f>
        <v/>
      </c>
      <c r="AY619" t="str">
        <f>IF(OR(ISBLANK('!0'!BE621),ISERROR('!0'!BE621)),"",'!0'!BE621)</f>
        <v/>
      </c>
      <c r="AZ619" t="str">
        <f>IF(OR(ISBLANK('!0'!BF621),ISERROR('!0'!BF621)),"",'!0'!BF621)</f>
        <v/>
      </c>
      <c r="BA619" t="str">
        <f>IF(OR(ISBLANK('!0'!BG621),ISERROR('!0'!BG621)),"",'!0'!BG621)</f>
        <v/>
      </c>
      <c r="BB619" t="str">
        <f>IF(OR(ISBLANK('!0'!BH621),ISERROR('!0'!BH621)),"",'!0'!BH621)</f>
        <v/>
      </c>
      <c r="BC619" t="str">
        <f>IF(OR(ISBLANK('!0'!BI621),ISERROR('!0'!BI621)),"",'!0'!BI621)</f>
        <v/>
      </c>
    </row>
    <row r="620" spans="1:55" ht="12.75" customHeight="1" x14ac:dyDescent="0.2">
      <c r="A620" t="str">
        <f>IF(OR(ISBLANK('!0'!A622),ISERROR('!0'!A622)),"",'!0'!A622)</f>
        <v/>
      </c>
      <c r="B620" t="str">
        <f>IF(OR(ISBLANK('!0'!B622),ISERROR('!0'!B622)),"",'!0'!B622)</f>
        <v/>
      </c>
      <c r="C620" t="str">
        <f>IF(OR(ISBLANK('!0'!C621),ISERROR('!0'!C621)),"",'!0'!C621)</f>
        <v/>
      </c>
      <c r="D620" t="str">
        <f>IF(OR(ISBLANK('!0'!D622),ISERROR('!0'!D622)),"",'!0'!D622)</f>
        <v/>
      </c>
      <c r="E620" t="str">
        <f>IF(OR(ISBLANK('!0'!E622),ISERROR('!0'!E622)),"",'!0'!E622)</f>
        <v/>
      </c>
      <c r="F620" t="str">
        <f>IF(OR(ISBLANK('!0'!F622),ISERROR('!0'!F622)),"",'!0'!F622)</f>
        <v/>
      </c>
      <c r="G620" t="str">
        <f>IF(OR(ISBLANK('!0'!G622),ISERROR('!0'!G622)),"",'!0'!G622)</f>
        <v/>
      </c>
      <c r="H620" t="str">
        <f>IF(OR(ISBLANK('!0'!H622),ISERROR('!0'!H622)),"",'!0'!H622)</f>
        <v/>
      </c>
      <c r="I620" s="4" t="str">
        <f>IF(OR(ISBLANK('!0'!I622),ISERROR('!0'!I622)),"",'!0'!I622)</f>
        <v/>
      </c>
      <c r="J620" t="str">
        <f>IF(OR(ISBLANK('!0'!J622),ISERROR('!0'!J622)),"",'!0'!J622)</f>
        <v/>
      </c>
      <c r="K620" s="59" t="str">
        <f>IF(OR(ISBLANK('!0'!K622),ISERROR('!0'!K622)),"",'!0'!K622)</f>
        <v/>
      </c>
      <c r="L620" t="str">
        <f>IF(OR(ISBLANK('!0'!L622),ISERROR('!0'!L622)),"",'!0'!L622)</f>
        <v/>
      </c>
      <c r="M620" t="str">
        <f>IF(OR(ISBLANK('!0'!M622),ISERROR('!0'!M622)),"",'!0'!M622)</f>
        <v/>
      </c>
      <c r="N620" t="str">
        <f>IF(OR(ISBLANK('!0'!N622),ISERROR('!0'!N622)),"",'!0'!N622)</f>
        <v/>
      </c>
      <c r="O620" t="str">
        <f>IF(OR(ISBLANK('!0'!O622),ISERROR('!0'!O622)),"",'!0'!O622)</f>
        <v/>
      </c>
      <c r="P620" t="str">
        <f>IF(OR(ISBLANK('!0'!P622),ISERROR('!0'!P622)),"",'!0'!P622)</f>
        <v/>
      </c>
      <c r="Q620" t="str">
        <f>IF(OR(ISBLANK('!0'!Q622),ISERROR('!0'!Q622)),"",'!0'!Q622)</f>
        <v/>
      </c>
      <c r="R620" t="str">
        <f>IF(OR(ISBLANK('!0'!R622),ISERROR('!0'!R622)),"",'!0'!R622)</f>
        <v/>
      </c>
      <c r="S620" t="str">
        <f>IF(OR(ISBLANK('!0'!S622),ISERROR('!0'!S622)),"",'!0'!S622)</f>
        <v/>
      </c>
      <c r="T620" t="str">
        <f>IF(OR(ISBLANK('!0'!T622),ISERROR('!0'!T622)),"",'!0'!T622)</f>
        <v/>
      </c>
      <c r="U620" t="str">
        <f>IF(OR(ISBLANK('!0'!U622),ISERROR('!0'!U622)),"",'!0'!U622)</f>
        <v/>
      </c>
      <c r="V620" t="str">
        <f>IF(OR(ISBLANK('!0'!V622),ISERROR('!0'!V622)),"",'!0'!V622)</f>
        <v/>
      </c>
      <c r="W620" t="str">
        <f>IF(OR(ISBLANK('!0'!W622),ISERROR('!0'!W622)),"",'!0'!W622)</f>
        <v/>
      </c>
      <c r="X620" t="str">
        <f>IF(OR(ISBLANK('!0'!X622),ISERROR('!0'!X622)),"",'!0'!X622)</f>
        <v/>
      </c>
      <c r="Y620" t="str">
        <f>IF(OR(ISBLANK('!0'!Y622),ISERROR('!0'!Y622)),"",'!0'!Y622)</f>
        <v/>
      </c>
      <c r="Z620" t="str">
        <f>IF(OR(ISBLANK('!0'!Z622),ISERROR('!0'!Z622)),"",'!0'!Z622)</f>
        <v/>
      </c>
      <c r="AA620" t="str">
        <f>IF(OR(ISBLANK('!0'!AA622),ISERROR('!0'!AA622)),"",'!0'!AA622)</f>
        <v/>
      </c>
      <c r="AB620" t="str">
        <f>IF(OR(ISBLANK('!0'!AB622),ISERROR('!0'!AB622)),"",'!0'!AB622)</f>
        <v/>
      </c>
      <c r="AC620" t="str">
        <f>IF(OR(ISBLANK('!0'!AI622),ISERROR('!0'!AI622)),"",'!0'!AI622)</f>
        <v/>
      </c>
      <c r="AD620" t="str">
        <f>IF(OR(ISBLANK('!0'!AJ622),ISERROR('!0'!AJ622)),"",'!0'!AJ622)</f>
        <v/>
      </c>
      <c r="AE620" t="str">
        <f>IF(OR(ISBLANK('!0'!AK622),ISERROR('!0'!AK622)),"",'!0'!AK622)</f>
        <v/>
      </c>
      <c r="AF620" t="str">
        <f>IF(OR(ISBLANK('!0'!AL622),ISERROR('!0'!AL622)),"",'!0'!AL622)</f>
        <v/>
      </c>
      <c r="AG620" t="str">
        <f>IF(OR(ISBLANK('!0'!AM622),ISERROR('!0'!AM622)),"",'!0'!AM622)</f>
        <v/>
      </c>
      <c r="AH620" t="str">
        <f>IF(OR(ISBLANK('!0'!AN622),ISERROR('!0'!AN622)),"",'!0'!AN622)</f>
        <v/>
      </c>
      <c r="AI620" t="str">
        <f>IF(OR(ISBLANK('!0'!AO622),ISERROR('!0'!AO622)),"",'!0'!AO622)</f>
        <v/>
      </c>
      <c r="AJ620" t="str">
        <f>IF(OR(ISBLANK('!0'!AP622),ISERROR('!0'!AP622)),"",'!0'!AP622)</f>
        <v/>
      </c>
      <c r="AK620" t="str">
        <f>IF(OR(ISBLANK('!0'!AQ622),ISERROR('!0'!AQ622)),"",'!0'!AQ622)</f>
        <v/>
      </c>
      <c r="AL620" t="str">
        <f>IF(OR(ISBLANK('!0'!AR622),ISERROR('!0'!AR622)),"",'!0'!AR622)</f>
        <v/>
      </c>
      <c r="AM620" t="str">
        <f>IF(OR(ISBLANK('!0'!AS622),ISERROR('!0'!AS622)),"",'!0'!AS622)</f>
        <v/>
      </c>
      <c r="AN620" t="str">
        <f>IF(OR(ISBLANK('!0'!AT622),ISERROR('!0'!AT622)),"",'!0'!AT622)</f>
        <v/>
      </c>
      <c r="AO620" t="str">
        <f>IF(OR(ISBLANK('!0'!AU622),ISERROR('!0'!AU622)),"",'!0'!AU622)</f>
        <v/>
      </c>
      <c r="AP620" t="str">
        <f>IF(OR(ISBLANK('!0'!AV622),ISERROR('!0'!AV622)),"",'!0'!AV622)</f>
        <v/>
      </c>
      <c r="AQ620" t="str">
        <f>IF(OR(ISBLANK('!0'!AW622),ISERROR('!0'!AW622)),"",'!0'!AW622)</f>
        <v/>
      </c>
      <c r="AR620" t="str">
        <f>IF(OR(ISBLANK('!0'!AX622),ISERROR('!0'!AX622)),"",'!0'!AX622)</f>
        <v/>
      </c>
      <c r="AS620" t="str">
        <f>IF(OR(ISBLANK('!0'!AY622),ISERROR('!0'!AY622)),"",'!0'!AY622)</f>
        <v/>
      </c>
      <c r="AT620" t="str">
        <f>IF(OR(ISBLANK('!0'!AZ622),ISERROR('!0'!AZ622)),"",'!0'!AZ622)</f>
        <v/>
      </c>
      <c r="AU620" t="str">
        <f>IF(OR(ISBLANK('!0'!BA622),ISERROR('!0'!BA622)),"",'!0'!BA622)</f>
        <v/>
      </c>
      <c r="AV620" t="str">
        <f>IF(OR(ISBLANK('!0'!BB622),ISERROR('!0'!BB622)),"",'!0'!BB622)</f>
        <v/>
      </c>
      <c r="AW620" t="str">
        <f>IF(OR(ISBLANK('!0'!BC622),ISERROR('!0'!BC622)),"",'!0'!BC622)</f>
        <v/>
      </c>
      <c r="AX620" t="str">
        <f>IF(OR(ISBLANK('!0'!BD622),ISERROR('!0'!BD622)),"",'!0'!BD622)</f>
        <v/>
      </c>
      <c r="AY620" t="str">
        <f>IF(OR(ISBLANK('!0'!BE622),ISERROR('!0'!BE622)),"",'!0'!BE622)</f>
        <v/>
      </c>
      <c r="AZ620" t="str">
        <f>IF(OR(ISBLANK('!0'!BF622),ISERROR('!0'!BF622)),"",'!0'!BF622)</f>
        <v/>
      </c>
      <c r="BA620" t="str">
        <f>IF(OR(ISBLANK('!0'!BG622),ISERROR('!0'!BG622)),"",'!0'!BG622)</f>
        <v/>
      </c>
      <c r="BB620" t="str">
        <f>IF(OR(ISBLANK('!0'!BH622),ISERROR('!0'!BH622)),"",'!0'!BH622)</f>
        <v/>
      </c>
      <c r="BC620" t="str">
        <f>IF(OR(ISBLANK('!0'!BI622),ISERROR('!0'!BI622)),"",'!0'!BI622)</f>
        <v/>
      </c>
    </row>
    <row r="621" spans="1:55" ht="12.75" customHeight="1" x14ac:dyDescent="0.2">
      <c r="A621" t="str">
        <f>IF(OR(ISBLANK('!0'!A623),ISERROR('!0'!A623)),"",'!0'!A623)</f>
        <v/>
      </c>
      <c r="B621" t="str">
        <f>IF(OR(ISBLANK('!0'!B623),ISERROR('!0'!B623)),"",'!0'!B623)</f>
        <v/>
      </c>
      <c r="C621" t="str">
        <f>IF(OR(ISBLANK('!0'!C622),ISERROR('!0'!C622)),"",'!0'!C622)</f>
        <v/>
      </c>
      <c r="D621" t="str">
        <f>IF(OR(ISBLANK('!0'!D623),ISERROR('!0'!D623)),"",'!0'!D623)</f>
        <v/>
      </c>
      <c r="E621" t="str">
        <f>IF(OR(ISBLANK('!0'!E623),ISERROR('!0'!E623)),"",'!0'!E623)</f>
        <v/>
      </c>
      <c r="F621" t="str">
        <f>IF(OR(ISBLANK('!0'!F623),ISERROR('!0'!F623)),"",'!0'!F623)</f>
        <v/>
      </c>
      <c r="G621" t="str">
        <f>IF(OR(ISBLANK('!0'!G623),ISERROR('!0'!G623)),"",'!0'!G623)</f>
        <v/>
      </c>
      <c r="H621" t="str">
        <f>IF(OR(ISBLANK('!0'!H623),ISERROR('!0'!H623)),"",'!0'!H623)</f>
        <v/>
      </c>
      <c r="I621" s="4" t="str">
        <f>IF(OR(ISBLANK('!0'!I623),ISERROR('!0'!I623)),"",'!0'!I623)</f>
        <v/>
      </c>
      <c r="J621" t="str">
        <f>IF(OR(ISBLANK('!0'!J623),ISERROR('!0'!J623)),"",'!0'!J623)</f>
        <v/>
      </c>
      <c r="K621" s="59" t="str">
        <f>IF(OR(ISBLANK('!0'!K623),ISERROR('!0'!K623)),"",'!0'!K623)</f>
        <v/>
      </c>
      <c r="L621" t="str">
        <f>IF(OR(ISBLANK('!0'!L623),ISERROR('!0'!L623)),"",'!0'!L623)</f>
        <v/>
      </c>
      <c r="M621" t="str">
        <f>IF(OR(ISBLANK('!0'!M623),ISERROR('!0'!M623)),"",'!0'!M623)</f>
        <v/>
      </c>
      <c r="N621" t="str">
        <f>IF(OR(ISBLANK('!0'!N623),ISERROR('!0'!N623)),"",'!0'!N623)</f>
        <v/>
      </c>
      <c r="O621" t="str">
        <f>IF(OR(ISBLANK('!0'!O623),ISERROR('!0'!O623)),"",'!0'!O623)</f>
        <v/>
      </c>
      <c r="P621" t="str">
        <f>IF(OR(ISBLANK('!0'!P623),ISERROR('!0'!P623)),"",'!0'!P623)</f>
        <v/>
      </c>
      <c r="Q621" t="str">
        <f>IF(OR(ISBLANK('!0'!Q623),ISERROR('!0'!Q623)),"",'!0'!Q623)</f>
        <v/>
      </c>
      <c r="R621" t="str">
        <f>IF(OR(ISBLANK('!0'!R623),ISERROR('!0'!R623)),"",'!0'!R623)</f>
        <v/>
      </c>
      <c r="S621" t="str">
        <f>IF(OR(ISBLANK('!0'!S623),ISERROR('!0'!S623)),"",'!0'!S623)</f>
        <v/>
      </c>
      <c r="T621" t="str">
        <f>IF(OR(ISBLANK('!0'!T623),ISERROR('!0'!T623)),"",'!0'!T623)</f>
        <v/>
      </c>
      <c r="U621" t="str">
        <f>IF(OR(ISBLANK('!0'!U623),ISERROR('!0'!U623)),"",'!0'!U623)</f>
        <v/>
      </c>
      <c r="V621" t="str">
        <f>IF(OR(ISBLANK('!0'!V623),ISERROR('!0'!V623)),"",'!0'!V623)</f>
        <v/>
      </c>
      <c r="W621" t="str">
        <f>IF(OR(ISBLANK('!0'!W623),ISERROR('!0'!W623)),"",'!0'!W623)</f>
        <v/>
      </c>
      <c r="X621" t="str">
        <f>IF(OR(ISBLANK('!0'!X623),ISERROR('!0'!X623)),"",'!0'!X623)</f>
        <v/>
      </c>
      <c r="Y621" t="str">
        <f>IF(OR(ISBLANK('!0'!Y623),ISERROR('!0'!Y623)),"",'!0'!Y623)</f>
        <v/>
      </c>
      <c r="Z621" t="str">
        <f>IF(OR(ISBLANK('!0'!Z623),ISERROR('!0'!Z623)),"",'!0'!Z623)</f>
        <v/>
      </c>
      <c r="AA621" t="str">
        <f>IF(OR(ISBLANK('!0'!AA623),ISERROR('!0'!AA623)),"",'!0'!AA623)</f>
        <v/>
      </c>
      <c r="AB621" t="str">
        <f>IF(OR(ISBLANK('!0'!AB623),ISERROR('!0'!AB623)),"",'!0'!AB623)</f>
        <v/>
      </c>
      <c r="AC621" t="str">
        <f>IF(OR(ISBLANK('!0'!AI623),ISERROR('!0'!AI623)),"",'!0'!AI623)</f>
        <v/>
      </c>
      <c r="AD621" t="str">
        <f>IF(OR(ISBLANK('!0'!AJ623),ISERROR('!0'!AJ623)),"",'!0'!AJ623)</f>
        <v/>
      </c>
      <c r="AE621" t="str">
        <f>IF(OR(ISBLANK('!0'!AK623),ISERROR('!0'!AK623)),"",'!0'!AK623)</f>
        <v/>
      </c>
      <c r="AF621" t="str">
        <f>IF(OR(ISBLANK('!0'!AL623),ISERROR('!0'!AL623)),"",'!0'!AL623)</f>
        <v/>
      </c>
      <c r="AG621" t="str">
        <f>IF(OR(ISBLANK('!0'!AM623),ISERROR('!0'!AM623)),"",'!0'!AM623)</f>
        <v/>
      </c>
      <c r="AH621" t="str">
        <f>IF(OR(ISBLANK('!0'!AN623),ISERROR('!0'!AN623)),"",'!0'!AN623)</f>
        <v/>
      </c>
      <c r="AI621" t="str">
        <f>IF(OR(ISBLANK('!0'!AO623),ISERROR('!0'!AO623)),"",'!0'!AO623)</f>
        <v/>
      </c>
      <c r="AJ621" t="str">
        <f>IF(OR(ISBLANK('!0'!AP623),ISERROR('!0'!AP623)),"",'!0'!AP623)</f>
        <v/>
      </c>
      <c r="AK621" t="str">
        <f>IF(OR(ISBLANK('!0'!AQ623),ISERROR('!0'!AQ623)),"",'!0'!AQ623)</f>
        <v/>
      </c>
      <c r="AL621" t="str">
        <f>IF(OR(ISBLANK('!0'!AR623),ISERROR('!0'!AR623)),"",'!0'!AR623)</f>
        <v/>
      </c>
      <c r="AM621" t="str">
        <f>IF(OR(ISBLANK('!0'!AS623),ISERROR('!0'!AS623)),"",'!0'!AS623)</f>
        <v/>
      </c>
      <c r="AN621" t="str">
        <f>IF(OR(ISBLANK('!0'!AT623),ISERROR('!0'!AT623)),"",'!0'!AT623)</f>
        <v/>
      </c>
      <c r="AO621" t="str">
        <f>IF(OR(ISBLANK('!0'!AU623),ISERROR('!0'!AU623)),"",'!0'!AU623)</f>
        <v/>
      </c>
      <c r="AP621" t="str">
        <f>IF(OR(ISBLANK('!0'!AV623),ISERROR('!0'!AV623)),"",'!0'!AV623)</f>
        <v/>
      </c>
      <c r="AQ621" t="str">
        <f>IF(OR(ISBLANK('!0'!AW623),ISERROR('!0'!AW623)),"",'!0'!AW623)</f>
        <v/>
      </c>
      <c r="AR621" t="str">
        <f>IF(OR(ISBLANK('!0'!AX623),ISERROR('!0'!AX623)),"",'!0'!AX623)</f>
        <v/>
      </c>
      <c r="AS621" t="str">
        <f>IF(OR(ISBLANK('!0'!AY623),ISERROR('!0'!AY623)),"",'!0'!AY623)</f>
        <v/>
      </c>
      <c r="AT621" t="str">
        <f>IF(OR(ISBLANK('!0'!AZ623),ISERROR('!0'!AZ623)),"",'!0'!AZ623)</f>
        <v/>
      </c>
      <c r="AU621" t="str">
        <f>IF(OR(ISBLANK('!0'!BA623),ISERROR('!0'!BA623)),"",'!0'!BA623)</f>
        <v/>
      </c>
      <c r="AV621" t="str">
        <f>IF(OR(ISBLANK('!0'!BB623),ISERROR('!0'!BB623)),"",'!0'!BB623)</f>
        <v/>
      </c>
      <c r="AW621" t="str">
        <f>IF(OR(ISBLANK('!0'!BC623),ISERROR('!0'!BC623)),"",'!0'!BC623)</f>
        <v/>
      </c>
      <c r="AX621" t="str">
        <f>IF(OR(ISBLANK('!0'!BD623),ISERROR('!0'!BD623)),"",'!0'!BD623)</f>
        <v/>
      </c>
      <c r="AY621" t="str">
        <f>IF(OR(ISBLANK('!0'!BE623),ISERROR('!0'!BE623)),"",'!0'!BE623)</f>
        <v/>
      </c>
      <c r="AZ621" t="str">
        <f>IF(OR(ISBLANK('!0'!BF623),ISERROR('!0'!BF623)),"",'!0'!BF623)</f>
        <v/>
      </c>
      <c r="BA621" t="str">
        <f>IF(OR(ISBLANK('!0'!BG623),ISERROR('!0'!BG623)),"",'!0'!BG623)</f>
        <v/>
      </c>
      <c r="BB621" t="str">
        <f>IF(OR(ISBLANK('!0'!BH623),ISERROR('!0'!BH623)),"",'!0'!BH623)</f>
        <v/>
      </c>
      <c r="BC621" t="str">
        <f>IF(OR(ISBLANK('!0'!BI623),ISERROR('!0'!BI623)),"",'!0'!BI623)</f>
        <v/>
      </c>
    </row>
    <row r="622" spans="1:55" ht="12.75" customHeight="1" x14ac:dyDescent="0.2">
      <c r="A622" t="str">
        <f>IF(OR(ISBLANK('!0'!A624),ISERROR('!0'!A624)),"",'!0'!A624)</f>
        <v/>
      </c>
      <c r="B622" t="str">
        <f>IF(OR(ISBLANK('!0'!B624),ISERROR('!0'!B624)),"",'!0'!B624)</f>
        <v/>
      </c>
      <c r="C622" t="str">
        <f>IF(OR(ISBLANK('!0'!C623),ISERROR('!0'!C623)),"",'!0'!C623)</f>
        <v/>
      </c>
      <c r="D622" t="str">
        <f>IF(OR(ISBLANK('!0'!D624),ISERROR('!0'!D624)),"",'!0'!D624)</f>
        <v/>
      </c>
      <c r="E622" t="str">
        <f>IF(OR(ISBLANK('!0'!E624),ISERROR('!0'!E624)),"",'!0'!E624)</f>
        <v/>
      </c>
      <c r="F622" t="str">
        <f>IF(OR(ISBLANK('!0'!F624),ISERROR('!0'!F624)),"",'!0'!F624)</f>
        <v/>
      </c>
      <c r="G622" t="str">
        <f>IF(OR(ISBLANK('!0'!G624),ISERROR('!0'!G624)),"",'!0'!G624)</f>
        <v/>
      </c>
      <c r="H622" t="str">
        <f>IF(OR(ISBLANK('!0'!H624),ISERROR('!0'!H624)),"",'!0'!H624)</f>
        <v/>
      </c>
      <c r="I622" s="4" t="str">
        <f>IF(OR(ISBLANK('!0'!I624),ISERROR('!0'!I624)),"",'!0'!I624)</f>
        <v/>
      </c>
      <c r="J622" t="str">
        <f>IF(OR(ISBLANK('!0'!J624),ISERROR('!0'!J624)),"",'!0'!J624)</f>
        <v/>
      </c>
      <c r="K622" s="59" t="str">
        <f>IF(OR(ISBLANK('!0'!K624),ISERROR('!0'!K624)),"",'!0'!K624)</f>
        <v/>
      </c>
      <c r="L622" t="str">
        <f>IF(OR(ISBLANK('!0'!L624),ISERROR('!0'!L624)),"",'!0'!L624)</f>
        <v/>
      </c>
      <c r="M622" t="str">
        <f>IF(OR(ISBLANK('!0'!M624),ISERROR('!0'!M624)),"",'!0'!M624)</f>
        <v/>
      </c>
      <c r="N622" t="str">
        <f>IF(OR(ISBLANK('!0'!N624),ISERROR('!0'!N624)),"",'!0'!N624)</f>
        <v/>
      </c>
      <c r="O622" t="str">
        <f>IF(OR(ISBLANK('!0'!O624),ISERROR('!0'!O624)),"",'!0'!O624)</f>
        <v/>
      </c>
      <c r="P622" t="str">
        <f>IF(OR(ISBLANK('!0'!P624),ISERROR('!0'!P624)),"",'!0'!P624)</f>
        <v/>
      </c>
      <c r="Q622" t="str">
        <f>IF(OR(ISBLANK('!0'!Q624),ISERROR('!0'!Q624)),"",'!0'!Q624)</f>
        <v/>
      </c>
      <c r="R622" t="str">
        <f>IF(OR(ISBLANK('!0'!R624),ISERROR('!0'!R624)),"",'!0'!R624)</f>
        <v/>
      </c>
      <c r="S622" t="str">
        <f>IF(OR(ISBLANK('!0'!S624),ISERROR('!0'!S624)),"",'!0'!S624)</f>
        <v/>
      </c>
      <c r="T622" t="str">
        <f>IF(OR(ISBLANK('!0'!T624),ISERROR('!0'!T624)),"",'!0'!T624)</f>
        <v/>
      </c>
      <c r="U622" t="str">
        <f>IF(OR(ISBLANK('!0'!U624),ISERROR('!0'!U624)),"",'!0'!U624)</f>
        <v/>
      </c>
      <c r="V622" t="str">
        <f>IF(OR(ISBLANK('!0'!V624),ISERROR('!0'!V624)),"",'!0'!V624)</f>
        <v/>
      </c>
      <c r="W622" t="str">
        <f>IF(OR(ISBLANK('!0'!W624),ISERROR('!0'!W624)),"",'!0'!W624)</f>
        <v/>
      </c>
      <c r="X622" t="str">
        <f>IF(OR(ISBLANK('!0'!X624),ISERROR('!0'!X624)),"",'!0'!X624)</f>
        <v/>
      </c>
      <c r="Y622" t="str">
        <f>IF(OR(ISBLANK('!0'!Y624),ISERROR('!0'!Y624)),"",'!0'!Y624)</f>
        <v/>
      </c>
      <c r="Z622" t="str">
        <f>IF(OR(ISBLANK('!0'!Z624),ISERROR('!0'!Z624)),"",'!0'!Z624)</f>
        <v/>
      </c>
      <c r="AA622" t="str">
        <f>IF(OR(ISBLANK('!0'!AA624),ISERROR('!0'!AA624)),"",'!0'!AA624)</f>
        <v/>
      </c>
      <c r="AB622" t="str">
        <f>IF(OR(ISBLANK('!0'!AB624),ISERROR('!0'!AB624)),"",'!0'!AB624)</f>
        <v/>
      </c>
      <c r="AC622" t="str">
        <f>IF(OR(ISBLANK('!0'!AI624),ISERROR('!0'!AI624)),"",'!0'!AI624)</f>
        <v/>
      </c>
      <c r="AD622" t="str">
        <f>IF(OR(ISBLANK('!0'!AJ624),ISERROR('!0'!AJ624)),"",'!0'!AJ624)</f>
        <v/>
      </c>
      <c r="AE622" t="str">
        <f>IF(OR(ISBLANK('!0'!AK624),ISERROR('!0'!AK624)),"",'!0'!AK624)</f>
        <v/>
      </c>
      <c r="AF622" t="str">
        <f>IF(OR(ISBLANK('!0'!AL624),ISERROR('!0'!AL624)),"",'!0'!AL624)</f>
        <v/>
      </c>
      <c r="AG622" t="str">
        <f>IF(OR(ISBLANK('!0'!AM624),ISERROR('!0'!AM624)),"",'!0'!AM624)</f>
        <v/>
      </c>
      <c r="AH622" t="str">
        <f>IF(OR(ISBLANK('!0'!AN624),ISERROR('!0'!AN624)),"",'!0'!AN624)</f>
        <v/>
      </c>
      <c r="AI622" t="str">
        <f>IF(OR(ISBLANK('!0'!AO624),ISERROR('!0'!AO624)),"",'!0'!AO624)</f>
        <v/>
      </c>
      <c r="AJ622" t="str">
        <f>IF(OR(ISBLANK('!0'!AP624),ISERROR('!0'!AP624)),"",'!0'!AP624)</f>
        <v/>
      </c>
      <c r="AK622" t="str">
        <f>IF(OR(ISBLANK('!0'!AQ624),ISERROR('!0'!AQ624)),"",'!0'!AQ624)</f>
        <v/>
      </c>
      <c r="AL622" t="str">
        <f>IF(OR(ISBLANK('!0'!AR624),ISERROR('!0'!AR624)),"",'!0'!AR624)</f>
        <v/>
      </c>
      <c r="AM622" t="str">
        <f>IF(OR(ISBLANK('!0'!AS624),ISERROR('!0'!AS624)),"",'!0'!AS624)</f>
        <v/>
      </c>
      <c r="AN622" t="str">
        <f>IF(OR(ISBLANK('!0'!AT624),ISERROR('!0'!AT624)),"",'!0'!AT624)</f>
        <v/>
      </c>
      <c r="AO622" t="str">
        <f>IF(OR(ISBLANK('!0'!AU624),ISERROR('!0'!AU624)),"",'!0'!AU624)</f>
        <v/>
      </c>
      <c r="AP622" t="str">
        <f>IF(OR(ISBLANK('!0'!AV624),ISERROR('!0'!AV624)),"",'!0'!AV624)</f>
        <v/>
      </c>
      <c r="AQ622" t="str">
        <f>IF(OR(ISBLANK('!0'!AW624),ISERROR('!0'!AW624)),"",'!0'!AW624)</f>
        <v/>
      </c>
      <c r="AR622" t="str">
        <f>IF(OR(ISBLANK('!0'!AX624),ISERROR('!0'!AX624)),"",'!0'!AX624)</f>
        <v/>
      </c>
      <c r="AS622" t="str">
        <f>IF(OR(ISBLANK('!0'!AY624),ISERROR('!0'!AY624)),"",'!0'!AY624)</f>
        <v/>
      </c>
      <c r="AT622" t="str">
        <f>IF(OR(ISBLANK('!0'!AZ624),ISERROR('!0'!AZ624)),"",'!0'!AZ624)</f>
        <v/>
      </c>
      <c r="AU622" t="str">
        <f>IF(OR(ISBLANK('!0'!BA624),ISERROR('!0'!BA624)),"",'!0'!BA624)</f>
        <v/>
      </c>
      <c r="AV622" t="str">
        <f>IF(OR(ISBLANK('!0'!BB624),ISERROR('!0'!BB624)),"",'!0'!BB624)</f>
        <v/>
      </c>
      <c r="AW622" t="str">
        <f>IF(OR(ISBLANK('!0'!BC624),ISERROR('!0'!BC624)),"",'!0'!BC624)</f>
        <v/>
      </c>
      <c r="AX622" t="str">
        <f>IF(OR(ISBLANK('!0'!BD624),ISERROR('!0'!BD624)),"",'!0'!BD624)</f>
        <v/>
      </c>
      <c r="AY622" t="str">
        <f>IF(OR(ISBLANK('!0'!BE624),ISERROR('!0'!BE624)),"",'!0'!BE624)</f>
        <v/>
      </c>
      <c r="AZ622" t="str">
        <f>IF(OR(ISBLANK('!0'!BF624),ISERROR('!0'!BF624)),"",'!0'!BF624)</f>
        <v/>
      </c>
      <c r="BA622" t="str">
        <f>IF(OR(ISBLANK('!0'!BG624),ISERROR('!0'!BG624)),"",'!0'!BG624)</f>
        <v/>
      </c>
      <c r="BB622" t="str">
        <f>IF(OR(ISBLANK('!0'!BH624),ISERROR('!0'!BH624)),"",'!0'!BH624)</f>
        <v/>
      </c>
      <c r="BC622" t="str">
        <f>IF(OR(ISBLANK('!0'!BI624),ISERROR('!0'!BI624)),"",'!0'!BI624)</f>
        <v/>
      </c>
    </row>
    <row r="623" spans="1:55" ht="12.75" customHeight="1" x14ac:dyDescent="0.2">
      <c r="A623" t="str">
        <f>IF(OR(ISBLANK('!0'!A625),ISERROR('!0'!A625)),"",'!0'!A625)</f>
        <v/>
      </c>
      <c r="B623" t="str">
        <f>IF(OR(ISBLANK('!0'!B625),ISERROR('!0'!B625)),"",'!0'!B625)</f>
        <v/>
      </c>
      <c r="C623" t="str">
        <f>IF(OR(ISBLANK('!0'!C624),ISERROR('!0'!C624)),"",'!0'!C624)</f>
        <v/>
      </c>
      <c r="D623" t="str">
        <f>IF(OR(ISBLANK('!0'!D625),ISERROR('!0'!D625)),"",'!0'!D625)</f>
        <v/>
      </c>
      <c r="E623" t="str">
        <f>IF(OR(ISBLANK('!0'!E625),ISERROR('!0'!E625)),"",'!0'!E625)</f>
        <v/>
      </c>
      <c r="F623" t="str">
        <f>IF(OR(ISBLANK('!0'!F625),ISERROR('!0'!F625)),"",'!0'!F625)</f>
        <v/>
      </c>
      <c r="G623" t="str">
        <f>IF(OR(ISBLANK('!0'!G625),ISERROR('!0'!G625)),"",'!0'!G625)</f>
        <v/>
      </c>
      <c r="H623" t="str">
        <f>IF(OR(ISBLANK('!0'!H625),ISERROR('!0'!H625)),"",'!0'!H625)</f>
        <v/>
      </c>
      <c r="I623" s="4" t="str">
        <f>IF(OR(ISBLANK('!0'!I625),ISERROR('!0'!I625)),"",'!0'!I625)</f>
        <v/>
      </c>
      <c r="J623" t="str">
        <f>IF(OR(ISBLANK('!0'!J625),ISERROR('!0'!J625)),"",'!0'!J625)</f>
        <v/>
      </c>
      <c r="K623" s="59" t="str">
        <f>IF(OR(ISBLANK('!0'!K625),ISERROR('!0'!K625)),"",'!0'!K625)</f>
        <v/>
      </c>
      <c r="L623" t="str">
        <f>IF(OR(ISBLANK('!0'!L625),ISERROR('!0'!L625)),"",'!0'!L625)</f>
        <v/>
      </c>
      <c r="M623" t="str">
        <f>IF(OR(ISBLANK('!0'!M625),ISERROR('!0'!M625)),"",'!0'!M625)</f>
        <v/>
      </c>
      <c r="N623" t="str">
        <f>IF(OR(ISBLANK('!0'!N625),ISERROR('!0'!N625)),"",'!0'!N625)</f>
        <v/>
      </c>
      <c r="O623" t="str">
        <f>IF(OR(ISBLANK('!0'!O625),ISERROR('!0'!O625)),"",'!0'!O625)</f>
        <v/>
      </c>
      <c r="P623" t="str">
        <f>IF(OR(ISBLANK('!0'!P625),ISERROR('!0'!P625)),"",'!0'!P625)</f>
        <v/>
      </c>
      <c r="Q623" t="str">
        <f>IF(OR(ISBLANK('!0'!Q625),ISERROR('!0'!Q625)),"",'!0'!Q625)</f>
        <v/>
      </c>
      <c r="R623" t="str">
        <f>IF(OR(ISBLANK('!0'!R625),ISERROR('!0'!R625)),"",'!0'!R625)</f>
        <v/>
      </c>
      <c r="S623" t="str">
        <f>IF(OR(ISBLANK('!0'!S625),ISERROR('!0'!S625)),"",'!0'!S625)</f>
        <v/>
      </c>
      <c r="T623" t="str">
        <f>IF(OR(ISBLANK('!0'!T625),ISERROR('!0'!T625)),"",'!0'!T625)</f>
        <v/>
      </c>
      <c r="U623" t="str">
        <f>IF(OR(ISBLANK('!0'!U625),ISERROR('!0'!U625)),"",'!0'!U625)</f>
        <v/>
      </c>
      <c r="V623" t="str">
        <f>IF(OR(ISBLANK('!0'!V625),ISERROR('!0'!V625)),"",'!0'!V625)</f>
        <v/>
      </c>
      <c r="W623" t="str">
        <f>IF(OR(ISBLANK('!0'!W625),ISERROR('!0'!W625)),"",'!0'!W625)</f>
        <v/>
      </c>
      <c r="X623" t="str">
        <f>IF(OR(ISBLANK('!0'!X625),ISERROR('!0'!X625)),"",'!0'!X625)</f>
        <v/>
      </c>
      <c r="Y623" t="str">
        <f>IF(OR(ISBLANK('!0'!Y625),ISERROR('!0'!Y625)),"",'!0'!Y625)</f>
        <v/>
      </c>
      <c r="Z623" t="str">
        <f>IF(OR(ISBLANK('!0'!Z625),ISERROR('!0'!Z625)),"",'!0'!Z625)</f>
        <v/>
      </c>
      <c r="AA623" t="str">
        <f>IF(OR(ISBLANK('!0'!AA625),ISERROR('!0'!AA625)),"",'!0'!AA625)</f>
        <v/>
      </c>
      <c r="AB623" t="str">
        <f>IF(OR(ISBLANK('!0'!AB625),ISERROR('!0'!AB625)),"",'!0'!AB625)</f>
        <v/>
      </c>
      <c r="AC623" t="str">
        <f>IF(OR(ISBLANK('!0'!AI625),ISERROR('!0'!AI625)),"",'!0'!AI625)</f>
        <v/>
      </c>
      <c r="AD623" t="str">
        <f>IF(OR(ISBLANK('!0'!AJ625),ISERROR('!0'!AJ625)),"",'!0'!AJ625)</f>
        <v/>
      </c>
      <c r="AE623" t="str">
        <f>IF(OR(ISBLANK('!0'!AK625),ISERROR('!0'!AK625)),"",'!0'!AK625)</f>
        <v/>
      </c>
      <c r="AF623" t="str">
        <f>IF(OR(ISBLANK('!0'!AL625),ISERROR('!0'!AL625)),"",'!0'!AL625)</f>
        <v/>
      </c>
      <c r="AG623" t="str">
        <f>IF(OR(ISBLANK('!0'!AM625),ISERROR('!0'!AM625)),"",'!0'!AM625)</f>
        <v/>
      </c>
      <c r="AH623" t="str">
        <f>IF(OR(ISBLANK('!0'!AN625),ISERROR('!0'!AN625)),"",'!0'!AN625)</f>
        <v/>
      </c>
      <c r="AI623" t="str">
        <f>IF(OR(ISBLANK('!0'!AO625),ISERROR('!0'!AO625)),"",'!0'!AO625)</f>
        <v/>
      </c>
      <c r="AJ623" t="str">
        <f>IF(OR(ISBLANK('!0'!AP625),ISERROR('!0'!AP625)),"",'!0'!AP625)</f>
        <v/>
      </c>
      <c r="AK623" t="str">
        <f>IF(OR(ISBLANK('!0'!AQ625),ISERROR('!0'!AQ625)),"",'!0'!AQ625)</f>
        <v/>
      </c>
      <c r="AL623" t="str">
        <f>IF(OR(ISBLANK('!0'!AR625),ISERROR('!0'!AR625)),"",'!0'!AR625)</f>
        <v/>
      </c>
      <c r="AM623" t="str">
        <f>IF(OR(ISBLANK('!0'!AS625),ISERROR('!0'!AS625)),"",'!0'!AS625)</f>
        <v/>
      </c>
      <c r="AN623" t="str">
        <f>IF(OR(ISBLANK('!0'!AT625),ISERROR('!0'!AT625)),"",'!0'!AT625)</f>
        <v/>
      </c>
      <c r="AO623" t="str">
        <f>IF(OR(ISBLANK('!0'!AU625),ISERROR('!0'!AU625)),"",'!0'!AU625)</f>
        <v/>
      </c>
      <c r="AP623" t="str">
        <f>IF(OR(ISBLANK('!0'!AV625),ISERROR('!0'!AV625)),"",'!0'!AV625)</f>
        <v/>
      </c>
      <c r="AQ623" t="str">
        <f>IF(OR(ISBLANK('!0'!AW625),ISERROR('!0'!AW625)),"",'!0'!AW625)</f>
        <v/>
      </c>
      <c r="AR623" t="str">
        <f>IF(OR(ISBLANK('!0'!AX625),ISERROR('!0'!AX625)),"",'!0'!AX625)</f>
        <v/>
      </c>
      <c r="AS623" t="str">
        <f>IF(OR(ISBLANK('!0'!AY625),ISERROR('!0'!AY625)),"",'!0'!AY625)</f>
        <v/>
      </c>
      <c r="AT623" t="str">
        <f>IF(OR(ISBLANK('!0'!AZ625),ISERROR('!0'!AZ625)),"",'!0'!AZ625)</f>
        <v/>
      </c>
      <c r="AU623" t="str">
        <f>IF(OR(ISBLANK('!0'!BA625),ISERROR('!0'!BA625)),"",'!0'!BA625)</f>
        <v/>
      </c>
      <c r="AV623" t="str">
        <f>IF(OR(ISBLANK('!0'!BB625),ISERROR('!0'!BB625)),"",'!0'!BB625)</f>
        <v/>
      </c>
      <c r="AW623" t="str">
        <f>IF(OR(ISBLANK('!0'!BC625),ISERROR('!0'!BC625)),"",'!0'!BC625)</f>
        <v/>
      </c>
      <c r="AX623" t="str">
        <f>IF(OR(ISBLANK('!0'!BD625),ISERROR('!0'!BD625)),"",'!0'!BD625)</f>
        <v/>
      </c>
      <c r="AY623" t="str">
        <f>IF(OR(ISBLANK('!0'!BE625),ISERROR('!0'!BE625)),"",'!0'!BE625)</f>
        <v/>
      </c>
      <c r="AZ623" t="str">
        <f>IF(OR(ISBLANK('!0'!BF625),ISERROR('!0'!BF625)),"",'!0'!BF625)</f>
        <v/>
      </c>
      <c r="BA623" t="str">
        <f>IF(OR(ISBLANK('!0'!BG625),ISERROR('!0'!BG625)),"",'!0'!BG625)</f>
        <v/>
      </c>
      <c r="BB623" t="str">
        <f>IF(OR(ISBLANK('!0'!BH625),ISERROR('!0'!BH625)),"",'!0'!BH625)</f>
        <v/>
      </c>
      <c r="BC623" t="str">
        <f>IF(OR(ISBLANK('!0'!BI625),ISERROR('!0'!BI625)),"",'!0'!BI625)</f>
        <v/>
      </c>
    </row>
    <row r="624" spans="1:55" ht="12.75" customHeight="1" x14ac:dyDescent="0.2">
      <c r="A624" t="str">
        <f>IF(OR(ISBLANK('!0'!A626),ISERROR('!0'!A626)),"",'!0'!A626)</f>
        <v/>
      </c>
      <c r="B624" t="str">
        <f>IF(OR(ISBLANK('!0'!B626),ISERROR('!0'!B626)),"",'!0'!B626)</f>
        <v/>
      </c>
      <c r="C624" t="str">
        <f>IF(OR(ISBLANK('!0'!C625),ISERROR('!0'!C625)),"",'!0'!C625)</f>
        <v/>
      </c>
      <c r="D624" t="str">
        <f>IF(OR(ISBLANK('!0'!D626),ISERROR('!0'!D626)),"",'!0'!D626)</f>
        <v/>
      </c>
      <c r="E624" t="str">
        <f>IF(OR(ISBLANK('!0'!E626),ISERROR('!0'!E626)),"",'!0'!E626)</f>
        <v/>
      </c>
      <c r="F624" t="str">
        <f>IF(OR(ISBLANK('!0'!F626),ISERROR('!0'!F626)),"",'!0'!F626)</f>
        <v/>
      </c>
      <c r="G624" t="str">
        <f>IF(OR(ISBLANK('!0'!G626),ISERROR('!0'!G626)),"",'!0'!G626)</f>
        <v/>
      </c>
      <c r="H624" t="str">
        <f>IF(OR(ISBLANK('!0'!H626),ISERROR('!0'!H626)),"",'!0'!H626)</f>
        <v/>
      </c>
      <c r="I624" s="4" t="str">
        <f>IF(OR(ISBLANK('!0'!I626),ISERROR('!0'!I626)),"",'!0'!I626)</f>
        <v/>
      </c>
      <c r="J624" t="str">
        <f>IF(OR(ISBLANK('!0'!J626),ISERROR('!0'!J626)),"",'!0'!J626)</f>
        <v/>
      </c>
      <c r="K624" s="59" t="str">
        <f>IF(OR(ISBLANK('!0'!K626),ISERROR('!0'!K626)),"",'!0'!K626)</f>
        <v/>
      </c>
      <c r="L624" t="str">
        <f>IF(OR(ISBLANK('!0'!L626),ISERROR('!0'!L626)),"",'!0'!L626)</f>
        <v/>
      </c>
      <c r="M624" t="str">
        <f>IF(OR(ISBLANK('!0'!M626),ISERROR('!0'!M626)),"",'!0'!M626)</f>
        <v/>
      </c>
      <c r="N624" t="str">
        <f>IF(OR(ISBLANK('!0'!N626),ISERROR('!0'!N626)),"",'!0'!N626)</f>
        <v/>
      </c>
      <c r="O624" t="str">
        <f>IF(OR(ISBLANK('!0'!O626),ISERROR('!0'!O626)),"",'!0'!O626)</f>
        <v/>
      </c>
      <c r="P624" t="str">
        <f>IF(OR(ISBLANK('!0'!P626),ISERROR('!0'!P626)),"",'!0'!P626)</f>
        <v/>
      </c>
      <c r="Q624" t="str">
        <f>IF(OR(ISBLANK('!0'!Q626),ISERROR('!0'!Q626)),"",'!0'!Q626)</f>
        <v/>
      </c>
      <c r="R624" t="str">
        <f>IF(OR(ISBLANK('!0'!R626),ISERROR('!0'!R626)),"",'!0'!R626)</f>
        <v/>
      </c>
      <c r="S624" t="str">
        <f>IF(OR(ISBLANK('!0'!S626),ISERROR('!0'!S626)),"",'!0'!S626)</f>
        <v/>
      </c>
      <c r="T624" t="str">
        <f>IF(OR(ISBLANK('!0'!T626),ISERROR('!0'!T626)),"",'!0'!T626)</f>
        <v/>
      </c>
      <c r="U624" t="str">
        <f>IF(OR(ISBLANK('!0'!U626),ISERROR('!0'!U626)),"",'!0'!U626)</f>
        <v/>
      </c>
      <c r="V624" t="str">
        <f>IF(OR(ISBLANK('!0'!V626),ISERROR('!0'!V626)),"",'!0'!V626)</f>
        <v/>
      </c>
      <c r="W624" t="str">
        <f>IF(OR(ISBLANK('!0'!W626),ISERROR('!0'!W626)),"",'!0'!W626)</f>
        <v/>
      </c>
      <c r="X624" t="str">
        <f>IF(OR(ISBLANK('!0'!X626),ISERROR('!0'!X626)),"",'!0'!X626)</f>
        <v/>
      </c>
      <c r="Y624" t="str">
        <f>IF(OR(ISBLANK('!0'!Y626),ISERROR('!0'!Y626)),"",'!0'!Y626)</f>
        <v/>
      </c>
      <c r="Z624" t="str">
        <f>IF(OR(ISBLANK('!0'!Z626),ISERROR('!0'!Z626)),"",'!0'!Z626)</f>
        <v/>
      </c>
      <c r="AA624" t="str">
        <f>IF(OR(ISBLANK('!0'!AA626),ISERROR('!0'!AA626)),"",'!0'!AA626)</f>
        <v/>
      </c>
      <c r="AB624" t="str">
        <f>IF(OR(ISBLANK('!0'!AB626),ISERROR('!0'!AB626)),"",'!0'!AB626)</f>
        <v/>
      </c>
      <c r="AC624" t="str">
        <f>IF(OR(ISBLANK('!0'!AI626),ISERROR('!0'!AI626)),"",'!0'!AI626)</f>
        <v/>
      </c>
      <c r="AD624" t="str">
        <f>IF(OR(ISBLANK('!0'!AJ626),ISERROR('!0'!AJ626)),"",'!0'!AJ626)</f>
        <v/>
      </c>
      <c r="AE624" t="str">
        <f>IF(OR(ISBLANK('!0'!AK626),ISERROR('!0'!AK626)),"",'!0'!AK626)</f>
        <v/>
      </c>
      <c r="AF624" t="str">
        <f>IF(OR(ISBLANK('!0'!AL626),ISERROR('!0'!AL626)),"",'!0'!AL626)</f>
        <v/>
      </c>
      <c r="AG624" t="str">
        <f>IF(OR(ISBLANK('!0'!AM626),ISERROR('!0'!AM626)),"",'!0'!AM626)</f>
        <v/>
      </c>
      <c r="AH624" t="str">
        <f>IF(OR(ISBLANK('!0'!AN626),ISERROR('!0'!AN626)),"",'!0'!AN626)</f>
        <v/>
      </c>
      <c r="AI624" t="str">
        <f>IF(OR(ISBLANK('!0'!AO626),ISERROR('!0'!AO626)),"",'!0'!AO626)</f>
        <v/>
      </c>
      <c r="AJ624" t="str">
        <f>IF(OR(ISBLANK('!0'!AP626),ISERROR('!0'!AP626)),"",'!0'!AP626)</f>
        <v/>
      </c>
      <c r="AK624" t="str">
        <f>IF(OR(ISBLANK('!0'!AQ626),ISERROR('!0'!AQ626)),"",'!0'!AQ626)</f>
        <v/>
      </c>
      <c r="AL624" t="str">
        <f>IF(OR(ISBLANK('!0'!AR626),ISERROR('!0'!AR626)),"",'!0'!AR626)</f>
        <v/>
      </c>
      <c r="AM624" t="str">
        <f>IF(OR(ISBLANK('!0'!AS626),ISERROR('!0'!AS626)),"",'!0'!AS626)</f>
        <v/>
      </c>
      <c r="AN624" t="str">
        <f>IF(OR(ISBLANK('!0'!AT626),ISERROR('!0'!AT626)),"",'!0'!AT626)</f>
        <v/>
      </c>
      <c r="AO624" t="str">
        <f>IF(OR(ISBLANK('!0'!AU626),ISERROR('!0'!AU626)),"",'!0'!AU626)</f>
        <v/>
      </c>
      <c r="AP624" t="str">
        <f>IF(OR(ISBLANK('!0'!AV626),ISERROR('!0'!AV626)),"",'!0'!AV626)</f>
        <v/>
      </c>
      <c r="AQ624" t="str">
        <f>IF(OR(ISBLANK('!0'!AW626),ISERROR('!0'!AW626)),"",'!0'!AW626)</f>
        <v/>
      </c>
      <c r="AR624" t="str">
        <f>IF(OR(ISBLANK('!0'!AX626),ISERROR('!0'!AX626)),"",'!0'!AX626)</f>
        <v/>
      </c>
      <c r="AS624" t="str">
        <f>IF(OR(ISBLANK('!0'!AY626),ISERROR('!0'!AY626)),"",'!0'!AY626)</f>
        <v/>
      </c>
      <c r="AT624" t="str">
        <f>IF(OR(ISBLANK('!0'!AZ626),ISERROR('!0'!AZ626)),"",'!0'!AZ626)</f>
        <v/>
      </c>
      <c r="AU624" t="str">
        <f>IF(OR(ISBLANK('!0'!BA626),ISERROR('!0'!BA626)),"",'!0'!BA626)</f>
        <v/>
      </c>
      <c r="AV624" t="str">
        <f>IF(OR(ISBLANK('!0'!BB626),ISERROR('!0'!BB626)),"",'!0'!BB626)</f>
        <v/>
      </c>
      <c r="AW624" t="str">
        <f>IF(OR(ISBLANK('!0'!BC626),ISERROR('!0'!BC626)),"",'!0'!BC626)</f>
        <v/>
      </c>
      <c r="AX624" t="str">
        <f>IF(OR(ISBLANK('!0'!BD626),ISERROR('!0'!BD626)),"",'!0'!BD626)</f>
        <v/>
      </c>
      <c r="AY624" t="str">
        <f>IF(OR(ISBLANK('!0'!BE626),ISERROR('!0'!BE626)),"",'!0'!BE626)</f>
        <v/>
      </c>
      <c r="AZ624" t="str">
        <f>IF(OR(ISBLANK('!0'!BF626),ISERROR('!0'!BF626)),"",'!0'!BF626)</f>
        <v/>
      </c>
      <c r="BA624" t="str">
        <f>IF(OR(ISBLANK('!0'!BG626),ISERROR('!0'!BG626)),"",'!0'!BG626)</f>
        <v/>
      </c>
      <c r="BB624" t="str">
        <f>IF(OR(ISBLANK('!0'!BH626),ISERROR('!0'!BH626)),"",'!0'!BH626)</f>
        <v/>
      </c>
      <c r="BC624" t="str">
        <f>IF(OR(ISBLANK('!0'!BI626),ISERROR('!0'!BI626)),"",'!0'!BI626)</f>
        <v/>
      </c>
    </row>
    <row r="625" spans="1:55" ht="12.75" customHeight="1" x14ac:dyDescent="0.2">
      <c r="A625" t="str">
        <f>IF(OR(ISBLANK('!0'!A627),ISERROR('!0'!A627)),"",'!0'!A627)</f>
        <v/>
      </c>
      <c r="B625" t="str">
        <f>IF(OR(ISBLANK('!0'!B627),ISERROR('!0'!B627)),"",'!0'!B627)</f>
        <v/>
      </c>
      <c r="C625" t="str">
        <f>IF(OR(ISBLANK('!0'!C626),ISERROR('!0'!C626)),"",'!0'!C626)</f>
        <v/>
      </c>
      <c r="D625" t="str">
        <f>IF(OR(ISBLANK('!0'!D627),ISERROR('!0'!D627)),"",'!0'!D627)</f>
        <v/>
      </c>
      <c r="E625" t="str">
        <f>IF(OR(ISBLANK('!0'!E627),ISERROR('!0'!E627)),"",'!0'!E627)</f>
        <v/>
      </c>
      <c r="F625" t="str">
        <f>IF(OR(ISBLANK('!0'!F627),ISERROR('!0'!F627)),"",'!0'!F627)</f>
        <v/>
      </c>
      <c r="G625" t="str">
        <f>IF(OR(ISBLANK('!0'!G627),ISERROR('!0'!G627)),"",'!0'!G627)</f>
        <v/>
      </c>
      <c r="H625" t="str">
        <f>IF(OR(ISBLANK('!0'!H627),ISERROR('!0'!H627)),"",'!0'!H627)</f>
        <v/>
      </c>
      <c r="I625" s="4" t="str">
        <f>IF(OR(ISBLANK('!0'!I627),ISERROR('!0'!I627)),"",'!0'!I627)</f>
        <v/>
      </c>
      <c r="J625" t="str">
        <f>IF(OR(ISBLANK('!0'!J627),ISERROR('!0'!J627)),"",'!0'!J627)</f>
        <v/>
      </c>
      <c r="K625" s="59" t="str">
        <f>IF(OR(ISBLANK('!0'!K627),ISERROR('!0'!K627)),"",'!0'!K627)</f>
        <v/>
      </c>
      <c r="L625" t="str">
        <f>IF(OR(ISBLANK('!0'!L627),ISERROR('!0'!L627)),"",'!0'!L627)</f>
        <v/>
      </c>
      <c r="M625" t="str">
        <f>IF(OR(ISBLANK('!0'!M627),ISERROR('!0'!M627)),"",'!0'!M627)</f>
        <v/>
      </c>
      <c r="N625" t="str">
        <f>IF(OR(ISBLANK('!0'!N627),ISERROR('!0'!N627)),"",'!0'!N627)</f>
        <v/>
      </c>
      <c r="O625" t="str">
        <f>IF(OR(ISBLANK('!0'!O627),ISERROR('!0'!O627)),"",'!0'!O627)</f>
        <v/>
      </c>
      <c r="P625" t="str">
        <f>IF(OR(ISBLANK('!0'!P627),ISERROR('!0'!P627)),"",'!0'!P627)</f>
        <v/>
      </c>
      <c r="Q625" t="str">
        <f>IF(OR(ISBLANK('!0'!Q627),ISERROR('!0'!Q627)),"",'!0'!Q627)</f>
        <v/>
      </c>
      <c r="R625" t="str">
        <f>IF(OR(ISBLANK('!0'!R627),ISERROR('!0'!R627)),"",'!0'!R627)</f>
        <v/>
      </c>
      <c r="S625" t="str">
        <f>IF(OR(ISBLANK('!0'!S627),ISERROR('!0'!S627)),"",'!0'!S627)</f>
        <v/>
      </c>
      <c r="T625" t="str">
        <f>IF(OR(ISBLANK('!0'!T627),ISERROR('!0'!T627)),"",'!0'!T627)</f>
        <v/>
      </c>
      <c r="U625" t="str">
        <f>IF(OR(ISBLANK('!0'!U627),ISERROR('!0'!U627)),"",'!0'!U627)</f>
        <v/>
      </c>
      <c r="V625" t="str">
        <f>IF(OR(ISBLANK('!0'!V627),ISERROR('!0'!V627)),"",'!0'!V627)</f>
        <v/>
      </c>
      <c r="W625" t="str">
        <f>IF(OR(ISBLANK('!0'!W627),ISERROR('!0'!W627)),"",'!0'!W627)</f>
        <v/>
      </c>
      <c r="X625" t="str">
        <f>IF(OR(ISBLANK('!0'!X627),ISERROR('!0'!X627)),"",'!0'!X627)</f>
        <v/>
      </c>
      <c r="Y625" t="str">
        <f>IF(OR(ISBLANK('!0'!Y627),ISERROR('!0'!Y627)),"",'!0'!Y627)</f>
        <v/>
      </c>
      <c r="Z625" t="str">
        <f>IF(OR(ISBLANK('!0'!Z627),ISERROR('!0'!Z627)),"",'!0'!Z627)</f>
        <v/>
      </c>
      <c r="AA625" t="str">
        <f>IF(OR(ISBLANK('!0'!AA627),ISERROR('!0'!AA627)),"",'!0'!AA627)</f>
        <v/>
      </c>
      <c r="AB625" t="str">
        <f>IF(OR(ISBLANK('!0'!AB627),ISERROR('!0'!AB627)),"",'!0'!AB627)</f>
        <v/>
      </c>
      <c r="AC625" t="str">
        <f>IF(OR(ISBLANK('!0'!AI627),ISERROR('!0'!AI627)),"",'!0'!AI627)</f>
        <v/>
      </c>
      <c r="AD625" t="str">
        <f>IF(OR(ISBLANK('!0'!AJ627),ISERROR('!0'!AJ627)),"",'!0'!AJ627)</f>
        <v/>
      </c>
      <c r="AE625" t="str">
        <f>IF(OR(ISBLANK('!0'!AK627),ISERROR('!0'!AK627)),"",'!0'!AK627)</f>
        <v/>
      </c>
      <c r="AF625" t="str">
        <f>IF(OR(ISBLANK('!0'!AL627),ISERROR('!0'!AL627)),"",'!0'!AL627)</f>
        <v/>
      </c>
      <c r="AG625" t="str">
        <f>IF(OR(ISBLANK('!0'!AM627),ISERROR('!0'!AM627)),"",'!0'!AM627)</f>
        <v/>
      </c>
      <c r="AH625" t="str">
        <f>IF(OR(ISBLANK('!0'!AN627),ISERROR('!0'!AN627)),"",'!0'!AN627)</f>
        <v/>
      </c>
      <c r="AI625" t="str">
        <f>IF(OR(ISBLANK('!0'!AO627),ISERROR('!0'!AO627)),"",'!0'!AO627)</f>
        <v/>
      </c>
      <c r="AJ625" t="str">
        <f>IF(OR(ISBLANK('!0'!AP627),ISERROR('!0'!AP627)),"",'!0'!AP627)</f>
        <v/>
      </c>
      <c r="AK625" t="str">
        <f>IF(OR(ISBLANK('!0'!AQ627),ISERROR('!0'!AQ627)),"",'!0'!AQ627)</f>
        <v/>
      </c>
      <c r="AL625" t="str">
        <f>IF(OR(ISBLANK('!0'!AR627),ISERROR('!0'!AR627)),"",'!0'!AR627)</f>
        <v/>
      </c>
      <c r="AM625" t="str">
        <f>IF(OR(ISBLANK('!0'!AS627),ISERROR('!0'!AS627)),"",'!0'!AS627)</f>
        <v/>
      </c>
      <c r="AN625" t="str">
        <f>IF(OR(ISBLANK('!0'!AT627),ISERROR('!0'!AT627)),"",'!0'!AT627)</f>
        <v/>
      </c>
      <c r="AO625" t="str">
        <f>IF(OR(ISBLANK('!0'!AU627),ISERROR('!0'!AU627)),"",'!0'!AU627)</f>
        <v/>
      </c>
      <c r="AP625" t="str">
        <f>IF(OR(ISBLANK('!0'!AV627),ISERROR('!0'!AV627)),"",'!0'!AV627)</f>
        <v/>
      </c>
      <c r="AQ625" t="str">
        <f>IF(OR(ISBLANK('!0'!AW627),ISERROR('!0'!AW627)),"",'!0'!AW627)</f>
        <v/>
      </c>
      <c r="AR625" t="str">
        <f>IF(OR(ISBLANK('!0'!AX627),ISERROR('!0'!AX627)),"",'!0'!AX627)</f>
        <v/>
      </c>
      <c r="AS625" t="str">
        <f>IF(OR(ISBLANK('!0'!AY627),ISERROR('!0'!AY627)),"",'!0'!AY627)</f>
        <v/>
      </c>
      <c r="AT625" t="str">
        <f>IF(OR(ISBLANK('!0'!AZ627),ISERROR('!0'!AZ627)),"",'!0'!AZ627)</f>
        <v/>
      </c>
      <c r="AU625" t="str">
        <f>IF(OR(ISBLANK('!0'!BA627),ISERROR('!0'!BA627)),"",'!0'!BA627)</f>
        <v/>
      </c>
      <c r="AV625" t="str">
        <f>IF(OR(ISBLANK('!0'!BB627),ISERROR('!0'!BB627)),"",'!0'!BB627)</f>
        <v/>
      </c>
      <c r="AW625" t="str">
        <f>IF(OR(ISBLANK('!0'!BC627),ISERROR('!0'!BC627)),"",'!0'!BC627)</f>
        <v/>
      </c>
      <c r="AX625" t="str">
        <f>IF(OR(ISBLANK('!0'!BD627),ISERROR('!0'!BD627)),"",'!0'!BD627)</f>
        <v/>
      </c>
      <c r="AY625" t="str">
        <f>IF(OR(ISBLANK('!0'!BE627),ISERROR('!0'!BE627)),"",'!0'!BE627)</f>
        <v/>
      </c>
      <c r="AZ625" t="str">
        <f>IF(OR(ISBLANK('!0'!BF627),ISERROR('!0'!BF627)),"",'!0'!BF627)</f>
        <v/>
      </c>
      <c r="BA625" t="str">
        <f>IF(OR(ISBLANK('!0'!BG627),ISERROR('!0'!BG627)),"",'!0'!BG627)</f>
        <v/>
      </c>
      <c r="BB625" t="str">
        <f>IF(OR(ISBLANK('!0'!BH627),ISERROR('!0'!BH627)),"",'!0'!BH627)</f>
        <v/>
      </c>
      <c r="BC625" t="str">
        <f>IF(OR(ISBLANK('!0'!BI627),ISERROR('!0'!BI627)),"",'!0'!BI627)</f>
        <v/>
      </c>
    </row>
    <row r="626" spans="1:55" ht="12.75" customHeight="1" x14ac:dyDescent="0.2">
      <c r="A626" t="str">
        <f>IF(OR(ISBLANK('!0'!A628),ISERROR('!0'!A628)),"",'!0'!A628)</f>
        <v/>
      </c>
      <c r="B626" t="str">
        <f>IF(OR(ISBLANK('!0'!B628),ISERROR('!0'!B628)),"",'!0'!B628)</f>
        <v/>
      </c>
      <c r="C626" t="str">
        <f>IF(OR(ISBLANK('!0'!C627),ISERROR('!0'!C627)),"",'!0'!C627)</f>
        <v/>
      </c>
      <c r="D626" t="str">
        <f>IF(OR(ISBLANK('!0'!D628),ISERROR('!0'!D628)),"",'!0'!D628)</f>
        <v/>
      </c>
      <c r="E626" t="str">
        <f>IF(OR(ISBLANK('!0'!E628),ISERROR('!0'!E628)),"",'!0'!E628)</f>
        <v/>
      </c>
      <c r="F626" t="str">
        <f>IF(OR(ISBLANK('!0'!F628),ISERROR('!0'!F628)),"",'!0'!F628)</f>
        <v/>
      </c>
      <c r="G626" t="str">
        <f>IF(OR(ISBLANK('!0'!G628),ISERROR('!0'!G628)),"",'!0'!G628)</f>
        <v/>
      </c>
      <c r="H626" t="str">
        <f>IF(OR(ISBLANK('!0'!H628),ISERROR('!0'!H628)),"",'!0'!H628)</f>
        <v/>
      </c>
      <c r="I626" s="4" t="str">
        <f>IF(OR(ISBLANK('!0'!I628),ISERROR('!0'!I628)),"",'!0'!I628)</f>
        <v/>
      </c>
      <c r="J626" t="str">
        <f>IF(OR(ISBLANK('!0'!J628),ISERROR('!0'!J628)),"",'!0'!J628)</f>
        <v/>
      </c>
      <c r="K626" s="59" t="str">
        <f>IF(OR(ISBLANK('!0'!K628),ISERROR('!0'!K628)),"",'!0'!K628)</f>
        <v/>
      </c>
      <c r="L626" t="str">
        <f>IF(OR(ISBLANK('!0'!L628),ISERROR('!0'!L628)),"",'!0'!L628)</f>
        <v/>
      </c>
      <c r="M626" t="str">
        <f>IF(OR(ISBLANK('!0'!M628),ISERROR('!0'!M628)),"",'!0'!M628)</f>
        <v/>
      </c>
      <c r="N626" t="str">
        <f>IF(OR(ISBLANK('!0'!N628),ISERROR('!0'!N628)),"",'!0'!N628)</f>
        <v/>
      </c>
      <c r="O626" t="str">
        <f>IF(OR(ISBLANK('!0'!O628),ISERROR('!0'!O628)),"",'!0'!O628)</f>
        <v/>
      </c>
      <c r="P626" t="str">
        <f>IF(OR(ISBLANK('!0'!P628),ISERROR('!0'!P628)),"",'!0'!P628)</f>
        <v/>
      </c>
      <c r="Q626" t="str">
        <f>IF(OR(ISBLANK('!0'!Q628),ISERROR('!0'!Q628)),"",'!0'!Q628)</f>
        <v/>
      </c>
      <c r="R626" t="str">
        <f>IF(OR(ISBLANK('!0'!R628),ISERROR('!0'!R628)),"",'!0'!R628)</f>
        <v/>
      </c>
      <c r="S626" t="str">
        <f>IF(OR(ISBLANK('!0'!S628),ISERROR('!0'!S628)),"",'!0'!S628)</f>
        <v/>
      </c>
      <c r="T626" t="str">
        <f>IF(OR(ISBLANK('!0'!T628),ISERROR('!0'!T628)),"",'!0'!T628)</f>
        <v/>
      </c>
      <c r="U626" t="str">
        <f>IF(OR(ISBLANK('!0'!U628),ISERROR('!0'!U628)),"",'!0'!U628)</f>
        <v/>
      </c>
      <c r="V626" t="str">
        <f>IF(OR(ISBLANK('!0'!V628),ISERROR('!0'!V628)),"",'!0'!V628)</f>
        <v/>
      </c>
      <c r="W626" t="str">
        <f>IF(OR(ISBLANK('!0'!W628),ISERROR('!0'!W628)),"",'!0'!W628)</f>
        <v/>
      </c>
      <c r="X626" t="str">
        <f>IF(OR(ISBLANK('!0'!X628),ISERROR('!0'!X628)),"",'!0'!X628)</f>
        <v/>
      </c>
      <c r="Y626" t="str">
        <f>IF(OR(ISBLANK('!0'!Y628),ISERROR('!0'!Y628)),"",'!0'!Y628)</f>
        <v/>
      </c>
      <c r="Z626" t="str">
        <f>IF(OR(ISBLANK('!0'!Z628),ISERROR('!0'!Z628)),"",'!0'!Z628)</f>
        <v/>
      </c>
      <c r="AA626" t="str">
        <f>IF(OR(ISBLANK('!0'!AA628),ISERROR('!0'!AA628)),"",'!0'!AA628)</f>
        <v/>
      </c>
      <c r="AB626" t="str">
        <f>IF(OR(ISBLANK('!0'!AB628),ISERROR('!0'!AB628)),"",'!0'!AB628)</f>
        <v/>
      </c>
      <c r="AC626" t="str">
        <f>IF(OR(ISBLANK('!0'!AI628),ISERROR('!0'!AI628)),"",'!0'!AI628)</f>
        <v/>
      </c>
      <c r="AD626" t="str">
        <f>IF(OR(ISBLANK('!0'!AJ628),ISERROR('!0'!AJ628)),"",'!0'!AJ628)</f>
        <v/>
      </c>
      <c r="AE626" t="str">
        <f>IF(OR(ISBLANK('!0'!AK628),ISERROR('!0'!AK628)),"",'!0'!AK628)</f>
        <v/>
      </c>
      <c r="AF626" t="str">
        <f>IF(OR(ISBLANK('!0'!AL628),ISERROR('!0'!AL628)),"",'!0'!AL628)</f>
        <v/>
      </c>
      <c r="AG626" t="str">
        <f>IF(OR(ISBLANK('!0'!AM628),ISERROR('!0'!AM628)),"",'!0'!AM628)</f>
        <v/>
      </c>
      <c r="AH626" t="str">
        <f>IF(OR(ISBLANK('!0'!AN628),ISERROR('!0'!AN628)),"",'!0'!AN628)</f>
        <v/>
      </c>
      <c r="AI626" t="str">
        <f>IF(OR(ISBLANK('!0'!AO628),ISERROR('!0'!AO628)),"",'!0'!AO628)</f>
        <v/>
      </c>
      <c r="AJ626" t="str">
        <f>IF(OR(ISBLANK('!0'!AP628),ISERROR('!0'!AP628)),"",'!0'!AP628)</f>
        <v/>
      </c>
      <c r="AK626" t="str">
        <f>IF(OR(ISBLANK('!0'!AQ628),ISERROR('!0'!AQ628)),"",'!0'!AQ628)</f>
        <v/>
      </c>
      <c r="AL626" t="str">
        <f>IF(OR(ISBLANK('!0'!AR628),ISERROR('!0'!AR628)),"",'!0'!AR628)</f>
        <v/>
      </c>
      <c r="AM626" t="str">
        <f>IF(OR(ISBLANK('!0'!AS628),ISERROR('!0'!AS628)),"",'!0'!AS628)</f>
        <v/>
      </c>
      <c r="AN626" t="str">
        <f>IF(OR(ISBLANK('!0'!AT628),ISERROR('!0'!AT628)),"",'!0'!AT628)</f>
        <v/>
      </c>
      <c r="AO626" t="str">
        <f>IF(OR(ISBLANK('!0'!AU628),ISERROR('!0'!AU628)),"",'!0'!AU628)</f>
        <v/>
      </c>
      <c r="AP626" t="str">
        <f>IF(OR(ISBLANK('!0'!AV628),ISERROR('!0'!AV628)),"",'!0'!AV628)</f>
        <v/>
      </c>
      <c r="AQ626" t="str">
        <f>IF(OR(ISBLANK('!0'!AW628),ISERROR('!0'!AW628)),"",'!0'!AW628)</f>
        <v/>
      </c>
      <c r="AR626" t="str">
        <f>IF(OR(ISBLANK('!0'!AX628),ISERROR('!0'!AX628)),"",'!0'!AX628)</f>
        <v/>
      </c>
      <c r="AS626" t="str">
        <f>IF(OR(ISBLANK('!0'!AY628),ISERROR('!0'!AY628)),"",'!0'!AY628)</f>
        <v/>
      </c>
      <c r="AT626" t="str">
        <f>IF(OR(ISBLANK('!0'!AZ628),ISERROR('!0'!AZ628)),"",'!0'!AZ628)</f>
        <v/>
      </c>
      <c r="AU626" t="str">
        <f>IF(OR(ISBLANK('!0'!BA628),ISERROR('!0'!BA628)),"",'!0'!BA628)</f>
        <v/>
      </c>
      <c r="AV626" t="str">
        <f>IF(OR(ISBLANK('!0'!BB628),ISERROR('!0'!BB628)),"",'!0'!BB628)</f>
        <v/>
      </c>
      <c r="AW626" t="str">
        <f>IF(OR(ISBLANK('!0'!BC628),ISERROR('!0'!BC628)),"",'!0'!BC628)</f>
        <v/>
      </c>
      <c r="AX626" t="str">
        <f>IF(OR(ISBLANK('!0'!BD628),ISERROR('!0'!BD628)),"",'!0'!BD628)</f>
        <v/>
      </c>
      <c r="AY626" t="str">
        <f>IF(OR(ISBLANK('!0'!BE628),ISERROR('!0'!BE628)),"",'!0'!BE628)</f>
        <v/>
      </c>
      <c r="AZ626" t="str">
        <f>IF(OR(ISBLANK('!0'!BF628),ISERROR('!0'!BF628)),"",'!0'!BF628)</f>
        <v/>
      </c>
      <c r="BA626" t="str">
        <f>IF(OR(ISBLANK('!0'!BG628),ISERROR('!0'!BG628)),"",'!0'!BG628)</f>
        <v/>
      </c>
      <c r="BB626" t="str">
        <f>IF(OR(ISBLANK('!0'!BH628),ISERROR('!0'!BH628)),"",'!0'!BH628)</f>
        <v/>
      </c>
      <c r="BC626" t="str">
        <f>IF(OR(ISBLANK('!0'!BI628),ISERROR('!0'!BI628)),"",'!0'!BI628)</f>
        <v/>
      </c>
    </row>
    <row r="627" spans="1:55" ht="12.75" customHeight="1" x14ac:dyDescent="0.2">
      <c r="A627" t="str">
        <f>IF(OR(ISBLANK('!0'!A629),ISERROR('!0'!A629)),"",'!0'!A629)</f>
        <v/>
      </c>
      <c r="B627" t="str">
        <f>IF(OR(ISBLANK('!0'!B629),ISERROR('!0'!B629)),"",'!0'!B629)</f>
        <v/>
      </c>
      <c r="C627" t="str">
        <f>IF(OR(ISBLANK('!0'!C628),ISERROR('!0'!C628)),"",'!0'!C628)</f>
        <v/>
      </c>
      <c r="D627" t="str">
        <f>IF(OR(ISBLANK('!0'!D629),ISERROR('!0'!D629)),"",'!0'!D629)</f>
        <v/>
      </c>
      <c r="E627" t="str">
        <f>IF(OR(ISBLANK('!0'!E629),ISERROR('!0'!E629)),"",'!0'!E629)</f>
        <v/>
      </c>
      <c r="F627" t="str">
        <f>IF(OR(ISBLANK('!0'!F629),ISERROR('!0'!F629)),"",'!0'!F629)</f>
        <v/>
      </c>
      <c r="G627" t="str">
        <f>IF(OR(ISBLANK('!0'!G629),ISERROR('!0'!G629)),"",'!0'!G629)</f>
        <v/>
      </c>
      <c r="H627" t="str">
        <f>IF(OR(ISBLANK('!0'!H629),ISERROR('!0'!H629)),"",'!0'!H629)</f>
        <v/>
      </c>
      <c r="I627" s="4" t="str">
        <f>IF(OR(ISBLANK('!0'!I629),ISERROR('!0'!I629)),"",'!0'!I629)</f>
        <v/>
      </c>
      <c r="J627" t="str">
        <f>IF(OR(ISBLANK('!0'!J629),ISERROR('!0'!J629)),"",'!0'!J629)</f>
        <v/>
      </c>
      <c r="K627" s="59" t="str">
        <f>IF(OR(ISBLANK('!0'!K629),ISERROR('!0'!K629)),"",'!0'!K629)</f>
        <v/>
      </c>
      <c r="L627" t="str">
        <f>IF(OR(ISBLANK('!0'!L629),ISERROR('!0'!L629)),"",'!0'!L629)</f>
        <v/>
      </c>
      <c r="M627" t="str">
        <f>IF(OR(ISBLANK('!0'!M629),ISERROR('!0'!M629)),"",'!0'!M629)</f>
        <v/>
      </c>
      <c r="N627" t="str">
        <f>IF(OR(ISBLANK('!0'!N629),ISERROR('!0'!N629)),"",'!0'!N629)</f>
        <v/>
      </c>
      <c r="O627" t="str">
        <f>IF(OR(ISBLANK('!0'!O629),ISERROR('!0'!O629)),"",'!0'!O629)</f>
        <v/>
      </c>
      <c r="P627" t="str">
        <f>IF(OR(ISBLANK('!0'!P629),ISERROR('!0'!P629)),"",'!0'!P629)</f>
        <v/>
      </c>
      <c r="Q627" t="str">
        <f>IF(OR(ISBLANK('!0'!Q629),ISERROR('!0'!Q629)),"",'!0'!Q629)</f>
        <v/>
      </c>
      <c r="R627" t="str">
        <f>IF(OR(ISBLANK('!0'!R629),ISERROR('!0'!R629)),"",'!0'!R629)</f>
        <v/>
      </c>
      <c r="S627" t="str">
        <f>IF(OR(ISBLANK('!0'!S629),ISERROR('!0'!S629)),"",'!0'!S629)</f>
        <v/>
      </c>
      <c r="T627" t="str">
        <f>IF(OR(ISBLANK('!0'!T629),ISERROR('!0'!T629)),"",'!0'!T629)</f>
        <v/>
      </c>
      <c r="U627" t="str">
        <f>IF(OR(ISBLANK('!0'!U629),ISERROR('!0'!U629)),"",'!0'!U629)</f>
        <v/>
      </c>
      <c r="V627" t="str">
        <f>IF(OR(ISBLANK('!0'!V629),ISERROR('!0'!V629)),"",'!0'!V629)</f>
        <v/>
      </c>
      <c r="W627" t="str">
        <f>IF(OR(ISBLANK('!0'!W629),ISERROR('!0'!W629)),"",'!0'!W629)</f>
        <v/>
      </c>
      <c r="X627" t="str">
        <f>IF(OR(ISBLANK('!0'!X629),ISERROR('!0'!X629)),"",'!0'!X629)</f>
        <v/>
      </c>
      <c r="Y627" t="str">
        <f>IF(OR(ISBLANK('!0'!Y629),ISERROR('!0'!Y629)),"",'!0'!Y629)</f>
        <v/>
      </c>
      <c r="Z627" t="str">
        <f>IF(OR(ISBLANK('!0'!Z629),ISERROR('!0'!Z629)),"",'!0'!Z629)</f>
        <v/>
      </c>
      <c r="AA627" t="str">
        <f>IF(OR(ISBLANK('!0'!AA629),ISERROR('!0'!AA629)),"",'!0'!AA629)</f>
        <v/>
      </c>
      <c r="AB627" t="str">
        <f>IF(OR(ISBLANK('!0'!AB629),ISERROR('!0'!AB629)),"",'!0'!AB629)</f>
        <v/>
      </c>
      <c r="AC627" t="str">
        <f>IF(OR(ISBLANK('!0'!AI629),ISERROR('!0'!AI629)),"",'!0'!AI629)</f>
        <v/>
      </c>
      <c r="AD627" t="str">
        <f>IF(OR(ISBLANK('!0'!AJ629),ISERROR('!0'!AJ629)),"",'!0'!AJ629)</f>
        <v/>
      </c>
      <c r="AE627" t="str">
        <f>IF(OR(ISBLANK('!0'!AK629),ISERROR('!0'!AK629)),"",'!0'!AK629)</f>
        <v/>
      </c>
      <c r="AF627" t="str">
        <f>IF(OR(ISBLANK('!0'!AL629),ISERROR('!0'!AL629)),"",'!0'!AL629)</f>
        <v/>
      </c>
      <c r="AG627" t="str">
        <f>IF(OR(ISBLANK('!0'!AM629),ISERROR('!0'!AM629)),"",'!0'!AM629)</f>
        <v/>
      </c>
      <c r="AH627" t="str">
        <f>IF(OR(ISBLANK('!0'!AN629),ISERROR('!0'!AN629)),"",'!0'!AN629)</f>
        <v/>
      </c>
      <c r="AI627" t="str">
        <f>IF(OR(ISBLANK('!0'!AO629),ISERROR('!0'!AO629)),"",'!0'!AO629)</f>
        <v/>
      </c>
      <c r="AJ627" t="str">
        <f>IF(OR(ISBLANK('!0'!AP629),ISERROR('!0'!AP629)),"",'!0'!AP629)</f>
        <v/>
      </c>
      <c r="AK627" t="str">
        <f>IF(OR(ISBLANK('!0'!AQ629),ISERROR('!0'!AQ629)),"",'!0'!AQ629)</f>
        <v/>
      </c>
      <c r="AL627" t="str">
        <f>IF(OR(ISBLANK('!0'!AR629),ISERROR('!0'!AR629)),"",'!0'!AR629)</f>
        <v/>
      </c>
      <c r="AM627" t="str">
        <f>IF(OR(ISBLANK('!0'!AS629),ISERROR('!0'!AS629)),"",'!0'!AS629)</f>
        <v/>
      </c>
      <c r="AN627" t="str">
        <f>IF(OR(ISBLANK('!0'!AT629),ISERROR('!0'!AT629)),"",'!0'!AT629)</f>
        <v/>
      </c>
      <c r="AO627" t="str">
        <f>IF(OR(ISBLANK('!0'!AU629),ISERROR('!0'!AU629)),"",'!0'!AU629)</f>
        <v/>
      </c>
      <c r="AP627" t="str">
        <f>IF(OR(ISBLANK('!0'!AV629),ISERROR('!0'!AV629)),"",'!0'!AV629)</f>
        <v/>
      </c>
      <c r="AQ627" t="str">
        <f>IF(OR(ISBLANK('!0'!AW629),ISERROR('!0'!AW629)),"",'!0'!AW629)</f>
        <v/>
      </c>
      <c r="AR627" t="str">
        <f>IF(OR(ISBLANK('!0'!AX629),ISERROR('!0'!AX629)),"",'!0'!AX629)</f>
        <v/>
      </c>
      <c r="AS627" t="str">
        <f>IF(OR(ISBLANK('!0'!AY629),ISERROR('!0'!AY629)),"",'!0'!AY629)</f>
        <v/>
      </c>
      <c r="AT627" t="str">
        <f>IF(OR(ISBLANK('!0'!AZ629),ISERROR('!0'!AZ629)),"",'!0'!AZ629)</f>
        <v/>
      </c>
      <c r="AU627" t="str">
        <f>IF(OR(ISBLANK('!0'!BA629),ISERROR('!0'!BA629)),"",'!0'!BA629)</f>
        <v/>
      </c>
      <c r="AV627" t="str">
        <f>IF(OR(ISBLANK('!0'!BB629),ISERROR('!0'!BB629)),"",'!0'!BB629)</f>
        <v/>
      </c>
      <c r="AW627" t="str">
        <f>IF(OR(ISBLANK('!0'!BC629),ISERROR('!0'!BC629)),"",'!0'!BC629)</f>
        <v/>
      </c>
      <c r="AX627" t="str">
        <f>IF(OR(ISBLANK('!0'!BD629),ISERROR('!0'!BD629)),"",'!0'!BD629)</f>
        <v/>
      </c>
      <c r="AY627" t="str">
        <f>IF(OR(ISBLANK('!0'!BE629),ISERROR('!0'!BE629)),"",'!0'!BE629)</f>
        <v/>
      </c>
      <c r="AZ627" t="str">
        <f>IF(OR(ISBLANK('!0'!BF629),ISERROR('!0'!BF629)),"",'!0'!BF629)</f>
        <v/>
      </c>
      <c r="BA627" t="str">
        <f>IF(OR(ISBLANK('!0'!BG629),ISERROR('!0'!BG629)),"",'!0'!BG629)</f>
        <v/>
      </c>
      <c r="BB627" t="str">
        <f>IF(OR(ISBLANK('!0'!BH629),ISERROR('!0'!BH629)),"",'!0'!BH629)</f>
        <v/>
      </c>
      <c r="BC627" t="str">
        <f>IF(OR(ISBLANK('!0'!BI629),ISERROR('!0'!BI629)),"",'!0'!BI629)</f>
        <v/>
      </c>
    </row>
    <row r="628" spans="1:55" ht="12.75" customHeight="1" x14ac:dyDescent="0.2">
      <c r="A628" t="str">
        <f>IF(OR(ISBLANK('!0'!A630),ISERROR('!0'!A630)),"",'!0'!A630)</f>
        <v/>
      </c>
      <c r="B628" t="str">
        <f>IF(OR(ISBLANK('!0'!B630),ISERROR('!0'!B630)),"",'!0'!B630)</f>
        <v/>
      </c>
      <c r="C628" t="str">
        <f>IF(OR(ISBLANK('!0'!C629),ISERROR('!0'!C629)),"",'!0'!C629)</f>
        <v/>
      </c>
      <c r="D628" t="str">
        <f>IF(OR(ISBLANK('!0'!D630),ISERROR('!0'!D630)),"",'!0'!D630)</f>
        <v/>
      </c>
      <c r="E628" t="str">
        <f>IF(OR(ISBLANK('!0'!E630),ISERROR('!0'!E630)),"",'!0'!E630)</f>
        <v/>
      </c>
      <c r="F628" t="str">
        <f>IF(OR(ISBLANK('!0'!F630),ISERROR('!0'!F630)),"",'!0'!F630)</f>
        <v/>
      </c>
      <c r="G628" t="str">
        <f>IF(OR(ISBLANK('!0'!G630),ISERROR('!0'!G630)),"",'!0'!G630)</f>
        <v/>
      </c>
      <c r="H628" t="str">
        <f>IF(OR(ISBLANK('!0'!H630),ISERROR('!0'!H630)),"",'!0'!H630)</f>
        <v/>
      </c>
      <c r="I628" s="4" t="str">
        <f>IF(OR(ISBLANK('!0'!I630),ISERROR('!0'!I630)),"",'!0'!I630)</f>
        <v/>
      </c>
      <c r="J628" t="str">
        <f>IF(OR(ISBLANK('!0'!J630),ISERROR('!0'!J630)),"",'!0'!J630)</f>
        <v/>
      </c>
      <c r="K628" s="59" t="str">
        <f>IF(OR(ISBLANK('!0'!K630),ISERROR('!0'!K630)),"",'!0'!K630)</f>
        <v/>
      </c>
      <c r="L628" t="str">
        <f>IF(OR(ISBLANK('!0'!L630),ISERROR('!0'!L630)),"",'!0'!L630)</f>
        <v/>
      </c>
      <c r="M628" t="str">
        <f>IF(OR(ISBLANK('!0'!M630),ISERROR('!0'!M630)),"",'!0'!M630)</f>
        <v/>
      </c>
      <c r="N628" t="str">
        <f>IF(OR(ISBLANK('!0'!N630),ISERROR('!0'!N630)),"",'!0'!N630)</f>
        <v/>
      </c>
      <c r="O628" t="str">
        <f>IF(OR(ISBLANK('!0'!O630),ISERROR('!0'!O630)),"",'!0'!O630)</f>
        <v/>
      </c>
      <c r="P628" t="str">
        <f>IF(OR(ISBLANK('!0'!P630),ISERROR('!0'!P630)),"",'!0'!P630)</f>
        <v/>
      </c>
      <c r="Q628" t="str">
        <f>IF(OR(ISBLANK('!0'!Q630),ISERROR('!0'!Q630)),"",'!0'!Q630)</f>
        <v/>
      </c>
      <c r="R628" t="str">
        <f>IF(OR(ISBLANK('!0'!R630),ISERROR('!0'!R630)),"",'!0'!R630)</f>
        <v/>
      </c>
      <c r="S628" t="str">
        <f>IF(OR(ISBLANK('!0'!S630),ISERROR('!0'!S630)),"",'!0'!S630)</f>
        <v/>
      </c>
      <c r="T628" t="str">
        <f>IF(OR(ISBLANK('!0'!T630),ISERROR('!0'!T630)),"",'!0'!T630)</f>
        <v/>
      </c>
      <c r="U628" t="str">
        <f>IF(OR(ISBLANK('!0'!U630),ISERROR('!0'!U630)),"",'!0'!U630)</f>
        <v/>
      </c>
      <c r="V628" t="str">
        <f>IF(OR(ISBLANK('!0'!V630),ISERROR('!0'!V630)),"",'!0'!V630)</f>
        <v/>
      </c>
      <c r="W628" t="str">
        <f>IF(OR(ISBLANK('!0'!W630),ISERROR('!0'!W630)),"",'!0'!W630)</f>
        <v/>
      </c>
      <c r="X628" t="str">
        <f>IF(OR(ISBLANK('!0'!X630),ISERROR('!0'!X630)),"",'!0'!X630)</f>
        <v/>
      </c>
      <c r="Y628" t="str">
        <f>IF(OR(ISBLANK('!0'!Y630),ISERROR('!0'!Y630)),"",'!0'!Y630)</f>
        <v/>
      </c>
      <c r="Z628" t="str">
        <f>IF(OR(ISBLANK('!0'!Z630),ISERROR('!0'!Z630)),"",'!0'!Z630)</f>
        <v/>
      </c>
      <c r="AA628" t="str">
        <f>IF(OR(ISBLANK('!0'!AA630),ISERROR('!0'!AA630)),"",'!0'!AA630)</f>
        <v/>
      </c>
      <c r="AB628" t="str">
        <f>IF(OR(ISBLANK('!0'!AB630),ISERROR('!0'!AB630)),"",'!0'!AB630)</f>
        <v/>
      </c>
      <c r="AC628" t="str">
        <f>IF(OR(ISBLANK('!0'!AI630),ISERROR('!0'!AI630)),"",'!0'!AI630)</f>
        <v/>
      </c>
      <c r="AD628" t="str">
        <f>IF(OR(ISBLANK('!0'!AJ630),ISERROR('!0'!AJ630)),"",'!0'!AJ630)</f>
        <v/>
      </c>
      <c r="AE628" t="str">
        <f>IF(OR(ISBLANK('!0'!AK630),ISERROR('!0'!AK630)),"",'!0'!AK630)</f>
        <v/>
      </c>
      <c r="AF628" t="str">
        <f>IF(OR(ISBLANK('!0'!AL630),ISERROR('!0'!AL630)),"",'!0'!AL630)</f>
        <v/>
      </c>
      <c r="AG628" t="str">
        <f>IF(OR(ISBLANK('!0'!AM630),ISERROR('!0'!AM630)),"",'!0'!AM630)</f>
        <v/>
      </c>
      <c r="AH628" t="str">
        <f>IF(OR(ISBLANK('!0'!AN630),ISERROR('!0'!AN630)),"",'!0'!AN630)</f>
        <v/>
      </c>
      <c r="AI628" t="str">
        <f>IF(OR(ISBLANK('!0'!AO630),ISERROR('!0'!AO630)),"",'!0'!AO630)</f>
        <v/>
      </c>
      <c r="AJ628" t="str">
        <f>IF(OR(ISBLANK('!0'!AP630),ISERROR('!0'!AP630)),"",'!0'!AP630)</f>
        <v/>
      </c>
      <c r="AK628" t="str">
        <f>IF(OR(ISBLANK('!0'!AQ630),ISERROR('!0'!AQ630)),"",'!0'!AQ630)</f>
        <v/>
      </c>
      <c r="AL628" t="str">
        <f>IF(OR(ISBLANK('!0'!AR630),ISERROR('!0'!AR630)),"",'!0'!AR630)</f>
        <v/>
      </c>
      <c r="AM628" t="str">
        <f>IF(OR(ISBLANK('!0'!AS630),ISERROR('!0'!AS630)),"",'!0'!AS630)</f>
        <v/>
      </c>
      <c r="AN628" t="str">
        <f>IF(OR(ISBLANK('!0'!AT630),ISERROR('!0'!AT630)),"",'!0'!AT630)</f>
        <v/>
      </c>
      <c r="AO628" t="str">
        <f>IF(OR(ISBLANK('!0'!AU630),ISERROR('!0'!AU630)),"",'!0'!AU630)</f>
        <v/>
      </c>
      <c r="AP628" t="str">
        <f>IF(OR(ISBLANK('!0'!AV630),ISERROR('!0'!AV630)),"",'!0'!AV630)</f>
        <v/>
      </c>
      <c r="AQ628" t="str">
        <f>IF(OR(ISBLANK('!0'!AW630),ISERROR('!0'!AW630)),"",'!0'!AW630)</f>
        <v/>
      </c>
      <c r="AR628" t="str">
        <f>IF(OR(ISBLANK('!0'!AX630),ISERROR('!0'!AX630)),"",'!0'!AX630)</f>
        <v/>
      </c>
      <c r="AS628" t="str">
        <f>IF(OR(ISBLANK('!0'!AY630),ISERROR('!0'!AY630)),"",'!0'!AY630)</f>
        <v/>
      </c>
      <c r="AT628" t="str">
        <f>IF(OR(ISBLANK('!0'!AZ630),ISERROR('!0'!AZ630)),"",'!0'!AZ630)</f>
        <v/>
      </c>
      <c r="AU628" t="str">
        <f>IF(OR(ISBLANK('!0'!BA630),ISERROR('!0'!BA630)),"",'!0'!BA630)</f>
        <v/>
      </c>
      <c r="AV628" t="str">
        <f>IF(OR(ISBLANK('!0'!BB630),ISERROR('!0'!BB630)),"",'!0'!BB630)</f>
        <v/>
      </c>
      <c r="AW628" t="str">
        <f>IF(OR(ISBLANK('!0'!BC630),ISERROR('!0'!BC630)),"",'!0'!BC630)</f>
        <v/>
      </c>
      <c r="AX628" t="str">
        <f>IF(OR(ISBLANK('!0'!BD630),ISERROR('!0'!BD630)),"",'!0'!BD630)</f>
        <v/>
      </c>
      <c r="AY628" t="str">
        <f>IF(OR(ISBLANK('!0'!BE630),ISERROR('!0'!BE630)),"",'!0'!BE630)</f>
        <v/>
      </c>
      <c r="AZ628" t="str">
        <f>IF(OR(ISBLANK('!0'!BF630),ISERROR('!0'!BF630)),"",'!0'!BF630)</f>
        <v/>
      </c>
      <c r="BA628" t="str">
        <f>IF(OR(ISBLANK('!0'!BG630),ISERROR('!0'!BG630)),"",'!0'!BG630)</f>
        <v/>
      </c>
      <c r="BB628" t="str">
        <f>IF(OR(ISBLANK('!0'!BH630),ISERROR('!0'!BH630)),"",'!0'!BH630)</f>
        <v/>
      </c>
      <c r="BC628" t="str">
        <f>IF(OR(ISBLANK('!0'!BI630),ISERROR('!0'!BI630)),"",'!0'!BI630)</f>
        <v/>
      </c>
    </row>
    <row r="629" spans="1:55" ht="12.75" customHeight="1" x14ac:dyDescent="0.2">
      <c r="A629" t="str">
        <f>IF(OR(ISBLANK('!0'!A631),ISERROR('!0'!A631)),"",'!0'!A631)</f>
        <v/>
      </c>
      <c r="B629" t="str">
        <f>IF(OR(ISBLANK('!0'!B631),ISERROR('!0'!B631)),"",'!0'!B631)</f>
        <v/>
      </c>
      <c r="C629" t="str">
        <f>IF(OR(ISBLANK('!0'!C630),ISERROR('!0'!C630)),"",'!0'!C630)</f>
        <v/>
      </c>
      <c r="D629" t="str">
        <f>IF(OR(ISBLANK('!0'!D631),ISERROR('!0'!D631)),"",'!0'!D631)</f>
        <v/>
      </c>
      <c r="E629" t="str">
        <f>IF(OR(ISBLANK('!0'!E631),ISERROR('!0'!E631)),"",'!0'!E631)</f>
        <v/>
      </c>
      <c r="F629" t="str">
        <f>IF(OR(ISBLANK('!0'!F631),ISERROR('!0'!F631)),"",'!0'!F631)</f>
        <v/>
      </c>
      <c r="G629" t="str">
        <f>IF(OR(ISBLANK('!0'!G631),ISERROR('!0'!G631)),"",'!0'!G631)</f>
        <v/>
      </c>
      <c r="H629" t="str">
        <f>IF(OR(ISBLANK('!0'!H631),ISERROR('!0'!H631)),"",'!0'!H631)</f>
        <v/>
      </c>
      <c r="I629" s="4" t="str">
        <f>IF(OR(ISBLANK('!0'!I631),ISERROR('!0'!I631)),"",'!0'!I631)</f>
        <v/>
      </c>
      <c r="J629" t="str">
        <f>IF(OR(ISBLANK('!0'!J631),ISERROR('!0'!J631)),"",'!0'!J631)</f>
        <v/>
      </c>
      <c r="K629" s="59" t="str">
        <f>IF(OR(ISBLANK('!0'!K631),ISERROR('!0'!K631)),"",'!0'!K631)</f>
        <v/>
      </c>
      <c r="L629" t="str">
        <f>IF(OR(ISBLANK('!0'!L631),ISERROR('!0'!L631)),"",'!0'!L631)</f>
        <v/>
      </c>
      <c r="M629" t="str">
        <f>IF(OR(ISBLANK('!0'!M631),ISERROR('!0'!M631)),"",'!0'!M631)</f>
        <v/>
      </c>
      <c r="N629" t="str">
        <f>IF(OR(ISBLANK('!0'!N631),ISERROR('!0'!N631)),"",'!0'!N631)</f>
        <v/>
      </c>
      <c r="O629" t="str">
        <f>IF(OR(ISBLANK('!0'!O631),ISERROR('!0'!O631)),"",'!0'!O631)</f>
        <v/>
      </c>
      <c r="P629" t="str">
        <f>IF(OR(ISBLANK('!0'!P631),ISERROR('!0'!P631)),"",'!0'!P631)</f>
        <v/>
      </c>
      <c r="Q629" t="str">
        <f>IF(OR(ISBLANK('!0'!Q631),ISERROR('!0'!Q631)),"",'!0'!Q631)</f>
        <v/>
      </c>
      <c r="R629" t="str">
        <f>IF(OR(ISBLANK('!0'!R631),ISERROR('!0'!R631)),"",'!0'!R631)</f>
        <v/>
      </c>
      <c r="S629" t="str">
        <f>IF(OR(ISBLANK('!0'!S631),ISERROR('!0'!S631)),"",'!0'!S631)</f>
        <v/>
      </c>
      <c r="T629" t="str">
        <f>IF(OR(ISBLANK('!0'!T631),ISERROR('!0'!T631)),"",'!0'!T631)</f>
        <v/>
      </c>
      <c r="U629" t="str">
        <f>IF(OR(ISBLANK('!0'!U631),ISERROR('!0'!U631)),"",'!0'!U631)</f>
        <v/>
      </c>
      <c r="V629" t="str">
        <f>IF(OR(ISBLANK('!0'!V631),ISERROR('!0'!V631)),"",'!0'!V631)</f>
        <v/>
      </c>
      <c r="W629" t="str">
        <f>IF(OR(ISBLANK('!0'!W631),ISERROR('!0'!W631)),"",'!0'!W631)</f>
        <v/>
      </c>
      <c r="X629" t="str">
        <f>IF(OR(ISBLANK('!0'!X631),ISERROR('!0'!X631)),"",'!0'!X631)</f>
        <v/>
      </c>
      <c r="Y629" t="str">
        <f>IF(OR(ISBLANK('!0'!Y631),ISERROR('!0'!Y631)),"",'!0'!Y631)</f>
        <v/>
      </c>
      <c r="Z629" t="str">
        <f>IF(OR(ISBLANK('!0'!Z631),ISERROR('!0'!Z631)),"",'!0'!Z631)</f>
        <v/>
      </c>
      <c r="AA629" t="str">
        <f>IF(OR(ISBLANK('!0'!AA631),ISERROR('!0'!AA631)),"",'!0'!AA631)</f>
        <v/>
      </c>
      <c r="AB629" t="str">
        <f>IF(OR(ISBLANK('!0'!AB631),ISERROR('!0'!AB631)),"",'!0'!AB631)</f>
        <v/>
      </c>
      <c r="AC629" t="str">
        <f>IF(OR(ISBLANK('!0'!AI631),ISERROR('!0'!AI631)),"",'!0'!AI631)</f>
        <v/>
      </c>
      <c r="AD629" t="str">
        <f>IF(OR(ISBLANK('!0'!AJ631),ISERROR('!0'!AJ631)),"",'!0'!AJ631)</f>
        <v/>
      </c>
      <c r="AE629" t="str">
        <f>IF(OR(ISBLANK('!0'!AK631),ISERROR('!0'!AK631)),"",'!0'!AK631)</f>
        <v/>
      </c>
      <c r="AF629" t="str">
        <f>IF(OR(ISBLANK('!0'!AL631),ISERROR('!0'!AL631)),"",'!0'!AL631)</f>
        <v/>
      </c>
      <c r="AG629" t="str">
        <f>IF(OR(ISBLANK('!0'!AM631),ISERROR('!0'!AM631)),"",'!0'!AM631)</f>
        <v/>
      </c>
      <c r="AH629" t="str">
        <f>IF(OR(ISBLANK('!0'!AN631),ISERROR('!0'!AN631)),"",'!0'!AN631)</f>
        <v/>
      </c>
      <c r="AI629" t="str">
        <f>IF(OR(ISBLANK('!0'!AO631),ISERROR('!0'!AO631)),"",'!0'!AO631)</f>
        <v/>
      </c>
      <c r="AJ629" t="str">
        <f>IF(OR(ISBLANK('!0'!AP631),ISERROR('!0'!AP631)),"",'!0'!AP631)</f>
        <v/>
      </c>
      <c r="AK629" t="str">
        <f>IF(OR(ISBLANK('!0'!AQ631),ISERROR('!0'!AQ631)),"",'!0'!AQ631)</f>
        <v/>
      </c>
      <c r="AL629" t="str">
        <f>IF(OR(ISBLANK('!0'!AR631),ISERROR('!0'!AR631)),"",'!0'!AR631)</f>
        <v/>
      </c>
      <c r="AM629" t="str">
        <f>IF(OR(ISBLANK('!0'!AS631),ISERROR('!0'!AS631)),"",'!0'!AS631)</f>
        <v/>
      </c>
      <c r="AN629" t="str">
        <f>IF(OR(ISBLANK('!0'!AT631),ISERROR('!0'!AT631)),"",'!0'!AT631)</f>
        <v/>
      </c>
      <c r="AO629" t="str">
        <f>IF(OR(ISBLANK('!0'!AU631),ISERROR('!0'!AU631)),"",'!0'!AU631)</f>
        <v/>
      </c>
      <c r="AP629" t="str">
        <f>IF(OR(ISBLANK('!0'!AV631),ISERROR('!0'!AV631)),"",'!0'!AV631)</f>
        <v/>
      </c>
      <c r="AQ629" t="str">
        <f>IF(OR(ISBLANK('!0'!AW631),ISERROR('!0'!AW631)),"",'!0'!AW631)</f>
        <v/>
      </c>
      <c r="AR629" t="str">
        <f>IF(OR(ISBLANK('!0'!AX631),ISERROR('!0'!AX631)),"",'!0'!AX631)</f>
        <v/>
      </c>
      <c r="AS629" t="str">
        <f>IF(OR(ISBLANK('!0'!AY631),ISERROR('!0'!AY631)),"",'!0'!AY631)</f>
        <v/>
      </c>
      <c r="AT629" t="str">
        <f>IF(OR(ISBLANK('!0'!AZ631),ISERROR('!0'!AZ631)),"",'!0'!AZ631)</f>
        <v/>
      </c>
      <c r="AU629" t="str">
        <f>IF(OR(ISBLANK('!0'!BA631),ISERROR('!0'!BA631)),"",'!0'!BA631)</f>
        <v/>
      </c>
      <c r="AV629" t="str">
        <f>IF(OR(ISBLANK('!0'!BB631),ISERROR('!0'!BB631)),"",'!0'!BB631)</f>
        <v/>
      </c>
      <c r="AW629" t="str">
        <f>IF(OR(ISBLANK('!0'!BC631),ISERROR('!0'!BC631)),"",'!0'!BC631)</f>
        <v/>
      </c>
      <c r="AX629" t="str">
        <f>IF(OR(ISBLANK('!0'!BD631),ISERROR('!0'!BD631)),"",'!0'!BD631)</f>
        <v/>
      </c>
      <c r="AY629" t="str">
        <f>IF(OR(ISBLANK('!0'!BE631),ISERROR('!0'!BE631)),"",'!0'!BE631)</f>
        <v/>
      </c>
      <c r="AZ629" t="str">
        <f>IF(OR(ISBLANK('!0'!BF631),ISERROR('!0'!BF631)),"",'!0'!BF631)</f>
        <v/>
      </c>
      <c r="BA629" t="str">
        <f>IF(OR(ISBLANK('!0'!BG631),ISERROR('!0'!BG631)),"",'!0'!BG631)</f>
        <v/>
      </c>
      <c r="BB629" t="str">
        <f>IF(OR(ISBLANK('!0'!BH631),ISERROR('!0'!BH631)),"",'!0'!BH631)</f>
        <v/>
      </c>
      <c r="BC629" t="str">
        <f>IF(OR(ISBLANK('!0'!BI631),ISERROR('!0'!BI631)),"",'!0'!BI631)</f>
        <v/>
      </c>
    </row>
    <row r="630" spans="1:55" ht="12.75" customHeight="1" x14ac:dyDescent="0.2">
      <c r="A630" t="str">
        <f>IF(OR(ISBLANK('!0'!A632),ISERROR('!0'!A632)),"",'!0'!A632)</f>
        <v/>
      </c>
      <c r="B630" t="str">
        <f>IF(OR(ISBLANK('!0'!B632),ISERROR('!0'!B632)),"",'!0'!B632)</f>
        <v/>
      </c>
      <c r="C630" t="str">
        <f>IF(OR(ISBLANK('!0'!C631),ISERROR('!0'!C631)),"",'!0'!C631)</f>
        <v/>
      </c>
      <c r="D630" t="str">
        <f>IF(OR(ISBLANK('!0'!D632),ISERROR('!0'!D632)),"",'!0'!D632)</f>
        <v/>
      </c>
      <c r="E630" t="str">
        <f>IF(OR(ISBLANK('!0'!E632),ISERROR('!0'!E632)),"",'!0'!E632)</f>
        <v/>
      </c>
      <c r="F630" t="str">
        <f>IF(OR(ISBLANK('!0'!F632),ISERROR('!0'!F632)),"",'!0'!F632)</f>
        <v/>
      </c>
      <c r="G630" t="str">
        <f>IF(OR(ISBLANK('!0'!G632),ISERROR('!0'!G632)),"",'!0'!G632)</f>
        <v/>
      </c>
      <c r="H630" t="str">
        <f>IF(OR(ISBLANK('!0'!H632),ISERROR('!0'!H632)),"",'!0'!H632)</f>
        <v/>
      </c>
      <c r="I630" s="4" t="str">
        <f>IF(OR(ISBLANK('!0'!I632),ISERROR('!0'!I632)),"",'!0'!I632)</f>
        <v/>
      </c>
      <c r="J630" t="str">
        <f>IF(OR(ISBLANK('!0'!J632),ISERROR('!0'!J632)),"",'!0'!J632)</f>
        <v/>
      </c>
      <c r="K630" s="59" t="str">
        <f>IF(OR(ISBLANK('!0'!K632),ISERROR('!0'!K632)),"",'!0'!K632)</f>
        <v/>
      </c>
      <c r="L630" t="str">
        <f>IF(OR(ISBLANK('!0'!L632),ISERROR('!0'!L632)),"",'!0'!L632)</f>
        <v/>
      </c>
      <c r="M630" t="str">
        <f>IF(OR(ISBLANK('!0'!M632),ISERROR('!0'!M632)),"",'!0'!M632)</f>
        <v/>
      </c>
      <c r="N630" t="str">
        <f>IF(OR(ISBLANK('!0'!N632),ISERROR('!0'!N632)),"",'!0'!N632)</f>
        <v/>
      </c>
      <c r="O630" t="str">
        <f>IF(OR(ISBLANK('!0'!O632),ISERROR('!0'!O632)),"",'!0'!O632)</f>
        <v/>
      </c>
      <c r="P630" t="str">
        <f>IF(OR(ISBLANK('!0'!P632),ISERROR('!0'!P632)),"",'!0'!P632)</f>
        <v/>
      </c>
      <c r="Q630" t="str">
        <f>IF(OR(ISBLANK('!0'!Q632),ISERROR('!0'!Q632)),"",'!0'!Q632)</f>
        <v/>
      </c>
      <c r="R630" t="str">
        <f>IF(OR(ISBLANK('!0'!R632),ISERROR('!0'!R632)),"",'!0'!R632)</f>
        <v/>
      </c>
      <c r="S630" t="str">
        <f>IF(OR(ISBLANK('!0'!S632),ISERROR('!0'!S632)),"",'!0'!S632)</f>
        <v/>
      </c>
      <c r="T630" t="str">
        <f>IF(OR(ISBLANK('!0'!T632),ISERROR('!0'!T632)),"",'!0'!T632)</f>
        <v/>
      </c>
      <c r="U630" t="str">
        <f>IF(OR(ISBLANK('!0'!U632),ISERROR('!0'!U632)),"",'!0'!U632)</f>
        <v/>
      </c>
      <c r="V630" t="str">
        <f>IF(OR(ISBLANK('!0'!V632),ISERROR('!0'!V632)),"",'!0'!V632)</f>
        <v/>
      </c>
      <c r="W630" t="str">
        <f>IF(OR(ISBLANK('!0'!W632),ISERROR('!0'!W632)),"",'!0'!W632)</f>
        <v/>
      </c>
      <c r="X630" t="str">
        <f>IF(OR(ISBLANK('!0'!X632),ISERROR('!0'!X632)),"",'!0'!X632)</f>
        <v/>
      </c>
      <c r="Y630" t="str">
        <f>IF(OR(ISBLANK('!0'!Y632),ISERROR('!0'!Y632)),"",'!0'!Y632)</f>
        <v/>
      </c>
      <c r="Z630" t="str">
        <f>IF(OR(ISBLANK('!0'!Z632),ISERROR('!0'!Z632)),"",'!0'!Z632)</f>
        <v/>
      </c>
      <c r="AA630" t="str">
        <f>IF(OR(ISBLANK('!0'!AA632),ISERROR('!0'!AA632)),"",'!0'!AA632)</f>
        <v/>
      </c>
      <c r="AB630" t="str">
        <f>IF(OR(ISBLANK('!0'!AB632),ISERROR('!0'!AB632)),"",'!0'!AB632)</f>
        <v/>
      </c>
      <c r="AC630" t="str">
        <f>IF(OR(ISBLANK('!0'!AI632),ISERROR('!0'!AI632)),"",'!0'!AI632)</f>
        <v/>
      </c>
      <c r="AD630" t="str">
        <f>IF(OR(ISBLANK('!0'!AJ632),ISERROR('!0'!AJ632)),"",'!0'!AJ632)</f>
        <v/>
      </c>
      <c r="AE630" t="str">
        <f>IF(OR(ISBLANK('!0'!AK632),ISERROR('!0'!AK632)),"",'!0'!AK632)</f>
        <v/>
      </c>
      <c r="AF630" t="str">
        <f>IF(OR(ISBLANK('!0'!AL632),ISERROR('!0'!AL632)),"",'!0'!AL632)</f>
        <v/>
      </c>
      <c r="AG630" t="str">
        <f>IF(OR(ISBLANK('!0'!AM632),ISERROR('!0'!AM632)),"",'!0'!AM632)</f>
        <v/>
      </c>
      <c r="AH630" t="str">
        <f>IF(OR(ISBLANK('!0'!AN632),ISERROR('!0'!AN632)),"",'!0'!AN632)</f>
        <v/>
      </c>
      <c r="AI630" t="str">
        <f>IF(OR(ISBLANK('!0'!AO632),ISERROR('!0'!AO632)),"",'!0'!AO632)</f>
        <v/>
      </c>
      <c r="AJ630" t="str">
        <f>IF(OR(ISBLANK('!0'!AP632),ISERROR('!0'!AP632)),"",'!0'!AP632)</f>
        <v/>
      </c>
      <c r="AK630" t="str">
        <f>IF(OR(ISBLANK('!0'!AQ632),ISERROR('!0'!AQ632)),"",'!0'!AQ632)</f>
        <v/>
      </c>
      <c r="AL630" t="str">
        <f>IF(OR(ISBLANK('!0'!AR632),ISERROR('!0'!AR632)),"",'!0'!AR632)</f>
        <v/>
      </c>
      <c r="AM630" t="str">
        <f>IF(OR(ISBLANK('!0'!AS632),ISERROR('!0'!AS632)),"",'!0'!AS632)</f>
        <v/>
      </c>
      <c r="AN630" t="str">
        <f>IF(OR(ISBLANK('!0'!AT632),ISERROR('!0'!AT632)),"",'!0'!AT632)</f>
        <v/>
      </c>
      <c r="AO630" t="str">
        <f>IF(OR(ISBLANK('!0'!AU632),ISERROR('!0'!AU632)),"",'!0'!AU632)</f>
        <v/>
      </c>
      <c r="AP630" t="str">
        <f>IF(OR(ISBLANK('!0'!AV632),ISERROR('!0'!AV632)),"",'!0'!AV632)</f>
        <v/>
      </c>
      <c r="AQ630" t="str">
        <f>IF(OR(ISBLANK('!0'!AW632),ISERROR('!0'!AW632)),"",'!0'!AW632)</f>
        <v/>
      </c>
      <c r="AR630" t="str">
        <f>IF(OR(ISBLANK('!0'!AX632),ISERROR('!0'!AX632)),"",'!0'!AX632)</f>
        <v/>
      </c>
      <c r="AS630" t="str">
        <f>IF(OR(ISBLANK('!0'!AY632),ISERROR('!0'!AY632)),"",'!0'!AY632)</f>
        <v/>
      </c>
      <c r="AT630" t="str">
        <f>IF(OR(ISBLANK('!0'!AZ632),ISERROR('!0'!AZ632)),"",'!0'!AZ632)</f>
        <v/>
      </c>
      <c r="AU630" t="str">
        <f>IF(OR(ISBLANK('!0'!BA632),ISERROR('!0'!BA632)),"",'!0'!BA632)</f>
        <v/>
      </c>
      <c r="AV630" t="str">
        <f>IF(OR(ISBLANK('!0'!BB632),ISERROR('!0'!BB632)),"",'!0'!BB632)</f>
        <v/>
      </c>
      <c r="AW630" t="str">
        <f>IF(OR(ISBLANK('!0'!BC632),ISERROR('!0'!BC632)),"",'!0'!BC632)</f>
        <v/>
      </c>
      <c r="AX630" t="str">
        <f>IF(OR(ISBLANK('!0'!BD632),ISERROR('!0'!BD632)),"",'!0'!BD632)</f>
        <v/>
      </c>
      <c r="AY630" t="str">
        <f>IF(OR(ISBLANK('!0'!BE632),ISERROR('!0'!BE632)),"",'!0'!BE632)</f>
        <v/>
      </c>
      <c r="AZ630" t="str">
        <f>IF(OR(ISBLANK('!0'!BF632),ISERROR('!0'!BF632)),"",'!0'!BF632)</f>
        <v/>
      </c>
      <c r="BA630" t="str">
        <f>IF(OR(ISBLANK('!0'!BG632),ISERROR('!0'!BG632)),"",'!0'!BG632)</f>
        <v/>
      </c>
      <c r="BB630" t="str">
        <f>IF(OR(ISBLANK('!0'!BH632),ISERROR('!0'!BH632)),"",'!0'!BH632)</f>
        <v/>
      </c>
      <c r="BC630" t="str">
        <f>IF(OR(ISBLANK('!0'!BI632),ISERROR('!0'!BI632)),"",'!0'!BI632)</f>
        <v/>
      </c>
    </row>
    <row r="631" spans="1:55" ht="12.75" customHeight="1" x14ac:dyDescent="0.2">
      <c r="A631" t="str">
        <f>IF(OR(ISBLANK('!0'!A633),ISERROR('!0'!A633)),"",'!0'!A633)</f>
        <v/>
      </c>
      <c r="B631" t="str">
        <f>IF(OR(ISBLANK('!0'!B633),ISERROR('!0'!B633)),"",'!0'!B633)</f>
        <v/>
      </c>
      <c r="C631" t="str">
        <f>IF(OR(ISBLANK('!0'!C632),ISERROR('!0'!C632)),"",'!0'!C632)</f>
        <v/>
      </c>
      <c r="D631" t="str">
        <f>IF(OR(ISBLANK('!0'!D633),ISERROR('!0'!D633)),"",'!0'!D633)</f>
        <v/>
      </c>
      <c r="E631" t="str">
        <f>IF(OR(ISBLANK('!0'!E633),ISERROR('!0'!E633)),"",'!0'!E633)</f>
        <v/>
      </c>
      <c r="F631" t="str">
        <f>IF(OR(ISBLANK('!0'!F633),ISERROR('!0'!F633)),"",'!0'!F633)</f>
        <v/>
      </c>
      <c r="G631" t="str">
        <f>IF(OR(ISBLANK('!0'!G633),ISERROR('!0'!G633)),"",'!0'!G633)</f>
        <v/>
      </c>
      <c r="H631" t="str">
        <f>IF(OR(ISBLANK('!0'!H633),ISERROR('!0'!H633)),"",'!0'!H633)</f>
        <v/>
      </c>
      <c r="I631" s="4" t="str">
        <f>IF(OR(ISBLANK('!0'!I633),ISERROR('!0'!I633)),"",'!0'!I633)</f>
        <v/>
      </c>
      <c r="J631" t="str">
        <f>IF(OR(ISBLANK('!0'!J633),ISERROR('!0'!J633)),"",'!0'!J633)</f>
        <v/>
      </c>
      <c r="K631" s="59" t="str">
        <f>IF(OR(ISBLANK('!0'!K633),ISERROR('!0'!K633)),"",'!0'!K633)</f>
        <v/>
      </c>
      <c r="L631" t="str">
        <f>IF(OR(ISBLANK('!0'!L633),ISERROR('!0'!L633)),"",'!0'!L633)</f>
        <v/>
      </c>
      <c r="M631" t="str">
        <f>IF(OR(ISBLANK('!0'!M633),ISERROR('!0'!M633)),"",'!0'!M633)</f>
        <v/>
      </c>
      <c r="N631" t="str">
        <f>IF(OR(ISBLANK('!0'!N633),ISERROR('!0'!N633)),"",'!0'!N633)</f>
        <v/>
      </c>
      <c r="O631" t="str">
        <f>IF(OR(ISBLANK('!0'!O633),ISERROR('!0'!O633)),"",'!0'!O633)</f>
        <v/>
      </c>
      <c r="P631" t="str">
        <f>IF(OR(ISBLANK('!0'!P633),ISERROR('!0'!P633)),"",'!0'!P633)</f>
        <v/>
      </c>
      <c r="Q631" t="str">
        <f>IF(OR(ISBLANK('!0'!Q633),ISERROR('!0'!Q633)),"",'!0'!Q633)</f>
        <v/>
      </c>
      <c r="R631" t="str">
        <f>IF(OR(ISBLANK('!0'!R633),ISERROR('!0'!R633)),"",'!0'!R633)</f>
        <v/>
      </c>
      <c r="S631" t="str">
        <f>IF(OR(ISBLANK('!0'!S633),ISERROR('!0'!S633)),"",'!0'!S633)</f>
        <v/>
      </c>
      <c r="T631" t="str">
        <f>IF(OR(ISBLANK('!0'!T633),ISERROR('!0'!T633)),"",'!0'!T633)</f>
        <v/>
      </c>
      <c r="U631" t="str">
        <f>IF(OR(ISBLANK('!0'!U633),ISERROR('!0'!U633)),"",'!0'!U633)</f>
        <v/>
      </c>
      <c r="V631" t="str">
        <f>IF(OR(ISBLANK('!0'!V633),ISERROR('!0'!V633)),"",'!0'!V633)</f>
        <v/>
      </c>
      <c r="W631" t="str">
        <f>IF(OR(ISBLANK('!0'!W633),ISERROR('!0'!W633)),"",'!0'!W633)</f>
        <v/>
      </c>
      <c r="X631" t="str">
        <f>IF(OR(ISBLANK('!0'!X633),ISERROR('!0'!X633)),"",'!0'!X633)</f>
        <v/>
      </c>
      <c r="Y631" t="str">
        <f>IF(OR(ISBLANK('!0'!Y633),ISERROR('!0'!Y633)),"",'!0'!Y633)</f>
        <v/>
      </c>
      <c r="Z631" t="str">
        <f>IF(OR(ISBLANK('!0'!Z633),ISERROR('!0'!Z633)),"",'!0'!Z633)</f>
        <v/>
      </c>
      <c r="AA631" t="str">
        <f>IF(OR(ISBLANK('!0'!AA633),ISERROR('!0'!AA633)),"",'!0'!AA633)</f>
        <v/>
      </c>
      <c r="AB631" t="str">
        <f>IF(OR(ISBLANK('!0'!AB633),ISERROR('!0'!AB633)),"",'!0'!AB633)</f>
        <v/>
      </c>
      <c r="AC631" t="str">
        <f>IF(OR(ISBLANK('!0'!AI633),ISERROR('!0'!AI633)),"",'!0'!AI633)</f>
        <v/>
      </c>
      <c r="AD631" t="str">
        <f>IF(OR(ISBLANK('!0'!AJ633),ISERROR('!0'!AJ633)),"",'!0'!AJ633)</f>
        <v/>
      </c>
      <c r="AE631" t="str">
        <f>IF(OR(ISBLANK('!0'!AK633),ISERROR('!0'!AK633)),"",'!0'!AK633)</f>
        <v/>
      </c>
      <c r="AF631" t="str">
        <f>IF(OR(ISBLANK('!0'!AL633),ISERROR('!0'!AL633)),"",'!0'!AL633)</f>
        <v/>
      </c>
      <c r="AG631" t="str">
        <f>IF(OR(ISBLANK('!0'!AM633),ISERROR('!0'!AM633)),"",'!0'!AM633)</f>
        <v/>
      </c>
      <c r="AH631" t="str">
        <f>IF(OR(ISBLANK('!0'!AN633),ISERROR('!0'!AN633)),"",'!0'!AN633)</f>
        <v/>
      </c>
      <c r="AI631" t="str">
        <f>IF(OR(ISBLANK('!0'!AO633),ISERROR('!0'!AO633)),"",'!0'!AO633)</f>
        <v/>
      </c>
      <c r="AJ631" t="str">
        <f>IF(OR(ISBLANK('!0'!AP633),ISERROR('!0'!AP633)),"",'!0'!AP633)</f>
        <v/>
      </c>
      <c r="AK631" t="str">
        <f>IF(OR(ISBLANK('!0'!AQ633),ISERROR('!0'!AQ633)),"",'!0'!AQ633)</f>
        <v/>
      </c>
      <c r="AL631" t="str">
        <f>IF(OR(ISBLANK('!0'!AR633),ISERROR('!0'!AR633)),"",'!0'!AR633)</f>
        <v/>
      </c>
      <c r="AM631" t="str">
        <f>IF(OR(ISBLANK('!0'!AS633),ISERROR('!0'!AS633)),"",'!0'!AS633)</f>
        <v/>
      </c>
      <c r="AN631" t="str">
        <f>IF(OR(ISBLANK('!0'!AT633),ISERROR('!0'!AT633)),"",'!0'!AT633)</f>
        <v/>
      </c>
      <c r="AO631" t="str">
        <f>IF(OR(ISBLANK('!0'!AU633),ISERROR('!0'!AU633)),"",'!0'!AU633)</f>
        <v/>
      </c>
      <c r="AP631" t="str">
        <f>IF(OR(ISBLANK('!0'!AV633),ISERROR('!0'!AV633)),"",'!0'!AV633)</f>
        <v/>
      </c>
      <c r="AQ631" t="str">
        <f>IF(OR(ISBLANK('!0'!AW633),ISERROR('!0'!AW633)),"",'!0'!AW633)</f>
        <v/>
      </c>
      <c r="AR631" t="str">
        <f>IF(OR(ISBLANK('!0'!AX633),ISERROR('!0'!AX633)),"",'!0'!AX633)</f>
        <v/>
      </c>
      <c r="AS631" t="str">
        <f>IF(OR(ISBLANK('!0'!AY633),ISERROR('!0'!AY633)),"",'!0'!AY633)</f>
        <v/>
      </c>
      <c r="AT631" t="str">
        <f>IF(OR(ISBLANK('!0'!AZ633),ISERROR('!0'!AZ633)),"",'!0'!AZ633)</f>
        <v/>
      </c>
      <c r="AU631" t="str">
        <f>IF(OR(ISBLANK('!0'!BA633),ISERROR('!0'!BA633)),"",'!0'!BA633)</f>
        <v/>
      </c>
      <c r="AV631" t="str">
        <f>IF(OR(ISBLANK('!0'!BB633),ISERROR('!0'!BB633)),"",'!0'!BB633)</f>
        <v/>
      </c>
      <c r="AW631" t="str">
        <f>IF(OR(ISBLANK('!0'!BC633),ISERROR('!0'!BC633)),"",'!0'!BC633)</f>
        <v/>
      </c>
      <c r="AX631" t="str">
        <f>IF(OR(ISBLANK('!0'!BD633),ISERROR('!0'!BD633)),"",'!0'!BD633)</f>
        <v/>
      </c>
      <c r="AY631" t="str">
        <f>IF(OR(ISBLANK('!0'!BE633),ISERROR('!0'!BE633)),"",'!0'!BE633)</f>
        <v/>
      </c>
      <c r="AZ631" t="str">
        <f>IF(OR(ISBLANK('!0'!BF633),ISERROR('!0'!BF633)),"",'!0'!BF633)</f>
        <v/>
      </c>
      <c r="BA631" t="str">
        <f>IF(OR(ISBLANK('!0'!BG633),ISERROR('!0'!BG633)),"",'!0'!BG633)</f>
        <v/>
      </c>
      <c r="BB631" t="str">
        <f>IF(OR(ISBLANK('!0'!BH633),ISERROR('!0'!BH633)),"",'!0'!BH633)</f>
        <v/>
      </c>
      <c r="BC631" t="str">
        <f>IF(OR(ISBLANK('!0'!BI633),ISERROR('!0'!BI633)),"",'!0'!BI633)</f>
        <v/>
      </c>
    </row>
    <row r="632" spans="1:55" ht="12.75" customHeight="1" x14ac:dyDescent="0.2">
      <c r="A632" t="str">
        <f>IF(OR(ISBLANK('!0'!A634),ISERROR('!0'!A634)),"",'!0'!A634)</f>
        <v/>
      </c>
      <c r="B632" t="str">
        <f>IF(OR(ISBLANK('!0'!B634),ISERROR('!0'!B634)),"",'!0'!B634)</f>
        <v/>
      </c>
      <c r="C632" t="str">
        <f>IF(OR(ISBLANK('!0'!C633),ISERROR('!0'!C633)),"",'!0'!C633)</f>
        <v/>
      </c>
      <c r="D632" t="str">
        <f>IF(OR(ISBLANK('!0'!D634),ISERROR('!0'!D634)),"",'!0'!D634)</f>
        <v/>
      </c>
      <c r="E632" t="str">
        <f>IF(OR(ISBLANK('!0'!E634),ISERROR('!0'!E634)),"",'!0'!E634)</f>
        <v/>
      </c>
      <c r="F632" t="str">
        <f>IF(OR(ISBLANK('!0'!F634),ISERROR('!0'!F634)),"",'!0'!F634)</f>
        <v/>
      </c>
      <c r="G632" t="str">
        <f>IF(OR(ISBLANK('!0'!G634),ISERROR('!0'!G634)),"",'!0'!G634)</f>
        <v/>
      </c>
      <c r="H632" t="str">
        <f>IF(OR(ISBLANK('!0'!H634),ISERROR('!0'!H634)),"",'!0'!H634)</f>
        <v/>
      </c>
      <c r="I632" s="4" t="str">
        <f>IF(OR(ISBLANK('!0'!I634),ISERROR('!0'!I634)),"",'!0'!I634)</f>
        <v/>
      </c>
      <c r="J632" t="str">
        <f>IF(OR(ISBLANK('!0'!J634),ISERROR('!0'!J634)),"",'!0'!J634)</f>
        <v/>
      </c>
      <c r="K632" s="59" t="str">
        <f>IF(OR(ISBLANK('!0'!K634),ISERROR('!0'!K634)),"",'!0'!K634)</f>
        <v/>
      </c>
      <c r="L632" t="str">
        <f>IF(OR(ISBLANK('!0'!L634),ISERROR('!0'!L634)),"",'!0'!L634)</f>
        <v/>
      </c>
      <c r="M632" t="str">
        <f>IF(OR(ISBLANK('!0'!M634),ISERROR('!0'!M634)),"",'!0'!M634)</f>
        <v/>
      </c>
      <c r="N632" t="str">
        <f>IF(OR(ISBLANK('!0'!N634),ISERROR('!0'!N634)),"",'!0'!N634)</f>
        <v/>
      </c>
      <c r="O632" t="str">
        <f>IF(OR(ISBLANK('!0'!O634),ISERROR('!0'!O634)),"",'!0'!O634)</f>
        <v/>
      </c>
      <c r="P632" t="str">
        <f>IF(OR(ISBLANK('!0'!P634),ISERROR('!0'!P634)),"",'!0'!P634)</f>
        <v/>
      </c>
      <c r="Q632" t="str">
        <f>IF(OR(ISBLANK('!0'!Q634),ISERROR('!0'!Q634)),"",'!0'!Q634)</f>
        <v/>
      </c>
      <c r="R632" t="str">
        <f>IF(OR(ISBLANK('!0'!R634),ISERROR('!0'!R634)),"",'!0'!R634)</f>
        <v/>
      </c>
      <c r="S632" t="str">
        <f>IF(OR(ISBLANK('!0'!S634),ISERROR('!0'!S634)),"",'!0'!S634)</f>
        <v/>
      </c>
      <c r="T632" t="str">
        <f>IF(OR(ISBLANK('!0'!T634),ISERROR('!0'!T634)),"",'!0'!T634)</f>
        <v/>
      </c>
      <c r="U632" t="str">
        <f>IF(OR(ISBLANK('!0'!U634),ISERROR('!0'!U634)),"",'!0'!U634)</f>
        <v/>
      </c>
      <c r="V632" t="str">
        <f>IF(OR(ISBLANK('!0'!V634),ISERROR('!0'!V634)),"",'!0'!V634)</f>
        <v/>
      </c>
      <c r="W632" t="str">
        <f>IF(OR(ISBLANK('!0'!W634),ISERROR('!0'!W634)),"",'!0'!W634)</f>
        <v/>
      </c>
      <c r="X632" t="str">
        <f>IF(OR(ISBLANK('!0'!X634),ISERROR('!0'!X634)),"",'!0'!X634)</f>
        <v/>
      </c>
      <c r="Y632" t="str">
        <f>IF(OR(ISBLANK('!0'!Y634),ISERROR('!0'!Y634)),"",'!0'!Y634)</f>
        <v/>
      </c>
      <c r="Z632" t="str">
        <f>IF(OR(ISBLANK('!0'!Z634),ISERROR('!0'!Z634)),"",'!0'!Z634)</f>
        <v/>
      </c>
      <c r="AA632" t="str">
        <f>IF(OR(ISBLANK('!0'!AA634),ISERROR('!0'!AA634)),"",'!0'!AA634)</f>
        <v/>
      </c>
      <c r="AB632" t="str">
        <f>IF(OR(ISBLANK('!0'!AB634),ISERROR('!0'!AB634)),"",'!0'!AB634)</f>
        <v/>
      </c>
      <c r="AC632" t="str">
        <f>IF(OR(ISBLANK('!0'!AI634),ISERROR('!0'!AI634)),"",'!0'!AI634)</f>
        <v/>
      </c>
      <c r="AD632" t="str">
        <f>IF(OR(ISBLANK('!0'!AJ634),ISERROR('!0'!AJ634)),"",'!0'!AJ634)</f>
        <v/>
      </c>
      <c r="AE632" t="str">
        <f>IF(OR(ISBLANK('!0'!AK634),ISERROR('!0'!AK634)),"",'!0'!AK634)</f>
        <v/>
      </c>
      <c r="AF632" t="str">
        <f>IF(OR(ISBLANK('!0'!AL634),ISERROR('!0'!AL634)),"",'!0'!AL634)</f>
        <v/>
      </c>
      <c r="AG632" t="str">
        <f>IF(OR(ISBLANK('!0'!AM634),ISERROR('!0'!AM634)),"",'!0'!AM634)</f>
        <v/>
      </c>
      <c r="AH632" t="str">
        <f>IF(OR(ISBLANK('!0'!AN634),ISERROR('!0'!AN634)),"",'!0'!AN634)</f>
        <v/>
      </c>
      <c r="AI632" t="str">
        <f>IF(OR(ISBLANK('!0'!AO634),ISERROR('!0'!AO634)),"",'!0'!AO634)</f>
        <v/>
      </c>
      <c r="AJ632" t="str">
        <f>IF(OR(ISBLANK('!0'!AP634),ISERROR('!0'!AP634)),"",'!0'!AP634)</f>
        <v/>
      </c>
      <c r="AK632" t="str">
        <f>IF(OR(ISBLANK('!0'!AQ634),ISERROR('!0'!AQ634)),"",'!0'!AQ634)</f>
        <v/>
      </c>
      <c r="AL632" t="str">
        <f>IF(OR(ISBLANK('!0'!AR634),ISERROR('!0'!AR634)),"",'!0'!AR634)</f>
        <v/>
      </c>
      <c r="AM632" t="str">
        <f>IF(OR(ISBLANK('!0'!AS634),ISERROR('!0'!AS634)),"",'!0'!AS634)</f>
        <v/>
      </c>
      <c r="AN632" t="str">
        <f>IF(OR(ISBLANK('!0'!AT634),ISERROR('!0'!AT634)),"",'!0'!AT634)</f>
        <v/>
      </c>
      <c r="AO632" t="str">
        <f>IF(OR(ISBLANK('!0'!AU634),ISERROR('!0'!AU634)),"",'!0'!AU634)</f>
        <v/>
      </c>
      <c r="AP632" t="str">
        <f>IF(OR(ISBLANK('!0'!AV634),ISERROR('!0'!AV634)),"",'!0'!AV634)</f>
        <v/>
      </c>
      <c r="AQ632" t="str">
        <f>IF(OR(ISBLANK('!0'!AW634),ISERROR('!0'!AW634)),"",'!0'!AW634)</f>
        <v/>
      </c>
      <c r="AR632" t="str">
        <f>IF(OR(ISBLANK('!0'!AX634),ISERROR('!0'!AX634)),"",'!0'!AX634)</f>
        <v/>
      </c>
      <c r="AS632" t="str">
        <f>IF(OR(ISBLANK('!0'!AY634),ISERROR('!0'!AY634)),"",'!0'!AY634)</f>
        <v/>
      </c>
      <c r="AT632" t="str">
        <f>IF(OR(ISBLANK('!0'!AZ634),ISERROR('!0'!AZ634)),"",'!0'!AZ634)</f>
        <v/>
      </c>
      <c r="AU632" t="str">
        <f>IF(OR(ISBLANK('!0'!BA634),ISERROR('!0'!BA634)),"",'!0'!BA634)</f>
        <v/>
      </c>
      <c r="AV632" t="str">
        <f>IF(OR(ISBLANK('!0'!BB634),ISERROR('!0'!BB634)),"",'!0'!BB634)</f>
        <v/>
      </c>
      <c r="AW632" t="str">
        <f>IF(OR(ISBLANK('!0'!BC634),ISERROR('!0'!BC634)),"",'!0'!BC634)</f>
        <v/>
      </c>
      <c r="AX632" t="str">
        <f>IF(OR(ISBLANK('!0'!BD634),ISERROR('!0'!BD634)),"",'!0'!BD634)</f>
        <v/>
      </c>
      <c r="AY632" t="str">
        <f>IF(OR(ISBLANK('!0'!BE634),ISERROR('!0'!BE634)),"",'!0'!BE634)</f>
        <v/>
      </c>
      <c r="AZ632" t="str">
        <f>IF(OR(ISBLANK('!0'!BF634),ISERROR('!0'!BF634)),"",'!0'!BF634)</f>
        <v/>
      </c>
      <c r="BA632" t="str">
        <f>IF(OR(ISBLANK('!0'!BG634),ISERROR('!0'!BG634)),"",'!0'!BG634)</f>
        <v/>
      </c>
      <c r="BB632" t="str">
        <f>IF(OR(ISBLANK('!0'!BH634),ISERROR('!0'!BH634)),"",'!0'!BH634)</f>
        <v/>
      </c>
      <c r="BC632" t="str">
        <f>IF(OR(ISBLANK('!0'!BI634),ISERROR('!0'!BI634)),"",'!0'!BI634)</f>
        <v/>
      </c>
    </row>
    <row r="633" spans="1:55" ht="12.75" customHeight="1" x14ac:dyDescent="0.2">
      <c r="A633" t="str">
        <f>IF(OR(ISBLANK('!0'!A635),ISERROR('!0'!A635)),"",'!0'!A635)</f>
        <v/>
      </c>
      <c r="B633" t="str">
        <f>IF(OR(ISBLANK('!0'!B635),ISERROR('!0'!B635)),"",'!0'!B635)</f>
        <v/>
      </c>
      <c r="C633" t="str">
        <f>IF(OR(ISBLANK('!0'!C634),ISERROR('!0'!C634)),"",'!0'!C634)</f>
        <v/>
      </c>
      <c r="D633" t="str">
        <f>IF(OR(ISBLANK('!0'!D635),ISERROR('!0'!D635)),"",'!0'!D635)</f>
        <v/>
      </c>
      <c r="E633" t="str">
        <f>IF(OR(ISBLANK('!0'!E635),ISERROR('!0'!E635)),"",'!0'!E635)</f>
        <v/>
      </c>
      <c r="F633" t="str">
        <f>IF(OR(ISBLANK('!0'!F635),ISERROR('!0'!F635)),"",'!0'!F635)</f>
        <v/>
      </c>
      <c r="G633" t="str">
        <f>IF(OR(ISBLANK('!0'!G635),ISERROR('!0'!G635)),"",'!0'!G635)</f>
        <v/>
      </c>
      <c r="H633" t="str">
        <f>IF(OR(ISBLANK('!0'!H635),ISERROR('!0'!H635)),"",'!0'!H635)</f>
        <v/>
      </c>
      <c r="I633" s="4" t="str">
        <f>IF(OR(ISBLANK('!0'!I635),ISERROR('!0'!I635)),"",'!0'!I635)</f>
        <v/>
      </c>
      <c r="J633" t="str">
        <f>IF(OR(ISBLANK('!0'!J635),ISERROR('!0'!J635)),"",'!0'!J635)</f>
        <v/>
      </c>
      <c r="K633" s="59" t="str">
        <f>IF(OR(ISBLANK('!0'!K635),ISERROR('!0'!K635)),"",'!0'!K635)</f>
        <v/>
      </c>
      <c r="L633" t="str">
        <f>IF(OR(ISBLANK('!0'!L635),ISERROR('!0'!L635)),"",'!0'!L635)</f>
        <v/>
      </c>
      <c r="M633" t="str">
        <f>IF(OR(ISBLANK('!0'!M635),ISERROR('!0'!M635)),"",'!0'!M635)</f>
        <v/>
      </c>
      <c r="N633" t="str">
        <f>IF(OR(ISBLANK('!0'!N635),ISERROR('!0'!N635)),"",'!0'!N635)</f>
        <v/>
      </c>
      <c r="O633" t="str">
        <f>IF(OR(ISBLANK('!0'!O635),ISERROR('!0'!O635)),"",'!0'!O635)</f>
        <v/>
      </c>
      <c r="P633" t="str">
        <f>IF(OR(ISBLANK('!0'!P635),ISERROR('!0'!P635)),"",'!0'!P635)</f>
        <v/>
      </c>
      <c r="Q633" t="str">
        <f>IF(OR(ISBLANK('!0'!Q635),ISERROR('!0'!Q635)),"",'!0'!Q635)</f>
        <v/>
      </c>
      <c r="R633" t="str">
        <f>IF(OR(ISBLANK('!0'!R635),ISERROR('!0'!R635)),"",'!0'!R635)</f>
        <v/>
      </c>
      <c r="S633" t="str">
        <f>IF(OR(ISBLANK('!0'!S635),ISERROR('!0'!S635)),"",'!0'!S635)</f>
        <v/>
      </c>
      <c r="T633" t="str">
        <f>IF(OR(ISBLANK('!0'!T635),ISERROR('!0'!T635)),"",'!0'!T635)</f>
        <v/>
      </c>
      <c r="U633" t="str">
        <f>IF(OR(ISBLANK('!0'!U635),ISERROR('!0'!U635)),"",'!0'!U635)</f>
        <v/>
      </c>
      <c r="V633" t="str">
        <f>IF(OR(ISBLANK('!0'!V635),ISERROR('!0'!V635)),"",'!0'!V635)</f>
        <v/>
      </c>
      <c r="W633" t="str">
        <f>IF(OR(ISBLANK('!0'!W635),ISERROR('!0'!W635)),"",'!0'!W635)</f>
        <v/>
      </c>
      <c r="X633" t="str">
        <f>IF(OR(ISBLANK('!0'!X635),ISERROR('!0'!X635)),"",'!0'!X635)</f>
        <v/>
      </c>
      <c r="Y633" t="str">
        <f>IF(OR(ISBLANK('!0'!Y635),ISERROR('!0'!Y635)),"",'!0'!Y635)</f>
        <v/>
      </c>
      <c r="Z633" t="str">
        <f>IF(OR(ISBLANK('!0'!Z635),ISERROR('!0'!Z635)),"",'!0'!Z635)</f>
        <v/>
      </c>
      <c r="AA633" t="str">
        <f>IF(OR(ISBLANK('!0'!AA635),ISERROR('!0'!AA635)),"",'!0'!AA635)</f>
        <v/>
      </c>
      <c r="AB633" t="str">
        <f>IF(OR(ISBLANK('!0'!AB635),ISERROR('!0'!AB635)),"",'!0'!AB635)</f>
        <v/>
      </c>
      <c r="AC633" t="str">
        <f>IF(OR(ISBLANK('!0'!AI635),ISERROR('!0'!AI635)),"",'!0'!AI635)</f>
        <v/>
      </c>
      <c r="AD633" t="str">
        <f>IF(OR(ISBLANK('!0'!AJ635),ISERROR('!0'!AJ635)),"",'!0'!AJ635)</f>
        <v/>
      </c>
      <c r="AE633" t="str">
        <f>IF(OR(ISBLANK('!0'!AK635),ISERROR('!0'!AK635)),"",'!0'!AK635)</f>
        <v/>
      </c>
      <c r="AF633" t="str">
        <f>IF(OR(ISBLANK('!0'!AL635),ISERROR('!0'!AL635)),"",'!0'!AL635)</f>
        <v/>
      </c>
      <c r="AG633" t="str">
        <f>IF(OR(ISBLANK('!0'!AM635),ISERROR('!0'!AM635)),"",'!0'!AM635)</f>
        <v/>
      </c>
      <c r="AH633" t="str">
        <f>IF(OR(ISBLANK('!0'!AN635),ISERROR('!0'!AN635)),"",'!0'!AN635)</f>
        <v/>
      </c>
      <c r="AI633" t="str">
        <f>IF(OR(ISBLANK('!0'!AO635),ISERROR('!0'!AO635)),"",'!0'!AO635)</f>
        <v/>
      </c>
      <c r="AJ633" t="str">
        <f>IF(OR(ISBLANK('!0'!AP635),ISERROR('!0'!AP635)),"",'!0'!AP635)</f>
        <v/>
      </c>
      <c r="AK633" t="str">
        <f>IF(OR(ISBLANK('!0'!AQ635),ISERROR('!0'!AQ635)),"",'!0'!AQ635)</f>
        <v/>
      </c>
      <c r="AL633" t="str">
        <f>IF(OR(ISBLANK('!0'!AR635),ISERROR('!0'!AR635)),"",'!0'!AR635)</f>
        <v/>
      </c>
      <c r="AM633" t="str">
        <f>IF(OR(ISBLANK('!0'!AS635),ISERROR('!0'!AS635)),"",'!0'!AS635)</f>
        <v/>
      </c>
      <c r="AN633" t="str">
        <f>IF(OR(ISBLANK('!0'!AT635),ISERROR('!0'!AT635)),"",'!0'!AT635)</f>
        <v/>
      </c>
      <c r="AO633" t="str">
        <f>IF(OR(ISBLANK('!0'!AU635),ISERROR('!0'!AU635)),"",'!0'!AU635)</f>
        <v/>
      </c>
      <c r="AP633" t="str">
        <f>IF(OR(ISBLANK('!0'!AV635),ISERROR('!0'!AV635)),"",'!0'!AV635)</f>
        <v/>
      </c>
      <c r="AQ633" t="str">
        <f>IF(OR(ISBLANK('!0'!AW635),ISERROR('!0'!AW635)),"",'!0'!AW635)</f>
        <v/>
      </c>
      <c r="AR633" t="str">
        <f>IF(OR(ISBLANK('!0'!AX635),ISERROR('!0'!AX635)),"",'!0'!AX635)</f>
        <v/>
      </c>
      <c r="AS633" t="str">
        <f>IF(OR(ISBLANK('!0'!AY635),ISERROR('!0'!AY635)),"",'!0'!AY635)</f>
        <v/>
      </c>
      <c r="AT633" t="str">
        <f>IF(OR(ISBLANK('!0'!AZ635),ISERROR('!0'!AZ635)),"",'!0'!AZ635)</f>
        <v/>
      </c>
      <c r="AU633" t="str">
        <f>IF(OR(ISBLANK('!0'!BA635),ISERROR('!0'!BA635)),"",'!0'!BA635)</f>
        <v/>
      </c>
      <c r="AV633" t="str">
        <f>IF(OR(ISBLANK('!0'!BB635),ISERROR('!0'!BB635)),"",'!0'!BB635)</f>
        <v/>
      </c>
      <c r="AW633" t="str">
        <f>IF(OR(ISBLANK('!0'!BC635),ISERROR('!0'!BC635)),"",'!0'!BC635)</f>
        <v/>
      </c>
      <c r="AX633" t="str">
        <f>IF(OR(ISBLANK('!0'!BD635),ISERROR('!0'!BD635)),"",'!0'!BD635)</f>
        <v/>
      </c>
      <c r="AY633" t="str">
        <f>IF(OR(ISBLANK('!0'!BE635),ISERROR('!0'!BE635)),"",'!0'!BE635)</f>
        <v/>
      </c>
      <c r="AZ633" t="str">
        <f>IF(OR(ISBLANK('!0'!BF635),ISERROR('!0'!BF635)),"",'!0'!BF635)</f>
        <v/>
      </c>
      <c r="BA633" t="str">
        <f>IF(OR(ISBLANK('!0'!BG635),ISERROR('!0'!BG635)),"",'!0'!BG635)</f>
        <v/>
      </c>
      <c r="BB633" t="str">
        <f>IF(OR(ISBLANK('!0'!BH635),ISERROR('!0'!BH635)),"",'!0'!BH635)</f>
        <v/>
      </c>
      <c r="BC633" t="str">
        <f>IF(OR(ISBLANK('!0'!BI635),ISERROR('!0'!BI635)),"",'!0'!BI635)</f>
        <v/>
      </c>
    </row>
    <row r="634" spans="1:55" ht="12.75" customHeight="1" x14ac:dyDescent="0.2">
      <c r="A634" t="str">
        <f>IF(OR(ISBLANK('!0'!A636),ISERROR('!0'!A636)),"",'!0'!A636)</f>
        <v/>
      </c>
      <c r="B634" t="str">
        <f>IF(OR(ISBLANK('!0'!B636),ISERROR('!0'!B636)),"",'!0'!B636)</f>
        <v/>
      </c>
      <c r="C634" t="str">
        <f>IF(OR(ISBLANK('!0'!C635),ISERROR('!0'!C635)),"",'!0'!C635)</f>
        <v/>
      </c>
      <c r="D634" t="str">
        <f>IF(OR(ISBLANK('!0'!D636),ISERROR('!0'!D636)),"",'!0'!D636)</f>
        <v/>
      </c>
      <c r="E634" t="str">
        <f>IF(OR(ISBLANK('!0'!E636),ISERROR('!0'!E636)),"",'!0'!E636)</f>
        <v/>
      </c>
      <c r="F634" t="str">
        <f>IF(OR(ISBLANK('!0'!F636),ISERROR('!0'!F636)),"",'!0'!F636)</f>
        <v/>
      </c>
      <c r="G634" t="str">
        <f>IF(OR(ISBLANK('!0'!G636),ISERROR('!0'!G636)),"",'!0'!G636)</f>
        <v/>
      </c>
      <c r="H634" t="str">
        <f>IF(OR(ISBLANK('!0'!H636),ISERROR('!0'!H636)),"",'!0'!H636)</f>
        <v/>
      </c>
      <c r="I634" s="4" t="str">
        <f>IF(OR(ISBLANK('!0'!I636),ISERROR('!0'!I636)),"",'!0'!I636)</f>
        <v/>
      </c>
      <c r="J634" t="str">
        <f>IF(OR(ISBLANK('!0'!J636),ISERROR('!0'!J636)),"",'!0'!J636)</f>
        <v/>
      </c>
      <c r="K634" s="59" t="str">
        <f>IF(OR(ISBLANK('!0'!K636),ISERROR('!0'!K636)),"",'!0'!K636)</f>
        <v/>
      </c>
      <c r="L634" t="str">
        <f>IF(OR(ISBLANK('!0'!L636),ISERROR('!0'!L636)),"",'!0'!L636)</f>
        <v/>
      </c>
      <c r="M634" t="str">
        <f>IF(OR(ISBLANK('!0'!M636),ISERROR('!0'!M636)),"",'!0'!M636)</f>
        <v/>
      </c>
      <c r="N634" t="str">
        <f>IF(OR(ISBLANK('!0'!N636),ISERROR('!0'!N636)),"",'!0'!N636)</f>
        <v/>
      </c>
      <c r="O634" t="str">
        <f>IF(OR(ISBLANK('!0'!O636),ISERROR('!0'!O636)),"",'!0'!O636)</f>
        <v/>
      </c>
      <c r="P634" t="str">
        <f>IF(OR(ISBLANK('!0'!P636),ISERROR('!0'!P636)),"",'!0'!P636)</f>
        <v/>
      </c>
      <c r="Q634" t="str">
        <f>IF(OR(ISBLANK('!0'!Q636),ISERROR('!0'!Q636)),"",'!0'!Q636)</f>
        <v/>
      </c>
      <c r="R634" t="str">
        <f>IF(OR(ISBLANK('!0'!R636),ISERROR('!0'!R636)),"",'!0'!R636)</f>
        <v/>
      </c>
      <c r="S634" t="str">
        <f>IF(OR(ISBLANK('!0'!S636),ISERROR('!0'!S636)),"",'!0'!S636)</f>
        <v/>
      </c>
      <c r="T634" t="str">
        <f>IF(OR(ISBLANK('!0'!T636),ISERROR('!0'!T636)),"",'!0'!T636)</f>
        <v/>
      </c>
      <c r="U634" t="str">
        <f>IF(OR(ISBLANK('!0'!U636),ISERROR('!0'!U636)),"",'!0'!U636)</f>
        <v/>
      </c>
      <c r="V634" t="str">
        <f>IF(OR(ISBLANK('!0'!V636),ISERROR('!0'!V636)),"",'!0'!V636)</f>
        <v/>
      </c>
      <c r="W634" t="str">
        <f>IF(OR(ISBLANK('!0'!W636),ISERROR('!0'!W636)),"",'!0'!W636)</f>
        <v/>
      </c>
      <c r="X634" t="str">
        <f>IF(OR(ISBLANK('!0'!X636),ISERROR('!0'!X636)),"",'!0'!X636)</f>
        <v/>
      </c>
      <c r="Y634" t="str">
        <f>IF(OR(ISBLANK('!0'!Y636),ISERROR('!0'!Y636)),"",'!0'!Y636)</f>
        <v/>
      </c>
      <c r="Z634" t="str">
        <f>IF(OR(ISBLANK('!0'!Z636),ISERROR('!0'!Z636)),"",'!0'!Z636)</f>
        <v/>
      </c>
      <c r="AA634" t="str">
        <f>IF(OR(ISBLANK('!0'!AA636),ISERROR('!0'!AA636)),"",'!0'!AA636)</f>
        <v/>
      </c>
      <c r="AB634" t="str">
        <f>IF(OR(ISBLANK('!0'!AB636),ISERROR('!0'!AB636)),"",'!0'!AB636)</f>
        <v/>
      </c>
      <c r="AC634" t="str">
        <f>IF(OR(ISBLANK('!0'!AI636),ISERROR('!0'!AI636)),"",'!0'!AI636)</f>
        <v/>
      </c>
      <c r="AD634" t="str">
        <f>IF(OR(ISBLANK('!0'!AJ636),ISERROR('!0'!AJ636)),"",'!0'!AJ636)</f>
        <v/>
      </c>
      <c r="AE634" t="str">
        <f>IF(OR(ISBLANK('!0'!AK636),ISERROR('!0'!AK636)),"",'!0'!AK636)</f>
        <v/>
      </c>
      <c r="AF634" t="str">
        <f>IF(OR(ISBLANK('!0'!AL636),ISERROR('!0'!AL636)),"",'!0'!AL636)</f>
        <v/>
      </c>
      <c r="AG634" t="str">
        <f>IF(OR(ISBLANK('!0'!AM636),ISERROR('!0'!AM636)),"",'!0'!AM636)</f>
        <v/>
      </c>
      <c r="AH634" t="str">
        <f>IF(OR(ISBLANK('!0'!AN636),ISERROR('!0'!AN636)),"",'!0'!AN636)</f>
        <v/>
      </c>
      <c r="AI634" t="str">
        <f>IF(OR(ISBLANK('!0'!AO636),ISERROR('!0'!AO636)),"",'!0'!AO636)</f>
        <v/>
      </c>
      <c r="AJ634" t="str">
        <f>IF(OR(ISBLANK('!0'!AP636),ISERROR('!0'!AP636)),"",'!0'!AP636)</f>
        <v/>
      </c>
      <c r="AK634" t="str">
        <f>IF(OR(ISBLANK('!0'!AQ636),ISERROR('!0'!AQ636)),"",'!0'!AQ636)</f>
        <v/>
      </c>
      <c r="AL634" t="str">
        <f>IF(OR(ISBLANK('!0'!AR636),ISERROR('!0'!AR636)),"",'!0'!AR636)</f>
        <v/>
      </c>
      <c r="AM634" t="str">
        <f>IF(OR(ISBLANK('!0'!AS636),ISERROR('!0'!AS636)),"",'!0'!AS636)</f>
        <v/>
      </c>
      <c r="AN634" t="str">
        <f>IF(OR(ISBLANK('!0'!AT636),ISERROR('!0'!AT636)),"",'!0'!AT636)</f>
        <v/>
      </c>
      <c r="AO634" t="str">
        <f>IF(OR(ISBLANK('!0'!AU636),ISERROR('!0'!AU636)),"",'!0'!AU636)</f>
        <v/>
      </c>
      <c r="AP634" t="str">
        <f>IF(OR(ISBLANK('!0'!AV636),ISERROR('!0'!AV636)),"",'!0'!AV636)</f>
        <v/>
      </c>
      <c r="AQ634" t="str">
        <f>IF(OR(ISBLANK('!0'!AW636),ISERROR('!0'!AW636)),"",'!0'!AW636)</f>
        <v/>
      </c>
      <c r="AR634" t="str">
        <f>IF(OR(ISBLANK('!0'!AX636),ISERROR('!0'!AX636)),"",'!0'!AX636)</f>
        <v/>
      </c>
      <c r="AS634" t="str">
        <f>IF(OR(ISBLANK('!0'!AY636),ISERROR('!0'!AY636)),"",'!0'!AY636)</f>
        <v/>
      </c>
      <c r="AT634" t="str">
        <f>IF(OR(ISBLANK('!0'!AZ636),ISERROR('!0'!AZ636)),"",'!0'!AZ636)</f>
        <v/>
      </c>
      <c r="AU634" t="str">
        <f>IF(OR(ISBLANK('!0'!BA636),ISERROR('!0'!BA636)),"",'!0'!BA636)</f>
        <v/>
      </c>
      <c r="AV634" t="str">
        <f>IF(OR(ISBLANK('!0'!BB636),ISERROR('!0'!BB636)),"",'!0'!BB636)</f>
        <v/>
      </c>
      <c r="AW634" t="str">
        <f>IF(OR(ISBLANK('!0'!BC636),ISERROR('!0'!BC636)),"",'!0'!BC636)</f>
        <v/>
      </c>
      <c r="AX634" t="str">
        <f>IF(OR(ISBLANK('!0'!BD636),ISERROR('!0'!BD636)),"",'!0'!BD636)</f>
        <v/>
      </c>
      <c r="AY634" t="str">
        <f>IF(OR(ISBLANK('!0'!BE636),ISERROR('!0'!BE636)),"",'!0'!BE636)</f>
        <v/>
      </c>
      <c r="AZ634" t="str">
        <f>IF(OR(ISBLANK('!0'!BF636),ISERROR('!0'!BF636)),"",'!0'!BF636)</f>
        <v/>
      </c>
      <c r="BA634" t="str">
        <f>IF(OR(ISBLANK('!0'!BG636),ISERROR('!0'!BG636)),"",'!0'!BG636)</f>
        <v/>
      </c>
      <c r="BB634" t="str">
        <f>IF(OR(ISBLANK('!0'!BH636),ISERROR('!0'!BH636)),"",'!0'!BH636)</f>
        <v/>
      </c>
      <c r="BC634" t="str">
        <f>IF(OR(ISBLANK('!0'!BI636),ISERROR('!0'!BI636)),"",'!0'!BI636)</f>
        <v/>
      </c>
    </row>
    <row r="635" spans="1:55" ht="12.75" customHeight="1" x14ac:dyDescent="0.2">
      <c r="A635" t="str">
        <f>IF(OR(ISBLANK('!0'!A637),ISERROR('!0'!A637)),"",'!0'!A637)</f>
        <v/>
      </c>
      <c r="B635" t="str">
        <f>IF(OR(ISBLANK('!0'!B637),ISERROR('!0'!B637)),"",'!0'!B637)</f>
        <v/>
      </c>
      <c r="C635" t="str">
        <f>IF(OR(ISBLANK('!0'!C636),ISERROR('!0'!C636)),"",'!0'!C636)</f>
        <v/>
      </c>
      <c r="D635" t="str">
        <f>IF(OR(ISBLANK('!0'!D637),ISERROR('!0'!D637)),"",'!0'!D637)</f>
        <v/>
      </c>
      <c r="E635" t="str">
        <f>IF(OR(ISBLANK('!0'!E637),ISERROR('!0'!E637)),"",'!0'!E637)</f>
        <v/>
      </c>
      <c r="F635" t="str">
        <f>IF(OR(ISBLANK('!0'!F637),ISERROR('!0'!F637)),"",'!0'!F637)</f>
        <v/>
      </c>
      <c r="G635" t="str">
        <f>IF(OR(ISBLANK('!0'!G637),ISERROR('!0'!G637)),"",'!0'!G637)</f>
        <v/>
      </c>
      <c r="H635" t="str">
        <f>IF(OR(ISBLANK('!0'!H637),ISERROR('!0'!H637)),"",'!0'!H637)</f>
        <v/>
      </c>
      <c r="I635" s="4" t="str">
        <f>IF(OR(ISBLANK('!0'!I637),ISERROR('!0'!I637)),"",'!0'!I637)</f>
        <v/>
      </c>
      <c r="J635" t="str">
        <f>IF(OR(ISBLANK('!0'!J637),ISERROR('!0'!J637)),"",'!0'!J637)</f>
        <v/>
      </c>
      <c r="K635" s="59" t="str">
        <f>IF(OR(ISBLANK('!0'!K637),ISERROR('!0'!K637)),"",'!0'!K637)</f>
        <v/>
      </c>
      <c r="L635" t="str">
        <f>IF(OR(ISBLANK('!0'!L637),ISERROR('!0'!L637)),"",'!0'!L637)</f>
        <v/>
      </c>
      <c r="M635" t="str">
        <f>IF(OR(ISBLANK('!0'!M637),ISERROR('!0'!M637)),"",'!0'!M637)</f>
        <v/>
      </c>
      <c r="N635" t="str">
        <f>IF(OR(ISBLANK('!0'!N637),ISERROR('!0'!N637)),"",'!0'!N637)</f>
        <v/>
      </c>
      <c r="O635" t="str">
        <f>IF(OR(ISBLANK('!0'!O637),ISERROR('!0'!O637)),"",'!0'!O637)</f>
        <v/>
      </c>
      <c r="P635" t="str">
        <f>IF(OR(ISBLANK('!0'!P637),ISERROR('!0'!P637)),"",'!0'!P637)</f>
        <v/>
      </c>
      <c r="Q635" t="str">
        <f>IF(OR(ISBLANK('!0'!Q637),ISERROR('!0'!Q637)),"",'!0'!Q637)</f>
        <v/>
      </c>
      <c r="R635" t="str">
        <f>IF(OR(ISBLANK('!0'!R637),ISERROR('!0'!R637)),"",'!0'!R637)</f>
        <v/>
      </c>
      <c r="S635" t="str">
        <f>IF(OR(ISBLANK('!0'!S637),ISERROR('!0'!S637)),"",'!0'!S637)</f>
        <v/>
      </c>
      <c r="T635" t="str">
        <f>IF(OR(ISBLANK('!0'!T637),ISERROR('!0'!T637)),"",'!0'!T637)</f>
        <v/>
      </c>
      <c r="U635" t="str">
        <f>IF(OR(ISBLANK('!0'!U637),ISERROR('!0'!U637)),"",'!0'!U637)</f>
        <v/>
      </c>
      <c r="V635" t="str">
        <f>IF(OR(ISBLANK('!0'!V637),ISERROR('!0'!V637)),"",'!0'!V637)</f>
        <v/>
      </c>
      <c r="W635" t="str">
        <f>IF(OR(ISBLANK('!0'!W637),ISERROR('!0'!W637)),"",'!0'!W637)</f>
        <v/>
      </c>
      <c r="X635" t="str">
        <f>IF(OR(ISBLANK('!0'!X637),ISERROR('!0'!X637)),"",'!0'!X637)</f>
        <v/>
      </c>
      <c r="Y635" t="str">
        <f>IF(OR(ISBLANK('!0'!Y637),ISERROR('!0'!Y637)),"",'!0'!Y637)</f>
        <v/>
      </c>
      <c r="Z635" t="str">
        <f>IF(OR(ISBLANK('!0'!Z637),ISERROR('!0'!Z637)),"",'!0'!Z637)</f>
        <v/>
      </c>
      <c r="AA635" t="str">
        <f>IF(OR(ISBLANK('!0'!AA637),ISERROR('!0'!AA637)),"",'!0'!AA637)</f>
        <v/>
      </c>
      <c r="AB635" t="str">
        <f>IF(OR(ISBLANK('!0'!AB637),ISERROR('!0'!AB637)),"",'!0'!AB637)</f>
        <v/>
      </c>
      <c r="AC635" t="str">
        <f>IF(OR(ISBLANK('!0'!AI637),ISERROR('!0'!AI637)),"",'!0'!AI637)</f>
        <v/>
      </c>
      <c r="AD635" t="str">
        <f>IF(OR(ISBLANK('!0'!AJ637),ISERROR('!0'!AJ637)),"",'!0'!AJ637)</f>
        <v/>
      </c>
      <c r="AE635" t="str">
        <f>IF(OR(ISBLANK('!0'!AK637),ISERROR('!0'!AK637)),"",'!0'!AK637)</f>
        <v/>
      </c>
      <c r="AF635" t="str">
        <f>IF(OR(ISBLANK('!0'!AL637),ISERROR('!0'!AL637)),"",'!0'!AL637)</f>
        <v/>
      </c>
      <c r="AG635" t="str">
        <f>IF(OR(ISBLANK('!0'!AM637),ISERROR('!0'!AM637)),"",'!0'!AM637)</f>
        <v/>
      </c>
      <c r="AH635" t="str">
        <f>IF(OR(ISBLANK('!0'!AN637),ISERROR('!0'!AN637)),"",'!0'!AN637)</f>
        <v/>
      </c>
      <c r="AI635" t="str">
        <f>IF(OR(ISBLANK('!0'!AO637),ISERROR('!0'!AO637)),"",'!0'!AO637)</f>
        <v/>
      </c>
      <c r="AJ635" t="str">
        <f>IF(OR(ISBLANK('!0'!AP637),ISERROR('!0'!AP637)),"",'!0'!AP637)</f>
        <v/>
      </c>
      <c r="AK635" t="str">
        <f>IF(OR(ISBLANK('!0'!AQ637),ISERROR('!0'!AQ637)),"",'!0'!AQ637)</f>
        <v/>
      </c>
      <c r="AL635" t="str">
        <f>IF(OR(ISBLANK('!0'!AR637),ISERROR('!0'!AR637)),"",'!0'!AR637)</f>
        <v/>
      </c>
      <c r="AM635" t="str">
        <f>IF(OR(ISBLANK('!0'!AS637),ISERROR('!0'!AS637)),"",'!0'!AS637)</f>
        <v/>
      </c>
      <c r="AN635" t="str">
        <f>IF(OR(ISBLANK('!0'!AT637),ISERROR('!0'!AT637)),"",'!0'!AT637)</f>
        <v/>
      </c>
      <c r="AO635" t="str">
        <f>IF(OR(ISBLANK('!0'!AU637),ISERROR('!0'!AU637)),"",'!0'!AU637)</f>
        <v/>
      </c>
      <c r="AP635" t="str">
        <f>IF(OR(ISBLANK('!0'!AV637),ISERROR('!0'!AV637)),"",'!0'!AV637)</f>
        <v/>
      </c>
      <c r="AQ635" t="str">
        <f>IF(OR(ISBLANK('!0'!AW637),ISERROR('!0'!AW637)),"",'!0'!AW637)</f>
        <v/>
      </c>
      <c r="AR635" t="str">
        <f>IF(OR(ISBLANK('!0'!AX637),ISERROR('!0'!AX637)),"",'!0'!AX637)</f>
        <v/>
      </c>
      <c r="AS635" t="str">
        <f>IF(OR(ISBLANK('!0'!AY637),ISERROR('!0'!AY637)),"",'!0'!AY637)</f>
        <v/>
      </c>
      <c r="AT635" t="str">
        <f>IF(OR(ISBLANK('!0'!AZ637),ISERROR('!0'!AZ637)),"",'!0'!AZ637)</f>
        <v/>
      </c>
      <c r="AU635" t="str">
        <f>IF(OR(ISBLANK('!0'!BA637),ISERROR('!0'!BA637)),"",'!0'!BA637)</f>
        <v/>
      </c>
      <c r="AV635" t="str">
        <f>IF(OR(ISBLANK('!0'!BB637),ISERROR('!0'!BB637)),"",'!0'!BB637)</f>
        <v/>
      </c>
      <c r="AW635" t="str">
        <f>IF(OR(ISBLANK('!0'!BC637),ISERROR('!0'!BC637)),"",'!0'!BC637)</f>
        <v/>
      </c>
      <c r="AX635" t="str">
        <f>IF(OR(ISBLANK('!0'!BD637),ISERROR('!0'!BD637)),"",'!0'!BD637)</f>
        <v/>
      </c>
      <c r="AY635" t="str">
        <f>IF(OR(ISBLANK('!0'!BE637),ISERROR('!0'!BE637)),"",'!0'!BE637)</f>
        <v/>
      </c>
      <c r="AZ635" t="str">
        <f>IF(OR(ISBLANK('!0'!BF637),ISERROR('!0'!BF637)),"",'!0'!BF637)</f>
        <v/>
      </c>
      <c r="BA635" t="str">
        <f>IF(OR(ISBLANK('!0'!BG637),ISERROR('!0'!BG637)),"",'!0'!BG637)</f>
        <v/>
      </c>
      <c r="BB635" t="str">
        <f>IF(OR(ISBLANK('!0'!BH637),ISERROR('!0'!BH637)),"",'!0'!BH637)</f>
        <v/>
      </c>
      <c r="BC635" t="str">
        <f>IF(OR(ISBLANK('!0'!BI637),ISERROR('!0'!BI637)),"",'!0'!BI637)</f>
        <v/>
      </c>
    </row>
    <row r="636" spans="1:55" ht="12.75" customHeight="1" x14ac:dyDescent="0.2">
      <c r="A636" t="str">
        <f>IF(OR(ISBLANK('!0'!A638),ISERROR('!0'!A638)),"",'!0'!A638)</f>
        <v/>
      </c>
      <c r="B636" t="str">
        <f>IF(OR(ISBLANK('!0'!B638),ISERROR('!0'!B638)),"",'!0'!B638)</f>
        <v/>
      </c>
      <c r="C636" t="str">
        <f>IF(OR(ISBLANK('!0'!C637),ISERROR('!0'!C637)),"",'!0'!C637)</f>
        <v/>
      </c>
      <c r="D636" t="str">
        <f>IF(OR(ISBLANK('!0'!D638),ISERROR('!0'!D638)),"",'!0'!D638)</f>
        <v/>
      </c>
      <c r="E636" t="str">
        <f>IF(OR(ISBLANK('!0'!E638),ISERROR('!0'!E638)),"",'!0'!E638)</f>
        <v/>
      </c>
      <c r="F636" t="str">
        <f>IF(OR(ISBLANK('!0'!F638),ISERROR('!0'!F638)),"",'!0'!F638)</f>
        <v/>
      </c>
      <c r="G636" t="str">
        <f>IF(OR(ISBLANK('!0'!G638),ISERROR('!0'!G638)),"",'!0'!G638)</f>
        <v/>
      </c>
      <c r="H636" t="str">
        <f>IF(OR(ISBLANK('!0'!H638),ISERROR('!0'!H638)),"",'!0'!H638)</f>
        <v/>
      </c>
      <c r="I636" s="4" t="str">
        <f>IF(OR(ISBLANK('!0'!I638),ISERROR('!0'!I638)),"",'!0'!I638)</f>
        <v/>
      </c>
      <c r="J636" t="str">
        <f>IF(OR(ISBLANK('!0'!J638),ISERROR('!0'!J638)),"",'!0'!J638)</f>
        <v/>
      </c>
      <c r="K636" s="59" t="str">
        <f>IF(OR(ISBLANK('!0'!K638),ISERROR('!0'!K638)),"",'!0'!K638)</f>
        <v/>
      </c>
      <c r="L636" t="str">
        <f>IF(OR(ISBLANK('!0'!L638),ISERROR('!0'!L638)),"",'!0'!L638)</f>
        <v/>
      </c>
      <c r="M636" t="str">
        <f>IF(OR(ISBLANK('!0'!M638),ISERROR('!0'!M638)),"",'!0'!M638)</f>
        <v/>
      </c>
      <c r="N636" t="str">
        <f>IF(OR(ISBLANK('!0'!N638),ISERROR('!0'!N638)),"",'!0'!N638)</f>
        <v/>
      </c>
      <c r="O636" t="str">
        <f>IF(OR(ISBLANK('!0'!O638),ISERROR('!0'!O638)),"",'!0'!O638)</f>
        <v/>
      </c>
      <c r="P636" t="str">
        <f>IF(OR(ISBLANK('!0'!P638),ISERROR('!0'!P638)),"",'!0'!P638)</f>
        <v/>
      </c>
      <c r="Q636" t="str">
        <f>IF(OR(ISBLANK('!0'!Q638),ISERROR('!0'!Q638)),"",'!0'!Q638)</f>
        <v/>
      </c>
      <c r="R636" t="str">
        <f>IF(OR(ISBLANK('!0'!R638),ISERROR('!0'!R638)),"",'!0'!R638)</f>
        <v/>
      </c>
      <c r="S636" t="str">
        <f>IF(OR(ISBLANK('!0'!S638),ISERROR('!0'!S638)),"",'!0'!S638)</f>
        <v/>
      </c>
      <c r="T636" t="str">
        <f>IF(OR(ISBLANK('!0'!T638),ISERROR('!0'!T638)),"",'!0'!T638)</f>
        <v/>
      </c>
      <c r="U636" t="str">
        <f>IF(OR(ISBLANK('!0'!U638),ISERROR('!0'!U638)),"",'!0'!U638)</f>
        <v/>
      </c>
      <c r="V636" t="str">
        <f>IF(OR(ISBLANK('!0'!V638),ISERROR('!0'!V638)),"",'!0'!V638)</f>
        <v/>
      </c>
      <c r="W636" t="str">
        <f>IF(OR(ISBLANK('!0'!W638),ISERROR('!0'!W638)),"",'!0'!W638)</f>
        <v/>
      </c>
      <c r="X636" t="str">
        <f>IF(OR(ISBLANK('!0'!X638),ISERROR('!0'!X638)),"",'!0'!X638)</f>
        <v/>
      </c>
      <c r="Y636" t="str">
        <f>IF(OR(ISBLANK('!0'!Y638),ISERROR('!0'!Y638)),"",'!0'!Y638)</f>
        <v/>
      </c>
      <c r="Z636" t="str">
        <f>IF(OR(ISBLANK('!0'!Z638),ISERROR('!0'!Z638)),"",'!0'!Z638)</f>
        <v/>
      </c>
      <c r="AA636" t="str">
        <f>IF(OR(ISBLANK('!0'!AA638),ISERROR('!0'!AA638)),"",'!0'!AA638)</f>
        <v/>
      </c>
      <c r="AB636" t="str">
        <f>IF(OR(ISBLANK('!0'!AB638),ISERROR('!0'!AB638)),"",'!0'!AB638)</f>
        <v/>
      </c>
      <c r="AC636" t="str">
        <f>IF(OR(ISBLANK('!0'!AI638),ISERROR('!0'!AI638)),"",'!0'!AI638)</f>
        <v/>
      </c>
      <c r="AD636" t="str">
        <f>IF(OR(ISBLANK('!0'!AJ638),ISERROR('!0'!AJ638)),"",'!0'!AJ638)</f>
        <v/>
      </c>
      <c r="AE636" t="str">
        <f>IF(OR(ISBLANK('!0'!AK638),ISERROR('!0'!AK638)),"",'!0'!AK638)</f>
        <v/>
      </c>
      <c r="AF636" t="str">
        <f>IF(OR(ISBLANK('!0'!AL638),ISERROR('!0'!AL638)),"",'!0'!AL638)</f>
        <v/>
      </c>
      <c r="AG636" t="str">
        <f>IF(OR(ISBLANK('!0'!AM638),ISERROR('!0'!AM638)),"",'!0'!AM638)</f>
        <v/>
      </c>
      <c r="AH636" t="str">
        <f>IF(OR(ISBLANK('!0'!AN638),ISERROR('!0'!AN638)),"",'!0'!AN638)</f>
        <v/>
      </c>
      <c r="AI636" t="str">
        <f>IF(OR(ISBLANK('!0'!AO638),ISERROR('!0'!AO638)),"",'!0'!AO638)</f>
        <v/>
      </c>
      <c r="AJ636" t="str">
        <f>IF(OR(ISBLANK('!0'!AP638),ISERROR('!0'!AP638)),"",'!0'!AP638)</f>
        <v/>
      </c>
      <c r="AK636" t="str">
        <f>IF(OR(ISBLANK('!0'!AQ638),ISERROR('!0'!AQ638)),"",'!0'!AQ638)</f>
        <v/>
      </c>
      <c r="AL636" t="str">
        <f>IF(OR(ISBLANK('!0'!AR638),ISERROR('!0'!AR638)),"",'!0'!AR638)</f>
        <v/>
      </c>
      <c r="AM636" t="str">
        <f>IF(OR(ISBLANK('!0'!AS638),ISERROR('!0'!AS638)),"",'!0'!AS638)</f>
        <v/>
      </c>
      <c r="AN636" t="str">
        <f>IF(OR(ISBLANK('!0'!AT638),ISERROR('!0'!AT638)),"",'!0'!AT638)</f>
        <v/>
      </c>
      <c r="AO636" t="str">
        <f>IF(OR(ISBLANK('!0'!AU638),ISERROR('!0'!AU638)),"",'!0'!AU638)</f>
        <v/>
      </c>
      <c r="AP636" t="str">
        <f>IF(OR(ISBLANK('!0'!AV638),ISERROR('!0'!AV638)),"",'!0'!AV638)</f>
        <v/>
      </c>
      <c r="AQ636" t="str">
        <f>IF(OR(ISBLANK('!0'!AW638),ISERROR('!0'!AW638)),"",'!0'!AW638)</f>
        <v/>
      </c>
      <c r="AR636" t="str">
        <f>IF(OR(ISBLANK('!0'!AX638),ISERROR('!0'!AX638)),"",'!0'!AX638)</f>
        <v/>
      </c>
      <c r="AS636" t="str">
        <f>IF(OR(ISBLANK('!0'!AY638),ISERROR('!0'!AY638)),"",'!0'!AY638)</f>
        <v/>
      </c>
      <c r="AT636" t="str">
        <f>IF(OR(ISBLANK('!0'!AZ638),ISERROR('!0'!AZ638)),"",'!0'!AZ638)</f>
        <v/>
      </c>
      <c r="AU636" t="str">
        <f>IF(OR(ISBLANK('!0'!BA638),ISERROR('!0'!BA638)),"",'!0'!BA638)</f>
        <v/>
      </c>
      <c r="AV636" t="str">
        <f>IF(OR(ISBLANK('!0'!BB638),ISERROR('!0'!BB638)),"",'!0'!BB638)</f>
        <v/>
      </c>
      <c r="AW636" t="str">
        <f>IF(OR(ISBLANK('!0'!BC638),ISERROR('!0'!BC638)),"",'!0'!BC638)</f>
        <v/>
      </c>
      <c r="AX636" t="str">
        <f>IF(OR(ISBLANK('!0'!BD638),ISERROR('!0'!BD638)),"",'!0'!BD638)</f>
        <v/>
      </c>
      <c r="AY636" t="str">
        <f>IF(OR(ISBLANK('!0'!BE638),ISERROR('!0'!BE638)),"",'!0'!BE638)</f>
        <v/>
      </c>
      <c r="AZ636" t="str">
        <f>IF(OR(ISBLANK('!0'!BF638),ISERROR('!0'!BF638)),"",'!0'!BF638)</f>
        <v/>
      </c>
      <c r="BA636" t="str">
        <f>IF(OR(ISBLANK('!0'!BG638),ISERROR('!0'!BG638)),"",'!0'!BG638)</f>
        <v/>
      </c>
      <c r="BB636" t="str">
        <f>IF(OR(ISBLANK('!0'!BH638),ISERROR('!0'!BH638)),"",'!0'!BH638)</f>
        <v/>
      </c>
      <c r="BC636" t="str">
        <f>IF(OR(ISBLANK('!0'!BI638),ISERROR('!0'!BI638)),"",'!0'!BI638)</f>
        <v/>
      </c>
    </row>
    <row r="637" spans="1:55" ht="12.75" customHeight="1" x14ac:dyDescent="0.2">
      <c r="A637" t="str">
        <f>IF(OR(ISBLANK('!0'!A639),ISERROR('!0'!A639)),"",'!0'!A639)</f>
        <v/>
      </c>
      <c r="B637" t="str">
        <f>IF(OR(ISBLANK('!0'!B639),ISERROR('!0'!B639)),"",'!0'!B639)</f>
        <v/>
      </c>
      <c r="C637" t="str">
        <f>IF(OR(ISBLANK('!0'!C638),ISERROR('!0'!C638)),"",'!0'!C638)</f>
        <v/>
      </c>
      <c r="D637" t="str">
        <f>IF(OR(ISBLANK('!0'!D639),ISERROR('!0'!D639)),"",'!0'!D639)</f>
        <v/>
      </c>
      <c r="E637" t="str">
        <f>IF(OR(ISBLANK('!0'!E639),ISERROR('!0'!E639)),"",'!0'!E639)</f>
        <v/>
      </c>
      <c r="F637" t="str">
        <f>IF(OR(ISBLANK('!0'!F639),ISERROR('!0'!F639)),"",'!0'!F639)</f>
        <v/>
      </c>
      <c r="G637" t="str">
        <f>IF(OR(ISBLANK('!0'!G639),ISERROR('!0'!G639)),"",'!0'!G639)</f>
        <v/>
      </c>
      <c r="H637" t="str">
        <f>IF(OR(ISBLANK('!0'!H639),ISERROR('!0'!H639)),"",'!0'!H639)</f>
        <v/>
      </c>
      <c r="I637" s="4" t="str">
        <f>IF(OR(ISBLANK('!0'!I639),ISERROR('!0'!I639)),"",'!0'!I639)</f>
        <v/>
      </c>
      <c r="J637" t="str">
        <f>IF(OR(ISBLANK('!0'!J639),ISERROR('!0'!J639)),"",'!0'!J639)</f>
        <v/>
      </c>
      <c r="K637" s="59" t="str">
        <f>IF(OR(ISBLANK('!0'!K639),ISERROR('!0'!K639)),"",'!0'!K639)</f>
        <v/>
      </c>
      <c r="L637" t="str">
        <f>IF(OR(ISBLANK('!0'!L639),ISERROR('!0'!L639)),"",'!0'!L639)</f>
        <v/>
      </c>
      <c r="M637" t="str">
        <f>IF(OR(ISBLANK('!0'!M639),ISERROR('!0'!M639)),"",'!0'!M639)</f>
        <v/>
      </c>
      <c r="N637" t="str">
        <f>IF(OR(ISBLANK('!0'!N639),ISERROR('!0'!N639)),"",'!0'!N639)</f>
        <v/>
      </c>
      <c r="O637" t="str">
        <f>IF(OR(ISBLANK('!0'!O639),ISERROR('!0'!O639)),"",'!0'!O639)</f>
        <v/>
      </c>
      <c r="P637" t="str">
        <f>IF(OR(ISBLANK('!0'!P639),ISERROR('!0'!P639)),"",'!0'!P639)</f>
        <v/>
      </c>
      <c r="Q637" t="str">
        <f>IF(OR(ISBLANK('!0'!Q639),ISERROR('!0'!Q639)),"",'!0'!Q639)</f>
        <v/>
      </c>
      <c r="R637" t="str">
        <f>IF(OR(ISBLANK('!0'!R639),ISERROR('!0'!R639)),"",'!0'!R639)</f>
        <v/>
      </c>
      <c r="S637" t="str">
        <f>IF(OR(ISBLANK('!0'!S639),ISERROR('!0'!S639)),"",'!0'!S639)</f>
        <v/>
      </c>
      <c r="T637" t="str">
        <f>IF(OR(ISBLANK('!0'!T639),ISERROR('!0'!T639)),"",'!0'!T639)</f>
        <v/>
      </c>
      <c r="U637" t="str">
        <f>IF(OR(ISBLANK('!0'!U639),ISERROR('!0'!U639)),"",'!0'!U639)</f>
        <v/>
      </c>
      <c r="V637" t="str">
        <f>IF(OR(ISBLANK('!0'!V639),ISERROR('!0'!V639)),"",'!0'!V639)</f>
        <v/>
      </c>
      <c r="W637" t="str">
        <f>IF(OR(ISBLANK('!0'!W639),ISERROR('!0'!W639)),"",'!0'!W639)</f>
        <v/>
      </c>
      <c r="X637" t="str">
        <f>IF(OR(ISBLANK('!0'!X639),ISERROR('!0'!X639)),"",'!0'!X639)</f>
        <v/>
      </c>
      <c r="Y637" t="str">
        <f>IF(OR(ISBLANK('!0'!Y639),ISERROR('!0'!Y639)),"",'!0'!Y639)</f>
        <v/>
      </c>
      <c r="Z637" t="str">
        <f>IF(OR(ISBLANK('!0'!Z639),ISERROR('!0'!Z639)),"",'!0'!Z639)</f>
        <v/>
      </c>
      <c r="AA637" t="str">
        <f>IF(OR(ISBLANK('!0'!AA639),ISERROR('!0'!AA639)),"",'!0'!AA639)</f>
        <v/>
      </c>
      <c r="AB637" t="str">
        <f>IF(OR(ISBLANK('!0'!AB639),ISERROR('!0'!AB639)),"",'!0'!AB639)</f>
        <v/>
      </c>
      <c r="AC637" t="str">
        <f>IF(OR(ISBLANK('!0'!AI639),ISERROR('!0'!AI639)),"",'!0'!AI639)</f>
        <v/>
      </c>
      <c r="AD637" t="str">
        <f>IF(OR(ISBLANK('!0'!AJ639),ISERROR('!0'!AJ639)),"",'!0'!AJ639)</f>
        <v/>
      </c>
      <c r="AE637" t="str">
        <f>IF(OR(ISBLANK('!0'!AK639),ISERROR('!0'!AK639)),"",'!0'!AK639)</f>
        <v/>
      </c>
      <c r="AF637" t="str">
        <f>IF(OR(ISBLANK('!0'!AL639),ISERROR('!0'!AL639)),"",'!0'!AL639)</f>
        <v/>
      </c>
      <c r="AG637" t="str">
        <f>IF(OR(ISBLANK('!0'!AM639),ISERROR('!0'!AM639)),"",'!0'!AM639)</f>
        <v/>
      </c>
      <c r="AH637" t="str">
        <f>IF(OR(ISBLANK('!0'!AN639),ISERROR('!0'!AN639)),"",'!0'!AN639)</f>
        <v/>
      </c>
      <c r="AI637" t="str">
        <f>IF(OR(ISBLANK('!0'!AO639),ISERROR('!0'!AO639)),"",'!0'!AO639)</f>
        <v/>
      </c>
      <c r="AJ637" t="str">
        <f>IF(OR(ISBLANK('!0'!AP639),ISERROR('!0'!AP639)),"",'!0'!AP639)</f>
        <v/>
      </c>
      <c r="AK637" t="str">
        <f>IF(OR(ISBLANK('!0'!AQ639),ISERROR('!0'!AQ639)),"",'!0'!AQ639)</f>
        <v/>
      </c>
      <c r="AL637" t="str">
        <f>IF(OR(ISBLANK('!0'!AR639),ISERROR('!0'!AR639)),"",'!0'!AR639)</f>
        <v/>
      </c>
      <c r="AM637" t="str">
        <f>IF(OR(ISBLANK('!0'!AS639),ISERROR('!0'!AS639)),"",'!0'!AS639)</f>
        <v/>
      </c>
      <c r="AN637" t="str">
        <f>IF(OR(ISBLANK('!0'!AT639),ISERROR('!0'!AT639)),"",'!0'!AT639)</f>
        <v/>
      </c>
      <c r="AO637" t="str">
        <f>IF(OR(ISBLANK('!0'!AU639),ISERROR('!0'!AU639)),"",'!0'!AU639)</f>
        <v/>
      </c>
      <c r="AP637" t="str">
        <f>IF(OR(ISBLANK('!0'!AV639),ISERROR('!0'!AV639)),"",'!0'!AV639)</f>
        <v/>
      </c>
      <c r="AQ637" t="str">
        <f>IF(OR(ISBLANK('!0'!AW639),ISERROR('!0'!AW639)),"",'!0'!AW639)</f>
        <v/>
      </c>
      <c r="AR637" t="str">
        <f>IF(OR(ISBLANK('!0'!AX639),ISERROR('!0'!AX639)),"",'!0'!AX639)</f>
        <v/>
      </c>
      <c r="AS637" t="str">
        <f>IF(OR(ISBLANK('!0'!AY639),ISERROR('!0'!AY639)),"",'!0'!AY639)</f>
        <v/>
      </c>
      <c r="AT637" t="str">
        <f>IF(OR(ISBLANK('!0'!AZ639),ISERROR('!0'!AZ639)),"",'!0'!AZ639)</f>
        <v/>
      </c>
      <c r="AU637" t="str">
        <f>IF(OR(ISBLANK('!0'!BA639),ISERROR('!0'!BA639)),"",'!0'!BA639)</f>
        <v/>
      </c>
      <c r="AV637" t="str">
        <f>IF(OR(ISBLANK('!0'!BB639),ISERROR('!0'!BB639)),"",'!0'!BB639)</f>
        <v/>
      </c>
      <c r="AW637" t="str">
        <f>IF(OR(ISBLANK('!0'!BC639),ISERROR('!0'!BC639)),"",'!0'!BC639)</f>
        <v/>
      </c>
      <c r="AX637" t="str">
        <f>IF(OR(ISBLANK('!0'!BD639),ISERROR('!0'!BD639)),"",'!0'!BD639)</f>
        <v/>
      </c>
      <c r="AY637" t="str">
        <f>IF(OR(ISBLANK('!0'!BE639),ISERROR('!0'!BE639)),"",'!0'!BE639)</f>
        <v/>
      </c>
      <c r="AZ637" t="str">
        <f>IF(OR(ISBLANK('!0'!BF639),ISERROR('!0'!BF639)),"",'!0'!BF639)</f>
        <v/>
      </c>
      <c r="BA637" t="str">
        <f>IF(OR(ISBLANK('!0'!BG639),ISERROR('!0'!BG639)),"",'!0'!BG639)</f>
        <v/>
      </c>
      <c r="BB637" t="str">
        <f>IF(OR(ISBLANK('!0'!BH639),ISERROR('!0'!BH639)),"",'!0'!BH639)</f>
        <v/>
      </c>
      <c r="BC637" t="str">
        <f>IF(OR(ISBLANK('!0'!BI639),ISERROR('!0'!BI639)),"",'!0'!BI639)</f>
        <v/>
      </c>
    </row>
    <row r="638" spans="1:55" ht="12.75" customHeight="1" x14ac:dyDescent="0.2">
      <c r="A638" t="str">
        <f>IF(OR(ISBLANK('!0'!A640),ISERROR('!0'!A640)),"",'!0'!A640)</f>
        <v/>
      </c>
      <c r="B638" t="str">
        <f>IF(OR(ISBLANK('!0'!B640),ISERROR('!0'!B640)),"",'!0'!B640)</f>
        <v/>
      </c>
      <c r="C638" t="str">
        <f>IF(OR(ISBLANK('!0'!C639),ISERROR('!0'!C639)),"",'!0'!C639)</f>
        <v/>
      </c>
      <c r="D638" t="str">
        <f>IF(OR(ISBLANK('!0'!D640),ISERROR('!0'!D640)),"",'!0'!D640)</f>
        <v/>
      </c>
      <c r="E638" t="str">
        <f>IF(OR(ISBLANK('!0'!E640),ISERROR('!0'!E640)),"",'!0'!E640)</f>
        <v/>
      </c>
      <c r="F638" t="str">
        <f>IF(OR(ISBLANK('!0'!F640),ISERROR('!0'!F640)),"",'!0'!F640)</f>
        <v/>
      </c>
      <c r="G638" t="str">
        <f>IF(OR(ISBLANK('!0'!G640),ISERROR('!0'!G640)),"",'!0'!G640)</f>
        <v/>
      </c>
      <c r="H638" t="str">
        <f>IF(OR(ISBLANK('!0'!H640),ISERROR('!0'!H640)),"",'!0'!H640)</f>
        <v/>
      </c>
      <c r="I638" s="4" t="str">
        <f>IF(OR(ISBLANK('!0'!I640),ISERROR('!0'!I640)),"",'!0'!I640)</f>
        <v/>
      </c>
      <c r="J638" t="str">
        <f>IF(OR(ISBLANK('!0'!J640),ISERROR('!0'!J640)),"",'!0'!J640)</f>
        <v/>
      </c>
      <c r="K638" s="59" t="str">
        <f>IF(OR(ISBLANK('!0'!K640),ISERROR('!0'!K640)),"",'!0'!K640)</f>
        <v/>
      </c>
      <c r="L638" t="str">
        <f>IF(OR(ISBLANK('!0'!L640),ISERROR('!0'!L640)),"",'!0'!L640)</f>
        <v/>
      </c>
      <c r="M638" t="str">
        <f>IF(OR(ISBLANK('!0'!M640),ISERROR('!0'!M640)),"",'!0'!M640)</f>
        <v/>
      </c>
      <c r="N638" t="str">
        <f>IF(OR(ISBLANK('!0'!N640),ISERROR('!0'!N640)),"",'!0'!N640)</f>
        <v/>
      </c>
      <c r="O638" t="str">
        <f>IF(OR(ISBLANK('!0'!O640),ISERROR('!0'!O640)),"",'!0'!O640)</f>
        <v/>
      </c>
      <c r="P638" t="str">
        <f>IF(OR(ISBLANK('!0'!P640),ISERROR('!0'!P640)),"",'!0'!P640)</f>
        <v/>
      </c>
      <c r="Q638" t="str">
        <f>IF(OR(ISBLANK('!0'!Q640),ISERROR('!0'!Q640)),"",'!0'!Q640)</f>
        <v/>
      </c>
      <c r="R638" t="str">
        <f>IF(OR(ISBLANK('!0'!R640),ISERROR('!0'!R640)),"",'!0'!R640)</f>
        <v/>
      </c>
      <c r="S638" t="str">
        <f>IF(OR(ISBLANK('!0'!S640),ISERROR('!0'!S640)),"",'!0'!S640)</f>
        <v/>
      </c>
      <c r="T638" t="str">
        <f>IF(OR(ISBLANK('!0'!T640),ISERROR('!0'!T640)),"",'!0'!T640)</f>
        <v/>
      </c>
      <c r="U638" t="str">
        <f>IF(OR(ISBLANK('!0'!U640),ISERROR('!0'!U640)),"",'!0'!U640)</f>
        <v/>
      </c>
      <c r="V638" t="str">
        <f>IF(OR(ISBLANK('!0'!V640),ISERROR('!0'!V640)),"",'!0'!V640)</f>
        <v/>
      </c>
      <c r="W638" t="str">
        <f>IF(OR(ISBLANK('!0'!W640),ISERROR('!0'!W640)),"",'!0'!W640)</f>
        <v/>
      </c>
      <c r="X638" t="str">
        <f>IF(OR(ISBLANK('!0'!X640),ISERROR('!0'!X640)),"",'!0'!X640)</f>
        <v/>
      </c>
      <c r="Y638" t="str">
        <f>IF(OR(ISBLANK('!0'!Y640),ISERROR('!0'!Y640)),"",'!0'!Y640)</f>
        <v/>
      </c>
      <c r="Z638" t="str">
        <f>IF(OR(ISBLANK('!0'!Z640),ISERROR('!0'!Z640)),"",'!0'!Z640)</f>
        <v/>
      </c>
      <c r="AA638" t="str">
        <f>IF(OR(ISBLANK('!0'!AA640),ISERROR('!0'!AA640)),"",'!0'!AA640)</f>
        <v/>
      </c>
      <c r="AB638" t="str">
        <f>IF(OR(ISBLANK('!0'!AB640),ISERROR('!0'!AB640)),"",'!0'!AB640)</f>
        <v/>
      </c>
      <c r="AC638" t="str">
        <f>IF(OR(ISBLANK('!0'!AI640),ISERROR('!0'!AI640)),"",'!0'!AI640)</f>
        <v/>
      </c>
      <c r="AD638" t="str">
        <f>IF(OR(ISBLANK('!0'!AJ640),ISERROR('!0'!AJ640)),"",'!0'!AJ640)</f>
        <v/>
      </c>
      <c r="AE638" t="str">
        <f>IF(OR(ISBLANK('!0'!AK640),ISERROR('!0'!AK640)),"",'!0'!AK640)</f>
        <v/>
      </c>
      <c r="AF638" t="str">
        <f>IF(OR(ISBLANK('!0'!AL640),ISERROR('!0'!AL640)),"",'!0'!AL640)</f>
        <v/>
      </c>
      <c r="AG638" t="str">
        <f>IF(OR(ISBLANK('!0'!AM640),ISERROR('!0'!AM640)),"",'!0'!AM640)</f>
        <v/>
      </c>
      <c r="AH638" t="str">
        <f>IF(OR(ISBLANK('!0'!AN640),ISERROR('!0'!AN640)),"",'!0'!AN640)</f>
        <v/>
      </c>
      <c r="AI638" t="str">
        <f>IF(OR(ISBLANK('!0'!AO640),ISERROR('!0'!AO640)),"",'!0'!AO640)</f>
        <v/>
      </c>
      <c r="AJ638" t="str">
        <f>IF(OR(ISBLANK('!0'!AP640),ISERROR('!0'!AP640)),"",'!0'!AP640)</f>
        <v/>
      </c>
      <c r="AK638" t="str">
        <f>IF(OR(ISBLANK('!0'!AQ640),ISERROR('!0'!AQ640)),"",'!0'!AQ640)</f>
        <v/>
      </c>
      <c r="AL638" t="str">
        <f>IF(OR(ISBLANK('!0'!AR640),ISERROR('!0'!AR640)),"",'!0'!AR640)</f>
        <v/>
      </c>
      <c r="AM638" t="str">
        <f>IF(OR(ISBLANK('!0'!AS640),ISERROR('!0'!AS640)),"",'!0'!AS640)</f>
        <v/>
      </c>
      <c r="AN638" t="str">
        <f>IF(OR(ISBLANK('!0'!AT640),ISERROR('!0'!AT640)),"",'!0'!AT640)</f>
        <v/>
      </c>
      <c r="AO638" t="str">
        <f>IF(OR(ISBLANK('!0'!AU640),ISERROR('!0'!AU640)),"",'!0'!AU640)</f>
        <v/>
      </c>
      <c r="AP638" t="str">
        <f>IF(OR(ISBLANK('!0'!AV640),ISERROR('!0'!AV640)),"",'!0'!AV640)</f>
        <v/>
      </c>
      <c r="AQ638" t="str">
        <f>IF(OR(ISBLANK('!0'!AW640),ISERROR('!0'!AW640)),"",'!0'!AW640)</f>
        <v/>
      </c>
      <c r="AR638" t="str">
        <f>IF(OR(ISBLANK('!0'!AX640),ISERROR('!0'!AX640)),"",'!0'!AX640)</f>
        <v/>
      </c>
      <c r="AS638" t="str">
        <f>IF(OR(ISBLANK('!0'!AY640),ISERROR('!0'!AY640)),"",'!0'!AY640)</f>
        <v/>
      </c>
      <c r="AT638" t="str">
        <f>IF(OR(ISBLANK('!0'!AZ640),ISERROR('!0'!AZ640)),"",'!0'!AZ640)</f>
        <v/>
      </c>
      <c r="AU638" t="str">
        <f>IF(OR(ISBLANK('!0'!BA640),ISERROR('!0'!BA640)),"",'!0'!BA640)</f>
        <v/>
      </c>
      <c r="AV638" t="str">
        <f>IF(OR(ISBLANK('!0'!BB640),ISERROR('!0'!BB640)),"",'!0'!BB640)</f>
        <v/>
      </c>
      <c r="AW638" t="str">
        <f>IF(OR(ISBLANK('!0'!BC640),ISERROR('!0'!BC640)),"",'!0'!BC640)</f>
        <v/>
      </c>
      <c r="AX638" t="str">
        <f>IF(OR(ISBLANK('!0'!BD640),ISERROR('!0'!BD640)),"",'!0'!BD640)</f>
        <v/>
      </c>
      <c r="AY638" t="str">
        <f>IF(OR(ISBLANK('!0'!BE640),ISERROR('!0'!BE640)),"",'!0'!BE640)</f>
        <v/>
      </c>
      <c r="AZ638" t="str">
        <f>IF(OR(ISBLANK('!0'!BF640),ISERROR('!0'!BF640)),"",'!0'!BF640)</f>
        <v/>
      </c>
      <c r="BA638" t="str">
        <f>IF(OR(ISBLANK('!0'!BG640),ISERROR('!0'!BG640)),"",'!0'!BG640)</f>
        <v/>
      </c>
      <c r="BB638" t="str">
        <f>IF(OR(ISBLANK('!0'!BH640),ISERROR('!0'!BH640)),"",'!0'!BH640)</f>
        <v/>
      </c>
      <c r="BC638" t="str">
        <f>IF(OR(ISBLANK('!0'!BI640),ISERROR('!0'!BI640)),"",'!0'!BI640)</f>
        <v/>
      </c>
    </row>
    <row r="639" spans="1:55" ht="12.75" customHeight="1" x14ac:dyDescent="0.2">
      <c r="A639" t="str">
        <f>IF(OR(ISBLANK('!0'!A641),ISERROR('!0'!A641)),"",'!0'!A641)</f>
        <v/>
      </c>
      <c r="B639" t="str">
        <f>IF(OR(ISBLANK('!0'!B641),ISERROR('!0'!B641)),"",'!0'!B641)</f>
        <v/>
      </c>
      <c r="C639" t="str">
        <f>IF(OR(ISBLANK('!0'!C640),ISERROR('!0'!C640)),"",'!0'!C640)</f>
        <v/>
      </c>
      <c r="D639" t="str">
        <f>IF(OR(ISBLANK('!0'!D641),ISERROR('!0'!D641)),"",'!0'!D641)</f>
        <v/>
      </c>
      <c r="E639" t="str">
        <f>IF(OR(ISBLANK('!0'!E641),ISERROR('!0'!E641)),"",'!0'!E641)</f>
        <v/>
      </c>
      <c r="F639" t="str">
        <f>IF(OR(ISBLANK('!0'!F641),ISERROR('!0'!F641)),"",'!0'!F641)</f>
        <v/>
      </c>
      <c r="G639" t="str">
        <f>IF(OR(ISBLANK('!0'!G641),ISERROR('!0'!G641)),"",'!0'!G641)</f>
        <v/>
      </c>
      <c r="H639" t="str">
        <f>IF(OR(ISBLANK('!0'!H641),ISERROR('!0'!H641)),"",'!0'!H641)</f>
        <v/>
      </c>
      <c r="I639" s="4" t="str">
        <f>IF(OR(ISBLANK('!0'!I641),ISERROR('!0'!I641)),"",'!0'!I641)</f>
        <v/>
      </c>
      <c r="J639" t="str">
        <f>IF(OR(ISBLANK('!0'!J641),ISERROR('!0'!J641)),"",'!0'!J641)</f>
        <v/>
      </c>
      <c r="K639" s="59" t="str">
        <f>IF(OR(ISBLANK('!0'!K641),ISERROR('!0'!K641)),"",'!0'!K641)</f>
        <v/>
      </c>
      <c r="L639" t="str">
        <f>IF(OR(ISBLANK('!0'!L641),ISERROR('!0'!L641)),"",'!0'!L641)</f>
        <v/>
      </c>
      <c r="M639" t="str">
        <f>IF(OR(ISBLANK('!0'!M641),ISERROR('!0'!M641)),"",'!0'!M641)</f>
        <v/>
      </c>
      <c r="N639" t="str">
        <f>IF(OR(ISBLANK('!0'!N641),ISERROR('!0'!N641)),"",'!0'!N641)</f>
        <v/>
      </c>
      <c r="O639" t="str">
        <f>IF(OR(ISBLANK('!0'!O641),ISERROR('!0'!O641)),"",'!0'!O641)</f>
        <v/>
      </c>
      <c r="P639" t="str">
        <f>IF(OR(ISBLANK('!0'!P641),ISERROR('!0'!P641)),"",'!0'!P641)</f>
        <v/>
      </c>
      <c r="Q639" t="str">
        <f>IF(OR(ISBLANK('!0'!Q641),ISERROR('!0'!Q641)),"",'!0'!Q641)</f>
        <v/>
      </c>
      <c r="R639" t="str">
        <f>IF(OR(ISBLANK('!0'!R641),ISERROR('!0'!R641)),"",'!0'!R641)</f>
        <v/>
      </c>
      <c r="S639" t="str">
        <f>IF(OR(ISBLANK('!0'!S641),ISERROR('!0'!S641)),"",'!0'!S641)</f>
        <v/>
      </c>
      <c r="T639" t="str">
        <f>IF(OR(ISBLANK('!0'!T641),ISERROR('!0'!T641)),"",'!0'!T641)</f>
        <v/>
      </c>
      <c r="U639" t="str">
        <f>IF(OR(ISBLANK('!0'!U641),ISERROR('!0'!U641)),"",'!0'!U641)</f>
        <v/>
      </c>
      <c r="V639" t="str">
        <f>IF(OR(ISBLANK('!0'!V641),ISERROR('!0'!V641)),"",'!0'!V641)</f>
        <v/>
      </c>
      <c r="W639" t="str">
        <f>IF(OR(ISBLANK('!0'!W641),ISERROR('!0'!W641)),"",'!0'!W641)</f>
        <v/>
      </c>
      <c r="X639" t="str">
        <f>IF(OR(ISBLANK('!0'!X641),ISERROR('!0'!X641)),"",'!0'!X641)</f>
        <v/>
      </c>
      <c r="Y639" t="str">
        <f>IF(OR(ISBLANK('!0'!Y641),ISERROR('!0'!Y641)),"",'!0'!Y641)</f>
        <v/>
      </c>
      <c r="Z639" t="str">
        <f>IF(OR(ISBLANK('!0'!Z641),ISERROR('!0'!Z641)),"",'!0'!Z641)</f>
        <v/>
      </c>
      <c r="AA639" t="str">
        <f>IF(OR(ISBLANK('!0'!AA641),ISERROR('!0'!AA641)),"",'!0'!AA641)</f>
        <v/>
      </c>
      <c r="AB639" t="str">
        <f>IF(OR(ISBLANK('!0'!AB641),ISERROR('!0'!AB641)),"",'!0'!AB641)</f>
        <v/>
      </c>
      <c r="AC639" t="str">
        <f>IF(OR(ISBLANK('!0'!AI641),ISERROR('!0'!AI641)),"",'!0'!AI641)</f>
        <v/>
      </c>
      <c r="AD639" t="str">
        <f>IF(OR(ISBLANK('!0'!AJ641),ISERROR('!0'!AJ641)),"",'!0'!AJ641)</f>
        <v/>
      </c>
      <c r="AE639" t="str">
        <f>IF(OR(ISBLANK('!0'!AK641),ISERROR('!0'!AK641)),"",'!0'!AK641)</f>
        <v/>
      </c>
      <c r="AF639" t="str">
        <f>IF(OR(ISBLANK('!0'!AL641),ISERROR('!0'!AL641)),"",'!0'!AL641)</f>
        <v/>
      </c>
      <c r="AG639" t="str">
        <f>IF(OR(ISBLANK('!0'!AM641),ISERROR('!0'!AM641)),"",'!0'!AM641)</f>
        <v/>
      </c>
      <c r="AH639" t="str">
        <f>IF(OR(ISBLANK('!0'!AN641),ISERROR('!0'!AN641)),"",'!0'!AN641)</f>
        <v/>
      </c>
      <c r="AI639" t="str">
        <f>IF(OR(ISBLANK('!0'!AO641),ISERROR('!0'!AO641)),"",'!0'!AO641)</f>
        <v/>
      </c>
      <c r="AJ639" t="str">
        <f>IF(OR(ISBLANK('!0'!AP641),ISERROR('!0'!AP641)),"",'!0'!AP641)</f>
        <v/>
      </c>
      <c r="AK639" t="str">
        <f>IF(OR(ISBLANK('!0'!AQ641),ISERROR('!0'!AQ641)),"",'!0'!AQ641)</f>
        <v/>
      </c>
      <c r="AL639" t="str">
        <f>IF(OR(ISBLANK('!0'!AR641),ISERROR('!0'!AR641)),"",'!0'!AR641)</f>
        <v/>
      </c>
      <c r="AM639" t="str">
        <f>IF(OR(ISBLANK('!0'!AS641),ISERROR('!0'!AS641)),"",'!0'!AS641)</f>
        <v/>
      </c>
      <c r="AN639" t="str">
        <f>IF(OR(ISBLANK('!0'!AT641),ISERROR('!0'!AT641)),"",'!0'!AT641)</f>
        <v/>
      </c>
      <c r="AO639" t="str">
        <f>IF(OR(ISBLANK('!0'!AU641),ISERROR('!0'!AU641)),"",'!0'!AU641)</f>
        <v/>
      </c>
      <c r="AP639" t="str">
        <f>IF(OR(ISBLANK('!0'!AV641),ISERROR('!0'!AV641)),"",'!0'!AV641)</f>
        <v/>
      </c>
      <c r="AQ639" t="str">
        <f>IF(OR(ISBLANK('!0'!AW641),ISERROR('!0'!AW641)),"",'!0'!AW641)</f>
        <v/>
      </c>
      <c r="AR639" t="str">
        <f>IF(OR(ISBLANK('!0'!AX641),ISERROR('!0'!AX641)),"",'!0'!AX641)</f>
        <v/>
      </c>
      <c r="AS639" t="str">
        <f>IF(OR(ISBLANK('!0'!AY641),ISERROR('!0'!AY641)),"",'!0'!AY641)</f>
        <v/>
      </c>
      <c r="AT639" t="str">
        <f>IF(OR(ISBLANK('!0'!AZ641),ISERROR('!0'!AZ641)),"",'!0'!AZ641)</f>
        <v/>
      </c>
      <c r="AU639" t="str">
        <f>IF(OR(ISBLANK('!0'!BA641),ISERROR('!0'!BA641)),"",'!0'!BA641)</f>
        <v/>
      </c>
      <c r="AV639" t="str">
        <f>IF(OR(ISBLANK('!0'!BB641),ISERROR('!0'!BB641)),"",'!0'!BB641)</f>
        <v/>
      </c>
      <c r="AW639" t="str">
        <f>IF(OR(ISBLANK('!0'!BC641),ISERROR('!0'!BC641)),"",'!0'!BC641)</f>
        <v/>
      </c>
      <c r="AX639" t="str">
        <f>IF(OR(ISBLANK('!0'!BD641),ISERROR('!0'!BD641)),"",'!0'!BD641)</f>
        <v/>
      </c>
      <c r="AY639" t="str">
        <f>IF(OR(ISBLANK('!0'!BE641),ISERROR('!0'!BE641)),"",'!0'!BE641)</f>
        <v/>
      </c>
      <c r="AZ639" t="str">
        <f>IF(OR(ISBLANK('!0'!BF641),ISERROR('!0'!BF641)),"",'!0'!BF641)</f>
        <v/>
      </c>
      <c r="BA639" t="str">
        <f>IF(OR(ISBLANK('!0'!BG641),ISERROR('!0'!BG641)),"",'!0'!BG641)</f>
        <v/>
      </c>
      <c r="BB639" t="str">
        <f>IF(OR(ISBLANK('!0'!BH641),ISERROR('!0'!BH641)),"",'!0'!BH641)</f>
        <v/>
      </c>
      <c r="BC639" t="str">
        <f>IF(OR(ISBLANK('!0'!BI641),ISERROR('!0'!BI641)),"",'!0'!BI641)</f>
        <v/>
      </c>
    </row>
    <row r="640" spans="1:55" ht="12.75" customHeight="1" x14ac:dyDescent="0.2">
      <c r="A640" t="str">
        <f>IF(OR(ISBLANK('!0'!A642),ISERROR('!0'!A642)),"",'!0'!A642)</f>
        <v/>
      </c>
      <c r="B640" t="str">
        <f>IF(OR(ISBLANK('!0'!B642),ISERROR('!0'!B642)),"",'!0'!B642)</f>
        <v/>
      </c>
      <c r="C640" t="str">
        <f>IF(OR(ISBLANK('!0'!C641),ISERROR('!0'!C641)),"",'!0'!C641)</f>
        <v/>
      </c>
      <c r="D640" t="str">
        <f>IF(OR(ISBLANK('!0'!D642),ISERROR('!0'!D642)),"",'!0'!D642)</f>
        <v/>
      </c>
      <c r="E640" t="str">
        <f>IF(OR(ISBLANK('!0'!E642),ISERROR('!0'!E642)),"",'!0'!E642)</f>
        <v/>
      </c>
      <c r="F640" t="str">
        <f>IF(OR(ISBLANK('!0'!F642),ISERROR('!0'!F642)),"",'!0'!F642)</f>
        <v/>
      </c>
      <c r="G640" t="str">
        <f>IF(OR(ISBLANK('!0'!G642),ISERROR('!0'!G642)),"",'!0'!G642)</f>
        <v/>
      </c>
      <c r="H640" t="str">
        <f>IF(OR(ISBLANK('!0'!H642),ISERROR('!0'!H642)),"",'!0'!H642)</f>
        <v/>
      </c>
      <c r="I640" s="4" t="str">
        <f>IF(OR(ISBLANK('!0'!I642),ISERROR('!0'!I642)),"",'!0'!I642)</f>
        <v/>
      </c>
      <c r="J640" t="str">
        <f>IF(OR(ISBLANK('!0'!J642),ISERROR('!0'!J642)),"",'!0'!J642)</f>
        <v/>
      </c>
      <c r="K640" s="59" t="str">
        <f>IF(OR(ISBLANK('!0'!K642),ISERROR('!0'!K642)),"",'!0'!K642)</f>
        <v/>
      </c>
      <c r="L640" t="str">
        <f>IF(OR(ISBLANK('!0'!L642),ISERROR('!0'!L642)),"",'!0'!L642)</f>
        <v/>
      </c>
      <c r="M640" t="str">
        <f>IF(OR(ISBLANK('!0'!M642),ISERROR('!0'!M642)),"",'!0'!M642)</f>
        <v/>
      </c>
      <c r="N640" t="str">
        <f>IF(OR(ISBLANK('!0'!N642),ISERROR('!0'!N642)),"",'!0'!N642)</f>
        <v/>
      </c>
      <c r="O640" t="str">
        <f>IF(OR(ISBLANK('!0'!O642),ISERROR('!0'!O642)),"",'!0'!O642)</f>
        <v/>
      </c>
      <c r="P640" t="str">
        <f>IF(OR(ISBLANK('!0'!P642),ISERROR('!0'!P642)),"",'!0'!P642)</f>
        <v/>
      </c>
      <c r="Q640" t="str">
        <f>IF(OR(ISBLANK('!0'!Q642),ISERROR('!0'!Q642)),"",'!0'!Q642)</f>
        <v/>
      </c>
      <c r="R640" t="str">
        <f>IF(OR(ISBLANK('!0'!R642),ISERROR('!0'!R642)),"",'!0'!R642)</f>
        <v/>
      </c>
      <c r="S640" t="str">
        <f>IF(OR(ISBLANK('!0'!S642),ISERROR('!0'!S642)),"",'!0'!S642)</f>
        <v/>
      </c>
      <c r="T640" t="str">
        <f>IF(OR(ISBLANK('!0'!T642),ISERROR('!0'!T642)),"",'!0'!T642)</f>
        <v/>
      </c>
      <c r="U640" t="str">
        <f>IF(OR(ISBLANK('!0'!U642),ISERROR('!0'!U642)),"",'!0'!U642)</f>
        <v/>
      </c>
      <c r="V640" t="str">
        <f>IF(OR(ISBLANK('!0'!V642),ISERROR('!0'!V642)),"",'!0'!V642)</f>
        <v/>
      </c>
      <c r="W640" t="str">
        <f>IF(OR(ISBLANK('!0'!W642),ISERROR('!0'!W642)),"",'!0'!W642)</f>
        <v/>
      </c>
      <c r="X640" t="str">
        <f>IF(OR(ISBLANK('!0'!X642),ISERROR('!0'!X642)),"",'!0'!X642)</f>
        <v/>
      </c>
      <c r="Y640" t="str">
        <f>IF(OR(ISBLANK('!0'!Y642),ISERROR('!0'!Y642)),"",'!0'!Y642)</f>
        <v/>
      </c>
      <c r="Z640" t="str">
        <f>IF(OR(ISBLANK('!0'!Z642),ISERROR('!0'!Z642)),"",'!0'!Z642)</f>
        <v/>
      </c>
      <c r="AA640" t="str">
        <f>IF(OR(ISBLANK('!0'!AA642),ISERROR('!0'!AA642)),"",'!0'!AA642)</f>
        <v/>
      </c>
      <c r="AB640" t="str">
        <f>IF(OR(ISBLANK('!0'!AB642),ISERROR('!0'!AB642)),"",'!0'!AB642)</f>
        <v/>
      </c>
      <c r="AC640" t="str">
        <f>IF(OR(ISBLANK('!0'!AI642),ISERROR('!0'!AI642)),"",'!0'!AI642)</f>
        <v/>
      </c>
      <c r="AD640" t="str">
        <f>IF(OR(ISBLANK('!0'!AJ642),ISERROR('!0'!AJ642)),"",'!0'!AJ642)</f>
        <v/>
      </c>
      <c r="AE640" t="str">
        <f>IF(OR(ISBLANK('!0'!AK642),ISERROR('!0'!AK642)),"",'!0'!AK642)</f>
        <v/>
      </c>
      <c r="AF640" t="str">
        <f>IF(OR(ISBLANK('!0'!AL642),ISERROR('!0'!AL642)),"",'!0'!AL642)</f>
        <v/>
      </c>
      <c r="AG640" t="str">
        <f>IF(OR(ISBLANK('!0'!AM642),ISERROR('!0'!AM642)),"",'!0'!AM642)</f>
        <v/>
      </c>
      <c r="AH640" t="str">
        <f>IF(OR(ISBLANK('!0'!AN642),ISERROR('!0'!AN642)),"",'!0'!AN642)</f>
        <v/>
      </c>
      <c r="AI640" t="str">
        <f>IF(OR(ISBLANK('!0'!AO642),ISERROR('!0'!AO642)),"",'!0'!AO642)</f>
        <v/>
      </c>
      <c r="AJ640" t="str">
        <f>IF(OR(ISBLANK('!0'!AP642),ISERROR('!0'!AP642)),"",'!0'!AP642)</f>
        <v/>
      </c>
      <c r="AK640" t="str">
        <f>IF(OR(ISBLANK('!0'!AQ642),ISERROR('!0'!AQ642)),"",'!0'!AQ642)</f>
        <v/>
      </c>
      <c r="AL640" t="str">
        <f>IF(OR(ISBLANK('!0'!AR642),ISERROR('!0'!AR642)),"",'!0'!AR642)</f>
        <v/>
      </c>
      <c r="AM640" t="str">
        <f>IF(OR(ISBLANK('!0'!AS642),ISERROR('!0'!AS642)),"",'!0'!AS642)</f>
        <v/>
      </c>
      <c r="AN640" t="str">
        <f>IF(OR(ISBLANK('!0'!AT642),ISERROR('!0'!AT642)),"",'!0'!AT642)</f>
        <v/>
      </c>
      <c r="AO640" t="str">
        <f>IF(OR(ISBLANK('!0'!AU642),ISERROR('!0'!AU642)),"",'!0'!AU642)</f>
        <v/>
      </c>
      <c r="AP640" t="str">
        <f>IF(OR(ISBLANK('!0'!AV642),ISERROR('!0'!AV642)),"",'!0'!AV642)</f>
        <v/>
      </c>
      <c r="AQ640" t="str">
        <f>IF(OR(ISBLANK('!0'!AW642),ISERROR('!0'!AW642)),"",'!0'!AW642)</f>
        <v/>
      </c>
      <c r="AR640" t="str">
        <f>IF(OR(ISBLANK('!0'!AX642),ISERROR('!0'!AX642)),"",'!0'!AX642)</f>
        <v/>
      </c>
      <c r="AS640" t="str">
        <f>IF(OR(ISBLANK('!0'!AY642),ISERROR('!0'!AY642)),"",'!0'!AY642)</f>
        <v/>
      </c>
      <c r="AT640" t="str">
        <f>IF(OR(ISBLANK('!0'!AZ642),ISERROR('!0'!AZ642)),"",'!0'!AZ642)</f>
        <v/>
      </c>
      <c r="AU640" t="str">
        <f>IF(OR(ISBLANK('!0'!BA642),ISERROR('!0'!BA642)),"",'!0'!BA642)</f>
        <v/>
      </c>
      <c r="AV640" t="str">
        <f>IF(OR(ISBLANK('!0'!BB642),ISERROR('!0'!BB642)),"",'!0'!BB642)</f>
        <v/>
      </c>
      <c r="AW640" t="str">
        <f>IF(OR(ISBLANK('!0'!BC642),ISERROR('!0'!BC642)),"",'!0'!BC642)</f>
        <v/>
      </c>
      <c r="AX640" t="str">
        <f>IF(OR(ISBLANK('!0'!BD642),ISERROR('!0'!BD642)),"",'!0'!BD642)</f>
        <v/>
      </c>
      <c r="AY640" t="str">
        <f>IF(OR(ISBLANK('!0'!BE642),ISERROR('!0'!BE642)),"",'!0'!BE642)</f>
        <v/>
      </c>
      <c r="AZ640" t="str">
        <f>IF(OR(ISBLANK('!0'!BF642),ISERROR('!0'!BF642)),"",'!0'!BF642)</f>
        <v/>
      </c>
      <c r="BA640" t="str">
        <f>IF(OR(ISBLANK('!0'!BG642),ISERROR('!0'!BG642)),"",'!0'!BG642)</f>
        <v/>
      </c>
      <c r="BB640" t="str">
        <f>IF(OR(ISBLANK('!0'!BH642),ISERROR('!0'!BH642)),"",'!0'!BH642)</f>
        <v/>
      </c>
      <c r="BC640" t="str">
        <f>IF(OR(ISBLANK('!0'!BI642),ISERROR('!0'!BI642)),"",'!0'!BI642)</f>
        <v/>
      </c>
    </row>
    <row r="641" spans="1:55" ht="12.75" customHeight="1" x14ac:dyDescent="0.2">
      <c r="A641" t="str">
        <f>IF(OR(ISBLANK('!0'!A643),ISERROR('!0'!A643)),"",'!0'!A643)</f>
        <v/>
      </c>
      <c r="B641" t="str">
        <f>IF(OR(ISBLANK('!0'!B643),ISERROR('!0'!B643)),"",'!0'!B643)</f>
        <v/>
      </c>
      <c r="C641" t="str">
        <f>IF(OR(ISBLANK('!0'!C642),ISERROR('!0'!C642)),"",'!0'!C642)</f>
        <v/>
      </c>
      <c r="D641" t="str">
        <f>IF(OR(ISBLANK('!0'!D643),ISERROR('!0'!D643)),"",'!0'!D643)</f>
        <v/>
      </c>
      <c r="E641" t="str">
        <f>IF(OR(ISBLANK('!0'!E643),ISERROR('!0'!E643)),"",'!0'!E643)</f>
        <v/>
      </c>
      <c r="F641" t="str">
        <f>IF(OR(ISBLANK('!0'!F643),ISERROR('!0'!F643)),"",'!0'!F643)</f>
        <v/>
      </c>
      <c r="G641" t="str">
        <f>IF(OR(ISBLANK('!0'!G643),ISERROR('!0'!G643)),"",'!0'!G643)</f>
        <v/>
      </c>
      <c r="H641" t="str">
        <f>IF(OR(ISBLANK('!0'!H643),ISERROR('!0'!H643)),"",'!0'!H643)</f>
        <v/>
      </c>
      <c r="I641" s="4" t="str">
        <f>IF(OR(ISBLANK('!0'!I643),ISERROR('!0'!I643)),"",'!0'!I643)</f>
        <v/>
      </c>
      <c r="J641" t="str">
        <f>IF(OR(ISBLANK('!0'!J643),ISERROR('!0'!J643)),"",'!0'!J643)</f>
        <v/>
      </c>
      <c r="K641" s="59" t="str">
        <f>IF(OR(ISBLANK('!0'!K643),ISERROR('!0'!K643)),"",'!0'!K643)</f>
        <v/>
      </c>
      <c r="L641" t="str">
        <f>IF(OR(ISBLANK('!0'!L643),ISERROR('!0'!L643)),"",'!0'!L643)</f>
        <v/>
      </c>
      <c r="M641" t="str">
        <f>IF(OR(ISBLANK('!0'!M643),ISERROR('!0'!M643)),"",'!0'!M643)</f>
        <v/>
      </c>
      <c r="N641" t="str">
        <f>IF(OR(ISBLANK('!0'!N643),ISERROR('!0'!N643)),"",'!0'!N643)</f>
        <v/>
      </c>
      <c r="O641" t="str">
        <f>IF(OR(ISBLANK('!0'!O643),ISERROR('!0'!O643)),"",'!0'!O643)</f>
        <v/>
      </c>
      <c r="P641" t="str">
        <f>IF(OR(ISBLANK('!0'!P643),ISERROR('!0'!P643)),"",'!0'!P643)</f>
        <v/>
      </c>
      <c r="Q641" t="str">
        <f>IF(OR(ISBLANK('!0'!Q643),ISERROR('!0'!Q643)),"",'!0'!Q643)</f>
        <v/>
      </c>
      <c r="R641" t="str">
        <f>IF(OR(ISBLANK('!0'!R643),ISERROR('!0'!R643)),"",'!0'!R643)</f>
        <v/>
      </c>
      <c r="S641" t="str">
        <f>IF(OR(ISBLANK('!0'!S643),ISERROR('!0'!S643)),"",'!0'!S643)</f>
        <v/>
      </c>
      <c r="T641" t="str">
        <f>IF(OR(ISBLANK('!0'!T643),ISERROR('!0'!T643)),"",'!0'!T643)</f>
        <v/>
      </c>
      <c r="U641" t="str">
        <f>IF(OR(ISBLANK('!0'!U643),ISERROR('!0'!U643)),"",'!0'!U643)</f>
        <v/>
      </c>
      <c r="V641" t="str">
        <f>IF(OR(ISBLANK('!0'!V643),ISERROR('!0'!V643)),"",'!0'!V643)</f>
        <v/>
      </c>
      <c r="W641" t="str">
        <f>IF(OR(ISBLANK('!0'!W643),ISERROR('!0'!W643)),"",'!0'!W643)</f>
        <v/>
      </c>
      <c r="X641" t="str">
        <f>IF(OR(ISBLANK('!0'!X643),ISERROR('!0'!X643)),"",'!0'!X643)</f>
        <v/>
      </c>
      <c r="Y641" t="str">
        <f>IF(OR(ISBLANK('!0'!Y643),ISERROR('!0'!Y643)),"",'!0'!Y643)</f>
        <v/>
      </c>
      <c r="Z641" t="str">
        <f>IF(OR(ISBLANK('!0'!Z643),ISERROR('!0'!Z643)),"",'!0'!Z643)</f>
        <v/>
      </c>
      <c r="AA641" t="str">
        <f>IF(OR(ISBLANK('!0'!AA643),ISERROR('!0'!AA643)),"",'!0'!AA643)</f>
        <v/>
      </c>
      <c r="AB641" t="str">
        <f>IF(OR(ISBLANK('!0'!AB643),ISERROR('!0'!AB643)),"",'!0'!AB643)</f>
        <v/>
      </c>
      <c r="AC641" t="str">
        <f>IF(OR(ISBLANK('!0'!AI643),ISERROR('!0'!AI643)),"",'!0'!AI643)</f>
        <v/>
      </c>
      <c r="AD641" t="str">
        <f>IF(OR(ISBLANK('!0'!AJ643),ISERROR('!0'!AJ643)),"",'!0'!AJ643)</f>
        <v/>
      </c>
      <c r="AE641" t="str">
        <f>IF(OR(ISBLANK('!0'!AK643),ISERROR('!0'!AK643)),"",'!0'!AK643)</f>
        <v/>
      </c>
      <c r="AF641" t="str">
        <f>IF(OR(ISBLANK('!0'!AL643),ISERROR('!0'!AL643)),"",'!0'!AL643)</f>
        <v/>
      </c>
      <c r="AG641" t="str">
        <f>IF(OR(ISBLANK('!0'!AM643),ISERROR('!0'!AM643)),"",'!0'!AM643)</f>
        <v/>
      </c>
      <c r="AH641" t="str">
        <f>IF(OR(ISBLANK('!0'!AN643),ISERROR('!0'!AN643)),"",'!0'!AN643)</f>
        <v/>
      </c>
      <c r="AI641" t="str">
        <f>IF(OR(ISBLANK('!0'!AO643),ISERROR('!0'!AO643)),"",'!0'!AO643)</f>
        <v/>
      </c>
      <c r="AJ641" t="str">
        <f>IF(OR(ISBLANK('!0'!AP643),ISERROR('!0'!AP643)),"",'!0'!AP643)</f>
        <v/>
      </c>
      <c r="AK641" t="str">
        <f>IF(OR(ISBLANK('!0'!AQ643),ISERROR('!0'!AQ643)),"",'!0'!AQ643)</f>
        <v/>
      </c>
      <c r="AL641" t="str">
        <f>IF(OR(ISBLANK('!0'!AR643),ISERROR('!0'!AR643)),"",'!0'!AR643)</f>
        <v/>
      </c>
      <c r="AM641" t="str">
        <f>IF(OR(ISBLANK('!0'!AS643),ISERROR('!0'!AS643)),"",'!0'!AS643)</f>
        <v/>
      </c>
      <c r="AN641" t="str">
        <f>IF(OR(ISBLANK('!0'!AT643),ISERROR('!0'!AT643)),"",'!0'!AT643)</f>
        <v/>
      </c>
      <c r="AO641" t="str">
        <f>IF(OR(ISBLANK('!0'!AU643),ISERROR('!0'!AU643)),"",'!0'!AU643)</f>
        <v/>
      </c>
      <c r="AP641" t="str">
        <f>IF(OR(ISBLANK('!0'!AV643),ISERROR('!0'!AV643)),"",'!0'!AV643)</f>
        <v/>
      </c>
      <c r="AQ641" t="str">
        <f>IF(OR(ISBLANK('!0'!AW643),ISERROR('!0'!AW643)),"",'!0'!AW643)</f>
        <v/>
      </c>
      <c r="AR641" t="str">
        <f>IF(OR(ISBLANK('!0'!AX643),ISERROR('!0'!AX643)),"",'!0'!AX643)</f>
        <v/>
      </c>
      <c r="AS641" t="str">
        <f>IF(OR(ISBLANK('!0'!AY643),ISERROR('!0'!AY643)),"",'!0'!AY643)</f>
        <v/>
      </c>
      <c r="AT641" t="str">
        <f>IF(OR(ISBLANK('!0'!AZ643),ISERROR('!0'!AZ643)),"",'!0'!AZ643)</f>
        <v/>
      </c>
      <c r="AU641" t="str">
        <f>IF(OR(ISBLANK('!0'!BA643),ISERROR('!0'!BA643)),"",'!0'!BA643)</f>
        <v/>
      </c>
      <c r="AV641" t="str">
        <f>IF(OR(ISBLANK('!0'!BB643),ISERROR('!0'!BB643)),"",'!0'!BB643)</f>
        <v/>
      </c>
      <c r="AW641" t="str">
        <f>IF(OR(ISBLANK('!0'!BC643),ISERROR('!0'!BC643)),"",'!0'!BC643)</f>
        <v/>
      </c>
      <c r="AX641" t="str">
        <f>IF(OR(ISBLANK('!0'!BD643),ISERROR('!0'!BD643)),"",'!0'!BD643)</f>
        <v/>
      </c>
      <c r="AY641" t="str">
        <f>IF(OR(ISBLANK('!0'!BE643),ISERROR('!0'!BE643)),"",'!0'!BE643)</f>
        <v/>
      </c>
      <c r="AZ641" t="str">
        <f>IF(OR(ISBLANK('!0'!BF643),ISERROR('!0'!BF643)),"",'!0'!BF643)</f>
        <v/>
      </c>
      <c r="BA641" t="str">
        <f>IF(OR(ISBLANK('!0'!BG643),ISERROR('!0'!BG643)),"",'!0'!BG643)</f>
        <v/>
      </c>
      <c r="BB641" t="str">
        <f>IF(OR(ISBLANK('!0'!BH643),ISERROR('!0'!BH643)),"",'!0'!BH643)</f>
        <v/>
      </c>
      <c r="BC641" t="str">
        <f>IF(OR(ISBLANK('!0'!BI643),ISERROR('!0'!BI643)),"",'!0'!BI643)</f>
        <v/>
      </c>
    </row>
    <row r="642" spans="1:55" ht="12.75" customHeight="1" x14ac:dyDescent="0.2">
      <c r="A642" t="str">
        <f>IF(OR(ISBLANK('!0'!A644),ISERROR('!0'!A644)),"",'!0'!A644)</f>
        <v/>
      </c>
      <c r="B642" t="str">
        <f>IF(OR(ISBLANK('!0'!B644),ISERROR('!0'!B644)),"",'!0'!B644)</f>
        <v/>
      </c>
      <c r="C642" t="str">
        <f>IF(OR(ISBLANK('!0'!C643),ISERROR('!0'!C643)),"",'!0'!C643)</f>
        <v/>
      </c>
      <c r="D642" t="str">
        <f>IF(OR(ISBLANK('!0'!D644),ISERROR('!0'!D644)),"",'!0'!D644)</f>
        <v/>
      </c>
      <c r="E642" t="str">
        <f>IF(OR(ISBLANK('!0'!E644),ISERROR('!0'!E644)),"",'!0'!E644)</f>
        <v/>
      </c>
      <c r="F642" t="str">
        <f>IF(OR(ISBLANK('!0'!F644),ISERROR('!0'!F644)),"",'!0'!F644)</f>
        <v/>
      </c>
      <c r="G642" t="str">
        <f>IF(OR(ISBLANK('!0'!G644),ISERROR('!0'!G644)),"",'!0'!G644)</f>
        <v/>
      </c>
      <c r="H642" t="str">
        <f>IF(OR(ISBLANK('!0'!H644),ISERROR('!0'!H644)),"",'!0'!H644)</f>
        <v/>
      </c>
      <c r="I642" s="4" t="str">
        <f>IF(OR(ISBLANK('!0'!I644),ISERROR('!0'!I644)),"",'!0'!I644)</f>
        <v/>
      </c>
      <c r="J642" t="str">
        <f>IF(OR(ISBLANK('!0'!J644),ISERROR('!0'!J644)),"",'!0'!J644)</f>
        <v/>
      </c>
      <c r="K642" s="59" t="str">
        <f>IF(OR(ISBLANK('!0'!K644),ISERROR('!0'!K644)),"",'!0'!K644)</f>
        <v/>
      </c>
      <c r="L642" t="str">
        <f>IF(OR(ISBLANK('!0'!L644),ISERROR('!0'!L644)),"",'!0'!L644)</f>
        <v/>
      </c>
      <c r="M642" t="str">
        <f>IF(OR(ISBLANK('!0'!M644),ISERROR('!0'!M644)),"",'!0'!M644)</f>
        <v/>
      </c>
      <c r="N642" t="str">
        <f>IF(OR(ISBLANK('!0'!N644),ISERROR('!0'!N644)),"",'!0'!N644)</f>
        <v/>
      </c>
      <c r="O642" t="str">
        <f>IF(OR(ISBLANK('!0'!O644),ISERROR('!0'!O644)),"",'!0'!O644)</f>
        <v/>
      </c>
      <c r="P642" t="str">
        <f>IF(OR(ISBLANK('!0'!P644),ISERROR('!0'!P644)),"",'!0'!P644)</f>
        <v/>
      </c>
      <c r="Q642" t="str">
        <f>IF(OR(ISBLANK('!0'!Q644),ISERROR('!0'!Q644)),"",'!0'!Q644)</f>
        <v/>
      </c>
      <c r="R642" t="str">
        <f>IF(OR(ISBLANK('!0'!R644),ISERROR('!0'!R644)),"",'!0'!R644)</f>
        <v/>
      </c>
      <c r="S642" t="str">
        <f>IF(OR(ISBLANK('!0'!S644),ISERROR('!0'!S644)),"",'!0'!S644)</f>
        <v/>
      </c>
      <c r="T642" t="str">
        <f>IF(OR(ISBLANK('!0'!T644),ISERROR('!0'!T644)),"",'!0'!T644)</f>
        <v/>
      </c>
      <c r="U642" t="str">
        <f>IF(OR(ISBLANK('!0'!U644),ISERROR('!0'!U644)),"",'!0'!U644)</f>
        <v/>
      </c>
      <c r="V642" t="str">
        <f>IF(OR(ISBLANK('!0'!V644),ISERROR('!0'!V644)),"",'!0'!V644)</f>
        <v/>
      </c>
      <c r="W642" t="str">
        <f>IF(OR(ISBLANK('!0'!W644),ISERROR('!0'!W644)),"",'!0'!W644)</f>
        <v/>
      </c>
      <c r="X642" t="str">
        <f>IF(OR(ISBLANK('!0'!X644),ISERROR('!0'!X644)),"",'!0'!X644)</f>
        <v/>
      </c>
      <c r="Y642" t="str">
        <f>IF(OR(ISBLANK('!0'!Y644),ISERROR('!0'!Y644)),"",'!0'!Y644)</f>
        <v/>
      </c>
      <c r="Z642" t="str">
        <f>IF(OR(ISBLANK('!0'!Z644),ISERROR('!0'!Z644)),"",'!0'!Z644)</f>
        <v/>
      </c>
      <c r="AA642" t="str">
        <f>IF(OR(ISBLANK('!0'!AA644),ISERROR('!0'!AA644)),"",'!0'!AA644)</f>
        <v/>
      </c>
      <c r="AB642" t="str">
        <f>IF(OR(ISBLANK('!0'!AB644),ISERROR('!0'!AB644)),"",'!0'!AB644)</f>
        <v/>
      </c>
      <c r="AC642" t="str">
        <f>IF(OR(ISBLANK('!0'!AI644),ISERROR('!0'!AI644)),"",'!0'!AI644)</f>
        <v/>
      </c>
      <c r="AD642" t="str">
        <f>IF(OR(ISBLANK('!0'!AJ644),ISERROR('!0'!AJ644)),"",'!0'!AJ644)</f>
        <v/>
      </c>
      <c r="AE642" t="str">
        <f>IF(OR(ISBLANK('!0'!AK644),ISERROR('!0'!AK644)),"",'!0'!AK644)</f>
        <v/>
      </c>
      <c r="AF642" t="str">
        <f>IF(OR(ISBLANK('!0'!AL644),ISERROR('!0'!AL644)),"",'!0'!AL644)</f>
        <v/>
      </c>
      <c r="AG642" t="str">
        <f>IF(OR(ISBLANK('!0'!AM644),ISERROR('!0'!AM644)),"",'!0'!AM644)</f>
        <v/>
      </c>
      <c r="AH642" t="str">
        <f>IF(OR(ISBLANK('!0'!AN644),ISERROR('!0'!AN644)),"",'!0'!AN644)</f>
        <v/>
      </c>
      <c r="AI642" t="str">
        <f>IF(OR(ISBLANK('!0'!AO644),ISERROR('!0'!AO644)),"",'!0'!AO644)</f>
        <v/>
      </c>
      <c r="AJ642" t="str">
        <f>IF(OR(ISBLANK('!0'!AP644),ISERROR('!0'!AP644)),"",'!0'!AP644)</f>
        <v/>
      </c>
      <c r="AK642" t="str">
        <f>IF(OR(ISBLANK('!0'!AQ644),ISERROR('!0'!AQ644)),"",'!0'!AQ644)</f>
        <v/>
      </c>
      <c r="AL642" t="str">
        <f>IF(OR(ISBLANK('!0'!AR644),ISERROR('!0'!AR644)),"",'!0'!AR644)</f>
        <v/>
      </c>
      <c r="AM642" t="str">
        <f>IF(OR(ISBLANK('!0'!AS644),ISERROR('!0'!AS644)),"",'!0'!AS644)</f>
        <v/>
      </c>
      <c r="AN642" t="str">
        <f>IF(OR(ISBLANK('!0'!AT644),ISERROR('!0'!AT644)),"",'!0'!AT644)</f>
        <v/>
      </c>
      <c r="AO642" t="str">
        <f>IF(OR(ISBLANK('!0'!AU644),ISERROR('!0'!AU644)),"",'!0'!AU644)</f>
        <v/>
      </c>
      <c r="AP642" t="str">
        <f>IF(OR(ISBLANK('!0'!AV644),ISERROR('!0'!AV644)),"",'!0'!AV644)</f>
        <v/>
      </c>
      <c r="AQ642" t="str">
        <f>IF(OR(ISBLANK('!0'!AW644),ISERROR('!0'!AW644)),"",'!0'!AW644)</f>
        <v/>
      </c>
      <c r="AR642" t="str">
        <f>IF(OR(ISBLANK('!0'!AX644),ISERROR('!0'!AX644)),"",'!0'!AX644)</f>
        <v/>
      </c>
      <c r="AS642" t="str">
        <f>IF(OR(ISBLANK('!0'!AY644),ISERROR('!0'!AY644)),"",'!0'!AY644)</f>
        <v/>
      </c>
      <c r="AT642" t="str">
        <f>IF(OR(ISBLANK('!0'!AZ644),ISERROR('!0'!AZ644)),"",'!0'!AZ644)</f>
        <v/>
      </c>
      <c r="AU642" t="str">
        <f>IF(OR(ISBLANK('!0'!BA644),ISERROR('!0'!BA644)),"",'!0'!BA644)</f>
        <v/>
      </c>
      <c r="AV642" t="str">
        <f>IF(OR(ISBLANK('!0'!BB644),ISERROR('!0'!BB644)),"",'!0'!BB644)</f>
        <v/>
      </c>
      <c r="AW642" t="str">
        <f>IF(OR(ISBLANK('!0'!BC644),ISERROR('!0'!BC644)),"",'!0'!BC644)</f>
        <v/>
      </c>
      <c r="AX642" t="str">
        <f>IF(OR(ISBLANK('!0'!BD644),ISERROR('!0'!BD644)),"",'!0'!BD644)</f>
        <v/>
      </c>
      <c r="AY642" t="str">
        <f>IF(OR(ISBLANK('!0'!BE644),ISERROR('!0'!BE644)),"",'!0'!BE644)</f>
        <v/>
      </c>
      <c r="AZ642" t="str">
        <f>IF(OR(ISBLANK('!0'!BF644),ISERROR('!0'!BF644)),"",'!0'!BF644)</f>
        <v/>
      </c>
      <c r="BA642" t="str">
        <f>IF(OR(ISBLANK('!0'!BG644),ISERROR('!0'!BG644)),"",'!0'!BG644)</f>
        <v/>
      </c>
      <c r="BB642" t="str">
        <f>IF(OR(ISBLANK('!0'!BH644),ISERROR('!0'!BH644)),"",'!0'!BH644)</f>
        <v/>
      </c>
      <c r="BC642" t="str">
        <f>IF(OR(ISBLANK('!0'!BI644),ISERROR('!0'!BI644)),"",'!0'!BI644)</f>
        <v/>
      </c>
    </row>
    <row r="643" spans="1:55" ht="12.75" customHeight="1" x14ac:dyDescent="0.2">
      <c r="A643" t="str">
        <f>IF(OR(ISBLANK('!0'!A645),ISERROR('!0'!A645)),"",'!0'!A645)</f>
        <v/>
      </c>
      <c r="B643" t="str">
        <f>IF(OR(ISBLANK('!0'!B645),ISERROR('!0'!B645)),"",'!0'!B645)</f>
        <v/>
      </c>
      <c r="C643" t="str">
        <f>IF(OR(ISBLANK('!0'!C644),ISERROR('!0'!C644)),"",'!0'!C644)</f>
        <v/>
      </c>
      <c r="D643" t="str">
        <f>IF(OR(ISBLANK('!0'!D645),ISERROR('!0'!D645)),"",'!0'!D645)</f>
        <v/>
      </c>
      <c r="E643" t="str">
        <f>IF(OR(ISBLANK('!0'!E645),ISERROR('!0'!E645)),"",'!0'!E645)</f>
        <v/>
      </c>
      <c r="F643" t="str">
        <f>IF(OR(ISBLANK('!0'!F645),ISERROR('!0'!F645)),"",'!0'!F645)</f>
        <v/>
      </c>
      <c r="G643" t="str">
        <f>IF(OR(ISBLANK('!0'!G645),ISERROR('!0'!G645)),"",'!0'!G645)</f>
        <v/>
      </c>
      <c r="H643" t="str">
        <f>IF(OR(ISBLANK('!0'!H645),ISERROR('!0'!H645)),"",'!0'!H645)</f>
        <v/>
      </c>
      <c r="I643" s="4" t="str">
        <f>IF(OR(ISBLANK('!0'!I645),ISERROR('!0'!I645)),"",'!0'!I645)</f>
        <v/>
      </c>
      <c r="J643" t="str">
        <f>IF(OR(ISBLANK('!0'!J645),ISERROR('!0'!J645)),"",'!0'!J645)</f>
        <v/>
      </c>
      <c r="K643" s="59" t="str">
        <f>IF(OR(ISBLANK('!0'!K645),ISERROR('!0'!K645)),"",'!0'!K645)</f>
        <v/>
      </c>
      <c r="L643" t="str">
        <f>IF(OR(ISBLANK('!0'!L645),ISERROR('!0'!L645)),"",'!0'!L645)</f>
        <v/>
      </c>
      <c r="M643" t="str">
        <f>IF(OR(ISBLANK('!0'!M645),ISERROR('!0'!M645)),"",'!0'!M645)</f>
        <v/>
      </c>
      <c r="N643" t="str">
        <f>IF(OR(ISBLANK('!0'!N645),ISERROR('!0'!N645)),"",'!0'!N645)</f>
        <v/>
      </c>
      <c r="O643" t="str">
        <f>IF(OR(ISBLANK('!0'!O645),ISERROR('!0'!O645)),"",'!0'!O645)</f>
        <v/>
      </c>
      <c r="P643" t="str">
        <f>IF(OR(ISBLANK('!0'!P645),ISERROR('!0'!P645)),"",'!0'!P645)</f>
        <v/>
      </c>
      <c r="Q643" t="str">
        <f>IF(OR(ISBLANK('!0'!Q645),ISERROR('!0'!Q645)),"",'!0'!Q645)</f>
        <v/>
      </c>
      <c r="R643" t="str">
        <f>IF(OR(ISBLANK('!0'!R645),ISERROR('!0'!R645)),"",'!0'!R645)</f>
        <v/>
      </c>
      <c r="S643" t="str">
        <f>IF(OR(ISBLANK('!0'!S645),ISERROR('!0'!S645)),"",'!0'!S645)</f>
        <v/>
      </c>
      <c r="T643" t="str">
        <f>IF(OR(ISBLANK('!0'!T645),ISERROR('!0'!T645)),"",'!0'!T645)</f>
        <v/>
      </c>
      <c r="U643" t="str">
        <f>IF(OR(ISBLANK('!0'!U645),ISERROR('!0'!U645)),"",'!0'!U645)</f>
        <v/>
      </c>
      <c r="V643" t="str">
        <f>IF(OR(ISBLANK('!0'!V645),ISERROR('!0'!V645)),"",'!0'!V645)</f>
        <v/>
      </c>
      <c r="W643" t="str">
        <f>IF(OR(ISBLANK('!0'!W645),ISERROR('!0'!W645)),"",'!0'!W645)</f>
        <v/>
      </c>
      <c r="X643" t="str">
        <f>IF(OR(ISBLANK('!0'!X645),ISERROR('!0'!X645)),"",'!0'!X645)</f>
        <v/>
      </c>
      <c r="Y643" t="str">
        <f>IF(OR(ISBLANK('!0'!Y645),ISERROR('!0'!Y645)),"",'!0'!Y645)</f>
        <v/>
      </c>
      <c r="Z643" t="str">
        <f>IF(OR(ISBLANK('!0'!Z645),ISERROR('!0'!Z645)),"",'!0'!Z645)</f>
        <v/>
      </c>
      <c r="AA643" t="str">
        <f>IF(OR(ISBLANK('!0'!AA645),ISERROR('!0'!AA645)),"",'!0'!AA645)</f>
        <v/>
      </c>
      <c r="AB643" t="str">
        <f>IF(OR(ISBLANK('!0'!AB645),ISERROR('!0'!AB645)),"",'!0'!AB645)</f>
        <v/>
      </c>
      <c r="AC643" t="str">
        <f>IF(OR(ISBLANK('!0'!AI645),ISERROR('!0'!AI645)),"",'!0'!AI645)</f>
        <v/>
      </c>
      <c r="AD643" t="str">
        <f>IF(OR(ISBLANK('!0'!AJ645),ISERROR('!0'!AJ645)),"",'!0'!AJ645)</f>
        <v/>
      </c>
      <c r="AE643" t="str">
        <f>IF(OR(ISBLANK('!0'!AK645),ISERROR('!0'!AK645)),"",'!0'!AK645)</f>
        <v/>
      </c>
      <c r="AF643" t="str">
        <f>IF(OR(ISBLANK('!0'!AL645),ISERROR('!0'!AL645)),"",'!0'!AL645)</f>
        <v/>
      </c>
      <c r="AG643" t="str">
        <f>IF(OR(ISBLANK('!0'!AM645),ISERROR('!0'!AM645)),"",'!0'!AM645)</f>
        <v/>
      </c>
      <c r="AH643" t="str">
        <f>IF(OR(ISBLANK('!0'!AN645),ISERROR('!0'!AN645)),"",'!0'!AN645)</f>
        <v/>
      </c>
      <c r="AI643" t="str">
        <f>IF(OR(ISBLANK('!0'!AO645),ISERROR('!0'!AO645)),"",'!0'!AO645)</f>
        <v/>
      </c>
      <c r="AJ643" t="str">
        <f>IF(OR(ISBLANK('!0'!AP645),ISERROR('!0'!AP645)),"",'!0'!AP645)</f>
        <v/>
      </c>
      <c r="AK643" t="str">
        <f>IF(OR(ISBLANK('!0'!AQ645),ISERROR('!0'!AQ645)),"",'!0'!AQ645)</f>
        <v/>
      </c>
      <c r="AL643" t="str">
        <f>IF(OR(ISBLANK('!0'!AR645),ISERROR('!0'!AR645)),"",'!0'!AR645)</f>
        <v/>
      </c>
      <c r="AM643" t="str">
        <f>IF(OR(ISBLANK('!0'!AS645),ISERROR('!0'!AS645)),"",'!0'!AS645)</f>
        <v/>
      </c>
      <c r="AN643" t="str">
        <f>IF(OR(ISBLANK('!0'!AT645),ISERROR('!0'!AT645)),"",'!0'!AT645)</f>
        <v/>
      </c>
      <c r="AO643" t="str">
        <f>IF(OR(ISBLANK('!0'!AU645),ISERROR('!0'!AU645)),"",'!0'!AU645)</f>
        <v/>
      </c>
      <c r="AP643" t="str">
        <f>IF(OR(ISBLANK('!0'!AV645),ISERROR('!0'!AV645)),"",'!0'!AV645)</f>
        <v/>
      </c>
      <c r="AQ643" t="str">
        <f>IF(OR(ISBLANK('!0'!AW645),ISERROR('!0'!AW645)),"",'!0'!AW645)</f>
        <v/>
      </c>
      <c r="AR643" t="str">
        <f>IF(OR(ISBLANK('!0'!AX645),ISERROR('!0'!AX645)),"",'!0'!AX645)</f>
        <v/>
      </c>
      <c r="AS643" t="str">
        <f>IF(OR(ISBLANK('!0'!AY645),ISERROR('!0'!AY645)),"",'!0'!AY645)</f>
        <v/>
      </c>
      <c r="AT643" t="str">
        <f>IF(OR(ISBLANK('!0'!AZ645),ISERROR('!0'!AZ645)),"",'!0'!AZ645)</f>
        <v/>
      </c>
      <c r="AU643" t="str">
        <f>IF(OR(ISBLANK('!0'!BA645),ISERROR('!0'!BA645)),"",'!0'!BA645)</f>
        <v/>
      </c>
      <c r="AV643" t="str">
        <f>IF(OR(ISBLANK('!0'!BB645),ISERROR('!0'!BB645)),"",'!0'!BB645)</f>
        <v/>
      </c>
      <c r="AW643" t="str">
        <f>IF(OR(ISBLANK('!0'!BC645),ISERROR('!0'!BC645)),"",'!0'!BC645)</f>
        <v/>
      </c>
      <c r="AX643" t="str">
        <f>IF(OR(ISBLANK('!0'!BD645),ISERROR('!0'!BD645)),"",'!0'!BD645)</f>
        <v/>
      </c>
      <c r="AY643" t="str">
        <f>IF(OR(ISBLANK('!0'!BE645),ISERROR('!0'!BE645)),"",'!0'!BE645)</f>
        <v/>
      </c>
      <c r="AZ643" t="str">
        <f>IF(OR(ISBLANK('!0'!BF645),ISERROR('!0'!BF645)),"",'!0'!BF645)</f>
        <v/>
      </c>
      <c r="BA643" t="str">
        <f>IF(OR(ISBLANK('!0'!BG645),ISERROR('!0'!BG645)),"",'!0'!BG645)</f>
        <v/>
      </c>
      <c r="BB643" t="str">
        <f>IF(OR(ISBLANK('!0'!BH645),ISERROR('!0'!BH645)),"",'!0'!BH645)</f>
        <v/>
      </c>
      <c r="BC643" t="str">
        <f>IF(OR(ISBLANK('!0'!BI645),ISERROR('!0'!BI645)),"",'!0'!BI645)</f>
        <v/>
      </c>
    </row>
    <row r="644" spans="1:55" ht="12.75" customHeight="1" x14ac:dyDescent="0.2">
      <c r="A644" t="str">
        <f>IF(OR(ISBLANK('!0'!A646),ISERROR('!0'!A646)),"",'!0'!A646)</f>
        <v/>
      </c>
      <c r="B644" t="str">
        <f>IF(OR(ISBLANK('!0'!B646),ISERROR('!0'!B646)),"",'!0'!B646)</f>
        <v/>
      </c>
      <c r="C644" t="str">
        <f>IF(OR(ISBLANK('!0'!C645),ISERROR('!0'!C645)),"",'!0'!C645)</f>
        <v/>
      </c>
      <c r="D644" t="str">
        <f>IF(OR(ISBLANK('!0'!D646),ISERROR('!0'!D646)),"",'!0'!D646)</f>
        <v/>
      </c>
      <c r="E644" t="str">
        <f>IF(OR(ISBLANK('!0'!E646),ISERROR('!0'!E646)),"",'!0'!E646)</f>
        <v/>
      </c>
      <c r="F644" t="str">
        <f>IF(OR(ISBLANK('!0'!F646),ISERROR('!0'!F646)),"",'!0'!F646)</f>
        <v/>
      </c>
      <c r="G644" t="str">
        <f>IF(OR(ISBLANK('!0'!G646),ISERROR('!0'!G646)),"",'!0'!G646)</f>
        <v/>
      </c>
      <c r="H644" t="str">
        <f>IF(OR(ISBLANK('!0'!H646),ISERROR('!0'!H646)),"",'!0'!H646)</f>
        <v/>
      </c>
      <c r="I644" s="4" t="str">
        <f>IF(OR(ISBLANK('!0'!I646),ISERROR('!0'!I646)),"",'!0'!I646)</f>
        <v/>
      </c>
      <c r="J644" t="str">
        <f>IF(OR(ISBLANK('!0'!J646),ISERROR('!0'!J646)),"",'!0'!J646)</f>
        <v/>
      </c>
      <c r="K644" s="59" t="str">
        <f>IF(OR(ISBLANK('!0'!K646),ISERROR('!0'!K646)),"",'!0'!K646)</f>
        <v/>
      </c>
      <c r="L644" t="str">
        <f>IF(OR(ISBLANK('!0'!L646),ISERROR('!0'!L646)),"",'!0'!L646)</f>
        <v/>
      </c>
      <c r="M644" t="str">
        <f>IF(OR(ISBLANK('!0'!M646),ISERROR('!0'!M646)),"",'!0'!M646)</f>
        <v/>
      </c>
      <c r="N644" t="str">
        <f>IF(OR(ISBLANK('!0'!N646),ISERROR('!0'!N646)),"",'!0'!N646)</f>
        <v/>
      </c>
      <c r="O644" t="str">
        <f>IF(OR(ISBLANK('!0'!O646),ISERROR('!0'!O646)),"",'!0'!O646)</f>
        <v/>
      </c>
      <c r="P644" t="str">
        <f>IF(OR(ISBLANK('!0'!P646),ISERROR('!0'!P646)),"",'!0'!P646)</f>
        <v/>
      </c>
      <c r="Q644" t="str">
        <f>IF(OR(ISBLANK('!0'!Q646),ISERROR('!0'!Q646)),"",'!0'!Q646)</f>
        <v/>
      </c>
      <c r="R644" t="str">
        <f>IF(OR(ISBLANK('!0'!R646),ISERROR('!0'!R646)),"",'!0'!R646)</f>
        <v/>
      </c>
      <c r="S644" t="str">
        <f>IF(OR(ISBLANK('!0'!S646),ISERROR('!0'!S646)),"",'!0'!S646)</f>
        <v/>
      </c>
      <c r="T644" t="str">
        <f>IF(OR(ISBLANK('!0'!T646),ISERROR('!0'!T646)),"",'!0'!T646)</f>
        <v/>
      </c>
      <c r="U644" t="str">
        <f>IF(OR(ISBLANK('!0'!U646),ISERROR('!0'!U646)),"",'!0'!U646)</f>
        <v/>
      </c>
      <c r="V644" t="str">
        <f>IF(OR(ISBLANK('!0'!V646),ISERROR('!0'!V646)),"",'!0'!V646)</f>
        <v/>
      </c>
      <c r="W644" t="str">
        <f>IF(OR(ISBLANK('!0'!W646),ISERROR('!0'!W646)),"",'!0'!W646)</f>
        <v/>
      </c>
      <c r="X644" t="str">
        <f>IF(OR(ISBLANK('!0'!X646),ISERROR('!0'!X646)),"",'!0'!X646)</f>
        <v/>
      </c>
      <c r="Y644" t="str">
        <f>IF(OR(ISBLANK('!0'!Y646),ISERROR('!0'!Y646)),"",'!0'!Y646)</f>
        <v/>
      </c>
      <c r="Z644" t="str">
        <f>IF(OR(ISBLANK('!0'!Z646),ISERROR('!0'!Z646)),"",'!0'!Z646)</f>
        <v/>
      </c>
      <c r="AA644" t="str">
        <f>IF(OR(ISBLANK('!0'!AA646),ISERROR('!0'!AA646)),"",'!0'!AA646)</f>
        <v/>
      </c>
      <c r="AB644" t="str">
        <f>IF(OR(ISBLANK('!0'!AB646),ISERROR('!0'!AB646)),"",'!0'!AB646)</f>
        <v/>
      </c>
      <c r="AC644" t="str">
        <f>IF(OR(ISBLANK('!0'!AI646),ISERROR('!0'!AI646)),"",'!0'!AI646)</f>
        <v/>
      </c>
      <c r="AD644" t="str">
        <f>IF(OR(ISBLANK('!0'!AJ646),ISERROR('!0'!AJ646)),"",'!0'!AJ646)</f>
        <v/>
      </c>
      <c r="AE644" t="str">
        <f>IF(OR(ISBLANK('!0'!AK646),ISERROR('!0'!AK646)),"",'!0'!AK646)</f>
        <v/>
      </c>
      <c r="AF644" t="str">
        <f>IF(OR(ISBLANK('!0'!AL646),ISERROR('!0'!AL646)),"",'!0'!AL646)</f>
        <v/>
      </c>
      <c r="AG644" t="str">
        <f>IF(OR(ISBLANK('!0'!AM646),ISERROR('!0'!AM646)),"",'!0'!AM646)</f>
        <v/>
      </c>
      <c r="AH644" t="str">
        <f>IF(OR(ISBLANK('!0'!AN646),ISERROR('!0'!AN646)),"",'!0'!AN646)</f>
        <v/>
      </c>
      <c r="AI644" t="str">
        <f>IF(OR(ISBLANK('!0'!AO646),ISERROR('!0'!AO646)),"",'!0'!AO646)</f>
        <v/>
      </c>
      <c r="AJ644" t="str">
        <f>IF(OR(ISBLANK('!0'!AP646),ISERROR('!0'!AP646)),"",'!0'!AP646)</f>
        <v/>
      </c>
      <c r="AK644" t="str">
        <f>IF(OR(ISBLANK('!0'!AQ646),ISERROR('!0'!AQ646)),"",'!0'!AQ646)</f>
        <v/>
      </c>
      <c r="AL644" t="str">
        <f>IF(OR(ISBLANK('!0'!AR646),ISERROR('!0'!AR646)),"",'!0'!AR646)</f>
        <v/>
      </c>
      <c r="AM644" t="str">
        <f>IF(OR(ISBLANK('!0'!AS646),ISERROR('!0'!AS646)),"",'!0'!AS646)</f>
        <v/>
      </c>
      <c r="AN644" t="str">
        <f>IF(OR(ISBLANK('!0'!AT646),ISERROR('!0'!AT646)),"",'!0'!AT646)</f>
        <v/>
      </c>
      <c r="AO644" t="str">
        <f>IF(OR(ISBLANK('!0'!AU646),ISERROR('!0'!AU646)),"",'!0'!AU646)</f>
        <v/>
      </c>
      <c r="AP644" t="str">
        <f>IF(OR(ISBLANK('!0'!AV646),ISERROR('!0'!AV646)),"",'!0'!AV646)</f>
        <v/>
      </c>
      <c r="AQ644" t="str">
        <f>IF(OR(ISBLANK('!0'!AW646),ISERROR('!0'!AW646)),"",'!0'!AW646)</f>
        <v/>
      </c>
      <c r="AR644" t="str">
        <f>IF(OR(ISBLANK('!0'!AX646),ISERROR('!0'!AX646)),"",'!0'!AX646)</f>
        <v/>
      </c>
      <c r="AS644" t="str">
        <f>IF(OR(ISBLANK('!0'!AY646),ISERROR('!0'!AY646)),"",'!0'!AY646)</f>
        <v/>
      </c>
      <c r="AT644" t="str">
        <f>IF(OR(ISBLANK('!0'!AZ646),ISERROR('!0'!AZ646)),"",'!0'!AZ646)</f>
        <v/>
      </c>
      <c r="AU644" t="str">
        <f>IF(OR(ISBLANK('!0'!BA646),ISERROR('!0'!BA646)),"",'!0'!BA646)</f>
        <v/>
      </c>
      <c r="AV644" t="str">
        <f>IF(OR(ISBLANK('!0'!BB646),ISERROR('!0'!BB646)),"",'!0'!BB646)</f>
        <v/>
      </c>
      <c r="AW644" t="str">
        <f>IF(OR(ISBLANK('!0'!BC646),ISERROR('!0'!BC646)),"",'!0'!BC646)</f>
        <v/>
      </c>
      <c r="AX644" t="str">
        <f>IF(OR(ISBLANK('!0'!BD646),ISERROR('!0'!BD646)),"",'!0'!BD646)</f>
        <v/>
      </c>
      <c r="AY644" t="str">
        <f>IF(OR(ISBLANK('!0'!BE646),ISERROR('!0'!BE646)),"",'!0'!BE646)</f>
        <v/>
      </c>
      <c r="AZ644" t="str">
        <f>IF(OR(ISBLANK('!0'!BF646),ISERROR('!0'!BF646)),"",'!0'!BF646)</f>
        <v/>
      </c>
      <c r="BA644" t="str">
        <f>IF(OR(ISBLANK('!0'!BG646),ISERROR('!0'!BG646)),"",'!0'!BG646)</f>
        <v/>
      </c>
      <c r="BB644" t="str">
        <f>IF(OR(ISBLANK('!0'!BH646),ISERROR('!0'!BH646)),"",'!0'!BH646)</f>
        <v/>
      </c>
      <c r="BC644" t="str">
        <f>IF(OR(ISBLANK('!0'!BI646),ISERROR('!0'!BI646)),"",'!0'!BI646)</f>
        <v/>
      </c>
    </row>
    <row r="645" spans="1:55" ht="12.75" customHeight="1" x14ac:dyDescent="0.2">
      <c r="A645" t="str">
        <f>IF(OR(ISBLANK('!0'!A647),ISERROR('!0'!A647)),"",'!0'!A647)</f>
        <v/>
      </c>
      <c r="B645" t="str">
        <f>IF(OR(ISBLANK('!0'!B647),ISERROR('!0'!B647)),"",'!0'!B647)</f>
        <v/>
      </c>
      <c r="C645" t="str">
        <f>IF(OR(ISBLANK('!0'!C646),ISERROR('!0'!C646)),"",'!0'!C646)</f>
        <v/>
      </c>
      <c r="D645" t="str">
        <f>IF(OR(ISBLANK('!0'!D647),ISERROR('!0'!D647)),"",'!0'!D647)</f>
        <v/>
      </c>
      <c r="E645" t="str">
        <f>IF(OR(ISBLANK('!0'!E647),ISERROR('!0'!E647)),"",'!0'!E647)</f>
        <v/>
      </c>
      <c r="F645" t="str">
        <f>IF(OR(ISBLANK('!0'!F647),ISERROR('!0'!F647)),"",'!0'!F647)</f>
        <v/>
      </c>
      <c r="G645" t="str">
        <f>IF(OR(ISBLANK('!0'!G647),ISERROR('!0'!G647)),"",'!0'!G647)</f>
        <v/>
      </c>
      <c r="H645" t="str">
        <f>IF(OR(ISBLANK('!0'!H647),ISERROR('!0'!H647)),"",'!0'!H647)</f>
        <v/>
      </c>
      <c r="I645" s="4" t="str">
        <f>IF(OR(ISBLANK('!0'!I647),ISERROR('!0'!I647)),"",'!0'!I647)</f>
        <v/>
      </c>
      <c r="J645" t="str">
        <f>IF(OR(ISBLANK('!0'!J647),ISERROR('!0'!J647)),"",'!0'!J647)</f>
        <v/>
      </c>
      <c r="K645" s="59" t="str">
        <f>IF(OR(ISBLANK('!0'!K647),ISERROR('!0'!K647)),"",'!0'!K647)</f>
        <v/>
      </c>
      <c r="L645" t="str">
        <f>IF(OR(ISBLANK('!0'!L647),ISERROR('!0'!L647)),"",'!0'!L647)</f>
        <v/>
      </c>
      <c r="M645" t="str">
        <f>IF(OR(ISBLANK('!0'!M647),ISERROR('!0'!M647)),"",'!0'!M647)</f>
        <v/>
      </c>
      <c r="N645" t="str">
        <f>IF(OR(ISBLANK('!0'!N647),ISERROR('!0'!N647)),"",'!0'!N647)</f>
        <v/>
      </c>
      <c r="O645" t="str">
        <f>IF(OR(ISBLANK('!0'!O647),ISERROR('!0'!O647)),"",'!0'!O647)</f>
        <v/>
      </c>
      <c r="P645" t="str">
        <f>IF(OR(ISBLANK('!0'!P647),ISERROR('!0'!P647)),"",'!0'!P647)</f>
        <v/>
      </c>
      <c r="Q645" t="str">
        <f>IF(OR(ISBLANK('!0'!Q647),ISERROR('!0'!Q647)),"",'!0'!Q647)</f>
        <v/>
      </c>
      <c r="R645" t="str">
        <f>IF(OR(ISBLANK('!0'!R647),ISERROR('!0'!R647)),"",'!0'!R647)</f>
        <v/>
      </c>
      <c r="S645" t="str">
        <f>IF(OR(ISBLANK('!0'!S647),ISERROR('!0'!S647)),"",'!0'!S647)</f>
        <v/>
      </c>
      <c r="T645" t="str">
        <f>IF(OR(ISBLANK('!0'!T647),ISERROR('!0'!T647)),"",'!0'!T647)</f>
        <v/>
      </c>
      <c r="U645" t="str">
        <f>IF(OR(ISBLANK('!0'!U647),ISERROR('!0'!U647)),"",'!0'!U647)</f>
        <v/>
      </c>
      <c r="V645" t="str">
        <f>IF(OR(ISBLANK('!0'!V647),ISERROR('!0'!V647)),"",'!0'!V647)</f>
        <v/>
      </c>
      <c r="W645" t="str">
        <f>IF(OR(ISBLANK('!0'!W647),ISERROR('!0'!W647)),"",'!0'!W647)</f>
        <v/>
      </c>
      <c r="X645" t="str">
        <f>IF(OR(ISBLANK('!0'!X647),ISERROR('!0'!X647)),"",'!0'!X647)</f>
        <v/>
      </c>
      <c r="Y645" t="str">
        <f>IF(OR(ISBLANK('!0'!Y647),ISERROR('!0'!Y647)),"",'!0'!Y647)</f>
        <v/>
      </c>
      <c r="Z645" t="str">
        <f>IF(OR(ISBLANK('!0'!Z647),ISERROR('!0'!Z647)),"",'!0'!Z647)</f>
        <v/>
      </c>
      <c r="AA645" t="str">
        <f>IF(OR(ISBLANK('!0'!AA647),ISERROR('!0'!AA647)),"",'!0'!AA647)</f>
        <v/>
      </c>
      <c r="AB645" t="str">
        <f>IF(OR(ISBLANK('!0'!AB647),ISERROR('!0'!AB647)),"",'!0'!AB647)</f>
        <v/>
      </c>
      <c r="AC645" t="str">
        <f>IF(OR(ISBLANK('!0'!AI647),ISERROR('!0'!AI647)),"",'!0'!AI647)</f>
        <v/>
      </c>
      <c r="AD645" t="str">
        <f>IF(OR(ISBLANK('!0'!AJ647),ISERROR('!0'!AJ647)),"",'!0'!AJ647)</f>
        <v/>
      </c>
      <c r="AE645" t="str">
        <f>IF(OR(ISBLANK('!0'!AK647),ISERROR('!0'!AK647)),"",'!0'!AK647)</f>
        <v/>
      </c>
      <c r="AF645" t="str">
        <f>IF(OR(ISBLANK('!0'!AL647),ISERROR('!0'!AL647)),"",'!0'!AL647)</f>
        <v/>
      </c>
      <c r="AG645" t="str">
        <f>IF(OR(ISBLANK('!0'!AM647),ISERROR('!0'!AM647)),"",'!0'!AM647)</f>
        <v/>
      </c>
      <c r="AH645" t="str">
        <f>IF(OR(ISBLANK('!0'!AN647),ISERROR('!0'!AN647)),"",'!0'!AN647)</f>
        <v/>
      </c>
      <c r="AI645" t="str">
        <f>IF(OR(ISBLANK('!0'!AO647),ISERROR('!0'!AO647)),"",'!0'!AO647)</f>
        <v/>
      </c>
      <c r="AJ645" t="str">
        <f>IF(OR(ISBLANK('!0'!AP647),ISERROR('!0'!AP647)),"",'!0'!AP647)</f>
        <v/>
      </c>
      <c r="AK645" t="str">
        <f>IF(OR(ISBLANK('!0'!AQ647),ISERROR('!0'!AQ647)),"",'!0'!AQ647)</f>
        <v/>
      </c>
      <c r="AL645" t="str">
        <f>IF(OR(ISBLANK('!0'!AR647),ISERROR('!0'!AR647)),"",'!0'!AR647)</f>
        <v/>
      </c>
      <c r="AM645" t="str">
        <f>IF(OR(ISBLANK('!0'!AS647),ISERROR('!0'!AS647)),"",'!0'!AS647)</f>
        <v/>
      </c>
      <c r="AN645" t="str">
        <f>IF(OR(ISBLANK('!0'!AT647),ISERROR('!0'!AT647)),"",'!0'!AT647)</f>
        <v/>
      </c>
      <c r="AO645" t="str">
        <f>IF(OR(ISBLANK('!0'!AU647),ISERROR('!0'!AU647)),"",'!0'!AU647)</f>
        <v/>
      </c>
      <c r="AP645" t="str">
        <f>IF(OR(ISBLANK('!0'!AV647),ISERROR('!0'!AV647)),"",'!0'!AV647)</f>
        <v/>
      </c>
      <c r="AQ645" t="str">
        <f>IF(OR(ISBLANK('!0'!AW647),ISERROR('!0'!AW647)),"",'!0'!AW647)</f>
        <v/>
      </c>
      <c r="AR645" t="str">
        <f>IF(OR(ISBLANK('!0'!AX647),ISERROR('!0'!AX647)),"",'!0'!AX647)</f>
        <v/>
      </c>
      <c r="AS645" t="str">
        <f>IF(OR(ISBLANK('!0'!AY647),ISERROR('!0'!AY647)),"",'!0'!AY647)</f>
        <v/>
      </c>
      <c r="AT645" t="str">
        <f>IF(OR(ISBLANK('!0'!AZ647),ISERROR('!0'!AZ647)),"",'!0'!AZ647)</f>
        <v/>
      </c>
      <c r="AU645" t="str">
        <f>IF(OR(ISBLANK('!0'!BA647),ISERROR('!0'!BA647)),"",'!0'!BA647)</f>
        <v/>
      </c>
      <c r="AV645" t="str">
        <f>IF(OR(ISBLANK('!0'!BB647),ISERROR('!0'!BB647)),"",'!0'!BB647)</f>
        <v/>
      </c>
      <c r="AW645" t="str">
        <f>IF(OR(ISBLANK('!0'!BC647),ISERROR('!0'!BC647)),"",'!0'!BC647)</f>
        <v/>
      </c>
      <c r="AX645" t="str">
        <f>IF(OR(ISBLANK('!0'!BD647),ISERROR('!0'!BD647)),"",'!0'!BD647)</f>
        <v/>
      </c>
      <c r="AY645" t="str">
        <f>IF(OR(ISBLANK('!0'!BE647),ISERROR('!0'!BE647)),"",'!0'!BE647)</f>
        <v/>
      </c>
      <c r="AZ645" t="str">
        <f>IF(OR(ISBLANK('!0'!BF647),ISERROR('!0'!BF647)),"",'!0'!BF647)</f>
        <v/>
      </c>
      <c r="BA645" t="str">
        <f>IF(OR(ISBLANK('!0'!BG647),ISERROR('!0'!BG647)),"",'!0'!BG647)</f>
        <v/>
      </c>
      <c r="BB645" t="str">
        <f>IF(OR(ISBLANK('!0'!BH647),ISERROR('!0'!BH647)),"",'!0'!BH647)</f>
        <v/>
      </c>
      <c r="BC645" t="str">
        <f>IF(OR(ISBLANK('!0'!BI647),ISERROR('!0'!BI647)),"",'!0'!BI647)</f>
        <v/>
      </c>
    </row>
    <row r="646" spans="1:55" ht="12.75" customHeight="1" x14ac:dyDescent="0.2">
      <c r="A646" t="str">
        <f>IF(OR(ISBLANK('!0'!A648),ISERROR('!0'!A648)),"",'!0'!A648)</f>
        <v/>
      </c>
      <c r="B646" t="str">
        <f>IF(OR(ISBLANK('!0'!B648),ISERROR('!0'!B648)),"",'!0'!B648)</f>
        <v/>
      </c>
      <c r="C646" t="str">
        <f>IF(OR(ISBLANK('!0'!C647),ISERROR('!0'!C647)),"",'!0'!C647)</f>
        <v/>
      </c>
      <c r="D646" t="str">
        <f>IF(OR(ISBLANK('!0'!D648),ISERROR('!0'!D648)),"",'!0'!D648)</f>
        <v/>
      </c>
      <c r="E646" t="str">
        <f>IF(OR(ISBLANK('!0'!E648),ISERROR('!0'!E648)),"",'!0'!E648)</f>
        <v/>
      </c>
      <c r="F646" t="str">
        <f>IF(OR(ISBLANK('!0'!F648),ISERROR('!0'!F648)),"",'!0'!F648)</f>
        <v/>
      </c>
      <c r="G646" t="str">
        <f>IF(OR(ISBLANK('!0'!G648),ISERROR('!0'!G648)),"",'!0'!G648)</f>
        <v/>
      </c>
      <c r="H646" t="str">
        <f>IF(OR(ISBLANK('!0'!H648),ISERROR('!0'!H648)),"",'!0'!H648)</f>
        <v/>
      </c>
      <c r="I646" s="4" t="str">
        <f>IF(OR(ISBLANK('!0'!I648),ISERROR('!0'!I648)),"",'!0'!I648)</f>
        <v/>
      </c>
      <c r="J646" t="str">
        <f>IF(OR(ISBLANK('!0'!J648),ISERROR('!0'!J648)),"",'!0'!J648)</f>
        <v/>
      </c>
      <c r="K646" s="59" t="str">
        <f>IF(OR(ISBLANK('!0'!K648),ISERROR('!0'!K648)),"",'!0'!K648)</f>
        <v/>
      </c>
      <c r="L646" t="str">
        <f>IF(OR(ISBLANK('!0'!L648),ISERROR('!0'!L648)),"",'!0'!L648)</f>
        <v/>
      </c>
      <c r="M646" t="str">
        <f>IF(OR(ISBLANK('!0'!M648),ISERROR('!0'!M648)),"",'!0'!M648)</f>
        <v/>
      </c>
      <c r="N646" t="str">
        <f>IF(OR(ISBLANK('!0'!N648),ISERROR('!0'!N648)),"",'!0'!N648)</f>
        <v/>
      </c>
      <c r="O646" t="str">
        <f>IF(OR(ISBLANK('!0'!O648),ISERROR('!0'!O648)),"",'!0'!O648)</f>
        <v/>
      </c>
      <c r="P646" t="str">
        <f>IF(OR(ISBLANK('!0'!P648),ISERROR('!0'!P648)),"",'!0'!P648)</f>
        <v/>
      </c>
      <c r="Q646" t="str">
        <f>IF(OR(ISBLANK('!0'!Q648),ISERROR('!0'!Q648)),"",'!0'!Q648)</f>
        <v/>
      </c>
      <c r="R646" t="str">
        <f>IF(OR(ISBLANK('!0'!R648),ISERROR('!0'!R648)),"",'!0'!R648)</f>
        <v/>
      </c>
      <c r="S646" t="str">
        <f>IF(OR(ISBLANK('!0'!S648),ISERROR('!0'!S648)),"",'!0'!S648)</f>
        <v/>
      </c>
      <c r="T646" t="str">
        <f>IF(OR(ISBLANK('!0'!T648),ISERROR('!0'!T648)),"",'!0'!T648)</f>
        <v/>
      </c>
      <c r="U646" t="str">
        <f>IF(OR(ISBLANK('!0'!U648),ISERROR('!0'!U648)),"",'!0'!U648)</f>
        <v/>
      </c>
      <c r="V646" t="str">
        <f>IF(OR(ISBLANK('!0'!V648),ISERROR('!0'!V648)),"",'!0'!V648)</f>
        <v/>
      </c>
      <c r="W646" t="str">
        <f>IF(OR(ISBLANK('!0'!W648),ISERROR('!0'!W648)),"",'!0'!W648)</f>
        <v/>
      </c>
      <c r="X646" t="str">
        <f>IF(OR(ISBLANK('!0'!X648),ISERROR('!0'!X648)),"",'!0'!X648)</f>
        <v/>
      </c>
      <c r="Y646" t="str">
        <f>IF(OR(ISBLANK('!0'!Y648),ISERROR('!0'!Y648)),"",'!0'!Y648)</f>
        <v/>
      </c>
      <c r="Z646" t="str">
        <f>IF(OR(ISBLANK('!0'!Z648),ISERROR('!0'!Z648)),"",'!0'!Z648)</f>
        <v/>
      </c>
      <c r="AA646" t="str">
        <f>IF(OR(ISBLANK('!0'!AA648),ISERROR('!0'!AA648)),"",'!0'!AA648)</f>
        <v/>
      </c>
      <c r="AB646" t="str">
        <f>IF(OR(ISBLANK('!0'!AB648),ISERROR('!0'!AB648)),"",'!0'!AB648)</f>
        <v/>
      </c>
      <c r="AC646" t="str">
        <f>IF(OR(ISBLANK('!0'!AI648),ISERROR('!0'!AI648)),"",'!0'!AI648)</f>
        <v/>
      </c>
      <c r="AD646" t="str">
        <f>IF(OR(ISBLANK('!0'!AJ648),ISERROR('!0'!AJ648)),"",'!0'!AJ648)</f>
        <v/>
      </c>
      <c r="AE646" t="str">
        <f>IF(OR(ISBLANK('!0'!AK648),ISERROR('!0'!AK648)),"",'!0'!AK648)</f>
        <v/>
      </c>
      <c r="AF646" t="str">
        <f>IF(OR(ISBLANK('!0'!AL648),ISERROR('!0'!AL648)),"",'!0'!AL648)</f>
        <v/>
      </c>
      <c r="AG646" t="str">
        <f>IF(OR(ISBLANK('!0'!AM648),ISERROR('!0'!AM648)),"",'!0'!AM648)</f>
        <v/>
      </c>
      <c r="AH646" t="str">
        <f>IF(OR(ISBLANK('!0'!AN648),ISERROR('!0'!AN648)),"",'!0'!AN648)</f>
        <v/>
      </c>
      <c r="AI646" t="str">
        <f>IF(OR(ISBLANK('!0'!AO648),ISERROR('!0'!AO648)),"",'!0'!AO648)</f>
        <v/>
      </c>
      <c r="AJ646" t="str">
        <f>IF(OR(ISBLANK('!0'!AP648),ISERROR('!0'!AP648)),"",'!0'!AP648)</f>
        <v/>
      </c>
      <c r="AK646" t="str">
        <f>IF(OR(ISBLANK('!0'!AQ648),ISERROR('!0'!AQ648)),"",'!0'!AQ648)</f>
        <v/>
      </c>
      <c r="AL646" t="str">
        <f>IF(OR(ISBLANK('!0'!AR648),ISERROR('!0'!AR648)),"",'!0'!AR648)</f>
        <v/>
      </c>
      <c r="AM646" t="str">
        <f>IF(OR(ISBLANK('!0'!AS648),ISERROR('!0'!AS648)),"",'!0'!AS648)</f>
        <v/>
      </c>
      <c r="AN646" t="str">
        <f>IF(OR(ISBLANK('!0'!AT648),ISERROR('!0'!AT648)),"",'!0'!AT648)</f>
        <v/>
      </c>
      <c r="AO646" t="str">
        <f>IF(OR(ISBLANK('!0'!AU648),ISERROR('!0'!AU648)),"",'!0'!AU648)</f>
        <v/>
      </c>
      <c r="AP646" t="str">
        <f>IF(OR(ISBLANK('!0'!AV648),ISERROR('!0'!AV648)),"",'!0'!AV648)</f>
        <v/>
      </c>
      <c r="AQ646" t="str">
        <f>IF(OR(ISBLANK('!0'!AW648),ISERROR('!0'!AW648)),"",'!0'!AW648)</f>
        <v/>
      </c>
      <c r="AR646" t="str">
        <f>IF(OR(ISBLANK('!0'!AX648),ISERROR('!0'!AX648)),"",'!0'!AX648)</f>
        <v/>
      </c>
      <c r="AS646" t="str">
        <f>IF(OR(ISBLANK('!0'!AY648),ISERROR('!0'!AY648)),"",'!0'!AY648)</f>
        <v/>
      </c>
      <c r="AT646" t="str">
        <f>IF(OR(ISBLANK('!0'!AZ648),ISERROR('!0'!AZ648)),"",'!0'!AZ648)</f>
        <v/>
      </c>
      <c r="AU646" t="str">
        <f>IF(OR(ISBLANK('!0'!BA648),ISERROR('!0'!BA648)),"",'!0'!BA648)</f>
        <v/>
      </c>
      <c r="AV646" t="str">
        <f>IF(OR(ISBLANK('!0'!BB648),ISERROR('!0'!BB648)),"",'!0'!BB648)</f>
        <v/>
      </c>
      <c r="AW646" t="str">
        <f>IF(OR(ISBLANK('!0'!BC648),ISERROR('!0'!BC648)),"",'!0'!BC648)</f>
        <v/>
      </c>
      <c r="AX646" t="str">
        <f>IF(OR(ISBLANK('!0'!BD648),ISERROR('!0'!BD648)),"",'!0'!BD648)</f>
        <v/>
      </c>
      <c r="AY646" t="str">
        <f>IF(OR(ISBLANK('!0'!BE648),ISERROR('!0'!BE648)),"",'!0'!BE648)</f>
        <v/>
      </c>
      <c r="AZ646" t="str">
        <f>IF(OR(ISBLANK('!0'!BF648),ISERROR('!0'!BF648)),"",'!0'!BF648)</f>
        <v/>
      </c>
      <c r="BA646" t="str">
        <f>IF(OR(ISBLANK('!0'!BG648),ISERROR('!0'!BG648)),"",'!0'!BG648)</f>
        <v/>
      </c>
      <c r="BB646" t="str">
        <f>IF(OR(ISBLANK('!0'!BH648),ISERROR('!0'!BH648)),"",'!0'!BH648)</f>
        <v/>
      </c>
      <c r="BC646" t="str">
        <f>IF(OR(ISBLANK('!0'!BI648),ISERROR('!0'!BI648)),"",'!0'!BI648)</f>
        <v/>
      </c>
    </row>
    <row r="647" spans="1:55" ht="12.75" customHeight="1" x14ac:dyDescent="0.2">
      <c r="A647" t="str">
        <f>IF(OR(ISBLANK('!0'!A649),ISERROR('!0'!A649)),"",'!0'!A649)</f>
        <v/>
      </c>
      <c r="B647" t="str">
        <f>IF(OR(ISBLANK('!0'!B649),ISERROR('!0'!B649)),"",'!0'!B649)</f>
        <v/>
      </c>
      <c r="C647" t="str">
        <f>IF(OR(ISBLANK('!0'!C648),ISERROR('!0'!C648)),"",'!0'!C648)</f>
        <v/>
      </c>
      <c r="D647" t="str">
        <f>IF(OR(ISBLANK('!0'!D649),ISERROR('!0'!D649)),"",'!0'!D649)</f>
        <v/>
      </c>
      <c r="E647" t="str">
        <f>IF(OR(ISBLANK('!0'!E649),ISERROR('!0'!E649)),"",'!0'!E649)</f>
        <v/>
      </c>
      <c r="F647" t="str">
        <f>IF(OR(ISBLANK('!0'!F649),ISERROR('!0'!F649)),"",'!0'!F649)</f>
        <v/>
      </c>
      <c r="G647" t="str">
        <f>IF(OR(ISBLANK('!0'!G649),ISERROR('!0'!G649)),"",'!0'!G649)</f>
        <v/>
      </c>
      <c r="H647" t="str">
        <f>IF(OR(ISBLANK('!0'!H649),ISERROR('!0'!H649)),"",'!0'!H649)</f>
        <v/>
      </c>
      <c r="I647" s="4" t="str">
        <f>IF(OR(ISBLANK('!0'!I649),ISERROR('!0'!I649)),"",'!0'!I649)</f>
        <v/>
      </c>
      <c r="J647" t="str">
        <f>IF(OR(ISBLANK('!0'!J649),ISERROR('!0'!J649)),"",'!0'!J649)</f>
        <v/>
      </c>
      <c r="K647" s="59" t="str">
        <f>IF(OR(ISBLANK('!0'!K649),ISERROR('!0'!K649)),"",'!0'!K649)</f>
        <v/>
      </c>
      <c r="L647" t="str">
        <f>IF(OR(ISBLANK('!0'!L649),ISERROR('!0'!L649)),"",'!0'!L649)</f>
        <v/>
      </c>
      <c r="M647" t="str">
        <f>IF(OR(ISBLANK('!0'!M649),ISERROR('!0'!M649)),"",'!0'!M649)</f>
        <v/>
      </c>
      <c r="N647" t="str">
        <f>IF(OR(ISBLANK('!0'!N649),ISERROR('!0'!N649)),"",'!0'!N649)</f>
        <v/>
      </c>
      <c r="O647" t="str">
        <f>IF(OR(ISBLANK('!0'!O649),ISERROR('!0'!O649)),"",'!0'!O649)</f>
        <v/>
      </c>
      <c r="P647" t="str">
        <f>IF(OR(ISBLANK('!0'!P649),ISERROR('!0'!P649)),"",'!0'!P649)</f>
        <v/>
      </c>
      <c r="Q647" t="str">
        <f>IF(OR(ISBLANK('!0'!Q649),ISERROR('!0'!Q649)),"",'!0'!Q649)</f>
        <v/>
      </c>
      <c r="R647" t="str">
        <f>IF(OR(ISBLANK('!0'!R649),ISERROR('!0'!R649)),"",'!0'!R649)</f>
        <v/>
      </c>
      <c r="S647" t="str">
        <f>IF(OR(ISBLANK('!0'!S649),ISERROR('!0'!S649)),"",'!0'!S649)</f>
        <v/>
      </c>
      <c r="T647" t="str">
        <f>IF(OR(ISBLANK('!0'!T649),ISERROR('!0'!T649)),"",'!0'!T649)</f>
        <v/>
      </c>
      <c r="U647" t="str">
        <f>IF(OR(ISBLANK('!0'!U649),ISERROR('!0'!U649)),"",'!0'!U649)</f>
        <v/>
      </c>
      <c r="V647" t="str">
        <f>IF(OR(ISBLANK('!0'!V649),ISERROR('!0'!V649)),"",'!0'!V649)</f>
        <v/>
      </c>
      <c r="W647" t="str">
        <f>IF(OR(ISBLANK('!0'!W649),ISERROR('!0'!W649)),"",'!0'!W649)</f>
        <v/>
      </c>
      <c r="X647" t="str">
        <f>IF(OR(ISBLANK('!0'!X649),ISERROR('!0'!X649)),"",'!0'!X649)</f>
        <v/>
      </c>
      <c r="Y647" t="str">
        <f>IF(OR(ISBLANK('!0'!Y649),ISERROR('!0'!Y649)),"",'!0'!Y649)</f>
        <v/>
      </c>
      <c r="Z647" t="str">
        <f>IF(OR(ISBLANK('!0'!Z649),ISERROR('!0'!Z649)),"",'!0'!Z649)</f>
        <v/>
      </c>
      <c r="AA647" t="str">
        <f>IF(OR(ISBLANK('!0'!AA649),ISERROR('!0'!AA649)),"",'!0'!AA649)</f>
        <v/>
      </c>
      <c r="AB647" t="str">
        <f>IF(OR(ISBLANK('!0'!AB649),ISERROR('!0'!AB649)),"",'!0'!AB649)</f>
        <v/>
      </c>
      <c r="AC647" t="str">
        <f>IF(OR(ISBLANK('!0'!AI649),ISERROR('!0'!AI649)),"",'!0'!AI649)</f>
        <v/>
      </c>
      <c r="AD647" t="str">
        <f>IF(OR(ISBLANK('!0'!AJ649),ISERROR('!0'!AJ649)),"",'!0'!AJ649)</f>
        <v/>
      </c>
      <c r="AE647" t="str">
        <f>IF(OR(ISBLANK('!0'!AK649),ISERROR('!0'!AK649)),"",'!0'!AK649)</f>
        <v/>
      </c>
      <c r="AF647" t="str">
        <f>IF(OR(ISBLANK('!0'!AL649),ISERROR('!0'!AL649)),"",'!0'!AL649)</f>
        <v/>
      </c>
      <c r="AG647" t="str">
        <f>IF(OR(ISBLANK('!0'!AM649),ISERROR('!0'!AM649)),"",'!0'!AM649)</f>
        <v/>
      </c>
      <c r="AH647" t="str">
        <f>IF(OR(ISBLANK('!0'!AN649),ISERROR('!0'!AN649)),"",'!0'!AN649)</f>
        <v/>
      </c>
      <c r="AI647" t="str">
        <f>IF(OR(ISBLANK('!0'!AO649),ISERROR('!0'!AO649)),"",'!0'!AO649)</f>
        <v/>
      </c>
      <c r="AJ647" t="str">
        <f>IF(OR(ISBLANK('!0'!AP649),ISERROR('!0'!AP649)),"",'!0'!AP649)</f>
        <v/>
      </c>
      <c r="AK647" t="str">
        <f>IF(OR(ISBLANK('!0'!AQ649),ISERROR('!0'!AQ649)),"",'!0'!AQ649)</f>
        <v/>
      </c>
      <c r="AL647" t="str">
        <f>IF(OR(ISBLANK('!0'!AR649),ISERROR('!0'!AR649)),"",'!0'!AR649)</f>
        <v/>
      </c>
      <c r="AM647" t="str">
        <f>IF(OR(ISBLANK('!0'!AS649),ISERROR('!0'!AS649)),"",'!0'!AS649)</f>
        <v/>
      </c>
      <c r="AN647" t="str">
        <f>IF(OR(ISBLANK('!0'!AT649),ISERROR('!0'!AT649)),"",'!0'!AT649)</f>
        <v/>
      </c>
      <c r="AO647" t="str">
        <f>IF(OR(ISBLANK('!0'!AU649),ISERROR('!0'!AU649)),"",'!0'!AU649)</f>
        <v/>
      </c>
      <c r="AP647" t="str">
        <f>IF(OR(ISBLANK('!0'!AV649),ISERROR('!0'!AV649)),"",'!0'!AV649)</f>
        <v/>
      </c>
      <c r="AQ647" t="str">
        <f>IF(OR(ISBLANK('!0'!AW649),ISERROR('!0'!AW649)),"",'!0'!AW649)</f>
        <v/>
      </c>
      <c r="AR647" t="str">
        <f>IF(OR(ISBLANK('!0'!AX649),ISERROR('!0'!AX649)),"",'!0'!AX649)</f>
        <v/>
      </c>
      <c r="AS647" t="str">
        <f>IF(OR(ISBLANK('!0'!AY649),ISERROR('!0'!AY649)),"",'!0'!AY649)</f>
        <v/>
      </c>
      <c r="AT647" t="str">
        <f>IF(OR(ISBLANK('!0'!AZ649),ISERROR('!0'!AZ649)),"",'!0'!AZ649)</f>
        <v/>
      </c>
      <c r="AU647" t="str">
        <f>IF(OR(ISBLANK('!0'!BA649),ISERROR('!0'!BA649)),"",'!0'!BA649)</f>
        <v/>
      </c>
      <c r="AV647" t="str">
        <f>IF(OR(ISBLANK('!0'!BB649),ISERROR('!0'!BB649)),"",'!0'!BB649)</f>
        <v/>
      </c>
      <c r="AW647" t="str">
        <f>IF(OR(ISBLANK('!0'!BC649),ISERROR('!0'!BC649)),"",'!0'!BC649)</f>
        <v/>
      </c>
      <c r="AX647" t="str">
        <f>IF(OR(ISBLANK('!0'!BD649),ISERROR('!0'!BD649)),"",'!0'!BD649)</f>
        <v/>
      </c>
      <c r="AY647" t="str">
        <f>IF(OR(ISBLANK('!0'!BE649),ISERROR('!0'!BE649)),"",'!0'!BE649)</f>
        <v/>
      </c>
      <c r="AZ647" t="str">
        <f>IF(OR(ISBLANK('!0'!BF649),ISERROR('!0'!BF649)),"",'!0'!BF649)</f>
        <v/>
      </c>
      <c r="BA647" t="str">
        <f>IF(OR(ISBLANK('!0'!BG649),ISERROR('!0'!BG649)),"",'!0'!BG649)</f>
        <v/>
      </c>
      <c r="BB647" t="str">
        <f>IF(OR(ISBLANK('!0'!BH649),ISERROR('!0'!BH649)),"",'!0'!BH649)</f>
        <v/>
      </c>
      <c r="BC647" t="str">
        <f>IF(OR(ISBLANK('!0'!BI649),ISERROR('!0'!BI649)),"",'!0'!BI649)</f>
        <v/>
      </c>
    </row>
    <row r="648" spans="1:55" ht="12.75" customHeight="1" x14ac:dyDescent="0.2">
      <c r="A648" t="str">
        <f>IF(OR(ISBLANK('!0'!A650),ISERROR('!0'!A650)),"",'!0'!A650)</f>
        <v/>
      </c>
      <c r="B648" t="str">
        <f>IF(OR(ISBLANK('!0'!B650),ISERROR('!0'!B650)),"",'!0'!B650)</f>
        <v/>
      </c>
      <c r="C648" t="str">
        <f>IF(OR(ISBLANK('!0'!C649),ISERROR('!0'!C649)),"",'!0'!C649)</f>
        <v/>
      </c>
      <c r="D648" t="str">
        <f>IF(OR(ISBLANK('!0'!D650),ISERROR('!0'!D650)),"",'!0'!D650)</f>
        <v/>
      </c>
      <c r="E648" t="str">
        <f>IF(OR(ISBLANK('!0'!E650),ISERROR('!0'!E650)),"",'!0'!E650)</f>
        <v/>
      </c>
      <c r="F648" t="str">
        <f>IF(OR(ISBLANK('!0'!F650),ISERROR('!0'!F650)),"",'!0'!F650)</f>
        <v/>
      </c>
      <c r="G648" t="str">
        <f>IF(OR(ISBLANK('!0'!G650),ISERROR('!0'!G650)),"",'!0'!G650)</f>
        <v/>
      </c>
      <c r="H648" t="str">
        <f>IF(OR(ISBLANK('!0'!H650),ISERROR('!0'!H650)),"",'!0'!H650)</f>
        <v/>
      </c>
      <c r="I648" s="4" t="str">
        <f>IF(OR(ISBLANK('!0'!I650),ISERROR('!0'!I650)),"",'!0'!I650)</f>
        <v/>
      </c>
      <c r="J648" t="str">
        <f>IF(OR(ISBLANK('!0'!J650),ISERROR('!0'!J650)),"",'!0'!J650)</f>
        <v/>
      </c>
      <c r="K648" s="59" t="str">
        <f>IF(OR(ISBLANK('!0'!K650),ISERROR('!0'!K650)),"",'!0'!K650)</f>
        <v/>
      </c>
      <c r="L648" t="str">
        <f>IF(OR(ISBLANK('!0'!L650),ISERROR('!0'!L650)),"",'!0'!L650)</f>
        <v/>
      </c>
      <c r="M648" t="str">
        <f>IF(OR(ISBLANK('!0'!M650),ISERROR('!0'!M650)),"",'!0'!M650)</f>
        <v/>
      </c>
      <c r="N648" t="str">
        <f>IF(OR(ISBLANK('!0'!N650),ISERROR('!0'!N650)),"",'!0'!N650)</f>
        <v/>
      </c>
      <c r="O648" t="str">
        <f>IF(OR(ISBLANK('!0'!O650),ISERROR('!0'!O650)),"",'!0'!O650)</f>
        <v/>
      </c>
      <c r="P648" t="str">
        <f>IF(OR(ISBLANK('!0'!P650),ISERROR('!0'!P650)),"",'!0'!P650)</f>
        <v/>
      </c>
      <c r="Q648" t="str">
        <f>IF(OR(ISBLANK('!0'!Q650),ISERROR('!0'!Q650)),"",'!0'!Q650)</f>
        <v/>
      </c>
      <c r="R648" t="str">
        <f>IF(OR(ISBLANK('!0'!R650),ISERROR('!0'!R650)),"",'!0'!R650)</f>
        <v/>
      </c>
      <c r="S648" t="str">
        <f>IF(OR(ISBLANK('!0'!S650),ISERROR('!0'!S650)),"",'!0'!S650)</f>
        <v/>
      </c>
      <c r="T648" t="str">
        <f>IF(OR(ISBLANK('!0'!T650),ISERROR('!0'!T650)),"",'!0'!T650)</f>
        <v/>
      </c>
      <c r="U648" t="str">
        <f>IF(OR(ISBLANK('!0'!U650),ISERROR('!0'!U650)),"",'!0'!U650)</f>
        <v/>
      </c>
      <c r="V648" t="str">
        <f>IF(OR(ISBLANK('!0'!V650),ISERROR('!0'!V650)),"",'!0'!V650)</f>
        <v/>
      </c>
      <c r="W648" t="str">
        <f>IF(OR(ISBLANK('!0'!W650),ISERROR('!0'!W650)),"",'!0'!W650)</f>
        <v/>
      </c>
      <c r="X648" t="str">
        <f>IF(OR(ISBLANK('!0'!X650),ISERROR('!0'!X650)),"",'!0'!X650)</f>
        <v/>
      </c>
      <c r="Y648" t="str">
        <f>IF(OR(ISBLANK('!0'!Y650),ISERROR('!0'!Y650)),"",'!0'!Y650)</f>
        <v/>
      </c>
      <c r="Z648" t="str">
        <f>IF(OR(ISBLANK('!0'!Z650),ISERROR('!0'!Z650)),"",'!0'!Z650)</f>
        <v/>
      </c>
      <c r="AA648" t="str">
        <f>IF(OR(ISBLANK('!0'!AA650),ISERROR('!0'!AA650)),"",'!0'!AA650)</f>
        <v/>
      </c>
      <c r="AB648" t="str">
        <f>IF(OR(ISBLANK('!0'!AB650),ISERROR('!0'!AB650)),"",'!0'!AB650)</f>
        <v/>
      </c>
      <c r="AC648" t="str">
        <f>IF(OR(ISBLANK('!0'!AI650),ISERROR('!0'!AI650)),"",'!0'!AI650)</f>
        <v/>
      </c>
      <c r="AD648" t="str">
        <f>IF(OR(ISBLANK('!0'!AJ650),ISERROR('!0'!AJ650)),"",'!0'!AJ650)</f>
        <v/>
      </c>
      <c r="AE648" t="str">
        <f>IF(OR(ISBLANK('!0'!AK650),ISERROR('!0'!AK650)),"",'!0'!AK650)</f>
        <v/>
      </c>
      <c r="AF648" t="str">
        <f>IF(OR(ISBLANK('!0'!AL650),ISERROR('!0'!AL650)),"",'!0'!AL650)</f>
        <v/>
      </c>
      <c r="AG648" t="str">
        <f>IF(OR(ISBLANK('!0'!AM650),ISERROR('!0'!AM650)),"",'!0'!AM650)</f>
        <v/>
      </c>
      <c r="AH648" t="str">
        <f>IF(OR(ISBLANK('!0'!AN650),ISERROR('!0'!AN650)),"",'!0'!AN650)</f>
        <v/>
      </c>
      <c r="AI648" t="str">
        <f>IF(OR(ISBLANK('!0'!AO650),ISERROR('!0'!AO650)),"",'!0'!AO650)</f>
        <v/>
      </c>
      <c r="AJ648" t="str">
        <f>IF(OR(ISBLANK('!0'!AP650),ISERROR('!0'!AP650)),"",'!0'!AP650)</f>
        <v/>
      </c>
      <c r="AK648" t="str">
        <f>IF(OR(ISBLANK('!0'!AQ650),ISERROR('!0'!AQ650)),"",'!0'!AQ650)</f>
        <v/>
      </c>
      <c r="AL648" t="str">
        <f>IF(OR(ISBLANK('!0'!AR650),ISERROR('!0'!AR650)),"",'!0'!AR650)</f>
        <v/>
      </c>
      <c r="AM648" t="str">
        <f>IF(OR(ISBLANK('!0'!AS650),ISERROR('!0'!AS650)),"",'!0'!AS650)</f>
        <v/>
      </c>
      <c r="AN648" t="str">
        <f>IF(OR(ISBLANK('!0'!AT650),ISERROR('!0'!AT650)),"",'!0'!AT650)</f>
        <v/>
      </c>
      <c r="AO648" t="str">
        <f>IF(OR(ISBLANK('!0'!AU650),ISERROR('!0'!AU650)),"",'!0'!AU650)</f>
        <v/>
      </c>
      <c r="AP648" t="str">
        <f>IF(OR(ISBLANK('!0'!AV650),ISERROR('!0'!AV650)),"",'!0'!AV650)</f>
        <v/>
      </c>
      <c r="AQ648" t="str">
        <f>IF(OR(ISBLANK('!0'!AW650),ISERROR('!0'!AW650)),"",'!0'!AW650)</f>
        <v/>
      </c>
      <c r="AR648" t="str">
        <f>IF(OR(ISBLANK('!0'!AX650),ISERROR('!0'!AX650)),"",'!0'!AX650)</f>
        <v/>
      </c>
      <c r="AS648" t="str">
        <f>IF(OR(ISBLANK('!0'!AY650),ISERROR('!0'!AY650)),"",'!0'!AY650)</f>
        <v/>
      </c>
      <c r="AT648" t="str">
        <f>IF(OR(ISBLANK('!0'!AZ650),ISERROR('!0'!AZ650)),"",'!0'!AZ650)</f>
        <v/>
      </c>
      <c r="AU648" t="str">
        <f>IF(OR(ISBLANK('!0'!BA650),ISERROR('!0'!BA650)),"",'!0'!BA650)</f>
        <v/>
      </c>
      <c r="AV648" t="str">
        <f>IF(OR(ISBLANK('!0'!BB650),ISERROR('!0'!BB650)),"",'!0'!BB650)</f>
        <v/>
      </c>
      <c r="AW648" t="str">
        <f>IF(OR(ISBLANK('!0'!BC650),ISERROR('!0'!BC650)),"",'!0'!BC650)</f>
        <v/>
      </c>
      <c r="AX648" t="str">
        <f>IF(OR(ISBLANK('!0'!BD650),ISERROR('!0'!BD650)),"",'!0'!BD650)</f>
        <v/>
      </c>
      <c r="AY648" t="str">
        <f>IF(OR(ISBLANK('!0'!BE650),ISERROR('!0'!BE650)),"",'!0'!BE650)</f>
        <v/>
      </c>
      <c r="AZ648" t="str">
        <f>IF(OR(ISBLANK('!0'!BF650),ISERROR('!0'!BF650)),"",'!0'!BF650)</f>
        <v/>
      </c>
      <c r="BA648" t="str">
        <f>IF(OR(ISBLANK('!0'!BG650),ISERROR('!0'!BG650)),"",'!0'!BG650)</f>
        <v/>
      </c>
      <c r="BB648" t="str">
        <f>IF(OR(ISBLANK('!0'!BH650),ISERROR('!0'!BH650)),"",'!0'!BH650)</f>
        <v/>
      </c>
      <c r="BC648" t="str">
        <f>IF(OR(ISBLANK('!0'!BI650),ISERROR('!0'!BI650)),"",'!0'!BI650)</f>
        <v/>
      </c>
    </row>
    <row r="649" spans="1:55" ht="12.75" customHeight="1" x14ac:dyDescent="0.2">
      <c r="A649" t="str">
        <f>IF(OR(ISBLANK('!0'!A651),ISERROR('!0'!A651)),"",'!0'!A651)</f>
        <v/>
      </c>
      <c r="B649" t="str">
        <f>IF(OR(ISBLANK('!0'!B651),ISERROR('!0'!B651)),"",'!0'!B651)</f>
        <v/>
      </c>
      <c r="C649" t="str">
        <f>IF(OR(ISBLANK('!0'!C650),ISERROR('!0'!C650)),"",'!0'!C650)</f>
        <v/>
      </c>
      <c r="D649" t="str">
        <f>IF(OR(ISBLANK('!0'!D651),ISERROR('!0'!D651)),"",'!0'!D651)</f>
        <v/>
      </c>
      <c r="E649" t="str">
        <f>IF(OR(ISBLANK('!0'!E651),ISERROR('!0'!E651)),"",'!0'!E651)</f>
        <v/>
      </c>
      <c r="F649" t="str">
        <f>IF(OR(ISBLANK('!0'!F651),ISERROR('!0'!F651)),"",'!0'!F651)</f>
        <v/>
      </c>
      <c r="G649" t="str">
        <f>IF(OR(ISBLANK('!0'!G651),ISERROR('!0'!G651)),"",'!0'!G651)</f>
        <v/>
      </c>
      <c r="H649" t="str">
        <f>IF(OR(ISBLANK('!0'!H651),ISERROR('!0'!H651)),"",'!0'!H651)</f>
        <v/>
      </c>
      <c r="I649" s="4" t="str">
        <f>IF(OR(ISBLANK('!0'!I651),ISERROR('!0'!I651)),"",'!0'!I651)</f>
        <v/>
      </c>
      <c r="J649" t="str">
        <f>IF(OR(ISBLANK('!0'!J651),ISERROR('!0'!J651)),"",'!0'!J651)</f>
        <v/>
      </c>
      <c r="K649" s="59" t="str">
        <f>IF(OR(ISBLANK('!0'!K651),ISERROR('!0'!K651)),"",'!0'!K651)</f>
        <v/>
      </c>
      <c r="L649" t="str">
        <f>IF(OR(ISBLANK('!0'!L651),ISERROR('!0'!L651)),"",'!0'!L651)</f>
        <v/>
      </c>
      <c r="M649" t="str">
        <f>IF(OR(ISBLANK('!0'!M651),ISERROR('!0'!M651)),"",'!0'!M651)</f>
        <v/>
      </c>
      <c r="N649" t="str">
        <f>IF(OR(ISBLANK('!0'!N651),ISERROR('!0'!N651)),"",'!0'!N651)</f>
        <v/>
      </c>
      <c r="O649" t="str">
        <f>IF(OR(ISBLANK('!0'!O651),ISERROR('!0'!O651)),"",'!0'!O651)</f>
        <v/>
      </c>
      <c r="P649" t="str">
        <f>IF(OR(ISBLANK('!0'!P651),ISERROR('!0'!P651)),"",'!0'!P651)</f>
        <v/>
      </c>
      <c r="Q649" t="str">
        <f>IF(OR(ISBLANK('!0'!Q651),ISERROR('!0'!Q651)),"",'!0'!Q651)</f>
        <v/>
      </c>
      <c r="R649" t="str">
        <f>IF(OR(ISBLANK('!0'!R651),ISERROR('!0'!R651)),"",'!0'!R651)</f>
        <v/>
      </c>
      <c r="S649" t="str">
        <f>IF(OR(ISBLANK('!0'!S651),ISERROR('!0'!S651)),"",'!0'!S651)</f>
        <v/>
      </c>
      <c r="T649" t="str">
        <f>IF(OR(ISBLANK('!0'!T651),ISERROR('!0'!T651)),"",'!0'!T651)</f>
        <v/>
      </c>
      <c r="U649" t="str">
        <f>IF(OR(ISBLANK('!0'!U651),ISERROR('!0'!U651)),"",'!0'!U651)</f>
        <v/>
      </c>
      <c r="V649" t="str">
        <f>IF(OR(ISBLANK('!0'!V651),ISERROR('!0'!V651)),"",'!0'!V651)</f>
        <v/>
      </c>
      <c r="W649" t="str">
        <f>IF(OR(ISBLANK('!0'!W651),ISERROR('!0'!W651)),"",'!0'!W651)</f>
        <v/>
      </c>
      <c r="X649" t="str">
        <f>IF(OR(ISBLANK('!0'!X651),ISERROR('!0'!X651)),"",'!0'!X651)</f>
        <v/>
      </c>
      <c r="Y649" t="str">
        <f>IF(OR(ISBLANK('!0'!Y651),ISERROR('!0'!Y651)),"",'!0'!Y651)</f>
        <v/>
      </c>
      <c r="Z649" t="str">
        <f>IF(OR(ISBLANK('!0'!Z651),ISERROR('!0'!Z651)),"",'!0'!Z651)</f>
        <v/>
      </c>
      <c r="AA649" t="str">
        <f>IF(OR(ISBLANK('!0'!AA651),ISERROR('!0'!AA651)),"",'!0'!AA651)</f>
        <v/>
      </c>
      <c r="AB649" t="str">
        <f>IF(OR(ISBLANK('!0'!AB651),ISERROR('!0'!AB651)),"",'!0'!AB651)</f>
        <v/>
      </c>
      <c r="AC649" t="str">
        <f>IF(OR(ISBLANK('!0'!AI651),ISERROR('!0'!AI651)),"",'!0'!AI651)</f>
        <v/>
      </c>
      <c r="AD649" t="str">
        <f>IF(OR(ISBLANK('!0'!AJ651),ISERROR('!0'!AJ651)),"",'!0'!AJ651)</f>
        <v/>
      </c>
      <c r="AE649" t="str">
        <f>IF(OR(ISBLANK('!0'!AK651),ISERROR('!0'!AK651)),"",'!0'!AK651)</f>
        <v/>
      </c>
      <c r="AF649" t="str">
        <f>IF(OR(ISBLANK('!0'!AL651),ISERROR('!0'!AL651)),"",'!0'!AL651)</f>
        <v/>
      </c>
      <c r="AG649" t="str">
        <f>IF(OR(ISBLANK('!0'!AM651),ISERROR('!0'!AM651)),"",'!0'!AM651)</f>
        <v/>
      </c>
      <c r="AH649" t="str">
        <f>IF(OR(ISBLANK('!0'!AN651),ISERROR('!0'!AN651)),"",'!0'!AN651)</f>
        <v/>
      </c>
      <c r="AI649" t="str">
        <f>IF(OR(ISBLANK('!0'!AO651),ISERROR('!0'!AO651)),"",'!0'!AO651)</f>
        <v/>
      </c>
      <c r="AJ649" t="str">
        <f>IF(OR(ISBLANK('!0'!AP651),ISERROR('!0'!AP651)),"",'!0'!AP651)</f>
        <v/>
      </c>
      <c r="AK649" t="str">
        <f>IF(OR(ISBLANK('!0'!AQ651),ISERROR('!0'!AQ651)),"",'!0'!AQ651)</f>
        <v/>
      </c>
      <c r="AL649" t="str">
        <f>IF(OR(ISBLANK('!0'!AR651),ISERROR('!0'!AR651)),"",'!0'!AR651)</f>
        <v/>
      </c>
      <c r="AM649" t="str">
        <f>IF(OR(ISBLANK('!0'!AS651),ISERROR('!0'!AS651)),"",'!0'!AS651)</f>
        <v/>
      </c>
      <c r="AN649" t="str">
        <f>IF(OR(ISBLANK('!0'!AT651),ISERROR('!0'!AT651)),"",'!0'!AT651)</f>
        <v/>
      </c>
      <c r="AO649" t="str">
        <f>IF(OR(ISBLANK('!0'!AU651),ISERROR('!0'!AU651)),"",'!0'!AU651)</f>
        <v/>
      </c>
      <c r="AP649" t="str">
        <f>IF(OR(ISBLANK('!0'!AV651),ISERROR('!0'!AV651)),"",'!0'!AV651)</f>
        <v/>
      </c>
      <c r="AQ649" t="str">
        <f>IF(OR(ISBLANK('!0'!AW651),ISERROR('!0'!AW651)),"",'!0'!AW651)</f>
        <v/>
      </c>
      <c r="AR649" t="str">
        <f>IF(OR(ISBLANK('!0'!AX651),ISERROR('!0'!AX651)),"",'!0'!AX651)</f>
        <v/>
      </c>
      <c r="AS649" t="str">
        <f>IF(OR(ISBLANK('!0'!AY651),ISERROR('!0'!AY651)),"",'!0'!AY651)</f>
        <v/>
      </c>
      <c r="AT649" t="str">
        <f>IF(OR(ISBLANK('!0'!AZ651),ISERROR('!0'!AZ651)),"",'!0'!AZ651)</f>
        <v/>
      </c>
      <c r="AU649" t="str">
        <f>IF(OR(ISBLANK('!0'!BA651),ISERROR('!0'!BA651)),"",'!0'!BA651)</f>
        <v/>
      </c>
      <c r="AV649" t="str">
        <f>IF(OR(ISBLANK('!0'!BB651),ISERROR('!0'!BB651)),"",'!0'!BB651)</f>
        <v/>
      </c>
      <c r="AW649" t="str">
        <f>IF(OR(ISBLANK('!0'!BC651),ISERROR('!0'!BC651)),"",'!0'!BC651)</f>
        <v/>
      </c>
      <c r="AX649" t="str">
        <f>IF(OR(ISBLANK('!0'!BD651),ISERROR('!0'!BD651)),"",'!0'!BD651)</f>
        <v/>
      </c>
      <c r="AY649" t="str">
        <f>IF(OR(ISBLANK('!0'!BE651),ISERROR('!0'!BE651)),"",'!0'!BE651)</f>
        <v/>
      </c>
      <c r="AZ649" t="str">
        <f>IF(OR(ISBLANK('!0'!BF651),ISERROR('!0'!BF651)),"",'!0'!BF651)</f>
        <v/>
      </c>
      <c r="BA649" t="str">
        <f>IF(OR(ISBLANK('!0'!BG651),ISERROR('!0'!BG651)),"",'!0'!BG651)</f>
        <v/>
      </c>
      <c r="BB649" t="str">
        <f>IF(OR(ISBLANK('!0'!BH651),ISERROR('!0'!BH651)),"",'!0'!BH651)</f>
        <v/>
      </c>
      <c r="BC649" t="str">
        <f>IF(OR(ISBLANK('!0'!BI651),ISERROR('!0'!BI651)),"",'!0'!BI651)</f>
        <v/>
      </c>
    </row>
    <row r="650" spans="1:55" ht="12.75" customHeight="1" x14ac:dyDescent="0.2">
      <c r="A650" t="str">
        <f>IF(OR(ISBLANK('!0'!A652),ISERROR('!0'!A652)),"",'!0'!A652)</f>
        <v/>
      </c>
      <c r="B650" t="str">
        <f>IF(OR(ISBLANK('!0'!B652),ISERROR('!0'!B652)),"",'!0'!B652)</f>
        <v/>
      </c>
      <c r="C650" t="str">
        <f>IF(OR(ISBLANK('!0'!C651),ISERROR('!0'!C651)),"",'!0'!C651)</f>
        <v/>
      </c>
      <c r="D650" t="str">
        <f>IF(OR(ISBLANK('!0'!D652),ISERROR('!0'!D652)),"",'!0'!D652)</f>
        <v/>
      </c>
      <c r="E650" t="str">
        <f>IF(OR(ISBLANK('!0'!E652),ISERROR('!0'!E652)),"",'!0'!E652)</f>
        <v/>
      </c>
      <c r="F650" t="str">
        <f>IF(OR(ISBLANK('!0'!F652),ISERROR('!0'!F652)),"",'!0'!F652)</f>
        <v/>
      </c>
      <c r="G650" t="str">
        <f>IF(OR(ISBLANK('!0'!G652),ISERROR('!0'!G652)),"",'!0'!G652)</f>
        <v/>
      </c>
      <c r="H650" t="str">
        <f>IF(OR(ISBLANK('!0'!H652),ISERROR('!0'!H652)),"",'!0'!H652)</f>
        <v/>
      </c>
      <c r="I650" s="4" t="str">
        <f>IF(OR(ISBLANK('!0'!I652),ISERROR('!0'!I652)),"",'!0'!I652)</f>
        <v/>
      </c>
      <c r="J650" t="str">
        <f>IF(OR(ISBLANK('!0'!J652),ISERROR('!0'!J652)),"",'!0'!J652)</f>
        <v/>
      </c>
      <c r="K650" s="59" t="str">
        <f>IF(OR(ISBLANK('!0'!K652),ISERROR('!0'!K652)),"",'!0'!K652)</f>
        <v/>
      </c>
      <c r="L650" t="str">
        <f>IF(OR(ISBLANK('!0'!L652),ISERROR('!0'!L652)),"",'!0'!L652)</f>
        <v/>
      </c>
      <c r="M650" t="str">
        <f>IF(OR(ISBLANK('!0'!M652),ISERROR('!0'!M652)),"",'!0'!M652)</f>
        <v/>
      </c>
      <c r="N650" t="str">
        <f>IF(OR(ISBLANK('!0'!N652),ISERROR('!0'!N652)),"",'!0'!N652)</f>
        <v/>
      </c>
      <c r="O650" t="str">
        <f>IF(OR(ISBLANK('!0'!O652),ISERROR('!0'!O652)),"",'!0'!O652)</f>
        <v/>
      </c>
      <c r="P650" t="str">
        <f>IF(OR(ISBLANK('!0'!P652),ISERROR('!0'!P652)),"",'!0'!P652)</f>
        <v/>
      </c>
      <c r="Q650" t="str">
        <f>IF(OR(ISBLANK('!0'!Q652),ISERROR('!0'!Q652)),"",'!0'!Q652)</f>
        <v/>
      </c>
      <c r="R650" t="str">
        <f>IF(OR(ISBLANK('!0'!R652),ISERROR('!0'!R652)),"",'!0'!R652)</f>
        <v/>
      </c>
      <c r="S650" t="str">
        <f>IF(OR(ISBLANK('!0'!S652),ISERROR('!0'!S652)),"",'!0'!S652)</f>
        <v/>
      </c>
      <c r="T650" t="str">
        <f>IF(OR(ISBLANK('!0'!T652),ISERROR('!0'!T652)),"",'!0'!T652)</f>
        <v/>
      </c>
      <c r="U650" t="str">
        <f>IF(OR(ISBLANK('!0'!U652),ISERROR('!0'!U652)),"",'!0'!U652)</f>
        <v/>
      </c>
      <c r="V650" t="str">
        <f>IF(OR(ISBLANK('!0'!V652),ISERROR('!0'!V652)),"",'!0'!V652)</f>
        <v/>
      </c>
      <c r="W650" t="str">
        <f>IF(OR(ISBLANK('!0'!W652),ISERROR('!0'!W652)),"",'!0'!W652)</f>
        <v/>
      </c>
      <c r="X650" t="str">
        <f>IF(OR(ISBLANK('!0'!X652),ISERROR('!0'!X652)),"",'!0'!X652)</f>
        <v/>
      </c>
      <c r="Y650" t="str">
        <f>IF(OR(ISBLANK('!0'!Y652),ISERROR('!0'!Y652)),"",'!0'!Y652)</f>
        <v/>
      </c>
      <c r="Z650" t="str">
        <f>IF(OR(ISBLANK('!0'!Z652),ISERROR('!0'!Z652)),"",'!0'!Z652)</f>
        <v/>
      </c>
      <c r="AA650" t="str">
        <f>IF(OR(ISBLANK('!0'!AA652),ISERROR('!0'!AA652)),"",'!0'!AA652)</f>
        <v/>
      </c>
      <c r="AB650" t="str">
        <f>IF(OR(ISBLANK('!0'!AB652),ISERROR('!0'!AB652)),"",'!0'!AB652)</f>
        <v/>
      </c>
      <c r="AC650" t="str">
        <f>IF(OR(ISBLANK('!0'!AI652),ISERROR('!0'!AI652)),"",'!0'!AI652)</f>
        <v/>
      </c>
      <c r="AD650" t="str">
        <f>IF(OR(ISBLANK('!0'!AJ652),ISERROR('!0'!AJ652)),"",'!0'!AJ652)</f>
        <v/>
      </c>
      <c r="AE650" t="str">
        <f>IF(OR(ISBLANK('!0'!AK652),ISERROR('!0'!AK652)),"",'!0'!AK652)</f>
        <v/>
      </c>
      <c r="AF650" t="str">
        <f>IF(OR(ISBLANK('!0'!AL652),ISERROR('!0'!AL652)),"",'!0'!AL652)</f>
        <v/>
      </c>
      <c r="AG650" t="str">
        <f>IF(OR(ISBLANK('!0'!AM652),ISERROR('!0'!AM652)),"",'!0'!AM652)</f>
        <v/>
      </c>
      <c r="AH650" t="str">
        <f>IF(OR(ISBLANK('!0'!AN652),ISERROR('!0'!AN652)),"",'!0'!AN652)</f>
        <v/>
      </c>
      <c r="AI650" t="str">
        <f>IF(OR(ISBLANK('!0'!AO652),ISERROR('!0'!AO652)),"",'!0'!AO652)</f>
        <v/>
      </c>
      <c r="AJ650" t="str">
        <f>IF(OR(ISBLANK('!0'!AP652),ISERROR('!0'!AP652)),"",'!0'!AP652)</f>
        <v/>
      </c>
      <c r="AK650" t="str">
        <f>IF(OR(ISBLANK('!0'!AQ652),ISERROR('!0'!AQ652)),"",'!0'!AQ652)</f>
        <v/>
      </c>
      <c r="AL650" t="str">
        <f>IF(OR(ISBLANK('!0'!AR652),ISERROR('!0'!AR652)),"",'!0'!AR652)</f>
        <v/>
      </c>
      <c r="AM650" t="str">
        <f>IF(OR(ISBLANK('!0'!AS652),ISERROR('!0'!AS652)),"",'!0'!AS652)</f>
        <v/>
      </c>
      <c r="AN650" t="str">
        <f>IF(OR(ISBLANK('!0'!AT652),ISERROR('!0'!AT652)),"",'!0'!AT652)</f>
        <v/>
      </c>
      <c r="AO650" t="str">
        <f>IF(OR(ISBLANK('!0'!AU652),ISERROR('!0'!AU652)),"",'!0'!AU652)</f>
        <v/>
      </c>
      <c r="AP650" t="str">
        <f>IF(OR(ISBLANK('!0'!AV652),ISERROR('!0'!AV652)),"",'!0'!AV652)</f>
        <v/>
      </c>
      <c r="AQ650" t="str">
        <f>IF(OR(ISBLANK('!0'!AW652),ISERROR('!0'!AW652)),"",'!0'!AW652)</f>
        <v/>
      </c>
      <c r="AR650" t="str">
        <f>IF(OR(ISBLANK('!0'!AX652),ISERROR('!0'!AX652)),"",'!0'!AX652)</f>
        <v/>
      </c>
      <c r="AS650" t="str">
        <f>IF(OR(ISBLANK('!0'!AY652),ISERROR('!0'!AY652)),"",'!0'!AY652)</f>
        <v/>
      </c>
      <c r="AT650" t="str">
        <f>IF(OR(ISBLANK('!0'!AZ652),ISERROR('!0'!AZ652)),"",'!0'!AZ652)</f>
        <v/>
      </c>
      <c r="AU650" t="str">
        <f>IF(OR(ISBLANK('!0'!BA652),ISERROR('!0'!BA652)),"",'!0'!BA652)</f>
        <v/>
      </c>
      <c r="AV650" t="str">
        <f>IF(OR(ISBLANK('!0'!BB652),ISERROR('!0'!BB652)),"",'!0'!BB652)</f>
        <v/>
      </c>
      <c r="AW650" t="str">
        <f>IF(OR(ISBLANK('!0'!BC652),ISERROR('!0'!BC652)),"",'!0'!BC652)</f>
        <v/>
      </c>
      <c r="AX650" t="str">
        <f>IF(OR(ISBLANK('!0'!BD652),ISERROR('!0'!BD652)),"",'!0'!BD652)</f>
        <v/>
      </c>
      <c r="AY650" t="str">
        <f>IF(OR(ISBLANK('!0'!BE652),ISERROR('!0'!BE652)),"",'!0'!BE652)</f>
        <v/>
      </c>
      <c r="AZ650" t="str">
        <f>IF(OR(ISBLANK('!0'!BF652),ISERROR('!0'!BF652)),"",'!0'!BF652)</f>
        <v/>
      </c>
      <c r="BA650" t="str">
        <f>IF(OR(ISBLANK('!0'!BG652),ISERROR('!0'!BG652)),"",'!0'!BG652)</f>
        <v/>
      </c>
      <c r="BB650" t="str">
        <f>IF(OR(ISBLANK('!0'!BH652),ISERROR('!0'!BH652)),"",'!0'!BH652)</f>
        <v/>
      </c>
      <c r="BC650" t="str">
        <f>IF(OR(ISBLANK('!0'!BI652),ISERROR('!0'!BI652)),"",'!0'!BI652)</f>
        <v/>
      </c>
    </row>
    <row r="651" spans="1:55" ht="12.75" customHeight="1" x14ac:dyDescent="0.2">
      <c r="A651" t="str">
        <f>IF(OR(ISBLANK('!0'!A653),ISERROR('!0'!A653)),"",'!0'!A653)</f>
        <v/>
      </c>
      <c r="B651" t="str">
        <f>IF(OR(ISBLANK('!0'!B653),ISERROR('!0'!B653)),"",'!0'!B653)</f>
        <v/>
      </c>
      <c r="C651" t="str">
        <f>IF(OR(ISBLANK('!0'!C652),ISERROR('!0'!C652)),"",'!0'!C652)</f>
        <v/>
      </c>
      <c r="D651" t="str">
        <f>IF(OR(ISBLANK('!0'!D653),ISERROR('!0'!D653)),"",'!0'!D653)</f>
        <v/>
      </c>
      <c r="E651" t="str">
        <f>IF(OR(ISBLANK('!0'!E653),ISERROR('!0'!E653)),"",'!0'!E653)</f>
        <v/>
      </c>
      <c r="F651" t="str">
        <f>IF(OR(ISBLANK('!0'!F653),ISERROR('!0'!F653)),"",'!0'!F653)</f>
        <v/>
      </c>
      <c r="G651" t="str">
        <f>IF(OR(ISBLANK('!0'!G653),ISERROR('!0'!G653)),"",'!0'!G653)</f>
        <v/>
      </c>
      <c r="H651" t="str">
        <f>IF(OR(ISBLANK('!0'!H653),ISERROR('!0'!H653)),"",'!0'!H653)</f>
        <v/>
      </c>
      <c r="I651" s="4" t="str">
        <f>IF(OR(ISBLANK('!0'!I653),ISERROR('!0'!I653)),"",'!0'!I653)</f>
        <v/>
      </c>
      <c r="J651" t="str">
        <f>IF(OR(ISBLANK('!0'!J653),ISERROR('!0'!J653)),"",'!0'!J653)</f>
        <v/>
      </c>
      <c r="K651" s="59" t="str">
        <f>IF(OR(ISBLANK('!0'!K653),ISERROR('!0'!K653)),"",'!0'!K653)</f>
        <v/>
      </c>
      <c r="L651" t="str">
        <f>IF(OR(ISBLANK('!0'!L653),ISERROR('!0'!L653)),"",'!0'!L653)</f>
        <v/>
      </c>
      <c r="M651" t="str">
        <f>IF(OR(ISBLANK('!0'!M653),ISERROR('!0'!M653)),"",'!0'!M653)</f>
        <v/>
      </c>
      <c r="N651" t="str">
        <f>IF(OR(ISBLANK('!0'!N653),ISERROR('!0'!N653)),"",'!0'!N653)</f>
        <v/>
      </c>
      <c r="O651" t="str">
        <f>IF(OR(ISBLANK('!0'!O653),ISERROR('!0'!O653)),"",'!0'!O653)</f>
        <v/>
      </c>
      <c r="P651" t="str">
        <f>IF(OR(ISBLANK('!0'!P653),ISERROR('!0'!P653)),"",'!0'!P653)</f>
        <v/>
      </c>
      <c r="Q651" t="str">
        <f>IF(OR(ISBLANK('!0'!Q653),ISERROR('!0'!Q653)),"",'!0'!Q653)</f>
        <v/>
      </c>
      <c r="R651" t="str">
        <f>IF(OR(ISBLANK('!0'!R653),ISERROR('!0'!R653)),"",'!0'!R653)</f>
        <v/>
      </c>
      <c r="S651" t="str">
        <f>IF(OR(ISBLANK('!0'!S653),ISERROR('!0'!S653)),"",'!0'!S653)</f>
        <v/>
      </c>
      <c r="T651" t="str">
        <f>IF(OR(ISBLANK('!0'!T653),ISERROR('!0'!T653)),"",'!0'!T653)</f>
        <v/>
      </c>
      <c r="U651" t="str">
        <f>IF(OR(ISBLANK('!0'!U653),ISERROR('!0'!U653)),"",'!0'!U653)</f>
        <v/>
      </c>
      <c r="V651" t="str">
        <f>IF(OR(ISBLANK('!0'!V653),ISERROR('!0'!V653)),"",'!0'!V653)</f>
        <v/>
      </c>
      <c r="W651" t="str">
        <f>IF(OR(ISBLANK('!0'!W653),ISERROR('!0'!W653)),"",'!0'!W653)</f>
        <v/>
      </c>
      <c r="X651" t="str">
        <f>IF(OR(ISBLANK('!0'!X653),ISERROR('!0'!X653)),"",'!0'!X653)</f>
        <v/>
      </c>
      <c r="Y651" t="str">
        <f>IF(OR(ISBLANK('!0'!Y653),ISERROR('!0'!Y653)),"",'!0'!Y653)</f>
        <v/>
      </c>
      <c r="Z651" t="str">
        <f>IF(OR(ISBLANK('!0'!Z653),ISERROR('!0'!Z653)),"",'!0'!Z653)</f>
        <v/>
      </c>
      <c r="AA651" t="str">
        <f>IF(OR(ISBLANK('!0'!AA653),ISERROR('!0'!AA653)),"",'!0'!AA653)</f>
        <v/>
      </c>
      <c r="AB651" t="str">
        <f>IF(OR(ISBLANK('!0'!AB653),ISERROR('!0'!AB653)),"",'!0'!AB653)</f>
        <v/>
      </c>
      <c r="AC651" t="str">
        <f>IF(OR(ISBLANK('!0'!AI653),ISERROR('!0'!AI653)),"",'!0'!AI653)</f>
        <v/>
      </c>
      <c r="AD651" t="str">
        <f>IF(OR(ISBLANK('!0'!AJ653),ISERROR('!0'!AJ653)),"",'!0'!AJ653)</f>
        <v/>
      </c>
      <c r="AE651" t="str">
        <f>IF(OR(ISBLANK('!0'!AK653),ISERROR('!0'!AK653)),"",'!0'!AK653)</f>
        <v/>
      </c>
      <c r="AF651" t="str">
        <f>IF(OR(ISBLANK('!0'!AL653),ISERROR('!0'!AL653)),"",'!0'!AL653)</f>
        <v/>
      </c>
      <c r="AG651" t="str">
        <f>IF(OR(ISBLANK('!0'!AM653),ISERROR('!0'!AM653)),"",'!0'!AM653)</f>
        <v/>
      </c>
      <c r="AH651" t="str">
        <f>IF(OR(ISBLANK('!0'!AN653),ISERROR('!0'!AN653)),"",'!0'!AN653)</f>
        <v/>
      </c>
      <c r="AI651" t="str">
        <f>IF(OR(ISBLANK('!0'!AO653),ISERROR('!0'!AO653)),"",'!0'!AO653)</f>
        <v/>
      </c>
      <c r="AJ651" t="str">
        <f>IF(OR(ISBLANK('!0'!AP653),ISERROR('!0'!AP653)),"",'!0'!AP653)</f>
        <v/>
      </c>
      <c r="AK651" t="str">
        <f>IF(OR(ISBLANK('!0'!AQ653),ISERROR('!0'!AQ653)),"",'!0'!AQ653)</f>
        <v/>
      </c>
      <c r="AL651" t="str">
        <f>IF(OR(ISBLANK('!0'!AR653),ISERROR('!0'!AR653)),"",'!0'!AR653)</f>
        <v/>
      </c>
      <c r="AM651" t="str">
        <f>IF(OR(ISBLANK('!0'!AS653),ISERROR('!0'!AS653)),"",'!0'!AS653)</f>
        <v/>
      </c>
      <c r="AN651" t="str">
        <f>IF(OR(ISBLANK('!0'!AT653),ISERROR('!0'!AT653)),"",'!0'!AT653)</f>
        <v/>
      </c>
      <c r="AO651" t="str">
        <f>IF(OR(ISBLANK('!0'!AU653),ISERROR('!0'!AU653)),"",'!0'!AU653)</f>
        <v/>
      </c>
      <c r="AP651" t="str">
        <f>IF(OR(ISBLANK('!0'!AV653),ISERROR('!0'!AV653)),"",'!0'!AV653)</f>
        <v/>
      </c>
      <c r="AQ651" t="str">
        <f>IF(OR(ISBLANK('!0'!AW653),ISERROR('!0'!AW653)),"",'!0'!AW653)</f>
        <v/>
      </c>
      <c r="AR651" t="str">
        <f>IF(OR(ISBLANK('!0'!AX653),ISERROR('!0'!AX653)),"",'!0'!AX653)</f>
        <v/>
      </c>
      <c r="AS651" t="str">
        <f>IF(OR(ISBLANK('!0'!AY653),ISERROR('!0'!AY653)),"",'!0'!AY653)</f>
        <v/>
      </c>
      <c r="AT651" t="str">
        <f>IF(OR(ISBLANK('!0'!AZ653),ISERROR('!0'!AZ653)),"",'!0'!AZ653)</f>
        <v/>
      </c>
      <c r="AU651" t="str">
        <f>IF(OR(ISBLANK('!0'!BA653),ISERROR('!0'!BA653)),"",'!0'!BA653)</f>
        <v/>
      </c>
      <c r="AV651" t="str">
        <f>IF(OR(ISBLANK('!0'!BB653),ISERROR('!0'!BB653)),"",'!0'!BB653)</f>
        <v/>
      </c>
      <c r="AW651" t="str">
        <f>IF(OR(ISBLANK('!0'!BC653),ISERROR('!0'!BC653)),"",'!0'!BC653)</f>
        <v/>
      </c>
      <c r="AX651" t="str">
        <f>IF(OR(ISBLANK('!0'!BD653),ISERROR('!0'!BD653)),"",'!0'!BD653)</f>
        <v/>
      </c>
      <c r="AY651" t="str">
        <f>IF(OR(ISBLANK('!0'!BE653),ISERROR('!0'!BE653)),"",'!0'!BE653)</f>
        <v/>
      </c>
      <c r="AZ651" t="str">
        <f>IF(OR(ISBLANK('!0'!BF653),ISERROR('!0'!BF653)),"",'!0'!BF653)</f>
        <v/>
      </c>
      <c r="BA651" t="str">
        <f>IF(OR(ISBLANK('!0'!BG653),ISERROR('!0'!BG653)),"",'!0'!BG653)</f>
        <v/>
      </c>
      <c r="BB651" t="str">
        <f>IF(OR(ISBLANK('!0'!BH653),ISERROR('!0'!BH653)),"",'!0'!BH653)</f>
        <v/>
      </c>
      <c r="BC651" t="str">
        <f>IF(OR(ISBLANK('!0'!BI653),ISERROR('!0'!BI653)),"",'!0'!BI653)</f>
        <v/>
      </c>
    </row>
    <row r="652" spans="1:55" ht="12.75" customHeight="1" x14ac:dyDescent="0.2">
      <c r="A652" t="str">
        <f>IF(OR(ISBLANK('!0'!A654),ISERROR('!0'!A654)),"",'!0'!A654)</f>
        <v/>
      </c>
      <c r="B652" t="str">
        <f>IF(OR(ISBLANK('!0'!B654),ISERROR('!0'!B654)),"",'!0'!B654)</f>
        <v/>
      </c>
      <c r="C652" t="str">
        <f>IF(OR(ISBLANK('!0'!C653),ISERROR('!0'!C653)),"",'!0'!C653)</f>
        <v/>
      </c>
      <c r="D652" t="str">
        <f>IF(OR(ISBLANK('!0'!D654),ISERROR('!0'!D654)),"",'!0'!D654)</f>
        <v/>
      </c>
      <c r="E652" t="str">
        <f>IF(OR(ISBLANK('!0'!E654),ISERROR('!0'!E654)),"",'!0'!E654)</f>
        <v/>
      </c>
      <c r="F652" t="str">
        <f>IF(OR(ISBLANK('!0'!F654),ISERROR('!0'!F654)),"",'!0'!F654)</f>
        <v/>
      </c>
      <c r="G652" t="str">
        <f>IF(OR(ISBLANK('!0'!G654),ISERROR('!0'!G654)),"",'!0'!G654)</f>
        <v/>
      </c>
      <c r="H652" t="str">
        <f>IF(OR(ISBLANK('!0'!H654),ISERROR('!0'!H654)),"",'!0'!H654)</f>
        <v/>
      </c>
      <c r="I652" s="4" t="str">
        <f>IF(OR(ISBLANK('!0'!I654),ISERROR('!0'!I654)),"",'!0'!I654)</f>
        <v/>
      </c>
      <c r="J652" t="str">
        <f>IF(OR(ISBLANK('!0'!J654),ISERROR('!0'!J654)),"",'!0'!J654)</f>
        <v/>
      </c>
      <c r="K652" s="59" t="str">
        <f>IF(OR(ISBLANK('!0'!K654),ISERROR('!0'!K654)),"",'!0'!K654)</f>
        <v/>
      </c>
      <c r="L652" t="str">
        <f>IF(OR(ISBLANK('!0'!L654),ISERROR('!0'!L654)),"",'!0'!L654)</f>
        <v/>
      </c>
      <c r="M652" t="str">
        <f>IF(OR(ISBLANK('!0'!M654),ISERROR('!0'!M654)),"",'!0'!M654)</f>
        <v/>
      </c>
      <c r="N652" t="str">
        <f>IF(OR(ISBLANK('!0'!N654),ISERROR('!0'!N654)),"",'!0'!N654)</f>
        <v/>
      </c>
      <c r="O652" t="str">
        <f>IF(OR(ISBLANK('!0'!O654),ISERROR('!0'!O654)),"",'!0'!O654)</f>
        <v/>
      </c>
      <c r="P652" t="str">
        <f>IF(OR(ISBLANK('!0'!P654),ISERROR('!0'!P654)),"",'!0'!P654)</f>
        <v/>
      </c>
      <c r="Q652" t="str">
        <f>IF(OR(ISBLANK('!0'!Q654),ISERROR('!0'!Q654)),"",'!0'!Q654)</f>
        <v/>
      </c>
      <c r="R652" t="str">
        <f>IF(OR(ISBLANK('!0'!R654),ISERROR('!0'!R654)),"",'!0'!R654)</f>
        <v/>
      </c>
      <c r="S652" t="str">
        <f>IF(OR(ISBLANK('!0'!S654),ISERROR('!0'!S654)),"",'!0'!S654)</f>
        <v/>
      </c>
      <c r="T652" t="str">
        <f>IF(OR(ISBLANK('!0'!T654),ISERROR('!0'!T654)),"",'!0'!T654)</f>
        <v/>
      </c>
      <c r="U652" t="str">
        <f>IF(OR(ISBLANK('!0'!U654),ISERROR('!0'!U654)),"",'!0'!U654)</f>
        <v/>
      </c>
      <c r="V652" t="str">
        <f>IF(OR(ISBLANK('!0'!V654),ISERROR('!0'!V654)),"",'!0'!V654)</f>
        <v/>
      </c>
      <c r="W652" t="str">
        <f>IF(OR(ISBLANK('!0'!W654),ISERROR('!0'!W654)),"",'!0'!W654)</f>
        <v/>
      </c>
      <c r="X652" t="str">
        <f>IF(OR(ISBLANK('!0'!X654),ISERROR('!0'!X654)),"",'!0'!X654)</f>
        <v/>
      </c>
      <c r="Y652" t="str">
        <f>IF(OR(ISBLANK('!0'!Y654),ISERROR('!0'!Y654)),"",'!0'!Y654)</f>
        <v/>
      </c>
      <c r="Z652" t="str">
        <f>IF(OR(ISBLANK('!0'!Z654),ISERROR('!0'!Z654)),"",'!0'!Z654)</f>
        <v/>
      </c>
      <c r="AA652" t="str">
        <f>IF(OR(ISBLANK('!0'!AA654),ISERROR('!0'!AA654)),"",'!0'!AA654)</f>
        <v/>
      </c>
      <c r="AB652" t="str">
        <f>IF(OR(ISBLANK('!0'!AB654),ISERROR('!0'!AB654)),"",'!0'!AB654)</f>
        <v/>
      </c>
      <c r="AC652" t="str">
        <f>IF(OR(ISBLANK('!0'!AI654),ISERROR('!0'!AI654)),"",'!0'!AI654)</f>
        <v/>
      </c>
      <c r="AD652" t="str">
        <f>IF(OR(ISBLANK('!0'!AJ654),ISERROR('!0'!AJ654)),"",'!0'!AJ654)</f>
        <v/>
      </c>
      <c r="AE652" t="str">
        <f>IF(OR(ISBLANK('!0'!AK654),ISERROR('!0'!AK654)),"",'!0'!AK654)</f>
        <v/>
      </c>
      <c r="AF652" t="str">
        <f>IF(OR(ISBLANK('!0'!AL654),ISERROR('!0'!AL654)),"",'!0'!AL654)</f>
        <v/>
      </c>
      <c r="AG652" t="str">
        <f>IF(OR(ISBLANK('!0'!AM654),ISERROR('!0'!AM654)),"",'!0'!AM654)</f>
        <v/>
      </c>
      <c r="AH652" t="str">
        <f>IF(OR(ISBLANK('!0'!AN654),ISERROR('!0'!AN654)),"",'!0'!AN654)</f>
        <v/>
      </c>
      <c r="AI652" t="str">
        <f>IF(OR(ISBLANK('!0'!AO654),ISERROR('!0'!AO654)),"",'!0'!AO654)</f>
        <v/>
      </c>
      <c r="AJ652" t="str">
        <f>IF(OR(ISBLANK('!0'!AP654),ISERROR('!0'!AP654)),"",'!0'!AP654)</f>
        <v/>
      </c>
      <c r="AK652" t="str">
        <f>IF(OR(ISBLANK('!0'!AQ654),ISERROR('!0'!AQ654)),"",'!0'!AQ654)</f>
        <v/>
      </c>
      <c r="AL652" t="str">
        <f>IF(OR(ISBLANK('!0'!AR654),ISERROR('!0'!AR654)),"",'!0'!AR654)</f>
        <v/>
      </c>
      <c r="AM652" t="str">
        <f>IF(OR(ISBLANK('!0'!AS654),ISERROR('!0'!AS654)),"",'!0'!AS654)</f>
        <v/>
      </c>
      <c r="AN652" t="str">
        <f>IF(OR(ISBLANK('!0'!AT654),ISERROR('!0'!AT654)),"",'!0'!AT654)</f>
        <v/>
      </c>
      <c r="AO652" t="str">
        <f>IF(OR(ISBLANK('!0'!AU654),ISERROR('!0'!AU654)),"",'!0'!AU654)</f>
        <v/>
      </c>
      <c r="AP652" t="str">
        <f>IF(OR(ISBLANK('!0'!AV654),ISERROR('!0'!AV654)),"",'!0'!AV654)</f>
        <v/>
      </c>
      <c r="AQ652" t="str">
        <f>IF(OR(ISBLANK('!0'!AW654),ISERROR('!0'!AW654)),"",'!0'!AW654)</f>
        <v/>
      </c>
      <c r="AR652" t="str">
        <f>IF(OR(ISBLANK('!0'!AX654),ISERROR('!0'!AX654)),"",'!0'!AX654)</f>
        <v/>
      </c>
      <c r="AS652" t="str">
        <f>IF(OR(ISBLANK('!0'!AY654),ISERROR('!0'!AY654)),"",'!0'!AY654)</f>
        <v/>
      </c>
      <c r="AT652" t="str">
        <f>IF(OR(ISBLANK('!0'!AZ654),ISERROR('!0'!AZ654)),"",'!0'!AZ654)</f>
        <v/>
      </c>
      <c r="AU652" t="str">
        <f>IF(OR(ISBLANK('!0'!BA654),ISERROR('!0'!BA654)),"",'!0'!BA654)</f>
        <v/>
      </c>
      <c r="AV652" t="str">
        <f>IF(OR(ISBLANK('!0'!BB654),ISERROR('!0'!BB654)),"",'!0'!BB654)</f>
        <v/>
      </c>
      <c r="AW652" t="str">
        <f>IF(OR(ISBLANK('!0'!BC654),ISERROR('!0'!BC654)),"",'!0'!BC654)</f>
        <v/>
      </c>
      <c r="AX652" t="str">
        <f>IF(OR(ISBLANK('!0'!BD654),ISERROR('!0'!BD654)),"",'!0'!BD654)</f>
        <v/>
      </c>
      <c r="AY652" t="str">
        <f>IF(OR(ISBLANK('!0'!BE654),ISERROR('!0'!BE654)),"",'!0'!BE654)</f>
        <v/>
      </c>
      <c r="AZ652" t="str">
        <f>IF(OR(ISBLANK('!0'!BF654),ISERROR('!0'!BF654)),"",'!0'!BF654)</f>
        <v/>
      </c>
      <c r="BA652" t="str">
        <f>IF(OR(ISBLANK('!0'!BG654),ISERROR('!0'!BG654)),"",'!0'!BG654)</f>
        <v/>
      </c>
      <c r="BB652" t="str">
        <f>IF(OR(ISBLANK('!0'!BH654),ISERROR('!0'!BH654)),"",'!0'!BH654)</f>
        <v/>
      </c>
      <c r="BC652" t="str">
        <f>IF(OR(ISBLANK('!0'!BI654),ISERROR('!0'!BI654)),"",'!0'!BI654)</f>
        <v/>
      </c>
    </row>
    <row r="653" spans="1:55" ht="12.75" customHeight="1" x14ac:dyDescent="0.2">
      <c r="A653" t="str">
        <f>IF(OR(ISBLANK('!0'!A655),ISERROR('!0'!A655)),"",'!0'!A655)</f>
        <v/>
      </c>
      <c r="B653" t="str">
        <f>IF(OR(ISBLANK('!0'!B655),ISERROR('!0'!B655)),"",'!0'!B655)</f>
        <v/>
      </c>
      <c r="C653" t="str">
        <f>IF(OR(ISBLANK('!0'!C654),ISERROR('!0'!C654)),"",'!0'!C654)</f>
        <v/>
      </c>
      <c r="D653" t="str">
        <f>IF(OR(ISBLANK('!0'!D655),ISERROR('!0'!D655)),"",'!0'!D655)</f>
        <v/>
      </c>
      <c r="E653" t="str">
        <f>IF(OR(ISBLANK('!0'!E655),ISERROR('!0'!E655)),"",'!0'!E655)</f>
        <v/>
      </c>
      <c r="F653" t="str">
        <f>IF(OR(ISBLANK('!0'!F655),ISERROR('!0'!F655)),"",'!0'!F655)</f>
        <v/>
      </c>
      <c r="G653" t="str">
        <f>IF(OR(ISBLANK('!0'!G655),ISERROR('!0'!G655)),"",'!0'!G655)</f>
        <v/>
      </c>
      <c r="H653" t="str">
        <f>IF(OR(ISBLANK('!0'!H655),ISERROR('!0'!H655)),"",'!0'!H655)</f>
        <v/>
      </c>
      <c r="I653" s="4" t="str">
        <f>IF(OR(ISBLANK('!0'!I655),ISERROR('!0'!I655)),"",'!0'!I655)</f>
        <v/>
      </c>
      <c r="J653" t="str">
        <f>IF(OR(ISBLANK('!0'!J655),ISERROR('!0'!J655)),"",'!0'!J655)</f>
        <v/>
      </c>
      <c r="K653" s="59" t="str">
        <f>IF(OR(ISBLANK('!0'!K655),ISERROR('!0'!K655)),"",'!0'!K655)</f>
        <v/>
      </c>
      <c r="L653" t="str">
        <f>IF(OR(ISBLANK('!0'!L655),ISERROR('!0'!L655)),"",'!0'!L655)</f>
        <v/>
      </c>
      <c r="M653" t="str">
        <f>IF(OR(ISBLANK('!0'!M655),ISERROR('!0'!M655)),"",'!0'!M655)</f>
        <v/>
      </c>
      <c r="N653" t="str">
        <f>IF(OR(ISBLANK('!0'!N655),ISERROR('!0'!N655)),"",'!0'!N655)</f>
        <v/>
      </c>
      <c r="O653" t="str">
        <f>IF(OR(ISBLANK('!0'!O655),ISERROR('!0'!O655)),"",'!0'!O655)</f>
        <v/>
      </c>
      <c r="P653" t="str">
        <f>IF(OR(ISBLANK('!0'!P655),ISERROR('!0'!P655)),"",'!0'!P655)</f>
        <v/>
      </c>
      <c r="Q653" t="str">
        <f>IF(OR(ISBLANK('!0'!Q655),ISERROR('!0'!Q655)),"",'!0'!Q655)</f>
        <v/>
      </c>
      <c r="R653" t="str">
        <f>IF(OR(ISBLANK('!0'!R655),ISERROR('!0'!R655)),"",'!0'!R655)</f>
        <v/>
      </c>
      <c r="S653" t="str">
        <f>IF(OR(ISBLANK('!0'!S655),ISERROR('!0'!S655)),"",'!0'!S655)</f>
        <v/>
      </c>
      <c r="T653" t="str">
        <f>IF(OR(ISBLANK('!0'!T655),ISERROR('!0'!T655)),"",'!0'!T655)</f>
        <v/>
      </c>
      <c r="U653" t="str">
        <f>IF(OR(ISBLANK('!0'!U655),ISERROR('!0'!U655)),"",'!0'!U655)</f>
        <v/>
      </c>
      <c r="V653" t="str">
        <f>IF(OR(ISBLANK('!0'!V655),ISERROR('!0'!V655)),"",'!0'!V655)</f>
        <v/>
      </c>
      <c r="W653" t="str">
        <f>IF(OR(ISBLANK('!0'!W655),ISERROR('!0'!W655)),"",'!0'!W655)</f>
        <v/>
      </c>
      <c r="X653" t="str">
        <f>IF(OR(ISBLANK('!0'!X655),ISERROR('!0'!X655)),"",'!0'!X655)</f>
        <v/>
      </c>
      <c r="Y653" t="str">
        <f>IF(OR(ISBLANK('!0'!Y655),ISERROR('!0'!Y655)),"",'!0'!Y655)</f>
        <v/>
      </c>
      <c r="Z653" t="str">
        <f>IF(OR(ISBLANK('!0'!Z655),ISERROR('!0'!Z655)),"",'!0'!Z655)</f>
        <v/>
      </c>
      <c r="AA653" t="str">
        <f>IF(OR(ISBLANK('!0'!AA655),ISERROR('!0'!AA655)),"",'!0'!AA655)</f>
        <v/>
      </c>
      <c r="AB653" t="str">
        <f>IF(OR(ISBLANK('!0'!AB655),ISERROR('!0'!AB655)),"",'!0'!AB655)</f>
        <v/>
      </c>
      <c r="AC653" t="str">
        <f>IF(OR(ISBLANK('!0'!AI655),ISERROR('!0'!AI655)),"",'!0'!AI655)</f>
        <v/>
      </c>
      <c r="AD653" t="str">
        <f>IF(OR(ISBLANK('!0'!AJ655),ISERROR('!0'!AJ655)),"",'!0'!AJ655)</f>
        <v/>
      </c>
      <c r="AE653" t="str">
        <f>IF(OR(ISBLANK('!0'!AK655),ISERROR('!0'!AK655)),"",'!0'!AK655)</f>
        <v/>
      </c>
      <c r="AF653" t="str">
        <f>IF(OR(ISBLANK('!0'!AL655),ISERROR('!0'!AL655)),"",'!0'!AL655)</f>
        <v/>
      </c>
      <c r="AG653" t="str">
        <f>IF(OR(ISBLANK('!0'!AM655),ISERROR('!0'!AM655)),"",'!0'!AM655)</f>
        <v/>
      </c>
      <c r="AH653" t="str">
        <f>IF(OR(ISBLANK('!0'!AN655),ISERROR('!0'!AN655)),"",'!0'!AN655)</f>
        <v/>
      </c>
      <c r="AI653" t="str">
        <f>IF(OR(ISBLANK('!0'!AO655),ISERROR('!0'!AO655)),"",'!0'!AO655)</f>
        <v/>
      </c>
      <c r="AJ653" t="str">
        <f>IF(OR(ISBLANK('!0'!AP655),ISERROR('!0'!AP655)),"",'!0'!AP655)</f>
        <v/>
      </c>
      <c r="AK653" t="str">
        <f>IF(OR(ISBLANK('!0'!AQ655),ISERROR('!0'!AQ655)),"",'!0'!AQ655)</f>
        <v/>
      </c>
      <c r="AL653" t="str">
        <f>IF(OR(ISBLANK('!0'!AR655),ISERROR('!0'!AR655)),"",'!0'!AR655)</f>
        <v/>
      </c>
      <c r="AM653" t="str">
        <f>IF(OR(ISBLANK('!0'!AS655),ISERROR('!0'!AS655)),"",'!0'!AS655)</f>
        <v/>
      </c>
      <c r="AN653" t="str">
        <f>IF(OR(ISBLANK('!0'!AT655),ISERROR('!0'!AT655)),"",'!0'!AT655)</f>
        <v/>
      </c>
      <c r="AO653" t="str">
        <f>IF(OR(ISBLANK('!0'!AU655),ISERROR('!0'!AU655)),"",'!0'!AU655)</f>
        <v/>
      </c>
      <c r="AP653" t="str">
        <f>IF(OR(ISBLANK('!0'!AV655),ISERROR('!0'!AV655)),"",'!0'!AV655)</f>
        <v/>
      </c>
      <c r="AQ653" t="str">
        <f>IF(OR(ISBLANK('!0'!AW655),ISERROR('!0'!AW655)),"",'!0'!AW655)</f>
        <v/>
      </c>
      <c r="AR653" t="str">
        <f>IF(OR(ISBLANK('!0'!AX655),ISERROR('!0'!AX655)),"",'!0'!AX655)</f>
        <v/>
      </c>
      <c r="AS653" t="str">
        <f>IF(OR(ISBLANK('!0'!AY655),ISERROR('!0'!AY655)),"",'!0'!AY655)</f>
        <v/>
      </c>
      <c r="AT653" t="str">
        <f>IF(OR(ISBLANK('!0'!AZ655),ISERROR('!0'!AZ655)),"",'!0'!AZ655)</f>
        <v/>
      </c>
      <c r="AU653" t="str">
        <f>IF(OR(ISBLANK('!0'!BA655),ISERROR('!0'!BA655)),"",'!0'!BA655)</f>
        <v/>
      </c>
      <c r="AV653" t="str">
        <f>IF(OR(ISBLANK('!0'!BB655),ISERROR('!0'!BB655)),"",'!0'!BB655)</f>
        <v/>
      </c>
      <c r="AW653" t="str">
        <f>IF(OR(ISBLANK('!0'!BC655),ISERROR('!0'!BC655)),"",'!0'!BC655)</f>
        <v/>
      </c>
      <c r="AX653" t="str">
        <f>IF(OR(ISBLANK('!0'!BD655),ISERROR('!0'!BD655)),"",'!0'!BD655)</f>
        <v/>
      </c>
      <c r="AY653" t="str">
        <f>IF(OR(ISBLANK('!0'!BE655),ISERROR('!0'!BE655)),"",'!0'!BE655)</f>
        <v/>
      </c>
      <c r="AZ653" t="str">
        <f>IF(OR(ISBLANK('!0'!BF655),ISERROR('!0'!BF655)),"",'!0'!BF655)</f>
        <v/>
      </c>
      <c r="BA653" t="str">
        <f>IF(OR(ISBLANK('!0'!BG655),ISERROR('!0'!BG655)),"",'!0'!BG655)</f>
        <v/>
      </c>
      <c r="BB653" t="str">
        <f>IF(OR(ISBLANK('!0'!BH655),ISERROR('!0'!BH655)),"",'!0'!BH655)</f>
        <v/>
      </c>
      <c r="BC653" t="str">
        <f>IF(OR(ISBLANK('!0'!BI655),ISERROR('!0'!BI655)),"",'!0'!BI655)</f>
        <v/>
      </c>
    </row>
    <row r="654" spans="1:55" ht="12.75" customHeight="1" x14ac:dyDescent="0.2">
      <c r="A654" t="str">
        <f>IF(OR(ISBLANK('!0'!A656),ISERROR('!0'!A656)),"",'!0'!A656)</f>
        <v/>
      </c>
      <c r="B654" t="str">
        <f>IF(OR(ISBLANK('!0'!B656),ISERROR('!0'!B656)),"",'!0'!B656)</f>
        <v/>
      </c>
      <c r="C654" t="str">
        <f>IF(OR(ISBLANK('!0'!C655),ISERROR('!0'!C655)),"",'!0'!C655)</f>
        <v/>
      </c>
      <c r="D654" t="str">
        <f>IF(OR(ISBLANK('!0'!D656),ISERROR('!0'!D656)),"",'!0'!D656)</f>
        <v/>
      </c>
      <c r="E654" t="str">
        <f>IF(OR(ISBLANK('!0'!E656),ISERROR('!0'!E656)),"",'!0'!E656)</f>
        <v/>
      </c>
      <c r="F654" t="str">
        <f>IF(OR(ISBLANK('!0'!F656),ISERROR('!0'!F656)),"",'!0'!F656)</f>
        <v/>
      </c>
      <c r="G654" t="str">
        <f>IF(OR(ISBLANK('!0'!G656),ISERROR('!0'!G656)),"",'!0'!G656)</f>
        <v/>
      </c>
      <c r="H654" t="str">
        <f>IF(OR(ISBLANK('!0'!H656),ISERROR('!0'!H656)),"",'!0'!H656)</f>
        <v/>
      </c>
      <c r="I654" s="4" t="str">
        <f>IF(OR(ISBLANK('!0'!I656),ISERROR('!0'!I656)),"",'!0'!I656)</f>
        <v/>
      </c>
      <c r="J654" t="str">
        <f>IF(OR(ISBLANK('!0'!J656),ISERROR('!0'!J656)),"",'!0'!J656)</f>
        <v/>
      </c>
      <c r="K654" s="59" t="str">
        <f>IF(OR(ISBLANK('!0'!K656),ISERROR('!0'!K656)),"",'!0'!K656)</f>
        <v/>
      </c>
      <c r="L654" t="str">
        <f>IF(OR(ISBLANK('!0'!L656),ISERROR('!0'!L656)),"",'!0'!L656)</f>
        <v/>
      </c>
      <c r="M654" t="str">
        <f>IF(OR(ISBLANK('!0'!M656),ISERROR('!0'!M656)),"",'!0'!M656)</f>
        <v/>
      </c>
      <c r="N654" t="str">
        <f>IF(OR(ISBLANK('!0'!N656),ISERROR('!0'!N656)),"",'!0'!N656)</f>
        <v/>
      </c>
      <c r="O654" t="str">
        <f>IF(OR(ISBLANK('!0'!O656),ISERROR('!0'!O656)),"",'!0'!O656)</f>
        <v/>
      </c>
      <c r="P654" t="str">
        <f>IF(OR(ISBLANK('!0'!P656),ISERROR('!0'!P656)),"",'!0'!P656)</f>
        <v/>
      </c>
      <c r="Q654" t="str">
        <f>IF(OR(ISBLANK('!0'!Q656),ISERROR('!0'!Q656)),"",'!0'!Q656)</f>
        <v/>
      </c>
      <c r="R654" t="str">
        <f>IF(OR(ISBLANK('!0'!R656),ISERROR('!0'!R656)),"",'!0'!R656)</f>
        <v/>
      </c>
      <c r="S654" t="str">
        <f>IF(OR(ISBLANK('!0'!S656),ISERROR('!0'!S656)),"",'!0'!S656)</f>
        <v/>
      </c>
      <c r="T654" t="str">
        <f>IF(OR(ISBLANK('!0'!T656),ISERROR('!0'!T656)),"",'!0'!T656)</f>
        <v/>
      </c>
      <c r="U654" t="str">
        <f>IF(OR(ISBLANK('!0'!U656),ISERROR('!0'!U656)),"",'!0'!U656)</f>
        <v/>
      </c>
      <c r="V654" t="str">
        <f>IF(OR(ISBLANK('!0'!V656),ISERROR('!0'!V656)),"",'!0'!V656)</f>
        <v/>
      </c>
      <c r="W654" t="str">
        <f>IF(OR(ISBLANK('!0'!W656),ISERROR('!0'!W656)),"",'!0'!W656)</f>
        <v/>
      </c>
      <c r="X654" t="str">
        <f>IF(OR(ISBLANK('!0'!X656),ISERROR('!0'!X656)),"",'!0'!X656)</f>
        <v/>
      </c>
      <c r="Y654" t="str">
        <f>IF(OR(ISBLANK('!0'!Y656),ISERROR('!0'!Y656)),"",'!0'!Y656)</f>
        <v/>
      </c>
      <c r="Z654" t="str">
        <f>IF(OR(ISBLANK('!0'!Z656),ISERROR('!0'!Z656)),"",'!0'!Z656)</f>
        <v/>
      </c>
      <c r="AA654" t="str">
        <f>IF(OR(ISBLANK('!0'!AA656),ISERROR('!0'!AA656)),"",'!0'!AA656)</f>
        <v/>
      </c>
      <c r="AB654" t="str">
        <f>IF(OR(ISBLANK('!0'!AB656),ISERROR('!0'!AB656)),"",'!0'!AB656)</f>
        <v/>
      </c>
      <c r="AC654" t="str">
        <f>IF(OR(ISBLANK('!0'!AI656),ISERROR('!0'!AI656)),"",'!0'!AI656)</f>
        <v/>
      </c>
      <c r="AD654" t="str">
        <f>IF(OR(ISBLANK('!0'!AJ656),ISERROR('!0'!AJ656)),"",'!0'!AJ656)</f>
        <v/>
      </c>
      <c r="AE654" t="str">
        <f>IF(OR(ISBLANK('!0'!AK656),ISERROR('!0'!AK656)),"",'!0'!AK656)</f>
        <v/>
      </c>
      <c r="AF654" t="str">
        <f>IF(OR(ISBLANK('!0'!AL656),ISERROR('!0'!AL656)),"",'!0'!AL656)</f>
        <v/>
      </c>
      <c r="AG654" t="str">
        <f>IF(OR(ISBLANK('!0'!AM656),ISERROR('!0'!AM656)),"",'!0'!AM656)</f>
        <v/>
      </c>
      <c r="AH654" t="str">
        <f>IF(OR(ISBLANK('!0'!AN656),ISERROR('!0'!AN656)),"",'!0'!AN656)</f>
        <v/>
      </c>
      <c r="AI654" t="str">
        <f>IF(OR(ISBLANK('!0'!AO656),ISERROR('!0'!AO656)),"",'!0'!AO656)</f>
        <v/>
      </c>
      <c r="AJ654" t="str">
        <f>IF(OR(ISBLANK('!0'!AP656),ISERROR('!0'!AP656)),"",'!0'!AP656)</f>
        <v/>
      </c>
      <c r="AK654" t="str">
        <f>IF(OR(ISBLANK('!0'!AQ656),ISERROR('!0'!AQ656)),"",'!0'!AQ656)</f>
        <v/>
      </c>
      <c r="AL654" t="str">
        <f>IF(OR(ISBLANK('!0'!AR656),ISERROR('!0'!AR656)),"",'!0'!AR656)</f>
        <v/>
      </c>
      <c r="AM654" t="str">
        <f>IF(OR(ISBLANK('!0'!AS656),ISERROR('!0'!AS656)),"",'!0'!AS656)</f>
        <v/>
      </c>
      <c r="AN654" t="str">
        <f>IF(OR(ISBLANK('!0'!AT656),ISERROR('!0'!AT656)),"",'!0'!AT656)</f>
        <v/>
      </c>
      <c r="AO654" t="str">
        <f>IF(OR(ISBLANK('!0'!AU656),ISERROR('!0'!AU656)),"",'!0'!AU656)</f>
        <v/>
      </c>
      <c r="AP654" t="str">
        <f>IF(OR(ISBLANK('!0'!AV656),ISERROR('!0'!AV656)),"",'!0'!AV656)</f>
        <v/>
      </c>
      <c r="AQ654" t="str">
        <f>IF(OR(ISBLANK('!0'!AW656),ISERROR('!0'!AW656)),"",'!0'!AW656)</f>
        <v/>
      </c>
      <c r="AR654" t="str">
        <f>IF(OR(ISBLANK('!0'!AX656),ISERROR('!0'!AX656)),"",'!0'!AX656)</f>
        <v/>
      </c>
      <c r="AS654" t="str">
        <f>IF(OR(ISBLANK('!0'!AY656),ISERROR('!0'!AY656)),"",'!0'!AY656)</f>
        <v/>
      </c>
      <c r="AT654" t="str">
        <f>IF(OR(ISBLANK('!0'!AZ656),ISERROR('!0'!AZ656)),"",'!0'!AZ656)</f>
        <v/>
      </c>
      <c r="AU654" t="str">
        <f>IF(OR(ISBLANK('!0'!BA656),ISERROR('!0'!BA656)),"",'!0'!BA656)</f>
        <v/>
      </c>
      <c r="AV654" t="str">
        <f>IF(OR(ISBLANK('!0'!BB656),ISERROR('!0'!BB656)),"",'!0'!BB656)</f>
        <v/>
      </c>
      <c r="AW654" t="str">
        <f>IF(OR(ISBLANK('!0'!BC656),ISERROR('!0'!BC656)),"",'!0'!BC656)</f>
        <v/>
      </c>
      <c r="AX654" t="str">
        <f>IF(OR(ISBLANK('!0'!BD656),ISERROR('!0'!BD656)),"",'!0'!BD656)</f>
        <v/>
      </c>
      <c r="AY654" t="str">
        <f>IF(OR(ISBLANK('!0'!BE656),ISERROR('!0'!BE656)),"",'!0'!BE656)</f>
        <v/>
      </c>
      <c r="AZ654" t="str">
        <f>IF(OR(ISBLANK('!0'!BF656),ISERROR('!0'!BF656)),"",'!0'!BF656)</f>
        <v/>
      </c>
      <c r="BA654" t="str">
        <f>IF(OR(ISBLANK('!0'!BG656),ISERROR('!0'!BG656)),"",'!0'!BG656)</f>
        <v/>
      </c>
      <c r="BB654" t="str">
        <f>IF(OR(ISBLANK('!0'!BH656),ISERROR('!0'!BH656)),"",'!0'!BH656)</f>
        <v/>
      </c>
      <c r="BC654" t="str">
        <f>IF(OR(ISBLANK('!0'!BI656),ISERROR('!0'!BI656)),"",'!0'!BI656)</f>
        <v/>
      </c>
    </row>
    <row r="655" spans="1:55" ht="12.75" customHeight="1" x14ac:dyDescent="0.2">
      <c r="A655" t="str">
        <f>IF(OR(ISBLANK('!0'!A657),ISERROR('!0'!A657)),"",'!0'!A657)</f>
        <v/>
      </c>
      <c r="B655" t="str">
        <f>IF(OR(ISBLANK('!0'!B657),ISERROR('!0'!B657)),"",'!0'!B657)</f>
        <v/>
      </c>
      <c r="C655" t="str">
        <f>IF(OR(ISBLANK('!0'!C656),ISERROR('!0'!C656)),"",'!0'!C656)</f>
        <v/>
      </c>
      <c r="D655" t="str">
        <f>IF(OR(ISBLANK('!0'!D657),ISERROR('!0'!D657)),"",'!0'!D657)</f>
        <v/>
      </c>
      <c r="E655" t="str">
        <f>IF(OR(ISBLANK('!0'!E657),ISERROR('!0'!E657)),"",'!0'!E657)</f>
        <v/>
      </c>
      <c r="F655" t="str">
        <f>IF(OR(ISBLANK('!0'!F657),ISERROR('!0'!F657)),"",'!0'!F657)</f>
        <v/>
      </c>
      <c r="G655" t="str">
        <f>IF(OR(ISBLANK('!0'!G657),ISERROR('!0'!G657)),"",'!0'!G657)</f>
        <v/>
      </c>
      <c r="H655" t="str">
        <f>IF(OR(ISBLANK('!0'!H657),ISERROR('!0'!H657)),"",'!0'!H657)</f>
        <v/>
      </c>
      <c r="I655" s="4" t="str">
        <f>IF(OR(ISBLANK('!0'!I657),ISERROR('!0'!I657)),"",'!0'!I657)</f>
        <v/>
      </c>
      <c r="J655" t="str">
        <f>IF(OR(ISBLANK('!0'!J657),ISERROR('!0'!J657)),"",'!0'!J657)</f>
        <v/>
      </c>
      <c r="K655" s="59" t="str">
        <f>IF(OR(ISBLANK('!0'!K657),ISERROR('!0'!K657)),"",'!0'!K657)</f>
        <v/>
      </c>
      <c r="L655" t="str">
        <f>IF(OR(ISBLANK('!0'!L657),ISERROR('!0'!L657)),"",'!0'!L657)</f>
        <v/>
      </c>
      <c r="M655" t="str">
        <f>IF(OR(ISBLANK('!0'!M657),ISERROR('!0'!M657)),"",'!0'!M657)</f>
        <v/>
      </c>
      <c r="N655" t="str">
        <f>IF(OR(ISBLANK('!0'!N657),ISERROR('!0'!N657)),"",'!0'!N657)</f>
        <v/>
      </c>
      <c r="O655" t="str">
        <f>IF(OR(ISBLANK('!0'!O657),ISERROR('!0'!O657)),"",'!0'!O657)</f>
        <v/>
      </c>
      <c r="P655" t="str">
        <f>IF(OR(ISBLANK('!0'!P657),ISERROR('!0'!P657)),"",'!0'!P657)</f>
        <v/>
      </c>
      <c r="Q655" t="str">
        <f>IF(OR(ISBLANK('!0'!Q657),ISERROR('!0'!Q657)),"",'!0'!Q657)</f>
        <v/>
      </c>
      <c r="R655" t="str">
        <f>IF(OR(ISBLANK('!0'!R657),ISERROR('!0'!R657)),"",'!0'!R657)</f>
        <v/>
      </c>
      <c r="S655" t="str">
        <f>IF(OR(ISBLANK('!0'!S657),ISERROR('!0'!S657)),"",'!0'!S657)</f>
        <v/>
      </c>
      <c r="T655" t="str">
        <f>IF(OR(ISBLANK('!0'!T657),ISERROR('!0'!T657)),"",'!0'!T657)</f>
        <v/>
      </c>
      <c r="U655" t="str">
        <f>IF(OR(ISBLANK('!0'!U657),ISERROR('!0'!U657)),"",'!0'!U657)</f>
        <v/>
      </c>
      <c r="V655" t="str">
        <f>IF(OR(ISBLANK('!0'!V657),ISERROR('!0'!V657)),"",'!0'!V657)</f>
        <v/>
      </c>
      <c r="W655" t="str">
        <f>IF(OR(ISBLANK('!0'!W657),ISERROR('!0'!W657)),"",'!0'!W657)</f>
        <v/>
      </c>
      <c r="X655" t="str">
        <f>IF(OR(ISBLANK('!0'!X657),ISERROR('!0'!X657)),"",'!0'!X657)</f>
        <v/>
      </c>
      <c r="Y655" t="str">
        <f>IF(OR(ISBLANK('!0'!Y657),ISERROR('!0'!Y657)),"",'!0'!Y657)</f>
        <v/>
      </c>
      <c r="Z655" t="str">
        <f>IF(OR(ISBLANK('!0'!Z657),ISERROR('!0'!Z657)),"",'!0'!Z657)</f>
        <v/>
      </c>
      <c r="AA655" t="str">
        <f>IF(OR(ISBLANK('!0'!AA657),ISERROR('!0'!AA657)),"",'!0'!AA657)</f>
        <v/>
      </c>
      <c r="AB655" t="str">
        <f>IF(OR(ISBLANK('!0'!AB657),ISERROR('!0'!AB657)),"",'!0'!AB657)</f>
        <v/>
      </c>
      <c r="AC655" t="str">
        <f>IF(OR(ISBLANK('!0'!AI657),ISERROR('!0'!AI657)),"",'!0'!AI657)</f>
        <v/>
      </c>
      <c r="AD655" t="str">
        <f>IF(OR(ISBLANK('!0'!AJ657),ISERROR('!0'!AJ657)),"",'!0'!AJ657)</f>
        <v/>
      </c>
      <c r="AE655" t="str">
        <f>IF(OR(ISBLANK('!0'!AK657),ISERROR('!0'!AK657)),"",'!0'!AK657)</f>
        <v/>
      </c>
      <c r="AF655" t="str">
        <f>IF(OR(ISBLANK('!0'!AL657),ISERROR('!0'!AL657)),"",'!0'!AL657)</f>
        <v/>
      </c>
      <c r="AG655" t="str">
        <f>IF(OR(ISBLANK('!0'!AM657),ISERROR('!0'!AM657)),"",'!0'!AM657)</f>
        <v/>
      </c>
      <c r="AH655" t="str">
        <f>IF(OR(ISBLANK('!0'!AN657),ISERROR('!0'!AN657)),"",'!0'!AN657)</f>
        <v/>
      </c>
      <c r="AI655" t="str">
        <f>IF(OR(ISBLANK('!0'!AO657),ISERROR('!0'!AO657)),"",'!0'!AO657)</f>
        <v/>
      </c>
      <c r="AJ655" t="str">
        <f>IF(OR(ISBLANK('!0'!AP657),ISERROR('!0'!AP657)),"",'!0'!AP657)</f>
        <v/>
      </c>
      <c r="AK655" t="str">
        <f>IF(OR(ISBLANK('!0'!AQ657),ISERROR('!0'!AQ657)),"",'!0'!AQ657)</f>
        <v/>
      </c>
      <c r="AL655" t="str">
        <f>IF(OR(ISBLANK('!0'!AR657),ISERROR('!0'!AR657)),"",'!0'!AR657)</f>
        <v/>
      </c>
      <c r="AM655" t="str">
        <f>IF(OR(ISBLANK('!0'!AS657),ISERROR('!0'!AS657)),"",'!0'!AS657)</f>
        <v/>
      </c>
      <c r="AN655" t="str">
        <f>IF(OR(ISBLANK('!0'!AT657),ISERROR('!0'!AT657)),"",'!0'!AT657)</f>
        <v/>
      </c>
      <c r="AO655" t="str">
        <f>IF(OR(ISBLANK('!0'!AU657),ISERROR('!0'!AU657)),"",'!0'!AU657)</f>
        <v/>
      </c>
      <c r="AP655" t="str">
        <f>IF(OR(ISBLANK('!0'!AV657),ISERROR('!0'!AV657)),"",'!0'!AV657)</f>
        <v/>
      </c>
      <c r="AQ655" t="str">
        <f>IF(OR(ISBLANK('!0'!AW657),ISERROR('!0'!AW657)),"",'!0'!AW657)</f>
        <v/>
      </c>
      <c r="AR655" t="str">
        <f>IF(OR(ISBLANK('!0'!AX657),ISERROR('!0'!AX657)),"",'!0'!AX657)</f>
        <v/>
      </c>
      <c r="AS655" t="str">
        <f>IF(OR(ISBLANK('!0'!AY657),ISERROR('!0'!AY657)),"",'!0'!AY657)</f>
        <v/>
      </c>
      <c r="AT655" t="str">
        <f>IF(OR(ISBLANK('!0'!AZ657),ISERROR('!0'!AZ657)),"",'!0'!AZ657)</f>
        <v/>
      </c>
      <c r="AU655" t="str">
        <f>IF(OR(ISBLANK('!0'!BA657),ISERROR('!0'!BA657)),"",'!0'!BA657)</f>
        <v/>
      </c>
      <c r="AV655" t="str">
        <f>IF(OR(ISBLANK('!0'!BB657),ISERROR('!0'!BB657)),"",'!0'!BB657)</f>
        <v/>
      </c>
      <c r="AW655" t="str">
        <f>IF(OR(ISBLANK('!0'!BC657),ISERROR('!0'!BC657)),"",'!0'!BC657)</f>
        <v/>
      </c>
      <c r="AX655" t="str">
        <f>IF(OR(ISBLANK('!0'!BD657),ISERROR('!0'!BD657)),"",'!0'!BD657)</f>
        <v/>
      </c>
      <c r="AY655" t="str">
        <f>IF(OR(ISBLANK('!0'!BE657),ISERROR('!0'!BE657)),"",'!0'!BE657)</f>
        <v/>
      </c>
      <c r="AZ655" t="str">
        <f>IF(OR(ISBLANK('!0'!BF657),ISERROR('!0'!BF657)),"",'!0'!BF657)</f>
        <v/>
      </c>
      <c r="BA655" t="str">
        <f>IF(OR(ISBLANK('!0'!BG657),ISERROR('!0'!BG657)),"",'!0'!BG657)</f>
        <v/>
      </c>
      <c r="BB655" t="str">
        <f>IF(OR(ISBLANK('!0'!BH657),ISERROR('!0'!BH657)),"",'!0'!BH657)</f>
        <v/>
      </c>
      <c r="BC655" t="str">
        <f>IF(OR(ISBLANK('!0'!BI657),ISERROR('!0'!BI657)),"",'!0'!BI657)</f>
        <v/>
      </c>
    </row>
    <row r="656" spans="1:55" ht="12.75" customHeight="1" x14ac:dyDescent="0.2">
      <c r="A656" t="str">
        <f>IF(OR(ISBLANK('!0'!A658),ISERROR('!0'!A658)),"",'!0'!A658)</f>
        <v/>
      </c>
      <c r="B656" t="str">
        <f>IF(OR(ISBLANK('!0'!B658),ISERROR('!0'!B658)),"",'!0'!B658)</f>
        <v/>
      </c>
      <c r="C656" t="str">
        <f>IF(OR(ISBLANK('!0'!C657),ISERROR('!0'!C657)),"",'!0'!C657)</f>
        <v/>
      </c>
      <c r="D656" t="str">
        <f>IF(OR(ISBLANK('!0'!D658),ISERROR('!0'!D658)),"",'!0'!D658)</f>
        <v/>
      </c>
      <c r="E656" t="str">
        <f>IF(OR(ISBLANK('!0'!E658),ISERROR('!0'!E658)),"",'!0'!E658)</f>
        <v/>
      </c>
      <c r="F656" t="str">
        <f>IF(OR(ISBLANK('!0'!F658),ISERROR('!0'!F658)),"",'!0'!F658)</f>
        <v/>
      </c>
      <c r="G656" t="str">
        <f>IF(OR(ISBLANK('!0'!G658),ISERROR('!0'!G658)),"",'!0'!G658)</f>
        <v/>
      </c>
      <c r="H656" t="str">
        <f>IF(OR(ISBLANK('!0'!H658),ISERROR('!0'!H658)),"",'!0'!H658)</f>
        <v/>
      </c>
      <c r="I656" s="4" t="str">
        <f>IF(OR(ISBLANK('!0'!I658),ISERROR('!0'!I658)),"",'!0'!I658)</f>
        <v/>
      </c>
      <c r="J656" t="str">
        <f>IF(OR(ISBLANK('!0'!J658),ISERROR('!0'!J658)),"",'!0'!J658)</f>
        <v/>
      </c>
      <c r="K656" s="59" t="str">
        <f>IF(OR(ISBLANK('!0'!K658),ISERROR('!0'!K658)),"",'!0'!K658)</f>
        <v/>
      </c>
      <c r="L656" t="str">
        <f>IF(OR(ISBLANK('!0'!L658),ISERROR('!0'!L658)),"",'!0'!L658)</f>
        <v/>
      </c>
      <c r="M656" t="str">
        <f>IF(OR(ISBLANK('!0'!M658),ISERROR('!0'!M658)),"",'!0'!M658)</f>
        <v/>
      </c>
      <c r="N656" t="str">
        <f>IF(OR(ISBLANK('!0'!N658),ISERROR('!0'!N658)),"",'!0'!N658)</f>
        <v/>
      </c>
      <c r="O656" t="str">
        <f>IF(OR(ISBLANK('!0'!O658),ISERROR('!0'!O658)),"",'!0'!O658)</f>
        <v/>
      </c>
      <c r="P656" t="str">
        <f>IF(OR(ISBLANK('!0'!P658),ISERROR('!0'!P658)),"",'!0'!P658)</f>
        <v/>
      </c>
      <c r="Q656" t="str">
        <f>IF(OR(ISBLANK('!0'!Q658),ISERROR('!0'!Q658)),"",'!0'!Q658)</f>
        <v/>
      </c>
      <c r="R656" t="str">
        <f>IF(OR(ISBLANK('!0'!R658),ISERROR('!0'!R658)),"",'!0'!R658)</f>
        <v/>
      </c>
      <c r="S656" t="str">
        <f>IF(OR(ISBLANK('!0'!S658),ISERROR('!0'!S658)),"",'!0'!S658)</f>
        <v/>
      </c>
      <c r="T656" t="str">
        <f>IF(OR(ISBLANK('!0'!T658),ISERROR('!0'!T658)),"",'!0'!T658)</f>
        <v/>
      </c>
      <c r="U656" t="str">
        <f>IF(OR(ISBLANK('!0'!U658),ISERROR('!0'!U658)),"",'!0'!U658)</f>
        <v/>
      </c>
      <c r="V656" t="str">
        <f>IF(OR(ISBLANK('!0'!V658),ISERROR('!0'!V658)),"",'!0'!V658)</f>
        <v/>
      </c>
      <c r="W656" t="str">
        <f>IF(OR(ISBLANK('!0'!W658),ISERROR('!0'!W658)),"",'!0'!W658)</f>
        <v/>
      </c>
      <c r="X656" t="str">
        <f>IF(OR(ISBLANK('!0'!X658),ISERROR('!0'!X658)),"",'!0'!X658)</f>
        <v/>
      </c>
      <c r="Y656" t="str">
        <f>IF(OR(ISBLANK('!0'!Y658),ISERROR('!0'!Y658)),"",'!0'!Y658)</f>
        <v/>
      </c>
      <c r="Z656" t="str">
        <f>IF(OR(ISBLANK('!0'!Z658),ISERROR('!0'!Z658)),"",'!0'!Z658)</f>
        <v/>
      </c>
      <c r="AA656" t="str">
        <f>IF(OR(ISBLANK('!0'!AA658),ISERROR('!0'!AA658)),"",'!0'!AA658)</f>
        <v/>
      </c>
      <c r="AB656" t="str">
        <f>IF(OR(ISBLANK('!0'!AB658),ISERROR('!0'!AB658)),"",'!0'!AB658)</f>
        <v/>
      </c>
      <c r="AC656" t="str">
        <f>IF(OR(ISBLANK('!0'!AI658),ISERROR('!0'!AI658)),"",'!0'!AI658)</f>
        <v/>
      </c>
      <c r="AD656" t="str">
        <f>IF(OR(ISBLANK('!0'!AJ658),ISERROR('!0'!AJ658)),"",'!0'!AJ658)</f>
        <v/>
      </c>
      <c r="AE656" t="str">
        <f>IF(OR(ISBLANK('!0'!AK658),ISERROR('!0'!AK658)),"",'!0'!AK658)</f>
        <v/>
      </c>
      <c r="AF656" t="str">
        <f>IF(OR(ISBLANK('!0'!AL658),ISERROR('!0'!AL658)),"",'!0'!AL658)</f>
        <v/>
      </c>
      <c r="AG656" t="str">
        <f>IF(OR(ISBLANK('!0'!AM658),ISERROR('!0'!AM658)),"",'!0'!AM658)</f>
        <v/>
      </c>
      <c r="AH656" t="str">
        <f>IF(OR(ISBLANK('!0'!AN658),ISERROR('!0'!AN658)),"",'!0'!AN658)</f>
        <v/>
      </c>
      <c r="AI656" t="str">
        <f>IF(OR(ISBLANK('!0'!AO658),ISERROR('!0'!AO658)),"",'!0'!AO658)</f>
        <v/>
      </c>
      <c r="AJ656" t="str">
        <f>IF(OR(ISBLANK('!0'!AP658),ISERROR('!0'!AP658)),"",'!0'!AP658)</f>
        <v/>
      </c>
      <c r="AK656" t="str">
        <f>IF(OR(ISBLANK('!0'!AQ658),ISERROR('!0'!AQ658)),"",'!0'!AQ658)</f>
        <v/>
      </c>
      <c r="AL656" t="str">
        <f>IF(OR(ISBLANK('!0'!AR658),ISERROR('!0'!AR658)),"",'!0'!AR658)</f>
        <v/>
      </c>
      <c r="AM656" t="str">
        <f>IF(OR(ISBLANK('!0'!AS658),ISERROR('!0'!AS658)),"",'!0'!AS658)</f>
        <v/>
      </c>
      <c r="AN656" t="str">
        <f>IF(OR(ISBLANK('!0'!AT658),ISERROR('!0'!AT658)),"",'!0'!AT658)</f>
        <v/>
      </c>
      <c r="AO656" t="str">
        <f>IF(OR(ISBLANK('!0'!AU658),ISERROR('!0'!AU658)),"",'!0'!AU658)</f>
        <v/>
      </c>
      <c r="AP656" t="str">
        <f>IF(OR(ISBLANK('!0'!AV658),ISERROR('!0'!AV658)),"",'!0'!AV658)</f>
        <v/>
      </c>
      <c r="AQ656" t="str">
        <f>IF(OR(ISBLANK('!0'!AW658),ISERROR('!0'!AW658)),"",'!0'!AW658)</f>
        <v/>
      </c>
      <c r="AR656" t="str">
        <f>IF(OR(ISBLANK('!0'!AX658),ISERROR('!0'!AX658)),"",'!0'!AX658)</f>
        <v/>
      </c>
      <c r="AS656" t="str">
        <f>IF(OR(ISBLANK('!0'!AY658),ISERROR('!0'!AY658)),"",'!0'!AY658)</f>
        <v/>
      </c>
      <c r="AT656" t="str">
        <f>IF(OR(ISBLANK('!0'!AZ658),ISERROR('!0'!AZ658)),"",'!0'!AZ658)</f>
        <v/>
      </c>
      <c r="AU656" t="str">
        <f>IF(OR(ISBLANK('!0'!BA658),ISERROR('!0'!BA658)),"",'!0'!BA658)</f>
        <v/>
      </c>
      <c r="AV656" t="str">
        <f>IF(OR(ISBLANK('!0'!BB658),ISERROR('!0'!BB658)),"",'!0'!BB658)</f>
        <v/>
      </c>
      <c r="AW656" t="str">
        <f>IF(OR(ISBLANK('!0'!BC658),ISERROR('!0'!BC658)),"",'!0'!BC658)</f>
        <v/>
      </c>
      <c r="AX656" t="str">
        <f>IF(OR(ISBLANK('!0'!BD658),ISERROR('!0'!BD658)),"",'!0'!BD658)</f>
        <v/>
      </c>
      <c r="AY656" t="str">
        <f>IF(OR(ISBLANK('!0'!BE658),ISERROR('!0'!BE658)),"",'!0'!BE658)</f>
        <v/>
      </c>
      <c r="AZ656" t="str">
        <f>IF(OR(ISBLANK('!0'!BF658),ISERROR('!0'!BF658)),"",'!0'!BF658)</f>
        <v/>
      </c>
      <c r="BA656" t="str">
        <f>IF(OR(ISBLANK('!0'!BG658),ISERROR('!0'!BG658)),"",'!0'!BG658)</f>
        <v/>
      </c>
      <c r="BB656" t="str">
        <f>IF(OR(ISBLANK('!0'!BH658),ISERROR('!0'!BH658)),"",'!0'!BH658)</f>
        <v/>
      </c>
      <c r="BC656" t="str">
        <f>IF(OR(ISBLANK('!0'!BI658),ISERROR('!0'!BI658)),"",'!0'!BI658)</f>
        <v/>
      </c>
    </row>
    <row r="657" spans="1:55" ht="12.75" customHeight="1" x14ac:dyDescent="0.2">
      <c r="A657" t="str">
        <f>IF(OR(ISBLANK('!0'!A659),ISERROR('!0'!A659)),"",'!0'!A659)</f>
        <v/>
      </c>
      <c r="B657" t="str">
        <f>IF(OR(ISBLANK('!0'!B659),ISERROR('!0'!B659)),"",'!0'!B659)</f>
        <v/>
      </c>
      <c r="C657" t="str">
        <f>IF(OR(ISBLANK('!0'!C658),ISERROR('!0'!C658)),"",'!0'!C658)</f>
        <v/>
      </c>
      <c r="D657" t="str">
        <f>IF(OR(ISBLANK('!0'!D659),ISERROR('!0'!D659)),"",'!0'!D659)</f>
        <v/>
      </c>
      <c r="E657" t="str">
        <f>IF(OR(ISBLANK('!0'!E659),ISERROR('!0'!E659)),"",'!0'!E659)</f>
        <v/>
      </c>
      <c r="F657" t="str">
        <f>IF(OR(ISBLANK('!0'!F659),ISERROR('!0'!F659)),"",'!0'!F659)</f>
        <v/>
      </c>
      <c r="G657" t="str">
        <f>IF(OR(ISBLANK('!0'!G659),ISERROR('!0'!G659)),"",'!0'!G659)</f>
        <v/>
      </c>
      <c r="H657" t="str">
        <f>IF(OR(ISBLANK('!0'!H659),ISERROR('!0'!H659)),"",'!0'!H659)</f>
        <v/>
      </c>
      <c r="I657" s="4" t="str">
        <f>IF(OR(ISBLANK('!0'!I659),ISERROR('!0'!I659)),"",'!0'!I659)</f>
        <v/>
      </c>
      <c r="J657" t="str">
        <f>IF(OR(ISBLANK('!0'!J659),ISERROR('!0'!J659)),"",'!0'!J659)</f>
        <v/>
      </c>
      <c r="K657" s="59" t="str">
        <f>IF(OR(ISBLANK('!0'!K659),ISERROR('!0'!K659)),"",'!0'!K659)</f>
        <v/>
      </c>
      <c r="L657" t="str">
        <f>IF(OR(ISBLANK('!0'!L659),ISERROR('!0'!L659)),"",'!0'!L659)</f>
        <v/>
      </c>
      <c r="M657" t="str">
        <f>IF(OR(ISBLANK('!0'!M659),ISERROR('!0'!M659)),"",'!0'!M659)</f>
        <v/>
      </c>
      <c r="N657" t="str">
        <f>IF(OR(ISBLANK('!0'!N659),ISERROR('!0'!N659)),"",'!0'!N659)</f>
        <v/>
      </c>
      <c r="O657" t="str">
        <f>IF(OR(ISBLANK('!0'!O659),ISERROR('!0'!O659)),"",'!0'!O659)</f>
        <v/>
      </c>
      <c r="P657" t="str">
        <f>IF(OR(ISBLANK('!0'!P659),ISERROR('!0'!P659)),"",'!0'!P659)</f>
        <v/>
      </c>
      <c r="Q657" t="str">
        <f>IF(OR(ISBLANK('!0'!Q659),ISERROR('!0'!Q659)),"",'!0'!Q659)</f>
        <v/>
      </c>
      <c r="R657" t="str">
        <f>IF(OR(ISBLANK('!0'!R659),ISERROR('!0'!R659)),"",'!0'!R659)</f>
        <v/>
      </c>
      <c r="S657" t="str">
        <f>IF(OR(ISBLANK('!0'!S659),ISERROR('!0'!S659)),"",'!0'!S659)</f>
        <v/>
      </c>
      <c r="T657" t="str">
        <f>IF(OR(ISBLANK('!0'!T659),ISERROR('!0'!T659)),"",'!0'!T659)</f>
        <v/>
      </c>
      <c r="U657" t="str">
        <f>IF(OR(ISBLANK('!0'!U659),ISERROR('!0'!U659)),"",'!0'!U659)</f>
        <v/>
      </c>
      <c r="V657" t="str">
        <f>IF(OR(ISBLANK('!0'!V659),ISERROR('!0'!V659)),"",'!0'!V659)</f>
        <v/>
      </c>
      <c r="W657" t="str">
        <f>IF(OR(ISBLANK('!0'!W659),ISERROR('!0'!W659)),"",'!0'!W659)</f>
        <v/>
      </c>
      <c r="X657" t="str">
        <f>IF(OR(ISBLANK('!0'!X659),ISERROR('!0'!X659)),"",'!0'!X659)</f>
        <v/>
      </c>
      <c r="Y657" t="str">
        <f>IF(OR(ISBLANK('!0'!Y659),ISERROR('!0'!Y659)),"",'!0'!Y659)</f>
        <v/>
      </c>
      <c r="Z657" t="str">
        <f>IF(OR(ISBLANK('!0'!Z659),ISERROR('!0'!Z659)),"",'!0'!Z659)</f>
        <v/>
      </c>
      <c r="AA657" t="str">
        <f>IF(OR(ISBLANK('!0'!AA659),ISERROR('!0'!AA659)),"",'!0'!AA659)</f>
        <v/>
      </c>
      <c r="AB657" t="str">
        <f>IF(OR(ISBLANK('!0'!AB659),ISERROR('!0'!AB659)),"",'!0'!AB659)</f>
        <v/>
      </c>
      <c r="AC657" t="str">
        <f>IF(OR(ISBLANK('!0'!AI659),ISERROR('!0'!AI659)),"",'!0'!AI659)</f>
        <v/>
      </c>
      <c r="AD657" t="str">
        <f>IF(OR(ISBLANK('!0'!AJ659),ISERROR('!0'!AJ659)),"",'!0'!AJ659)</f>
        <v/>
      </c>
      <c r="AE657" t="str">
        <f>IF(OR(ISBLANK('!0'!AK659),ISERROR('!0'!AK659)),"",'!0'!AK659)</f>
        <v/>
      </c>
      <c r="AF657" t="str">
        <f>IF(OR(ISBLANK('!0'!AL659),ISERROR('!0'!AL659)),"",'!0'!AL659)</f>
        <v/>
      </c>
      <c r="AG657" t="str">
        <f>IF(OR(ISBLANK('!0'!AM659),ISERROR('!0'!AM659)),"",'!0'!AM659)</f>
        <v/>
      </c>
      <c r="AH657" t="str">
        <f>IF(OR(ISBLANK('!0'!AN659),ISERROR('!0'!AN659)),"",'!0'!AN659)</f>
        <v/>
      </c>
      <c r="AI657" t="str">
        <f>IF(OR(ISBLANK('!0'!AO659),ISERROR('!0'!AO659)),"",'!0'!AO659)</f>
        <v/>
      </c>
      <c r="AJ657" t="str">
        <f>IF(OR(ISBLANK('!0'!AP659),ISERROR('!0'!AP659)),"",'!0'!AP659)</f>
        <v/>
      </c>
      <c r="AK657" t="str">
        <f>IF(OR(ISBLANK('!0'!AQ659),ISERROR('!0'!AQ659)),"",'!0'!AQ659)</f>
        <v/>
      </c>
      <c r="AL657" t="str">
        <f>IF(OR(ISBLANK('!0'!AR659),ISERROR('!0'!AR659)),"",'!0'!AR659)</f>
        <v/>
      </c>
      <c r="AM657" t="str">
        <f>IF(OR(ISBLANK('!0'!AS659),ISERROR('!0'!AS659)),"",'!0'!AS659)</f>
        <v/>
      </c>
      <c r="AN657" t="str">
        <f>IF(OR(ISBLANK('!0'!AT659),ISERROR('!0'!AT659)),"",'!0'!AT659)</f>
        <v/>
      </c>
      <c r="AO657" t="str">
        <f>IF(OR(ISBLANK('!0'!AU659),ISERROR('!0'!AU659)),"",'!0'!AU659)</f>
        <v/>
      </c>
      <c r="AP657" t="str">
        <f>IF(OR(ISBLANK('!0'!AV659),ISERROR('!0'!AV659)),"",'!0'!AV659)</f>
        <v/>
      </c>
      <c r="AQ657" t="str">
        <f>IF(OR(ISBLANK('!0'!AW659),ISERROR('!0'!AW659)),"",'!0'!AW659)</f>
        <v/>
      </c>
      <c r="AR657" t="str">
        <f>IF(OR(ISBLANK('!0'!AX659),ISERROR('!0'!AX659)),"",'!0'!AX659)</f>
        <v/>
      </c>
      <c r="AS657" t="str">
        <f>IF(OR(ISBLANK('!0'!AY659),ISERROR('!0'!AY659)),"",'!0'!AY659)</f>
        <v/>
      </c>
      <c r="AT657" t="str">
        <f>IF(OR(ISBLANK('!0'!AZ659),ISERROR('!0'!AZ659)),"",'!0'!AZ659)</f>
        <v/>
      </c>
      <c r="AU657" t="str">
        <f>IF(OR(ISBLANK('!0'!BA659),ISERROR('!0'!BA659)),"",'!0'!BA659)</f>
        <v/>
      </c>
      <c r="AV657" t="str">
        <f>IF(OR(ISBLANK('!0'!BB659),ISERROR('!0'!BB659)),"",'!0'!BB659)</f>
        <v/>
      </c>
      <c r="AW657" t="str">
        <f>IF(OR(ISBLANK('!0'!BC659),ISERROR('!0'!BC659)),"",'!0'!BC659)</f>
        <v/>
      </c>
      <c r="AX657" t="str">
        <f>IF(OR(ISBLANK('!0'!BD659),ISERROR('!0'!BD659)),"",'!0'!BD659)</f>
        <v/>
      </c>
      <c r="AY657" t="str">
        <f>IF(OR(ISBLANK('!0'!BE659),ISERROR('!0'!BE659)),"",'!0'!BE659)</f>
        <v/>
      </c>
      <c r="AZ657" t="str">
        <f>IF(OR(ISBLANK('!0'!BF659),ISERROR('!0'!BF659)),"",'!0'!BF659)</f>
        <v/>
      </c>
      <c r="BA657" t="str">
        <f>IF(OR(ISBLANK('!0'!BG659),ISERROR('!0'!BG659)),"",'!0'!BG659)</f>
        <v/>
      </c>
      <c r="BB657" t="str">
        <f>IF(OR(ISBLANK('!0'!BH659),ISERROR('!0'!BH659)),"",'!0'!BH659)</f>
        <v/>
      </c>
      <c r="BC657" t="str">
        <f>IF(OR(ISBLANK('!0'!BI659),ISERROR('!0'!BI659)),"",'!0'!BI659)</f>
        <v/>
      </c>
    </row>
    <row r="658" spans="1:55" ht="12.75" customHeight="1" x14ac:dyDescent="0.2">
      <c r="A658" t="str">
        <f>IF(OR(ISBLANK('!0'!A660),ISERROR('!0'!A660)),"",'!0'!A660)</f>
        <v/>
      </c>
      <c r="B658" t="str">
        <f>IF(OR(ISBLANK('!0'!B660),ISERROR('!0'!B660)),"",'!0'!B660)</f>
        <v/>
      </c>
      <c r="C658" t="str">
        <f>IF(OR(ISBLANK('!0'!C659),ISERROR('!0'!C659)),"",'!0'!C659)</f>
        <v/>
      </c>
      <c r="D658" t="str">
        <f>IF(OR(ISBLANK('!0'!D660),ISERROR('!0'!D660)),"",'!0'!D660)</f>
        <v/>
      </c>
      <c r="E658" t="str">
        <f>IF(OR(ISBLANK('!0'!E660),ISERROR('!0'!E660)),"",'!0'!E660)</f>
        <v/>
      </c>
      <c r="F658" t="str">
        <f>IF(OR(ISBLANK('!0'!F660),ISERROR('!0'!F660)),"",'!0'!F660)</f>
        <v/>
      </c>
      <c r="G658" t="str">
        <f>IF(OR(ISBLANK('!0'!G660),ISERROR('!0'!G660)),"",'!0'!G660)</f>
        <v/>
      </c>
      <c r="H658" t="str">
        <f>IF(OR(ISBLANK('!0'!H660),ISERROR('!0'!H660)),"",'!0'!H660)</f>
        <v/>
      </c>
      <c r="I658" s="4" t="str">
        <f>IF(OR(ISBLANK('!0'!I660),ISERROR('!0'!I660)),"",'!0'!I660)</f>
        <v/>
      </c>
      <c r="J658" t="str">
        <f>IF(OR(ISBLANK('!0'!J660),ISERROR('!0'!J660)),"",'!0'!J660)</f>
        <v/>
      </c>
      <c r="K658" s="59" t="str">
        <f>IF(OR(ISBLANK('!0'!K660),ISERROR('!0'!K660)),"",'!0'!K660)</f>
        <v/>
      </c>
      <c r="L658" t="str">
        <f>IF(OR(ISBLANK('!0'!L660),ISERROR('!0'!L660)),"",'!0'!L660)</f>
        <v/>
      </c>
      <c r="M658" t="str">
        <f>IF(OR(ISBLANK('!0'!M660),ISERROR('!0'!M660)),"",'!0'!M660)</f>
        <v/>
      </c>
      <c r="N658" t="str">
        <f>IF(OR(ISBLANK('!0'!N660),ISERROR('!0'!N660)),"",'!0'!N660)</f>
        <v/>
      </c>
      <c r="O658" t="str">
        <f>IF(OR(ISBLANK('!0'!O660),ISERROR('!0'!O660)),"",'!0'!O660)</f>
        <v/>
      </c>
      <c r="P658" t="str">
        <f>IF(OR(ISBLANK('!0'!P660),ISERROR('!0'!P660)),"",'!0'!P660)</f>
        <v/>
      </c>
      <c r="Q658" t="str">
        <f>IF(OR(ISBLANK('!0'!Q660),ISERROR('!0'!Q660)),"",'!0'!Q660)</f>
        <v/>
      </c>
      <c r="R658" t="str">
        <f>IF(OR(ISBLANK('!0'!R660),ISERROR('!0'!R660)),"",'!0'!R660)</f>
        <v/>
      </c>
      <c r="S658" t="str">
        <f>IF(OR(ISBLANK('!0'!S660),ISERROR('!0'!S660)),"",'!0'!S660)</f>
        <v/>
      </c>
      <c r="T658" t="str">
        <f>IF(OR(ISBLANK('!0'!T660),ISERROR('!0'!T660)),"",'!0'!T660)</f>
        <v/>
      </c>
      <c r="U658" t="str">
        <f>IF(OR(ISBLANK('!0'!U660),ISERROR('!0'!U660)),"",'!0'!U660)</f>
        <v/>
      </c>
      <c r="V658" t="str">
        <f>IF(OR(ISBLANK('!0'!V660),ISERROR('!0'!V660)),"",'!0'!V660)</f>
        <v/>
      </c>
      <c r="W658" t="str">
        <f>IF(OR(ISBLANK('!0'!W660),ISERROR('!0'!W660)),"",'!0'!W660)</f>
        <v/>
      </c>
      <c r="X658" t="str">
        <f>IF(OR(ISBLANK('!0'!X660),ISERROR('!0'!X660)),"",'!0'!X660)</f>
        <v/>
      </c>
      <c r="Y658" t="str">
        <f>IF(OR(ISBLANK('!0'!Y660),ISERROR('!0'!Y660)),"",'!0'!Y660)</f>
        <v/>
      </c>
      <c r="Z658" t="str">
        <f>IF(OR(ISBLANK('!0'!Z660),ISERROR('!0'!Z660)),"",'!0'!Z660)</f>
        <v/>
      </c>
      <c r="AA658" t="str">
        <f>IF(OR(ISBLANK('!0'!AA660),ISERROR('!0'!AA660)),"",'!0'!AA660)</f>
        <v/>
      </c>
      <c r="AB658" t="str">
        <f>IF(OR(ISBLANK('!0'!AB660),ISERROR('!0'!AB660)),"",'!0'!AB660)</f>
        <v/>
      </c>
      <c r="AC658" t="str">
        <f>IF(OR(ISBLANK('!0'!AI660),ISERROR('!0'!AI660)),"",'!0'!AI660)</f>
        <v/>
      </c>
      <c r="AD658" t="str">
        <f>IF(OR(ISBLANK('!0'!AJ660),ISERROR('!0'!AJ660)),"",'!0'!AJ660)</f>
        <v/>
      </c>
      <c r="AE658" t="str">
        <f>IF(OR(ISBLANK('!0'!AK660),ISERROR('!0'!AK660)),"",'!0'!AK660)</f>
        <v/>
      </c>
      <c r="AF658" t="str">
        <f>IF(OR(ISBLANK('!0'!AL660),ISERROR('!0'!AL660)),"",'!0'!AL660)</f>
        <v/>
      </c>
      <c r="AG658" t="str">
        <f>IF(OR(ISBLANK('!0'!AM660),ISERROR('!0'!AM660)),"",'!0'!AM660)</f>
        <v/>
      </c>
      <c r="AH658" t="str">
        <f>IF(OR(ISBLANK('!0'!AN660),ISERROR('!0'!AN660)),"",'!0'!AN660)</f>
        <v/>
      </c>
      <c r="AI658" t="str">
        <f>IF(OR(ISBLANK('!0'!AO660),ISERROR('!0'!AO660)),"",'!0'!AO660)</f>
        <v/>
      </c>
      <c r="AJ658" t="str">
        <f>IF(OR(ISBLANK('!0'!AP660),ISERROR('!0'!AP660)),"",'!0'!AP660)</f>
        <v/>
      </c>
      <c r="AK658" t="str">
        <f>IF(OR(ISBLANK('!0'!AQ660),ISERROR('!0'!AQ660)),"",'!0'!AQ660)</f>
        <v/>
      </c>
      <c r="AL658" t="str">
        <f>IF(OR(ISBLANK('!0'!AR660),ISERROR('!0'!AR660)),"",'!0'!AR660)</f>
        <v/>
      </c>
      <c r="AM658" t="str">
        <f>IF(OR(ISBLANK('!0'!AS660),ISERROR('!0'!AS660)),"",'!0'!AS660)</f>
        <v/>
      </c>
      <c r="AN658" t="str">
        <f>IF(OR(ISBLANK('!0'!AT660),ISERROR('!0'!AT660)),"",'!0'!AT660)</f>
        <v/>
      </c>
      <c r="AO658" t="str">
        <f>IF(OR(ISBLANK('!0'!AU660),ISERROR('!0'!AU660)),"",'!0'!AU660)</f>
        <v/>
      </c>
      <c r="AP658" t="str">
        <f>IF(OR(ISBLANK('!0'!AV660),ISERROR('!0'!AV660)),"",'!0'!AV660)</f>
        <v/>
      </c>
      <c r="AQ658" t="str">
        <f>IF(OR(ISBLANK('!0'!AW660),ISERROR('!0'!AW660)),"",'!0'!AW660)</f>
        <v/>
      </c>
      <c r="AR658" t="str">
        <f>IF(OR(ISBLANK('!0'!AX660),ISERROR('!0'!AX660)),"",'!0'!AX660)</f>
        <v/>
      </c>
      <c r="AS658" t="str">
        <f>IF(OR(ISBLANK('!0'!AY660),ISERROR('!0'!AY660)),"",'!0'!AY660)</f>
        <v/>
      </c>
      <c r="AT658" t="str">
        <f>IF(OR(ISBLANK('!0'!AZ660),ISERROR('!0'!AZ660)),"",'!0'!AZ660)</f>
        <v/>
      </c>
      <c r="AU658" t="str">
        <f>IF(OR(ISBLANK('!0'!BA660),ISERROR('!0'!BA660)),"",'!0'!BA660)</f>
        <v/>
      </c>
      <c r="AV658" t="str">
        <f>IF(OR(ISBLANK('!0'!BB660),ISERROR('!0'!BB660)),"",'!0'!BB660)</f>
        <v/>
      </c>
      <c r="AW658" t="str">
        <f>IF(OR(ISBLANK('!0'!BC660),ISERROR('!0'!BC660)),"",'!0'!BC660)</f>
        <v/>
      </c>
      <c r="AX658" t="str">
        <f>IF(OR(ISBLANK('!0'!BD660),ISERROR('!0'!BD660)),"",'!0'!BD660)</f>
        <v/>
      </c>
      <c r="AY658" t="str">
        <f>IF(OR(ISBLANK('!0'!BE660),ISERROR('!0'!BE660)),"",'!0'!BE660)</f>
        <v/>
      </c>
      <c r="AZ658" t="str">
        <f>IF(OR(ISBLANK('!0'!BF660),ISERROR('!0'!BF660)),"",'!0'!BF660)</f>
        <v/>
      </c>
      <c r="BA658" t="str">
        <f>IF(OR(ISBLANK('!0'!BG660),ISERROR('!0'!BG660)),"",'!0'!BG660)</f>
        <v/>
      </c>
      <c r="BB658" t="str">
        <f>IF(OR(ISBLANK('!0'!BH660),ISERROR('!0'!BH660)),"",'!0'!BH660)</f>
        <v/>
      </c>
      <c r="BC658" t="str">
        <f>IF(OR(ISBLANK('!0'!BI660),ISERROR('!0'!BI660)),"",'!0'!BI660)</f>
        <v/>
      </c>
    </row>
    <row r="659" spans="1:55" ht="12.75" customHeight="1" x14ac:dyDescent="0.2">
      <c r="A659" t="str">
        <f>IF(OR(ISBLANK('!0'!A661),ISERROR('!0'!A661)),"",'!0'!A661)</f>
        <v/>
      </c>
      <c r="B659" t="str">
        <f>IF(OR(ISBLANK('!0'!B661),ISERROR('!0'!B661)),"",'!0'!B661)</f>
        <v/>
      </c>
      <c r="C659" t="str">
        <f>IF(OR(ISBLANK('!0'!C660),ISERROR('!0'!C660)),"",'!0'!C660)</f>
        <v/>
      </c>
      <c r="D659" t="str">
        <f>IF(OR(ISBLANK('!0'!D661),ISERROR('!0'!D661)),"",'!0'!D661)</f>
        <v/>
      </c>
      <c r="E659" t="str">
        <f>IF(OR(ISBLANK('!0'!E661),ISERROR('!0'!E661)),"",'!0'!E661)</f>
        <v/>
      </c>
      <c r="F659" t="str">
        <f>IF(OR(ISBLANK('!0'!F661),ISERROR('!0'!F661)),"",'!0'!F661)</f>
        <v/>
      </c>
      <c r="G659" t="str">
        <f>IF(OR(ISBLANK('!0'!G661),ISERROR('!0'!G661)),"",'!0'!G661)</f>
        <v/>
      </c>
      <c r="H659" t="str">
        <f>IF(OR(ISBLANK('!0'!H661),ISERROR('!0'!H661)),"",'!0'!H661)</f>
        <v/>
      </c>
      <c r="I659" s="4" t="str">
        <f>IF(OR(ISBLANK('!0'!I661),ISERROR('!0'!I661)),"",'!0'!I661)</f>
        <v/>
      </c>
      <c r="J659" t="str">
        <f>IF(OR(ISBLANK('!0'!J661),ISERROR('!0'!J661)),"",'!0'!J661)</f>
        <v/>
      </c>
      <c r="K659" s="59" t="str">
        <f>IF(OR(ISBLANK('!0'!K661),ISERROR('!0'!K661)),"",'!0'!K661)</f>
        <v/>
      </c>
      <c r="L659" t="str">
        <f>IF(OR(ISBLANK('!0'!L661),ISERROR('!0'!L661)),"",'!0'!L661)</f>
        <v/>
      </c>
      <c r="M659" t="str">
        <f>IF(OR(ISBLANK('!0'!M661),ISERROR('!0'!M661)),"",'!0'!M661)</f>
        <v/>
      </c>
      <c r="N659" t="str">
        <f>IF(OR(ISBLANK('!0'!N661),ISERROR('!0'!N661)),"",'!0'!N661)</f>
        <v/>
      </c>
      <c r="O659" t="str">
        <f>IF(OR(ISBLANK('!0'!O661),ISERROR('!0'!O661)),"",'!0'!O661)</f>
        <v/>
      </c>
      <c r="P659" t="str">
        <f>IF(OR(ISBLANK('!0'!P661),ISERROR('!0'!P661)),"",'!0'!P661)</f>
        <v/>
      </c>
      <c r="Q659" t="str">
        <f>IF(OR(ISBLANK('!0'!Q661),ISERROR('!0'!Q661)),"",'!0'!Q661)</f>
        <v/>
      </c>
      <c r="R659" t="str">
        <f>IF(OR(ISBLANK('!0'!R661),ISERROR('!0'!R661)),"",'!0'!R661)</f>
        <v/>
      </c>
      <c r="S659" t="str">
        <f>IF(OR(ISBLANK('!0'!S661),ISERROR('!0'!S661)),"",'!0'!S661)</f>
        <v/>
      </c>
      <c r="T659" t="str">
        <f>IF(OR(ISBLANK('!0'!T661),ISERROR('!0'!T661)),"",'!0'!T661)</f>
        <v/>
      </c>
      <c r="U659" t="str">
        <f>IF(OR(ISBLANK('!0'!U661),ISERROR('!0'!U661)),"",'!0'!U661)</f>
        <v/>
      </c>
      <c r="V659" t="str">
        <f>IF(OR(ISBLANK('!0'!V661),ISERROR('!0'!V661)),"",'!0'!V661)</f>
        <v/>
      </c>
      <c r="W659" t="str">
        <f>IF(OR(ISBLANK('!0'!W661),ISERROR('!0'!W661)),"",'!0'!W661)</f>
        <v/>
      </c>
      <c r="X659" t="str">
        <f>IF(OR(ISBLANK('!0'!X661),ISERROR('!0'!X661)),"",'!0'!X661)</f>
        <v/>
      </c>
      <c r="Y659" t="str">
        <f>IF(OR(ISBLANK('!0'!Y661),ISERROR('!0'!Y661)),"",'!0'!Y661)</f>
        <v/>
      </c>
      <c r="Z659" t="str">
        <f>IF(OR(ISBLANK('!0'!Z661),ISERROR('!0'!Z661)),"",'!0'!Z661)</f>
        <v/>
      </c>
      <c r="AA659" t="str">
        <f>IF(OR(ISBLANK('!0'!AA661),ISERROR('!0'!AA661)),"",'!0'!AA661)</f>
        <v/>
      </c>
      <c r="AB659" t="str">
        <f>IF(OR(ISBLANK('!0'!AB661),ISERROR('!0'!AB661)),"",'!0'!AB661)</f>
        <v/>
      </c>
      <c r="AC659" t="str">
        <f>IF(OR(ISBLANK('!0'!AI661),ISERROR('!0'!AI661)),"",'!0'!AI661)</f>
        <v/>
      </c>
      <c r="AD659" t="str">
        <f>IF(OR(ISBLANK('!0'!AJ661),ISERROR('!0'!AJ661)),"",'!0'!AJ661)</f>
        <v/>
      </c>
      <c r="AE659" t="str">
        <f>IF(OR(ISBLANK('!0'!AK661),ISERROR('!0'!AK661)),"",'!0'!AK661)</f>
        <v/>
      </c>
      <c r="AF659" t="str">
        <f>IF(OR(ISBLANK('!0'!AL661),ISERROR('!0'!AL661)),"",'!0'!AL661)</f>
        <v/>
      </c>
      <c r="AG659" t="str">
        <f>IF(OR(ISBLANK('!0'!AM661),ISERROR('!0'!AM661)),"",'!0'!AM661)</f>
        <v/>
      </c>
      <c r="AH659" t="str">
        <f>IF(OR(ISBLANK('!0'!AN661),ISERROR('!0'!AN661)),"",'!0'!AN661)</f>
        <v/>
      </c>
      <c r="AI659" t="str">
        <f>IF(OR(ISBLANK('!0'!AO661),ISERROR('!0'!AO661)),"",'!0'!AO661)</f>
        <v/>
      </c>
      <c r="AJ659" t="str">
        <f>IF(OR(ISBLANK('!0'!AP661),ISERROR('!0'!AP661)),"",'!0'!AP661)</f>
        <v/>
      </c>
      <c r="AK659" t="str">
        <f>IF(OR(ISBLANK('!0'!AQ661),ISERROR('!0'!AQ661)),"",'!0'!AQ661)</f>
        <v/>
      </c>
      <c r="AL659" t="str">
        <f>IF(OR(ISBLANK('!0'!AR661),ISERROR('!0'!AR661)),"",'!0'!AR661)</f>
        <v/>
      </c>
      <c r="AM659" t="str">
        <f>IF(OR(ISBLANK('!0'!AS661),ISERROR('!0'!AS661)),"",'!0'!AS661)</f>
        <v/>
      </c>
      <c r="AN659" t="str">
        <f>IF(OR(ISBLANK('!0'!AT661),ISERROR('!0'!AT661)),"",'!0'!AT661)</f>
        <v/>
      </c>
      <c r="AO659" t="str">
        <f>IF(OR(ISBLANK('!0'!AU661),ISERROR('!0'!AU661)),"",'!0'!AU661)</f>
        <v/>
      </c>
      <c r="AP659" t="str">
        <f>IF(OR(ISBLANK('!0'!AV661),ISERROR('!0'!AV661)),"",'!0'!AV661)</f>
        <v/>
      </c>
      <c r="AQ659" t="str">
        <f>IF(OR(ISBLANK('!0'!AW661),ISERROR('!0'!AW661)),"",'!0'!AW661)</f>
        <v/>
      </c>
      <c r="AR659" t="str">
        <f>IF(OR(ISBLANK('!0'!AX661),ISERROR('!0'!AX661)),"",'!0'!AX661)</f>
        <v/>
      </c>
      <c r="AS659" t="str">
        <f>IF(OR(ISBLANK('!0'!AY661),ISERROR('!0'!AY661)),"",'!0'!AY661)</f>
        <v/>
      </c>
      <c r="AT659" t="str">
        <f>IF(OR(ISBLANK('!0'!AZ661),ISERROR('!0'!AZ661)),"",'!0'!AZ661)</f>
        <v/>
      </c>
      <c r="AU659" t="str">
        <f>IF(OR(ISBLANK('!0'!BA661),ISERROR('!0'!BA661)),"",'!0'!BA661)</f>
        <v/>
      </c>
      <c r="AV659" t="str">
        <f>IF(OR(ISBLANK('!0'!BB661),ISERROR('!0'!BB661)),"",'!0'!BB661)</f>
        <v/>
      </c>
      <c r="AW659" t="str">
        <f>IF(OR(ISBLANK('!0'!BC661),ISERROR('!0'!BC661)),"",'!0'!BC661)</f>
        <v/>
      </c>
      <c r="AX659" t="str">
        <f>IF(OR(ISBLANK('!0'!BD661),ISERROR('!0'!BD661)),"",'!0'!BD661)</f>
        <v/>
      </c>
      <c r="AY659" t="str">
        <f>IF(OR(ISBLANK('!0'!BE661),ISERROR('!0'!BE661)),"",'!0'!BE661)</f>
        <v/>
      </c>
      <c r="AZ659" t="str">
        <f>IF(OR(ISBLANK('!0'!BF661),ISERROR('!0'!BF661)),"",'!0'!BF661)</f>
        <v/>
      </c>
      <c r="BA659" t="str">
        <f>IF(OR(ISBLANK('!0'!BG661),ISERROR('!0'!BG661)),"",'!0'!BG661)</f>
        <v/>
      </c>
      <c r="BB659" t="str">
        <f>IF(OR(ISBLANK('!0'!BH661),ISERROR('!0'!BH661)),"",'!0'!BH661)</f>
        <v/>
      </c>
      <c r="BC659" t="str">
        <f>IF(OR(ISBLANK('!0'!BI661),ISERROR('!0'!BI661)),"",'!0'!BI661)</f>
        <v/>
      </c>
    </row>
    <row r="660" spans="1:55" ht="12.75" customHeight="1" x14ac:dyDescent="0.2">
      <c r="A660" t="str">
        <f>IF(OR(ISBLANK('!0'!A662),ISERROR('!0'!A662)),"",'!0'!A662)</f>
        <v/>
      </c>
      <c r="B660" t="str">
        <f>IF(OR(ISBLANK('!0'!B662),ISERROR('!0'!B662)),"",'!0'!B662)</f>
        <v/>
      </c>
      <c r="C660" t="str">
        <f>IF(OR(ISBLANK('!0'!C661),ISERROR('!0'!C661)),"",'!0'!C661)</f>
        <v/>
      </c>
      <c r="D660" t="str">
        <f>IF(OR(ISBLANK('!0'!D662),ISERROR('!0'!D662)),"",'!0'!D662)</f>
        <v/>
      </c>
      <c r="E660" t="str">
        <f>IF(OR(ISBLANK('!0'!E662),ISERROR('!0'!E662)),"",'!0'!E662)</f>
        <v/>
      </c>
      <c r="F660" t="str">
        <f>IF(OR(ISBLANK('!0'!F662),ISERROR('!0'!F662)),"",'!0'!F662)</f>
        <v/>
      </c>
      <c r="G660" t="str">
        <f>IF(OR(ISBLANK('!0'!G662),ISERROR('!0'!G662)),"",'!0'!G662)</f>
        <v/>
      </c>
      <c r="H660" t="str">
        <f>IF(OR(ISBLANK('!0'!H662),ISERROR('!0'!H662)),"",'!0'!H662)</f>
        <v/>
      </c>
      <c r="I660" s="4" t="str">
        <f>IF(OR(ISBLANK('!0'!I662),ISERROR('!0'!I662)),"",'!0'!I662)</f>
        <v/>
      </c>
      <c r="J660" t="str">
        <f>IF(OR(ISBLANK('!0'!J662),ISERROR('!0'!J662)),"",'!0'!J662)</f>
        <v/>
      </c>
      <c r="K660" s="59" t="str">
        <f>IF(OR(ISBLANK('!0'!K662),ISERROR('!0'!K662)),"",'!0'!K662)</f>
        <v/>
      </c>
      <c r="L660" t="str">
        <f>IF(OR(ISBLANK('!0'!L662),ISERROR('!0'!L662)),"",'!0'!L662)</f>
        <v/>
      </c>
      <c r="M660" t="str">
        <f>IF(OR(ISBLANK('!0'!M662),ISERROR('!0'!M662)),"",'!0'!M662)</f>
        <v/>
      </c>
      <c r="N660" t="str">
        <f>IF(OR(ISBLANK('!0'!N662),ISERROR('!0'!N662)),"",'!0'!N662)</f>
        <v/>
      </c>
      <c r="O660" t="str">
        <f>IF(OR(ISBLANK('!0'!O662),ISERROR('!0'!O662)),"",'!0'!O662)</f>
        <v/>
      </c>
      <c r="P660" t="str">
        <f>IF(OR(ISBLANK('!0'!P662),ISERROR('!0'!P662)),"",'!0'!P662)</f>
        <v/>
      </c>
      <c r="Q660" t="str">
        <f>IF(OR(ISBLANK('!0'!Q662),ISERROR('!0'!Q662)),"",'!0'!Q662)</f>
        <v/>
      </c>
      <c r="R660" t="str">
        <f>IF(OR(ISBLANK('!0'!R662),ISERROR('!0'!R662)),"",'!0'!R662)</f>
        <v/>
      </c>
      <c r="S660" t="str">
        <f>IF(OR(ISBLANK('!0'!S662),ISERROR('!0'!S662)),"",'!0'!S662)</f>
        <v/>
      </c>
      <c r="T660" t="str">
        <f>IF(OR(ISBLANK('!0'!T662),ISERROR('!0'!T662)),"",'!0'!T662)</f>
        <v/>
      </c>
      <c r="U660" t="str">
        <f>IF(OR(ISBLANK('!0'!U662),ISERROR('!0'!U662)),"",'!0'!U662)</f>
        <v/>
      </c>
      <c r="V660" t="str">
        <f>IF(OR(ISBLANK('!0'!V662),ISERROR('!0'!V662)),"",'!0'!V662)</f>
        <v/>
      </c>
      <c r="W660" t="str">
        <f>IF(OR(ISBLANK('!0'!W662),ISERROR('!0'!W662)),"",'!0'!W662)</f>
        <v/>
      </c>
      <c r="X660" t="str">
        <f>IF(OR(ISBLANK('!0'!X662),ISERROR('!0'!X662)),"",'!0'!X662)</f>
        <v/>
      </c>
      <c r="Y660" t="str">
        <f>IF(OR(ISBLANK('!0'!Y662),ISERROR('!0'!Y662)),"",'!0'!Y662)</f>
        <v/>
      </c>
      <c r="Z660" t="str">
        <f>IF(OR(ISBLANK('!0'!Z662),ISERROR('!0'!Z662)),"",'!0'!Z662)</f>
        <v/>
      </c>
      <c r="AA660" t="str">
        <f>IF(OR(ISBLANK('!0'!AA662),ISERROR('!0'!AA662)),"",'!0'!AA662)</f>
        <v/>
      </c>
      <c r="AB660" t="str">
        <f>IF(OR(ISBLANK('!0'!AB662),ISERROR('!0'!AB662)),"",'!0'!AB662)</f>
        <v/>
      </c>
      <c r="AC660" t="str">
        <f>IF(OR(ISBLANK('!0'!AI662),ISERROR('!0'!AI662)),"",'!0'!AI662)</f>
        <v/>
      </c>
      <c r="AD660" t="str">
        <f>IF(OR(ISBLANK('!0'!AJ662),ISERROR('!0'!AJ662)),"",'!0'!AJ662)</f>
        <v/>
      </c>
      <c r="AE660" t="str">
        <f>IF(OR(ISBLANK('!0'!AK662),ISERROR('!0'!AK662)),"",'!0'!AK662)</f>
        <v/>
      </c>
      <c r="AF660" t="str">
        <f>IF(OR(ISBLANK('!0'!AL662),ISERROR('!0'!AL662)),"",'!0'!AL662)</f>
        <v/>
      </c>
      <c r="AG660" t="str">
        <f>IF(OR(ISBLANK('!0'!AM662),ISERROR('!0'!AM662)),"",'!0'!AM662)</f>
        <v/>
      </c>
      <c r="AH660" t="str">
        <f>IF(OR(ISBLANK('!0'!AN662),ISERROR('!0'!AN662)),"",'!0'!AN662)</f>
        <v/>
      </c>
      <c r="AI660" t="str">
        <f>IF(OR(ISBLANK('!0'!AO662),ISERROR('!0'!AO662)),"",'!0'!AO662)</f>
        <v/>
      </c>
      <c r="AJ660" t="str">
        <f>IF(OR(ISBLANK('!0'!AP662),ISERROR('!0'!AP662)),"",'!0'!AP662)</f>
        <v/>
      </c>
      <c r="AK660" t="str">
        <f>IF(OR(ISBLANK('!0'!AQ662),ISERROR('!0'!AQ662)),"",'!0'!AQ662)</f>
        <v/>
      </c>
      <c r="AL660" t="str">
        <f>IF(OR(ISBLANK('!0'!AR662),ISERROR('!0'!AR662)),"",'!0'!AR662)</f>
        <v/>
      </c>
      <c r="AM660" t="str">
        <f>IF(OR(ISBLANK('!0'!AS662),ISERROR('!0'!AS662)),"",'!0'!AS662)</f>
        <v/>
      </c>
      <c r="AN660" t="str">
        <f>IF(OR(ISBLANK('!0'!AT662),ISERROR('!0'!AT662)),"",'!0'!AT662)</f>
        <v/>
      </c>
      <c r="AO660" t="str">
        <f>IF(OR(ISBLANK('!0'!AU662),ISERROR('!0'!AU662)),"",'!0'!AU662)</f>
        <v/>
      </c>
      <c r="AP660" t="str">
        <f>IF(OR(ISBLANK('!0'!AV662),ISERROR('!0'!AV662)),"",'!0'!AV662)</f>
        <v/>
      </c>
      <c r="AQ660" t="str">
        <f>IF(OR(ISBLANK('!0'!AW662),ISERROR('!0'!AW662)),"",'!0'!AW662)</f>
        <v/>
      </c>
      <c r="AR660" t="str">
        <f>IF(OR(ISBLANK('!0'!AX662),ISERROR('!0'!AX662)),"",'!0'!AX662)</f>
        <v/>
      </c>
      <c r="AS660" t="str">
        <f>IF(OR(ISBLANK('!0'!AY662),ISERROR('!0'!AY662)),"",'!0'!AY662)</f>
        <v/>
      </c>
      <c r="AT660" t="str">
        <f>IF(OR(ISBLANK('!0'!AZ662),ISERROR('!0'!AZ662)),"",'!0'!AZ662)</f>
        <v/>
      </c>
      <c r="AU660" t="str">
        <f>IF(OR(ISBLANK('!0'!BA662),ISERROR('!0'!BA662)),"",'!0'!BA662)</f>
        <v/>
      </c>
      <c r="AV660" t="str">
        <f>IF(OR(ISBLANK('!0'!BB662),ISERROR('!0'!BB662)),"",'!0'!BB662)</f>
        <v/>
      </c>
      <c r="AW660" t="str">
        <f>IF(OR(ISBLANK('!0'!BC662),ISERROR('!0'!BC662)),"",'!0'!BC662)</f>
        <v/>
      </c>
      <c r="AX660" t="str">
        <f>IF(OR(ISBLANK('!0'!BD662),ISERROR('!0'!BD662)),"",'!0'!BD662)</f>
        <v/>
      </c>
      <c r="AY660" t="str">
        <f>IF(OR(ISBLANK('!0'!BE662),ISERROR('!0'!BE662)),"",'!0'!BE662)</f>
        <v/>
      </c>
      <c r="AZ660" t="str">
        <f>IF(OR(ISBLANK('!0'!BF662),ISERROR('!0'!BF662)),"",'!0'!BF662)</f>
        <v/>
      </c>
      <c r="BA660" t="str">
        <f>IF(OR(ISBLANK('!0'!BG662),ISERROR('!0'!BG662)),"",'!0'!BG662)</f>
        <v/>
      </c>
      <c r="BB660" t="str">
        <f>IF(OR(ISBLANK('!0'!BH662),ISERROR('!0'!BH662)),"",'!0'!BH662)</f>
        <v/>
      </c>
      <c r="BC660" t="str">
        <f>IF(OR(ISBLANK('!0'!BI662),ISERROR('!0'!BI662)),"",'!0'!BI662)</f>
        <v/>
      </c>
    </row>
    <row r="661" spans="1:55" ht="12.75" customHeight="1" x14ac:dyDescent="0.2">
      <c r="A661" t="str">
        <f>IF(OR(ISBLANK('!0'!A663),ISERROR('!0'!A663)),"",'!0'!A663)</f>
        <v/>
      </c>
      <c r="B661" t="str">
        <f>IF(OR(ISBLANK('!0'!B663),ISERROR('!0'!B663)),"",'!0'!B663)</f>
        <v/>
      </c>
      <c r="C661" t="str">
        <f>IF(OR(ISBLANK('!0'!C662),ISERROR('!0'!C662)),"",'!0'!C662)</f>
        <v/>
      </c>
      <c r="D661" t="str">
        <f>IF(OR(ISBLANK('!0'!D663),ISERROR('!0'!D663)),"",'!0'!D663)</f>
        <v/>
      </c>
      <c r="E661" t="str">
        <f>IF(OR(ISBLANK('!0'!E663),ISERROR('!0'!E663)),"",'!0'!E663)</f>
        <v/>
      </c>
      <c r="F661" t="str">
        <f>IF(OR(ISBLANK('!0'!F663),ISERROR('!0'!F663)),"",'!0'!F663)</f>
        <v/>
      </c>
      <c r="G661" t="str">
        <f>IF(OR(ISBLANK('!0'!G663),ISERROR('!0'!G663)),"",'!0'!G663)</f>
        <v/>
      </c>
      <c r="H661" t="str">
        <f>IF(OR(ISBLANK('!0'!H663),ISERROR('!0'!H663)),"",'!0'!H663)</f>
        <v/>
      </c>
      <c r="I661" s="4" t="str">
        <f>IF(OR(ISBLANK('!0'!I663),ISERROR('!0'!I663)),"",'!0'!I663)</f>
        <v/>
      </c>
      <c r="J661" t="str">
        <f>IF(OR(ISBLANK('!0'!J663),ISERROR('!0'!J663)),"",'!0'!J663)</f>
        <v/>
      </c>
      <c r="K661" s="59" t="str">
        <f>IF(OR(ISBLANK('!0'!K663),ISERROR('!0'!K663)),"",'!0'!K663)</f>
        <v/>
      </c>
      <c r="L661" t="str">
        <f>IF(OR(ISBLANK('!0'!L663),ISERROR('!0'!L663)),"",'!0'!L663)</f>
        <v/>
      </c>
      <c r="M661" t="str">
        <f>IF(OR(ISBLANK('!0'!M663),ISERROR('!0'!M663)),"",'!0'!M663)</f>
        <v/>
      </c>
      <c r="N661" t="str">
        <f>IF(OR(ISBLANK('!0'!N663),ISERROR('!0'!N663)),"",'!0'!N663)</f>
        <v/>
      </c>
      <c r="O661" t="str">
        <f>IF(OR(ISBLANK('!0'!O663),ISERROR('!0'!O663)),"",'!0'!O663)</f>
        <v/>
      </c>
      <c r="P661" t="str">
        <f>IF(OR(ISBLANK('!0'!P663),ISERROR('!0'!P663)),"",'!0'!P663)</f>
        <v/>
      </c>
      <c r="Q661" t="str">
        <f>IF(OR(ISBLANK('!0'!Q663),ISERROR('!0'!Q663)),"",'!0'!Q663)</f>
        <v/>
      </c>
      <c r="R661" t="str">
        <f>IF(OR(ISBLANK('!0'!R663),ISERROR('!0'!R663)),"",'!0'!R663)</f>
        <v/>
      </c>
      <c r="S661" t="str">
        <f>IF(OR(ISBLANK('!0'!S663),ISERROR('!0'!S663)),"",'!0'!S663)</f>
        <v/>
      </c>
      <c r="T661" t="str">
        <f>IF(OR(ISBLANK('!0'!T663),ISERROR('!0'!T663)),"",'!0'!T663)</f>
        <v/>
      </c>
      <c r="U661" t="str">
        <f>IF(OR(ISBLANK('!0'!U663),ISERROR('!0'!U663)),"",'!0'!U663)</f>
        <v/>
      </c>
      <c r="V661" t="str">
        <f>IF(OR(ISBLANK('!0'!V663),ISERROR('!0'!V663)),"",'!0'!V663)</f>
        <v/>
      </c>
      <c r="W661" t="str">
        <f>IF(OR(ISBLANK('!0'!W663),ISERROR('!0'!W663)),"",'!0'!W663)</f>
        <v/>
      </c>
      <c r="X661" t="str">
        <f>IF(OR(ISBLANK('!0'!X663),ISERROR('!0'!X663)),"",'!0'!X663)</f>
        <v/>
      </c>
      <c r="Y661" t="str">
        <f>IF(OR(ISBLANK('!0'!Y663),ISERROR('!0'!Y663)),"",'!0'!Y663)</f>
        <v/>
      </c>
      <c r="Z661" t="str">
        <f>IF(OR(ISBLANK('!0'!Z663),ISERROR('!0'!Z663)),"",'!0'!Z663)</f>
        <v/>
      </c>
      <c r="AA661" t="str">
        <f>IF(OR(ISBLANK('!0'!AA663),ISERROR('!0'!AA663)),"",'!0'!AA663)</f>
        <v/>
      </c>
      <c r="AB661" t="str">
        <f>IF(OR(ISBLANK('!0'!AB663),ISERROR('!0'!AB663)),"",'!0'!AB663)</f>
        <v/>
      </c>
      <c r="AC661" t="str">
        <f>IF(OR(ISBLANK('!0'!AI663),ISERROR('!0'!AI663)),"",'!0'!AI663)</f>
        <v/>
      </c>
      <c r="AD661" t="str">
        <f>IF(OR(ISBLANK('!0'!AJ663),ISERROR('!0'!AJ663)),"",'!0'!AJ663)</f>
        <v/>
      </c>
      <c r="AE661" t="str">
        <f>IF(OR(ISBLANK('!0'!AK663),ISERROR('!0'!AK663)),"",'!0'!AK663)</f>
        <v/>
      </c>
      <c r="AF661" t="str">
        <f>IF(OR(ISBLANK('!0'!AL663),ISERROR('!0'!AL663)),"",'!0'!AL663)</f>
        <v/>
      </c>
      <c r="AG661" t="str">
        <f>IF(OR(ISBLANK('!0'!AM663),ISERROR('!0'!AM663)),"",'!0'!AM663)</f>
        <v/>
      </c>
      <c r="AH661" t="str">
        <f>IF(OR(ISBLANK('!0'!AN663),ISERROR('!0'!AN663)),"",'!0'!AN663)</f>
        <v/>
      </c>
      <c r="AI661" t="str">
        <f>IF(OR(ISBLANK('!0'!AO663),ISERROR('!0'!AO663)),"",'!0'!AO663)</f>
        <v/>
      </c>
      <c r="AJ661" t="str">
        <f>IF(OR(ISBLANK('!0'!AP663),ISERROR('!0'!AP663)),"",'!0'!AP663)</f>
        <v/>
      </c>
      <c r="AK661" t="str">
        <f>IF(OR(ISBLANK('!0'!AQ663),ISERROR('!0'!AQ663)),"",'!0'!AQ663)</f>
        <v/>
      </c>
      <c r="AL661" t="str">
        <f>IF(OR(ISBLANK('!0'!AR663),ISERROR('!0'!AR663)),"",'!0'!AR663)</f>
        <v/>
      </c>
      <c r="AM661" t="str">
        <f>IF(OR(ISBLANK('!0'!AS663),ISERROR('!0'!AS663)),"",'!0'!AS663)</f>
        <v/>
      </c>
      <c r="AN661" t="str">
        <f>IF(OR(ISBLANK('!0'!AT663),ISERROR('!0'!AT663)),"",'!0'!AT663)</f>
        <v/>
      </c>
      <c r="AO661" t="str">
        <f>IF(OR(ISBLANK('!0'!AU663),ISERROR('!0'!AU663)),"",'!0'!AU663)</f>
        <v/>
      </c>
      <c r="AP661" t="str">
        <f>IF(OR(ISBLANK('!0'!AV663),ISERROR('!0'!AV663)),"",'!0'!AV663)</f>
        <v/>
      </c>
      <c r="AQ661" t="str">
        <f>IF(OR(ISBLANK('!0'!AW663),ISERROR('!0'!AW663)),"",'!0'!AW663)</f>
        <v/>
      </c>
      <c r="AR661" t="str">
        <f>IF(OR(ISBLANK('!0'!AX663),ISERROR('!0'!AX663)),"",'!0'!AX663)</f>
        <v/>
      </c>
      <c r="AS661" t="str">
        <f>IF(OR(ISBLANK('!0'!AY663),ISERROR('!0'!AY663)),"",'!0'!AY663)</f>
        <v/>
      </c>
      <c r="AT661" t="str">
        <f>IF(OR(ISBLANK('!0'!AZ663),ISERROR('!0'!AZ663)),"",'!0'!AZ663)</f>
        <v/>
      </c>
      <c r="AU661" t="str">
        <f>IF(OR(ISBLANK('!0'!BA663),ISERROR('!0'!BA663)),"",'!0'!BA663)</f>
        <v/>
      </c>
      <c r="AV661" t="str">
        <f>IF(OR(ISBLANK('!0'!BB663),ISERROR('!0'!BB663)),"",'!0'!BB663)</f>
        <v/>
      </c>
      <c r="AW661" t="str">
        <f>IF(OR(ISBLANK('!0'!BC663),ISERROR('!0'!BC663)),"",'!0'!BC663)</f>
        <v/>
      </c>
      <c r="AX661" t="str">
        <f>IF(OR(ISBLANK('!0'!BD663),ISERROR('!0'!BD663)),"",'!0'!BD663)</f>
        <v/>
      </c>
      <c r="AY661" t="str">
        <f>IF(OR(ISBLANK('!0'!BE663),ISERROR('!0'!BE663)),"",'!0'!BE663)</f>
        <v/>
      </c>
      <c r="AZ661" t="str">
        <f>IF(OR(ISBLANK('!0'!BF663),ISERROR('!0'!BF663)),"",'!0'!BF663)</f>
        <v/>
      </c>
      <c r="BA661" t="str">
        <f>IF(OR(ISBLANK('!0'!BG663),ISERROR('!0'!BG663)),"",'!0'!BG663)</f>
        <v/>
      </c>
      <c r="BB661" t="str">
        <f>IF(OR(ISBLANK('!0'!BH663),ISERROR('!0'!BH663)),"",'!0'!BH663)</f>
        <v/>
      </c>
      <c r="BC661" t="str">
        <f>IF(OR(ISBLANK('!0'!BI663),ISERROR('!0'!BI663)),"",'!0'!BI663)</f>
        <v/>
      </c>
    </row>
    <row r="662" spans="1:55" ht="12.75" customHeight="1" x14ac:dyDescent="0.2">
      <c r="A662" t="str">
        <f>IF(OR(ISBLANK('!0'!A664),ISERROR('!0'!A664)),"",'!0'!A664)</f>
        <v/>
      </c>
      <c r="B662" t="str">
        <f>IF(OR(ISBLANK('!0'!B664),ISERROR('!0'!B664)),"",'!0'!B664)</f>
        <v/>
      </c>
      <c r="C662" t="str">
        <f>IF(OR(ISBLANK('!0'!C663),ISERROR('!0'!C663)),"",'!0'!C663)</f>
        <v/>
      </c>
      <c r="D662" t="str">
        <f>IF(OR(ISBLANK('!0'!D664),ISERROR('!0'!D664)),"",'!0'!D664)</f>
        <v/>
      </c>
      <c r="E662" t="str">
        <f>IF(OR(ISBLANK('!0'!E664),ISERROR('!0'!E664)),"",'!0'!E664)</f>
        <v/>
      </c>
      <c r="F662" t="str">
        <f>IF(OR(ISBLANK('!0'!F664),ISERROR('!0'!F664)),"",'!0'!F664)</f>
        <v/>
      </c>
      <c r="G662" t="str">
        <f>IF(OR(ISBLANK('!0'!G664),ISERROR('!0'!G664)),"",'!0'!G664)</f>
        <v/>
      </c>
      <c r="H662" t="str">
        <f>IF(OR(ISBLANK('!0'!H664),ISERROR('!0'!H664)),"",'!0'!H664)</f>
        <v/>
      </c>
      <c r="I662" s="4" t="str">
        <f>IF(OR(ISBLANK('!0'!I664),ISERROR('!0'!I664)),"",'!0'!I664)</f>
        <v/>
      </c>
      <c r="J662" t="str">
        <f>IF(OR(ISBLANK('!0'!J664),ISERROR('!0'!J664)),"",'!0'!J664)</f>
        <v/>
      </c>
      <c r="K662" s="59" t="str">
        <f>IF(OR(ISBLANK('!0'!K664),ISERROR('!0'!K664)),"",'!0'!K664)</f>
        <v/>
      </c>
      <c r="L662" t="str">
        <f>IF(OR(ISBLANK('!0'!L664),ISERROR('!0'!L664)),"",'!0'!L664)</f>
        <v/>
      </c>
      <c r="M662" t="str">
        <f>IF(OR(ISBLANK('!0'!M664),ISERROR('!0'!M664)),"",'!0'!M664)</f>
        <v/>
      </c>
      <c r="N662" t="str">
        <f>IF(OR(ISBLANK('!0'!N664),ISERROR('!0'!N664)),"",'!0'!N664)</f>
        <v/>
      </c>
      <c r="O662" t="str">
        <f>IF(OR(ISBLANK('!0'!O664),ISERROR('!0'!O664)),"",'!0'!O664)</f>
        <v/>
      </c>
      <c r="P662" t="str">
        <f>IF(OR(ISBLANK('!0'!P664),ISERROR('!0'!P664)),"",'!0'!P664)</f>
        <v/>
      </c>
      <c r="Q662" t="str">
        <f>IF(OR(ISBLANK('!0'!Q664),ISERROR('!0'!Q664)),"",'!0'!Q664)</f>
        <v/>
      </c>
      <c r="R662" t="str">
        <f>IF(OR(ISBLANK('!0'!R664),ISERROR('!0'!R664)),"",'!0'!R664)</f>
        <v/>
      </c>
      <c r="S662" t="str">
        <f>IF(OR(ISBLANK('!0'!S664),ISERROR('!0'!S664)),"",'!0'!S664)</f>
        <v/>
      </c>
      <c r="T662" t="str">
        <f>IF(OR(ISBLANK('!0'!T664),ISERROR('!0'!T664)),"",'!0'!T664)</f>
        <v/>
      </c>
      <c r="U662" t="str">
        <f>IF(OR(ISBLANK('!0'!U664),ISERROR('!0'!U664)),"",'!0'!U664)</f>
        <v/>
      </c>
      <c r="V662" t="str">
        <f>IF(OR(ISBLANK('!0'!V664),ISERROR('!0'!V664)),"",'!0'!V664)</f>
        <v/>
      </c>
      <c r="W662" t="str">
        <f>IF(OR(ISBLANK('!0'!W664),ISERROR('!0'!W664)),"",'!0'!W664)</f>
        <v/>
      </c>
      <c r="X662" t="str">
        <f>IF(OR(ISBLANK('!0'!X664),ISERROR('!0'!X664)),"",'!0'!X664)</f>
        <v/>
      </c>
      <c r="Y662" t="str">
        <f>IF(OR(ISBLANK('!0'!Y664),ISERROR('!0'!Y664)),"",'!0'!Y664)</f>
        <v/>
      </c>
      <c r="Z662" t="str">
        <f>IF(OR(ISBLANK('!0'!Z664),ISERROR('!0'!Z664)),"",'!0'!Z664)</f>
        <v/>
      </c>
      <c r="AA662" t="str">
        <f>IF(OR(ISBLANK('!0'!AA664),ISERROR('!0'!AA664)),"",'!0'!AA664)</f>
        <v/>
      </c>
      <c r="AB662" t="str">
        <f>IF(OR(ISBLANK('!0'!AB664),ISERROR('!0'!AB664)),"",'!0'!AB664)</f>
        <v/>
      </c>
      <c r="AC662" t="str">
        <f>IF(OR(ISBLANK('!0'!AI664),ISERROR('!0'!AI664)),"",'!0'!AI664)</f>
        <v/>
      </c>
      <c r="AD662" t="str">
        <f>IF(OR(ISBLANK('!0'!AJ664),ISERROR('!0'!AJ664)),"",'!0'!AJ664)</f>
        <v/>
      </c>
      <c r="AE662" t="str">
        <f>IF(OR(ISBLANK('!0'!AK664),ISERROR('!0'!AK664)),"",'!0'!AK664)</f>
        <v/>
      </c>
      <c r="AF662" t="str">
        <f>IF(OR(ISBLANK('!0'!AL664),ISERROR('!0'!AL664)),"",'!0'!AL664)</f>
        <v/>
      </c>
      <c r="AG662" t="str">
        <f>IF(OR(ISBLANK('!0'!AM664),ISERROR('!0'!AM664)),"",'!0'!AM664)</f>
        <v/>
      </c>
      <c r="AH662" t="str">
        <f>IF(OR(ISBLANK('!0'!AN664),ISERROR('!0'!AN664)),"",'!0'!AN664)</f>
        <v/>
      </c>
      <c r="AI662" t="str">
        <f>IF(OR(ISBLANK('!0'!AO664),ISERROR('!0'!AO664)),"",'!0'!AO664)</f>
        <v/>
      </c>
      <c r="AJ662" t="str">
        <f>IF(OR(ISBLANK('!0'!AP664),ISERROR('!0'!AP664)),"",'!0'!AP664)</f>
        <v/>
      </c>
      <c r="AK662" t="str">
        <f>IF(OR(ISBLANK('!0'!AQ664),ISERROR('!0'!AQ664)),"",'!0'!AQ664)</f>
        <v/>
      </c>
      <c r="AL662" t="str">
        <f>IF(OR(ISBLANK('!0'!AR664),ISERROR('!0'!AR664)),"",'!0'!AR664)</f>
        <v/>
      </c>
      <c r="AM662" t="str">
        <f>IF(OR(ISBLANK('!0'!AS664),ISERROR('!0'!AS664)),"",'!0'!AS664)</f>
        <v/>
      </c>
      <c r="AN662" t="str">
        <f>IF(OR(ISBLANK('!0'!AT664),ISERROR('!0'!AT664)),"",'!0'!AT664)</f>
        <v/>
      </c>
      <c r="AO662" t="str">
        <f>IF(OR(ISBLANK('!0'!AU664),ISERROR('!0'!AU664)),"",'!0'!AU664)</f>
        <v/>
      </c>
      <c r="AP662" t="str">
        <f>IF(OR(ISBLANK('!0'!AV664),ISERROR('!0'!AV664)),"",'!0'!AV664)</f>
        <v/>
      </c>
      <c r="AQ662" t="str">
        <f>IF(OR(ISBLANK('!0'!AW664),ISERROR('!0'!AW664)),"",'!0'!AW664)</f>
        <v/>
      </c>
      <c r="AR662" t="str">
        <f>IF(OR(ISBLANK('!0'!AX664),ISERROR('!0'!AX664)),"",'!0'!AX664)</f>
        <v/>
      </c>
      <c r="AS662" t="str">
        <f>IF(OR(ISBLANK('!0'!AY664),ISERROR('!0'!AY664)),"",'!0'!AY664)</f>
        <v/>
      </c>
      <c r="AT662" t="str">
        <f>IF(OR(ISBLANK('!0'!AZ664),ISERROR('!0'!AZ664)),"",'!0'!AZ664)</f>
        <v/>
      </c>
      <c r="AU662" t="str">
        <f>IF(OR(ISBLANK('!0'!BA664),ISERROR('!0'!BA664)),"",'!0'!BA664)</f>
        <v/>
      </c>
      <c r="AV662" t="str">
        <f>IF(OR(ISBLANK('!0'!BB664),ISERROR('!0'!BB664)),"",'!0'!BB664)</f>
        <v/>
      </c>
      <c r="AW662" t="str">
        <f>IF(OR(ISBLANK('!0'!BC664),ISERROR('!0'!BC664)),"",'!0'!BC664)</f>
        <v/>
      </c>
      <c r="AX662" t="str">
        <f>IF(OR(ISBLANK('!0'!BD664),ISERROR('!0'!BD664)),"",'!0'!BD664)</f>
        <v/>
      </c>
      <c r="AY662" t="str">
        <f>IF(OR(ISBLANK('!0'!BE664),ISERROR('!0'!BE664)),"",'!0'!BE664)</f>
        <v/>
      </c>
      <c r="AZ662" t="str">
        <f>IF(OR(ISBLANK('!0'!BF664),ISERROR('!0'!BF664)),"",'!0'!BF664)</f>
        <v/>
      </c>
      <c r="BA662" t="str">
        <f>IF(OR(ISBLANK('!0'!BG664),ISERROR('!0'!BG664)),"",'!0'!BG664)</f>
        <v/>
      </c>
      <c r="BB662" t="str">
        <f>IF(OR(ISBLANK('!0'!BH664),ISERROR('!0'!BH664)),"",'!0'!BH664)</f>
        <v/>
      </c>
      <c r="BC662" t="str">
        <f>IF(OR(ISBLANK('!0'!BI664),ISERROR('!0'!BI664)),"",'!0'!BI664)</f>
        <v/>
      </c>
    </row>
    <row r="663" spans="1:55" ht="12.75" customHeight="1" x14ac:dyDescent="0.2">
      <c r="A663" t="str">
        <f>IF(OR(ISBLANK('!0'!A665),ISERROR('!0'!A665)),"",'!0'!A665)</f>
        <v/>
      </c>
      <c r="B663" t="str">
        <f>IF(OR(ISBLANK('!0'!B665),ISERROR('!0'!B665)),"",'!0'!B665)</f>
        <v/>
      </c>
      <c r="C663" t="str">
        <f>IF(OR(ISBLANK('!0'!C664),ISERROR('!0'!C664)),"",'!0'!C664)</f>
        <v/>
      </c>
      <c r="D663" t="str">
        <f>IF(OR(ISBLANK('!0'!D665),ISERROR('!0'!D665)),"",'!0'!D665)</f>
        <v/>
      </c>
      <c r="E663" t="str">
        <f>IF(OR(ISBLANK('!0'!E665),ISERROR('!0'!E665)),"",'!0'!E665)</f>
        <v/>
      </c>
      <c r="F663" t="str">
        <f>IF(OR(ISBLANK('!0'!F665),ISERROR('!0'!F665)),"",'!0'!F665)</f>
        <v/>
      </c>
      <c r="G663" t="str">
        <f>IF(OR(ISBLANK('!0'!G665),ISERROR('!0'!G665)),"",'!0'!G665)</f>
        <v/>
      </c>
      <c r="H663" t="str">
        <f>IF(OR(ISBLANK('!0'!H665),ISERROR('!0'!H665)),"",'!0'!H665)</f>
        <v/>
      </c>
      <c r="I663" s="4" t="str">
        <f>IF(OR(ISBLANK('!0'!I665),ISERROR('!0'!I665)),"",'!0'!I665)</f>
        <v/>
      </c>
      <c r="J663" t="str">
        <f>IF(OR(ISBLANK('!0'!J665),ISERROR('!0'!J665)),"",'!0'!J665)</f>
        <v/>
      </c>
      <c r="K663" s="59" t="str">
        <f>IF(OR(ISBLANK('!0'!K665),ISERROR('!0'!K665)),"",'!0'!K665)</f>
        <v/>
      </c>
      <c r="L663" t="str">
        <f>IF(OR(ISBLANK('!0'!L665),ISERROR('!0'!L665)),"",'!0'!L665)</f>
        <v/>
      </c>
      <c r="M663" t="str">
        <f>IF(OR(ISBLANK('!0'!M665),ISERROR('!0'!M665)),"",'!0'!M665)</f>
        <v/>
      </c>
      <c r="N663" t="str">
        <f>IF(OR(ISBLANK('!0'!N665),ISERROR('!0'!N665)),"",'!0'!N665)</f>
        <v/>
      </c>
      <c r="O663" t="str">
        <f>IF(OR(ISBLANK('!0'!O665),ISERROR('!0'!O665)),"",'!0'!O665)</f>
        <v/>
      </c>
      <c r="P663" t="str">
        <f>IF(OR(ISBLANK('!0'!P665),ISERROR('!0'!P665)),"",'!0'!P665)</f>
        <v/>
      </c>
      <c r="Q663" t="str">
        <f>IF(OR(ISBLANK('!0'!Q665),ISERROR('!0'!Q665)),"",'!0'!Q665)</f>
        <v/>
      </c>
      <c r="R663" t="str">
        <f>IF(OR(ISBLANK('!0'!R665),ISERROR('!0'!R665)),"",'!0'!R665)</f>
        <v/>
      </c>
      <c r="S663" t="str">
        <f>IF(OR(ISBLANK('!0'!S665),ISERROR('!0'!S665)),"",'!0'!S665)</f>
        <v/>
      </c>
      <c r="T663" t="str">
        <f>IF(OR(ISBLANK('!0'!T665),ISERROR('!0'!T665)),"",'!0'!T665)</f>
        <v/>
      </c>
      <c r="U663" t="str">
        <f>IF(OR(ISBLANK('!0'!U665),ISERROR('!0'!U665)),"",'!0'!U665)</f>
        <v/>
      </c>
      <c r="V663" t="str">
        <f>IF(OR(ISBLANK('!0'!V665),ISERROR('!0'!V665)),"",'!0'!V665)</f>
        <v/>
      </c>
      <c r="W663" t="str">
        <f>IF(OR(ISBLANK('!0'!W665),ISERROR('!0'!W665)),"",'!0'!W665)</f>
        <v/>
      </c>
      <c r="X663" t="str">
        <f>IF(OR(ISBLANK('!0'!X665),ISERROR('!0'!X665)),"",'!0'!X665)</f>
        <v/>
      </c>
      <c r="Y663" t="str">
        <f>IF(OR(ISBLANK('!0'!Y665),ISERROR('!0'!Y665)),"",'!0'!Y665)</f>
        <v/>
      </c>
      <c r="Z663" t="str">
        <f>IF(OR(ISBLANK('!0'!Z665),ISERROR('!0'!Z665)),"",'!0'!Z665)</f>
        <v/>
      </c>
      <c r="AA663" t="str">
        <f>IF(OR(ISBLANK('!0'!AA665),ISERROR('!0'!AA665)),"",'!0'!AA665)</f>
        <v/>
      </c>
      <c r="AB663" t="str">
        <f>IF(OR(ISBLANK('!0'!AB665),ISERROR('!0'!AB665)),"",'!0'!AB665)</f>
        <v/>
      </c>
      <c r="AC663" t="str">
        <f>IF(OR(ISBLANK('!0'!AI665),ISERROR('!0'!AI665)),"",'!0'!AI665)</f>
        <v/>
      </c>
      <c r="AD663" t="str">
        <f>IF(OR(ISBLANK('!0'!AJ665),ISERROR('!0'!AJ665)),"",'!0'!AJ665)</f>
        <v/>
      </c>
      <c r="AE663" t="str">
        <f>IF(OR(ISBLANK('!0'!AK665),ISERROR('!0'!AK665)),"",'!0'!AK665)</f>
        <v/>
      </c>
      <c r="AF663" t="str">
        <f>IF(OR(ISBLANK('!0'!AL665),ISERROR('!0'!AL665)),"",'!0'!AL665)</f>
        <v/>
      </c>
      <c r="AG663" t="str">
        <f>IF(OR(ISBLANK('!0'!AM665),ISERROR('!0'!AM665)),"",'!0'!AM665)</f>
        <v/>
      </c>
      <c r="AH663" t="str">
        <f>IF(OR(ISBLANK('!0'!AN665),ISERROR('!0'!AN665)),"",'!0'!AN665)</f>
        <v/>
      </c>
      <c r="AI663" t="str">
        <f>IF(OR(ISBLANK('!0'!AO665),ISERROR('!0'!AO665)),"",'!0'!AO665)</f>
        <v/>
      </c>
      <c r="AJ663" t="str">
        <f>IF(OR(ISBLANK('!0'!AP665),ISERROR('!0'!AP665)),"",'!0'!AP665)</f>
        <v/>
      </c>
      <c r="AK663" t="str">
        <f>IF(OR(ISBLANK('!0'!AQ665),ISERROR('!0'!AQ665)),"",'!0'!AQ665)</f>
        <v/>
      </c>
      <c r="AL663" t="str">
        <f>IF(OR(ISBLANK('!0'!AR665),ISERROR('!0'!AR665)),"",'!0'!AR665)</f>
        <v/>
      </c>
      <c r="AM663" t="str">
        <f>IF(OR(ISBLANK('!0'!AS665),ISERROR('!0'!AS665)),"",'!0'!AS665)</f>
        <v/>
      </c>
      <c r="AN663" t="str">
        <f>IF(OR(ISBLANK('!0'!AT665),ISERROR('!0'!AT665)),"",'!0'!AT665)</f>
        <v/>
      </c>
      <c r="AO663" t="str">
        <f>IF(OR(ISBLANK('!0'!AU665),ISERROR('!0'!AU665)),"",'!0'!AU665)</f>
        <v/>
      </c>
      <c r="AP663" t="str">
        <f>IF(OR(ISBLANK('!0'!AV665),ISERROR('!0'!AV665)),"",'!0'!AV665)</f>
        <v/>
      </c>
      <c r="AQ663" t="str">
        <f>IF(OR(ISBLANK('!0'!AW665),ISERROR('!0'!AW665)),"",'!0'!AW665)</f>
        <v/>
      </c>
      <c r="AR663" t="str">
        <f>IF(OR(ISBLANK('!0'!AX665),ISERROR('!0'!AX665)),"",'!0'!AX665)</f>
        <v/>
      </c>
      <c r="AS663" t="str">
        <f>IF(OR(ISBLANK('!0'!AY665),ISERROR('!0'!AY665)),"",'!0'!AY665)</f>
        <v/>
      </c>
      <c r="AT663" t="str">
        <f>IF(OR(ISBLANK('!0'!AZ665),ISERROR('!0'!AZ665)),"",'!0'!AZ665)</f>
        <v/>
      </c>
      <c r="AU663" t="str">
        <f>IF(OR(ISBLANK('!0'!BA665),ISERROR('!0'!BA665)),"",'!0'!BA665)</f>
        <v/>
      </c>
      <c r="AV663" t="str">
        <f>IF(OR(ISBLANK('!0'!BB665),ISERROR('!0'!BB665)),"",'!0'!BB665)</f>
        <v/>
      </c>
      <c r="AW663" t="str">
        <f>IF(OR(ISBLANK('!0'!BC665),ISERROR('!0'!BC665)),"",'!0'!BC665)</f>
        <v/>
      </c>
      <c r="AX663" t="str">
        <f>IF(OR(ISBLANK('!0'!BD665),ISERROR('!0'!BD665)),"",'!0'!BD665)</f>
        <v/>
      </c>
      <c r="AY663" t="str">
        <f>IF(OR(ISBLANK('!0'!BE665),ISERROR('!0'!BE665)),"",'!0'!BE665)</f>
        <v/>
      </c>
      <c r="AZ663" t="str">
        <f>IF(OR(ISBLANK('!0'!BF665),ISERROR('!0'!BF665)),"",'!0'!BF665)</f>
        <v/>
      </c>
      <c r="BA663" t="str">
        <f>IF(OR(ISBLANK('!0'!BG665),ISERROR('!0'!BG665)),"",'!0'!BG665)</f>
        <v/>
      </c>
      <c r="BB663" t="str">
        <f>IF(OR(ISBLANK('!0'!BH665),ISERROR('!0'!BH665)),"",'!0'!BH665)</f>
        <v/>
      </c>
      <c r="BC663" t="str">
        <f>IF(OR(ISBLANK('!0'!BI665),ISERROR('!0'!BI665)),"",'!0'!BI665)</f>
        <v/>
      </c>
    </row>
    <row r="664" spans="1:55" ht="12.75" customHeight="1" x14ac:dyDescent="0.2">
      <c r="A664" t="str">
        <f>IF(OR(ISBLANK('!0'!A666),ISERROR('!0'!A666)),"",'!0'!A666)</f>
        <v/>
      </c>
      <c r="B664" t="str">
        <f>IF(OR(ISBLANK('!0'!B666),ISERROR('!0'!B666)),"",'!0'!B666)</f>
        <v/>
      </c>
      <c r="C664" t="str">
        <f>IF(OR(ISBLANK('!0'!C665),ISERROR('!0'!C665)),"",'!0'!C665)</f>
        <v/>
      </c>
      <c r="D664" t="str">
        <f>IF(OR(ISBLANK('!0'!D666),ISERROR('!0'!D666)),"",'!0'!D666)</f>
        <v/>
      </c>
      <c r="E664" t="str">
        <f>IF(OR(ISBLANK('!0'!E666),ISERROR('!0'!E666)),"",'!0'!E666)</f>
        <v/>
      </c>
      <c r="F664" t="str">
        <f>IF(OR(ISBLANK('!0'!F666),ISERROR('!0'!F666)),"",'!0'!F666)</f>
        <v/>
      </c>
      <c r="G664" t="str">
        <f>IF(OR(ISBLANK('!0'!G666),ISERROR('!0'!G666)),"",'!0'!G666)</f>
        <v/>
      </c>
      <c r="H664" t="str">
        <f>IF(OR(ISBLANK('!0'!H666),ISERROR('!0'!H666)),"",'!0'!H666)</f>
        <v/>
      </c>
      <c r="I664" s="4" t="str">
        <f>IF(OR(ISBLANK('!0'!I666),ISERROR('!0'!I666)),"",'!0'!I666)</f>
        <v/>
      </c>
      <c r="J664" t="str">
        <f>IF(OR(ISBLANK('!0'!J666),ISERROR('!0'!J666)),"",'!0'!J666)</f>
        <v/>
      </c>
      <c r="K664" s="59" t="str">
        <f>IF(OR(ISBLANK('!0'!K666),ISERROR('!0'!K666)),"",'!0'!K666)</f>
        <v/>
      </c>
      <c r="L664" t="str">
        <f>IF(OR(ISBLANK('!0'!L666),ISERROR('!0'!L666)),"",'!0'!L666)</f>
        <v/>
      </c>
      <c r="M664" t="str">
        <f>IF(OR(ISBLANK('!0'!M666),ISERROR('!0'!M666)),"",'!0'!M666)</f>
        <v/>
      </c>
      <c r="N664" t="str">
        <f>IF(OR(ISBLANK('!0'!N666),ISERROR('!0'!N666)),"",'!0'!N666)</f>
        <v/>
      </c>
      <c r="O664" t="str">
        <f>IF(OR(ISBLANK('!0'!O666),ISERROR('!0'!O666)),"",'!0'!O666)</f>
        <v/>
      </c>
      <c r="P664" t="str">
        <f>IF(OR(ISBLANK('!0'!P666),ISERROR('!0'!P666)),"",'!0'!P666)</f>
        <v/>
      </c>
      <c r="Q664" t="str">
        <f>IF(OR(ISBLANK('!0'!Q666),ISERROR('!0'!Q666)),"",'!0'!Q666)</f>
        <v/>
      </c>
      <c r="R664" t="str">
        <f>IF(OR(ISBLANK('!0'!R666),ISERROR('!0'!R666)),"",'!0'!R666)</f>
        <v/>
      </c>
      <c r="S664" t="str">
        <f>IF(OR(ISBLANK('!0'!S666),ISERROR('!0'!S666)),"",'!0'!S666)</f>
        <v/>
      </c>
      <c r="T664" t="str">
        <f>IF(OR(ISBLANK('!0'!T666),ISERROR('!0'!T666)),"",'!0'!T666)</f>
        <v/>
      </c>
      <c r="U664" t="str">
        <f>IF(OR(ISBLANK('!0'!U666),ISERROR('!0'!U666)),"",'!0'!U666)</f>
        <v/>
      </c>
      <c r="V664" t="str">
        <f>IF(OR(ISBLANK('!0'!V666),ISERROR('!0'!V666)),"",'!0'!V666)</f>
        <v/>
      </c>
      <c r="W664" t="str">
        <f>IF(OR(ISBLANK('!0'!W666),ISERROR('!0'!W666)),"",'!0'!W666)</f>
        <v/>
      </c>
      <c r="X664" t="str">
        <f>IF(OR(ISBLANK('!0'!X666),ISERROR('!0'!X666)),"",'!0'!X666)</f>
        <v/>
      </c>
      <c r="Y664" t="str">
        <f>IF(OR(ISBLANK('!0'!Y666),ISERROR('!0'!Y666)),"",'!0'!Y666)</f>
        <v/>
      </c>
      <c r="Z664" t="str">
        <f>IF(OR(ISBLANK('!0'!Z666),ISERROR('!0'!Z666)),"",'!0'!Z666)</f>
        <v/>
      </c>
      <c r="AA664" t="str">
        <f>IF(OR(ISBLANK('!0'!AA666),ISERROR('!0'!AA666)),"",'!0'!AA666)</f>
        <v/>
      </c>
      <c r="AB664" t="str">
        <f>IF(OR(ISBLANK('!0'!AB666),ISERROR('!0'!AB666)),"",'!0'!AB666)</f>
        <v/>
      </c>
      <c r="AC664" t="str">
        <f>IF(OR(ISBLANK('!0'!AI666),ISERROR('!0'!AI666)),"",'!0'!AI666)</f>
        <v/>
      </c>
      <c r="AD664" t="str">
        <f>IF(OR(ISBLANK('!0'!AJ666),ISERROR('!0'!AJ666)),"",'!0'!AJ666)</f>
        <v/>
      </c>
      <c r="AE664" t="str">
        <f>IF(OR(ISBLANK('!0'!AK666),ISERROR('!0'!AK666)),"",'!0'!AK666)</f>
        <v/>
      </c>
      <c r="AF664" t="str">
        <f>IF(OR(ISBLANK('!0'!AL666),ISERROR('!0'!AL666)),"",'!0'!AL666)</f>
        <v/>
      </c>
      <c r="AG664" t="str">
        <f>IF(OR(ISBLANK('!0'!AM666),ISERROR('!0'!AM666)),"",'!0'!AM666)</f>
        <v/>
      </c>
      <c r="AH664" t="str">
        <f>IF(OR(ISBLANK('!0'!AN666),ISERROR('!0'!AN666)),"",'!0'!AN666)</f>
        <v/>
      </c>
      <c r="AI664" t="str">
        <f>IF(OR(ISBLANK('!0'!AO666),ISERROR('!0'!AO666)),"",'!0'!AO666)</f>
        <v/>
      </c>
      <c r="AJ664" t="str">
        <f>IF(OR(ISBLANK('!0'!AP666),ISERROR('!0'!AP666)),"",'!0'!AP666)</f>
        <v/>
      </c>
      <c r="AK664" t="str">
        <f>IF(OR(ISBLANK('!0'!AQ666),ISERROR('!0'!AQ666)),"",'!0'!AQ666)</f>
        <v/>
      </c>
      <c r="AL664" t="str">
        <f>IF(OR(ISBLANK('!0'!AR666),ISERROR('!0'!AR666)),"",'!0'!AR666)</f>
        <v/>
      </c>
      <c r="AM664" t="str">
        <f>IF(OR(ISBLANK('!0'!AS666),ISERROR('!0'!AS666)),"",'!0'!AS666)</f>
        <v/>
      </c>
      <c r="AN664" t="str">
        <f>IF(OR(ISBLANK('!0'!AT666),ISERROR('!0'!AT666)),"",'!0'!AT666)</f>
        <v/>
      </c>
      <c r="AO664" t="str">
        <f>IF(OR(ISBLANK('!0'!AU666),ISERROR('!0'!AU666)),"",'!0'!AU666)</f>
        <v/>
      </c>
      <c r="AP664" t="str">
        <f>IF(OR(ISBLANK('!0'!AV666),ISERROR('!0'!AV666)),"",'!0'!AV666)</f>
        <v/>
      </c>
      <c r="AQ664" t="str">
        <f>IF(OR(ISBLANK('!0'!AW666),ISERROR('!0'!AW666)),"",'!0'!AW666)</f>
        <v/>
      </c>
      <c r="AR664" t="str">
        <f>IF(OR(ISBLANK('!0'!AX666),ISERROR('!0'!AX666)),"",'!0'!AX666)</f>
        <v/>
      </c>
      <c r="AS664" t="str">
        <f>IF(OR(ISBLANK('!0'!AY666),ISERROR('!0'!AY666)),"",'!0'!AY666)</f>
        <v/>
      </c>
      <c r="AT664" t="str">
        <f>IF(OR(ISBLANK('!0'!AZ666),ISERROR('!0'!AZ666)),"",'!0'!AZ666)</f>
        <v/>
      </c>
      <c r="AU664" t="str">
        <f>IF(OR(ISBLANK('!0'!BA666),ISERROR('!0'!BA666)),"",'!0'!BA666)</f>
        <v/>
      </c>
      <c r="AV664" t="str">
        <f>IF(OR(ISBLANK('!0'!BB666),ISERROR('!0'!BB666)),"",'!0'!BB666)</f>
        <v/>
      </c>
      <c r="AW664" t="str">
        <f>IF(OR(ISBLANK('!0'!BC666),ISERROR('!0'!BC666)),"",'!0'!BC666)</f>
        <v/>
      </c>
      <c r="AX664" t="str">
        <f>IF(OR(ISBLANK('!0'!BD666),ISERROR('!0'!BD666)),"",'!0'!BD666)</f>
        <v/>
      </c>
      <c r="AY664" t="str">
        <f>IF(OR(ISBLANK('!0'!BE666),ISERROR('!0'!BE666)),"",'!0'!BE666)</f>
        <v/>
      </c>
      <c r="AZ664" t="str">
        <f>IF(OR(ISBLANK('!0'!BF666),ISERROR('!0'!BF666)),"",'!0'!BF666)</f>
        <v/>
      </c>
      <c r="BA664" t="str">
        <f>IF(OR(ISBLANK('!0'!BG666),ISERROR('!0'!BG666)),"",'!0'!BG666)</f>
        <v/>
      </c>
      <c r="BB664" t="str">
        <f>IF(OR(ISBLANK('!0'!BH666),ISERROR('!0'!BH666)),"",'!0'!BH666)</f>
        <v/>
      </c>
      <c r="BC664" t="str">
        <f>IF(OR(ISBLANK('!0'!BI666),ISERROR('!0'!BI666)),"",'!0'!BI666)</f>
        <v/>
      </c>
    </row>
    <row r="665" spans="1:55" ht="12.75" customHeight="1" x14ac:dyDescent="0.2">
      <c r="A665" t="str">
        <f>IF(OR(ISBLANK('!0'!A667),ISERROR('!0'!A667)),"",'!0'!A667)</f>
        <v/>
      </c>
      <c r="B665" t="str">
        <f>IF(OR(ISBLANK('!0'!B667),ISERROR('!0'!B667)),"",'!0'!B667)</f>
        <v/>
      </c>
      <c r="C665" t="str">
        <f>IF(OR(ISBLANK('!0'!C666),ISERROR('!0'!C666)),"",'!0'!C666)</f>
        <v/>
      </c>
      <c r="D665" t="str">
        <f>IF(OR(ISBLANK('!0'!D667),ISERROR('!0'!D667)),"",'!0'!D667)</f>
        <v/>
      </c>
      <c r="E665" t="str">
        <f>IF(OR(ISBLANK('!0'!E667),ISERROR('!0'!E667)),"",'!0'!E667)</f>
        <v/>
      </c>
      <c r="F665" t="str">
        <f>IF(OR(ISBLANK('!0'!F667),ISERROR('!0'!F667)),"",'!0'!F667)</f>
        <v/>
      </c>
      <c r="G665" t="str">
        <f>IF(OR(ISBLANK('!0'!G667),ISERROR('!0'!G667)),"",'!0'!G667)</f>
        <v/>
      </c>
      <c r="H665" t="str">
        <f>IF(OR(ISBLANK('!0'!H667),ISERROR('!0'!H667)),"",'!0'!H667)</f>
        <v/>
      </c>
      <c r="I665" s="4" t="str">
        <f>IF(OR(ISBLANK('!0'!I667),ISERROR('!0'!I667)),"",'!0'!I667)</f>
        <v/>
      </c>
      <c r="J665" t="str">
        <f>IF(OR(ISBLANK('!0'!J667),ISERROR('!0'!J667)),"",'!0'!J667)</f>
        <v/>
      </c>
      <c r="K665" s="59" t="str">
        <f>IF(OR(ISBLANK('!0'!K667),ISERROR('!0'!K667)),"",'!0'!K667)</f>
        <v/>
      </c>
      <c r="L665" t="str">
        <f>IF(OR(ISBLANK('!0'!L667),ISERROR('!0'!L667)),"",'!0'!L667)</f>
        <v/>
      </c>
      <c r="M665" t="str">
        <f>IF(OR(ISBLANK('!0'!M667),ISERROR('!0'!M667)),"",'!0'!M667)</f>
        <v/>
      </c>
      <c r="N665" t="str">
        <f>IF(OR(ISBLANK('!0'!N667),ISERROR('!0'!N667)),"",'!0'!N667)</f>
        <v/>
      </c>
      <c r="O665" t="str">
        <f>IF(OR(ISBLANK('!0'!O667),ISERROR('!0'!O667)),"",'!0'!O667)</f>
        <v/>
      </c>
      <c r="P665" t="str">
        <f>IF(OR(ISBLANK('!0'!P667),ISERROR('!0'!P667)),"",'!0'!P667)</f>
        <v/>
      </c>
      <c r="Q665" t="str">
        <f>IF(OR(ISBLANK('!0'!Q667),ISERROR('!0'!Q667)),"",'!0'!Q667)</f>
        <v/>
      </c>
      <c r="R665" t="str">
        <f>IF(OR(ISBLANK('!0'!R667),ISERROR('!0'!R667)),"",'!0'!R667)</f>
        <v/>
      </c>
      <c r="S665" t="str">
        <f>IF(OR(ISBLANK('!0'!S667),ISERROR('!0'!S667)),"",'!0'!S667)</f>
        <v/>
      </c>
      <c r="T665" t="str">
        <f>IF(OR(ISBLANK('!0'!T667),ISERROR('!0'!T667)),"",'!0'!T667)</f>
        <v/>
      </c>
      <c r="U665" t="str">
        <f>IF(OR(ISBLANK('!0'!U667),ISERROR('!0'!U667)),"",'!0'!U667)</f>
        <v/>
      </c>
      <c r="V665" t="str">
        <f>IF(OR(ISBLANK('!0'!V667),ISERROR('!0'!V667)),"",'!0'!V667)</f>
        <v/>
      </c>
      <c r="W665" t="str">
        <f>IF(OR(ISBLANK('!0'!W667),ISERROR('!0'!W667)),"",'!0'!W667)</f>
        <v/>
      </c>
      <c r="X665" t="str">
        <f>IF(OR(ISBLANK('!0'!X667),ISERROR('!0'!X667)),"",'!0'!X667)</f>
        <v/>
      </c>
      <c r="Y665" t="str">
        <f>IF(OR(ISBLANK('!0'!Y667),ISERROR('!0'!Y667)),"",'!0'!Y667)</f>
        <v/>
      </c>
      <c r="Z665" t="str">
        <f>IF(OR(ISBLANK('!0'!Z667),ISERROR('!0'!Z667)),"",'!0'!Z667)</f>
        <v/>
      </c>
      <c r="AA665" t="str">
        <f>IF(OR(ISBLANK('!0'!AA667),ISERROR('!0'!AA667)),"",'!0'!AA667)</f>
        <v/>
      </c>
      <c r="AB665" t="str">
        <f>IF(OR(ISBLANK('!0'!AB667),ISERROR('!0'!AB667)),"",'!0'!AB667)</f>
        <v/>
      </c>
      <c r="AC665" t="str">
        <f>IF(OR(ISBLANK('!0'!AI667),ISERROR('!0'!AI667)),"",'!0'!AI667)</f>
        <v/>
      </c>
      <c r="AD665" t="str">
        <f>IF(OR(ISBLANK('!0'!AJ667),ISERROR('!0'!AJ667)),"",'!0'!AJ667)</f>
        <v/>
      </c>
      <c r="AE665" t="str">
        <f>IF(OR(ISBLANK('!0'!AK667),ISERROR('!0'!AK667)),"",'!0'!AK667)</f>
        <v/>
      </c>
      <c r="AF665" t="str">
        <f>IF(OR(ISBLANK('!0'!AL667),ISERROR('!0'!AL667)),"",'!0'!AL667)</f>
        <v/>
      </c>
      <c r="AG665" t="str">
        <f>IF(OR(ISBLANK('!0'!AM667),ISERROR('!0'!AM667)),"",'!0'!AM667)</f>
        <v/>
      </c>
      <c r="AH665" t="str">
        <f>IF(OR(ISBLANK('!0'!AN667),ISERROR('!0'!AN667)),"",'!0'!AN667)</f>
        <v/>
      </c>
      <c r="AI665" t="str">
        <f>IF(OR(ISBLANK('!0'!AO667),ISERROR('!0'!AO667)),"",'!0'!AO667)</f>
        <v/>
      </c>
      <c r="AJ665" t="str">
        <f>IF(OR(ISBLANK('!0'!AP667),ISERROR('!0'!AP667)),"",'!0'!AP667)</f>
        <v/>
      </c>
      <c r="AK665" t="str">
        <f>IF(OR(ISBLANK('!0'!AQ667),ISERROR('!0'!AQ667)),"",'!0'!AQ667)</f>
        <v/>
      </c>
      <c r="AL665" t="str">
        <f>IF(OR(ISBLANK('!0'!AR667),ISERROR('!0'!AR667)),"",'!0'!AR667)</f>
        <v/>
      </c>
      <c r="AM665" t="str">
        <f>IF(OR(ISBLANK('!0'!AS667),ISERROR('!0'!AS667)),"",'!0'!AS667)</f>
        <v/>
      </c>
      <c r="AN665" t="str">
        <f>IF(OR(ISBLANK('!0'!AT667),ISERROR('!0'!AT667)),"",'!0'!AT667)</f>
        <v/>
      </c>
      <c r="AO665" t="str">
        <f>IF(OR(ISBLANK('!0'!AU667),ISERROR('!0'!AU667)),"",'!0'!AU667)</f>
        <v/>
      </c>
      <c r="AP665" t="str">
        <f>IF(OR(ISBLANK('!0'!AV667),ISERROR('!0'!AV667)),"",'!0'!AV667)</f>
        <v/>
      </c>
      <c r="AQ665" t="str">
        <f>IF(OR(ISBLANK('!0'!AW667),ISERROR('!0'!AW667)),"",'!0'!AW667)</f>
        <v/>
      </c>
      <c r="AR665" t="str">
        <f>IF(OR(ISBLANK('!0'!AX667),ISERROR('!0'!AX667)),"",'!0'!AX667)</f>
        <v/>
      </c>
      <c r="AS665" t="str">
        <f>IF(OR(ISBLANK('!0'!AY667),ISERROR('!0'!AY667)),"",'!0'!AY667)</f>
        <v/>
      </c>
      <c r="AT665" t="str">
        <f>IF(OR(ISBLANK('!0'!AZ667),ISERROR('!0'!AZ667)),"",'!0'!AZ667)</f>
        <v/>
      </c>
      <c r="AU665" t="str">
        <f>IF(OR(ISBLANK('!0'!BA667),ISERROR('!0'!BA667)),"",'!0'!BA667)</f>
        <v/>
      </c>
      <c r="AV665" t="str">
        <f>IF(OR(ISBLANK('!0'!BB667),ISERROR('!0'!BB667)),"",'!0'!BB667)</f>
        <v/>
      </c>
      <c r="AW665" t="str">
        <f>IF(OR(ISBLANK('!0'!BC667),ISERROR('!0'!BC667)),"",'!0'!BC667)</f>
        <v/>
      </c>
      <c r="AX665" t="str">
        <f>IF(OR(ISBLANK('!0'!BD667),ISERROR('!0'!BD667)),"",'!0'!BD667)</f>
        <v/>
      </c>
      <c r="AY665" t="str">
        <f>IF(OR(ISBLANK('!0'!BE667),ISERROR('!0'!BE667)),"",'!0'!BE667)</f>
        <v/>
      </c>
      <c r="AZ665" t="str">
        <f>IF(OR(ISBLANK('!0'!BF667),ISERROR('!0'!BF667)),"",'!0'!BF667)</f>
        <v/>
      </c>
      <c r="BA665" t="str">
        <f>IF(OR(ISBLANK('!0'!BG667),ISERROR('!0'!BG667)),"",'!0'!BG667)</f>
        <v/>
      </c>
      <c r="BB665" t="str">
        <f>IF(OR(ISBLANK('!0'!BH667),ISERROR('!0'!BH667)),"",'!0'!BH667)</f>
        <v/>
      </c>
      <c r="BC665" t="str">
        <f>IF(OR(ISBLANK('!0'!BI667),ISERROR('!0'!BI667)),"",'!0'!BI667)</f>
        <v/>
      </c>
    </row>
    <row r="666" spans="1:55" ht="12.75" customHeight="1" x14ac:dyDescent="0.2">
      <c r="A666" t="str">
        <f>IF(OR(ISBLANK('!0'!A668),ISERROR('!0'!A668)),"",'!0'!A668)</f>
        <v/>
      </c>
      <c r="B666" t="str">
        <f>IF(OR(ISBLANK('!0'!B668),ISERROR('!0'!B668)),"",'!0'!B668)</f>
        <v/>
      </c>
      <c r="C666" t="str">
        <f>IF(OR(ISBLANK('!0'!C667),ISERROR('!0'!C667)),"",'!0'!C667)</f>
        <v/>
      </c>
      <c r="D666" t="str">
        <f>IF(OR(ISBLANK('!0'!D668),ISERROR('!0'!D668)),"",'!0'!D668)</f>
        <v/>
      </c>
      <c r="E666" t="str">
        <f>IF(OR(ISBLANK('!0'!E668),ISERROR('!0'!E668)),"",'!0'!E668)</f>
        <v/>
      </c>
      <c r="F666" t="str">
        <f>IF(OR(ISBLANK('!0'!F668),ISERROR('!0'!F668)),"",'!0'!F668)</f>
        <v/>
      </c>
      <c r="G666" t="str">
        <f>IF(OR(ISBLANK('!0'!G668),ISERROR('!0'!G668)),"",'!0'!G668)</f>
        <v/>
      </c>
      <c r="H666" t="str">
        <f>IF(OR(ISBLANK('!0'!H668),ISERROR('!0'!H668)),"",'!0'!H668)</f>
        <v/>
      </c>
      <c r="I666" s="4" t="str">
        <f>IF(OR(ISBLANK('!0'!I668),ISERROR('!0'!I668)),"",'!0'!I668)</f>
        <v/>
      </c>
      <c r="J666" t="str">
        <f>IF(OR(ISBLANK('!0'!J668),ISERROR('!0'!J668)),"",'!0'!J668)</f>
        <v/>
      </c>
      <c r="K666" s="59" t="str">
        <f>IF(OR(ISBLANK('!0'!K668),ISERROR('!0'!K668)),"",'!0'!K668)</f>
        <v/>
      </c>
      <c r="L666" t="str">
        <f>IF(OR(ISBLANK('!0'!L668),ISERROR('!0'!L668)),"",'!0'!L668)</f>
        <v/>
      </c>
      <c r="M666" t="str">
        <f>IF(OR(ISBLANK('!0'!M668),ISERROR('!0'!M668)),"",'!0'!M668)</f>
        <v/>
      </c>
      <c r="N666" t="str">
        <f>IF(OR(ISBLANK('!0'!N668),ISERROR('!0'!N668)),"",'!0'!N668)</f>
        <v/>
      </c>
      <c r="O666" t="str">
        <f>IF(OR(ISBLANK('!0'!O668),ISERROR('!0'!O668)),"",'!0'!O668)</f>
        <v/>
      </c>
      <c r="P666" t="str">
        <f>IF(OR(ISBLANK('!0'!P668),ISERROR('!0'!P668)),"",'!0'!P668)</f>
        <v/>
      </c>
      <c r="Q666" t="str">
        <f>IF(OR(ISBLANK('!0'!Q668),ISERROR('!0'!Q668)),"",'!0'!Q668)</f>
        <v/>
      </c>
      <c r="R666" t="str">
        <f>IF(OR(ISBLANK('!0'!R668),ISERROR('!0'!R668)),"",'!0'!R668)</f>
        <v/>
      </c>
      <c r="S666" t="str">
        <f>IF(OR(ISBLANK('!0'!S668),ISERROR('!0'!S668)),"",'!0'!S668)</f>
        <v/>
      </c>
      <c r="T666" t="str">
        <f>IF(OR(ISBLANK('!0'!T668),ISERROR('!0'!T668)),"",'!0'!T668)</f>
        <v/>
      </c>
      <c r="U666" t="str">
        <f>IF(OR(ISBLANK('!0'!U668),ISERROR('!0'!U668)),"",'!0'!U668)</f>
        <v/>
      </c>
      <c r="V666" t="str">
        <f>IF(OR(ISBLANK('!0'!V668),ISERROR('!0'!V668)),"",'!0'!V668)</f>
        <v/>
      </c>
      <c r="W666" t="str">
        <f>IF(OR(ISBLANK('!0'!W668),ISERROR('!0'!W668)),"",'!0'!W668)</f>
        <v/>
      </c>
      <c r="X666" t="str">
        <f>IF(OR(ISBLANK('!0'!X668),ISERROR('!0'!X668)),"",'!0'!X668)</f>
        <v/>
      </c>
      <c r="Y666" t="str">
        <f>IF(OR(ISBLANK('!0'!Y668),ISERROR('!0'!Y668)),"",'!0'!Y668)</f>
        <v/>
      </c>
      <c r="Z666" t="str">
        <f>IF(OR(ISBLANK('!0'!Z668),ISERROR('!0'!Z668)),"",'!0'!Z668)</f>
        <v/>
      </c>
      <c r="AA666" t="str">
        <f>IF(OR(ISBLANK('!0'!AA668),ISERROR('!0'!AA668)),"",'!0'!AA668)</f>
        <v/>
      </c>
      <c r="AB666" t="str">
        <f>IF(OR(ISBLANK('!0'!AB668),ISERROR('!0'!AB668)),"",'!0'!AB668)</f>
        <v/>
      </c>
      <c r="AC666" t="str">
        <f>IF(OR(ISBLANK('!0'!AI668),ISERROR('!0'!AI668)),"",'!0'!AI668)</f>
        <v/>
      </c>
      <c r="AD666" t="str">
        <f>IF(OR(ISBLANK('!0'!AJ668),ISERROR('!0'!AJ668)),"",'!0'!AJ668)</f>
        <v/>
      </c>
      <c r="AE666" t="str">
        <f>IF(OR(ISBLANK('!0'!AK668),ISERROR('!0'!AK668)),"",'!0'!AK668)</f>
        <v/>
      </c>
      <c r="AF666" t="str">
        <f>IF(OR(ISBLANK('!0'!AL668),ISERROR('!0'!AL668)),"",'!0'!AL668)</f>
        <v/>
      </c>
      <c r="AG666" t="str">
        <f>IF(OR(ISBLANK('!0'!AM668),ISERROR('!0'!AM668)),"",'!0'!AM668)</f>
        <v/>
      </c>
      <c r="AH666" t="str">
        <f>IF(OR(ISBLANK('!0'!AN668),ISERROR('!0'!AN668)),"",'!0'!AN668)</f>
        <v/>
      </c>
      <c r="AI666" t="str">
        <f>IF(OR(ISBLANK('!0'!AO668),ISERROR('!0'!AO668)),"",'!0'!AO668)</f>
        <v/>
      </c>
      <c r="AJ666" t="str">
        <f>IF(OR(ISBLANK('!0'!AP668),ISERROR('!0'!AP668)),"",'!0'!AP668)</f>
        <v/>
      </c>
      <c r="AK666" t="str">
        <f>IF(OR(ISBLANK('!0'!AQ668),ISERROR('!0'!AQ668)),"",'!0'!AQ668)</f>
        <v/>
      </c>
      <c r="AL666" t="str">
        <f>IF(OR(ISBLANK('!0'!AR668),ISERROR('!0'!AR668)),"",'!0'!AR668)</f>
        <v/>
      </c>
      <c r="AM666" t="str">
        <f>IF(OR(ISBLANK('!0'!AS668),ISERROR('!0'!AS668)),"",'!0'!AS668)</f>
        <v/>
      </c>
      <c r="AN666" t="str">
        <f>IF(OR(ISBLANK('!0'!AT668),ISERROR('!0'!AT668)),"",'!0'!AT668)</f>
        <v/>
      </c>
      <c r="AO666" t="str">
        <f>IF(OR(ISBLANK('!0'!AU668),ISERROR('!0'!AU668)),"",'!0'!AU668)</f>
        <v/>
      </c>
      <c r="AP666" t="str">
        <f>IF(OR(ISBLANK('!0'!AV668),ISERROR('!0'!AV668)),"",'!0'!AV668)</f>
        <v/>
      </c>
      <c r="AQ666" t="str">
        <f>IF(OR(ISBLANK('!0'!AW668),ISERROR('!0'!AW668)),"",'!0'!AW668)</f>
        <v/>
      </c>
      <c r="AR666" t="str">
        <f>IF(OR(ISBLANK('!0'!AX668),ISERROR('!0'!AX668)),"",'!0'!AX668)</f>
        <v/>
      </c>
      <c r="AS666" t="str">
        <f>IF(OR(ISBLANK('!0'!AY668),ISERROR('!0'!AY668)),"",'!0'!AY668)</f>
        <v/>
      </c>
      <c r="AT666" t="str">
        <f>IF(OR(ISBLANK('!0'!AZ668),ISERROR('!0'!AZ668)),"",'!0'!AZ668)</f>
        <v/>
      </c>
      <c r="AU666" t="str">
        <f>IF(OR(ISBLANK('!0'!BA668),ISERROR('!0'!BA668)),"",'!0'!BA668)</f>
        <v/>
      </c>
      <c r="AV666" t="str">
        <f>IF(OR(ISBLANK('!0'!BB668),ISERROR('!0'!BB668)),"",'!0'!BB668)</f>
        <v/>
      </c>
      <c r="AW666" t="str">
        <f>IF(OR(ISBLANK('!0'!BC668),ISERROR('!0'!BC668)),"",'!0'!BC668)</f>
        <v/>
      </c>
      <c r="AX666" t="str">
        <f>IF(OR(ISBLANK('!0'!BD668),ISERROR('!0'!BD668)),"",'!0'!BD668)</f>
        <v/>
      </c>
      <c r="AY666" t="str">
        <f>IF(OR(ISBLANK('!0'!BE668),ISERROR('!0'!BE668)),"",'!0'!BE668)</f>
        <v/>
      </c>
      <c r="AZ666" t="str">
        <f>IF(OR(ISBLANK('!0'!BF668),ISERROR('!0'!BF668)),"",'!0'!BF668)</f>
        <v/>
      </c>
      <c r="BA666" t="str">
        <f>IF(OR(ISBLANK('!0'!BG668),ISERROR('!0'!BG668)),"",'!0'!BG668)</f>
        <v/>
      </c>
      <c r="BB666" t="str">
        <f>IF(OR(ISBLANK('!0'!BH668),ISERROR('!0'!BH668)),"",'!0'!BH668)</f>
        <v/>
      </c>
      <c r="BC666" t="str">
        <f>IF(OR(ISBLANK('!0'!BI668),ISERROR('!0'!BI668)),"",'!0'!BI668)</f>
        <v/>
      </c>
    </row>
    <row r="667" spans="1:55" ht="12.75" customHeight="1" x14ac:dyDescent="0.2">
      <c r="A667" t="str">
        <f>IF(OR(ISBLANK('!0'!A669),ISERROR('!0'!A669)),"",'!0'!A669)</f>
        <v/>
      </c>
      <c r="B667" t="str">
        <f>IF(OR(ISBLANK('!0'!B669),ISERROR('!0'!B669)),"",'!0'!B669)</f>
        <v/>
      </c>
      <c r="C667" t="str">
        <f>IF(OR(ISBLANK('!0'!C668),ISERROR('!0'!C668)),"",'!0'!C668)</f>
        <v/>
      </c>
      <c r="D667" t="str">
        <f>IF(OR(ISBLANK('!0'!D669),ISERROR('!0'!D669)),"",'!0'!D669)</f>
        <v/>
      </c>
      <c r="E667" t="str">
        <f>IF(OR(ISBLANK('!0'!E669),ISERROR('!0'!E669)),"",'!0'!E669)</f>
        <v/>
      </c>
      <c r="F667" t="str">
        <f>IF(OR(ISBLANK('!0'!F669),ISERROR('!0'!F669)),"",'!0'!F669)</f>
        <v/>
      </c>
      <c r="G667" t="str">
        <f>IF(OR(ISBLANK('!0'!G669),ISERROR('!0'!G669)),"",'!0'!G669)</f>
        <v/>
      </c>
      <c r="H667" t="str">
        <f>IF(OR(ISBLANK('!0'!H669),ISERROR('!0'!H669)),"",'!0'!H669)</f>
        <v/>
      </c>
      <c r="I667" s="4" t="str">
        <f>IF(OR(ISBLANK('!0'!I669),ISERROR('!0'!I669)),"",'!0'!I669)</f>
        <v/>
      </c>
      <c r="J667" t="str">
        <f>IF(OR(ISBLANK('!0'!J669),ISERROR('!0'!J669)),"",'!0'!J669)</f>
        <v/>
      </c>
      <c r="K667" s="59" t="str">
        <f>IF(OR(ISBLANK('!0'!K669),ISERROR('!0'!K669)),"",'!0'!K669)</f>
        <v/>
      </c>
      <c r="L667" t="str">
        <f>IF(OR(ISBLANK('!0'!L669),ISERROR('!0'!L669)),"",'!0'!L669)</f>
        <v/>
      </c>
      <c r="M667" t="str">
        <f>IF(OR(ISBLANK('!0'!M669),ISERROR('!0'!M669)),"",'!0'!M669)</f>
        <v/>
      </c>
      <c r="N667" t="str">
        <f>IF(OR(ISBLANK('!0'!N669),ISERROR('!0'!N669)),"",'!0'!N669)</f>
        <v/>
      </c>
      <c r="O667" t="str">
        <f>IF(OR(ISBLANK('!0'!O669),ISERROR('!0'!O669)),"",'!0'!O669)</f>
        <v/>
      </c>
      <c r="P667" t="str">
        <f>IF(OR(ISBLANK('!0'!P669),ISERROR('!0'!P669)),"",'!0'!P669)</f>
        <v/>
      </c>
      <c r="Q667" t="str">
        <f>IF(OR(ISBLANK('!0'!Q669),ISERROR('!0'!Q669)),"",'!0'!Q669)</f>
        <v/>
      </c>
      <c r="R667" t="str">
        <f>IF(OR(ISBLANK('!0'!R669),ISERROR('!0'!R669)),"",'!0'!R669)</f>
        <v/>
      </c>
      <c r="S667" t="str">
        <f>IF(OR(ISBLANK('!0'!S669),ISERROR('!0'!S669)),"",'!0'!S669)</f>
        <v/>
      </c>
      <c r="T667" t="str">
        <f>IF(OR(ISBLANK('!0'!T669),ISERROR('!0'!T669)),"",'!0'!T669)</f>
        <v/>
      </c>
      <c r="U667" t="str">
        <f>IF(OR(ISBLANK('!0'!U669),ISERROR('!0'!U669)),"",'!0'!U669)</f>
        <v/>
      </c>
      <c r="V667" t="str">
        <f>IF(OR(ISBLANK('!0'!V669),ISERROR('!0'!V669)),"",'!0'!V669)</f>
        <v/>
      </c>
      <c r="W667" t="str">
        <f>IF(OR(ISBLANK('!0'!W669),ISERROR('!0'!W669)),"",'!0'!W669)</f>
        <v/>
      </c>
      <c r="X667" t="str">
        <f>IF(OR(ISBLANK('!0'!X669),ISERROR('!0'!X669)),"",'!0'!X669)</f>
        <v/>
      </c>
      <c r="Y667" t="str">
        <f>IF(OR(ISBLANK('!0'!Y669),ISERROR('!0'!Y669)),"",'!0'!Y669)</f>
        <v/>
      </c>
      <c r="Z667" t="str">
        <f>IF(OR(ISBLANK('!0'!Z669),ISERROR('!0'!Z669)),"",'!0'!Z669)</f>
        <v/>
      </c>
      <c r="AA667" t="str">
        <f>IF(OR(ISBLANK('!0'!AA669),ISERROR('!0'!AA669)),"",'!0'!AA669)</f>
        <v/>
      </c>
      <c r="AB667" t="str">
        <f>IF(OR(ISBLANK('!0'!AB669),ISERROR('!0'!AB669)),"",'!0'!AB669)</f>
        <v/>
      </c>
      <c r="AC667" t="str">
        <f>IF(OR(ISBLANK('!0'!AI669),ISERROR('!0'!AI669)),"",'!0'!AI669)</f>
        <v/>
      </c>
      <c r="AD667" t="str">
        <f>IF(OR(ISBLANK('!0'!AJ669),ISERROR('!0'!AJ669)),"",'!0'!AJ669)</f>
        <v/>
      </c>
      <c r="AE667" t="str">
        <f>IF(OR(ISBLANK('!0'!AK669),ISERROR('!0'!AK669)),"",'!0'!AK669)</f>
        <v/>
      </c>
      <c r="AF667" t="str">
        <f>IF(OR(ISBLANK('!0'!AL669),ISERROR('!0'!AL669)),"",'!0'!AL669)</f>
        <v/>
      </c>
      <c r="AG667" t="str">
        <f>IF(OR(ISBLANK('!0'!AM669),ISERROR('!0'!AM669)),"",'!0'!AM669)</f>
        <v/>
      </c>
      <c r="AH667" t="str">
        <f>IF(OR(ISBLANK('!0'!AN669),ISERROR('!0'!AN669)),"",'!0'!AN669)</f>
        <v/>
      </c>
      <c r="AI667" t="str">
        <f>IF(OR(ISBLANK('!0'!AO669),ISERROR('!0'!AO669)),"",'!0'!AO669)</f>
        <v/>
      </c>
      <c r="AJ667" t="str">
        <f>IF(OR(ISBLANK('!0'!AP669),ISERROR('!0'!AP669)),"",'!0'!AP669)</f>
        <v/>
      </c>
      <c r="AK667" t="str">
        <f>IF(OR(ISBLANK('!0'!AQ669),ISERROR('!0'!AQ669)),"",'!0'!AQ669)</f>
        <v/>
      </c>
      <c r="AL667" t="str">
        <f>IF(OR(ISBLANK('!0'!AR669),ISERROR('!0'!AR669)),"",'!0'!AR669)</f>
        <v/>
      </c>
      <c r="AM667" t="str">
        <f>IF(OR(ISBLANK('!0'!AS669),ISERROR('!0'!AS669)),"",'!0'!AS669)</f>
        <v/>
      </c>
      <c r="AN667" t="str">
        <f>IF(OR(ISBLANK('!0'!AT669),ISERROR('!0'!AT669)),"",'!0'!AT669)</f>
        <v/>
      </c>
      <c r="AO667" t="str">
        <f>IF(OR(ISBLANK('!0'!AU669),ISERROR('!0'!AU669)),"",'!0'!AU669)</f>
        <v/>
      </c>
      <c r="AP667" t="str">
        <f>IF(OR(ISBLANK('!0'!AV669),ISERROR('!0'!AV669)),"",'!0'!AV669)</f>
        <v/>
      </c>
      <c r="AQ667" t="str">
        <f>IF(OR(ISBLANK('!0'!AW669),ISERROR('!0'!AW669)),"",'!0'!AW669)</f>
        <v/>
      </c>
      <c r="AR667" t="str">
        <f>IF(OR(ISBLANK('!0'!AX669),ISERROR('!0'!AX669)),"",'!0'!AX669)</f>
        <v/>
      </c>
      <c r="AS667" t="str">
        <f>IF(OR(ISBLANK('!0'!AY669),ISERROR('!0'!AY669)),"",'!0'!AY669)</f>
        <v/>
      </c>
      <c r="AT667" t="str">
        <f>IF(OR(ISBLANK('!0'!AZ669),ISERROR('!0'!AZ669)),"",'!0'!AZ669)</f>
        <v/>
      </c>
      <c r="AU667" t="str">
        <f>IF(OR(ISBLANK('!0'!BA669),ISERROR('!0'!BA669)),"",'!0'!BA669)</f>
        <v/>
      </c>
      <c r="AV667" t="str">
        <f>IF(OR(ISBLANK('!0'!BB669),ISERROR('!0'!BB669)),"",'!0'!BB669)</f>
        <v/>
      </c>
      <c r="AW667" t="str">
        <f>IF(OR(ISBLANK('!0'!BC669),ISERROR('!0'!BC669)),"",'!0'!BC669)</f>
        <v/>
      </c>
      <c r="AX667" t="str">
        <f>IF(OR(ISBLANK('!0'!BD669),ISERROR('!0'!BD669)),"",'!0'!BD669)</f>
        <v/>
      </c>
      <c r="AY667" t="str">
        <f>IF(OR(ISBLANK('!0'!BE669),ISERROR('!0'!BE669)),"",'!0'!BE669)</f>
        <v/>
      </c>
      <c r="AZ667" t="str">
        <f>IF(OR(ISBLANK('!0'!BF669),ISERROR('!0'!BF669)),"",'!0'!BF669)</f>
        <v/>
      </c>
      <c r="BA667" t="str">
        <f>IF(OR(ISBLANK('!0'!BG669),ISERROR('!0'!BG669)),"",'!0'!BG669)</f>
        <v/>
      </c>
      <c r="BB667" t="str">
        <f>IF(OR(ISBLANK('!0'!BH669),ISERROR('!0'!BH669)),"",'!0'!BH669)</f>
        <v/>
      </c>
      <c r="BC667" t="str">
        <f>IF(OR(ISBLANK('!0'!BI669),ISERROR('!0'!BI669)),"",'!0'!BI669)</f>
        <v/>
      </c>
    </row>
    <row r="668" spans="1:55" ht="12.75" customHeight="1" x14ac:dyDescent="0.2">
      <c r="A668" t="str">
        <f>IF(OR(ISBLANK('!0'!A670),ISERROR('!0'!A670)),"",'!0'!A670)</f>
        <v/>
      </c>
      <c r="B668" t="str">
        <f>IF(OR(ISBLANK('!0'!B670),ISERROR('!0'!B670)),"",'!0'!B670)</f>
        <v/>
      </c>
      <c r="C668" t="str">
        <f>IF(OR(ISBLANK('!0'!C669),ISERROR('!0'!C669)),"",'!0'!C669)</f>
        <v/>
      </c>
      <c r="D668" t="str">
        <f>IF(OR(ISBLANK('!0'!D670),ISERROR('!0'!D670)),"",'!0'!D670)</f>
        <v/>
      </c>
      <c r="E668" t="str">
        <f>IF(OR(ISBLANK('!0'!E670),ISERROR('!0'!E670)),"",'!0'!E670)</f>
        <v/>
      </c>
      <c r="F668" t="str">
        <f>IF(OR(ISBLANK('!0'!F670),ISERROR('!0'!F670)),"",'!0'!F670)</f>
        <v/>
      </c>
      <c r="G668" t="str">
        <f>IF(OR(ISBLANK('!0'!G670),ISERROR('!0'!G670)),"",'!0'!G670)</f>
        <v/>
      </c>
      <c r="H668" t="str">
        <f>IF(OR(ISBLANK('!0'!H670),ISERROR('!0'!H670)),"",'!0'!H670)</f>
        <v/>
      </c>
      <c r="I668" s="4" t="str">
        <f>IF(OR(ISBLANK('!0'!I670),ISERROR('!0'!I670)),"",'!0'!I670)</f>
        <v/>
      </c>
      <c r="J668" t="str">
        <f>IF(OR(ISBLANK('!0'!J670),ISERROR('!0'!J670)),"",'!0'!J670)</f>
        <v/>
      </c>
      <c r="K668" s="59" t="str">
        <f>IF(OR(ISBLANK('!0'!K670),ISERROR('!0'!K670)),"",'!0'!K670)</f>
        <v/>
      </c>
      <c r="L668" t="str">
        <f>IF(OR(ISBLANK('!0'!L670),ISERROR('!0'!L670)),"",'!0'!L670)</f>
        <v/>
      </c>
      <c r="M668" t="str">
        <f>IF(OR(ISBLANK('!0'!M670),ISERROR('!0'!M670)),"",'!0'!M670)</f>
        <v/>
      </c>
      <c r="N668" t="str">
        <f>IF(OR(ISBLANK('!0'!N670),ISERROR('!0'!N670)),"",'!0'!N670)</f>
        <v/>
      </c>
      <c r="O668" t="str">
        <f>IF(OR(ISBLANK('!0'!O670),ISERROR('!0'!O670)),"",'!0'!O670)</f>
        <v/>
      </c>
      <c r="P668" t="str">
        <f>IF(OR(ISBLANK('!0'!P670),ISERROR('!0'!P670)),"",'!0'!P670)</f>
        <v/>
      </c>
      <c r="Q668" t="str">
        <f>IF(OR(ISBLANK('!0'!Q670),ISERROR('!0'!Q670)),"",'!0'!Q670)</f>
        <v/>
      </c>
      <c r="R668" t="str">
        <f>IF(OR(ISBLANK('!0'!R670),ISERROR('!0'!R670)),"",'!0'!R670)</f>
        <v/>
      </c>
      <c r="S668" t="str">
        <f>IF(OR(ISBLANK('!0'!S670),ISERROR('!0'!S670)),"",'!0'!S670)</f>
        <v/>
      </c>
      <c r="T668" t="str">
        <f>IF(OR(ISBLANK('!0'!T670),ISERROR('!0'!T670)),"",'!0'!T670)</f>
        <v/>
      </c>
      <c r="U668" t="str">
        <f>IF(OR(ISBLANK('!0'!U670),ISERROR('!0'!U670)),"",'!0'!U670)</f>
        <v/>
      </c>
      <c r="V668" t="str">
        <f>IF(OR(ISBLANK('!0'!V670),ISERROR('!0'!V670)),"",'!0'!V670)</f>
        <v/>
      </c>
      <c r="W668" t="str">
        <f>IF(OR(ISBLANK('!0'!W670),ISERROR('!0'!W670)),"",'!0'!W670)</f>
        <v/>
      </c>
      <c r="X668" t="str">
        <f>IF(OR(ISBLANK('!0'!X670),ISERROR('!0'!X670)),"",'!0'!X670)</f>
        <v/>
      </c>
      <c r="Y668" t="str">
        <f>IF(OR(ISBLANK('!0'!Y670),ISERROR('!0'!Y670)),"",'!0'!Y670)</f>
        <v/>
      </c>
      <c r="Z668" t="str">
        <f>IF(OR(ISBLANK('!0'!Z670),ISERROR('!0'!Z670)),"",'!0'!Z670)</f>
        <v/>
      </c>
      <c r="AA668" t="str">
        <f>IF(OR(ISBLANK('!0'!AA670),ISERROR('!0'!AA670)),"",'!0'!AA670)</f>
        <v/>
      </c>
      <c r="AB668" t="str">
        <f>IF(OR(ISBLANK('!0'!AB670),ISERROR('!0'!AB670)),"",'!0'!AB670)</f>
        <v/>
      </c>
      <c r="AC668" t="str">
        <f>IF(OR(ISBLANK('!0'!AI670),ISERROR('!0'!AI670)),"",'!0'!AI670)</f>
        <v/>
      </c>
      <c r="AD668" t="str">
        <f>IF(OR(ISBLANK('!0'!AJ670),ISERROR('!0'!AJ670)),"",'!0'!AJ670)</f>
        <v/>
      </c>
      <c r="AE668" t="str">
        <f>IF(OR(ISBLANK('!0'!AK670),ISERROR('!0'!AK670)),"",'!0'!AK670)</f>
        <v/>
      </c>
      <c r="AF668" t="str">
        <f>IF(OR(ISBLANK('!0'!AL670),ISERROR('!0'!AL670)),"",'!0'!AL670)</f>
        <v/>
      </c>
      <c r="AG668" t="str">
        <f>IF(OR(ISBLANK('!0'!AM670),ISERROR('!0'!AM670)),"",'!0'!AM670)</f>
        <v/>
      </c>
      <c r="AH668" t="str">
        <f>IF(OR(ISBLANK('!0'!AN670),ISERROR('!0'!AN670)),"",'!0'!AN670)</f>
        <v/>
      </c>
      <c r="AI668" t="str">
        <f>IF(OR(ISBLANK('!0'!AO670),ISERROR('!0'!AO670)),"",'!0'!AO670)</f>
        <v/>
      </c>
      <c r="AJ668" t="str">
        <f>IF(OR(ISBLANK('!0'!AP670),ISERROR('!0'!AP670)),"",'!0'!AP670)</f>
        <v/>
      </c>
      <c r="AK668" t="str">
        <f>IF(OR(ISBLANK('!0'!AQ670),ISERROR('!0'!AQ670)),"",'!0'!AQ670)</f>
        <v/>
      </c>
      <c r="AL668" t="str">
        <f>IF(OR(ISBLANK('!0'!AR670),ISERROR('!0'!AR670)),"",'!0'!AR670)</f>
        <v/>
      </c>
      <c r="AM668" t="str">
        <f>IF(OR(ISBLANK('!0'!AS670),ISERROR('!0'!AS670)),"",'!0'!AS670)</f>
        <v/>
      </c>
      <c r="AN668" t="str">
        <f>IF(OR(ISBLANK('!0'!AT670),ISERROR('!0'!AT670)),"",'!0'!AT670)</f>
        <v/>
      </c>
      <c r="AO668" t="str">
        <f>IF(OR(ISBLANK('!0'!AU670),ISERROR('!0'!AU670)),"",'!0'!AU670)</f>
        <v/>
      </c>
      <c r="AP668" t="str">
        <f>IF(OR(ISBLANK('!0'!AV670),ISERROR('!0'!AV670)),"",'!0'!AV670)</f>
        <v/>
      </c>
      <c r="AQ668" t="str">
        <f>IF(OR(ISBLANK('!0'!AW670),ISERROR('!0'!AW670)),"",'!0'!AW670)</f>
        <v/>
      </c>
      <c r="AR668" t="str">
        <f>IF(OR(ISBLANK('!0'!AX670),ISERROR('!0'!AX670)),"",'!0'!AX670)</f>
        <v/>
      </c>
      <c r="AS668" t="str">
        <f>IF(OR(ISBLANK('!0'!AY670),ISERROR('!0'!AY670)),"",'!0'!AY670)</f>
        <v/>
      </c>
      <c r="AT668" t="str">
        <f>IF(OR(ISBLANK('!0'!AZ670),ISERROR('!0'!AZ670)),"",'!0'!AZ670)</f>
        <v/>
      </c>
      <c r="AU668" t="str">
        <f>IF(OR(ISBLANK('!0'!BA670),ISERROR('!0'!BA670)),"",'!0'!BA670)</f>
        <v/>
      </c>
      <c r="AV668" t="str">
        <f>IF(OR(ISBLANK('!0'!BB670),ISERROR('!0'!BB670)),"",'!0'!BB670)</f>
        <v/>
      </c>
      <c r="AW668" t="str">
        <f>IF(OR(ISBLANK('!0'!BC670),ISERROR('!0'!BC670)),"",'!0'!BC670)</f>
        <v/>
      </c>
      <c r="AX668" t="str">
        <f>IF(OR(ISBLANK('!0'!BD670),ISERROR('!0'!BD670)),"",'!0'!BD670)</f>
        <v/>
      </c>
      <c r="AY668" t="str">
        <f>IF(OR(ISBLANK('!0'!BE670),ISERROR('!0'!BE670)),"",'!0'!BE670)</f>
        <v/>
      </c>
      <c r="AZ668" t="str">
        <f>IF(OR(ISBLANK('!0'!BF670),ISERROR('!0'!BF670)),"",'!0'!BF670)</f>
        <v/>
      </c>
      <c r="BA668" t="str">
        <f>IF(OR(ISBLANK('!0'!BG670),ISERROR('!0'!BG670)),"",'!0'!BG670)</f>
        <v/>
      </c>
      <c r="BB668" t="str">
        <f>IF(OR(ISBLANK('!0'!BH670),ISERROR('!0'!BH670)),"",'!0'!BH670)</f>
        <v/>
      </c>
      <c r="BC668" t="str">
        <f>IF(OR(ISBLANK('!0'!BI670),ISERROR('!0'!BI670)),"",'!0'!BI670)</f>
        <v/>
      </c>
    </row>
    <row r="669" spans="1:55" ht="12.75" customHeight="1" x14ac:dyDescent="0.2">
      <c r="A669" t="str">
        <f>IF(OR(ISBLANK('!0'!A671),ISERROR('!0'!A671)),"",'!0'!A671)</f>
        <v/>
      </c>
      <c r="B669" t="str">
        <f>IF(OR(ISBLANK('!0'!B671),ISERROR('!0'!B671)),"",'!0'!B671)</f>
        <v/>
      </c>
      <c r="C669" t="str">
        <f>IF(OR(ISBLANK('!0'!C670),ISERROR('!0'!C670)),"",'!0'!C670)</f>
        <v/>
      </c>
      <c r="D669" t="str">
        <f>IF(OR(ISBLANK('!0'!D671),ISERROR('!0'!D671)),"",'!0'!D671)</f>
        <v/>
      </c>
      <c r="E669" t="str">
        <f>IF(OR(ISBLANK('!0'!E671),ISERROR('!0'!E671)),"",'!0'!E671)</f>
        <v/>
      </c>
      <c r="F669" t="str">
        <f>IF(OR(ISBLANK('!0'!F671),ISERROR('!0'!F671)),"",'!0'!F671)</f>
        <v/>
      </c>
      <c r="G669" t="str">
        <f>IF(OR(ISBLANK('!0'!G671),ISERROR('!0'!G671)),"",'!0'!G671)</f>
        <v/>
      </c>
      <c r="H669" t="str">
        <f>IF(OR(ISBLANK('!0'!H671),ISERROR('!0'!H671)),"",'!0'!H671)</f>
        <v/>
      </c>
      <c r="I669" s="4" t="str">
        <f>IF(OR(ISBLANK('!0'!I671),ISERROR('!0'!I671)),"",'!0'!I671)</f>
        <v/>
      </c>
      <c r="J669" t="str">
        <f>IF(OR(ISBLANK('!0'!J671),ISERROR('!0'!J671)),"",'!0'!J671)</f>
        <v/>
      </c>
      <c r="K669" s="59" t="str">
        <f>IF(OR(ISBLANK('!0'!K671),ISERROR('!0'!K671)),"",'!0'!K671)</f>
        <v/>
      </c>
      <c r="L669" t="str">
        <f>IF(OR(ISBLANK('!0'!L671),ISERROR('!0'!L671)),"",'!0'!L671)</f>
        <v/>
      </c>
      <c r="M669" t="str">
        <f>IF(OR(ISBLANK('!0'!M671),ISERROR('!0'!M671)),"",'!0'!M671)</f>
        <v/>
      </c>
      <c r="N669" t="str">
        <f>IF(OR(ISBLANK('!0'!N671),ISERROR('!0'!N671)),"",'!0'!N671)</f>
        <v/>
      </c>
      <c r="O669" t="str">
        <f>IF(OR(ISBLANK('!0'!O671),ISERROR('!0'!O671)),"",'!0'!O671)</f>
        <v/>
      </c>
      <c r="P669" t="str">
        <f>IF(OR(ISBLANK('!0'!P671),ISERROR('!0'!P671)),"",'!0'!P671)</f>
        <v/>
      </c>
      <c r="Q669" t="str">
        <f>IF(OR(ISBLANK('!0'!Q671),ISERROR('!0'!Q671)),"",'!0'!Q671)</f>
        <v/>
      </c>
      <c r="R669" t="str">
        <f>IF(OR(ISBLANK('!0'!R671),ISERROR('!0'!R671)),"",'!0'!R671)</f>
        <v/>
      </c>
      <c r="S669" t="str">
        <f>IF(OR(ISBLANK('!0'!S671),ISERROR('!0'!S671)),"",'!0'!S671)</f>
        <v/>
      </c>
      <c r="T669" t="str">
        <f>IF(OR(ISBLANK('!0'!T671),ISERROR('!0'!T671)),"",'!0'!T671)</f>
        <v/>
      </c>
      <c r="U669" t="str">
        <f>IF(OR(ISBLANK('!0'!U671),ISERROR('!0'!U671)),"",'!0'!U671)</f>
        <v/>
      </c>
      <c r="V669" t="str">
        <f>IF(OR(ISBLANK('!0'!V671),ISERROR('!0'!V671)),"",'!0'!V671)</f>
        <v/>
      </c>
      <c r="W669" t="str">
        <f>IF(OR(ISBLANK('!0'!W671),ISERROR('!0'!W671)),"",'!0'!W671)</f>
        <v/>
      </c>
      <c r="X669" t="str">
        <f>IF(OR(ISBLANK('!0'!X671),ISERROR('!0'!X671)),"",'!0'!X671)</f>
        <v/>
      </c>
      <c r="Y669" t="str">
        <f>IF(OR(ISBLANK('!0'!Y671),ISERROR('!0'!Y671)),"",'!0'!Y671)</f>
        <v/>
      </c>
      <c r="Z669" t="str">
        <f>IF(OR(ISBLANK('!0'!Z671),ISERROR('!0'!Z671)),"",'!0'!Z671)</f>
        <v/>
      </c>
      <c r="AA669" t="str">
        <f>IF(OR(ISBLANK('!0'!AA671),ISERROR('!0'!AA671)),"",'!0'!AA671)</f>
        <v/>
      </c>
      <c r="AB669" t="str">
        <f>IF(OR(ISBLANK('!0'!AB671),ISERROR('!0'!AB671)),"",'!0'!AB671)</f>
        <v/>
      </c>
      <c r="AC669" t="str">
        <f>IF(OR(ISBLANK('!0'!AI671),ISERROR('!0'!AI671)),"",'!0'!AI671)</f>
        <v/>
      </c>
      <c r="AD669" t="str">
        <f>IF(OR(ISBLANK('!0'!AJ671),ISERROR('!0'!AJ671)),"",'!0'!AJ671)</f>
        <v/>
      </c>
      <c r="AE669" t="str">
        <f>IF(OR(ISBLANK('!0'!AK671),ISERROR('!0'!AK671)),"",'!0'!AK671)</f>
        <v/>
      </c>
      <c r="AF669" t="str">
        <f>IF(OR(ISBLANK('!0'!AL671),ISERROR('!0'!AL671)),"",'!0'!AL671)</f>
        <v/>
      </c>
      <c r="AG669" t="str">
        <f>IF(OR(ISBLANK('!0'!AM671),ISERROR('!0'!AM671)),"",'!0'!AM671)</f>
        <v/>
      </c>
      <c r="AH669" t="str">
        <f>IF(OR(ISBLANK('!0'!AN671),ISERROR('!0'!AN671)),"",'!0'!AN671)</f>
        <v/>
      </c>
      <c r="AI669" t="str">
        <f>IF(OR(ISBLANK('!0'!AO671),ISERROR('!0'!AO671)),"",'!0'!AO671)</f>
        <v/>
      </c>
      <c r="AJ669" t="str">
        <f>IF(OR(ISBLANK('!0'!AP671),ISERROR('!0'!AP671)),"",'!0'!AP671)</f>
        <v/>
      </c>
      <c r="AK669" t="str">
        <f>IF(OR(ISBLANK('!0'!AQ671),ISERROR('!0'!AQ671)),"",'!0'!AQ671)</f>
        <v/>
      </c>
      <c r="AL669" t="str">
        <f>IF(OR(ISBLANK('!0'!AR671),ISERROR('!0'!AR671)),"",'!0'!AR671)</f>
        <v/>
      </c>
      <c r="AM669" t="str">
        <f>IF(OR(ISBLANK('!0'!AS671),ISERROR('!0'!AS671)),"",'!0'!AS671)</f>
        <v/>
      </c>
      <c r="AN669" t="str">
        <f>IF(OR(ISBLANK('!0'!AT671),ISERROR('!0'!AT671)),"",'!0'!AT671)</f>
        <v/>
      </c>
      <c r="AO669" t="str">
        <f>IF(OR(ISBLANK('!0'!AU671),ISERROR('!0'!AU671)),"",'!0'!AU671)</f>
        <v/>
      </c>
      <c r="AP669" t="str">
        <f>IF(OR(ISBLANK('!0'!AV671),ISERROR('!0'!AV671)),"",'!0'!AV671)</f>
        <v/>
      </c>
      <c r="AQ669" t="str">
        <f>IF(OR(ISBLANK('!0'!AW671),ISERROR('!0'!AW671)),"",'!0'!AW671)</f>
        <v/>
      </c>
      <c r="AR669" t="str">
        <f>IF(OR(ISBLANK('!0'!AX671),ISERROR('!0'!AX671)),"",'!0'!AX671)</f>
        <v/>
      </c>
      <c r="AS669" t="str">
        <f>IF(OR(ISBLANK('!0'!AY671),ISERROR('!0'!AY671)),"",'!0'!AY671)</f>
        <v/>
      </c>
      <c r="AT669" t="str">
        <f>IF(OR(ISBLANK('!0'!AZ671),ISERROR('!0'!AZ671)),"",'!0'!AZ671)</f>
        <v/>
      </c>
      <c r="AU669" t="str">
        <f>IF(OR(ISBLANK('!0'!BA671),ISERROR('!0'!BA671)),"",'!0'!BA671)</f>
        <v/>
      </c>
      <c r="AV669" t="str">
        <f>IF(OR(ISBLANK('!0'!BB671),ISERROR('!0'!BB671)),"",'!0'!BB671)</f>
        <v/>
      </c>
      <c r="AW669" t="str">
        <f>IF(OR(ISBLANK('!0'!BC671),ISERROR('!0'!BC671)),"",'!0'!BC671)</f>
        <v/>
      </c>
      <c r="AX669" t="str">
        <f>IF(OR(ISBLANK('!0'!BD671),ISERROR('!0'!BD671)),"",'!0'!BD671)</f>
        <v/>
      </c>
      <c r="AY669" t="str">
        <f>IF(OR(ISBLANK('!0'!BE671),ISERROR('!0'!BE671)),"",'!0'!BE671)</f>
        <v/>
      </c>
      <c r="AZ669" t="str">
        <f>IF(OR(ISBLANK('!0'!BF671),ISERROR('!0'!BF671)),"",'!0'!BF671)</f>
        <v/>
      </c>
      <c r="BA669" t="str">
        <f>IF(OR(ISBLANK('!0'!BG671),ISERROR('!0'!BG671)),"",'!0'!BG671)</f>
        <v/>
      </c>
      <c r="BB669" t="str">
        <f>IF(OR(ISBLANK('!0'!BH671),ISERROR('!0'!BH671)),"",'!0'!BH671)</f>
        <v/>
      </c>
      <c r="BC669" t="str">
        <f>IF(OR(ISBLANK('!0'!BI671),ISERROR('!0'!BI671)),"",'!0'!BI671)</f>
        <v/>
      </c>
    </row>
    <row r="670" spans="1:55" ht="12.75" customHeight="1" x14ac:dyDescent="0.2">
      <c r="A670" t="str">
        <f>IF(OR(ISBLANK('!0'!A672),ISERROR('!0'!A672)),"",'!0'!A672)</f>
        <v/>
      </c>
      <c r="B670" t="str">
        <f>IF(OR(ISBLANK('!0'!B672),ISERROR('!0'!B672)),"",'!0'!B672)</f>
        <v/>
      </c>
      <c r="C670" t="str">
        <f>IF(OR(ISBLANK('!0'!C671),ISERROR('!0'!C671)),"",'!0'!C671)</f>
        <v/>
      </c>
      <c r="D670" t="str">
        <f>IF(OR(ISBLANK('!0'!D672),ISERROR('!0'!D672)),"",'!0'!D672)</f>
        <v/>
      </c>
      <c r="E670" t="str">
        <f>IF(OR(ISBLANK('!0'!E672),ISERROR('!0'!E672)),"",'!0'!E672)</f>
        <v/>
      </c>
      <c r="F670" t="str">
        <f>IF(OR(ISBLANK('!0'!F672),ISERROR('!0'!F672)),"",'!0'!F672)</f>
        <v/>
      </c>
      <c r="G670" t="str">
        <f>IF(OR(ISBLANK('!0'!G672),ISERROR('!0'!G672)),"",'!0'!G672)</f>
        <v/>
      </c>
      <c r="H670" t="str">
        <f>IF(OR(ISBLANK('!0'!H672),ISERROR('!0'!H672)),"",'!0'!H672)</f>
        <v/>
      </c>
      <c r="I670" s="4" t="str">
        <f>IF(OR(ISBLANK('!0'!I672),ISERROR('!0'!I672)),"",'!0'!I672)</f>
        <v/>
      </c>
      <c r="J670" t="str">
        <f>IF(OR(ISBLANK('!0'!J672),ISERROR('!0'!J672)),"",'!0'!J672)</f>
        <v/>
      </c>
      <c r="K670" s="59" t="str">
        <f>IF(OR(ISBLANK('!0'!K672),ISERROR('!0'!K672)),"",'!0'!K672)</f>
        <v/>
      </c>
      <c r="L670" t="str">
        <f>IF(OR(ISBLANK('!0'!L672),ISERROR('!0'!L672)),"",'!0'!L672)</f>
        <v/>
      </c>
      <c r="M670" t="str">
        <f>IF(OR(ISBLANK('!0'!M672),ISERROR('!0'!M672)),"",'!0'!M672)</f>
        <v/>
      </c>
      <c r="N670" t="str">
        <f>IF(OR(ISBLANK('!0'!N672),ISERROR('!0'!N672)),"",'!0'!N672)</f>
        <v/>
      </c>
      <c r="O670" t="str">
        <f>IF(OR(ISBLANK('!0'!O672),ISERROR('!0'!O672)),"",'!0'!O672)</f>
        <v/>
      </c>
      <c r="P670" t="str">
        <f>IF(OR(ISBLANK('!0'!P672),ISERROR('!0'!P672)),"",'!0'!P672)</f>
        <v/>
      </c>
      <c r="Q670" t="str">
        <f>IF(OR(ISBLANK('!0'!Q672),ISERROR('!0'!Q672)),"",'!0'!Q672)</f>
        <v/>
      </c>
      <c r="R670" t="str">
        <f>IF(OR(ISBLANK('!0'!R672),ISERROR('!0'!R672)),"",'!0'!R672)</f>
        <v/>
      </c>
      <c r="S670" t="str">
        <f>IF(OR(ISBLANK('!0'!S672),ISERROR('!0'!S672)),"",'!0'!S672)</f>
        <v/>
      </c>
      <c r="T670" t="str">
        <f>IF(OR(ISBLANK('!0'!T672),ISERROR('!0'!T672)),"",'!0'!T672)</f>
        <v/>
      </c>
      <c r="U670" t="str">
        <f>IF(OR(ISBLANK('!0'!U672),ISERROR('!0'!U672)),"",'!0'!U672)</f>
        <v/>
      </c>
      <c r="V670" t="str">
        <f>IF(OR(ISBLANK('!0'!V672),ISERROR('!0'!V672)),"",'!0'!V672)</f>
        <v/>
      </c>
      <c r="W670" t="str">
        <f>IF(OR(ISBLANK('!0'!W672),ISERROR('!0'!W672)),"",'!0'!W672)</f>
        <v/>
      </c>
      <c r="X670" t="str">
        <f>IF(OR(ISBLANK('!0'!X672),ISERROR('!0'!X672)),"",'!0'!X672)</f>
        <v/>
      </c>
      <c r="Y670" t="str">
        <f>IF(OR(ISBLANK('!0'!Y672),ISERROR('!0'!Y672)),"",'!0'!Y672)</f>
        <v/>
      </c>
      <c r="Z670" t="str">
        <f>IF(OR(ISBLANK('!0'!Z672),ISERROR('!0'!Z672)),"",'!0'!Z672)</f>
        <v/>
      </c>
      <c r="AA670" t="str">
        <f>IF(OR(ISBLANK('!0'!AA672),ISERROR('!0'!AA672)),"",'!0'!AA672)</f>
        <v/>
      </c>
      <c r="AB670" t="str">
        <f>IF(OR(ISBLANK('!0'!AB672),ISERROR('!0'!AB672)),"",'!0'!AB672)</f>
        <v/>
      </c>
      <c r="AC670" t="str">
        <f>IF(OR(ISBLANK('!0'!AI672),ISERROR('!0'!AI672)),"",'!0'!AI672)</f>
        <v/>
      </c>
      <c r="AD670" t="str">
        <f>IF(OR(ISBLANK('!0'!AJ672),ISERROR('!0'!AJ672)),"",'!0'!AJ672)</f>
        <v/>
      </c>
      <c r="AE670" t="str">
        <f>IF(OR(ISBLANK('!0'!AK672),ISERROR('!0'!AK672)),"",'!0'!AK672)</f>
        <v/>
      </c>
      <c r="AF670" t="str">
        <f>IF(OR(ISBLANK('!0'!AL672),ISERROR('!0'!AL672)),"",'!0'!AL672)</f>
        <v/>
      </c>
      <c r="AG670" t="str">
        <f>IF(OR(ISBLANK('!0'!AM672),ISERROR('!0'!AM672)),"",'!0'!AM672)</f>
        <v/>
      </c>
      <c r="AH670" t="str">
        <f>IF(OR(ISBLANK('!0'!AN672),ISERROR('!0'!AN672)),"",'!0'!AN672)</f>
        <v/>
      </c>
      <c r="AI670" t="str">
        <f>IF(OR(ISBLANK('!0'!AO672),ISERROR('!0'!AO672)),"",'!0'!AO672)</f>
        <v/>
      </c>
      <c r="AJ670" t="str">
        <f>IF(OR(ISBLANK('!0'!AP672),ISERROR('!0'!AP672)),"",'!0'!AP672)</f>
        <v/>
      </c>
      <c r="AK670" t="str">
        <f>IF(OR(ISBLANK('!0'!AQ672),ISERROR('!0'!AQ672)),"",'!0'!AQ672)</f>
        <v/>
      </c>
      <c r="AL670" t="str">
        <f>IF(OR(ISBLANK('!0'!AR672),ISERROR('!0'!AR672)),"",'!0'!AR672)</f>
        <v/>
      </c>
      <c r="AM670" t="str">
        <f>IF(OR(ISBLANK('!0'!AS672),ISERROR('!0'!AS672)),"",'!0'!AS672)</f>
        <v/>
      </c>
      <c r="AN670" t="str">
        <f>IF(OR(ISBLANK('!0'!AT672),ISERROR('!0'!AT672)),"",'!0'!AT672)</f>
        <v/>
      </c>
      <c r="AO670" t="str">
        <f>IF(OR(ISBLANK('!0'!AU672),ISERROR('!0'!AU672)),"",'!0'!AU672)</f>
        <v/>
      </c>
      <c r="AP670" t="str">
        <f>IF(OR(ISBLANK('!0'!AV672),ISERROR('!0'!AV672)),"",'!0'!AV672)</f>
        <v/>
      </c>
      <c r="AQ670" t="str">
        <f>IF(OR(ISBLANK('!0'!AW672),ISERROR('!0'!AW672)),"",'!0'!AW672)</f>
        <v/>
      </c>
      <c r="AR670" t="str">
        <f>IF(OR(ISBLANK('!0'!AX672),ISERROR('!0'!AX672)),"",'!0'!AX672)</f>
        <v/>
      </c>
      <c r="AS670" t="str">
        <f>IF(OR(ISBLANK('!0'!AY672),ISERROR('!0'!AY672)),"",'!0'!AY672)</f>
        <v/>
      </c>
      <c r="AT670" t="str">
        <f>IF(OR(ISBLANK('!0'!AZ672),ISERROR('!0'!AZ672)),"",'!0'!AZ672)</f>
        <v/>
      </c>
      <c r="AU670" t="str">
        <f>IF(OR(ISBLANK('!0'!BA672),ISERROR('!0'!BA672)),"",'!0'!BA672)</f>
        <v/>
      </c>
      <c r="AV670" t="str">
        <f>IF(OR(ISBLANK('!0'!BB672),ISERROR('!0'!BB672)),"",'!0'!BB672)</f>
        <v/>
      </c>
      <c r="AW670" t="str">
        <f>IF(OR(ISBLANK('!0'!BC672),ISERROR('!0'!BC672)),"",'!0'!BC672)</f>
        <v/>
      </c>
      <c r="AX670" t="str">
        <f>IF(OR(ISBLANK('!0'!BD672),ISERROR('!0'!BD672)),"",'!0'!BD672)</f>
        <v/>
      </c>
      <c r="AY670" t="str">
        <f>IF(OR(ISBLANK('!0'!BE672),ISERROR('!0'!BE672)),"",'!0'!BE672)</f>
        <v/>
      </c>
      <c r="AZ670" t="str">
        <f>IF(OR(ISBLANK('!0'!BF672),ISERROR('!0'!BF672)),"",'!0'!BF672)</f>
        <v/>
      </c>
      <c r="BA670" t="str">
        <f>IF(OR(ISBLANK('!0'!BG672),ISERROR('!0'!BG672)),"",'!0'!BG672)</f>
        <v/>
      </c>
      <c r="BB670" t="str">
        <f>IF(OR(ISBLANK('!0'!BH672),ISERROR('!0'!BH672)),"",'!0'!BH672)</f>
        <v/>
      </c>
      <c r="BC670" t="str">
        <f>IF(OR(ISBLANK('!0'!BI672),ISERROR('!0'!BI672)),"",'!0'!BI672)</f>
        <v/>
      </c>
    </row>
    <row r="671" spans="1:55" ht="12.75" customHeight="1" x14ac:dyDescent="0.2">
      <c r="A671" t="str">
        <f>IF(OR(ISBLANK('!0'!A673),ISERROR('!0'!A673)),"",'!0'!A673)</f>
        <v/>
      </c>
      <c r="B671" t="str">
        <f>IF(OR(ISBLANK('!0'!B673),ISERROR('!0'!B673)),"",'!0'!B673)</f>
        <v/>
      </c>
      <c r="C671" t="str">
        <f>IF(OR(ISBLANK('!0'!C672),ISERROR('!0'!C672)),"",'!0'!C672)</f>
        <v/>
      </c>
      <c r="D671" t="str">
        <f>IF(OR(ISBLANK('!0'!D673),ISERROR('!0'!D673)),"",'!0'!D673)</f>
        <v/>
      </c>
      <c r="E671" t="str">
        <f>IF(OR(ISBLANK('!0'!E673),ISERROR('!0'!E673)),"",'!0'!E673)</f>
        <v/>
      </c>
      <c r="F671" t="str">
        <f>IF(OR(ISBLANK('!0'!F673),ISERROR('!0'!F673)),"",'!0'!F673)</f>
        <v/>
      </c>
      <c r="G671" t="str">
        <f>IF(OR(ISBLANK('!0'!G673),ISERROR('!0'!G673)),"",'!0'!G673)</f>
        <v/>
      </c>
      <c r="H671" t="str">
        <f>IF(OR(ISBLANK('!0'!H673),ISERROR('!0'!H673)),"",'!0'!H673)</f>
        <v/>
      </c>
      <c r="I671" s="4" t="str">
        <f>IF(OR(ISBLANK('!0'!I673),ISERROR('!0'!I673)),"",'!0'!I673)</f>
        <v/>
      </c>
      <c r="J671" t="str">
        <f>IF(OR(ISBLANK('!0'!J673),ISERROR('!0'!J673)),"",'!0'!J673)</f>
        <v/>
      </c>
      <c r="K671" s="59" t="str">
        <f>IF(OR(ISBLANK('!0'!K673),ISERROR('!0'!K673)),"",'!0'!K673)</f>
        <v/>
      </c>
      <c r="L671" t="str">
        <f>IF(OR(ISBLANK('!0'!L673),ISERROR('!0'!L673)),"",'!0'!L673)</f>
        <v/>
      </c>
      <c r="M671" t="str">
        <f>IF(OR(ISBLANK('!0'!M673),ISERROR('!0'!M673)),"",'!0'!M673)</f>
        <v/>
      </c>
      <c r="N671" t="str">
        <f>IF(OR(ISBLANK('!0'!N673),ISERROR('!0'!N673)),"",'!0'!N673)</f>
        <v/>
      </c>
      <c r="O671" t="str">
        <f>IF(OR(ISBLANK('!0'!O673),ISERROR('!0'!O673)),"",'!0'!O673)</f>
        <v/>
      </c>
      <c r="P671" t="str">
        <f>IF(OR(ISBLANK('!0'!P673),ISERROR('!0'!P673)),"",'!0'!P673)</f>
        <v/>
      </c>
      <c r="Q671" t="str">
        <f>IF(OR(ISBLANK('!0'!Q673),ISERROR('!0'!Q673)),"",'!0'!Q673)</f>
        <v/>
      </c>
      <c r="R671" t="str">
        <f>IF(OR(ISBLANK('!0'!R673),ISERROR('!0'!R673)),"",'!0'!R673)</f>
        <v/>
      </c>
      <c r="S671" t="str">
        <f>IF(OR(ISBLANK('!0'!S673),ISERROR('!0'!S673)),"",'!0'!S673)</f>
        <v/>
      </c>
      <c r="T671" t="str">
        <f>IF(OR(ISBLANK('!0'!T673),ISERROR('!0'!T673)),"",'!0'!T673)</f>
        <v/>
      </c>
      <c r="U671" t="str">
        <f>IF(OR(ISBLANK('!0'!U673),ISERROR('!0'!U673)),"",'!0'!U673)</f>
        <v/>
      </c>
      <c r="V671" t="str">
        <f>IF(OR(ISBLANK('!0'!V673),ISERROR('!0'!V673)),"",'!0'!V673)</f>
        <v/>
      </c>
      <c r="W671" t="str">
        <f>IF(OR(ISBLANK('!0'!W673),ISERROR('!0'!W673)),"",'!0'!W673)</f>
        <v/>
      </c>
      <c r="X671" t="str">
        <f>IF(OR(ISBLANK('!0'!X673),ISERROR('!0'!X673)),"",'!0'!X673)</f>
        <v/>
      </c>
      <c r="Y671" t="str">
        <f>IF(OR(ISBLANK('!0'!Y673),ISERROR('!0'!Y673)),"",'!0'!Y673)</f>
        <v/>
      </c>
      <c r="Z671" t="str">
        <f>IF(OR(ISBLANK('!0'!Z673),ISERROR('!0'!Z673)),"",'!0'!Z673)</f>
        <v/>
      </c>
      <c r="AA671" t="str">
        <f>IF(OR(ISBLANK('!0'!AA673),ISERROR('!0'!AA673)),"",'!0'!AA673)</f>
        <v/>
      </c>
      <c r="AB671" t="str">
        <f>IF(OR(ISBLANK('!0'!AB673),ISERROR('!0'!AB673)),"",'!0'!AB673)</f>
        <v/>
      </c>
      <c r="AC671" t="str">
        <f>IF(OR(ISBLANK('!0'!AI673),ISERROR('!0'!AI673)),"",'!0'!AI673)</f>
        <v/>
      </c>
      <c r="AD671" t="str">
        <f>IF(OR(ISBLANK('!0'!AJ673),ISERROR('!0'!AJ673)),"",'!0'!AJ673)</f>
        <v/>
      </c>
      <c r="AE671" t="str">
        <f>IF(OR(ISBLANK('!0'!AK673),ISERROR('!0'!AK673)),"",'!0'!AK673)</f>
        <v/>
      </c>
      <c r="AF671" t="str">
        <f>IF(OR(ISBLANK('!0'!AL673),ISERROR('!0'!AL673)),"",'!0'!AL673)</f>
        <v/>
      </c>
      <c r="AG671" t="str">
        <f>IF(OR(ISBLANK('!0'!AM673),ISERROR('!0'!AM673)),"",'!0'!AM673)</f>
        <v/>
      </c>
      <c r="AH671" t="str">
        <f>IF(OR(ISBLANK('!0'!AN673),ISERROR('!0'!AN673)),"",'!0'!AN673)</f>
        <v/>
      </c>
      <c r="AI671" t="str">
        <f>IF(OR(ISBLANK('!0'!AO673),ISERROR('!0'!AO673)),"",'!0'!AO673)</f>
        <v/>
      </c>
      <c r="AJ671" t="str">
        <f>IF(OR(ISBLANK('!0'!AP673),ISERROR('!0'!AP673)),"",'!0'!AP673)</f>
        <v/>
      </c>
      <c r="AK671" t="str">
        <f>IF(OR(ISBLANK('!0'!AQ673),ISERROR('!0'!AQ673)),"",'!0'!AQ673)</f>
        <v/>
      </c>
      <c r="AL671" t="str">
        <f>IF(OR(ISBLANK('!0'!AR673),ISERROR('!0'!AR673)),"",'!0'!AR673)</f>
        <v/>
      </c>
      <c r="AM671" t="str">
        <f>IF(OR(ISBLANK('!0'!AS673),ISERROR('!0'!AS673)),"",'!0'!AS673)</f>
        <v/>
      </c>
      <c r="AN671" t="str">
        <f>IF(OR(ISBLANK('!0'!AT673),ISERROR('!0'!AT673)),"",'!0'!AT673)</f>
        <v/>
      </c>
      <c r="AO671" t="str">
        <f>IF(OR(ISBLANK('!0'!AU673),ISERROR('!0'!AU673)),"",'!0'!AU673)</f>
        <v/>
      </c>
      <c r="AP671" t="str">
        <f>IF(OR(ISBLANK('!0'!AV673),ISERROR('!0'!AV673)),"",'!0'!AV673)</f>
        <v/>
      </c>
      <c r="AQ671" t="str">
        <f>IF(OR(ISBLANK('!0'!AW673),ISERROR('!0'!AW673)),"",'!0'!AW673)</f>
        <v/>
      </c>
      <c r="AR671" t="str">
        <f>IF(OR(ISBLANK('!0'!AX673),ISERROR('!0'!AX673)),"",'!0'!AX673)</f>
        <v/>
      </c>
      <c r="AS671" t="str">
        <f>IF(OR(ISBLANK('!0'!AY673),ISERROR('!0'!AY673)),"",'!0'!AY673)</f>
        <v/>
      </c>
      <c r="AT671" t="str">
        <f>IF(OR(ISBLANK('!0'!AZ673),ISERROR('!0'!AZ673)),"",'!0'!AZ673)</f>
        <v/>
      </c>
      <c r="AU671" t="str">
        <f>IF(OR(ISBLANK('!0'!BA673),ISERROR('!0'!BA673)),"",'!0'!BA673)</f>
        <v/>
      </c>
      <c r="AV671" t="str">
        <f>IF(OR(ISBLANK('!0'!BB673),ISERROR('!0'!BB673)),"",'!0'!BB673)</f>
        <v/>
      </c>
      <c r="AW671" t="str">
        <f>IF(OR(ISBLANK('!0'!BC673),ISERROR('!0'!BC673)),"",'!0'!BC673)</f>
        <v/>
      </c>
      <c r="AX671" t="str">
        <f>IF(OR(ISBLANK('!0'!BD673),ISERROR('!0'!BD673)),"",'!0'!BD673)</f>
        <v/>
      </c>
      <c r="AY671" t="str">
        <f>IF(OR(ISBLANK('!0'!BE673),ISERROR('!0'!BE673)),"",'!0'!BE673)</f>
        <v/>
      </c>
      <c r="AZ671" t="str">
        <f>IF(OR(ISBLANK('!0'!BF673),ISERROR('!0'!BF673)),"",'!0'!BF673)</f>
        <v/>
      </c>
      <c r="BA671" t="str">
        <f>IF(OR(ISBLANK('!0'!BG673),ISERROR('!0'!BG673)),"",'!0'!BG673)</f>
        <v/>
      </c>
      <c r="BB671" t="str">
        <f>IF(OR(ISBLANK('!0'!BH673),ISERROR('!0'!BH673)),"",'!0'!BH673)</f>
        <v/>
      </c>
      <c r="BC671" t="str">
        <f>IF(OR(ISBLANK('!0'!BI673),ISERROR('!0'!BI673)),"",'!0'!BI673)</f>
        <v/>
      </c>
    </row>
    <row r="672" spans="1:55" ht="12.75" customHeight="1" x14ac:dyDescent="0.2">
      <c r="A672" t="str">
        <f>IF(OR(ISBLANK('!0'!A674),ISERROR('!0'!A674)),"",'!0'!A674)</f>
        <v/>
      </c>
      <c r="B672" t="str">
        <f>IF(OR(ISBLANK('!0'!B674),ISERROR('!0'!B674)),"",'!0'!B674)</f>
        <v/>
      </c>
      <c r="C672" t="str">
        <f>IF(OR(ISBLANK('!0'!C673),ISERROR('!0'!C673)),"",'!0'!C673)</f>
        <v/>
      </c>
      <c r="D672" t="str">
        <f>IF(OR(ISBLANK('!0'!D674),ISERROR('!0'!D674)),"",'!0'!D674)</f>
        <v/>
      </c>
      <c r="E672" t="str">
        <f>IF(OR(ISBLANK('!0'!E674),ISERROR('!0'!E674)),"",'!0'!E674)</f>
        <v/>
      </c>
      <c r="F672" t="str">
        <f>IF(OR(ISBLANK('!0'!F674),ISERROR('!0'!F674)),"",'!0'!F674)</f>
        <v/>
      </c>
      <c r="G672" t="str">
        <f>IF(OR(ISBLANK('!0'!G674),ISERROR('!0'!G674)),"",'!0'!G674)</f>
        <v/>
      </c>
      <c r="H672" t="str">
        <f>IF(OR(ISBLANK('!0'!H674),ISERROR('!0'!H674)),"",'!0'!H674)</f>
        <v/>
      </c>
      <c r="I672" s="4" t="str">
        <f>IF(OR(ISBLANK('!0'!I674),ISERROR('!0'!I674)),"",'!0'!I674)</f>
        <v/>
      </c>
      <c r="J672" t="str">
        <f>IF(OR(ISBLANK('!0'!J674),ISERROR('!0'!J674)),"",'!0'!J674)</f>
        <v/>
      </c>
      <c r="K672" s="59" t="str">
        <f>IF(OR(ISBLANK('!0'!K674),ISERROR('!0'!K674)),"",'!0'!K674)</f>
        <v/>
      </c>
      <c r="L672" t="str">
        <f>IF(OR(ISBLANK('!0'!L674),ISERROR('!0'!L674)),"",'!0'!L674)</f>
        <v/>
      </c>
      <c r="M672" t="str">
        <f>IF(OR(ISBLANK('!0'!M674),ISERROR('!0'!M674)),"",'!0'!M674)</f>
        <v/>
      </c>
      <c r="N672" t="str">
        <f>IF(OR(ISBLANK('!0'!N674),ISERROR('!0'!N674)),"",'!0'!N674)</f>
        <v/>
      </c>
      <c r="O672" t="str">
        <f>IF(OR(ISBLANK('!0'!O674),ISERROR('!0'!O674)),"",'!0'!O674)</f>
        <v/>
      </c>
      <c r="P672" t="str">
        <f>IF(OR(ISBLANK('!0'!P674),ISERROR('!0'!P674)),"",'!0'!P674)</f>
        <v/>
      </c>
      <c r="Q672" t="str">
        <f>IF(OR(ISBLANK('!0'!Q674),ISERROR('!0'!Q674)),"",'!0'!Q674)</f>
        <v/>
      </c>
      <c r="R672" t="str">
        <f>IF(OR(ISBLANK('!0'!R674),ISERROR('!0'!R674)),"",'!0'!R674)</f>
        <v/>
      </c>
      <c r="S672" t="str">
        <f>IF(OR(ISBLANK('!0'!S674),ISERROR('!0'!S674)),"",'!0'!S674)</f>
        <v/>
      </c>
      <c r="T672" t="str">
        <f>IF(OR(ISBLANK('!0'!T674),ISERROR('!0'!T674)),"",'!0'!T674)</f>
        <v/>
      </c>
      <c r="U672" t="str">
        <f>IF(OR(ISBLANK('!0'!U674),ISERROR('!0'!U674)),"",'!0'!U674)</f>
        <v/>
      </c>
      <c r="V672" t="str">
        <f>IF(OR(ISBLANK('!0'!V674),ISERROR('!0'!V674)),"",'!0'!V674)</f>
        <v/>
      </c>
      <c r="W672" t="str">
        <f>IF(OR(ISBLANK('!0'!W674),ISERROR('!0'!W674)),"",'!0'!W674)</f>
        <v/>
      </c>
      <c r="X672" t="str">
        <f>IF(OR(ISBLANK('!0'!X674),ISERROR('!0'!X674)),"",'!0'!X674)</f>
        <v/>
      </c>
      <c r="Y672" t="str">
        <f>IF(OR(ISBLANK('!0'!Y674),ISERROR('!0'!Y674)),"",'!0'!Y674)</f>
        <v/>
      </c>
      <c r="Z672" t="str">
        <f>IF(OR(ISBLANK('!0'!Z674),ISERROR('!0'!Z674)),"",'!0'!Z674)</f>
        <v/>
      </c>
      <c r="AA672" t="str">
        <f>IF(OR(ISBLANK('!0'!AA674),ISERROR('!0'!AA674)),"",'!0'!AA674)</f>
        <v/>
      </c>
      <c r="AB672" t="str">
        <f>IF(OR(ISBLANK('!0'!AB674),ISERROR('!0'!AB674)),"",'!0'!AB674)</f>
        <v/>
      </c>
      <c r="AC672" t="str">
        <f>IF(OR(ISBLANK('!0'!AI674),ISERROR('!0'!AI674)),"",'!0'!AI674)</f>
        <v/>
      </c>
      <c r="AD672" t="str">
        <f>IF(OR(ISBLANK('!0'!AJ674),ISERROR('!0'!AJ674)),"",'!0'!AJ674)</f>
        <v/>
      </c>
      <c r="AE672" t="str">
        <f>IF(OR(ISBLANK('!0'!AK674),ISERROR('!0'!AK674)),"",'!0'!AK674)</f>
        <v/>
      </c>
      <c r="AF672" t="str">
        <f>IF(OR(ISBLANK('!0'!AL674),ISERROR('!0'!AL674)),"",'!0'!AL674)</f>
        <v/>
      </c>
      <c r="AG672" t="str">
        <f>IF(OR(ISBLANK('!0'!AM674),ISERROR('!0'!AM674)),"",'!0'!AM674)</f>
        <v/>
      </c>
      <c r="AH672" t="str">
        <f>IF(OR(ISBLANK('!0'!AN674),ISERROR('!0'!AN674)),"",'!0'!AN674)</f>
        <v/>
      </c>
      <c r="AI672" t="str">
        <f>IF(OR(ISBLANK('!0'!AO674),ISERROR('!0'!AO674)),"",'!0'!AO674)</f>
        <v/>
      </c>
      <c r="AJ672" t="str">
        <f>IF(OR(ISBLANK('!0'!AP674),ISERROR('!0'!AP674)),"",'!0'!AP674)</f>
        <v/>
      </c>
      <c r="AK672" t="str">
        <f>IF(OR(ISBLANK('!0'!AQ674),ISERROR('!0'!AQ674)),"",'!0'!AQ674)</f>
        <v/>
      </c>
      <c r="AL672" t="str">
        <f>IF(OR(ISBLANK('!0'!AR674),ISERROR('!0'!AR674)),"",'!0'!AR674)</f>
        <v/>
      </c>
      <c r="AM672" t="str">
        <f>IF(OR(ISBLANK('!0'!AS674),ISERROR('!0'!AS674)),"",'!0'!AS674)</f>
        <v/>
      </c>
      <c r="AN672" t="str">
        <f>IF(OR(ISBLANK('!0'!AT674),ISERROR('!0'!AT674)),"",'!0'!AT674)</f>
        <v/>
      </c>
      <c r="AO672" t="str">
        <f>IF(OR(ISBLANK('!0'!AU674),ISERROR('!0'!AU674)),"",'!0'!AU674)</f>
        <v/>
      </c>
      <c r="AP672" t="str">
        <f>IF(OR(ISBLANK('!0'!AV674),ISERROR('!0'!AV674)),"",'!0'!AV674)</f>
        <v/>
      </c>
      <c r="AQ672" t="str">
        <f>IF(OR(ISBLANK('!0'!AW674),ISERROR('!0'!AW674)),"",'!0'!AW674)</f>
        <v/>
      </c>
      <c r="AR672" t="str">
        <f>IF(OR(ISBLANK('!0'!AX674),ISERROR('!0'!AX674)),"",'!0'!AX674)</f>
        <v/>
      </c>
      <c r="AS672" t="str">
        <f>IF(OR(ISBLANK('!0'!AY674),ISERROR('!0'!AY674)),"",'!0'!AY674)</f>
        <v/>
      </c>
      <c r="AT672" t="str">
        <f>IF(OR(ISBLANK('!0'!AZ674),ISERROR('!0'!AZ674)),"",'!0'!AZ674)</f>
        <v/>
      </c>
      <c r="AU672" t="str">
        <f>IF(OR(ISBLANK('!0'!BA674),ISERROR('!0'!BA674)),"",'!0'!BA674)</f>
        <v/>
      </c>
      <c r="AV672" t="str">
        <f>IF(OR(ISBLANK('!0'!BB674),ISERROR('!0'!BB674)),"",'!0'!BB674)</f>
        <v/>
      </c>
      <c r="AW672" t="str">
        <f>IF(OR(ISBLANK('!0'!BC674),ISERROR('!0'!BC674)),"",'!0'!BC674)</f>
        <v/>
      </c>
      <c r="AX672" t="str">
        <f>IF(OR(ISBLANK('!0'!BD674),ISERROR('!0'!BD674)),"",'!0'!BD674)</f>
        <v/>
      </c>
      <c r="AY672" t="str">
        <f>IF(OR(ISBLANK('!0'!BE674),ISERROR('!0'!BE674)),"",'!0'!BE674)</f>
        <v/>
      </c>
      <c r="AZ672" t="str">
        <f>IF(OR(ISBLANK('!0'!BF674),ISERROR('!0'!BF674)),"",'!0'!BF674)</f>
        <v/>
      </c>
      <c r="BA672" t="str">
        <f>IF(OR(ISBLANK('!0'!BG674),ISERROR('!0'!BG674)),"",'!0'!BG674)</f>
        <v/>
      </c>
      <c r="BB672" t="str">
        <f>IF(OR(ISBLANK('!0'!BH674),ISERROR('!0'!BH674)),"",'!0'!BH674)</f>
        <v/>
      </c>
      <c r="BC672" t="str">
        <f>IF(OR(ISBLANK('!0'!BI674),ISERROR('!0'!BI674)),"",'!0'!BI674)</f>
        <v/>
      </c>
    </row>
    <row r="673" spans="1:55" ht="12.75" customHeight="1" x14ac:dyDescent="0.2">
      <c r="A673" t="str">
        <f>IF(OR(ISBLANK('!0'!A675),ISERROR('!0'!A675)),"",'!0'!A675)</f>
        <v/>
      </c>
      <c r="B673" t="str">
        <f>IF(OR(ISBLANK('!0'!B675),ISERROR('!0'!B675)),"",'!0'!B675)</f>
        <v/>
      </c>
      <c r="C673" t="str">
        <f>IF(OR(ISBLANK('!0'!C674),ISERROR('!0'!C674)),"",'!0'!C674)</f>
        <v/>
      </c>
      <c r="D673" t="str">
        <f>IF(OR(ISBLANK('!0'!D675),ISERROR('!0'!D675)),"",'!0'!D675)</f>
        <v/>
      </c>
      <c r="E673" t="str">
        <f>IF(OR(ISBLANK('!0'!E675),ISERROR('!0'!E675)),"",'!0'!E675)</f>
        <v/>
      </c>
      <c r="F673" t="str">
        <f>IF(OR(ISBLANK('!0'!F675),ISERROR('!0'!F675)),"",'!0'!F675)</f>
        <v/>
      </c>
      <c r="G673" t="str">
        <f>IF(OR(ISBLANK('!0'!G675),ISERROR('!0'!G675)),"",'!0'!G675)</f>
        <v/>
      </c>
      <c r="H673" t="str">
        <f>IF(OR(ISBLANK('!0'!H675),ISERROR('!0'!H675)),"",'!0'!H675)</f>
        <v/>
      </c>
      <c r="I673" s="4" t="str">
        <f>IF(OR(ISBLANK('!0'!I675),ISERROR('!0'!I675)),"",'!0'!I675)</f>
        <v/>
      </c>
      <c r="J673" t="str">
        <f>IF(OR(ISBLANK('!0'!J675),ISERROR('!0'!J675)),"",'!0'!J675)</f>
        <v/>
      </c>
      <c r="K673" s="59" t="str">
        <f>IF(OR(ISBLANK('!0'!K675),ISERROR('!0'!K675)),"",'!0'!K675)</f>
        <v/>
      </c>
      <c r="L673" t="str">
        <f>IF(OR(ISBLANK('!0'!L675),ISERROR('!0'!L675)),"",'!0'!L675)</f>
        <v/>
      </c>
      <c r="M673" t="str">
        <f>IF(OR(ISBLANK('!0'!M675),ISERROR('!0'!M675)),"",'!0'!M675)</f>
        <v/>
      </c>
      <c r="N673" t="str">
        <f>IF(OR(ISBLANK('!0'!N675),ISERROR('!0'!N675)),"",'!0'!N675)</f>
        <v/>
      </c>
      <c r="O673" t="str">
        <f>IF(OR(ISBLANK('!0'!O675),ISERROR('!0'!O675)),"",'!0'!O675)</f>
        <v/>
      </c>
      <c r="P673" t="str">
        <f>IF(OR(ISBLANK('!0'!P675),ISERROR('!0'!P675)),"",'!0'!P675)</f>
        <v/>
      </c>
      <c r="Q673" t="str">
        <f>IF(OR(ISBLANK('!0'!Q675),ISERROR('!0'!Q675)),"",'!0'!Q675)</f>
        <v/>
      </c>
      <c r="R673" t="str">
        <f>IF(OR(ISBLANK('!0'!R675),ISERROR('!0'!R675)),"",'!0'!R675)</f>
        <v/>
      </c>
      <c r="S673" t="str">
        <f>IF(OR(ISBLANK('!0'!S675),ISERROR('!0'!S675)),"",'!0'!S675)</f>
        <v/>
      </c>
      <c r="T673" t="str">
        <f>IF(OR(ISBLANK('!0'!T675),ISERROR('!0'!T675)),"",'!0'!T675)</f>
        <v/>
      </c>
      <c r="U673" t="str">
        <f>IF(OR(ISBLANK('!0'!U675),ISERROR('!0'!U675)),"",'!0'!U675)</f>
        <v/>
      </c>
      <c r="V673" t="str">
        <f>IF(OR(ISBLANK('!0'!V675),ISERROR('!0'!V675)),"",'!0'!V675)</f>
        <v/>
      </c>
      <c r="W673" t="str">
        <f>IF(OR(ISBLANK('!0'!W675),ISERROR('!0'!W675)),"",'!0'!W675)</f>
        <v/>
      </c>
      <c r="X673" t="str">
        <f>IF(OR(ISBLANK('!0'!X675),ISERROR('!0'!X675)),"",'!0'!X675)</f>
        <v/>
      </c>
      <c r="Y673" t="str">
        <f>IF(OR(ISBLANK('!0'!Y675),ISERROR('!0'!Y675)),"",'!0'!Y675)</f>
        <v/>
      </c>
      <c r="Z673" t="str">
        <f>IF(OR(ISBLANK('!0'!Z675),ISERROR('!0'!Z675)),"",'!0'!Z675)</f>
        <v/>
      </c>
      <c r="AA673" t="str">
        <f>IF(OR(ISBLANK('!0'!AA675),ISERROR('!0'!AA675)),"",'!0'!AA675)</f>
        <v/>
      </c>
      <c r="AB673" t="str">
        <f>IF(OR(ISBLANK('!0'!AB675),ISERROR('!0'!AB675)),"",'!0'!AB675)</f>
        <v/>
      </c>
      <c r="AC673" t="str">
        <f>IF(OR(ISBLANK('!0'!AI675),ISERROR('!0'!AI675)),"",'!0'!AI675)</f>
        <v/>
      </c>
      <c r="AD673" t="str">
        <f>IF(OR(ISBLANK('!0'!AJ675),ISERROR('!0'!AJ675)),"",'!0'!AJ675)</f>
        <v/>
      </c>
      <c r="AE673" t="str">
        <f>IF(OR(ISBLANK('!0'!AK675),ISERROR('!0'!AK675)),"",'!0'!AK675)</f>
        <v/>
      </c>
      <c r="AF673" t="str">
        <f>IF(OR(ISBLANK('!0'!AL675),ISERROR('!0'!AL675)),"",'!0'!AL675)</f>
        <v/>
      </c>
      <c r="AG673" t="str">
        <f>IF(OR(ISBLANK('!0'!AM675),ISERROR('!0'!AM675)),"",'!0'!AM675)</f>
        <v/>
      </c>
      <c r="AH673" t="str">
        <f>IF(OR(ISBLANK('!0'!AN675),ISERROR('!0'!AN675)),"",'!0'!AN675)</f>
        <v/>
      </c>
      <c r="AI673" t="str">
        <f>IF(OR(ISBLANK('!0'!AO675),ISERROR('!0'!AO675)),"",'!0'!AO675)</f>
        <v/>
      </c>
      <c r="AJ673" t="str">
        <f>IF(OR(ISBLANK('!0'!AP675),ISERROR('!0'!AP675)),"",'!0'!AP675)</f>
        <v/>
      </c>
      <c r="AK673" t="str">
        <f>IF(OR(ISBLANK('!0'!AQ675),ISERROR('!0'!AQ675)),"",'!0'!AQ675)</f>
        <v/>
      </c>
      <c r="AL673" t="str">
        <f>IF(OR(ISBLANK('!0'!AR675),ISERROR('!0'!AR675)),"",'!0'!AR675)</f>
        <v/>
      </c>
      <c r="AM673" t="str">
        <f>IF(OR(ISBLANK('!0'!AS675),ISERROR('!0'!AS675)),"",'!0'!AS675)</f>
        <v/>
      </c>
      <c r="AN673" t="str">
        <f>IF(OR(ISBLANK('!0'!AT675),ISERROR('!0'!AT675)),"",'!0'!AT675)</f>
        <v/>
      </c>
      <c r="AO673" t="str">
        <f>IF(OR(ISBLANK('!0'!AU675),ISERROR('!0'!AU675)),"",'!0'!AU675)</f>
        <v/>
      </c>
      <c r="AP673" t="str">
        <f>IF(OR(ISBLANK('!0'!AV675),ISERROR('!0'!AV675)),"",'!0'!AV675)</f>
        <v/>
      </c>
      <c r="AQ673" t="str">
        <f>IF(OR(ISBLANK('!0'!AW675),ISERROR('!0'!AW675)),"",'!0'!AW675)</f>
        <v/>
      </c>
      <c r="AR673" t="str">
        <f>IF(OR(ISBLANK('!0'!AX675),ISERROR('!0'!AX675)),"",'!0'!AX675)</f>
        <v/>
      </c>
      <c r="AS673" t="str">
        <f>IF(OR(ISBLANK('!0'!AY675),ISERROR('!0'!AY675)),"",'!0'!AY675)</f>
        <v/>
      </c>
      <c r="AT673" t="str">
        <f>IF(OR(ISBLANK('!0'!AZ675),ISERROR('!0'!AZ675)),"",'!0'!AZ675)</f>
        <v/>
      </c>
      <c r="AU673" t="str">
        <f>IF(OR(ISBLANK('!0'!BA675),ISERROR('!0'!BA675)),"",'!0'!BA675)</f>
        <v/>
      </c>
      <c r="AV673" t="str">
        <f>IF(OR(ISBLANK('!0'!BB675),ISERROR('!0'!BB675)),"",'!0'!BB675)</f>
        <v/>
      </c>
      <c r="AW673" t="str">
        <f>IF(OR(ISBLANK('!0'!BC675),ISERROR('!0'!BC675)),"",'!0'!BC675)</f>
        <v/>
      </c>
      <c r="AX673" t="str">
        <f>IF(OR(ISBLANK('!0'!BD675),ISERROR('!0'!BD675)),"",'!0'!BD675)</f>
        <v/>
      </c>
      <c r="AY673" t="str">
        <f>IF(OR(ISBLANK('!0'!BE675),ISERROR('!0'!BE675)),"",'!0'!BE675)</f>
        <v/>
      </c>
      <c r="AZ673" t="str">
        <f>IF(OR(ISBLANK('!0'!BF675),ISERROR('!0'!BF675)),"",'!0'!BF675)</f>
        <v/>
      </c>
      <c r="BA673" t="str">
        <f>IF(OR(ISBLANK('!0'!BG675),ISERROR('!0'!BG675)),"",'!0'!BG675)</f>
        <v/>
      </c>
      <c r="BB673" t="str">
        <f>IF(OR(ISBLANK('!0'!BH675),ISERROR('!0'!BH675)),"",'!0'!BH675)</f>
        <v/>
      </c>
      <c r="BC673" t="str">
        <f>IF(OR(ISBLANK('!0'!BI675),ISERROR('!0'!BI675)),"",'!0'!BI675)</f>
        <v/>
      </c>
    </row>
    <row r="674" spans="1:55" ht="12.75" customHeight="1" x14ac:dyDescent="0.2">
      <c r="A674" t="str">
        <f>IF(OR(ISBLANK('!0'!A676),ISERROR('!0'!A676)),"",'!0'!A676)</f>
        <v/>
      </c>
      <c r="B674" t="str">
        <f>IF(OR(ISBLANK('!0'!B676),ISERROR('!0'!B676)),"",'!0'!B676)</f>
        <v/>
      </c>
      <c r="C674" t="str">
        <f>IF(OR(ISBLANK('!0'!C675),ISERROR('!0'!C675)),"",'!0'!C675)</f>
        <v/>
      </c>
      <c r="D674" t="str">
        <f>IF(OR(ISBLANK('!0'!D676),ISERROR('!0'!D676)),"",'!0'!D676)</f>
        <v/>
      </c>
      <c r="E674" t="str">
        <f>IF(OR(ISBLANK('!0'!E676),ISERROR('!0'!E676)),"",'!0'!E676)</f>
        <v/>
      </c>
      <c r="F674" t="str">
        <f>IF(OR(ISBLANK('!0'!F676),ISERROR('!0'!F676)),"",'!0'!F676)</f>
        <v/>
      </c>
      <c r="G674" t="str">
        <f>IF(OR(ISBLANK('!0'!G676),ISERROR('!0'!G676)),"",'!0'!G676)</f>
        <v/>
      </c>
      <c r="H674" t="str">
        <f>IF(OR(ISBLANK('!0'!H676),ISERROR('!0'!H676)),"",'!0'!H676)</f>
        <v/>
      </c>
      <c r="I674" s="4" t="str">
        <f>IF(OR(ISBLANK('!0'!I676),ISERROR('!0'!I676)),"",'!0'!I676)</f>
        <v/>
      </c>
      <c r="J674" t="str">
        <f>IF(OR(ISBLANK('!0'!J676),ISERROR('!0'!J676)),"",'!0'!J676)</f>
        <v/>
      </c>
      <c r="K674" s="59" t="str">
        <f>IF(OR(ISBLANK('!0'!K676),ISERROR('!0'!K676)),"",'!0'!K676)</f>
        <v/>
      </c>
      <c r="L674" t="str">
        <f>IF(OR(ISBLANK('!0'!L676),ISERROR('!0'!L676)),"",'!0'!L676)</f>
        <v/>
      </c>
      <c r="M674" t="str">
        <f>IF(OR(ISBLANK('!0'!M676),ISERROR('!0'!M676)),"",'!0'!M676)</f>
        <v/>
      </c>
      <c r="N674" t="str">
        <f>IF(OR(ISBLANK('!0'!N676),ISERROR('!0'!N676)),"",'!0'!N676)</f>
        <v/>
      </c>
      <c r="O674" t="str">
        <f>IF(OR(ISBLANK('!0'!O676),ISERROR('!0'!O676)),"",'!0'!O676)</f>
        <v/>
      </c>
      <c r="P674" t="str">
        <f>IF(OR(ISBLANK('!0'!P676),ISERROR('!0'!P676)),"",'!0'!P676)</f>
        <v/>
      </c>
      <c r="Q674" t="str">
        <f>IF(OR(ISBLANK('!0'!Q676),ISERROR('!0'!Q676)),"",'!0'!Q676)</f>
        <v/>
      </c>
      <c r="R674" t="str">
        <f>IF(OR(ISBLANK('!0'!R676),ISERROR('!0'!R676)),"",'!0'!R676)</f>
        <v/>
      </c>
      <c r="S674" t="str">
        <f>IF(OR(ISBLANK('!0'!S676),ISERROR('!0'!S676)),"",'!0'!S676)</f>
        <v/>
      </c>
      <c r="T674" t="str">
        <f>IF(OR(ISBLANK('!0'!T676),ISERROR('!0'!T676)),"",'!0'!T676)</f>
        <v/>
      </c>
      <c r="U674" t="str">
        <f>IF(OR(ISBLANK('!0'!U676),ISERROR('!0'!U676)),"",'!0'!U676)</f>
        <v/>
      </c>
      <c r="V674" t="str">
        <f>IF(OR(ISBLANK('!0'!V676),ISERROR('!0'!V676)),"",'!0'!V676)</f>
        <v/>
      </c>
      <c r="W674" t="str">
        <f>IF(OR(ISBLANK('!0'!W676),ISERROR('!0'!W676)),"",'!0'!W676)</f>
        <v/>
      </c>
      <c r="X674" t="str">
        <f>IF(OR(ISBLANK('!0'!X676),ISERROR('!0'!X676)),"",'!0'!X676)</f>
        <v/>
      </c>
      <c r="Y674" t="str">
        <f>IF(OR(ISBLANK('!0'!Y676),ISERROR('!0'!Y676)),"",'!0'!Y676)</f>
        <v/>
      </c>
      <c r="Z674" t="str">
        <f>IF(OR(ISBLANK('!0'!Z676),ISERROR('!0'!Z676)),"",'!0'!Z676)</f>
        <v/>
      </c>
      <c r="AA674" t="str">
        <f>IF(OR(ISBLANK('!0'!AA676),ISERROR('!0'!AA676)),"",'!0'!AA676)</f>
        <v/>
      </c>
      <c r="AB674" t="str">
        <f>IF(OR(ISBLANK('!0'!AB676),ISERROR('!0'!AB676)),"",'!0'!AB676)</f>
        <v/>
      </c>
      <c r="AC674" t="str">
        <f>IF(OR(ISBLANK('!0'!AI676),ISERROR('!0'!AI676)),"",'!0'!AI676)</f>
        <v/>
      </c>
      <c r="AD674" t="str">
        <f>IF(OR(ISBLANK('!0'!AJ676),ISERROR('!0'!AJ676)),"",'!0'!AJ676)</f>
        <v/>
      </c>
      <c r="AE674" t="str">
        <f>IF(OR(ISBLANK('!0'!AK676),ISERROR('!0'!AK676)),"",'!0'!AK676)</f>
        <v/>
      </c>
      <c r="AF674" t="str">
        <f>IF(OR(ISBLANK('!0'!AL676),ISERROR('!0'!AL676)),"",'!0'!AL676)</f>
        <v/>
      </c>
      <c r="AG674" t="str">
        <f>IF(OR(ISBLANK('!0'!AM676),ISERROR('!0'!AM676)),"",'!0'!AM676)</f>
        <v/>
      </c>
      <c r="AH674" t="str">
        <f>IF(OR(ISBLANK('!0'!AN676),ISERROR('!0'!AN676)),"",'!0'!AN676)</f>
        <v/>
      </c>
      <c r="AI674" t="str">
        <f>IF(OR(ISBLANK('!0'!AO676),ISERROR('!0'!AO676)),"",'!0'!AO676)</f>
        <v/>
      </c>
      <c r="AJ674" t="str">
        <f>IF(OR(ISBLANK('!0'!AP676),ISERROR('!0'!AP676)),"",'!0'!AP676)</f>
        <v/>
      </c>
      <c r="AK674" t="str">
        <f>IF(OR(ISBLANK('!0'!AQ676),ISERROR('!0'!AQ676)),"",'!0'!AQ676)</f>
        <v/>
      </c>
      <c r="AL674" t="str">
        <f>IF(OR(ISBLANK('!0'!AR676),ISERROR('!0'!AR676)),"",'!0'!AR676)</f>
        <v/>
      </c>
      <c r="AM674" t="str">
        <f>IF(OR(ISBLANK('!0'!AS676),ISERROR('!0'!AS676)),"",'!0'!AS676)</f>
        <v/>
      </c>
      <c r="AN674" t="str">
        <f>IF(OR(ISBLANK('!0'!AT676),ISERROR('!0'!AT676)),"",'!0'!AT676)</f>
        <v/>
      </c>
      <c r="AO674" t="str">
        <f>IF(OR(ISBLANK('!0'!AU676),ISERROR('!0'!AU676)),"",'!0'!AU676)</f>
        <v/>
      </c>
      <c r="AP674" t="str">
        <f>IF(OR(ISBLANK('!0'!AV676),ISERROR('!0'!AV676)),"",'!0'!AV676)</f>
        <v/>
      </c>
      <c r="AQ674" t="str">
        <f>IF(OR(ISBLANK('!0'!AW676),ISERROR('!0'!AW676)),"",'!0'!AW676)</f>
        <v/>
      </c>
      <c r="AR674" t="str">
        <f>IF(OR(ISBLANK('!0'!AX676),ISERROR('!0'!AX676)),"",'!0'!AX676)</f>
        <v/>
      </c>
      <c r="AS674" t="str">
        <f>IF(OR(ISBLANK('!0'!AY676),ISERROR('!0'!AY676)),"",'!0'!AY676)</f>
        <v/>
      </c>
      <c r="AT674" t="str">
        <f>IF(OR(ISBLANK('!0'!AZ676),ISERROR('!0'!AZ676)),"",'!0'!AZ676)</f>
        <v/>
      </c>
      <c r="AU674" t="str">
        <f>IF(OR(ISBLANK('!0'!BA676),ISERROR('!0'!BA676)),"",'!0'!BA676)</f>
        <v/>
      </c>
      <c r="AV674" t="str">
        <f>IF(OR(ISBLANK('!0'!BB676),ISERROR('!0'!BB676)),"",'!0'!BB676)</f>
        <v/>
      </c>
      <c r="AW674" t="str">
        <f>IF(OR(ISBLANK('!0'!BC676),ISERROR('!0'!BC676)),"",'!0'!BC676)</f>
        <v/>
      </c>
      <c r="AX674" t="str">
        <f>IF(OR(ISBLANK('!0'!BD676),ISERROR('!0'!BD676)),"",'!0'!BD676)</f>
        <v/>
      </c>
      <c r="AY674" t="str">
        <f>IF(OR(ISBLANK('!0'!BE676),ISERROR('!0'!BE676)),"",'!0'!BE676)</f>
        <v/>
      </c>
      <c r="AZ674" t="str">
        <f>IF(OR(ISBLANK('!0'!BF676),ISERROR('!0'!BF676)),"",'!0'!BF676)</f>
        <v/>
      </c>
      <c r="BA674" t="str">
        <f>IF(OR(ISBLANK('!0'!BG676),ISERROR('!0'!BG676)),"",'!0'!BG676)</f>
        <v/>
      </c>
      <c r="BB674" t="str">
        <f>IF(OR(ISBLANK('!0'!BH676),ISERROR('!0'!BH676)),"",'!0'!BH676)</f>
        <v/>
      </c>
      <c r="BC674" t="str">
        <f>IF(OR(ISBLANK('!0'!BI676),ISERROR('!0'!BI676)),"",'!0'!BI676)</f>
        <v/>
      </c>
    </row>
    <row r="675" spans="1:55" ht="12.75" customHeight="1" x14ac:dyDescent="0.2">
      <c r="A675" t="str">
        <f>IF(OR(ISBLANK('!0'!A677),ISERROR('!0'!A677)),"",'!0'!A677)</f>
        <v/>
      </c>
      <c r="B675" t="str">
        <f>IF(OR(ISBLANK('!0'!B677),ISERROR('!0'!B677)),"",'!0'!B677)</f>
        <v/>
      </c>
      <c r="C675" t="str">
        <f>IF(OR(ISBLANK('!0'!C676),ISERROR('!0'!C676)),"",'!0'!C676)</f>
        <v/>
      </c>
      <c r="D675" t="str">
        <f>IF(OR(ISBLANK('!0'!D677),ISERROR('!0'!D677)),"",'!0'!D677)</f>
        <v/>
      </c>
      <c r="E675" t="str">
        <f>IF(OR(ISBLANK('!0'!E677),ISERROR('!0'!E677)),"",'!0'!E677)</f>
        <v/>
      </c>
      <c r="F675" t="str">
        <f>IF(OR(ISBLANK('!0'!F677),ISERROR('!0'!F677)),"",'!0'!F677)</f>
        <v/>
      </c>
      <c r="G675" t="str">
        <f>IF(OR(ISBLANK('!0'!G677),ISERROR('!0'!G677)),"",'!0'!G677)</f>
        <v/>
      </c>
      <c r="H675" t="str">
        <f>IF(OR(ISBLANK('!0'!H677),ISERROR('!0'!H677)),"",'!0'!H677)</f>
        <v/>
      </c>
      <c r="I675" s="4" t="str">
        <f>IF(OR(ISBLANK('!0'!I677),ISERROR('!0'!I677)),"",'!0'!I677)</f>
        <v/>
      </c>
      <c r="J675" t="str">
        <f>IF(OR(ISBLANK('!0'!J677),ISERROR('!0'!J677)),"",'!0'!J677)</f>
        <v/>
      </c>
      <c r="K675" s="59" t="str">
        <f>IF(OR(ISBLANK('!0'!K677),ISERROR('!0'!K677)),"",'!0'!K677)</f>
        <v/>
      </c>
      <c r="L675" t="str">
        <f>IF(OR(ISBLANK('!0'!L677),ISERROR('!0'!L677)),"",'!0'!L677)</f>
        <v/>
      </c>
      <c r="M675" t="str">
        <f>IF(OR(ISBLANK('!0'!M677),ISERROR('!0'!M677)),"",'!0'!M677)</f>
        <v/>
      </c>
      <c r="N675" t="str">
        <f>IF(OR(ISBLANK('!0'!N677),ISERROR('!0'!N677)),"",'!0'!N677)</f>
        <v/>
      </c>
      <c r="O675" t="str">
        <f>IF(OR(ISBLANK('!0'!O677),ISERROR('!0'!O677)),"",'!0'!O677)</f>
        <v/>
      </c>
      <c r="P675" t="str">
        <f>IF(OR(ISBLANK('!0'!P677),ISERROR('!0'!P677)),"",'!0'!P677)</f>
        <v/>
      </c>
      <c r="Q675" t="str">
        <f>IF(OR(ISBLANK('!0'!Q677),ISERROR('!0'!Q677)),"",'!0'!Q677)</f>
        <v/>
      </c>
      <c r="R675" t="str">
        <f>IF(OR(ISBLANK('!0'!R677),ISERROR('!0'!R677)),"",'!0'!R677)</f>
        <v/>
      </c>
      <c r="S675" t="str">
        <f>IF(OR(ISBLANK('!0'!S677),ISERROR('!0'!S677)),"",'!0'!S677)</f>
        <v/>
      </c>
      <c r="T675" t="str">
        <f>IF(OR(ISBLANK('!0'!T677),ISERROR('!0'!T677)),"",'!0'!T677)</f>
        <v/>
      </c>
      <c r="U675" t="str">
        <f>IF(OR(ISBLANK('!0'!U677),ISERROR('!0'!U677)),"",'!0'!U677)</f>
        <v/>
      </c>
      <c r="V675" t="str">
        <f>IF(OR(ISBLANK('!0'!V677),ISERROR('!0'!V677)),"",'!0'!V677)</f>
        <v/>
      </c>
      <c r="W675" t="str">
        <f>IF(OR(ISBLANK('!0'!W677),ISERROR('!0'!W677)),"",'!0'!W677)</f>
        <v/>
      </c>
      <c r="X675" t="str">
        <f>IF(OR(ISBLANK('!0'!X677),ISERROR('!0'!X677)),"",'!0'!X677)</f>
        <v/>
      </c>
      <c r="Y675" t="str">
        <f>IF(OR(ISBLANK('!0'!Y677),ISERROR('!0'!Y677)),"",'!0'!Y677)</f>
        <v/>
      </c>
      <c r="Z675" t="str">
        <f>IF(OR(ISBLANK('!0'!Z677),ISERROR('!0'!Z677)),"",'!0'!Z677)</f>
        <v/>
      </c>
      <c r="AA675" t="str">
        <f>IF(OR(ISBLANK('!0'!AA677),ISERROR('!0'!AA677)),"",'!0'!AA677)</f>
        <v/>
      </c>
      <c r="AB675" t="str">
        <f>IF(OR(ISBLANK('!0'!AB677),ISERROR('!0'!AB677)),"",'!0'!AB677)</f>
        <v/>
      </c>
      <c r="AC675" t="str">
        <f>IF(OR(ISBLANK('!0'!AI677),ISERROR('!0'!AI677)),"",'!0'!AI677)</f>
        <v/>
      </c>
      <c r="AD675" t="str">
        <f>IF(OR(ISBLANK('!0'!AJ677),ISERROR('!0'!AJ677)),"",'!0'!AJ677)</f>
        <v/>
      </c>
      <c r="AE675" t="str">
        <f>IF(OR(ISBLANK('!0'!AK677),ISERROR('!0'!AK677)),"",'!0'!AK677)</f>
        <v/>
      </c>
      <c r="AF675" t="str">
        <f>IF(OR(ISBLANK('!0'!AL677),ISERROR('!0'!AL677)),"",'!0'!AL677)</f>
        <v/>
      </c>
      <c r="AG675" t="str">
        <f>IF(OR(ISBLANK('!0'!AM677),ISERROR('!0'!AM677)),"",'!0'!AM677)</f>
        <v/>
      </c>
      <c r="AH675" t="str">
        <f>IF(OR(ISBLANK('!0'!AN677),ISERROR('!0'!AN677)),"",'!0'!AN677)</f>
        <v/>
      </c>
      <c r="AI675" t="str">
        <f>IF(OR(ISBLANK('!0'!AO677),ISERROR('!0'!AO677)),"",'!0'!AO677)</f>
        <v/>
      </c>
      <c r="AJ675" t="str">
        <f>IF(OR(ISBLANK('!0'!AP677),ISERROR('!0'!AP677)),"",'!0'!AP677)</f>
        <v/>
      </c>
      <c r="AK675" t="str">
        <f>IF(OR(ISBLANK('!0'!AQ677),ISERROR('!0'!AQ677)),"",'!0'!AQ677)</f>
        <v/>
      </c>
      <c r="AL675" t="str">
        <f>IF(OR(ISBLANK('!0'!AR677),ISERROR('!0'!AR677)),"",'!0'!AR677)</f>
        <v/>
      </c>
      <c r="AM675" t="str">
        <f>IF(OR(ISBLANK('!0'!AS677),ISERROR('!0'!AS677)),"",'!0'!AS677)</f>
        <v/>
      </c>
      <c r="AN675" t="str">
        <f>IF(OR(ISBLANK('!0'!AT677),ISERROR('!0'!AT677)),"",'!0'!AT677)</f>
        <v/>
      </c>
      <c r="AO675" t="str">
        <f>IF(OR(ISBLANK('!0'!AU677),ISERROR('!0'!AU677)),"",'!0'!AU677)</f>
        <v/>
      </c>
      <c r="AP675" t="str">
        <f>IF(OR(ISBLANK('!0'!AV677),ISERROR('!0'!AV677)),"",'!0'!AV677)</f>
        <v/>
      </c>
      <c r="AQ675" t="str">
        <f>IF(OR(ISBLANK('!0'!AW677),ISERROR('!0'!AW677)),"",'!0'!AW677)</f>
        <v/>
      </c>
      <c r="AR675" t="str">
        <f>IF(OR(ISBLANK('!0'!AX677),ISERROR('!0'!AX677)),"",'!0'!AX677)</f>
        <v/>
      </c>
      <c r="AS675" t="str">
        <f>IF(OR(ISBLANK('!0'!AY677),ISERROR('!0'!AY677)),"",'!0'!AY677)</f>
        <v/>
      </c>
      <c r="AT675" t="str">
        <f>IF(OR(ISBLANK('!0'!AZ677),ISERROR('!0'!AZ677)),"",'!0'!AZ677)</f>
        <v/>
      </c>
      <c r="AU675" t="str">
        <f>IF(OR(ISBLANK('!0'!BA677),ISERROR('!0'!BA677)),"",'!0'!BA677)</f>
        <v/>
      </c>
      <c r="AV675" t="str">
        <f>IF(OR(ISBLANK('!0'!BB677),ISERROR('!0'!BB677)),"",'!0'!BB677)</f>
        <v/>
      </c>
      <c r="AW675" t="str">
        <f>IF(OR(ISBLANK('!0'!BC677),ISERROR('!0'!BC677)),"",'!0'!BC677)</f>
        <v/>
      </c>
      <c r="AX675" t="str">
        <f>IF(OR(ISBLANK('!0'!BD677),ISERROR('!0'!BD677)),"",'!0'!BD677)</f>
        <v/>
      </c>
      <c r="AY675" t="str">
        <f>IF(OR(ISBLANK('!0'!BE677),ISERROR('!0'!BE677)),"",'!0'!BE677)</f>
        <v/>
      </c>
      <c r="AZ675" t="str">
        <f>IF(OR(ISBLANK('!0'!BF677),ISERROR('!0'!BF677)),"",'!0'!BF677)</f>
        <v/>
      </c>
      <c r="BA675" t="str">
        <f>IF(OR(ISBLANK('!0'!BG677),ISERROR('!0'!BG677)),"",'!0'!BG677)</f>
        <v/>
      </c>
      <c r="BB675" t="str">
        <f>IF(OR(ISBLANK('!0'!BH677),ISERROR('!0'!BH677)),"",'!0'!BH677)</f>
        <v/>
      </c>
      <c r="BC675" t="str">
        <f>IF(OR(ISBLANK('!0'!BI677),ISERROR('!0'!BI677)),"",'!0'!BI677)</f>
        <v/>
      </c>
    </row>
    <row r="676" spans="1:55" ht="12.75" customHeight="1" x14ac:dyDescent="0.2">
      <c r="A676" t="str">
        <f>IF(OR(ISBLANK('!0'!A678),ISERROR('!0'!A678)),"",'!0'!A678)</f>
        <v/>
      </c>
      <c r="B676" t="str">
        <f>IF(OR(ISBLANK('!0'!B678),ISERROR('!0'!B678)),"",'!0'!B678)</f>
        <v/>
      </c>
      <c r="C676" t="str">
        <f>IF(OR(ISBLANK('!0'!C677),ISERROR('!0'!C677)),"",'!0'!C677)</f>
        <v/>
      </c>
      <c r="D676" t="str">
        <f>IF(OR(ISBLANK('!0'!D678),ISERROR('!0'!D678)),"",'!0'!D678)</f>
        <v/>
      </c>
      <c r="E676" t="str">
        <f>IF(OR(ISBLANK('!0'!E678),ISERROR('!0'!E678)),"",'!0'!E678)</f>
        <v/>
      </c>
      <c r="F676" t="str">
        <f>IF(OR(ISBLANK('!0'!F678),ISERROR('!0'!F678)),"",'!0'!F678)</f>
        <v/>
      </c>
      <c r="G676" t="str">
        <f>IF(OR(ISBLANK('!0'!G678),ISERROR('!0'!G678)),"",'!0'!G678)</f>
        <v/>
      </c>
      <c r="H676" t="str">
        <f>IF(OR(ISBLANK('!0'!H678),ISERROR('!0'!H678)),"",'!0'!H678)</f>
        <v/>
      </c>
      <c r="I676" s="4" t="str">
        <f>IF(OR(ISBLANK('!0'!I678),ISERROR('!0'!I678)),"",'!0'!I678)</f>
        <v/>
      </c>
      <c r="J676" t="str">
        <f>IF(OR(ISBLANK('!0'!J678),ISERROR('!0'!J678)),"",'!0'!J678)</f>
        <v/>
      </c>
      <c r="K676" s="59" t="str">
        <f>IF(OR(ISBLANK('!0'!K678),ISERROR('!0'!K678)),"",'!0'!K678)</f>
        <v/>
      </c>
      <c r="L676" t="str">
        <f>IF(OR(ISBLANK('!0'!L678),ISERROR('!0'!L678)),"",'!0'!L678)</f>
        <v/>
      </c>
      <c r="M676" t="str">
        <f>IF(OR(ISBLANK('!0'!M678),ISERROR('!0'!M678)),"",'!0'!M678)</f>
        <v/>
      </c>
      <c r="N676" t="str">
        <f>IF(OR(ISBLANK('!0'!N678),ISERROR('!0'!N678)),"",'!0'!N678)</f>
        <v/>
      </c>
      <c r="O676" t="str">
        <f>IF(OR(ISBLANK('!0'!O678),ISERROR('!0'!O678)),"",'!0'!O678)</f>
        <v/>
      </c>
      <c r="P676" t="str">
        <f>IF(OR(ISBLANK('!0'!P678),ISERROR('!0'!P678)),"",'!0'!P678)</f>
        <v/>
      </c>
      <c r="Q676" t="str">
        <f>IF(OR(ISBLANK('!0'!Q678),ISERROR('!0'!Q678)),"",'!0'!Q678)</f>
        <v/>
      </c>
      <c r="R676" t="str">
        <f>IF(OR(ISBLANK('!0'!R678),ISERROR('!0'!R678)),"",'!0'!R678)</f>
        <v/>
      </c>
      <c r="S676" t="str">
        <f>IF(OR(ISBLANK('!0'!S678),ISERROR('!0'!S678)),"",'!0'!S678)</f>
        <v/>
      </c>
      <c r="T676" t="str">
        <f>IF(OR(ISBLANK('!0'!T678),ISERROR('!0'!T678)),"",'!0'!T678)</f>
        <v/>
      </c>
      <c r="U676" t="str">
        <f>IF(OR(ISBLANK('!0'!U678),ISERROR('!0'!U678)),"",'!0'!U678)</f>
        <v/>
      </c>
      <c r="V676" t="str">
        <f>IF(OR(ISBLANK('!0'!V678),ISERROR('!0'!V678)),"",'!0'!V678)</f>
        <v/>
      </c>
      <c r="W676" t="str">
        <f>IF(OR(ISBLANK('!0'!W678),ISERROR('!0'!W678)),"",'!0'!W678)</f>
        <v/>
      </c>
      <c r="X676" t="str">
        <f>IF(OR(ISBLANK('!0'!X678),ISERROR('!0'!X678)),"",'!0'!X678)</f>
        <v/>
      </c>
      <c r="Y676" t="str">
        <f>IF(OR(ISBLANK('!0'!Y678),ISERROR('!0'!Y678)),"",'!0'!Y678)</f>
        <v/>
      </c>
      <c r="Z676" t="str">
        <f>IF(OR(ISBLANK('!0'!Z678),ISERROR('!0'!Z678)),"",'!0'!Z678)</f>
        <v/>
      </c>
      <c r="AA676" t="str">
        <f>IF(OR(ISBLANK('!0'!AA678),ISERROR('!0'!AA678)),"",'!0'!AA678)</f>
        <v/>
      </c>
      <c r="AB676" t="str">
        <f>IF(OR(ISBLANK('!0'!AB678),ISERROR('!0'!AB678)),"",'!0'!AB678)</f>
        <v/>
      </c>
      <c r="AC676" t="str">
        <f>IF(OR(ISBLANK('!0'!AI678),ISERROR('!0'!AI678)),"",'!0'!AI678)</f>
        <v/>
      </c>
      <c r="AD676" t="str">
        <f>IF(OR(ISBLANK('!0'!AJ678),ISERROR('!0'!AJ678)),"",'!0'!AJ678)</f>
        <v/>
      </c>
      <c r="AE676" t="str">
        <f>IF(OR(ISBLANK('!0'!AK678),ISERROR('!0'!AK678)),"",'!0'!AK678)</f>
        <v/>
      </c>
      <c r="AF676" t="str">
        <f>IF(OR(ISBLANK('!0'!AL678),ISERROR('!0'!AL678)),"",'!0'!AL678)</f>
        <v/>
      </c>
      <c r="AG676" t="str">
        <f>IF(OR(ISBLANK('!0'!AM678),ISERROR('!0'!AM678)),"",'!0'!AM678)</f>
        <v/>
      </c>
      <c r="AH676" t="str">
        <f>IF(OR(ISBLANK('!0'!AN678),ISERROR('!0'!AN678)),"",'!0'!AN678)</f>
        <v/>
      </c>
      <c r="AI676" t="str">
        <f>IF(OR(ISBLANK('!0'!AO678),ISERROR('!0'!AO678)),"",'!0'!AO678)</f>
        <v/>
      </c>
      <c r="AJ676" t="str">
        <f>IF(OR(ISBLANK('!0'!AP678),ISERROR('!0'!AP678)),"",'!0'!AP678)</f>
        <v/>
      </c>
      <c r="AK676" t="str">
        <f>IF(OR(ISBLANK('!0'!AQ678),ISERROR('!0'!AQ678)),"",'!0'!AQ678)</f>
        <v/>
      </c>
      <c r="AL676" t="str">
        <f>IF(OR(ISBLANK('!0'!AR678),ISERROR('!0'!AR678)),"",'!0'!AR678)</f>
        <v/>
      </c>
      <c r="AM676" t="str">
        <f>IF(OR(ISBLANK('!0'!AS678),ISERROR('!0'!AS678)),"",'!0'!AS678)</f>
        <v/>
      </c>
      <c r="AN676" t="str">
        <f>IF(OR(ISBLANK('!0'!AT678),ISERROR('!0'!AT678)),"",'!0'!AT678)</f>
        <v/>
      </c>
      <c r="AO676" t="str">
        <f>IF(OR(ISBLANK('!0'!AU678),ISERROR('!0'!AU678)),"",'!0'!AU678)</f>
        <v/>
      </c>
      <c r="AP676" t="str">
        <f>IF(OR(ISBLANK('!0'!AV678),ISERROR('!0'!AV678)),"",'!0'!AV678)</f>
        <v/>
      </c>
      <c r="AQ676" t="str">
        <f>IF(OR(ISBLANK('!0'!AW678),ISERROR('!0'!AW678)),"",'!0'!AW678)</f>
        <v/>
      </c>
      <c r="AR676" t="str">
        <f>IF(OR(ISBLANK('!0'!AX678),ISERROR('!0'!AX678)),"",'!0'!AX678)</f>
        <v/>
      </c>
      <c r="AS676" t="str">
        <f>IF(OR(ISBLANK('!0'!AY678),ISERROR('!0'!AY678)),"",'!0'!AY678)</f>
        <v/>
      </c>
      <c r="AT676" t="str">
        <f>IF(OR(ISBLANK('!0'!AZ678),ISERROR('!0'!AZ678)),"",'!0'!AZ678)</f>
        <v/>
      </c>
      <c r="AU676" t="str">
        <f>IF(OR(ISBLANK('!0'!BA678),ISERROR('!0'!BA678)),"",'!0'!BA678)</f>
        <v/>
      </c>
      <c r="AV676" t="str">
        <f>IF(OR(ISBLANK('!0'!BB678),ISERROR('!0'!BB678)),"",'!0'!BB678)</f>
        <v/>
      </c>
      <c r="AW676" t="str">
        <f>IF(OR(ISBLANK('!0'!BC678),ISERROR('!0'!BC678)),"",'!0'!BC678)</f>
        <v/>
      </c>
      <c r="AX676" t="str">
        <f>IF(OR(ISBLANK('!0'!BD678),ISERROR('!0'!BD678)),"",'!0'!BD678)</f>
        <v/>
      </c>
      <c r="AY676" t="str">
        <f>IF(OR(ISBLANK('!0'!BE678),ISERROR('!0'!BE678)),"",'!0'!BE678)</f>
        <v/>
      </c>
      <c r="AZ676" t="str">
        <f>IF(OR(ISBLANK('!0'!BF678),ISERROR('!0'!BF678)),"",'!0'!BF678)</f>
        <v/>
      </c>
      <c r="BA676" t="str">
        <f>IF(OR(ISBLANK('!0'!BG678),ISERROR('!0'!BG678)),"",'!0'!BG678)</f>
        <v/>
      </c>
      <c r="BB676" t="str">
        <f>IF(OR(ISBLANK('!0'!BH678),ISERROR('!0'!BH678)),"",'!0'!BH678)</f>
        <v/>
      </c>
      <c r="BC676" t="str">
        <f>IF(OR(ISBLANK('!0'!BI678),ISERROR('!0'!BI678)),"",'!0'!BI678)</f>
        <v/>
      </c>
    </row>
    <row r="677" spans="1:55" ht="12.75" customHeight="1" x14ac:dyDescent="0.2">
      <c r="A677" t="str">
        <f>IF(OR(ISBLANK('!0'!A679),ISERROR('!0'!A679)),"",'!0'!A679)</f>
        <v/>
      </c>
      <c r="B677" t="str">
        <f>IF(OR(ISBLANK('!0'!B679),ISERROR('!0'!B679)),"",'!0'!B679)</f>
        <v/>
      </c>
      <c r="C677" t="str">
        <f>IF(OR(ISBLANK('!0'!C678),ISERROR('!0'!C678)),"",'!0'!C678)</f>
        <v/>
      </c>
      <c r="D677" t="str">
        <f>IF(OR(ISBLANK('!0'!D679),ISERROR('!0'!D679)),"",'!0'!D679)</f>
        <v/>
      </c>
      <c r="E677" t="str">
        <f>IF(OR(ISBLANK('!0'!E679),ISERROR('!0'!E679)),"",'!0'!E679)</f>
        <v/>
      </c>
      <c r="F677" t="str">
        <f>IF(OR(ISBLANK('!0'!F679),ISERROR('!0'!F679)),"",'!0'!F679)</f>
        <v/>
      </c>
      <c r="G677" t="str">
        <f>IF(OR(ISBLANK('!0'!G679),ISERROR('!0'!G679)),"",'!0'!G679)</f>
        <v/>
      </c>
      <c r="H677" t="str">
        <f>IF(OR(ISBLANK('!0'!H679),ISERROR('!0'!H679)),"",'!0'!H679)</f>
        <v/>
      </c>
      <c r="I677" s="4" t="str">
        <f>IF(OR(ISBLANK('!0'!I679),ISERROR('!0'!I679)),"",'!0'!I679)</f>
        <v/>
      </c>
      <c r="J677" t="str">
        <f>IF(OR(ISBLANK('!0'!J679),ISERROR('!0'!J679)),"",'!0'!J679)</f>
        <v/>
      </c>
      <c r="K677" s="59" t="str">
        <f>IF(OR(ISBLANK('!0'!K679),ISERROR('!0'!K679)),"",'!0'!K679)</f>
        <v/>
      </c>
      <c r="L677" t="str">
        <f>IF(OR(ISBLANK('!0'!L679),ISERROR('!0'!L679)),"",'!0'!L679)</f>
        <v/>
      </c>
      <c r="M677" t="str">
        <f>IF(OR(ISBLANK('!0'!M679),ISERROR('!0'!M679)),"",'!0'!M679)</f>
        <v/>
      </c>
      <c r="N677" t="str">
        <f>IF(OR(ISBLANK('!0'!N679),ISERROR('!0'!N679)),"",'!0'!N679)</f>
        <v/>
      </c>
      <c r="O677" t="str">
        <f>IF(OR(ISBLANK('!0'!O679),ISERROR('!0'!O679)),"",'!0'!O679)</f>
        <v/>
      </c>
      <c r="P677" t="str">
        <f>IF(OR(ISBLANK('!0'!P679),ISERROR('!0'!P679)),"",'!0'!P679)</f>
        <v/>
      </c>
      <c r="Q677" t="str">
        <f>IF(OR(ISBLANK('!0'!Q679),ISERROR('!0'!Q679)),"",'!0'!Q679)</f>
        <v/>
      </c>
      <c r="R677" t="str">
        <f>IF(OR(ISBLANK('!0'!R679),ISERROR('!0'!R679)),"",'!0'!R679)</f>
        <v/>
      </c>
      <c r="S677" t="str">
        <f>IF(OR(ISBLANK('!0'!S679),ISERROR('!0'!S679)),"",'!0'!S679)</f>
        <v/>
      </c>
      <c r="T677" t="str">
        <f>IF(OR(ISBLANK('!0'!T679),ISERROR('!0'!T679)),"",'!0'!T679)</f>
        <v/>
      </c>
      <c r="U677" t="str">
        <f>IF(OR(ISBLANK('!0'!U679),ISERROR('!0'!U679)),"",'!0'!U679)</f>
        <v/>
      </c>
      <c r="V677" t="str">
        <f>IF(OR(ISBLANK('!0'!V679),ISERROR('!0'!V679)),"",'!0'!V679)</f>
        <v/>
      </c>
      <c r="W677" t="str">
        <f>IF(OR(ISBLANK('!0'!W679),ISERROR('!0'!W679)),"",'!0'!W679)</f>
        <v/>
      </c>
      <c r="X677" t="str">
        <f>IF(OR(ISBLANK('!0'!X679),ISERROR('!0'!X679)),"",'!0'!X679)</f>
        <v/>
      </c>
      <c r="Y677" t="str">
        <f>IF(OR(ISBLANK('!0'!Y679),ISERROR('!0'!Y679)),"",'!0'!Y679)</f>
        <v/>
      </c>
      <c r="Z677" t="str">
        <f>IF(OR(ISBLANK('!0'!Z679),ISERROR('!0'!Z679)),"",'!0'!Z679)</f>
        <v/>
      </c>
      <c r="AA677" t="str">
        <f>IF(OR(ISBLANK('!0'!AA679),ISERROR('!0'!AA679)),"",'!0'!AA679)</f>
        <v/>
      </c>
      <c r="AB677" t="str">
        <f>IF(OR(ISBLANK('!0'!AB679),ISERROR('!0'!AB679)),"",'!0'!AB679)</f>
        <v/>
      </c>
      <c r="AC677" t="str">
        <f>IF(OR(ISBLANK('!0'!AI679),ISERROR('!0'!AI679)),"",'!0'!AI679)</f>
        <v/>
      </c>
      <c r="AD677" t="str">
        <f>IF(OR(ISBLANK('!0'!AJ679),ISERROR('!0'!AJ679)),"",'!0'!AJ679)</f>
        <v/>
      </c>
      <c r="AE677" t="str">
        <f>IF(OR(ISBLANK('!0'!AK679),ISERROR('!0'!AK679)),"",'!0'!AK679)</f>
        <v/>
      </c>
      <c r="AF677" t="str">
        <f>IF(OR(ISBLANK('!0'!AL679),ISERROR('!0'!AL679)),"",'!0'!AL679)</f>
        <v/>
      </c>
      <c r="AG677" t="str">
        <f>IF(OR(ISBLANK('!0'!AM679),ISERROR('!0'!AM679)),"",'!0'!AM679)</f>
        <v/>
      </c>
      <c r="AH677" t="str">
        <f>IF(OR(ISBLANK('!0'!AN679),ISERROR('!0'!AN679)),"",'!0'!AN679)</f>
        <v/>
      </c>
      <c r="AI677" t="str">
        <f>IF(OR(ISBLANK('!0'!AO679),ISERROR('!0'!AO679)),"",'!0'!AO679)</f>
        <v/>
      </c>
      <c r="AJ677" t="str">
        <f>IF(OR(ISBLANK('!0'!AP679),ISERROR('!0'!AP679)),"",'!0'!AP679)</f>
        <v/>
      </c>
      <c r="AK677" t="str">
        <f>IF(OR(ISBLANK('!0'!AQ679),ISERROR('!0'!AQ679)),"",'!0'!AQ679)</f>
        <v/>
      </c>
      <c r="AL677" t="str">
        <f>IF(OR(ISBLANK('!0'!AR679),ISERROR('!0'!AR679)),"",'!0'!AR679)</f>
        <v/>
      </c>
      <c r="AM677" t="str">
        <f>IF(OR(ISBLANK('!0'!AS679),ISERROR('!0'!AS679)),"",'!0'!AS679)</f>
        <v/>
      </c>
      <c r="AN677" t="str">
        <f>IF(OR(ISBLANK('!0'!AT679),ISERROR('!0'!AT679)),"",'!0'!AT679)</f>
        <v/>
      </c>
      <c r="AO677" t="str">
        <f>IF(OR(ISBLANK('!0'!AU679),ISERROR('!0'!AU679)),"",'!0'!AU679)</f>
        <v/>
      </c>
      <c r="AP677" t="str">
        <f>IF(OR(ISBLANK('!0'!AV679),ISERROR('!0'!AV679)),"",'!0'!AV679)</f>
        <v/>
      </c>
      <c r="AQ677" t="str">
        <f>IF(OR(ISBLANK('!0'!AW679),ISERROR('!0'!AW679)),"",'!0'!AW679)</f>
        <v/>
      </c>
      <c r="AR677" t="str">
        <f>IF(OR(ISBLANK('!0'!AX679),ISERROR('!0'!AX679)),"",'!0'!AX679)</f>
        <v/>
      </c>
      <c r="AS677" t="str">
        <f>IF(OR(ISBLANK('!0'!AY679),ISERROR('!0'!AY679)),"",'!0'!AY679)</f>
        <v/>
      </c>
      <c r="AT677" t="str">
        <f>IF(OR(ISBLANK('!0'!AZ679),ISERROR('!0'!AZ679)),"",'!0'!AZ679)</f>
        <v/>
      </c>
      <c r="AU677" t="str">
        <f>IF(OR(ISBLANK('!0'!BA679),ISERROR('!0'!BA679)),"",'!0'!BA679)</f>
        <v/>
      </c>
      <c r="AV677" t="str">
        <f>IF(OR(ISBLANK('!0'!BB679),ISERROR('!0'!BB679)),"",'!0'!BB679)</f>
        <v/>
      </c>
      <c r="AW677" t="str">
        <f>IF(OR(ISBLANK('!0'!BC679),ISERROR('!0'!BC679)),"",'!0'!BC679)</f>
        <v/>
      </c>
      <c r="AX677" t="str">
        <f>IF(OR(ISBLANK('!0'!BD679),ISERROR('!0'!BD679)),"",'!0'!BD679)</f>
        <v/>
      </c>
      <c r="AY677" t="str">
        <f>IF(OR(ISBLANK('!0'!BE679),ISERROR('!0'!BE679)),"",'!0'!BE679)</f>
        <v/>
      </c>
      <c r="AZ677" t="str">
        <f>IF(OR(ISBLANK('!0'!BF679),ISERROR('!0'!BF679)),"",'!0'!BF679)</f>
        <v/>
      </c>
      <c r="BA677" t="str">
        <f>IF(OR(ISBLANK('!0'!BG679),ISERROR('!0'!BG679)),"",'!0'!BG679)</f>
        <v/>
      </c>
      <c r="BB677" t="str">
        <f>IF(OR(ISBLANK('!0'!BH679),ISERROR('!0'!BH679)),"",'!0'!BH679)</f>
        <v/>
      </c>
      <c r="BC677" t="str">
        <f>IF(OR(ISBLANK('!0'!BI679),ISERROR('!0'!BI679)),"",'!0'!BI679)</f>
        <v/>
      </c>
    </row>
    <row r="678" spans="1:55" ht="12.75" customHeight="1" x14ac:dyDescent="0.2">
      <c r="A678" t="str">
        <f>IF(OR(ISBLANK('!0'!A680),ISERROR('!0'!A680)),"",'!0'!A680)</f>
        <v/>
      </c>
      <c r="B678" t="str">
        <f>IF(OR(ISBLANK('!0'!B680),ISERROR('!0'!B680)),"",'!0'!B680)</f>
        <v/>
      </c>
      <c r="C678" t="str">
        <f>IF(OR(ISBLANK('!0'!C679),ISERROR('!0'!C679)),"",'!0'!C679)</f>
        <v/>
      </c>
      <c r="D678" t="str">
        <f>IF(OR(ISBLANK('!0'!D680),ISERROR('!0'!D680)),"",'!0'!D680)</f>
        <v/>
      </c>
      <c r="E678" t="str">
        <f>IF(OR(ISBLANK('!0'!E680),ISERROR('!0'!E680)),"",'!0'!E680)</f>
        <v/>
      </c>
      <c r="F678" t="str">
        <f>IF(OR(ISBLANK('!0'!F680),ISERROR('!0'!F680)),"",'!0'!F680)</f>
        <v/>
      </c>
      <c r="G678" t="str">
        <f>IF(OR(ISBLANK('!0'!G680),ISERROR('!0'!G680)),"",'!0'!G680)</f>
        <v/>
      </c>
      <c r="H678" t="str">
        <f>IF(OR(ISBLANK('!0'!H680),ISERROR('!0'!H680)),"",'!0'!H680)</f>
        <v/>
      </c>
      <c r="I678" s="4" t="str">
        <f>IF(OR(ISBLANK('!0'!I680),ISERROR('!0'!I680)),"",'!0'!I680)</f>
        <v/>
      </c>
      <c r="J678" t="str">
        <f>IF(OR(ISBLANK('!0'!J680),ISERROR('!0'!J680)),"",'!0'!J680)</f>
        <v/>
      </c>
      <c r="K678" s="59" t="str">
        <f>IF(OR(ISBLANK('!0'!K680),ISERROR('!0'!K680)),"",'!0'!K680)</f>
        <v/>
      </c>
      <c r="L678" t="str">
        <f>IF(OR(ISBLANK('!0'!L680),ISERROR('!0'!L680)),"",'!0'!L680)</f>
        <v/>
      </c>
      <c r="M678" t="str">
        <f>IF(OR(ISBLANK('!0'!M680),ISERROR('!0'!M680)),"",'!0'!M680)</f>
        <v/>
      </c>
      <c r="N678" t="str">
        <f>IF(OR(ISBLANK('!0'!N680),ISERROR('!0'!N680)),"",'!0'!N680)</f>
        <v/>
      </c>
      <c r="O678" t="str">
        <f>IF(OR(ISBLANK('!0'!O680),ISERROR('!0'!O680)),"",'!0'!O680)</f>
        <v/>
      </c>
      <c r="P678" t="str">
        <f>IF(OR(ISBLANK('!0'!P680),ISERROR('!0'!P680)),"",'!0'!P680)</f>
        <v/>
      </c>
      <c r="Q678" t="str">
        <f>IF(OR(ISBLANK('!0'!Q680),ISERROR('!0'!Q680)),"",'!0'!Q680)</f>
        <v/>
      </c>
      <c r="R678" t="str">
        <f>IF(OR(ISBLANK('!0'!R680),ISERROR('!0'!R680)),"",'!0'!R680)</f>
        <v/>
      </c>
      <c r="S678" t="str">
        <f>IF(OR(ISBLANK('!0'!S680),ISERROR('!0'!S680)),"",'!0'!S680)</f>
        <v/>
      </c>
      <c r="T678" t="str">
        <f>IF(OR(ISBLANK('!0'!T680),ISERROR('!0'!T680)),"",'!0'!T680)</f>
        <v/>
      </c>
      <c r="U678" t="str">
        <f>IF(OR(ISBLANK('!0'!U680),ISERROR('!0'!U680)),"",'!0'!U680)</f>
        <v/>
      </c>
      <c r="V678" t="str">
        <f>IF(OR(ISBLANK('!0'!V680),ISERROR('!0'!V680)),"",'!0'!V680)</f>
        <v/>
      </c>
      <c r="W678" t="str">
        <f>IF(OR(ISBLANK('!0'!W680),ISERROR('!0'!W680)),"",'!0'!W680)</f>
        <v/>
      </c>
      <c r="X678" t="str">
        <f>IF(OR(ISBLANK('!0'!X680),ISERROR('!0'!X680)),"",'!0'!X680)</f>
        <v/>
      </c>
      <c r="Y678" t="str">
        <f>IF(OR(ISBLANK('!0'!Y680),ISERROR('!0'!Y680)),"",'!0'!Y680)</f>
        <v/>
      </c>
      <c r="Z678" t="str">
        <f>IF(OR(ISBLANK('!0'!Z680),ISERROR('!0'!Z680)),"",'!0'!Z680)</f>
        <v/>
      </c>
      <c r="AA678" t="str">
        <f>IF(OR(ISBLANK('!0'!AA680),ISERROR('!0'!AA680)),"",'!0'!AA680)</f>
        <v/>
      </c>
      <c r="AB678" t="str">
        <f>IF(OR(ISBLANK('!0'!AB680),ISERROR('!0'!AB680)),"",'!0'!AB680)</f>
        <v/>
      </c>
      <c r="AC678" t="str">
        <f>IF(OR(ISBLANK('!0'!AI680),ISERROR('!0'!AI680)),"",'!0'!AI680)</f>
        <v/>
      </c>
      <c r="AD678" t="str">
        <f>IF(OR(ISBLANK('!0'!AJ680),ISERROR('!0'!AJ680)),"",'!0'!AJ680)</f>
        <v/>
      </c>
      <c r="AE678" t="str">
        <f>IF(OR(ISBLANK('!0'!AK680),ISERROR('!0'!AK680)),"",'!0'!AK680)</f>
        <v/>
      </c>
      <c r="AF678" t="str">
        <f>IF(OR(ISBLANK('!0'!AL680),ISERROR('!0'!AL680)),"",'!0'!AL680)</f>
        <v/>
      </c>
      <c r="AG678" t="str">
        <f>IF(OR(ISBLANK('!0'!AM680),ISERROR('!0'!AM680)),"",'!0'!AM680)</f>
        <v/>
      </c>
      <c r="AH678" t="str">
        <f>IF(OR(ISBLANK('!0'!AN680),ISERROR('!0'!AN680)),"",'!0'!AN680)</f>
        <v/>
      </c>
      <c r="AI678" t="str">
        <f>IF(OR(ISBLANK('!0'!AO680),ISERROR('!0'!AO680)),"",'!0'!AO680)</f>
        <v/>
      </c>
      <c r="AJ678" t="str">
        <f>IF(OR(ISBLANK('!0'!AP680),ISERROR('!0'!AP680)),"",'!0'!AP680)</f>
        <v/>
      </c>
      <c r="AK678" t="str">
        <f>IF(OR(ISBLANK('!0'!AQ680),ISERROR('!0'!AQ680)),"",'!0'!AQ680)</f>
        <v/>
      </c>
      <c r="AL678" t="str">
        <f>IF(OR(ISBLANK('!0'!AR680),ISERROR('!0'!AR680)),"",'!0'!AR680)</f>
        <v/>
      </c>
      <c r="AM678" t="str">
        <f>IF(OR(ISBLANK('!0'!AS680),ISERROR('!0'!AS680)),"",'!0'!AS680)</f>
        <v/>
      </c>
      <c r="AN678" t="str">
        <f>IF(OR(ISBLANK('!0'!AT680),ISERROR('!0'!AT680)),"",'!0'!AT680)</f>
        <v/>
      </c>
      <c r="AO678" t="str">
        <f>IF(OR(ISBLANK('!0'!AU680),ISERROR('!0'!AU680)),"",'!0'!AU680)</f>
        <v/>
      </c>
      <c r="AP678" t="str">
        <f>IF(OR(ISBLANK('!0'!AV680),ISERROR('!0'!AV680)),"",'!0'!AV680)</f>
        <v/>
      </c>
      <c r="AQ678" t="str">
        <f>IF(OR(ISBLANK('!0'!AW680),ISERROR('!0'!AW680)),"",'!0'!AW680)</f>
        <v/>
      </c>
      <c r="AR678" t="str">
        <f>IF(OR(ISBLANK('!0'!AX680),ISERROR('!0'!AX680)),"",'!0'!AX680)</f>
        <v/>
      </c>
      <c r="AS678" t="str">
        <f>IF(OR(ISBLANK('!0'!AY680),ISERROR('!0'!AY680)),"",'!0'!AY680)</f>
        <v/>
      </c>
      <c r="AT678" t="str">
        <f>IF(OR(ISBLANK('!0'!AZ680),ISERROR('!0'!AZ680)),"",'!0'!AZ680)</f>
        <v/>
      </c>
      <c r="AU678" t="str">
        <f>IF(OR(ISBLANK('!0'!BA680),ISERROR('!0'!BA680)),"",'!0'!BA680)</f>
        <v/>
      </c>
      <c r="AV678" t="str">
        <f>IF(OR(ISBLANK('!0'!BB680),ISERROR('!0'!BB680)),"",'!0'!BB680)</f>
        <v/>
      </c>
      <c r="AW678" t="str">
        <f>IF(OR(ISBLANK('!0'!BC680),ISERROR('!0'!BC680)),"",'!0'!BC680)</f>
        <v/>
      </c>
      <c r="AX678" t="str">
        <f>IF(OR(ISBLANK('!0'!BD680),ISERROR('!0'!BD680)),"",'!0'!BD680)</f>
        <v/>
      </c>
      <c r="AY678" t="str">
        <f>IF(OR(ISBLANK('!0'!BE680),ISERROR('!0'!BE680)),"",'!0'!BE680)</f>
        <v/>
      </c>
      <c r="AZ678" t="str">
        <f>IF(OR(ISBLANK('!0'!BF680),ISERROR('!0'!BF680)),"",'!0'!BF680)</f>
        <v/>
      </c>
      <c r="BA678" t="str">
        <f>IF(OR(ISBLANK('!0'!BG680),ISERROR('!0'!BG680)),"",'!0'!BG680)</f>
        <v/>
      </c>
      <c r="BB678" t="str">
        <f>IF(OR(ISBLANK('!0'!BH680),ISERROR('!0'!BH680)),"",'!0'!BH680)</f>
        <v/>
      </c>
      <c r="BC678" t="str">
        <f>IF(OR(ISBLANK('!0'!BI680),ISERROR('!0'!BI680)),"",'!0'!BI680)</f>
        <v/>
      </c>
    </row>
    <row r="679" spans="1:55" ht="12.75" customHeight="1" x14ac:dyDescent="0.2">
      <c r="A679" t="str">
        <f>IF(OR(ISBLANK('!0'!A681),ISERROR('!0'!A681)),"",'!0'!A681)</f>
        <v/>
      </c>
      <c r="B679" t="str">
        <f>IF(OR(ISBLANK('!0'!B681),ISERROR('!0'!B681)),"",'!0'!B681)</f>
        <v/>
      </c>
      <c r="C679" t="str">
        <f>IF(OR(ISBLANK('!0'!C680),ISERROR('!0'!C680)),"",'!0'!C680)</f>
        <v/>
      </c>
      <c r="D679" t="str">
        <f>IF(OR(ISBLANK('!0'!D681),ISERROR('!0'!D681)),"",'!0'!D681)</f>
        <v/>
      </c>
      <c r="E679" t="str">
        <f>IF(OR(ISBLANK('!0'!E681),ISERROR('!0'!E681)),"",'!0'!E681)</f>
        <v/>
      </c>
      <c r="F679" t="str">
        <f>IF(OR(ISBLANK('!0'!F681),ISERROR('!0'!F681)),"",'!0'!F681)</f>
        <v/>
      </c>
      <c r="G679" t="str">
        <f>IF(OR(ISBLANK('!0'!G681),ISERROR('!0'!G681)),"",'!0'!G681)</f>
        <v/>
      </c>
      <c r="H679" t="str">
        <f>IF(OR(ISBLANK('!0'!H681),ISERROR('!0'!H681)),"",'!0'!H681)</f>
        <v/>
      </c>
      <c r="I679" s="4" t="str">
        <f>IF(OR(ISBLANK('!0'!I681),ISERROR('!0'!I681)),"",'!0'!I681)</f>
        <v/>
      </c>
      <c r="J679" t="str">
        <f>IF(OR(ISBLANK('!0'!J681),ISERROR('!0'!J681)),"",'!0'!J681)</f>
        <v/>
      </c>
      <c r="K679" s="59" t="str">
        <f>IF(OR(ISBLANK('!0'!K681),ISERROR('!0'!K681)),"",'!0'!K681)</f>
        <v/>
      </c>
      <c r="L679" t="str">
        <f>IF(OR(ISBLANK('!0'!L681),ISERROR('!0'!L681)),"",'!0'!L681)</f>
        <v/>
      </c>
      <c r="M679" t="str">
        <f>IF(OR(ISBLANK('!0'!M681),ISERROR('!0'!M681)),"",'!0'!M681)</f>
        <v/>
      </c>
      <c r="N679" t="str">
        <f>IF(OR(ISBLANK('!0'!N681),ISERROR('!0'!N681)),"",'!0'!N681)</f>
        <v/>
      </c>
      <c r="O679" t="str">
        <f>IF(OR(ISBLANK('!0'!O681),ISERROR('!0'!O681)),"",'!0'!O681)</f>
        <v/>
      </c>
      <c r="P679" t="str">
        <f>IF(OR(ISBLANK('!0'!P681),ISERROR('!0'!P681)),"",'!0'!P681)</f>
        <v/>
      </c>
      <c r="Q679" t="str">
        <f>IF(OR(ISBLANK('!0'!Q681),ISERROR('!0'!Q681)),"",'!0'!Q681)</f>
        <v/>
      </c>
      <c r="R679" t="str">
        <f>IF(OR(ISBLANK('!0'!R681),ISERROR('!0'!R681)),"",'!0'!R681)</f>
        <v/>
      </c>
      <c r="S679" t="str">
        <f>IF(OR(ISBLANK('!0'!S681),ISERROR('!0'!S681)),"",'!0'!S681)</f>
        <v/>
      </c>
      <c r="T679" t="str">
        <f>IF(OR(ISBLANK('!0'!T681),ISERROR('!0'!T681)),"",'!0'!T681)</f>
        <v/>
      </c>
      <c r="U679" t="str">
        <f>IF(OR(ISBLANK('!0'!U681),ISERROR('!0'!U681)),"",'!0'!U681)</f>
        <v/>
      </c>
      <c r="V679" t="str">
        <f>IF(OR(ISBLANK('!0'!V681),ISERROR('!0'!V681)),"",'!0'!V681)</f>
        <v/>
      </c>
      <c r="W679" t="str">
        <f>IF(OR(ISBLANK('!0'!W681),ISERROR('!0'!W681)),"",'!0'!W681)</f>
        <v/>
      </c>
      <c r="X679" t="str">
        <f>IF(OR(ISBLANK('!0'!X681),ISERROR('!0'!X681)),"",'!0'!X681)</f>
        <v/>
      </c>
      <c r="Y679" t="str">
        <f>IF(OR(ISBLANK('!0'!Y681),ISERROR('!0'!Y681)),"",'!0'!Y681)</f>
        <v/>
      </c>
      <c r="Z679" t="str">
        <f>IF(OR(ISBLANK('!0'!Z681),ISERROR('!0'!Z681)),"",'!0'!Z681)</f>
        <v/>
      </c>
      <c r="AA679" t="str">
        <f>IF(OR(ISBLANK('!0'!AA681),ISERROR('!0'!AA681)),"",'!0'!AA681)</f>
        <v/>
      </c>
      <c r="AB679" t="str">
        <f>IF(OR(ISBLANK('!0'!AB681),ISERROR('!0'!AB681)),"",'!0'!AB681)</f>
        <v/>
      </c>
      <c r="AC679" t="str">
        <f>IF(OR(ISBLANK('!0'!AI681),ISERROR('!0'!AI681)),"",'!0'!AI681)</f>
        <v/>
      </c>
      <c r="AD679" t="str">
        <f>IF(OR(ISBLANK('!0'!AJ681),ISERROR('!0'!AJ681)),"",'!0'!AJ681)</f>
        <v/>
      </c>
      <c r="AE679" t="str">
        <f>IF(OR(ISBLANK('!0'!AK681),ISERROR('!0'!AK681)),"",'!0'!AK681)</f>
        <v/>
      </c>
      <c r="AF679" t="str">
        <f>IF(OR(ISBLANK('!0'!AL681),ISERROR('!0'!AL681)),"",'!0'!AL681)</f>
        <v/>
      </c>
      <c r="AG679" t="str">
        <f>IF(OR(ISBLANK('!0'!AM681),ISERROR('!0'!AM681)),"",'!0'!AM681)</f>
        <v/>
      </c>
      <c r="AH679" t="str">
        <f>IF(OR(ISBLANK('!0'!AN681),ISERROR('!0'!AN681)),"",'!0'!AN681)</f>
        <v/>
      </c>
      <c r="AI679" t="str">
        <f>IF(OR(ISBLANK('!0'!AO681),ISERROR('!0'!AO681)),"",'!0'!AO681)</f>
        <v/>
      </c>
      <c r="AJ679" t="str">
        <f>IF(OR(ISBLANK('!0'!AP681),ISERROR('!0'!AP681)),"",'!0'!AP681)</f>
        <v/>
      </c>
      <c r="AK679" t="str">
        <f>IF(OR(ISBLANK('!0'!AQ681),ISERROR('!0'!AQ681)),"",'!0'!AQ681)</f>
        <v/>
      </c>
      <c r="AL679" t="str">
        <f>IF(OR(ISBLANK('!0'!AR681),ISERROR('!0'!AR681)),"",'!0'!AR681)</f>
        <v/>
      </c>
      <c r="AM679" t="str">
        <f>IF(OR(ISBLANK('!0'!AS681),ISERROR('!0'!AS681)),"",'!0'!AS681)</f>
        <v/>
      </c>
      <c r="AN679" t="str">
        <f>IF(OR(ISBLANK('!0'!AT681),ISERROR('!0'!AT681)),"",'!0'!AT681)</f>
        <v/>
      </c>
      <c r="AO679" t="str">
        <f>IF(OR(ISBLANK('!0'!AU681),ISERROR('!0'!AU681)),"",'!0'!AU681)</f>
        <v/>
      </c>
      <c r="AP679" t="str">
        <f>IF(OR(ISBLANK('!0'!AV681),ISERROR('!0'!AV681)),"",'!0'!AV681)</f>
        <v/>
      </c>
      <c r="AQ679" t="str">
        <f>IF(OR(ISBLANK('!0'!AW681),ISERROR('!0'!AW681)),"",'!0'!AW681)</f>
        <v/>
      </c>
      <c r="AR679" t="str">
        <f>IF(OR(ISBLANK('!0'!AX681),ISERROR('!0'!AX681)),"",'!0'!AX681)</f>
        <v/>
      </c>
      <c r="AS679" t="str">
        <f>IF(OR(ISBLANK('!0'!AY681),ISERROR('!0'!AY681)),"",'!0'!AY681)</f>
        <v/>
      </c>
      <c r="AT679" t="str">
        <f>IF(OR(ISBLANK('!0'!AZ681),ISERROR('!0'!AZ681)),"",'!0'!AZ681)</f>
        <v/>
      </c>
      <c r="AU679" t="str">
        <f>IF(OR(ISBLANK('!0'!BA681),ISERROR('!0'!BA681)),"",'!0'!BA681)</f>
        <v/>
      </c>
      <c r="AV679" t="str">
        <f>IF(OR(ISBLANK('!0'!BB681),ISERROR('!0'!BB681)),"",'!0'!BB681)</f>
        <v/>
      </c>
      <c r="AW679" t="str">
        <f>IF(OR(ISBLANK('!0'!BC681),ISERROR('!0'!BC681)),"",'!0'!BC681)</f>
        <v/>
      </c>
      <c r="AX679" t="str">
        <f>IF(OR(ISBLANK('!0'!BD681),ISERROR('!0'!BD681)),"",'!0'!BD681)</f>
        <v/>
      </c>
      <c r="AY679" t="str">
        <f>IF(OR(ISBLANK('!0'!BE681),ISERROR('!0'!BE681)),"",'!0'!BE681)</f>
        <v/>
      </c>
      <c r="AZ679" t="str">
        <f>IF(OR(ISBLANK('!0'!BF681),ISERROR('!0'!BF681)),"",'!0'!BF681)</f>
        <v/>
      </c>
      <c r="BA679" t="str">
        <f>IF(OR(ISBLANK('!0'!BG681),ISERROR('!0'!BG681)),"",'!0'!BG681)</f>
        <v/>
      </c>
      <c r="BB679" t="str">
        <f>IF(OR(ISBLANK('!0'!BH681),ISERROR('!0'!BH681)),"",'!0'!BH681)</f>
        <v/>
      </c>
      <c r="BC679" t="str">
        <f>IF(OR(ISBLANK('!0'!BI681),ISERROR('!0'!BI681)),"",'!0'!BI681)</f>
        <v/>
      </c>
    </row>
    <row r="680" spans="1:55" ht="12.75" customHeight="1" x14ac:dyDescent="0.2">
      <c r="A680" t="str">
        <f>IF(OR(ISBLANK('!0'!A682),ISERROR('!0'!A682)),"",'!0'!A682)</f>
        <v/>
      </c>
      <c r="B680" t="str">
        <f>IF(OR(ISBLANK('!0'!B682),ISERROR('!0'!B682)),"",'!0'!B682)</f>
        <v/>
      </c>
      <c r="C680" t="str">
        <f>IF(OR(ISBLANK('!0'!C681),ISERROR('!0'!C681)),"",'!0'!C681)</f>
        <v/>
      </c>
      <c r="D680" t="str">
        <f>IF(OR(ISBLANK('!0'!D682),ISERROR('!0'!D682)),"",'!0'!D682)</f>
        <v/>
      </c>
      <c r="E680" t="str">
        <f>IF(OR(ISBLANK('!0'!E682),ISERROR('!0'!E682)),"",'!0'!E682)</f>
        <v/>
      </c>
      <c r="F680" t="str">
        <f>IF(OR(ISBLANK('!0'!F682),ISERROR('!0'!F682)),"",'!0'!F682)</f>
        <v/>
      </c>
      <c r="G680" t="str">
        <f>IF(OR(ISBLANK('!0'!G682),ISERROR('!0'!G682)),"",'!0'!G682)</f>
        <v/>
      </c>
      <c r="H680" t="str">
        <f>IF(OR(ISBLANK('!0'!H682),ISERROR('!0'!H682)),"",'!0'!H682)</f>
        <v/>
      </c>
      <c r="I680" s="4" t="str">
        <f>IF(OR(ISBLANK('!0'!I682),ISERROR('!0'!I682)),"",'!0'!I682)</f>
        <v/>
      </c>
      <c r="J680" t="str">
        <f>IF(OR(ISBLANK('!0'!J682),ISERROR('!0'!J682)),"",'!0'!J682)</f>
        <v/>
      </c>
      <c r="K680" s="59" t="str">
        <f>IF(OR(ISBLANK('!0'!K682),ISERROR('!0'!K682)),"",'!0'!K682)</f>
        <v/>
      </c>
      <c r="L680" t="str">
        <f>IF(OR(ISBLANK('!0'!L682),ISERROR('!0'!L682)),"",'!0'!L682)</f>
        <v/>
      </c>
      <c r="M680" t="str">
        <f>IF(OR(ISBLANK('!0'!M682),ISERROR('!0'!M682)),"",'!0'!M682)</f>
        <v/>
      </c>
      <c r="N680" t="str">
        <f>IF(OR(ISBLANK('!0'!N682),ISERROR('!0'!N682)),"",'!0'!N682)</f>
        <v/>
      </c>
      <c r="O680" t="str">
        <f>IF(OR(ISBLANK('!0'!O682),ISERROR('!0'!O682)),"",'!0'!O682)</f>
        <v/>
      </c>
      <c r="P680" t="str">
        <f>IF(OR(ISBLANK('!0'!P682),ISERROR('!0'!P682)),"",'!0'!P682)</f>
        <v/>
      </c>
      <c r="Q680" t="str">
        <f>IF(OR(ISBLANK('!0'!Q682),ISERROR('!0'!Q682)),"",'!0'!Q682)</f>
        <v/>
      </c>
      <c r="R680" t="str">
        <f>IF(OR(ISBLANK('!0'!R682),ISERROR('!0'!R682)),"",'!0'!R682)</f>
        <v/>
      </c>
      <c r="S680" t="str">
        <f>IF(OR(ISBLANK('!0'!S682),ISERROR('!0'!S682)),"",'!0'!S682)</f>
        <v/>
      </c>
      <c r="T680" t="str">
        <f>IF(OR(ISBLANK('!0'!T682),ISERROR('!0'!T682)),"",'!0'!T682)</f>
        <v/>
      </c>
      <c r="U680" t="str">
        <f>IF(OR(ISBLANK('!0'!U682),ISERROR('!0'!U682)),"",'!0'!U682)</f>
        <v/>
      </c>
      <c r="V680" t="str">
        <f>IF(OR(ISBLANK('!0'!V682),ISERROR('!0'!V682)),"",'!0'!V682)</f>
        <v/>
      </c>
      <c r="W680" t="str">
        <f>IF(OR(ISBLANK('!0'!W682),ISERROR('!0'!W682)),"",'!0'!W682)</f>
        <v/>
      </c>
      <c r="X680" t="str">
        <f>IF(OR(ISBLANK('!0'!X682),ISERROR('!0'!X682)),"",'!0'!X682)</f>
        <v/>
      </c>
      <c r="Y680" t="str">
        <f>IF(OR(ISBLANK('!0'!Y682),ISERROR('!0'!Y682)),"",'!0'!Y682)</f>
        <v/>
      </c>
      <c r="Z680" t="str">
        <f>IF(OR(ISBLANK('!0'!Z682),ISERROR('!0'!Z682)),"",'!0'!Z682)</f>
        <v/>
      </c>
      <c r="AA680" t="str">
        <f>IF(OR(ISBLANK('!0'!AA682),ISERROR('!0'!AA682)),"",'!0'!AA682)</f>
        <v/>
      </c>
      <c r="AB680" t="str">
        <f>IF(OR(ISBLANK('!0'!AB682),ISERROR('!0'!AB682)),"",'!0'!AB682)</f>
        <v/>
      </c>
      <c r="AC680" t="str">
        <f>IF(OR(ISBLANK('!0'!AI682),ISERROR('!0'!AI682)),"",'!0'!AI682)</f>
        <v/>
      </c>
      <c r="AD680" t="str">
        <f>IF(OR(ISBLANK('!0'!AJ682),ISERROR('!0'!AJ682)),"",'!0'!AJ682)</f>
        <v/>
      </c>
      <c r="AE680" t="str">
        <f>IF(OR(ISBLANK('!0'!AK682),ISERROR('!0'!AK682)),"",'!0'!AK682)</f>
        <v/>
      </c>
      <c r="AF680" t="str">
        <f>IF(OR(ISBLANK('!0'!AL682),ISERROR('!0'!AL682)),"",'!0'!AL682)</f>
        <v/>
      </c>
      <c r="AG680" t="str">
        <f>IF(OR(ISBLANK('!0'!AM682),ISERROR('!0'!AM682)),"",'!0'!AM682)</f>
        <v/>
      </c>
      <c r="AH680" t="str">
        <f>IF(OR(ISBLANK('!0'!AN682),ISERROR('!0'!AN682)),"",'!0'!AN682)</f>
        <v/>
      </c>
      <c r="AI680" t="str">
        <f>IF(OR(ISBLANK('!0'!AO682),ISERROR('!0'!AO682)),"",'!0'!AO682)</f>
        <v/>
      </c>
      <c r="AJ680" t="str">
        <f>IF(OR(ISBLANK('!0'!AP682),ISERROR('!0'!AP682)),"",'!0'!AP682)</f>
        <v/>
      </c>
      <c r="AK680" t="str">
        <f>IF(OR(ISBLANK('!0'!AQ682),ISERROR('!0'!AQ682)),"",'!0'!AQ682)</f>
        <v/>
      </c>
      <c r="AL680" t="str">
        <f>IF(OR(ISBLANK('!0'!AR682),ISERROR('!0'!AR682)),"",'!0'!AR682)</f>
        <v/>
      </c>
      <c r="AM680" t="str">
        <f>IF(OR(ISBLANK('!0'!AS682),ISERROR('!0'!AS682)),"",'!0'!AS682)</f>
        <v/>
      </c>
      <c r="AN680" t="str">
        <f>IF(OR(ISBLANK('!0'!AT682),ISERROR('!0'!AT682)),"",'!0'!AT682)</f>
        <v/>
      </c>
      <c r="AO680" t="str">
        <f>IF(OR(ISBLANK('!0'!AU682),ISERROR('!0'!AU682)),"",'!0'!AU682)</f>
        <v/>
      </c>
      <c r="AP680" t="str">
        <f>IF(OR(ISBLANK('!0'!AV682),ISERROR('!0'!AV682)),"",'!0'!AV682)</f>
        <v/>
      </c>
      <c r="AQ680" t="str">
        <f>IF(OR(ISBLANK('!0'!AW682),ISERROR('!0'!AW682)),"",'!0'!AW682)</f>
        <v/>
      </c>
      <c r="AR680" t="str">
        <f>IF(OR(ISBLANK('!0'!AX682),ISERROR('!0'!AX682)),"",'!0'!AX682)</f>
        <v/>
      </c>
      <c r="AS680" t="str">
        <f>IF(OR(ISBLANK('!0'!AY682),ISERROR('!0'!AY682)),"",'!0'!AY682)</f>
        <v/>
      </c>
      <c r="AT680" t="str">
        <f>IF(OR(ISBLANK('!0'!AZ682),ISERROR('!0'!AZ682)),"",'!0'!AZ682)</f>
        <v/>
      </c>
      <c r="AU680" t="str">
        <f>IF(OR(ISBLANK('!0'!BA682),ISERROR('!0'!BA682)),"",'!0'!BA682)</f>
        <v/>
      </c>
      <c r="AV680" t="str">
        <f>IF(OR(ISBLANK('!0'!BB682),ISERROR('!0'!BB682)),"",'!0'!BB682)</f>
        <v/>
      </c>
      <c r="AW680" t="str">
        <f>IF(OR(ISBLANK('!0'!BC682),ISERROR('!0'!BC682)),"",'!0'!BC682)</f>
        <v/>
      </c>
      <c r="AX680" t="str">
        <f>IF(OR(ISBLANK('!0'!BD682),ISERROR('!0'!BD682)),"",'!0'!BD682)</f>
        <v/>
      </c>
      <c r="AY680" t="str">
        <f>IF(OR(ISBLANK('!0'!BE682),ISERROR('!0'!BE682)),"",'!0'!BE682)</f>
        <v/>
      </c>
      <c r="AZ680" t="str">
        <f>IF(OR(ISBLANK('!0'!BF682),ISERROR('!0'!BF682)),"",'!0'!BF682)</f>
        <v/>
      </c>
      <c r="BA680" t="str">
        <f>IF(OR(ISBLANK('!0'!BG682),ISERROR('!0'!BG682)),"",'!0'!BG682)</f>
        <v/>
      </c>
      <c r="BB680" t="str">
        <f>IF(OR(ISBLANK('!0'!BH682),ISERROR('!0'!BH682)),"",'!0'!BH682)</f>
        <v/>
      </c>
      <c r="BC680" t="str">
        <f>IF(OR(ISBLANK('!0'!BI682),ISERROR('!0'!BI682)),"",'!0'!BI682)</f>
        <v/>
      </c>
    </row>
    <row r="681" spans="1:55" ht="12.75" customHeight="1" x14ac:dyDescent="0.2">
      <c r="A681" t="str">
        <f>IF(OR(ISBLANK('!0'!A683),ISERROR('!0'!A683)),"",'!0'!A683)</f>
        <v/>
      </c>
      <c r="B681" t="str">
        <f>IF(OR(ISBLANK('!0'!B683),ISERROR('!0'!B683)),"",'!0'!B683)</f>
        <v/>
      </c>
      <c r="C681" t="str">
        <f>IF(OR(ISBLANK('!0'!C682),ISERROR('!0'!C682)),"",'!0'!C682)</f>
        <v/>
      </c>
      <c r="D681" t="str">
        <f>IF(OR(ISBLANK('!0'!D683),ISERROR('!0'!D683)),"",'!0'!D683)</f>
        <v/>
      </c>
      <c r="E681" t="str">
        <f>IF(OR(ISBLANK('!0'!E683),ISERROR('!0'!E683)),"",'!0'!E683)</f>
        <v/>
      </c>
      <c r="F681" t="str">
        <f>IF(OR(ISBLANK('!0'!F683),ISERROR('!0'!F683)),"",'!0'!F683)</f>
        <v/>
      </c>
      <c r="G681" t="str">
        <f>IF(OR(ISBLANK('!0'!G683),ISERROR('!0'!G683)),"",'!0'!G683)</f>
        <v/>
      </c>
      <c r="H681" t="str">
        <f>IF(OR(ISBLANK('!0'!H683),ISERROR('!0'!H683)),"",'!0'!H683)</f>
        <v/>
      </c>
      <c r="I681" s="4" t="str">
        <f>IF(OR(ISBLANK('!0'!I683),ISERROR('!0'!I683)),"",'!0'!I683)</f>
        <v/>
      </c>
      <c r="J681" t="str">
        <f>IF(OR(ISBLANK('!0'!J683),ISERROR('!0'!J683)),"",'!0'!J683)</f>
        <v/>
      </c>
      <c r="K681" s="59" t="str">
        <f>IF(OR(ISBLANK('!0'!K683),ISERROR('!0'!K683)),"",'!0'!K683)</f>
        <v/>
      </c>
      <c r="L681" t="str">
        <f>IF(OR(ISBLANK('!0'!L683),ISERROR('!0'!L683)),"",'!0'!L683)</f>
        <v/>
      </c>
      <c r="M681" t="str">
        <f>IF(OR(ISBLANK('!0'!M683),ISERROR('!0'!M683)),"",'!0'!M683)</f>
        <v/>
      </c>
      <c r="N681" t="str">
        <f>IF(OR(ISBLANK('!0'!N683),ISERROR('!0'!N683)),"",'!0'!N683)</f>
        <v/>
      </c>
      <c r="O681" t="str">
        <f>IF(OR(ISBLANK('!0'!O683),ISERROR('!0'!O683)),"",'!0'!O683)</f>
        <v/>
      </c>
      <c r="P681" t="str">
        <f>IF(OR(ISBLANK('!0'!P683),ISERROR('!0'!P683)),"",'!0'!P683)</f>
        <v/>
      </c>
      <c r="Q681" t="str">
        <f>IF(OR(ISBLANK('!0'!Q683),ISERROR('!0'!Q683)),"",'!0'!Q683)</f>
        <v/>
      </c>
      <c r="R681" t="str">
        <f>IF(OR(ISBLANK('!0'!R683),ISERROR('!0'!R683)),"",'!0'!R683)</f>
        <v/>
      </c>
      <c r="S681" t="str">
        <f>IF(OR(ISBLANK('!0'!S683),ISERROR('!0'!S683)),"",'!0'!S683)</f>
        <v/>
      </c>
      <c r="T681" t="str">
        <f>IF(OR(ISBLANK('!0'!T683),ISERROR('!0'!T683)),"",'!0'!T683)</f>
        <v/>
      </c>
      <c r="U681" t="str">
        <f>IF(OR(ISBLANK('!0'!U683),ISERROR('!0'!U683)),"",'!0'!U683)</f>
        <v/>
      </c>
      <c r="V681" t="str">
        <f>IF(OR(ISBLANK('!0'!V683),ISERROR('!0'!V683)),"",'!0'!V683)</f>
        <v/>
      </c>
      <c r="W681" t="str">
        <f>IF(OR(ISBLANK('!0'!W683),ISERROR('!0'!W683)),"",'!0'!W683)</f>
        <v/>
      </c>
      <c r="X681" t="str">
        <f>IF(OR(ISBLANK('!0'!X683),ISERROR('!0'!X683)),"",'!0'!X683)</f>
        <v/>
      </c>
      <c r="Y681" t="str">
        <f>IF(OR(ISBLANK('!0'!Y683),ISERROR('!0'!Y683)),"",'!0'!Y683)</f>
        <v/>
      </c>
      <c r="Z681" t="str">
        <f>IF(OR(ISBLANK('!0'!Z683),ISERROR('!0'!Z683)),"",'!0'!Z683)</f>
        <v/>
      </c>
      <c r="AA681" t="str">
        <f>IF(OR(ISBLANK('!0'!AA683),ISERROR('!0'!AA683)),"",'!0'!AA683)</f>
        <v/>
      </c>
      <c r="AB681" t="str">
        <f>IF(OR(ISBLANK('!0'!AB683),ISERROR('!0'!AB683)),"",'!0'!AB683)</f>
        <v/>
      </c>
      <c r="AC681" t="str">
        <f>IF(OR(ISBLANK('!0'!AI683),ISERROR('!0'!AI683)),"",'!0'!AI683)</f>
        <v/>
      </c>
      <c r="AD681" t="str">
        <f>IF(OR(ISBLANK('!0'!AJ683),ISERROR('!0'!AJ683)),"",'!0'!AJ683)</f>
        <v/>
      </c>
      <c r="AE681" t="str">
        <f>IF(OR(ISBLANK('!0'!AK683),ISERROR('!0'!AK683)),"",'!0'!AK683)</f>
        <v/>
      </c>
      <c r="AF681" t="str">
        <f>IF(OR(ISBLANK('!0'!AL683),ISERROR('!0'!AL683)),"",'!0'!AL683)</f>
        <v/>
      </c>
      <c r="AG681" t="str">
        <f>IF(OR(ISBLANK('!0'!AM683),ISERROR('!0'!AM683)),"",'!0'!AM683)</f>
        <v/>
      </c>
      <c r="AH681" t="str">
        <f>IF(OR(ISBLANK('!0'!AN683),ISERROR('!0'!AN683)),"",'!0'!AN683)</f>
        <v/>
      </c>
      <c r="AI681" t="str">
        <f>IF(OR(ISBLANK('!0'!AO683),ISERROR('!0'!AO683)),"",'!0'!AO683)</f>
        <v/>
      </c>
      <c r="AJ681" t="str">
        <f>IF(OR(ISBLANK('!0'!AP683),ISERROR('!0'!AP683)),"",'!0'!AP683)</f>
        <v/>
      </c>
      <c r="AK681" t="str">
        <f>IF(OR(ISBLANK('!0'!AQ683),ISERROR('!0'!AQ683)),"",'!0'!AQ683)</f>
        <v/>
      </c>
      <c r="AL681" t="str">
        <f>IF(OR(ISBLANK('!0'!AR683),ISERROR('!0'!AR683)),"",'!0'!AR683)</f>
        <v/>
      </c>
      <c r="AM681" t="str">
        <f>IF(OR(ISBLANK('!0'!AS683),ISERROR('!0'!AS683)),"",'!0'!AS683)</f>
        <v/>
      </c>
      <c r="AN681" t="str">
        <f>IF(OR(ISBLANK('!0'!AT683),ISERROR('!0'!AT683)),"",'!0'!AT683)</f>
        <v/>
      </c>
      <c r="AO681" t="str">
        <f>IF(OR(ISBLANK('!0'!AU683),ISERROR('!0'!AU683)),"",'!0'!AU683)</f>
        <v/>
      </c>
      <c r="AP681" t="str">
        <f>IF(OR(ISBLANK('!0'!AV683),ISERROR('!0'!AV683)),"",'!0'!AV683)</f>
        <v/>
      </c>
      <c r="AQ681" t="str">
        <f>IF(OR(ISBLANK('!0'!AW683),ISERROR('!0'!AW683)),"",'!0'!AW683)</f>
        <v/>
      </c>
      <c r="AR681" t="str">
        <f>IF(OR(ISBLANK('!0'!AX683),ISERROR('!0'!AX683)),"",'!0'!AX683)</f>
        <v/>
      </c>
      <c r="AS681" t="str">
        <f>IF(OR(ISBLANK('!0'!AY683),ISERROR('!0'!AY683)),"",'!0'!AY683)</f>
        <v/>
      </c>
      <c r="AT681" t="str">
        <f>IF(OR(ISBLANK('!0'!AZ683),ISERROR('!0'!AZ683)),"",'!0'!AZ683)</f>
        <v/>
      </c>
      <c r="AU681" t="str">
        <f>IF(OR(ISBLANK('!0'!BA683),ISERROR('!0'!BA683)),"",'!0'!BA683)</f>
        <v/>
      </c>
      <c r="AV681" t="str">
        <f>IF(OR(ISBLANK('!0'!BB683),ISERROR('!0'!BB683)),"",'!0'!BB683)</f>
        <v/>
      </c>
      <c r="AW681" t="str">
        <f>IF(OR(ISBLANK('!0'!BC683),ISERROR('!0'!BC683)),"",'!0'!BC683)</f>
        <v/>
      </c>
      <c r="AX681" t="str">
        <f>IF(OR(ISBLANK('!0'!BD683),ISERROR('!0'!BD683)),"",'!0'!BD683)</f>
        <v/>
      </c>
      <c r="AY681" t="str">
        <f>IF(OR(ISBLANK('!0'!BE683),ISERROR('!0'!BE683)),"",'!0'!BE683)</f>
        <v/>
      </c>
      <c r="AZ681" t="str">
        <f>IF(OR(ISBLANK('!0'!BF683),ISERROR('!0'!BF683)),"",'!0'!BF683)</f>
        <v/>
      </c>
      <c r="BA681" t="str">
        <f>IF(OR(ISBLANK('!0'!BG683),ISERROR('!0'!BG683)),"",'!0'!BG683)</f>
        <v/>
      </c>
      <c r="BB681" t="str">
        <f>IF(OR(ISBLANK('!0'!BH683),ISERROR('!0'!BH683)),"",'!0'!BH683)</f>
        <v/>
      </c>
      <c r="BC681" t="str">
        <f>IF(OR(ISBLANK('!0'!BI683),ISERROR('!0'!BI683)),"",'!0'!BI683)</f>
        <v/>
      </c>
    </row>
    <row r="682" spans="1:55" ht="12.75" customHeight="1" x14ac:dyDescent="0.2">
      <c r="A682" t="str">
        <f>IF(OR(ISBLANK('!0'!A684),ISERROR('!0'!A684)),"",'!0'!A684)</f>
        <v/>
      </c>
      <c r="B682" t="str">
        <f>IF(OR(ISBLANK('!0'!B684),ISERROR('!0'!B684)),"",'!0'!B684)</f>
        <v/>
      </c>
      <c r="C682" t="str">
        <f>IF(OR(ISBLANK('!0'!C683),ISERROR('!0'!C683)),"",'!0'!C683)</f>
        <v/>
      </c>
      <c r="D682" t="str">
        <f>IF(OR(ISBLANK('!0'!D684),ISERROR('!0'!D684)),"",'!0'!D684)</f>
        <v/>
      </c>
      <c r="E682" t="str">
        <f>IF(OR(ISBLANK('!0'!E684),ISERROR('!0'!E684)),"",'!0'!E684)</f>
        <v/>
      </c>
      <c r="F682" t="str">
        <f>IF(OR(ISBLANK('!0'!F684),ISERROR('!0'!F684)),"",'!0'!F684)</f>
        <v/>
      </c>
      <c r="G682" t="str">
        <f>IF(OR(ISBLANK('!0'!G684),ISERROR('!0'!G684)),"",'!0'!G684)</f>
        <v/>
      </c>
      <c r="H682" t="str">
        <f>IF(OR(ISBLANK('!0'!H684),ISERROR('!0'!H684)),"",'!0'!H684)</f>
        <v/>
      </c>
      <c r="I682" s="4" t="str">
        <f>IF(OR(ISBLANK('!0'!I684),ISERROR('!0'!I684)),"",'!0'!I684)</f>
        <v/>
      </c>
      <c r="J682" t="str">
        <f>IF(OR(ISBLANK('!0'!J684),ISERROR('!0'!J684)),"",'!0'!J684)</f>
        <v/>
      </c>
      <c r="K682" s="59" t="str">
        <f>IF(OR(ISBLANK('!0'!K684),ISERROR('!0'!K684)),"",'!0'!K684)</f>
        <v/>
      </c>
      <c r="L682" t="str">
        <f>IF(OR(ISBLANK('!0'!L684),ISERROR('!0'!L684)),"",'!0'!L684)</f>
        <v/>
      </c>
      <c r="M682" t="str">
        <f>IF(OR(ISBLANK('!0'!M684),ISERROR('!0'!M684)),"",'!0'!M684)</f>
        <v/>
      </c>
      <c r="N682" t="str">
        <f>IF(OR(ISBLANK('!0'!N684),ISERROR('!0'!N684)),"",'!0'!N684)</f>
        <v/>
      </c>
      <c r="O682" t="str">
        <f>IF(OR(ISBLANK('!0'!O684),ISERROR('!0'!O684)),"",'!0'!O684)</f>
        <v/>
      </c>
      <c r="P682" t="str">
        <f>IF(OR(ISBLANK('!0'!P684),ISERROR('!0'!P684)),"",'!0'!P684)</f>
        <v/>
      </c>
      <c r="Q682" t="str">
        <f>IF(OR(ISBLANK('!0'!Q684),ISERROR('!0'!Q684)),"",'!0'!Q684)</f>
        <v/>
      </c>
      <c r="R682" t="str">
        <f>IF(OR(ISBLANK('!0'!R684),ISERROR('!0'!R684)),"",'!0'!R684)</f>
        <v/>
      </c>
      <c r="S682" t="str">
        <f>IF(OR(ISBLANK('!0'!S684),ISERROR('!0'!S684)),"",'!0'!S684)</f>
        <v/>
      </c>
      <c r="T682" t="str">
        <f>IF(OR(ISBLANK('!0'!T684),ISERROR('!0'!T684)),"",'!0'!T684)</f>
        <v/>
      </c>
      <c r="U682" t="str">
        <f>IF(OR(ISBLANK('!0'!U684),ISERROR('!0'!U684)),"",'!0'!U684)</f>
        <v/>
      </c>
      <c r="V682" t="str">
        <f>IF(OR(ISBLANK('!0'!V684),ISERROR('!0'!V684)),"",'!0'!V684)</f>
        <v/>
      </c>
      <c r="W682" t="str">
        <f>IF(OR(ISBLANK('!0'!W684),ISERROR('!0'!W684)),"",'!0'!W684)</f>
        <v/>
      </c>
      <c r="X682" t="str">
        <f>IF(OR(ISBLANK('!0'!X684),ISERROR('!0'!X684)),"",'!0'!X684)</f>
        <v/>
      </c>
      <c r="Y682" t="str">
        <f>IF(OR(ISBLANK('!0'!Y684),ISERROR('!0'!Y684)),"",'!0'!Y684)</f>
        <v/>
      </c>
      <c r="Z682" t="str">
        <f>IF(OR(ISBLANK('!0'!Z684),ISERROR('!0'!Z684)),"",'!0'!Z684)</f>
        <v/>
      </c>
      <c r="AA682" t="str">
        <f>IF(OR(ISBLANK('!0'!AA684),ISERROR('!0'!AA684)),"",'!0'!AA684)</f>
        <v/>
      </c>
      <c r="AB682" t="str">
        <f>IF(OR(ISBLANK('!0'!AB684),ISERROR('!0'!AB684)),"",'!0'!AB684)</f>
        <v/>
      </c>
      <c r="AC682" t="str">
        <f>IF(OR(ISBLANK('!0'!AI684),ISERROR('!0'!AI684)),"",'!0'!AI684)</f>
        <v/>
      </c>
      <c r="AD682" t="str">
        <f>IF(OR(ISBLANK('!0'!AJ684),ISERROR('!0'!AJ684)),"",'!0'!AJ684)</f>
        <v/>
      </c>
      <c r="AE682" t="str">
        <f>IF(OR(ISBLANK('!0'!AK684),ISERROR('!0'!AK684)),"",'!0'!AK684)</f>
        <v/>
      </c>
      <c r="AF682" t="str">
        <f>IF(OR(ISBLANK('!0'!AL684),ISERROR('!0'!AL684)),"",'!0'!AL684)</f>
        <v/>
      </c>
      <c r="AG682" t="str">
        <f>IF(OR(ISBLANK('!0'!AM684),ISERROR('!0'!AM684)),"",'!0'!AM684)</f>
        <v/>
      </c>
      <c r="AH682" t="str">
        <f>IF(OR(ISBLANK('!0'!AN684),ISERROR('!0'!AN684)),"",'!0'!AN684)</f>
        <v/>
      </c>
      <c r="AI682" t="str">
        <f>IF(OR(ISBLANK('!0'!AO684),ISERROR('!0'!AO684)),"",'!0'!AO684)</f>
        <v/>
      </c>
      <c r="AJ682" t="str">
        <f>IF(OR(ISBLANK('!0'!AP684),ISERROR('!0'!AP684)),"",'!0'!AP684)</f>
        <v/>
      </c>
      <c r="AK682" t="str">
        <f>IF(OR(ISBLANK('!0'!AQ684),ISERROR('!0'!AQ684)),"",'!0'!AQ684)</f>
        <v/>
      </c>
      <c r="AL682" t="str">
        <f>IF(OR(ISBLANK('!0'!AR684),ISERROR('!0'!AR684)),"",'!0'!AR684)</f>
        <v/>
      </c>
      <c r="AM682" t="str">
        <f>IF(OR(ISBLANK('!0'!AS684),ISERROR('!0'!AS684)),"",'!0'!AS684)</f>
        <v/>
      </c>
      <c r="AN682" t="str">
        <f>IF(OR(ISBLANK('!0'!AT684),ISERROR('!0'!AT684)),"",'!0'!AT684)</f>
        <v/>
      </c>
      <c r="AO682" t="str">
        <f>IF(OR(ISBLANK('!0'!AU684),ISERROR('!0'!AU684)),"",'!0'!AU684)</f>
        <v/>
      </c>
      <c r="AP682" t="str">
        <f>IF(OR(ISBLANK('!0'!AV684),ISERROR('!0'!AV684)),"",'!0'!AV684)</f>
        <v/>
      </c>
      <c r="AQ682" t="str">
        <f>IF(OR(ISBLANK('!0'!AW684),ISERROR('!0'!AW684)),"",'!0'!AW684)</f>
        <v/>
      </c>
      <c r="AR682" t="str">
        <f>IF(OR(ISBLANK('!0'!AX684),ISERROR('!0'!AX684)),"",'!0'!AX684)</f>
        <v/>
      </c>
      <c r="AS682" t="str">
        <f>IF(OR(ISBLANK('!0'!AY684),ISERROR('!0'!AY684)),"",'!0'!AY684)</f>
        <v/>
      </c>
      <c r="AT682" t="str">
        <f>IF(OR(ISBLANK('!0'!AZ684),ISERROR('!0'!AZ684)),"",'!0'!AZ684)</f>
        <v/>
      </c>
      <c r="AU682" t="str">
        <f>IF(OR(ISBLANK('!0'!BA684),ISERROR('!0'!BA684)),"",'!0'!BA684)</f>
        <v/>
      </c>
      <c r="AV682" t="str">
        <f>IF(OR(ISBLANK('!0'!BB684),ISERROR('!0'!BB684)),"",'!0'!BB684)</f>
        <v/>
      </c>
      <c r="AW682" t="str">
        <f>IF(OR(ISBLANK('!0'!BC684),ISERROR('!0'!BC684)),"",'!0'!BC684)</f>
        <v/>
      </c>
      <c r="AX682" t="str">
        <f>IF(OR(ISBLANK('!0'!BD684),ISERROR('!0'!BD684)),"",'!0'!BD684)</f>
        <v/>
      </c>
      <c r="AY682" t="str">
        <f>IF(OR(ISBLANK('!0'!BE684),ISERROR('!0'!BE684)),"",'!0'!BE684)</f>
        <v/>
      </c>
      <c r="AZ682" t="str">
        <f>IF(OR(ISBLANK('!0'!BF684),ISERROR('!0'!BF684)),"",'!0'!BF684)</f>
        <v/>
      </c>
      <c r="BA682" t="str">
        <f>IF(OR(ISBLANK('!0'!BG684),ISERROR('!0'!BG684)),"",'!0'!BG684)</f>
        <v/>
      </c>
      <c r="BB682" t="str">
        <f>IF(OR(ISBLANK('!0'!BH684),ISERROR('!0'!BH684)),"",'!0'!BH684)</f>
        <v/>
      </c>
      <c r="BC682" t="str">
        <f>IF(OR(ISBLANK('!0'!BI684),ISERROR('!0'!BI684)),"",'!0'!BI684)</f>
        <v/>
      </c>
    </row>
    <row r="683" spans="1:55" ht="12.75" customHeight="1" x14ac:dyDescent="0.2">
      <c r="A683" t="str">
        <f>IF(OR(ISBLANK('!0'!A685),ISERROR('!0'!A685)),"",'!0'!A685)</f>
        <v/>
      </c>
      <c r="B683" t="str">
        <f>IF(OR(ISBLANK('!0'!B685),ISERROR('!0'!B685)),"",'!0'!B685)</f>
        <v/>
      </c>
      <c r="C683" t="str">
        <f>IF(OR(ISBLANK('!0'!C684),ISERROR('!0'!C684)),"",'!0'!C684)</f>
        <v/>
      </c>
      <c r="D683" t="str">
        <f>IF(OR(ISBLANK('!0'!D685),ISERROR('!0'!D685)),"",'!0'!D685)</f>
        <v/>
      </c>
      <c r="E683" t="str">
        <f>IF(OR(ISBLANK('!0'!E685),ISERROR('!0'!E685)),"",'!0'!E685)</f>
        <v/>
      </c>
      <c r="F683" t="str">
        <f>IF(OR(ISBLANK('!0'!F685),ISERROR('!0'!F685)),"",'!0'!F685)</f>
        <v/>
      </c>
      <c r="G683" t="str">
        <f>IF(OR(ISBLANK('!0'!G685),ISERROR('!0'!G685)),"",'!0'!G685)</f>
        <v/>
      </c>
      <c r="H683" t="str">
        <f>IF(OR(ISBLANK('!0'!H685),ISERROR('!0'!H685)),"",'!0'!H685)</f>
        <v/>
      </c>
      <c r="I683" s="4" t="str">
        <f>IF(OR(ISBLANK('!0'!I685),ISERROR('!0'!I685)),"",'!0'!I685)</f>
        <v/>
      </c>
      <c r="J683" t="str">
        <f>IF(OR(ISBLANK('!0'!J685),ISERROR('!0'!J685)),"",'!0'!J685)</f>
        <v/>
      </c>
      <c r="K683" s="59" t="str">
        <f>IF(OR(ISBLANK('!0'!K685),ISERROR('!0'!K685)),"",'!0'!K685)</f>
        <v/>
      </c>
      <c r="L683" t="str">
        <f>IF(OR(ISBLANK('!0'!L685),ISERROR('!0'!L685)),"",'!0'!L685)</f>
        <v/>
      </c>
      <c r="M683" t="str">
        <f>IF(OR(ISBLANK('!0'!M685),ISERROR('!0'!M685)),"",'!0'!M685)</f>
        <v/>
      </c>
      <c r="N683" t="str">
        <f>IF(OR(ISBLANK('!0'!N685),ISERROR('!0'!N685)),"",'!0'!N685)</f>
        <v/>
      </c>
      <c r="O683" t="str">
        <f>IF(OR(ISBLANK('!0'!O685),ISERROR('!0'!O685)),"",'!0'!O685)</f>
        <v/>
      </c>
      <c r="P683" t="str">
        <f>IF(OR(ISBLANK('!0'!P685),ISERROR('!0'!P685)),"",'!0'!P685)</f>
        <v/>
      </c>
      <c r="Q683" t="str">
        <f>IF(OR(ISBLANK('!0'!Q685),ISERROR('!0'!Q685)),"",'!0'!Q685)</f>
        <v/>
      </c>
      <c r="R683" t="str">
        <f>IF(OR(ISBLANK('!0'!R685),ISERROR('!0'!R685)),"",'!0'!R685)</f>
        <v/>
      </c>
      <c r="S683" t="str">
        <f>IF(OR(ISBLANK('!0'!S685),ISERROR('!0'!S685)),"",'!0'!S685)</f>
        <v/>
      </c>
      <c r="T683" t="str">
        <f>IF(OR(ISBLANK('!0'!T685),ISERROR('!0'!T685)),"",'!0'!T685)</f>
        <v/>
      </c>
      <c r="U683" t="str">
        <f>IF(OR(ISBLANK('!0'!U685),ISERROR('!0'!U685)),"",'!0'!U685)</f>
        <v/>
      </c>
      <c r="V683" t="str">
        <f>IF(OR(ISBLANK('!0'!V685),ISERROR('!0'!V685)),"",'!0'!V685)</f>
        <v/>
      </c>
      <c r="W683" t="str">
        <f>IF(OR(ISBLANK('!0'!W685),ISERROR('!0'!W685)),"",'!0'!W685)</f>
        <v/>
      </c>
      <c r="X683" t="str">
        <f>IF(OR(ISBLANK('!0'!X685),ISERROR('!0'!X685)),"",'!0'!X685)</f>
        <v/>
      </c>
      <c r="Y683" t="str">
        <f>IF(OR(ISBLANK('!0'!Y685),ISERROR('!0'!Y685)),"",'!0'!Y685)</f>
        <v/>
      </c>
      <c r="Z683" t="str">
        <f>IF(OR(ISBLANK('!0'!Z685),ISERROR('!0'!Z685)),"",'!0'!Z685)</f>
        <v/>
      </c>
      <c r="AA683" t="str">
        <f>IF(OR(ISBLANK('!0'!AA685),ISERROR('!0'!AA685)),"",'!0'!AA685)</f>
        <v/>
      </c>
      <c r="AB683" t="str">
        <f>IF(OR(ISBLANK('!0'!AB685),ISERROR('!0'!AB685)),"",'!0'!AB685)</f>
        <v/>
      </c>
      <c r="AC683" t="str">
        <f>IF(OR(ISBLANK('!0'!AI685),ISERROR('!0'!AI685)),"",'!0'!AI685)</f>
        <v/>
      </c>
      <c r="AD683" t="str">
        <f>IF(OR(ISBLANK('!0'!AJ685),ISERROR('!0'!AJ685)),"",'!0'!AJ685)</f>
        <v/>
      </c>
      <c r="AE683" t="str">
        <f>IF(OR(ISBLANK('!0'!AK685),ISERROR('!0'!AK685)),"",'!0'!AK685)</f>
        <v/>
      </c>
      <c r="AF683" t="str">
        <f>IF(OR(ISBLANK('!0'!AL685),ISERROR('!0'!AL685)),"",'!0'!AL685)</f>
        <v/>
      </c>
      <c r="AG683" t="str">
        <f>IF(OR(ISBLANK('!0'!AM685),ISERROR('!0'!AM685)),"",'!0'!AM685)</f>
        <v/>
      </c>
      <c r="AH683" t="str">
        <f>IF(OR(ISBLANK('!0'!AN685),ISERROR('!0'!AN685)),"",'!0'!AN685)</f>
        <v/>
      </c>
      <c r="AI683" t="str">
        <f>IF(OR(ISBLANK('!0'!AO685),ISERROR('!0'!AO685)),"",'!0'!AO685)</f>
        <v/>
      </c>
      <c r="AJ683" t="str">
        <f>IF(OR(ISBLANK('!0'!AP685),ISERROR('!0'!AP685)),"",'!0'!AP685)</f>
        <v/>
      </c>
      <c r="AK683" t="str">
        <f>IF(OR(ISBLANK('!0'!AQ685),ISERROR('!0'!AQ685)),"",'!0'!AQ685)</f>
        <v/>
      </c>
      <c r="AL683" t="str">
        <f>IF(OR(ISBLANK('!0'!AR685),ISERROR('!0'!AR685)),"",'!0'!AR685)</f>
        <v/>
      </c>
      <c r="AM683" t="str">
        <f>IF(OR(ISBLANK('!0'!AS685),ISERROR('!0'!AS685)),"",'!0'!AS685)</f>
        <v/>
      </c>
      <c r="AN683" t="str">
        <f>IF(OR(ISBLANK('!0'!AT685),ISERROR('!0'!AT685)),"",'!0'!AT685)</f>
        <v/>
      </c>
      <c r="AO683" t="str">
        <f>IF(OR(ISBLANK('!0'!AU685),ISERROR('!0'!AU685)),"",'!0'!AU685)</f>
        <v/>
      </c>
      <c r="AP683" t="str">
        <f>IF(OR(ISBLANK('!0'!AV685),ISERROR('!0'!AV685)),"",'!0'!AV685)</f>
        <v/>
      </c>
      <c r="AQ683" t="str">
        <f>IF(OR(ISBLANK('!0'!AW685),ISERROR('!0'!AW685)),"",'!0'!AW685)</f>
        <v/>
      </c>
      <c r="AR683" t="str">
        <f>IF(OR(ISBLANK('!0'!AX685),ISERROR('!0'!AX685)),"",'!0'!AX685)</f>
        <v/>
      </c>
      <c r="AS683" t="str">
        <f>IF(OR(ISBLANK('!0'!AY685),ISERROR('!0'!AY685)),"",'!0'!AY685)</f>
        <v/>
      </c>
      <c r="AT683" t="str">
        <f>IF(OR(ISBLANK('!0'!AZ685),ISERROR('!0'!AZ685)),"",'!0'!AZ685)</f>
        <v/>
      </c>
      <c r="AU683" t="str">
        <f>IF(OR(ISBLANK('!0'!BA685),ISERROR('!0'!BA685)),"",'!0'!BA685)</f>
        <v/>
      </c>
      <c r="AV683" t="str">
        <f>IF(OR(ISBLANK('!0'!BB685),ISERROR('!0'!BB685)),"",'!0'!BB685)</f>
        <v/>
      </c>
      <c r="AW683" t="str">
        <f>IF(OR(ISBLANK('!0'!BC685),ISERROR('!0'!BC685)),"",'!0'!BC685)</f>
        <v/>
      </c>
      <c r="AX683" t="str">
        <f>IF(OR(ISBLANK('!0'!BD685),ISERROR('!0'!BD685)),"",'!0'!BD685)</f>
        <v/>
      </c>
      <c r="AY683" t="str">
        <f>IF(OR(ISBLANK('!0'!BE685),ISERROR('!0'!BE685)),"",'!0'!BE685)</f>
        <v/>
      </c>
      <c r="AZ683" t="str">
        <f>IF(OR(ISBLANK('!0'!BF685),ISERROR('!0'!BF685)),"",'!0'!BF685)</f>
        <v/>
      </c>
      <c r="BA683" t="str">
        <f>IF(OR(ISBLANK('!0'!BG685),ISERROR('!0'!BG685)),"",'!0'!BG685)</f>
        <v/>
      </c>
      <c r="BB683" t="str">
        <f>IF(OR(ISBLANK('!0'!BH685),ISERROR('!0'!BH685)),"",'!0'!BH685)</f>
        <v/>
      </c>
      <c r="BC683" t="str">
        <f>IF(OR(ISBLANK('!0'!BI685),ISERROR('!0'!BI685)),"",'!0'!BI685)</f>
        <v/>
      </c>
    </row>
    <row r="684" spans="1:55" ht="12.75" customHeight="1" x14ac:dyDescent="0.2">
      <c r="A684" t="str">
        <f>IF(OR(ISBLANK('!0'!A686),ISERROR('!0'!A686)),"",'!0'!A686)</f>
        <v/>
      </c>
      <c r="B684" t="str">
        <f>IF(OR(ISBLANK('!0'!B686),ISERROR('!0'!B686)),"",'!0'!B686)</f>
        <v/>
      </c>
      <c r="C684" t="str">
        <f>IF(OR(ISBLANK('!0'!C685),ISERROR('!0'!C685)),"",'!0'!C685)</f>
        <v/>
      </c>
      <c r="D684" t="str">
        <f>IF(OR(ISBLANK('!0'!D686),ISERROR('!0'!D686)),"",'!0'!D686)</f>
        <v/>
      </c>
      <c r="E684" t="str">
        <f>IF(OR(ISBLANK('!0'!E686),ISERROR('!0'!E686)),"",'!0'!E686)</f>
        <v/>
      </c>
      <c r="F684" t="str">
        <f>IF(OR(ISBLANK('!0'!F686),ISERROR('!0'!F686)),"",'!0'!F686)</f>
        <v/>
      </c>
      <c r="G684" t="str">
        <f>IF(OR(ISBLANK('!0'!G686),ISERROR('!0'!G686)),"",'!0'!G686)</f>
        <v/>
      </c>
      <c r="H684" t="str">
        <f>IF(OR(ISBLANK('!0'!H686),ISERROR('!0'!H686)),"",'!0'!H686)</f>
        <v/>
      </c>
      <c r="I684" s="4" t="str">
        <f>IF(OR(ISBLANK('!0'!I686),ISERROR('!0'!I686)),"",'!0'!I686)</f>
        <v/>
      </c>
      <c r="J684" t="str">
        <f>IF(OR(ISBLANK('!0'!J686),ISERROR('!0'!J686)),"",'!0'!J686)</f>
        <v/>
      </c>
      <c r="K684" s="59" t="str">
        <f>IF(OR(ISBLANK('!0'!K686),ISERROR('!0'!K686)),"",'!0'!K686)</f>
        <v/>
      </c>
      <c r="L684" t="str">
        <f>IF(OR(ISBLANK('!0'!L686),ISERROR('!0'!L686)),"",'!0'!L686)</f>
        <v/>
      </c>
      <c r="M684" t="str">
        <f>IF(OR(ISBLANK('!0'!M686),ISERROR('!0'!M686)),"",'!0'!M686)</f>
        <v/>
      </c>
      <c r="N684" t="str">
        <f>IF(OR(ISBLANK('!0'!N686),ISERROR('!0'!N686)),"",'!0'!N686)</f>
        <v/>
      </c>
      <c r="O684" t="str">
        <f>IF(OR(ISBLANK('!0'!O686),ISERROR('!0'!O686)),"",'!0'!O686)</f>
        <v/>
      </c>
      <c r="P684" t="str">
        <f>IF(OR(ISBLANK('!0'!P686),ISERROR('!0'!P686)),"",'!0'!P686)</f>
        <v/>
      </c>
      <c r="Q684" t="str">
        <f>IF(OR(ISBLANK('!0'!Q686),ISERROR('!0'!Q686)),"",'!0'!Q686)</f>
        <v/>
      </c>
      <c r="R684" t="str">
        <f>IF(OR(ISBLANK('!0'!R686),ISERROR('!0'!R686)),"",'!0'!R686)</f>
        <v/>
      </c>
      <c r="S684" t="str">
        <f>IF(OR(ISBLANK('!0'!S686),ISERROR('!0'!S686)),"",'!0'!S686)</f>
        <v/>
      </c>
      <c r="T684" t="str">
        <f>IF(OR(ISBLANK('!0'!T686),ISERROR('!0'!T686)),"",'!0'!T686)</f>
        <v/>
      </c>
      <c r="U684" t="str">
        <f>IF(OR(ISBLANK('!0'!U686),ISERROR('!0'!U686)),"",'!0'!U686)</f>
        <v/>
      </c>
      <c r="V684" t="str">
        <f>IF(OR(ISBLANK('!0'!V686),ISERROR('!0'!V686)),"",'!0'!V686)</f>
        <v/>
      </c>
      <c r="W684" t="str">
        <f>IF(OR(ISBLANK('!0'!W686),ISERROR('!0'!W686)),"",'!0'!W686)</f>
        <v/>
      </c>
      <c r="X684" t="str">
        <f>IF(OR(ISBLANK('!0'!X686),ISERROR('!0'!X686)),"",'!0'!X686)</f>
        <v/>
      </c>
      <c r="Y684" t="str">
        <f>IF(OR(ISBLANK('!0'!Y686),ISERROR('!0'!Y686)),"",'!0'!Y686)</f>
        <v/>
      </c>
      <c r="Z684" t="str">
        <f>IF(OR(ISBLANK('!0'!Z686),ISERROR('!0'!Z686)),"",'!0'!Z686)</f>
        <v/>
      </c>
      <c r="AA684" t="str">
        <f>IF(OR(ISBLANK('!0'!AA686),ISERROR('!0'!AA686)),"",'!0'!AA686)</f>
        <v/>
      </c>
      <c r="AB684" t="str">
        <f>IF(OR(ISBLANK('!0'!AB686),ISERROR('!0'!AB686)),"",'!0'!AB686)</f>
        <v/>
      </c>
      <c r="AC684" t="str">
        <f>IF(OR(ISBLANK('!0'!AI686),ISERROR('!0'!AI686)),"",'!0'!AI686)</f>
        <v/>
      </c>
      <c r="AD684" t="str">
        <f>IF(OR(ISBLANK('!0'!AJ686),ISERROR('!0'!AJ686)),"",'!0'!AJ686)</f>
        <v/>
      </c>
      <c r="AE684" t="str">
        <f>IF(OR(ISBLANK('!0'!AK686),ISERROR('!0'!AK686)),"",'!0'!AK686)</f>
        <v/>
      </c>
      <c r="AF684" t="str">
        <f>IF(OR(ISBLANK('!0'!AL686),ISERROR('!0'!AL686)),"",'!0'!AL686)</f>
        <v/>
      </c>
      <c r="AG684" t="str">
        <f>IF(OR(ISBLANK('!0'!AM686),ISERROR('!0'!AM686)),"",'!0'!AM686)</f>
        <v/>
      </c>
      <c r="AH684" t="str">
        <f>IF(OR(ISBLANK('!0'!AN686),ISERROR('!0'!AN686)),"",'!0'!AN686)</f>
        <v/>
      </c>
      <c r="AI684" t="str">
        <f>IF(OR(ISBLANK('!0'!AO686),ISERROR('!0'!AO686)),"",'!0'!AO686)</f>
        <v/>
      </c>
      <c r="AJ684" t="str">
        <f>IF(OR(ISBLANK('!0'!AP686),ISERROR('!0'!AP686)),"",'!0'!AP686)</f>
        <v/>
      </c>
      <c r="AK684" t="str">
        <f>IF(OR(ISBLANK('!0'!AQ686),ISERROR('!0'!AQ686)),"",'!0'!AQ686)</f>
        <v/>
      </c>
      <c r="AL684" t="str">
        <f>IF(OR(ISBLANK('!0'!AR686),ISERROR('!0'!AR686)),"",'!0'!AR686)</f>
        <v/>
      </c>
      <c r="AM684" t="str">
        <f>IF(OR(ISBLANK('!0'!AS686),ISERROR('!0'!AS686)),"",'!0'!AS686)</f>
        <v/>
      </c>
      <c r="AN684" t="str">
        <f>IF(OR(ISBLANK('!0'!AT686),ISERROR('!0'!AT686)),"",'!0'!AT686)</f>
        <v/>
      </c>
      <c r="AO684" t="str">
        <f>IF(OR(ISBLANK('!0'!AU686),ISERROR('!0'!AU686)),"",'!0'!AU686)</f>
        <v/>
      </c>
      <c r="AP684" t="str">
        <f>IF(OR(ISBLANK('!0'!AV686),ISERROR('!0'!AV686)),"",'!0'!AV686)</f>
        <v/>
      </c>
      <c r="AQ684" t="str">
        <f>IF(OR(ISBLANK('!0'!AW686),ISERROR('!0'!AW686)),"",'!0'!AW686)</f>
        <v/>
      </c>
      <c r="AR684" t="str">
        <f>IF(OR(ISBLANK('!0'!AX686),ISERROR('!0'!AX686)),"",'!0'!AX686)</f>
        <v/>
      </c>
      <c r="AS684" t="str">
        <f>IF(OR(ISBLANK('!0'!AY686),ISERROR('!0'!AY686)),"",'!0'!AY686)</f>
        <v/>
      </c>
      <c r="AT684" t="str">
        <f>IF(OR(ISBLANK('!0'!AZ686),ISERROR('!0'!AZ686)),"",'!0'!AZ686)</f>
        <v/>
      </c>
      <c r="AU684" t="str">
        <f>IF(OR(ISBLANK('!0'!BA686),ISERROR('!0'!BA686)),"",'!0'!BA686)</f>
        <v/>
      </c>
      <c r="AV684" t="str">
        <f>IF(OR(ISBLANK('!0'!BB686),ISERROR('!0'!BB686)),"",'!0'!BB686)</f>
        <v/>
      </c>
      <c r="AW684" t="str">
        <f>IF(OR(ISBLANK('!0'!BC686),ISERROR('!0'!BC686)),"",'!0'!BC686)</f>
        <v/>
      </c>
      <c r="AX684" t="str">
        <f>IF(OR(ISBLANK('!0'!BD686),ISERROR('!0'!BD686)),"",'!0'!BD686)</f>
        <v/>
      </c>
      <c r="AY684" t="str">
        <f>IF(OR(ISBLANK('!0'!BE686),ISERROR('!0'!BE686)),"",'!0'!BE686)</f>
        <v/>
      </c>
      <c r="AZ684" t="str">
        <f>IF(OR(ISBLANK('!0'!BF686),ISERROR('!0'!BF686)),"",'!0'!BF686)</f>
        <v/>
      </c>
      <c r="BA684" t="str">
        <f>IF(OR(ISBLANK('!0'!BG686),ISERROR('!0'!BG686)),"",'!0'!BG686)</f>
        <v/>
      </c>
      <c r="BB684" t="str">
        <f>IF(OR(ISBLANK('!0'!BH686),ISERROR('!0'!BH686)),"",'!0'!BH686)</f>
        <v/>
      </c>
      <c r="BC684" t="str">
        <f>IF(OR(ISBLANK('!0'!BI686),ISERROR('!0'!BI686)),"",'!0'!BI686)</f>
        <v/>
      </c>
    </row>
    <row r="685" spans="1:55" ht="12.75" customHeight="1" x14ac:dyDescent="0.2">
      <c r="A685" t="str">
        <f>IF(OR(ISBLANK('!0'!A687),ISERROR('!0'!A687)),"",'!0'!A687)</f>
        <v/>
      </c>
      <c r="B685" t="str">
        <f>IF(OR(ISBLANK('!0'!B687),ISERROR('!0'!B687)),"",'!0'!B687)</f>
        <v/>
      </c>
      <c r="C685" t="str">
        <f>IF(OR(ISBLANK('!0'!C686),ISERROR('!0'!C686)),"",'!0'!C686)</f>
        <v/>
      </c>
      <c r="D685" t="str">
        <f>IF(OR(ISBLANK('!0'!D687),ISERROR('!0'!D687)),"",'!0'!D687)</f>
        <v/>
      </c>
      <c r="E685" t="str">
        <f>IF(OR(ISBLANK('!0'!E687),ISERROR('!0'!E687)),"",'!0'!E687)</f>
        <v/>
      </c>
      <c r="F685" t="str">
        <f>IF(OR(ISBLANK('!0'!F687),ISERROR('!0'!F687)),"",'!0'!F687)</f>
        <v/>
      </c>
      <c r="G685" t="str">
        <f>IF(OR(ISBLANK('!0'!G687),ISERROR('!0'!G687)),"",'!0'!G687)</f>
        <v/>
      </c>
      <c r="H685" t="str">
        <f>IF(OR(ISBLANK('!0'!H687),ISERROR('!0'!H687)),"",'!0'!H687)</f>
        <v/>
      </c>
      <c r="I685" s="4" t="str">
        <f>IF(OR(ISBLANK('!0'!I687),ISERROR('!0'!I687)),"",'!0'!I687)</f>
        <v/>
      </c>
      <c r="J685" t="str">
        <f>IF(OR(ISBLANK('!0'!J687),ISERROR('!0'!J687)),"",'!0'!J687)</f>
        <v/>
      </c>
      <c r="K685" s="59" t="str">
        <f>IF(OR(ISBLANK('!0'!K687),ISERROR('!0'!K687)),"",'!0'!K687)</f>
        <v/>
      </c>
      <c r="L685" t="str">
        <f>IF(OR(ISBLANK('!0'!L687),ISERROR('!0'!L687)),"",'!0'!L687)</f>
        <v/>
      </c>
      <c r="M685" t="str">
        <f>IF(OR(ISBLANK('!0'!M687),ISERROR('!0'!M687)),"",'!0'!M687)</f>
        <v/>
      </c>
      <c r="N685" t="str">
        <f>IF(OR(ISBLANK('!0'!N687),ISERROR('!0'!N687)),"",'!0'!N687)</f>
        <v/>
      </c>
      <c r="O685" t="str">
        <f>IF(OR(ISBLANK('!0'!O687),ISERROR('!0'!O687)),"",'!0'!O687)</f>
        <v/>
      </c>
      <c r="P685" t="str">
        <f>IF(OR(ISBLANK('!0'!P687),ISERROR('!0'!P687)),"",'!0'!P687)</f>
        <v/>
      </c>
      <c r="Q685" t="str">
        <f>IF(OR(ISBLANK('!0'!Q687),ISERROR('!0'!Q687)),"",'!0'!Q687)</f>
        <v/>
      </c>
      <c r="R685" t="str">
        <f>IF(OR(ISBLANK('!0'!R687),ISERROR('!0'!R687)),"",'!0'!R687)</f>
        <v/>
      </c>
      <c r="S685" t="str">
        <f>IF(OR(ISBLANK('!0'!S687),ISERROR('!0'!S687)),"",'!0'!S687)</f>
        <v/>
      </c>
      <c r="T685" t="str">
        <f>IF(OR(ISBLANK('!0'!T687),ISERROR('!0'!T687)),"",'!0'!T687)</f>
        <v/>
      </c>
      <c r="U685" t="str">
        <f>IF(OR(ISBLANK('!0'!U687),ISERROR('!0'!U687)),"",'!0'!U687)</f>
        <v/>
      </c>
      <c r="V685" t="str">
        <f>IF(OR(ISBLANK('!0'!V687),ISERROR('!0'!V687)),"",'!0'!V687)</f>
        <v/>
      </c>
      <c r="W685" t="str">
        <f>IF(OR(ISBLANK('!0'!W687),ISERROR('!0'!W687)),"",'!0'!W687)</f>
        <v/>
      </c>
      <c r="X685" t="str">
        <f>IF(OR(ISBLANK('!0'!X687),ISERROR('!0'!X687)),"",'!0'!X687)</f>
        <v/>
      </c>
      <c r="Y685" t="str">
        <f>IF(OR(ISBLANK('!0'!Y687),ISERROR('!0'!Y687)),"",'!0'!Y687)</f>
        <v/>
      </c>
      <c r="Z685" t="str">
        <f>IF(OR(ISBLANK('!0'!Z687),ISERROR('!0'!Z687)),"",'!0'!Z687)</f>
        <v/>
      </c>
      <c r="AA685" t="str">
        <f>IF(OR(ISBLANK('!0'!AA687),ISERROR('!0'!AA687)),"",'!0'!AA687)</f>
        <v/>
      </c>
      <c r="AB685" t="str">
        <f>IF(OR(ISBLANK('!0'!AB687),ISERROR('!0'!AB687)),"",'!0'!AB687)</f>
        <v/>
      </c>
      <c r="AC685" t="str">
        <f>IF(OR(ISBLANK('!0'!AI687),ISERROR('!0'!AI687)),"",'!0'!AI687)</f>
        <v/>
      </c>
      <c r="AD685" t="str">
        <f>IF(OR(ISBLANK('!0'!AJ687),ISERROR('!0'!AJ687)),"",'!0'!AJ687)</f>
        <v/>
      </c>
      <c r="AE685" t="str">
        <f>IF(OR(ISBLANK('!0'!AK687),ISERROR('!0'!AK687)),"",'!0'!AK687)</f>
        <v/>
      </c>
      <c r="AF685" t="str">
        <f>IF(OR(ISBLANK('!0'!AL687),ISERROR('!0'!AL687)),"",'!0'!AL687)</f>
        <v/>
      </c>
      <c r="AG685" t="str">
        <f>IF(OR(ISBLANK('!0'!AM687),ISERROR('!0'!AM687)),"",'!0'!AM687)</f>
        <v/>
      </c>
      <c r="AH685" t="str">
        <f>IF(OR(ISBLANK('!0'!AN687),ISERROR('!0'!AN687)),"",'!0'!AN687)</f>
        <v/>
      </c>
      <c r="AI685" t="str">
        <f>IF(OR(ISBLANK('!0'!AO687),ISERROR('!0'!AO687)),"",'!0'!AO687)</f>
        <v/>
      </c>
      <c r="AJ685" t="str">
        <f>IF(OR(ISBLANK('!0'!AP687),ISERROR('!0'!AP687)),"",'!0'!AP687)</f>
        <v/>
      </c>
      <c r="AK685" t="str">
        <f>IF(OR(ISBLANK('!0'!AQ687),ISERROR('!0'!AQ687)),"",'!0'!AQ687)</f>
        <v/>
      </c>
      <c r="AL685" t="str">
        <f>IF(OR(ISBLANK('!0'!AR687),ISERROR('!0'!AR687)),"",'!0'!AR687)</f>
        <v/>
      </c>
      <c r="AM685" t="str">
        <f>IF(OR(ISBLANK('!0'!AS687),ISERROR('!0'!AS687)),"",'!0'!AS687)</f>
        <v/>
      </c>
      <c r="AN685" t="str">
        <f>IF(OR(ISBLANK('!0'!AT687),ISERROR('!0'!AT687)),"",'!0'!AT687)</f>
        <v/>
      </c>
      <c r="AO685" t="str">
        <f>IF(OR(ISBLANK('!0'!AU687),ISERROR('!0'!AU687)),"",'!0'!AU687)</f>
        <v/>
      </c>
      <c r="AP685" t="str">
        <f>IF(OR(ISBLANK('!0'!AV687),ISERROR('!0'!AV687)),"",'!0'!AV687)</f>
        <v/>
      </c>
      <c r="AQ685" t="str">
        <f>IF(OR(ISBLANK('!0'!AW687),ISERROR('!0'!AW687)),"",'!0'!AW687)</f>
        <v/>
      </c>
      <c r="AR685" t="str">
        <f>IF(OR(ISBLANK('!0'!AX687),ISERROR('!0'!AX687)),"",'!0'!AX687)</f>
        <v/>
      </c>
      <c r="AS685" t="str">
        <f>IF(OR(ISBLANK('!0'!AY687),ISERROR('!0'!AY687)),"",'!0'!AY687)</f>
        <v/>
      </c>
      <c r="AT685" t="str">
        <f>IF(OR(ISBLANK('!0'!AZ687),ISERROR('!0'!AZ687)),"",'!0'!AZ687)</f>
        <v/>
      </c>
      <c r="AU685" t="str">
        <f>IF(OR(ISBLANK('!0'!BA687),ISERROR('!0'!BA687)),"",'!0'!BA687)</f>
        <v/>
      </c>
      <c r="AV685" t="str">
        <f>IF(OR(ISBLANK('!0'!BB687),ISERROR('!0'!BB687)),"",'!0'!BB687)</f>
        <v/>
      </c>
      <c r="AW685" t="str">
        <f>IF(OR(ISBLANK('!0'!BC687),ISERROR('!0'!BC687)),"",'!0'!BC687)</f>
        <v/>
      </c>
      <c r="AX685" t="str">
        <f>IF(OR(ISBLANK('!0'!BD687),ISERROR('!0'!BD687)),"",'!0'!BD687)</f>
        <v/>
      </c>
      <c r="AY685" t="str">
        <f>IF(OR(ISBLANK('!0'!BE687),ISERROR('!0'!BE687)),"",'!0'!BE687)</f>
        <v/>
      </c>
      <c r="AZ685" t="str">
        <f>IF(OR(ISBLANK('!0'!BF687),ISERROR('!0'!BF687)),"",'!0'!BF687)</f>
        <v/>
      </c>
      <c r="BA685" t="str">
        <f>IF(OR(ISBLANK('!0'!BG687),ISERROR('!0'!BG687)),"",'!0'!BG687)</f>
        <v/>
      </c>
      <c r="BB685" t="str">
        <f>IF(OR(ISBLANK('!0'!BH687),ISERROR('!0'!BH687)),"",'!0'!BH687)</f>
        <v/>
      </c>
      <c r="BC685" t="str">
        <f>IF(OR(ISBLANK('!0'!BI687),ISERROR('!0'!BI687)),"",'!0'!BI687)</f>
        <v/>
      </c>
    </row>
    <row r="686" spans="1:55" ht="12.75" customHeight="1" x14ac:dyDescent="0.2">
      <c r="A686" t="str">
        <f>IF(OR(ISBLANK('!0'!A688),ISERROR('!0'!A688)),"",'!0'!A688)</f>
        <v/>
      </c>
      <c r="B686" t="str">
        <f>IF(OR(ISBLANK('!0'!B688),ISERROR('!0'!B688)),"",'!0'!B688)</f>
        <v/>
      </c>
      <c r="C686" t="str">
        <f>IF(OR(ISBLANK('!0'!C687),ISERROR('!0'!C687)),"",'!0'!C687)</f>
        <v/>
      </c>
      <c r="D686" t="str">
        <f>IF(OR(ISBLANK('!0'!D688),ISERROR('!0'!D688)),"",'!0'!D688)</f>
        <v/>
      </c>
      <c r="E686" t="str">
        <f>IF(OR(ISBLANK('!0'!E688),ISERROR('!0'!E688)),"",'!0'!E688)</f>
        <v/>
      </c>
      <c r="F686" t="str">
        <f>IF(OR(ISBLANK('!0'!F688),ISERROR('!0'!F688)),"",'!0'!F688)</f>
        <v/>
      </c>
      <c r="G686" t="str">
        <f>IF(OR(ISBLANK('!0'!G688),ISERROR('!0'!G688)),"",'!0'!G688)</f>
        <v/>
      </c>
      <c r="H686" t="str">
        <f>IF(OR(ISBLANK('!0'!H688),ISERROR('!0'!H688)),"",'!0'!H688)</f>
        <v/>
      </c>
      <c r="I686" s="4" t="str">
        <f>IF(OR(ISBLANK('!0'!I688),ISERROR('!0'!I688)),"",'!0'!I688)</f>
        <v/>
      </c>
      <c r="J686" t="str">
        <f>IF(OR(ISBLANK('!0'!J688),ISERROR('!0'!J688)),"",'!0'!J688)</f>
        <v/>
      </c>
      <c r="K686" s="59" t="str">
        <f>IF(OR(ISBLANK('!0'!K688),ISERROR('!0'!K688)),"",'!0'!K688)</f>
        <v/>
      </c>
      <c r="L686" t="str">
        <f>IF(OR(ISBLANK('!0'!L688),ISERROR('!0'!L688)),"",'!0'!L688)</f>
        <v/>
      </c>
      <c r="M686" t="str">
        <f>IF(OR(ISBLANK('!0'!M688),ISERROR('!0'!M688)),"",'!0'!M688)</f>
        <v/>
      </c>
      <c r="N686" t="str">
        <f>IF(OR(ISBLANK('!0'!N688),ISERROR('!0'!N688)),"",'!0'!N688)</f>
        <v/>
      </c>
      <c r="O686" t="str">
        <f>IF(OR(ISBLANK('!0'!O688),ISERROR('!0'!O688)),"",'!0'!O688)</f>
        <v/>
      </c>
      <c r="P686" t="str">
        <f>IF(OR(ISBLANK('!0'!P688),ISERROR('!0'!P688)),"",'!0'!P688)</f>
        <v/>
      </c>
      <c r="Q686" t="str">
        <f>IF(OR(ISBLANK('!0'!Q688),ISERROR('!0'!Q688)),"",'!0'!Q688)</f>
        <v/>
      </c>
      <c r="R686" t="str">
        <f>IF(OR(ISBLANK('!0'!R688),ISERROR('!0'!R688)),"",'!0'!R688)</f>
        <v/>
      </c>
      <c r="S686" t="str">
        <f>IF(OR(ISBLANK('!0'!S688),ISERROR('!0'!S688)),"",'!0'!S688)</f>
        <v/>
      </c>
      <c r="T686" t="str">
        <f>IF(OR(ISBLANK('!0'!T688),ISERROR('!0'!T688)),"",'!0'!T688)</f>
        <v/>
      </c>
      <c r="U686" t="str">
        <f>IF(OR(ISBLANK('!0'!U688),ISERROR('!0'!U688)),"",'!0'!U688)</f>
        <v/>
      </c>
      <c r="V686" t="str">
        <f>IF(OR(ISBLANK('!0'!V688),ISERROR('!0'!V688)),"",'!0'!V688)</f>
        <v/>
      </c>
      <c r="W686" t="str">
        <f>IF(OR(ISBLANK('!0'!W688),ISERROR('!0'!W688)),"",'!0'!W688)</f>
        <v/>
      </c>
      <c r="X686" t="str">
        <f>IF(OR(ISBLANK('!0'!X688),ISERROR('!0'!X688)),"",'!0'!X688)</f>
        <v/>
      </c>
      <c r="Y686" t="str">
        <f>IF(OR(ISBLANK('!0'!Y688),ISERROR('!0'!Y688)),"",'!0'!Y688)</f>
        <v/>
      </c>
      <c r="Z686" t="str">
        <f>IF(OR(ISBLANK('!0'!Z688),ISERROR('!0'!Z688)),"",'!0'!Z688)</f>
        <v/>
      </c>
      <c r="AA686" t="str">
        <f>IF(OR(ISBLANK('!0'!AA688),ISERROR('!0'!AA688)),"",'!0'!AA688)</f>
        <v/>
      </c>
      <c r="AB686" t="str">
        <f>IF(OR(ISBLANK('!0'!AB688),ISERROR('!0'!AB688)),"",'!0'!AB688)</f>
        <v/>
      </c>
      <c r="AC686" t="str">
        <f>IF(OR(ISBLANK('!0'!AI688),ISERROR('!0'!AI688)),"",'!0'!AI688)</f>
        <v/>
      </c>
      <c r="AD686" t="str">
        <f>IF(OR(ISBLANK('!0'!AJ688),ISERROR('!0'!AJ688)),"",'!0'!AJ688)</f>
        <v/>
      </c>
      <c r="AE686" t="str">
        <f>IF(OR(ISBLANK('!0'!AK688),ISERROR('!0'!AK688)),"",'!0'!AK688)</f>
        <v/>
      </c>
      <c r="AF686" t="str">
        <f>IF(OR(ISBLANK('!0'!AL688),ISERROR('!0'!AL688)),"",'!0'!AL688)</f>
        <v/>
      </c>
      <c r="AG686" t="str">
        <f>IF(OR(ISBLANK('!0'!AM688),ISERROR('!0'!AM688)),"",'!0'!AM688)</f>
        <v/>
      </c>
      <c r="AH686" t="str">
        <f>IF(OR(ISBLANK('!0'!AN688),ISERROR('!0'!AN688)),"",'!0'!AN688)</f>
        <v/>
      </c>
      <c r="AI686" t="str">
        <f>IF(OR(ISBLANK('!0'!AO688),ISERROR('!0'!AO688)),"",'!0'!AO688)</f>
        <v/>
      </c>
      <c r="AJ686" t="str">
        <f>IF(OR(ISBLANK('!0'!AP688),ISERROR('!0'!AP688)),"",'!0'!AP688)</f>
        <v/>
      </c>
      <c r="AK686" t="str">
        <f>IF(OR(ISBLANK('!0'!AQ688),ISERROR('!0'!AQ688)),"",'!0'!AQ688)</f>
        <v/>
      </c>
      <c r="AL686" t="str">
        <f>IF(OR(ISBLANK('!0'!AR688),ISERROR('!0'!AR688)),"",'!0'!AR688)</f>
        <v/>
      </c>
      <c r="AM686" t="str">
        <f>IF(OR(ISBLANK('!0'!AS688),ISERROR('!0'!AS688)),"",'!0'!AS688)</f>
        <v/>
      </c>
      <c r="AN686" t="str">
        <f>IF(OR(ISBLANK('!0'!AT688),ISERROR('!0'!AT688)),"",'!0'!AT688)</f>
        <v/>
      </c>
      <c r="AO686" t="str">
        <f>IF(OR(ISBLANK('!0'!AU688),ISERROR('!0'!AU688)),"",'!0'!AU688)</f>
        <v/>
      </c>
      <c r="AP686" t="str">
        <f>IF(OR(ISBLANK('!0'!AV688),ISERROR('!0'!AV688)),"",'!0'!AV688)</f>
        <v/>
      </c>
      <c r="AQ686" t="str">
        <f>IF(OR(ISBLANK('!0'!AW688),ISERROR('!0'!AW688)),"",'!0'!AW688)</f>
        <v/>
      </c>
      <c r="AR686" t="str">
        <f>IF(OR(ISBLANK('!0'!AX688),ISERROR('!0'!AX688)),"",'!0'!AX688)</f>
        <v/>
      </c>
      <c r="AS686" t="str">
        <f>IF(OR(ISBLANK('!0'!AY688),ISERROR('!0'!AY688)),"",'!0'!AY688)</f>
        <v/>
      </c>
      <c r="AT686" t="str">
        <f>IF(OR(ISBLANK('!0'!AZ688),ISERROR('!0'!AZ688)),"",'!0'!AZ688)</f>
        <v/>
      </c>
      <c r="AU686" t="str">
        <f>IF(OR(ISBLANK('!0'!BA688),ISERROR('!0'!BA688)),"",'!0'!BA688)</f>
        <v/>
      </c>
      <c r="AV686" t="str">
        <f>IF(OR(ISBLANK('!0'!BB688),ISERROR('!0'!BB688)),"",'!0'!BB688)</f>
        <v/>
      </c>
      <c r="AW686" t="str">
        <f>IF(OR(ISBLANK('!0'!BC688),ISERROR('!0'!BC688)),"",'!0'!BC688)</f>
        <v/>
      </c>
      <c r="AX686" t="str">
        <f>IF(OR(ISBLANK('!0'!BD688),ISERROR('!0'!BD688)),"",'!0'!BD688)</f>
        <v/>
      </c>
      <c r="AY686" t="str">
        <f>IF(OR(ISBLANK('!0'!BE688),ISERROR('!0'!BE688)),"",'!0'!BE688)</f>
        <v/>
      </c>
      <c r="AZ686" t="str">
        <f>IF(OR(ISBLANK('!0'!BF688),ISERROR('!0'!BF688)),"",'!0'!BF688)</f>
        <v/>
      </c>
      <c r="BA686" t="str">
        <f>IF(OR(ISBLANK('!0'!BG688),ISERROR('!0'!BG688)),"",'!0'!BG688)</f>
        <v/>
      </c>
      <c r="BB686" t="str">
        <f>IF(OR(ISBLANK('!0'!BH688),ISERROR('!0'!BH688)),"",'!0'!BH688)</f>
        <v/>
      </c>
      <c r="BC686" t="str">
        <f>IF(OR(ISBLANK('!0'!BI688),ISERROR('!0'!BI688)),"",'!0'!BI688)</f>
        <v/>
      </c>
    </row>
    <row r="687" spans="1:55" ht="12.75" customHeight="1" x14ac:dyDescent="0.2">
      <c r="A687" t="str">
        <f>IF(OR(ISBLANK('!0'!A689),ISERROR('!0'!A689)),"",'!0'!A689)</f>
        <v/>
      </c>
      <c r="B687" t="str">
        <f>IF(OR(ISBLANK('!0'!B689),ISERROR('!0'!B689)),"",'!0'!B689)</f>
        <v/>
      </c>
      <c r="C687" t="str">
        <f>IF(OR(ISBLANK('!0'!C688),ISERROR('!0'!C688)),"",'!0'!C688)</f>
        <v/>
      </c>
      <c r="D687" t="str">
        <f>IF(OR(ISBLANK('!0'!D689),ISERROR('!0'!D689)),"",'!0'!D689)</f>
        <v/>
      </c>
      <c r="E687" t="str">
        <f>IF(OR(ISBLANK('!0'!E689),ISERROR('!0'!E689)),"",'!0'!E689)</f>
        <v/>
      </c>
      <c r="F687" t="str">
        <f>IF(OR(ISBLANK('!0'!F689),ISERROR('!0'!F689)),"",'!0'!F689)</f>
        <v/>
      </c>
      <c r="G687" t="str">
        <f>IF(OR(ISBLANK('!0'!G689),ISERROR('!0'!G689)),"",'!0'!G689)</f>
        <v/>
      </c>
      <c r="H687" t="str">
        <f>IF(OR(ISBLANK('!0'!H689),ISERROR('!0'!H689)),"",'!0'!H689)</f>
        <v/>
      </c>
      <c r="I687" s="4" t="str">
        <f>IF(OR(ISBLANK('!0'!I689),ISERROR('!0'!I689)),"",'!0'!I689)</f>
        <v/>
      </c>
      <c r="J687" t="str">
        <f>IF(OR(ISBLANK('!0'!J689),ISERROR('!0'!J689)),"",'!0'!J689)</f>
        <v/>
      </c>
      <c r="K687" s="59" t="str">
        <f>IF(OR(ISBLANK('!0'!K689),ISERROR('!0'!K689)),"",'!0'!K689)</f>
        <v/>
      </c>
      <c r="L687" t="str">
        <f>IF(OR(ISBLANK('!0'!L689),ISERROR('!0'!L689)),"",'!0'!L689)</f>
        <v/>
      </c>
      <c r="M687" t="str">
        <f>IF(OR(ISBLANK('!0'!M689),ISERROR('!0'!M689)),"",'!0'!M689)</f>
        <v/>
      </c>
      <c r="N687" t="str">
        <f>IF(OR(ISBLANK('!0'!N689),ISERROR('!0'!N689)),"",'!0'!N689)</f>
        <v/>
      </c>
      <c r="O687" t="str">
        <f>IF(OR(ISBLANK('!0'!O689),ISERROR('!0'!O689)),"",'!0'!O689)</f>
        <v/>
      </c>
      <c r="P687" t="str">
        <f>IF(OR(ISBLANK('!0'!P689),ISERROR('!0'!P689)),"",'!0'!P689)</f>
        <v/>
      </c>
      <c r="Q687" t="str">
        <f>IF(OR(ISBLANK('!0'!Q689),ISERROR('!0'!Q689)),"",'!0'!Q689)</f>
        <v/>
      </c>
      <c r="R687" t="str">
        <f>IF(OR(ISBLANK('!0'!R689),ISERROR('!0'!R689)),"",'!0'!R689)</f>
        <v/>
      </c>
      <c r="S687" t="str">
        <f>IF(OR(ISBLANK('!0'!S689),ISERROR('!0'!S689)),"",'!0'!S689)</f>
        <v/>
      </c>
      <c r="T687" t="str">
        <f>IF(OR(ISBLANK('!0'!T689),ISERROR('!0'!T689)),"",'!0'!T689)</f>
        <v/>
      </c>
      <c r="U687" t="str">
        <f>IF(OR(ISBLANK('!0'!U689),ISERROR('!0'!U689)),"",'!0'!U689)</f>
        <v/>
      </c>
      <c r="V687" t="str">
        <f>IF(OR(ISBLANK('!0'!V689),ISERROR('!0'!V689)),"",'!0'!V689)</f>
        <v/>
      </c>
      <c r="W687" t="str">
        <f>IF(OR(ISBLANK('!0'!W689),ISERROR('!0'!W689)),"",'!0'!W689)</f>
        <v/>
      </c>
      <c r="X687" t="str">
        <f>IF(OR(ISBLANK('!0'!X689),ISERROR('!0'!X689)),"",'!0'!X689)</f>
        <v/>
      </c>
      <c r="Y687" t="str">
        <f>IF(OR(ISBLANK('!0'!Y689),ISERROR('!0'!Y689)),"",'!0'!Y689)</f>
        <v/>
      </c>
      <c r="Z687" t="str">
        <f>IF(OR(ISBLANK('!0'!Z689),ISERROR('!0'!Z689)),"",'!0'!Z689)</f>
        <v/>
      </c>
      <c r="AA687" t="str">
        <f>IF(OR(ISBLANK('!0'!AA689),ISERROR('!0'!AA689)),"",'!0'!AA689)</f>
        <v/>
      </c>
      <c r="AB687" t="str">
        <f>IF(OR(ISBLANK('!0'!AB689),ISERROR('!0'!AB689)),"",'!0'!AB689)</f>
        <v/>
      </c>
      <c r="AC687" t="str">
        <f>IF(OR(ISBLANK('!0'!AI689),ISERROR('!0'!AI689)),"",'!0'!AI689)</f>
        <v/>
      </c>
      <c r="AD687" t="str">
        <f>IF(OR(ISBLANK('!0'!AJ689),ISERROR('!0'!AJ689)),"",'!0'!AJ689)</f>
        <v/>
      </c>
      <c r="AE687" t="str">
        <f>IF(OR(ISBLANK('!0'!AK689),ISERROR('!0'!AK689)),"",'!0'!AK689)</f>
        <v/>
      </c>
      <c r="AF687" t="str">
        <f>IF(OR(ISBLANK('!0'!AL689),ISERROR('!0'!AL689)),"",'!0'!AL689)</f>
        <v/>
      </c>
      <c r="AG687" t="str">
        <f>IF(OR(ISBLANK('!0'!AM689),ISERROR('!0'!AM689)),"",'!0'!AM689)</f>
        <v/>
      </c>
      <c r="AH687" t="str">
        <f>IF(OR(ISBLANK('!0'!AN689),ISERROR('!0'!AN689)),"",'!0'!AN689)</f>
        <v/>
      </c>
      <c r="AI687" t="str">
        <f>IF(OR(ISBLANK('!0'!AO689),ISERROR('!0'!AO689)),"",'!0'!AO689)</f>
        <v/>
      </c>
      <c r="AJ687" t="str">
        <f>IF(OR(ISBLANK('!0'!AP689),ISERROR('!0'!AP689)),"",'!0'!AP689)</f>
        <v/>
      </c>
      <c r="AK687" t="str">
        <f>IF(OR(ISBLANK('!0'!AQ689),ISERROR('!0'!AQ689)),"",'!0'!AQ689)</f>
        <v/>
      </c>
      <c r="AL687" t="str">
        <f>IF(OR(ISBLANK('!0'!AR689),ISERROR('!0'!AR689)),"",'!0'!AR689)</f>
        <v/>
      </c>
      <c r="AM687" t="str">
        <f>IF(OR(ISBLANK('!0'!AS689),ISERROR('!0'!AS689)),"",'!0'!AS689)</f>
        <v/>
      </c>
      <c r="AN687" t="str">
        <f>IF(OR(ISBLANK('!0'!AT689),ISERROR('!0'!AT689)),"",'!0'!AT689)</f>
        <v/>
      </c>
      <c r="AO687" t="str">
        <f>IF(OR(ISBLANK('!0'!AU689),ISERROR('!0'!AU689)),"",'!0'!AU689)</f>
        <v/>
      </c>
      <c r="AP687" t="str">
        <f>IF(OR(ISBLANK('!0'!AV689),ISERROR('!0'!AV689)),"",'!0'!AV689)</f>
        <v/>
      </c>
      <c r="AQ687" t="str">
        <f>IF(OR(ISBLANK('!0'!AW689),ISERROR('!0'!AW689)),"",'!0'!AW689)</f>
        <v/>
      </c>
      <c r="AR687" t="str">
        <f>IF(OR(ISBLANK('!0'!AX689),ISERROR('!0'!AX689)),"",'!0'!AX689)</f>
        <v/>
      </c>
      <c r="AS687" t="str">
        <f>IF(OR(ISBLANK('!0'!AY689),ISERROR('!0'!AY689)),"",'!0'!AY689)</f>
        <v/>
      </c>
      <c r="AT687" t="str">
        <f>IF(OR(ISBLANK('!0'!AZ689),ISERROR('!0'!AZ689)),"",'!0'!AZ689)</f>
        <v/>
      </c>
      <c r="AU687" t="str">
        <f>IF(OR(ISBLANK('!0'!BA689),ISERROR('!0'!BA689)),"",'!0'!BA689)</f>
        <v/>
      </c>
      <c r="AV687" t="str">
        <f>IF(OR(ISBLANK('!0'!BB689),ISERROR('!0'!BB689)),"",'!0'!BB689)</f>
        <v/>
      </c>
      <c r="AW687" t="str">
        <f>IF(OR(ISBLANK('!0'!BC689),ISERROR('!0'!BC689)),"",'!0'!BC689)</f>
        <v/>
      </c>
      <c r="AX687" t="str">
        <f>IF(OR(ISBLANK('!0'!BD689),ISERROR('!0'!BD689)),"",'!0'!BD689)</f>
        <v/>
      </c>
      <c r="AY687" t="str">
        <f>IF(OR(ISBLANK('!0'!BE689),ISERROR('!0'!BE689)),"",'!0'!BE689)</f>
        <v/>
      </c>
      <c r="AZ687" t="str">
        <f>IF(OR(ISBLANK('!0'!BF689),ISERROR('!0'!BF689)),"",'!0'!BF689)</f>
        <v/>
      </c>
      <c r="BA687" t="str">
        <f>IF(OR(ISBLANK('!0'!BG689),ISERROR('!0'!BG689)),"",'!0'!BG689)</f>
        <v/>
      </c>
      <c r="BB687" t="str">
        <f>IF(OR(ISBLANK('!0'!BH689),ISERROR('!0'!BH689)),"",'!0'!BH689)</f>
        <v/>
      </c>
      <c r="BC687" t="str">
        <f>IF(OR(ISBLANK('!0'!BI689),ISERROR('!0'!BI689)),"",'!0'!BI689)</f>
        <v/>
      </c>
    </row>
    <row r="688" spans="1:55" ht="12.75" customHeight="1" x14ac:dyDescent="0.2">
      <c r="A688" t="str">
        <f>IF(OR(ISBLANK('!0'!A690),ISERROR('!0'!A690)),"",'!0'!A690)</f>
        <v/>
      </c>
      <c r="B688" t="str">
        <f>IF(OR(ISBLANK('!0'!B690),ISERROR('!0'!B690)),"",'!0'!B690)</f>
        <v/>
      </c>
      <c r="C688" t="str">
        <f>IF(OR(ISBLANK('!0'!C689),ISERROR('!0'!C689)),"",'!0'!C689)</f>
        <v/>
      </c>
      <c r="D688" t="str">
        <f>IF(OR(ISBLANK('!0'!D690),ISERROR('!0'!D690)),"",'!0'!D690)</f>
        <v/>
      </c>
      <c r="E688" t="str">
        <f>IF(OR(ISBLANK('!0'!E690),ISERROR('!0'!E690)),"",'!0'!E690)</f>
        <v/>
      </c>
      <c r="F688" t="str">
        <f>IF(OR(ISBLANK('!0'!F690),ISERROR('!0'!F690)),"",'!0'!F690)</f>
        <v/>
      </c>
      <c r="G688" t="str">
        <f>IF(OR(ISBLANK('!0'!G690),ISERROR('!0'!G690)),"",'!0'!G690)</f>
        <v/>
      </c>
      <c r="H688" t="str">
        <f>IF(OR(ISBLANK('!0'!H690),ISERROR('!0'!H690)),"",'!0'!H690)</f>
        <v/>
      </c>
      <c r="I688" s="4" t="str">
        <f>IF(OR(ISBLANK('!0'!I690),ISERROR('!0'!I690)),"",'!0'!I690)</f>
        <v/>
      </c>
      <c r="J688" t="str">
        <f>IF(OR(ISBLANK('!0'!J690),ISERROR('!0'!J690)),"",'!0'!J690)</f>
        <v/>
      </c>
      <c r="K688" s="59" t="str">
        <f>IF(OR(ISBLANK('!0'!K690),ISERROR('!0'!K690)),"",'!0'!K690)</f>
        <v/>
      </c>
      <c r="L688" t="str">
        <f>IF(OR(ISBLANK('!0'!L690),ISERROR('!0'!L690)),"",'!0'!L690)</f>
        <v/>
      </c>
      <c r="M688" t="str">
        <f>IF(OR(ISBLANK('!0'!M690),ISERROR('!0'!M690)),"",'!0'!M690)</f>
        <v/>
      </c>
      <c r="N688" t="str">
        <f>IF(OR(ISBLANK('!0'!N690),ISERROR('!0'!N690)),"",'!0'!N690)</f>
        <v/>
      </c>
      <c r="O688" t="str">
        <f>IF(OR(ISBLANK('!0'!O690),ISERROR('!0'!O690)),"",'!0'!O690)</f>
        <v/>
      </c>
      <c r="P688" t="str">
        <f>IF(OR(ISBLANK('!0'!P690),ISERROR('!0'!P690)),"",'!0'!P690)</f>
        <v/>
      </c>
      <c r="Q688" t="str">
        <f>IF(OR(ISBLANK('!0'!Q690),ISERROR('!0'!Q690)),"",'!0'!Q690)</f>
        <v/>
      </c>
      <c r="R688" t="str">
        <f>IF(OR(ISBLANK('!0'!R690),ISERROR('!0'!R690)),"",'!0'!R690)</f>
        <v/>
      </c>
      <c r="S688" t="str">
        <f>IF(OR(ISBLANK('!0'!S690),ISERROR('!0'!S690)),"",'!0'!S690)</f>
        <v/>
      </c>
      <c r="T688" t="str">
        <f>IF(OR(ISBLANK('!0'!T690),ISERROR('!0'!T690)),"",'!0'!T690)</f>
        <v/>
      </c>
      <c r="U688" t="str">
        <f>IF(OR(ISBLANK('!0'!U690),ISERROR('!0'!U690)),"",'!0'!U690)</f>
        <v/>
      </c>
      <c r="V688" t="str">
        <f>IF(OR(ISBLANK('!0'!V690),ISERROR('!0'!V690)),"",'!0'!V690)</f>
        <v/>
      </c>
      <c r="W688" t="str">
        <f>IF(OR(ISBLANK('!0'!W690),ISERROR('!0'!W690)),"",'!0'!W690)</f>
        <v/>
      </c>
      <c r="X688" t="str">
        <f>IF(OR(ISBLANK('!0'!X690),ISERROR('!0'!X690)),"",'!0'!X690)</f>
        <v/>
      </c>
      <c r="Y688" t="str">
        <f>IF(OR(ISBLANK('!0'!Y690),ISERROR('!0'!Y690)),"",'!0'!Y690)</f>
        <v/>
      </c>
      <c r="Z688" t="str">
        <f>IF(OR(ISBLANK('!0'!Z690),ISERROR('!0'!Z690)),"",'!0'!Z690)</f>
        <v/>
      </c>
      <c r="AA688" t="str">
        <f>IF(OR(ISBLANK('!0'!AA690),ISERROR('!0'!AA690)),"",'!0'!AA690)</f>
        <v/>
      </c>
      <c r="AB688" t="str">
        <f>IF(OR(ISBLANK('!0'!AB690),ISERROR('!0'!AB690)),"",'!0'!AB690)</f>
        <v/>
      </c>
      <c r="AC688" t="str">
        <f>IF(OR(ISBLANK('!0'!AI690),ISERROR('!0'!AI690)),"",'!0'!AI690)</f>
        <v/>
      </c>
      <c r="AD688" t="str">
        <f>IF(OR(ISBLANK('!0'!AJ690),ISERROR('!0'!AJ690)),"",'!0'!AJ690)</f>
        <v/>
      </c>
      <c r="AE688" t="str">
        <f>IF(OR(ISBLANK('!0'!AK690),ISERROR('!0'!AK690)),"",'!0'!AK690)</f>
        <v/>
      </c>
      <c r="AF688" t="str">
        <f>IF(OR(ISBLANK('!0'!AL690),ISERROR('!0'!AL690)),"",'!0'!AL690)</f>
        <v/>
      </c>
      <c r="AG688" t="str">
        <f>IF(OR(ISBLANK('!0'!AM690),ISERROR('!0'!AM690)),"",'!0'!AM690)</f>
        <v/>
      </c>
      <c r="AH688" t="str">
        <f>IF(OR(ISBLANK('!0'!AN690),ISERROR('!0'!AN690)),"",'!0'!AN690)</f>
        <v/>
      </c>
      <c r="AI688" t="str">
        <f>IF(OR(ISBLANK('!0'!AO690),ISERROR('!0'!AO690)),"",'!0'!AO690)</f>
        <v/>
      </c>
      <c r="AJ688" t="str">
        <f>IF(OR(ISBLANK('!0'!AP690),ISERROR('!0'!AP690)),"",'!0'!AP690)</f>
        <v/>
      </c>
      <c r="AK688" t="str">
        <f>IF(OR(ISBLANK('!0'!AQ690),ISERROR('!0'!AQ690)),"",'!0'!AQ690)</f>
        <v/>
      </c>
      <c r="AL688" t="str">
        <f>IF(OR(ISBLANK('!0'!AR690),ISERROR('!0'!AR690)),"",'!0'!AR690)</f>
        <v/>
      </c>
      <c r="AM688" t="str">
        <f>IF(OR(ISBLANK('!0'!AS690),ISERROR('!0'!AS690)),"",'!0'!AS690)</f>
        <v/>
      </c>
      <c r="AN688" t="str">
        <f>IF(OR(ISBLANK('!0'!AT690),ISERROR('!0'!AT690)),"",'!0'!AT690)</f>
        <v/>
      </c>
      <c r="AO688" t="str">
        <f>IF(OR(ISBLANK('!0'!AU690),ISERROR('!0'!AU690)),"",'!0'!AU690)</f>
        <v/>
      </c>
      <c r="AP688" t="str">
        <f>IF(OR(ISBLANK('!0'!AV690),ISERROR('!0'!AV690)),"",'!0'!AV690)</f>
        <v/>
      </c>
      <c r="AQ688" t="str">
        <f>IF(OR(ISBLANK('!0'!AW690),ISERROR('!0'!AW690)),"",'!0'!AW690)</f>
        <v/>
      </c>
      <c r="AR688" t="str">
        <f>IF(OR(ISBLANK('!0'!AX690),ISERROR('!0'!AX690)),"",'!0'!AX690)</f>
        <v/>
      </c>
      <c r="AS688" t="str">
        <f>IF(OR(ISBLANK('!0'!AY690),ISERROR('!0'!AY690)),"",'!0'!AY690)</f>
        <v/>
      </c>
      <c r="AT688" t="str">
        <f>IF(OR(ISBLANK('!0'!AZ690),ISERROR('!0'!AZ690)),"",'!0'!AZ690)</f>
        <v/>
      </c>
      <c r="AU688" t="str">
        <f>IF(OR(ISBLANK('!0'!BA690),ISERROR('!0'!BA690)),"",'!0'!BA690)</f>
        <v/>
      </c>
      <c r="AV688" t="str">
        <f>IF(OR(ISBLANK('!0'!BB690),ISERROR('!0'!BB690)),"",'!0'!BB690)</f>
        <v/>
      </c>
      <c r="AW688" t="str">
        <f>IF(OR(ISBLANK('!0'!BC690),ISERROR('!0'!BC690)),"",'!0'!BC690)</f>
        <v/>
      </c>
      <c r="AX688" t="str">
        <f>IF(OR(ISBLANK('!0'!BD690),ISERROR('!0'!BD690)),"",'!0'!BD690)</f>
        <v/>
      </c>
      <c r="AY688" t="str">
        <f>IF(OR(ISBLANK('!0'!BE690),ISERROR('!0'!BE690)),"",'!0'!BE690)</f>
        <v/>
      </c>
      <c r="AZ688" t="str">
        <f>IF(OR(ISBLANK('!0'!BF690),ISERROR('!0'!BF690)),"",'!0'!BF690)</f>
        <v/>
      </c>
      <c r="BA688" t="str">
        <f>IF(OR(ISBLANK('!0'!BG690),ISERROR('!0'!BG690)),"",'!0'!BG690)</f>
        <v/>
      </c>
      <c r="BB688" t="str">
        <f>IF(OR(ISBLANK('!0'!BH690),ISERROR('!0'!BH690)),"",'!0'!BH690)</f>
        <v/>
      </c>
      <c r="BC688" t="str">
        <f>IF(OR(ISBLANK('!0'!BI690),ISERROR('!0'!BI690)),"",'!0'!BI690)</f>
        <v/>
      </c>
    </row>
    <row r="689" spans="1:55" ht="12.75" customHeight="1" x14ac:dyDescent="0.2">
      <c r="A689" t="str">
        <f>IF(OR(ISBLANK('!0'!A691),ISERROR('!0'!A691)),"",'!0'!A691)</f>
        <v/>
      </c>
      <c r="B689" t="str">
        <f>IF(OR(ISBLANK('!0'!B691),ISERROR('!0'!B691)),"",'!0'!B691)</f>
        <v/>
      </c>
      <c r="C689" t="str">
        <f>IF(OR(ISBLANK('!0'!C690),ISERROR('!0'!C690)),"",'!0'!C690)</f>
        <v/>
      </c>
      <c r="D689" t="str">
        <f>IF(OR(ISBLANK('!0'!D691),ISERROR('!0'!D691)),"",'!0'!D691)</f>
        <v/>
      </c>
      <c r="E689" t="str">
        <f>IF(OR(ISBLANK('!0'!E691),ISERROR('!0'!E691)),"",'!0'!E691)</f>
        <v/>
      </c>
      <c r="F689" t="str">
        <f>IF(OR(ISBLANK('!0'!F691),ISERROR('!0'!F691)),"",'!0'!F691)</f>
        <v/>
      </c>
      <c r="G689" t="str">
        <f>IF(OR(ISBLANK('!0'!G691),ISERROR('!0'!G691)),"",'!0'!G691)</f>
        <v/>
      </c>
      <c r="H689" t="str">
        <f>IF(OR(ISBLANK('!0'!H691),ISERROR('!0'!H691)),"",'!0'!H691)</f>
        <v/>
      </c>
      <c r="I689" s="4" t="str">
        <f>IF(OR(ISBLANK('!0'!I691),ISERROR('!0'!I691)),"",'!0'!I691)</f>
        <v/>
      </c>
      <c r="J689" t="str">
        <f>IF(OR(ISBLANK('!0'!J691),ISERROR('!0'!J691)),"",'!0'!J691)</f>
        <v/>
      </c>
      <c r="K689" s="59" t="str">
        <f>IF(OR(ISBLANK('!0'!K691),ISERROR('!0'!K691)),"",'!0'!K691)</f>
        <v/>
      </c>
      <c r="L689" t="str">
        <f>IF(OR(ISBLANK('!0'!L691),ISERROR('!0'!L691)),"",'!0'!L691)</f>
        <v/>
      </c>
      <c r="M689" t="str">
        <f>IF(OR(ISBLANK('!0'!M691),ISERROR('!0'!M691)),"",'!0'!M691)</f>
        <v/>
      </c>
      <c r="N689" t="str">
        <f>IF(OR(ISBLANK('!0'!N691),ISERROR('!0'!N691)),"",'!0'!N691)</f>
        <v/>
      </c>
      <c r="O689" t="str">
        <f>IF(OR(ISBLANK('!0'!O691),ISERROR('!0'!O691)),"",'!0'!O691)</f>
        <v/>
      </c>
      <c r="P689" t="str">
        <f>IF(OR(ISBLANK('!0'!P691),ISERROR('!0'!P691)),"",'!0'!P691)</f>
        <v/>
      </c>
      <c r="Q689" t="str">
        <f>IF(OR(ISBLANK('!0'!Q691),ISERROR('!0'!Q691)),"",'!0'!Q691)</f>
        <v/>
      </c>
      <c r="R689" t="str">
        <f>IF(OR(ISBLANK('!0'!R691),ISERROR('!0'!R691)),"",'!0'!R691)</f>
        <v/>
      </c>
      <c r="S689" t="str">
        <f>IF(OR(ISBLANK('!0'!S691),ISERROR('!0'!S691)),"",'!0'!S691)</f>
        <v/>
      </c>
      <c r="T689" t="str">
        <f>IF(OR(ISBLANK('!0'!T691),ISERROR('!0'!T691)),"",'!0'!T691)</f>
        <v/>
      </c>
      <c r="U689" t="str">
        <f>IF(OR(ISBLANK('!0'!U691),ISERROR('!0'!U691)),"",'!0'!U691)</f>
        <v/>
      </c>
      <c r="V689" t="str">
        <f>IF(OR(ISBLANK('!0'!V691),ISERROR('!0'!V691)),"",'!0'!V691)</f>
        <v/>
      </c>
      <c r="W689" t="str">
        <f>IF(OR(ISBLANK('!0'!W691),ISERROR('!0'!W691)),"",'!0'!W691)</f>
        <v/>
      </c>
      <c r="X689" t="str">
        <f>IF(OR(ISBLANK('!0'!X691),ISERROR('!0'!X691)),"",'!0'!X691)</f>
        <v/>
      </c>
      <c r="Y689" t="str">
        <f>IF(OR(ISBLANK('!0'!Y691),ISERROR('!0'!Y691)),"",'!0'!Y691)</f>
        <v/>
      </c>
      <c r="Z689" t="str">
        <f>IF(OR(ISBLANK('!0'!Z691),ISERROR('!0'!Z691)),"",'!0'!Z691)</f>
        <v/>
      </c>
      <c r="AA689" t="str">
        <f>IF(OR(ISBLANK('!0'!AA691),ISERROR('!0'!AA691)),"",'!0'!AA691)</f>
        <v/>
      </c>
      <c r="AB689" t="str">
        <f>IF(OR(ISBLANK('!0'!AB691),ISERROR('!0'!AB691)),"",'!0'!AB691)</f>
        <v/>
      </c>
      <c r="AC689" t="str">
        <f>IF(OR(ISBLANK('!0'!AI691),ISERROR('!0'!AI691)),"",'!0'!AI691)</f>
        <v/>
      </c>
      <c r="AD689" t="str">
        <f>IF(OR(ISBLANK('!0'!AJ691),ISERROR('!0'!AJ691)),"",'!0'!AJ691)</f>
        <v/>
      </c>
      <c r="AE689" t="str">
        <f>IF(OR(ISBLANK('!0'!AK691),ISERROR('!0'!AK691)),"",'!0'!AK691)</f>
        <v/>
      </c>
      <c r="AF689" t="str">
        <f>IF(OR(ISBLANK('!0'!AL691),ISERROR('!0'!AL691)),"",'!0'!AL691)</f>
        <v/>
      </c>
      <c r="AG689" t="str">
        <f>IF(OR(ISBLANK('!0'!AM691),ISERROR('!0'!AM691)),"",'!0'!AM691)</f>
        <v/>
      </c>
      <c r="AH689" t="str">
        <f>IF(OR(ISBLANK('!0'!AN691),ISERROR('!0'!AN691)),"",'!0'!AN691)</f>
        <v/>
      </c>
      <c r="AI689" t="str">
        <f>IF(OR(ISBLANK('!0'!AO691),ISERROR('!0'!AO691)),"",'!0'!AO691)</f>
        <v/>
      </c>
      <c r="AJ689" t="str">
        <f>IF(OR(ISBLANK('!0'!AP691),ISERROR('!0'!AP691)),"",'!0'!AP691)</f>
        <v/>
      </c>
      <c r="AK689" t="str">
        <f>IF(OR(ISBLANK('!0'!AQ691),ISERROR('!0'!AQ691)),"",'!0'!AQ691)</f>
        <v/>
      </c>
      <c r="AL689" t="str">
        <f>IF(OR(ISBLANK('!0'!AR691),ISERROR('!0'!AR691)),"",'!0'!AR691)</f>
        <v/>
      </c>
      <c r="AM689" t="str">
        <f>IF(OR(ISBLANK('!0'!AS691),ISERROR('!0'!AS691)),"",'!0'!AS691)</f>
        <v/>
      </c>
      <c r="AN689" t="str">
        <f>IF(OR(ISBLANK('!0'!AT691),ISERROR('!0'!AT691)),"",'!0'!AT691)</f>
        <v/>
      </c>
      <c r="AO689" t="str">
        <f>IF(OR(ISBLANK('!0'!AU691),ISERROR('!0'!AU691)),"",'!0'!AU691)</f>
        <v/>
      </c>
      <c r="AP689" t="str">
        <f>IF(OR(ISBLANK('!0'!AV691),ISERROR('!0'!AV691)),"",'!0'!AV691)</f>
        <v/>
      </c>
      <c r="AQ689" t="str">
        <f>IF(OR(ISBLANK('!0'!AW691),ISERROR('!0'!AW691)),"",'!0'!AW691)</f>
        <v/>
      </c>
      <c r="AR689" t="str">
        <f>IF(OR(ISBLANK('!0'!AX691),ISERROR('!0'!AX691)),"",'!0'!AX691)</f>
        <v/>
      </c>
      <c r="AS689" t="str">
        <f>IF(OR(ISBLANK('!0'!AY691),ISERROR('!0'!AY691)),"",'!0'!AY691)</f>
        <v/>
      </c>
      <c r="AT689" t="str">
        <f>IF(OR(ISBLANK('!0'!AZ691),ISERROR('!0'!AZ691)),"",'!0'!AZ691)</f>
        <v/>
      </c>
      <c r="AU689" t="str">
        <f>IF(OR(ISBLANK('!0'!BA691),ISERROR('!0'!BA691)),"",'!0'!BA691)</f>
        <v/>
      </c>
      <c r="AV689" t="str">
        <f>IF(OR(ISBLANK('!0'!BB691),ISERROR('!0'!BB691)),"",'!0'!BB691)</f>
        <v/>
      </c>
      <c r="AW689" t="str">
        <f>IF(OR(ISBLANK('!0'!BC691),ISERROR('!0'!BC691)),"",'!0'!BC691)</f>
        <v/>
      </c>
      <c r="AX689" t="str">
        <f>IF(OR(ISBLANK('!0'!BD691),ISERROR('!0'!BD691)),"",'!0'!BD691)</f>
        <v/>
      </c>
      <c r="AY689" t="str">
        <f>IF(OR(ISBLANK('!0'!BE691),ISERROR('!0'!BE691)),"",'!0'!BE691)</f>
        <v/>
      </c>
      <c r="AZ689" t="str">
        <f>IF(OR(ISBLANK('!0'!BF691),ISERROR('!0'!BF691)),"",'!0'!BF691)</f>
        <v/>
      </c>
      <c r="BA689" t="str">
        <f>IF(OR(ISBLANK('!0'!BG691),ISERROR('!0'!BG691)),"",'!0'!BG691)</f>
        <v/>
      </c>
      <c r="BB689" t="str">
        <f>IF(OR(ISBLANK('!0'!BH691),ISERROR('!0'!BH691)),"",'!0'!BH691)</f>
        <v/>
      </c>
      <c r="BC689" t="str">
        <f>IF(OR(ISBLANK('!0'!BI691),ISERROR('!0'!BI691)),"",'!0'!BI691)</f>
        <v/>
      </c>
    </row>
    <row r="690" spans="1:55" ht="12.75" customHeight="1" x14ac:dyDescent="0.2">
      <c r="A690" t="str">
        <f>IF(OR(ISBLANK('!0'!A692),ISERROR('!0'!A692)),"",'!0'!A692)</f>
        <v/>
      </c>
      <c r="B690" t="str">
        <f>IF(OR(ISBLANK('!0'!B692),ISERROR('!0'!B692)),"",'!0'!B692)</f>
        <v/>
      </c>
      <c r="C690" t="str">
        <f>IF(OR(ISBLANK('!0'!C691),ISERROR('!0'!C691)),"",'!0'!C691)</f>
        <v/>
      </c>
      <c r="D690" t="str">
        <f>IF(OR(ISBLANK('!0'!D692),ISERROR('!0'!D692)),"",'!0'!D692)</f>
        <v/>
      </c>
      <c r="E690" t="str">
        <f>IF(OR(ISBLANK('!0'!E692),ISERROR('!0'!E692)),"",'!0'!E692)</f>
        <v/>
      </c>
      <c r="F690" t="str">
        <f>IF(OR(ISBLANK('!0'!F692),ISERROR('!0'!F692)),"",'!0'!F692)</f>
        <v/>
      </c>
      <c r="G690" t="str">
        <f>IF(OR(ISBLANK('!0'!G692),ISERROR('!0'!G692)),"",'!0'!G692)</f>
        <v/>
      </c>
      <c r="H690" t="str">
        <f>IF(OR(ISBLANK('!0'!H692),ISERROR('!0'!H692)),"",'!0'!H692)</f>
        <v/>
      </c>
      <c r="I690" s="4" t="str">
        <f>IF(OR(ISBLANK('!0'!I692),ISERROR('!0'!I692)),"",'!0'!I692)</f>
        <v/>
      </c>
      <c r="J690" t="str">
        <f>IF(OR(ISBLANK('!0'!J692),ISERROR('!0'!J692)),"",'!0'!J692)</f>
        <v/>
      </c>
      <c r="K690" s="59" t="str">
        <f>IF(OR(ISBLANK('!0'!K692),ISERROR('!0'!K692)),"",'!0'!K692)</f>
        <v/>
      </c>
      <c r="L690" t="str">
        <f>IF(OR(ISBLANK('!0'!L692),ISERROR('!0'!L692)),"",'!0'!L692)</f>
        <v/>
      </c>
      <c r="M690" t="str">
        <f>IF(OR(ISBLANK('!0'!M692),ISERROR('!0'!M692)),"",'!0'!M692)</f>
        <v/>
      </c>
      <c r="N690" t="str">
        <f>IF(OR(ISBLANK('!0'!N692),ISERROR('!0'!N692)),"",'!0'!N692)</f>
        <v/>
      </c>
      <c r="O690" t="str">
        <f>IF(OR(ISBLANK('!0'!O692),ISERROR('!0'!O692)),"",'!0'!O692)</f>
        <v/>
      </c>
      <c r="P690" t="str">
        <f>IF(OR(ISBLANK('!0'!P692),ISERROR('!0'!P692)),"",'!0'!P692)</f>
        <v/>
      </c>
      <c r="Q690" t="str">
        <f>IF(OR(ISBLANK('!0'!Q692),ISERROR('!0'!Q692)),"",'!0'!Q692)</f>
        <v/>
      </c>
      <c r="R690" t="str">
        <f>IF(OR(ISBLANK('!0'!R692),ISERROR('!0'!R692)),"",'!0'!R692)</f>
        <v/>
      </c>
      <c r="S690" t="str">
        <f>IF(OR(ISBLANK('!0'!S692),ISERROR('!0'!S692)),"",'!0'!S692)</f>
        <v/>
      </c>
      <c r="T690" t="str">
        <f>IF(OR(ISBLANK('!0'!T692),ISERROR('!0'!T692)),"",'!0'!T692)</f>
        <v/>
      </c>
      <c r="U690" t="str">
        <f>IF(OR(ISBLANK('!0'!U692),ISERROR('!0'!U692)),"",'!0'!U692)</f>
        <v/>
      </c>
      <c r="V690" t="str">
        <f>IF(OR(ISBLANK('!0'!V692),ISERROR('!0'!V692)),"",'!0'!V692)</f>
        <v/>
      </c>
      <c r="W690" t="str">
        <f>IF(OR(ISBLANK('!0'!W692),ISERROR('!0'!W692)),"",'!0'!W692)</f>
        <v/>
      </c>
      <c r="X690" t="str">
        <f>IF(OR(ISBLANK('!0'!X692),ISERROR('!0'!X692)),"",'!0'!X692)</f>
        <v/>
      </c>
      <c r="Y690" t="str">
        <f>IF(OR(ISBLANK('!0'!Y692),ISERROR('!0'!Y692)),"",'!0'!Y692)</f>
        <v/>
      </c>
      <c r="Z690" t="str">
        <f>IF(OR(ISBLANK('!0'!Z692),ISERROR('!0'!Z692)),"",'!0'!Z692)</f>
        <v/>
      </c>
      <c r="AA690" t="str">
        <f>IF(OR(ISBLANK('!0'!AA692),ISERROR('!0'!AA692)),"",'!0'!AA692)</f>
        <v/>
      </c>
      <c r="AB690" t="str">
        <f>IF(OR(ISBLANK('!0'!AB692),ISERROR('!0'!AB692)),"",'!0'!AB692)</f>
        <v/>
      </c>
      <c r="AC690" t="str">
        <f>IF(OR(ISBLANK('!0'!AI692),ISERROR('!0'!AI692)),"",'!0'!AI692)</f>
        <v/>
      </c>
      <c r="AD690" t="str">
        <f>IF(OR(ISBLANK('!0'!AJ692),ISERROR('!0'!AJ692)),"",'!0'!AJ692)</f>
        <v/>
      </c>
      <c r="AE690" t="str">
        <f>IF(OR(ISBLANK('!0'!AK692),ISERROR('!0'!AK692)),"",'!0'!AK692)</f>
        <v/>
      </c>
      <c r="AF690" t="str">
        <f>IF(OR(ISBLANK('!0'!AL692),ISERROR('!0'!AL692)),"",'!0'!AL692)</f>
        <v/>
      </c>
      <c r="AG690" t="str">
        <f>IF(OR(ISBLANK('!0'!AM692),ISERROR('!0'!AM692)),"",'!0'!AM692)</f>
        <v/>
      </c>
      <c r="AH690" t="str">
        <f>IF(OR(ISBLANK('!0'!AN692),ISERROR('!0'!AN692)),"",'!0'!AN692)</f>
        <v/>
      </c>
      <c r="AI690" t="str">
        <f>IF(OR(ISBLANK('!0'!AO692),ISERROR('!0'!AO692)),"",'!0'!AO692)</f>
        <v/>
      </c>
      <c r="AJ690" t="str">
        <f>IF(OR(ISBLANK('!0'!AP692),ISERROR('!0'!AP692)),"",'!0'!AP692)</f>
        <v/>
      </c>
      <c r="AK690" t="str">
        <f>IF(OR(ISBLANK('!0'!AQ692),ISERROR('!0'!AQ692)),"",'!0'!AQ692)</f>
        <v/>
      </c>
      <c r="AL690" t="str">
        <f>IF(OR(ISBLANK('!0'!AR692),ISERROR('!0'!AR692)),"",'!0'!AR692)</f>
        <v/>
      </c>
      <c r="AM690" t="str">
        <f>IF(OR(ISBLANK('!0'!AS692),ISERROR('!0'!AS692)),"",'!0'!AS692)</f>
        <v/>
      </c>
      <c r="AN690" t="str">
        <f>IF(OR(ISBLANK('!0'!AT692),ISERROR('!0'!AT692)),"",'!0'!AT692)</f>
        <v/>
      </c>
      <c r="AO690" t="str">
        <f>IF(OR(ISBLANK('!0'!AU692),ISERROR('!0'!AU692)),"",'!0'!AU692)</f>
        <v/>
      </c>
      <c r="AP690" t="str">
        <f>IF(OR(ISBLANK('!0'!AV692),ISERROR('!0'!AV692)),"",'!0'!AV692)</f>
        <v/>
      </c>
      <c r="AQ690" t="str">
        <f>IF(OR(ISBLANK('!0'!AW692),ISERROR('!0'!AW692)),"",'!0'!AW692)</f>
        <v/>
      </c>
      <c r="AR690" t="str">
        <f>IF(OR(ISBLANK('!0'!AX692),ISERROR('!0'!AX692)),"",'!0'!AX692)</f>
        <v/>
      </c>
      <c r="AS690" t="str">
        <f>IF(OR(ISBLANK('!0'!AY692),ISERROR('!0'!AY692)),"",'!0'!AY692)</f>
        <v/>
      </c>
      <c r="AT690" t="str">
        <f>IF(OR(ISBLANK('!0'!AZ692),ISERROR('!0'!AZ692)),"",'!0'!AZ692)</f>
        <v/>
      </c>
      <c r="AU690" t="str">
        <f>IF(OR(ISBLANK('!0'!BA692),ISERROR('!0'!BA692)),"",'!0'!BA692)</f>
        <v/>
      </c>
      <c r="AV690" t="str">
        <f>IF(OR(ISBLANK('!0'!BB692),ISERROR('!0'!BB692)),"",'!0'!BB692)</f>
        <v/>
      </c>
      <c r="AW690" t="str">
        <f>IF(OR(ISBLANK('!0'!BC692),ISERROR('!0'!BC692)),"",'!0'!BC692)</f>
        <v/>
      </c>
      <c r="AX690" t="str">
        <f>IF(OR(ISBLANK('!0'!BD692),ISERROR('!0'!BD692)),"",'!0'!BD692)</f>
        <v/>
      </c>
      <c r="AY690" t="str">
        <f>IF(OR(ISBLANK('!0'!BE692),ISERROR('!0'!BE692)),"",'!0'!BE692)</f>
        <v/>
      </c>
      <c r="AZ690" t="str">
        <f>IF(OR(ISBLANK('!0'!BF692),ISERROR('!0'!BF692)),"",'!0'!BF692)</f>
        <v/>
      </c>
      <c r="BA690" t="str">
        <f>IF(OR(ISBLANK('!0'!BG692),ISERROR('!0'!BG692)),"",'!0'!BG692)</f>
        <v/>
      </c>
      <c r="BB690" t="str">
        <f>IF(OR(ISBLANK('!0'!BH692),ISERROR('!0'!BH692)),"",'!0'!BH692)</f>
        <v/>
      </c>
      <c r="BC690" t="str">
        <f>IF(OR(ISBLANK('!0'!BI692),ISERROR('!0'!BI692)),"",'!0'!BI692)</f>
        <v/>
      </c>
    </row>
    <row r="691" spans="1:55" ht="12.75" customHeight="1" x14ac:dyDescent="0.2">
      <c r="A691" t="str">
        <f>IF(OR(ISBLANK('!0'!A693),ISERROR('!0'!A693)),"",'!0'!A693)</f>
        <v/>
      </c>
      <c r="B691" t="str">
        <f>IF(OR(ISBLANK('!0'!B693),ISERROR('!0'!B693)),"",'!0'!B693)</f>
        <v/>
      </c>
      <c r="C691" t="str">
        <f>IF(OR(ISBLANK('!0'!C692),ISERROR('!0'!C692)),"",'!0'!C692)</f>
        <v/>
      </c>
      <c r="D691" t="str">
        <f>IF(OR(ISBLANK('!0'!D693),ISERROR('!0'!D693)),"",'!0'!D693)</f>
        <v/>
      </c>
      <c r="E691" t="str">
        <f>IF(OR(ISBLANK('!0'!E693),ISERROR('!0'!E693)),"",'!0'!E693)</f>
        <v/>
      </c>
      <c r="F691" t="str">
        <f>IF(OR(ISBLANK('!0'!F693),ISERROR('!0'!F693)),"",'!0'!F693)</f>
        <v/>
      </c>
      <c r="G691" t="str">
        <f>IF(OR(ISBLANK('!0'!G693),ISERROR('!0'!G693)),"",'!0'!G693)</f>
        <v/>
      </c>
      <c r="H691" t="str">
        <f>IF(OR(ISBLANK('!0'!H693),ISERROR('!0'!H693)),"",'!0'!H693)</f>
        <v/>
      </c>
      <c r="I691" s="4" t="str">
        <f>IF(OR(ISBLANK('!0'!I693),ISERROR('!0'!I693)),"",'!0'!I693)</f>
        <v/>
      </c>
      <c r="J691" t="str">
        <f>IF(OR(ISBLANK('!0'!J693),ISERROR('!0'!J693)),"",'!0'!J693)</f>
        <v/>
      </c>
      <c r="K691" s="59" t="str">
        <f>IF(OR(ISBLANK('!0'!K693),ISERROR('!0'!K693)),"",'!0'!K693)</f>
        <v/>
      </c>
      <c r="L691" t="str">
        <f>IF(OR(ISBLANK('!0'!L693),ISERROR('!0'!L693)),"",'!0'!L693)</f>
        <v/>
      </c>
      <c r="M691" t="str">
        <f>IF(OR(ISBLANK('!0'!M693),ISERROR('!0'!M693)),"",'!0'!M693)</f>
        <v/>
      </c>
      <c r="N691" t="str">
        <f>IF(OR(ISBLANK('!0'!N693),ISERROR('!0'!N693)),"",'!0'!N693)</f>
        <v/>
      </c>
      <c r="O691" t="str">
        <f>IF(OR(ISBLANK('!0'!O693),ISERROR('!0'!O693)),"",'!0'!O693)</f>
        <v/>
      </c>
      <c r="P691" t="str">
        <f>IF(OR(ISBLANK('!0'!P693),ISERROR('!0'!P693)),"",'!0'!P693)</f>
        <v/>
      </c>
      <c r="Q691" t="str">
        <f>IF(OR(ISBLANK('!0'!Q693),ISERROR('!0'!Q693)),"",'!0'!Q693)</f>
        <v/>
      </c>
      <c r="R691" t="str">
        <f>IF(OR(ISBLANK('!0'!R693),ISERROR('!0'!R693)),"",'!0'!R693)</f>
        <v/>
      </c>
      <c r="S691" t="str">
        <f>IF(OR(ISBLANK('!0'!S693),ISERROR('!0'!S693)),"",'!0'!S693)</f>
        <v/>
      </c>
      <c r="T691" t="str">
        <f>IF(OR(ISBLANK('!0'!T693),ISERROR('!0'!T693)),"",'!0'!T693)</f>
        <v/>
      </c>
      <c r="U691" t="str">
        <f>IF(OR(ISBLANK('!0'!U693),ISERROR('!0'!U693)),"",'!0'!U693)</f>
        <v/>
      </c>
      <c r="V691" t="str">
        <f>IF(OR(ISBLANK('!0'!V693),ISERROR('!0'!V693)),"",'!0'!V693)</f>
        <v/>
      </c>
      <c r="W691" t="str">
        <f>IF(OR(ISBLANK('!0'!W693),ISERROR('!0'!W693)),"",'!0'!W693)</f>
        <v/>
      </c>
      <c r="X691" t="str">
        <f>IF(OR(ISBLANK('!0'!X693),ISERROR('!0'!X693)),"",'!0'!X693)</f>
        <v/>
      </c>
      <c r="Y691" t="str">
        <f>IF(OR(ISBLANK('!0'!Y693),ISERROR('!0'!Y693)),"",'!0'!Y693)</f>
        <v/>
      </c>
      <c r="Z691" t="str">
        <f>IF(OR(ISBLANK('!0'!Z693),ISERROR('!0'!Z693)),"",'!0'!Z693)</f>
        <v/>
      </c>
      <c r="AA691" t="str">
        <f>IF(OR(ISBLANK('!0'!AA693),ISERROR('!0'!AA693)),"",'!0'!AA693)</f>
        <v/>
      </c>
      <c r="AB691" t="str">
        <f>IF(OR(ISBLANK('!0'!AB693),ISERROR('!0'!AB693)),"",'!0'!AB693)</f>
        <v/>
      </c>
      <c r="AC691" t="str">
        <f>IF(OR(ISBLANK('!0'!AI693),ISERROR('!0'!AI693)),"",'!0'!AI693)</f>
        <v/>
      </c>
      <c r="AD691" t="str">
        <f>IF(OR(ISBLANK('!0'!AJ693),ISERROR('!0'!AJ693)),"",'!0'!AJ693)</f>
        <v/>
      </c>
      <c r="AE691" t="str">
        <f>IF(OR(ISBLANK('!0'!AK693),ISERROR('!0'!AK693)),"",'!0'!AK693)</f>
        <v/>
      </c>
      <c r="AF691" t="str">
        <f>IF(OR(ISBLANK('!0'!AL693),ISERROR('!0'!AL693)),"",'!0'!AL693)</f>
        <v/>
      </c>
      <c r="AG691" t="str">
        <f>IF(OR(ISBLANK('!0'!AM693),ISERROR('!0'!AM693)),"",'!0'!AM693)</f>
        <v/>
      </c>
      <c r="AH691" t="str">
        <f>IF(OR(ISBLANK('!0'!AN693),ISERROR('!0'!AN693)),"",'!0'!AN693)</f>
        <v/>
      </c>
      <c r="AI691" t="str">
        <f>IF(OR(ISBLANK('!0'!AO693),ISERROR('!0'!AO693)),"",'!0'!AO693)</f>
        <v/>
      </c>
      <c r="AJ691" t="str">
        <f>IF(OR(ISBLANK('!0'!AP693),ISERROR('!0'!AP693)),"",'!0'!AP693)</f>
        <v/>
      </c>
      <c r="AK691" t="str">
        <f>IF(OR(ISBLANK('!0'!AQ693),ISERROR('!0'!AQ693)),"",'!0'!AQ693)</f>
        <v/>
      </c>
      <c r="AL691" t="str">
        <f>IF(OR(ISBLANK('!0'!AR693),ISERROR('!0'!AR693)),"",'!0'!AR693)</f>
        <v/>
      </c>
      <c r="AM691" t="str">
        <f>IF(OR(ISBLANK('!0'!AS693),ISERROR('!0'!AS693)),"",'!0'!AS693)</f>
        <v/>
      </c>
      <c r="AN691" t="str">
        <f>IF(OR(ISBLANK('!0'!AT693),ISERROR('!0'!AT693)),"",'!0'!AT693)</f>
        <v/>
      </c>
      <c r="AO691" t="str">
        <f>IF(OR(ISBLANK('!0'!AU693),ISERROR('!0'!AU693)),"",'!0'!AU693)</f>
        <v/>
      </c>
      <c r="AP691" t="str">
        <f>IF(OR(ISBLANK('!0'!AV693),ISERROR('!0'!AV693)),"",'!0'!AV693)</f>
        <v/>
      </c>
      <c r="AQ691" t="str">
        <f>IF(OR(ISBLANK('!0'!AW693),ISERROR('!0'!AW693)),"",'!0'!AW693)</f>
        <v/>
      </c>
      <c r="AR691" t="str">
        <f>IF(OR(ISBLANK('!0'!AX693),ISERROR('!0'!AX693)),"",'!0'!AX693)</f>
        <v/>
      </c>
      <c r="AS691" t="str">
        <f>IF(OR(ISBLANK('!0'!AY693),ISERROR('!0'!AY693)),"",'!0'!AY693)</f>
        <v/>
      </c>
      <c r="AT691" t="str">
        <f>IF(OR(ISBLANK('!0'!AZ693),ISERROR('!0'!AZ693)),"",'!0'!AZ693)</f>
        <v/>
      </c>
      <c r="AU691" t="str">
        <f>IF(OR(ISBLANK('!0'!BA693),ISERROR('!0'!BA693)),"",'!0'!BA693)</f>
        <v/>
      </c>
      <c r="AV691" t="str">
        <f>IF(OR(ISBLANK('!0'!BB693),ISERROR('!0'!BB693)),"",'!0'!BB693)</f>
        <v/>
      </c>
      <c r="AW691" t="str">
        <f>IF(OR(ISBLANK('!0'!BC693),ISERROR('!0'!BC693)),"",'!0'!BC693)</f>
        <v/>
      </c>
      <c r="AX691" t="str">
        <f>IF(OR(ISBLANK('!0'!BD693),ISERROR('!0'!BD693)),"",'!0'!BD693)</f>
        <v/>
      </c>
      <c r="AY691" t="str">
        <f>IF(OR(ISBLANK('!0'!BE693),ISERROR('!0'!BE693)),"",'!0'!BE693)</f>
        <v/>
      </c>
      <c r="AZ691" t="str">
        <f>IF(OR(ISBLANK('!0'!BF693),ISERROR('!0'!BF693)),"",'!0'!BF693)</f>
        <v/>
      </c>
      <c r="BA691" t="str">
        <f>IF(OR(ISBLANK('!0'!BG693),ISERROR('!0'!BG693)),"",'!0'!BG693)</f>
        <v/>
      </c>
      <c r="BB691" t="str">
        <f>IF(OR(ISBLANK('!0'!BH693),ISERROR('!0'!BH693)),"",'!0'!BH693)</f>
        <v/>
      </c>
      <c r="BC691" t="str">
        <f>IF(OR(ISBLANK('!0'!BI693),ISERROR('!0'!BI693)),"",'!0'!BI693)</f>
        <v/>
      </c>
    </row>
    <row r="692" spans="1:55" ht="12.75" customHeight="1" x14ac:dyDescent="0.2">
      <c r="A692" t="str">
        <f>IF(OR(ISBLANK('!0'!A694),ISERROR('!0'!A694)),"",'!0'!A694)</f>
        <v/>
      </c>
      <c r="B692" t="str">
        <f>IF(OR(ISBLANK('!0'!B694),ISERROR('!0'!B694)),"",'!0'!B694)</f>
        <v/>
      </c>
      <c r="C692" t="str">
        <f>IF(OR(ISBLANK('!0'!C693),ISERROR('!0'!C693)),"",'!0'!C693)</f>
        <v/>
      </c>
      <c r="D692" t="str">
        <f>IF(OR(ISBLANK('!0'!D694),ISERROR('!0'!D694)),"",'!0'!D694)</f>
        <v/>
      </c>
      <c r="E692" t="str">
        <f>IF(OR(ISBLANK('!0'!E694),ISERROR('!0'!E694)),"",'!0'!E694)</f>
        <v/>
      </c>
      <c r="F692" t="str">
        <f>IF(OR(ISBLANK('!0'!F694),ISERROR('!0'!F694)),"",'!0'!F694)</f>
        <v/>
      </c>
      <c r="G692" t="str">
        <f>IF(OR(ISBLANK('!0'!G694),ISERROR('!0'!G694)),"",'!0'!G694)</f>
        <v/>
      </c>
      <c r="H692" t="str">
        <f>IF(OR(ISBLANK('!0'!H694),ISERROR('!0'!H694)),"",'!0'!H694)</f>
        <v/>
      </c>
      <c r="I692" s="4" t="str">
        <f>IF(OR(ISBLANK('!0'!I694),ISERROR('!0'!I694)),"",'!0'!I694)</f>
        <v/>
      </c>
      <c r="J692" t="str">
        <f>IF(OR(ISBLANK('!0'!J694),ISERROR('!0'!J694)),"",'!0'!J694)</f>
        <v/>
      </c>
      <c r="K692" s="59" t="str">
        <f>IF(OR(ISBLANK('!0'!K694),ISERROR('!0'!K694)),"",'!0'!K694)</f>
        <v/>
      </c>
      <c r="L692" t="str">
        <f>IF(OR(ISBLANK('!0'!L694),ISERROR('!0'!L694)),"",'!0'!L694)</f>
        <v/>
      </c>
      <c r="M692" t="str">
        <f>IF(OR(ISBLANK('!0'!M694),ISERROR('!0'!M694)),"",'!0'!M694)</f>
        <v/>
      </c>
      <c r="N692" t="str">
        <f>IF(OR(ISBLANK('!0'!N694),ISERROR('!0'!N694)),"",'!0'!N694)</f>
        <v/>
      </c>
      <c r="O692" t="str">
        <f>IF(OR(ISBLANK('!0'!O694),ISERROR('!0'!O694)),"",'!0'!O694)</f>
        <v/>
      </c>
      <c r="P692" t="str">
        <f>IF(OR(ISBLANK('!0'!P694),ISERROR('!0'!P694)),"",'!0'!P694)</f>
        <v/>
      </c>
      <c r="Q692" t="str">
        <f>IF(OR(ISBLANK('!0'!Q694),ISERROR('!0'!Q694)),"",'!0'!Q694)</f>
        <v/>
      </c>
      <c r="R692" t="str">
        <f>IF(OR(ISBLANK('!0'!R694),ISERROR('!0'!R694)),"",'!0'!R694)</f>
        <v/>
      </c>
      <c r="S692" t="str">
        <f>IF(OR(ISBLANK('!0'!S694),ISERROR('!0'!S694)),"",'!0'!S694)</f>
        <v/>
      </c>
      <c r="T692" t="str">
        <f>IF(OR(ISBLANK('!0'!T694),ISERROR('!0'!T694)),"",'!0'!T694)</f>
        <v/>
      </c>
      <c r="U692" t="str">
        <f>IF(OR(ISBLANK('!0'!U694),ISERROR('!0'!U694)),"",'!0'!U694)</f>
        <v/>
      </c>
      <c r="V692" t="str">
        <f>IF(OR(ISBLANK('!0'!V694),ISERROR('!0'!V694)),"",'!0'!V694)</f>
        <v/>
      </c>
      <c r="W692" t="str">
        <f>IF(OR(ISBLANK('!0'!W694),ISERROR('!0'!W694)),"",'!0'!W694)</f>
        <v/>
      </c>
      <c r="X692" t="str">
        <f>IF(OR(ISBLANK('!0'!X694),ISERROR('!0'!X694)),"",'!0'!X694)</f>
        <v/>
      </c>
      <c r="Y692" t="str">
        <f>IF(OR(ISBLANK('!0'!Y694),ISERROR('!0'!Y694)),"",'!0'!Y694)</f>
        <v/>
      </c>
      <c r="Z692" t="str">
        <f>IF(OR(ISBLANK('!0'!Z694),ISERROR('!0'!Z694)),"",'!0'!Z694)</f>
        <v/>
      </c>
      <c r="AA692" t="str">
        <f>IF(OR(ISBLANK('!0'!AA694),ISERROR('!0'!AA694)),"",'!0'!AA694)</f>
        <v/>
      </c>
      <c r="AB692" t="str">
        <f>IF(OR(ISBLANK('!0'!AB694),ISERROR('!0'!AB694)),"",'!0'!AB694)</f>
        <v/>
      </c>
      <c r="AC692" t="str">
        <f>IF(OR(ISBLANK('!0'!AI694),ISERROR('!0'!AI694)),"",'!0'!AI694)</f>
        <v/>
      </c>
      <c r="AD692" t="str">
        <f>IF(OR(ISBLANK('!0'!AJ694),ISERROR('!0'!AJ694)),"",'!0'!AJ694)</f>
        <v/>
      </c>
      <c r="AE692" t="str">
        <f>IF(OR(ISBLANK('!0'!AK694),ISERROR('!0'!AK694)),"",'!0'!AK694)</f>
        <v/>
      </c>
      <c r="AF692" t="str">
        <f>IF(OR(ISBLANK('!0'!AL694),ISERROR('!0'!AL694)),"",'!0'!AL694)</f>
        <v/>
      </c>
      <c r="AG692" t="str">
        <f>IF(OR(ISBLANK('!0'!AM694),ISERROR('!0'!AM694)),"",'!0'!AM694)</f>
        <v/>
      </c>
      <c r="AH692" t="str">
        <f>IF(OR(ISBLANK('!0'!AN694),ISERROR('!0'!AN694)),"",'!0'!AN694)</f>
        <v/>
      </c>
      <c r="AI692" t="str">
        <f>IF(OR(ISBLANK('!0'!AO694),ISERROR('!0'!AO694)),"",'!0'!AO694)</f>
        <v/>
      </c>
      <c r="AJ692" t="str">
        <f>IF(OR(ISBLANK('!0'!AP694),ISERROR('!0'!AP694)),"",'!0'!AP694)</f>
        <v/>
      </c>
      <c r="AK692" t="str">
        <f>IF(OR(ISBLANK('!0'!AQ694),ISERROR('!0'!AQ694)),"",'!0'!AQ694)</f>
        <v/>
      </c>
      <c r="AL692" t="str">
        <f>IF(OR(ISBLANK('!0'!AR694),ISERROR('!0'!AR694)),"",'!0'!AR694)</f>
        <v/>
      </c>
      <c r="AM692" t="str">
        <f>IF(OR(ISBLANK('!0'!AS694),ISERROR('!0'!AS694)),"",'!0'!AS694)</f>
        <v/>
      </c>
      <c r="AN692" t="str">
        <f>IF(OR(ISBLANK('!0'!AT694),ISERROR('!0'!AT694)),"",'!0'!AT694)</f>
        <v/>
      </c>
      <c r="AO692" t="str">
        <f>IF(OR(ISBLANK('!0'!AU694),ISERROR('!0'!AU694)),"",'!0'!AU694)</f>
        <v/>
      </c>
      <c r="AP692" t="str">
        <f>IF(OR(ISBLANK('!0'!AV694),ISERROR('!0'!AV694)),"",'!0'!AV694)</f>
        <v/>
      </c>
      <c r="AQ692" t="str">
        <f>IF(OR(ISBLANK('!0'!AW694),ISERROR('!0'!AW694)),"",'!0'!AW694)</f>
        <v/>
      </c>
      <c r="AR692" t="str">
        <f>IF(OR(ISBLANK('!0'!AX694),ISERROR('!0'!AX694)),"",'!0'!AX694)</f>
        <v/>
      </c>
      <c r="AS692" t="str">
        <f>IF(OR(ISBLANK('!0'!AY694),ISERROR('!0'!AY694)),"",'!0'!AY694)</f>
        <v/>
      </c>
      <c r="AT692" t="str">
        <f>IF(OR(ISBLANK('!0'!AZ694),ISERROR('!0'!AZ694)),"",'!0'!AZ694)</f>
        <v/>
      </c>
      <c r="AU692" t="str">
        <f>IF(OR(ISBLANK('!0'!BA694),ISERROR('!0'!BA694)),"",'!0'!BA694)</f>
        <v/>
      </c>
      <c r="AV692" t="str">
        <f>IF(OR(ISBLANK('!0'!BB694),ISERROR('!0'!BB694)),"",'!0'!BB694)</f>
        <v/>
      </c>
      <c r="AW692" t="str">
        <f>IF(OR(ISBLANK('!0'!BC694),ISERROR('!0'!BC694)),"",'!0'!BC694)</f>
        <v/>
      </c>
      <c r="AX692" t="str">
        <f>IF(OR(ISBLANK('!0'!BD694),ISERROR('!0'!BD694)),"",'!0'!BD694)</f>
        <v/>
      </c>
      <c r="AY692" t="str">
        <f>IF(OR(ISBLANK('!0'!BE694),ISERROR('!0'!BE694)),"",'!0'!BE694)</f>
        <v/>
      </c>
      <c r="AZ692" t="str">
        <f>IF(OR(ISBLANK('!0'!BF694),ISERROR('!0'!BF694)),"",'!0'!BF694)</f>
        <v/>
      </c>
      <c r="BA692" t="str">
        <f>IF(OR(ISBLANK('!0'!BG694),ISERROR('!0'!BG694)),"",'!0'!BG694)</f>
        <v/>
      </c>
      <c r="BB692" t="str">
        <f>IF(OR(ISBLANK('!0'!BH694),ISERROR('!0'!BH694)),"",'!0'!BH694)</f>
        <v/>
      </c>
      <c r="BC692" t="str">
        <f>IF(OR(ISBLANK('!0'!BI694),ISERROR('!0'!BI694)),"",'!0'!BI694)</f>
        <v/>
      </c>
    </row>
    <row r="693" spans="1:55" ht="12.75" customHeight="1" x14ac:dyDescent="0.2">
      <c r="A693" t="str">
        <f>IF(OR(ISBLANK('!0'!A695),ISERROR('!0'!A695)),"",'!0'!A695)</f>
        <v/>
      </c>
      <c r="B693" t="str">
        <f>IF(OR(ISBLANK('!0'!B695),ISERROR('!0'!B695)),"",'!0'!B695)</f>
        <v/>
      </c>
      <c r="C693" t="str">
        <f>IF(OR(ISBLANK('!0'!C694),ISERROR('!0'!C694)),"",'!0'!C694)</f>
        <v/>
      </c>
      <c r="D693" t="str">
        <f>IF(OR(ISBLANK('!0'!D695),ISERROR('!0'!D695)),"",'!0'!D695)</f>
        <v/>
      </c>
      <c r="E693" t="str">
        <f>IF(OR(ISBLANK('!0'!E695),ISERROR('!0'!E695)),"",'!0'!E695)</f>
        <v/>
      </c>
      <c r="F693" t="str">
        <f>IF(OR(ISBLANK('!0'!F695),ISERROR('!0'!F695)),"",'!0'!F695)</f>
        <v/>
      </c>
      <c r="G693" t="str">
        <f>IF(OR(ISBLANK('!0'!G695),ISERROR('!0'!G695)),"",'!0'!G695)</f>
        <v/>
      </c>
      <c r="H693" t="str">
        <f>IF(OR(ISBLANK('!0'!H695),ISERROR('!0'!H695)),"",'!0'!H695)</f>
        <v/>
      </c>
      <c r="I693" s="4" t="str">
        <f>IF(OR(ISBLANK('!0'!I695),ISERROR('!0'!I695)),"",'!0'!I695)</f>
        <v/>
      </c>
      <c r="J693" t="str">
        <f>IF(OR(ISBLANK('!0'!J695),ISERROR('!0'!J695)),"",'!0'!J695)</f>
        <v/>
      </c>
      <c r="K693" s="59" t="str">
        <f>IF(OR(ISBLANK('!0'!K695),ISERROR('!0'!K695)),"",'!0'!K695)</f>
        <v/>
      </c>
      <c r="L693" t="str">
        <f>IF(OR(ISBLANK('!0'!L695),ISERROR('!0'!L695)),"",'!0'!L695)</f>
        <v/>
      </c>
      <c r="M693" t="str">
        <f>IF(OR(ISBLANK('!0'!M695),ISERROR('!0'!M695)),"",'!0'!M695)</f>
        <v/>
      </c>
      <c r="N693" t="str">
        <f>IF(OR(ISBLANK('!0'!N695),ISERROR('!0'!N695)),"",'!0'!N695)</f>
        <v/>
      </c>
      <c r="O693" t="str">
        <f>IF(OR(ISBLANK('!0'!O695),ISERROR('!0'!O695)),"",'!0'!O695)</f>
        <v/>
      </c>
      <c r="P693" t="str">
        <f>IF(OR(ISBLANK('!0'!P695),ISERROR('!0'!P695)),"",'!0'!P695)</f>
        <v/>
      </c>
      <c r="Q693" t="str">
        <f>IF(OR(ISBLANK('!0'!Q695),ISERROR('!0'!Q695)),"",'!0'!Q695)</f>
        <v/>
      </c>
      <c r="R693" t="str">
        <f>IF(OR(ISBLANK('!0'!R695),ISERROR('!0'!R695)),"",'!0'!R695)</f>
        <v/>
      </c>
      <c r="S693" t="str">
        <f>IF(OR(ISBLANK('!0'!S695),ISERROR('!0'!S695)),"",'!0'!S695)</f>
        <v/>
      </c>
      <c r="T693" t="str">
        <f>IF(OR(ISBLANK('!0'!T695),ISERROR('!0'!T695)),"",'!0'!T695)</f>
        <v/>
      </c>
      <c r="U693" t="str">
        <f>IF(OR(ISBLANK('!0'!U695),ISERROR('!0'!U695)),"",'!0'!U695)</f>
        <v/>
      </c>
      <c r="V693" t="str">
        <f>IF(OR(ISBLANK('!0'!V695),ISERROR('!0'!V695)),"",'!0'!V695)</f>
        <v/>
      </c>
      <c r="W693" t="str">
        <f>IF(OR(ISBLANK('!0'!W695),ISERROR('!0'!W695)),"",'!0'!W695)</f>
        <v/>
      </c>
      <c r="X693" t="str">
        <f>IF(OR(ISBLANK('!0'!X695),ISERROR('!0'!X695)),"",'!0'!X695)</f>
        <v/>
      </c>
      <c r="Y693" t="str">
        <f>IF(OR(ISBLANK('!0'!Y695),ISERROR('!0'!Y695)),"",'!0'!Y695)</f>
        <v/>
      </c>
      <c r="Z693" t="str">
        <f>IF(OR(ISBLANK('!0'!Z695),ISERROR('!0'!Z695)),"",'!0'!Z695)</f>
        <v/>
      </c>
      <c r="AA693" t="str">
        <f>IF(OR(ISBLANK('!0'!AA695),ISERROR('!0'!AA695)),"",'!0'!AA695)</f>
        <v/>
      </c>
      <c r="AB693" t="str">
        <f>IF(OR(ISBLANK('!0'!AB695),ISERROR('!0'!AB695)),"",'!0'!AB695)</f>
        <v/>
      </c>
      <c r="AC693" t="str">
        <f>IF(OR(ISBLANK('!0'!AI695),ISERROR('!0'!AI695)),"",'!0'!AI695)</f>
        <v/>
      </c>
      <c r="AD693" t="str">
        <f>IF(OR(ISBLANK('!0'!AJ695),ISERROR('!0'!AJ695)),"",'!0'!AJ695)</f>
        <v/>
      </c>
      <c r="AE693" t="str">
        <f>IF(OR(ISBLANK('!0'!AK695),ISERROR('!0'!AK695)),"",'!0'!AK695)</f>
        <v/>
      </c>
      <c r="AF693" t="str">
        <f>IF(OR(ISBLANK('!0'!AL695),ISERROR('!0'!AL695)),"",'!0'!AL695)</f>
        <v/>
      </c>
      <c r="AG693" t="str">
        <f>IF(OR(ISBLANK('!0'!AM695),ISERROR('!0'!AM695)),"",'!0'!AM695)</f>
        <v/>
      </c>
      <c r="AH693" t="str">
        <f>IF(OR(ISBLANK('!0'!AN695),ISERROR('!0'!AN695)),"",'!0'!AN695)</f>
        <v/>
      </c>
      <c r="AI693" t="str">
        <f>IF(OR(ISBLANK('!0'!AO695),ISERROR('!0'!AO695)),"",'!0'!AO695)</f>
        <v/>
      </c>
      <c r="AJ693" t="str">
        <f>IF(OR(ISBLANK('!0'!AP695),ISERROR('!0'!AP695)),"",'!0'!AP695)</f>
        <v/>
      </c>
      <c r="AK693" t="str">
        <f>IF(OR(ISBLANK('!0'!AQ695),ISERROR('!0'!AQ695)),"",'!0'!AQ695)</f>
        <v/>
      </c>
      <c r="AL693" t="str">
        <f>IF(OR(ISBLANK('!0'!AR695),ISERROR('!0'!AR695)),"",'!0'!AR695)</f>
        <v/>
      </c>
      <c r="AM693" t="str">
        <f>IF(OR(ISBLANK('!0'!AS695),ISERROR('!0'!AS695)),"",'!0'!AS695)</f>
        <v/>
      </c>
      <c r="AN693" t="str">
        <f>IF(OR(ISBLANK('!0'!AT695),ISERROR('!0'!AT695)),"",'!0'!AT695)</f>
        <v/>
      </c>
      <c r="AO693" t="str">
        <f>IF(OR(ISBLANK('!0'!AU695),ISERROR('!0'!AU695)),"",'!0'!AU695)</f>
        <v/>
      </c>
      <c r="AP693" t="str">
        <f>IF(OR(ISBLANK('!0'!AV695),ISERROR('!0'!AV695)),"",'!0'!AV695)</f>
        <v/>
      </c>
      <c r="AQ693" t="str">
        <f>IF(OR(ISBLANK('!0'!AW695),ISERROR('!0'!AW695)),"",'!0'!AW695)</f>
        <v/>
      </c>
      <c r="AR693" t="str">
        <f>IF(OR(ISBLANK('!0'!AX695),ISERROR('!0'!AX695)),"",'!0'!AX695)</f>
        <v/>
      </c>
      <c r="AS693" t="str">
        <f>IF(OR(ISBLANK('!0'!AY695),ISERROR('!0'!AY695)),"",'!0'!AY695)</f>
        <v/>
      </c>
      <c r="AT693" t="str">
        <f>IF(OR(ISBLANK('!0'!AZ695),ISERROR('!0'!AZ695)),"",'!0'!AZ695)</f>
        <v/>
      </c>
      <c r="AU693" t="str">
        <f>IF(OR(ISBLANK('!0'!BA695),ISERROR('!0'!BA695)),"",'!0'!BA695)</f>
        <v/>
      </c>
      <c r="AV693" t="str">
        <f>IF(OR(ISBLANK('!0'!BB695),ISERROR('!0'!BB695)),"",'!0'!BB695)</f>
        <v/>
      </c>
      <c r="AW693" t="str">
        <f>IF(OR(ISBLANK('!0'!BC695),ISERROR('!0'!BC695)),"",'!0'!BC695)</f>
        <v/>
      </c>
      <c r="AX693" t="str">
        <f>IF(OR(ISBLANK('!0'!BD695),ISERROR('!0'!BD695)),"",'!0'!BD695)</f>
        <v/>
      </c>
      <c r="AY693" t="str">
        <f>IF(OR(ISBLANK('!0'!BE695),ISERROR('!0'!BE695)),"",'!0'!BE695)</f>
        <v/>
      </c>
      <c r="AZ693" t="str">
        <f>IF(OR(ISBLANK('!0'!BF695),ISERROR('!0'!BF695)),"",'!0'!BF695)</f>
        <v/>
      </c>
      <c r="BA693" t="str">
        <f>IF(OR(ISBLANK('!0'!BG695),ISERROR('!0'!BG695)),"",'!0'!BG695)</f>
        <v/>
      </c>
      <c r="BB693" t="str">
        <f>IF(OR(ISBLANK('!0'!BH695),ISERROR('!0'!BH695)),"",'!0'!BH695)</f>
        <v/>
      </c>
      <c r="BC693" t="str">
        <f>IF(OR(ISBLANK('!0'!BI695),ISERROR('!0'!BI695)),"",'!0'!BI695)</f>
        <v/>
      </c>
    </row>
    <row r="694" spans="1:55" ht="12.75" customHeight="1" x14ac:dyDescent="0.2">
      <c r="A694" t="str">
        <f>IF(OR(ISBLANK('!0'!A696),ISERROR('!0'!A696)),"",'!0'!A696)</f>
        <v/>
      </c>
      <c r="B694" t="str">
        <f>IF(OR(ISBLANK('!0'!B696),ISERROR('!0'!B696)),"",'!0'!B696)</f>
        <v/>
      </c>
      <c r="C694" t="str">
        <f>IF(OR(ISBLANK('!0'!C695),ISERROR('!0'!C695)),"",'!0'!C695)</f>
        <v/>
      </c>
      <c r="D694" t="str">
        <f>IF(OR(ISBLANK('!0'!D696),ISERROR('!0'!D696)),"",'!0'!D696)</f>
        <v/>
      </c>
      <c r="E694" t="str">
        <f>IF(OR(ISBLANK('!0'!E696),ISERROR('!0'!E696)),"",'!0'!E696)</f>
        <v/>
      </c>
      <c r="F694" t="str">
        <f>IF(OR(ISBLANK('!0'!F696),ISERROR('!0'!F696)),"",'!0'!F696)</f>
        <v/>
      </c>
      <c r="G694" t="str">
        <f>IF(OR(ISBLANK('!0'!G696),ISERROR('!0'!G696)),"",'!0'!G696)</f>
        <v/>
      </c>
      <c r="H694" t="str">
        <f>IF(OR(ISBLANK('!0'!H696),ISERROR('!0'!H696)),"",'!0'!H696)</f>
        <v/>
      </c>
      <c r="I694" s="4" t="str">
        <f>IF(OR(ISBLANK('!0'!I696),ISERROR('!0'!I696)),"",'!0'!I696)</f>
        <v/>
      </c>
      <c r="J694" t="str">
        <f>IF(OR(ISBLANK('!0'!J696),ISERROR('!0'!J696)),"",'!0'!J696)</f>
        <v/>
      </c>
      <c r="K694" s="59" t="str">
        <f>IF(OR(ISBLANK('!0'!K696),ISERROR('!0'!K696)),"",'!0'!K696)</f>
        <v/>
      </c>
      <c r="L694" t="str">
        <f>IF(OR(ISBLANK('!0'!L696),ISERROR('!0'!L696)),"",'!0'!L696)</f>
        <v/>
      </c>
      <c r="M694" t="str">
        <f>IF(OR(ISBLANK('!0'!M696),ISERROR('!0'!M696)),"",'!0'!M696)</f>
        <v/>
      </c>
      <c r="N694" t="str">
        <f>IF(OR(ISBLANK('!0'!N696),ISERROR('!0'!N696)),"",'!0'!N696)</f>
        <v/>
      </c>
      <c r="O694" t="str">
        <f>IF(OR(ISBLANK('!0'!O696),ISERROR('!0'!O696)),"",'!0'!O696)</f>
        <v/>
      </c>
      <c r="P694" t="str">
        <f>IF(OR(ISBLANK('!0'!P696),ISERROR('!0'!P696)),"",'!0'!P696)</f>
        <v/>
      </c>
      <c r="Q694" t="str">
        <f>IF(OR(ISBLANK('!0'!Q696),ISERROR('!0'!Q696)),"",'!0'!Q696)</f>
        <v/>
      </c>
      <c r="R694" t="str">
        <f>IF(OR(ISBLANK('!0'!R696),ISERROR('!0'!R696)),"",'!0'!R696)</f>
        <v/>
      </c>
      <c r="S694" t="str">
        <f>IF(OR(ISBLANK('!0'!S696),ISERROR('!0'!S696)),"",'!0'!S696)</f>
        <v/>
      </c>
      <c r="T694" t="str">
        <f>IF(OR(ISBLANK('!0'!T696),ISERROR('!0'!T696)),"",'!0'!T696)</f>
        <v/>
      </c>
      <c r="U694" t="str">
        <f>IF(OR(ISBLANK('!0'!U696),ISERROR('!0'!U696)),"",'!0'!U696)</f>
        <v/>
      </c>
      <c r="V694" t="str">
        <f>IF(OR(ISBLANK('!0'!V696),ISERROR('!0'!V696)),"",'!0'!V696)</f>
        <v/>
      </c>
      <c r="W694" t="str">
        <f>IF(OR(ISBLANK('!0'!W696),ISERROR('!0'!W696)),"",'!0'!W696)</f>
        <v/>
      </c>
      <c r="X694" t="str">
        <f>IF(OR(ISBLANK('!0'!X696),ISERROR('!0'!X696)),"",'!0'!X696)</f>
        <v/>
      </c>
      <c r="Y694" t="str">
        <f>IF(OR(ISBLANK('!0'!Y696),ISERROR('!0'!Y696)),"",'!0'!Y696)</f>
        <v/>
      </c>
      <c r="Z694" t="str">
        <f>IF(OR(ISBLANK('!0'!Z696),ISERROR('!0'!Z696)),"",'!0'!Z696)</f>
        <v/>
      </c>
      <c r="AA694" t="str">
        <f>IF(OR(ISBLANK('!0'!AA696),ISERROR('!0'!AA696)),"",'!0'!AA696)</f>
        <v/>
      </c>
      <c r="AB694" t="str">
        <f>IF(OR(ISBLANK('!0'!AB696),ISERROR('!0'!AB696)),"",'!0'!AB696)</f>
        <v/>
      </c>
      <c r="AC694" t="str">
        <f>IF(OR(ISBLANK('!0'!AI696),ISERROR('!0'!AI696)),"",'!0'!AI696)</f>
        <v/>
      </c>
      <c r="AD694" t="str">
        <f>IF(OR(ISBLANK('!0'!AJ696),ISERROR('!0'!AJ696)),"",'!0'!AJ696)</f>
        <v/>
      </c>
      <c r="AE694" t="str">
        <f>IF(OR(ISBLANK('!0'!AK696),ISERROR('!0'!AK696)),"",'!0'!AK696)</f>
        <v/>
      </c>
      <c r="AF694" t="str">
        <f>IF(OR(ISBLANK('!0'!AL696),ISERROR('!0'!AL696)),"",'!0'!AL696)</f>
        <v/>
      </c>
      <c r="AG694" t="str">
        <f>IF(OR(ISBLANK('!0'!AM696),ISERROR('!0'!AM696)),"",'!0'!AM696)</f>
        <v/>
      </c>
      <c r="AH694" t="str">
        <f>IF(OR(ISBLANK('!0'!AN696),ISERROR('!0'!AN696)),"",'!0'!AN696)</f>
        <v/>
      </c>
      <c r="AI694" t="str">
        <f>IF(OR(ISBLANK('!0'!AO696),ISERROR('!0'!AO696)),"",'!0'!AO696)</f>
        <v/>
      </c>
      <c r="AJ694" t="str">
        <f>IF(OR(ISBLANK('!0'!AP696),ISERROR('!0'!AP696)),"",'!0'!AP696)</f>
        <v/>
      </c>
      <c r="AK694" t="str">
        <f>IF(OR(ISBLANK('!0'!AQ696),ISERROR('!0'!AQ696)),"",'!0'!AQ696)</f>
        <v/>
      </c>
      <c r="AL694" t="str">
        <f>IF(OR(ISBLANK('!0'!AR696),ISERROR('!0'!AR696)),"",'!0'!AR696)</f>
        <v/>
      </c>
      <c r="AM694" t="str">
        <f>IF(OR(ISBLANK('!0'!AS696),ISERROR('!0'!AS696)),"",'!0'!AS696)</f>
        <v/>
      </c>
      <c r="AN694" t="str">
        <f>IF(OR(ISBLANK('!0'!AT696),ISERROR('!0'!AT696)),"",'!0'!AT696)</f>
        <v/>
      </c>
      <c r="AO694" t="str">
        <f>IF(OR(ISBLANK('!0'!AU696),ISERROR('!0'!AU696)),"",'!0'!AU696)</f>
        <v/>
      </c>
      <c r="AP694" t="str">
        <f>IF(OR(ISBLANK('!0'!AV696),ISERROR('!0'!AV696)),"",'!0'!AV696)</f>
        <v/>
      </c>
      <c r="AQ694" t="str">
        <f>IF(OR(ISBLANK('!0'!AW696),ISERROR('!0'!AW696)),"",'!0'!AW696)</f>
        <v/>
      </c>
      <c r="AR694" t="str">
        <f>IF(OR(ISBLANK('!0'!AX696),ISERROR('!0'!AX696)),"",'!0'!AX696)</f>
        <v/>
      </c>
      <c r="AS694" t="str">
        <f>IF(OR(ISBLANK('!0'!AY696),ISERROR('!0'!AY696)),"",'!0'!AY696)</f>
        <v/>
      </c>
      <c r="AT694" t="str">
        <f>IF(OR(ISBLANK('!0'!AZ696),ISERROR('!0'!AZ696)),"",'!0'!AZ696)</f>
        <v/>
      </c>
      <c r="AU694" t="str">
        <f>IF(OR(ISBLANK('!0'!BA696),ISERROR('!0'!BA696)),"",'!0'!BA696)</f>
        <v/>
      </c>
      <c r="AV694" t="str">
        <f>IF(OR(ISBLANK('!0'!BB696),ISERROR('!0'!BB696)),"",'!0'!BB696)</f>
        <v/>
      </c>
      <c r="AW694" t="str">
        <f>IF(OR(ISBLANK('!0'!BC696),ISERROR('!0'!BC696)),"",'!0'!BC696)</f>
        <v/>
      </c>
      <c r="AX694" t="str">
        <f>IF(OR(ISBLANK('!0'!BD696),ISERROR('!0'!BD696)),"",'!0'!BD696)</f>
        <v/>
      </c>
      <c r="AY694" t="str">
        <f>IF(OR(ISBLANK('!0'!BE696),ISERROR('!0'!BE696)),"",'!0'!BE696)</f>
        <v/>
      </c>
      <c r="AZ694" t="str">
        <f>IF(OR(ISBLANK('!0'!BF696),ISERROR('!0'!BF696)),"",'!0'!BF696)</f>
        <v/>
      </c>
      <c r="BA694" t="str">
        <f>IF(OR(ISBLANK('!0'!BG696),ISERROR('!0'!BG696)),"",'!0'!BG696)</f>
        <v/>
      </c>
      <c r="BB694" t="str">
        <f>IF(OR(ISBLANK('!0'!BH696),ISERROR('!0'!BH696)),"",'!0'!BH696)</f>
        <v/>
      </c>
      <c r="BC694" t="str">
        <f>IF(OR(ISBLANK('!0'!BI696),ISERROR('!0'!BI696)),"",'!0'!BI696)</f>
        <v/>
      </c>
    </row>
    <row r="695" spans="1:55" ht="12.75" customHeight="1" x14ac:dyDescent="0.2">
      <c r="A695" t="str">
        <f>IF(OR(ISBLANK('!0'!A697),ISERROR('!0'!A697)),"",'!0'!A697)</f>
        <v/>
      </c>
      <c r="B695" t="str">
        <f>IF(OR(ISBLANK('!0'!B697),ISERROR('!0'!B697)),"",'!0'!B697)</f>
        <v/>
      </c>
      <c r="C695" t="str">
        <f>IF(OR(ISBLANK('!0'!C696),ISERROR('!0'!C696)),"",'!0'!C696)</f>
        <v/>
      </c>
      <c r="D695" t="str">
        <f>IF(OR(ISBLANK('!0'!D697),ISERROR('!0'!D697)),"",'!0'!D697)</f>
        <v/>
      </c>
      <c r="E695" t="str">
        <f>IF(OR(ISBLANK('!0'!E697),ISERROR('!0'!E697)),"",'!0'!E697)</f>
        <v/>
      </c>
      <c r="F695" t="str">
        <f>IF(OR(ISBLANK('!0'!F697),ISERROR('!0'!F697)),"",'!0'!F697)</f>
        <v/>
      </c>
      <c r="G695" t="str">
        <f>IF(OR(ISBLANK('!0'!G697),ISERROR('!0'!G697)),"",'!0'!G697)</f>
        <v/>
      </c>
      <c r="H695" t="str">
        <f>IF(OR(ISBLANK('!0'!H697),ISERROR('!0'!H697)),"",'!0'!H697)</f>
        <v/>
      </c>
      <c r="I695" s="4" t="str">
        <f>IF(OR(ISBLANK('!0'!I697),ISERROR('!0'!I697)),"",'!0'!I697)</f>
        <v/>
      </c>
      <c r="J695" t="str">
        <f>IF(OR(ISBLANK('!0'!J697),ISERROR('!0'!J697)),"",'!0'!J697)</f>
        <v/>
      </c>
      <c r="K695" s="59" t="str">
        <f>IF(OR(ISBLANK('!0'!K697),ISERROR('!0'!K697)),"",'!0'!K697)</f>
        <v/>
      </c>
      <c r="L695" t="str">
        <f>IF(OR(ISBLANK('!0'!L697),ISERROR('!0'!L697)),"",'!0'!L697)</f>
        <v/>
      </c>
      <c r="M695" t="str">
        <f>IF(OR(ISBLANK('!0'!M697),ISERROR('!0'!M697)),"",'!0'!M697)</f>
        <v/>
      </c>
      <c r="N695" t="str">
        <f>IF(OR(ISBLANK('!0'!N697),ISERROR('!0'!N697)),"",'!0'!N697)</f>
        <v/>
      </c>
      <c r="O695" t="str">
        <f>IF(OR(ISBLANK('!0'!O697),ISERROR('!0'!O697)),"",'!0'!O697)</f>
        <v/>
      </c>
      <c r="P695" t="str">
        <f>IF(OR(ISBLANK('!0'!P697),ISERROR('!0'!P697)),"",'!0'!P697)</f>
        <v/>
      </c>
      <c r="Q695" t="str">
        <f>IF(OR(ISBLANK('!0'!Q697),ISERROR('!0'!Q697)),"",'!0'!Q697)</f>
        <v/>
      </c>
      <c r="R695" t="str">
        <f>IF(OR(ISBLANK('!0'!R697),ISERROR('!0'!R697)),"",'!0'!R697)</f>
        <v/>
      </c>
      <c r="S695" t="str">
        <f>IF(OR(ISBLANK('!0'!S697),ISERROR('!0'!S697)),"",'!0'!S697)</f>
        <v/>
      </c>
      <c r="T695" t="str">
        <f>IF(OR(ISBLANK('!0'!T697),ISERROR('!0'!T697)),"",'!0'!T697)</f>
        <v/>
      </c>
      <c r="U695" t="str">
        <f>IF(OR(ISBLANK('!0'!U697),ISERROR('!0'!U697)),"",'!0'!U697)</f>
        <v/>
      </c>
      <c r="V695" t="str">
        <f>IF(OR(ISBLANK('!0'!V697),ISERROR('!0'!V697)),"",'!0'!V697)</f>
        <v/>
      </c>
      <c r="W695" t="str">
        <f>IF(OR(ISBLANK('!0'!W697),ISERROR('!0'!W697)),"",'!0'!W697)</f>
        <v/>
      </c>
      <c r="X695" t="str">
        <f>IF(OR(ISBLANK('!0'!X697),ISERROR('!0'!X697)),"",'!0'!X697)</f>
        <v/>
      </c>
      <c r="Y695" t="str">
        <f>IF(OR(ISBLANK('!0'!Y697),ISERROR('!0'!Y697)),"",'!0'!Y697)</f>
        <v/>
      </c>
      <c r="Z695" t="str">
        <f>IF(OR(ISBLANK('!0'!Z697),ISERROR('!0'!Z697)),"",'!0'!Z697)</f>
        <v/>
      </c>
      <c r="AA695" t="str">
        <f>IF(OR(ISBLANK('!0'!AA697),ISERROR('!0'!AA697)),"",'!0'!AA697)</f>
        <v/>
      </c>
      <c r="AB695" t="str">
        <f>IF(OR(ISBLANK('!0'!AB697),ISERROR('!0'!AB697)),"",'!0'!AB697)</f>
        <v/>
      </c>
      <c r="AC695" t="str">
        <f>IF(OR(ISBLANK('!0'!AI697),ISERROR('!0'!AI697)),"",'!0'!AI697)</f>
        <v/>
      </c>
      <c r="AD695" t="str">
        <f>IF(OR(ISBLANK('!0'!AJ697),ISERROR('!0'!AJ697)),"",'!0'!AJ697)</f>
        <v/>
      </c>
      <c r="AE695" t="str">
        <f>IF(OR(ISBLANK('!0'!AK697),ISERROR('!0'!AK697)),"",'!0'!AK697)</f>
        <v/>
      </c>
      <c r="AF695" t="str">
        <f>IF(OR(ISBLANK('!0'!AL697),ISERROR('!0'!AL697)),"",'!0'!AL697)</f>
        <v/>
      </c>
      <c r="AG695" t="str">
        <f>IF(OR(ISBLANK('!0'!AM697),ISERROR('!0'!AM697)),"",'!0'!AM697)</f>
        <v/>
      </c>
      <c r="AH695" t="str">
        <f>IF(OR(ISBLANK('!0'!AN697),ISERROR('!0'!AN697)),"",'!0'!AN697)</f>
        <v/>
      </c>
      <c r="AI695" t="str">
        <f>IF(OR(ISBLANK('!0'!AO697),ISERROR('!0'!AO697)),"",'!0'!AO697)</f>
        <v/>
      </c>
      <c r="AJ695" t="str">
        <f>IF(OR(ISBLANK('!0'!AP697),ISERROR('!0'!AP697)),"",'!0'!AP697)</f>
        <v/>
      </c>
      <c r="AK695" t="str">
        <f>IF(OR(ISBLANK('!0'!AQ697),ISERROR('!0'!AQ697)),"",'!0'!AQ697)</f>
        <v/>
      </c>
      <c r="AL695" t="str">
        <f>IF(OR(ISBLANK('!0'!AR697),ISERROR('!0'!AR697)),"",'!0'!AR697)</f>
        <v/>
      </c>
      <c r="AM695" t="str">
        <f>IF(OR(ISBLANK('!0'!AS697),ISERROR('!0'!AS697)),"",'!0'!AS697)</f>
        <v/>
      </c>
      <c r="AN695" t="str">
        <f>IF(OR(ISBLANK('!0'!AT697),ISERROR('!0'!AT697)),"",'!0'!AT697)</f>
        <v/>
      </c>
      <c r="AO695" t="str">
        <f>IF(OR(ISBLANK('!0'!AU697),ISERROR('!0'!AU697)),"",'!0'!AU697)</f>
        <v/>
      </c>
      <c r="AP695" t="str">
        <f>IF(OR(ISBLANK('!0'!AV697),ISERROR('!0'!AV697)),"",'!0'!AV697)</f>
        <v/>
      </c>
      <c r="AQ695" t="str">
        <f>IF(OR(ISBLANK('!0'!AW697),ISERROR('!0'!AW697)),"",'!0'!AW697)</f>
        <v/>
      </c>
      <c r="AR695" t="str">
        <f>IF(OR(ISBLANK('!0'!AX697),ISERROR('!0'!AX697)),"",'!0'!AX697)</f>
        <v/>
      </c>
      <c r="AS695" t="str">
        <f>IF(OR(ISBLANK('!0'!AY697),ISERROR('!0'!AY697)),"",'!0'!AY697)</f>
        <v/>
      </c>
      <c r="AT695" t="str">
        <f>IF(OR(ISBLANK('!0'!AZ697),ISERROR('!0'!AZ697)),"",'!0'!AZ697)</f>
        <v/>
      </c>
      <c r="AU695" t="str">
        <f>IF(OR(ISBLANK('!0'!BA697),ISERROR('!0'!BA697)),"",'!0'!BA697)</f>
        <v/>
      </c>
      <c r="AV695" t="str">
        <f>IF(OR(ISBLANK('!0'!BB697),ISERROR('!0'!BB697)),"",'!0'!BB697)</f>
        <v/>
      </c>
      <c r="AW695" t="str">
        <f>IF(OR(ISBLANK('!0'!BC697),ISERROR('!0'!BC697)),"",'!0'!BC697)</f>
        <v/>
      </c>
      <c r="AX695" t="str">
        <f>IF(OR(ISBLANK('!0'!BD697),ISERROR('!0'!BD697)),"",'!0'!BD697)</f>
        <v/>
      </c>
      <c r="AY695" t="str">
        <f>IF(OR(ISBLANK('!0'!BE697),ISERROR('!0'!BE697)),"",'!0'!BE697)</f>
        <v/>
      </c>
      <c r="AZ695" t="str">
        <f>IF(OR(ISBLANK('!0'!BF697),ISERROR('!0'!BF697)),"",'!0'!BF697)</f>
        <v/>
      </c>
      <c r="BA695" t="str">
        <f>IF(OR(ISBLANK('!0'!BG697),ISERROR('!0'!BG697)),"",'!0'!BG697)</f>
        <v/>
      </c>
      <c r="BB695" t="str">
        <f>IF(OR(ISBLANK('!0'!BH697),ISERROR('!0'!BH697)),"",'!0'!BH697)</f>
        <v/>
      </c>
      <c r="BC695" t="str">
        <f>IF(OR(ISBLANK('!0'!BI697),ISERROR('!0'!BI697)),"",'!0'!BI697)</f>
        <v/>
      </c>
    </row>
    <row r="696" spans="1:55" ht="12.75" customHeight="1" x14ac:dyDescent="0.2">
      <c r="A696" t="str">
        <f>IF(OR(ISBLANK('!0'!A698),ISERROR('!0'!A698)),"",'!0'!A698)</f>
        <v/>
      </c>
      <c r="B696" t="str">
        <f>IF(OR(ISBLANK('!0'!B698),ISERROR('!0'!B698)),"",'!0'!B698)</f>
        <v/>
      </c>
      <c r="C696" t="str">
        <f>IF(OR(ISBLANK('!0'!C697),ISERROR('!0'!C697)),"",'!0'!C697)</f>
        <v/>
      </c>
      <c r="D696" t="str">
        <f>IF(OR(ISBLANK('!0'!D698),ISERROR('!0'!D698)),"",'!0'!D698)</f>
        <v/>
      </c>
      <c r="E696" t="str">
        <f>IF(OR(ISBLANK('!0'!E698),ISERROR('!0'!E698)),"",'!0'!E698)</f>
        <v/>
      </c>
      <c r="F696" t="str">
        <f>IF(OR(ISBLANK('!0'!F698),ISERROR('!0'!F698)),"",'!0'!F698)</f>
        <v/>
      </c>
      <c r="G696" t="str">
        <f>IF(OR(ISBLANK('!0'!G698),ISERROR('!0'!G698)),"",'!0'!G698)</f>
        <v/>
      </c>
      <c r="H696" t="str">
        <f>IF(OR(ISBLANK('!0'!H698),ISERROR('!0'!H698)),"",'!0'!H698)</f>
        <v/>
      </c>
      <c r="I696" s="4" t="str">
        <f>IF(OR(ISBLANK('!0'!I698),ISERROR('!0'!I698)),"",'!0'!I698)</f>
        <v/>
      </c>
      <c r="J696" t="str">
        <f>IF(OR(ISBLANK('!0'!J698),ISERROR('!0'!J698)),"",'!0'!J698)</f>
        <v/>
      </c>
      <c r="K696" s="59" t="str">
        <f>IF(OR(ISBLANK('!0'!K698),ISERROR('!0'!K698)),"",'!0'!K698)</f>
        <v/>
      </c>
      <c r="L696" t="str">
        <f>IF(OR(ISBLANK('!0'!L698),ISERROR('!0'!L698)),"",'!0'!L698)</f>
        <v/>
      </c>
      <c r="M696" t="str">
        <f>IF(OR(ISBLANK('!0'!M698),ISERROR('!0'!M698)),"",'!0'!M698)</f>
        <v/>
      </c>
      <c r="N696" t="str">
        <f>IF(OR(ISBLANK('!0'!N698),ISERROR('!0'!N698)),"",'!0'!N698)</f>
        <v/>
      </c>
      <c r="O696" t="str">
        <f>IF(OR(ISBLANK('!0'!O698),ISERROR('!0'!O698)),"",'!0'!O698)</f>
        <v/>
      </c>
      <c r="P696" t="str">
        <f>IF(OR(ISBLANK('!0'!P698),ISERROR('!0'!P698)),"",'!0'!P698)</f>
        <v/>
      </c>
      <c r="Q696" t="str">
        <f>IF(OR(ISBLANK('!0'!Q698),ISERROR('!0'!Q698)),"",'!0'!Q698)</f>
        <v/>
      </c>
      <c r="R696" t="str">
        <f>IF(OR(ISBLANK('!0'!R698),ISERROR('!0'!R698)),"",'!0'!R698)</f>
        <v/>
      </c>
      <c r="S696" t="str">
        <f>IF(OR(ISBLANK('!0'!S698),ISERROR('!0'!S698)),"",'!0'!S698)</f>
        <v/>
      </c>
      <c r="T696" t="str">
        <f>IF(OR(ISBLANK('!0'!T698),ISERROR('!0'!T698)),"",'!0'!T698)</f>
        <v/>
      </c>
      <c r="U696" t="str">
        <f>IF(OR(ISBLANK('!0'!U698),ISERROR('!0'!U698)),"",'!0'!U698)</f>
        <v/>
      </c>
      <c r="V696" t="str">
        <f>IF(OR(ISBLANK('!0'!V698),ISERROR('!0'!V698)),"",'!0'!V698)</f>
        <v/>
      </c>
      <c r="W696" t="str">
        <f>IF(OR(ISBLANK('!0'!W698),ISERROR('!0'!W698)),"",'!0'!W698)</f>
        <v/>
      </c>
      <c r="X696" t="str">
        <f>IF(OR(ISBLANK('!0'!X698),ISERROR('!0'!X698)),"",'!0'!X698)</f>
        <v/>
      </c>
      <c r="Y696" t="str">
        <f>IF(OR(ISBLANK('!0'!Y698),ISERROR('!0'!Y698)),"",'!0'!Y698)</f>
        <v/>
      </c>
      <c r="Z696" t="str">
        <f>IF(OR(ISBLANK('!0'!Z698),ISERROR('!0'!Z698)),"",'!0'!Z698)</f>
        <v/>
      </c>
      <c r="AA696" t="str">
        <f>IF(OR(ISBLANK('!0'!AA698),ISERROR('!0'!AA698)),"",'!0'!AA698)</f>
        <v/>
      </c>
      <c r="AB696" t="str">
        <f>IF(OR(ISBLANK('!0'!AB698),ISERROR('!0'!AB698)),"",'!0'!AB698)</f>
        <v/>
      </c>
      <c r="AC696" t="str">
        <f>IF(OR(ISBLANK('!0'!AI698),ISERROR('!0'!AI698)),"",'!0'!AI698)</f>
        <v/>
      </c>
      <c r="AD696" t="str">
        <f>IF(OR(ISBLANK('!0'!AJ698),ISERROR('!0'!AJ698)),"",'!0'!AJ698)</f>
        <v/>
      </c>
      <c r="AE696" t="str">
        <f>IF(OR(ISBLANK('!0'!AK698),ISERROR('!0'!AK698)),"",'!0'!AK698)</f>
        <v/>
      </c>
      <c r="AF696" t="str">
        <f>IF(OR(ISBLANK('!0'!AL698),ISERROR('!0'!AL698)),"",'!0'!AL698)</f>
        <v/>
      </c>
      <c r="AG696" t="str">
        <f>IF(OR(ISBLANK('!0'!AM698),ISERROR('!0'!AM698)),"",'!0'!AM698)</f>
        <v/>
      </c>
      <c r="AH696" t="str">
        <f>IF(OR(ISBLANK('!0'!AN698),ISERROR('!0'!AN698)),"",'!0'!AN698)</f>
        <v/>
      </c>
      <c r="AI696" t="str">
        <f>IF(OR(ISBLANK('!0'!AO698),ISERROR('!0'!AO698)),"",'!0'!AO698)</f>
        <v/>
      </c>
      <c r="AJ696" t="str">
        <f>IF(OR(ISBLANK('!0'!AP698),ISERROR('!0'!AP698)),"",'!0'!AP698)</f>
        <v/>
      </c>
      <c r="AK696" t="str">
        <f>IF(OR(ISBLANK('!0'!AQ698),ISERROR('!0'!AQ698)),"",'!0'!AQ698)</f>
        <v/>
      </c>
      <c r="AL696" t="str">
        <f>IF(OR(ISBLANK('!0'!AR698),ISERROR('!0'!AR698)),"",'!0'!AR698)</f>
        <v/>
      </c>
      <c r="AM696" t="str">
        <f>IF(OR(ISBLANK('!0'!AS698),ISERROR('!0'!AS698)),"",'!0'!AS698)</f>
        <v/>
      </c>
      <c r="AN696" t="str">
        <f>IF(OR(ISBLANK('!0'!AT698),ISERROR('!0'!AT698)),"",'!0'!AT698)</f>
        <v/>
      </c>
      <c r="AO696" t="str">
        <f>IF(OR(ISBLANK('!0'!AU698),ISERROR('!0'!AU698)),"",'!0'!AU698)</f>
        <v/>
      </c>
      <c r="AP696" t="str">
        <f>IF(OR(ISBLANK('!0'!AV698),ISERROR('!0'!AV698)),"",'!0'!AV698)</f>
        <v/>
      </c>
      <c r="AQ696" t="str">
        <f>IF(OR(ISBLANK('!0'!AW698),ISERROR('!0'!AW698)),"",'!0'!AW698)</f>
        <v/>
      </c>
      <c r="AR696" t="str">
        <f>IF(OR(ISBLANK('!0'!AX698),ISERROR('!0'!AX698)),"",'!0'!AX698)</f>
        <v/>
      </c>
      <c r="AS696" t="str">
        <f>IF(OR(ISBLANK('!0'!AY698),ISERROR('!0'!AY698)),"",'!0'!AY698)</f>
        <v/>
      </c>
      <c r="AT696" t="str">
        <f>IF(OR(ISBLANK('!0'!AZ698),ISERROR('!0'!AZ698)),"",'!0'!AZ698)</f>
        <v/>
      </c>
      <c r="AU696" t="str">
        <f>IF(OR(ISBLANK('!0'!BA698),ISERROR('!0'!BA698)),"",'!0'!BA698)</f>
        <v/>
      </c>
      <c r="AV696" t="str">
        <f>IF(OR(ISBLANK('!0'!BB698),ISERROR('!0'!BB698)),"",'!0'!BB698)</f>
        <v/>
      </c>
      <c r="AW696" t="str">
        <f>IF(OR(ISBLANK('!0'!BC698),ISERROR('!0'!BC698)),"",'!0'!BC698)</f>
        <v/>
      </c>
      <c r="AX696" t="str">
        <f>IF(OR(ISBLANK('!0'!BD698),ISERROR('!0'!BD698)),"",'!0'!BD698)</f>
        <v/>
      </c>
      <c r="AY696" t="str">
        <f>IF(OR(ISBLANK('!0'!BE698),ISERROR('!0'!BE698)),"",'!0'!BE698)</f>
        <v/>
      </c>
      <c r="AZ696" t="str">
        <f>IF(OR(ISBLANK('!0'!BF698),ISERROR('!0'!BF698)),"",'!0'!BF698)</f>
        <v/>
      </c>
      <c r="BA696" t="str">
        <f>IF(OR(ISBLANK('!0'!BG698),ISERROR('!0'!BG698)),"",'!0'!BG698)</f>
        <v/>
      </c>
      <c r="BB696" t="str">
        <f>IF(OR(ISBLANK('!0'!BH698),ISERROR('!0'!BH698)),"",'!0'!BH698)</f>
        <v/>
      </c>
      <c r="BC696" t="str">
        <f>IF(OR(ISBLANK('!0'!BI698),ISERROR('!0'!BI698)),"",'!0'!BI698)</f>
        <v/>
      </c>
    </row>
    <row r="697" spans="1:55" ht="12.75" customHeight="1" x14ac:dyDescent="0.2">
      <c r="A697" t="str">
        <f>IF(OR(ISBLANK('!0'!A699),ISERROR('!0'!A699)),"",'!0'!A699)</f>
        <v/>
      </c>
      <c r="B697" t="str">
        <f>IF(OR(ISBLANK('!0'!B699),ISERROR('!0'!B699)),"",'!0'!B699)</f>
        <v/>
      </c>
      <c r="C697" t="str">
        <f>IF(OR(ISBLANK('!0'!C698),ISERROR('!0'!C698)),"",'!0'!C698)</f>
        <v/>
      </c>
      <c r="D697" t="str">
        <f>IF(OR(ISBLANK('!0'!D699),ISERROR('!0'!D699)),"",'!0'!D699)</f>
        <v/>
      </c>
      <c r="E697" t="str">
        <f>IF(OR(ISBLANK('!0'!E699),ISERROR('!0'!E699)),"",'!0'!E699)</f>
        <v/>
      </c>
      <c r="F697" t="str">
        <f>IF(OR(ISBLANK('!0'!F699),ISERROR('!0'!F699)),"",'!0'!F699)</f>
        <v/>
      </c>
      <c r="G697" t="str">
        <f>IF(OR(ISBLANK('!0'!G699),ISERROR('!0'!G699)),"",'!0'!G699)</f>
        <v/>
      </c>
      <c r="H697" t="str">
        <f>IF(OR(ISBLANK('!0'!H699),ISERROR('!0'!H699)),"",'!0'!H699)</f>
        <v/>
      </c>
      <c r="I697" s="4" t="str">
        <f>IF(OR(ISBLANK('!0'!I699),ISERROR('!0'!I699)),"",'!0'!I699)</f>
        <v/>
      </c>
      <c r="J697" t="str">
        <f>IF(OR(ISBLANK('!0'!J699),ISERROR('!0'!J699)),"",'!0'!J699)</f>
        <v/>
      </c>
      <c r="K697" s="59" t="str">
        <f>IF(OR(ISBLANK('!0'!K699),ISERROR('!0'!K699)),"",'!0'!K699)</f>
        <v/>
      </c>
      <c r="L697" t="str">
        <f>IF(OR(ISBLANK('!0'!L699),ISERROR('!0'!L699)),"",'!0'!L699)</f>
        <v/>
      </c>
      <c r="M697" t="str">
        <f>IF(OR(ISBLANK('!0'!M699),ISERROR('!0'!M699)),"",'!0'!M699)</f>
        <v/>
      </c>
      <c r="N697" t="str">
        <f>IF(OR(ISBLANK('!0'!N699),ISERROR('!0'!N699)),"",'!0'!N699)</f>
        <v/>
      </c>
      <c r="O697" t="str">
        <f>IF(OR(ISBLANK('!0'!O699),ISERROR('!0'!O699)),"",'!0'!O699)</f>
        <v/>
      </c>
      <c r="P697" t="str">
        <f>IF(OR(ISBLANK('!0'!P699),ISERROR('!0'!P699)),"",'!0'!P699)</f>
        <v/>
      </c>
      <c r="Q697" t="str">
        <f>IF(OR(ISBLANK('!0'!Q699),ISERROR('!0'!Q699)),"",'!0'!Q699)</f>
        <v/>
      </c>
      <c r="R697" t="str">
        <f>IF(OR(ISBLANK('!0'!R699),ISERROR('!0'!R699)),"",'!0'!R699)</f>
        <v/>
      </c>
      <c r="S697" t="str">
        <f>IF(OR(ISBLANK('!0'!S699),ISERROR('!0'!S699)),"",'!0'!S699)</f>
        <v/>
      </c>
      <c r="T697" t="str">
        <f>IF(OR(ISBLANK('!0'!T699),ISERROR('!0'!T699)),"",'!0'!T699)</f>
        <v/>
      </c>
      <c r="U697" t="str">
        <f>IF(OR(ISBLANK('!0'!U699),ISERROR('!0'!U699)),"",'!0'!U699)</f>
        <v/>
      </c>
      <c r="V697" t="str">
        <f>IF(OR(ISBLANK('!0'!V699),ISERROR('!0'!V699)),"",'!0'!V699)</f>
        <v/>
      </c>
      <c r="W697" t="str">
        <f>IF(OR(ISBLANK('!0'!W699),ISERROR('!0'!W699)),"",'!0'!W699)</f>
        <v/>
      </c>
      <c r="X697" t="str">
        <f>IF(OR(ISBLANK('!0'!X699),ISERROR('!0'!X699)),"",'!0'!X699)</f>
        <v/>
      </c>
      <c r="Y697" t="str">
        <f>IF(OR(ISBLANK('!0'!Y699),ISERROR('!0'!Y699)),"",'!0'!Y699)</f>
        <v/>
      </c>
      <c r="Z697" t="str">
        <f>IF(OR(ISBLANK('!0'!Z699),ISERROR('!0'!Z699)),"",'!0'!Z699)</f>
        <v/>
      </c>
      <c r="AA697" t="str">
        <f>IF(OR(ISBLANK('!0'!AA699),ISERROR('!0'!AA699)),"",'!0'!AA699)</f>
        <v/>
      </c>
      <c r="AB697" t="str">
        <f>IF(OR(ISBLANK('!0'!AB699),ISERROR('!0'!AB699)),"",'!0'!AB699)</f>
        <v/>
      </c>
      <c r="AC697" t="str">
        <f>IF(OR(ISBLANK('!0'!AI699),ISERROR('!0'!AI699)),"",'!0'!AI699)</f>
        <v/>
      </c>
      <c r="AD697" t="str">
        <f>IF(OR(ISBLANK('!0'!AJ699),ISERROR('!0'!AJ699)),"",'!0'!AJ699)</f>
        <v/>
      </c>
      <c r="AE697" t="str">
        <f>IF(OR(ISBLANK('!0'!AK699),ISERROR('!0'!AK699)),"",'!0'!AK699)</f>
        <v/>
      </c>
      <c r="AF697" t="str">
        <f>IF(OR(ISBLANK('!0'!AL699),ISERROR('!0'!AL699)),"",'!0'!AL699)</f>
        <v/>
      </c>
      <c r="AG697" t="str">
        <f>IF(OR(ISBLANK('!0'!AM699),ISERROR('!0'!AM699)),"",'!0'!AM699)</f>
        <v/>
      </c>
      <c r="AH697" t="str">
        <f>IF(OR(ISBLANK('!0'!AN699),ISERROR('!0'!AN699)),"",'!0'!AN699)</f>
        <v/>
      </c>
      <c r="AI697" t="str">
        <f>IF(OR(ISBLANK('!0'!AO699),ISERROR('!0'!AO699)),"",'!0'!AO699)</f>
        <v/>
      </c>
      <c r="AJ697" t="str">
        <f>IF(OR(ISBLANK('!0'!AP699),ISERROR('!0'!AP699)),"",'!0'!AP699)</f>
        <v/>
      </c>
      <c r="AK697" t="str">
        <f>IF(OR(ISBLANK('!0'!AQ699),ISERROR('!0'!AQ699)),"",'!0'!AQ699)</f>
        <v/>
      </c>
      <c r="AL697" t="str">
        <f>IF(OR(ISBLANK('!0'!AR699),ISERROR('!0'!AR699)),"",'!0'!AR699)</f>
        <v/>
      </c>
      <c r="AM697" t="str">
        <f>IF(OR(ISBLANK('!0'!AS699),ISERROR('!0'!AS699)),"",'!0'!AS699)</f>
        <v/>
      </c>
      <c r="AN697" t="str">
        <f>IF(OR(ISBLANK('!0'!AT699),ISERROR('!0'!AT699)),"",'!0'!AT699)</f>
        <v/>
      </c>
      <c r="AO697" t="str">
        <f>IF(OR(ISBLANK('!0'!AU699),ISERROR('!0'!AU699)),"",'!0'!AU699)</f>
        <v/>
      </c>
      <c r="AP697" t="str">
        <f>IF(OR(ISBLANK('!0'!AV699),ISERROR('!0'!AV699)),"",'!0'!AV699)</f>
        <v/>
      </c>
      <c r="AQ697" t="str">
        <f>IF(OR(ISBLANK('!0'!AW699),ISERROR('!0'!AW699)),"",'!0'!AW699)</f>
        <v/>
      </c>
      <c r="AR697" t="str">
        <f>IF(OR(ISBLANK('!0'!AX699),ISERROR('!0'!AX699)),"",'!0'!AX699)</f>
        <v/>
      </c>
      <c r="AS697" t="str">
        <f>IF(OR(ISBLANK('!0'!AY699),ISERROR('!0'!AY699)),"",'!0'!AY699)</f>
        <v/>
      </c>
      <c r="AT697" t="str">
        <f>IF(OR(ISBLANK('!0'!AZ699),ISERROR('!0'!AZ699)),"",'!0'!AZ699)</f>
        <v/>
      </c>
      <c r="AU697" t="str">
        <f>IF(OR(ISBLANK('!0'!BA699),ISERROR('!0'!BA699)),"",'!0'!BA699)</f>
        <v/>
      </c>
      <c r="AV697" t="str">
        <f>IF(OR(ISBLANK('!0'!BB699),ISERROR('!0'!BB699)),"",'!0'!BB699)</f>
        <v/>
      </c>
      <c r="AW697" t="str">
        <f>IF(OR(ISBLANK('!0'!BC699),ISERROR('!0'!BC699)),"",'!0'!BC699)</f>
        <v/>
      </c>
      <c r="AX697" t="str">
        <f>IF(OR(ISBLANK('!0'!BD699),ISERROR('!0'!BD699)),"",'!0'!BD699)</f>
        <v/>
      </c>
      <c r="AY697" t="str">
        <f>IF(OR(ISBLANK('!0'!BE699),ISERROR('!0'!BE699)),"",'!0'!BE699)</f>
        <v/>
      </c>
      <c r="AZ697" t="str">
        <f>IF(OR(ISBLANK('!0'!BF699),ISERROR('!0'!BF699)),"",'!0'!BF699)</f>
        <v/>
      </c>
      <c r="BA697" t="str">
        <f>IF(OR(ISBLANK('!0'!BG699),ISERROR('!0'!BG699)),"",'!0'!BG699)</f>
        <v/>
      </c>
      <c r="BB697" t="str">
        <f>IF(OR(ISBLANK('!0'!BH699),ISERROR('!0'!BH699)),"",'!0'!BH699)</f>
        <v/>
      </c>
      <c r="BC697" t="str">
        <f>IF(OR(ISBLANK('!0'!BI699),ISERROR('!0'!BI699)),"",'!0'!BI699)</f>
        <v/>
      </c>
    </row>
    <row r="698" spans="1:55" ht="12.75" customHeight="1" x14ac:dyDescent="0.2">
      <c r="A698" t="str">
        <f>IF(OR(ISBLANK('!0'!A700),ISERROR('!0'!A700)),"",'!0'!A700)</f>
        <v/>
      </c>
      <c r="B698" t="str">
        <f>IF(OR(ISBLANK('!0'!B700),ISERROR('!0'!B700)),"",'!0'!B700)</f>
        <v/>
      </c>
      <c r="C698" t="str">
        <f>IF(OR(ISBLANK('!0'!C699),ISERROR('!0'!C699)),"",'!0'!C699)</f>
        <v/>
      </c>
      <c r="D698" t="str">
        <f>IF(OR(ISBLANK('!0'!D700),ISERROR('!0'!D700)),"",'!0'!D700)</f>
        <v/>
      </c>
      <c r="E698" t="str">
        <f>IF(OR(ISBLANK('!0'!E700),ISERROR('!0'!E700)),"",'!0'!E700)</f>
        <v/>
      </c>
      <c r="F698" t="str">
        <f>IF(OR(ISBLANK('!0'!F700),ISERROR('!0'!F700)),"",'!0'!F700)</f>
        <v/>
      </c>
      <c r="G698" t="str">
        <f>IF(OR(ISBLANK('!0'!G700),ISERROR('!0'!G700)),"",'!0'!G700)</f>
        <v/>
      </c>
      <c r="H698" t="str">
        <f>IF(OR(ISBLANK('!0'!H700),ISERROR('!0'!H700)),"",'!0'!H700)</f>
        <v/>
      </c>
      <c r="I698" s="4" t="str">
        <f>IF(OR(ISBLANK('!0'!I700),ISERROR('!0'!I700)),"",'!0'!I700)</f>
        <v/>
      </c>
      <c r="J698" t="str">
        <f>IF(OR(ISBLANK('!0'!J700),ISERROR('!0'!J700)),"",'!0'!J700)</f>
        <v/>
      </c>
      <c r="K698" s="59" t="str">
        <f>IF(OR(ISBLANK('!0'!K700),ISERROR('!0'!K700)),"",'!0'!K700)</f>
        <v/>
      </c>
      <c r="L698" t="str">
        <f>IF(OR(ISBLANK('!0'!L700),ISERROR('!0'!L700)),"",'!0'!L700)</f>
        <v/>
      </c>
      <c r="M698" t="str">
        <f>IF(OR(ISBLANK('!0'!M700),ISERROR('!0'!M700)),"",'!0'!M700)</f>
        <v/>
      </c>
      <c r="N698" t="str">
        <f>IF(OR(ISBLANK('!0'!N700),ISERROR('!0'!N700)),"",'!0'!N700)</f>
        <v/>
      </c>
      <c r="O698" t="str">
        <f>IF(OR(ISBLANK('!0'!O700),ISERROR('!0'!O700)),"",'!0'!O700)</f>
        <v/>
      </c>
      <c r="P698" t="str">
        <f>IF(OR(ISBLANK('!0'!P700),ISERROR('!0'!P700)),"",'!0'!P700)</f>
        <v/>
      </c>
      <c r="Q698" t="str">
        <f>IF(OR(ISBLANK('!0'!Q700),ISERROR('!0'!Q700)),"",'!0'!Q700)</f>
        <v/>
      </c>
      <c r="R698" t="str">
        <f>IF(OR(ISBLANK('!0'!R700),ISERROR('!0'!R700)),"",'!0'!R700)</f>
        <v/>
      </c>
      <c r="S698" t="str">
        <f>IF(OR(ISBLANK('!0'!S700),ISERROR('!0'!S700)),"",'!0'!S700)</f>
        <v/>
      </c>
      <c r="T698" t="str">
        <f>IF(OR(ISBLANK('!0'!T700),ISERROR('!0'!T700)),"",'!0'!T700)</f>
        <v/>
      </c>
      <c r="U698" t="str">
        <f>IF(OR(ISBLANK('!0'!U700),ISERROR('!0'!U700)),"",'!0'!U700)</f>
        <v/>
      </c>
      <c r="V698" t="str">
        <f>IF(OR(ISBLANK('!0'!V700),ISERROR('!0'!V700)),"",'!0'!V700)</f>
        <v/>
      </c>
      <c r="W698" t="str">
        <f>IF(OR(ISBLANK('!0'!W700),ISERROR('!0'!W700)),"",'!0'!W700)</f>
        <v/>
      </c>
      <c r="X698" t="str">
        <f>IF(OR(ISBLANK('!0'!X700),ISERROR('!0'!X700)),"",'!0'!X700)</f>
        <v/>
      </c>
      <c r="Y698" t="str">
        <f>IF(OR(ISBLANK('!0'!Y700),ISERROR('!0'!Y700)),"",'!0'!Y700)</f>
        <v/>
      </c>
      <c r="Z698" t="str">
        <f>IF(OR(ISBLANK('!0'!Z700),ISERROR('!0'!Z700)),"",'!0'!Z700)</f>
        <v/>
      </c>
      <c r="AA698" t="str">
        <f>IF(OR(ISBLANK('!0'!AA700),ISERROR('!0'!AA700)),"",'!0'!AA700)</f>
        <v/>
      </c>
      <c r="AB698" t="str">
        <f>IF(OR(ISBLANK('!0'!AB700),ISERROR('!0'!AB700)),"",'!0'!AB700)</f>
        <v/>
      </c>
      <c r="AC698" t="str">
        <f>IF(OR(ISBLANK('!0'!AI700),ISERROR('!0'!AI700)),"",'!0'!AI700)</f>
        <v/>
      </c>
      <c r="AD698" t="str">
        <f>IF(OR(ISBLANK('!0'!AJ700),ISERROR('!0'!AJ700)),"",'!0'!AJ700)</f>
        <v/>
      </c>
      <c r="AE698" t="str">
        <f>IF(OR(ISBLANK('!0'!AK700),ISERROR('!0'!AK700)),"",'!0'!AK700)</f>
        <v/>
      </c>
      <c r="AF698" t="str">
        <f>IF(OR(ISBLANK('!0'!AL700),ISERROR('!0'!AL700)),"",'!0'!AL700)</f>
        <v/>
      </c>
      <c r="AG698" t="str">
        <f>IF(OR(ISBLANK('!0'!AM700),ISERROR('!0'!AM700)),"",'!0'!AM700)</f>
        <v/>
      </c>
      <c r="AH698" t="str">
        <f>IF(OR(ISBLANK('!0'!AN700),ISERROR('!0'!AN700)),"",'!0'!AN700)</f>
        <v/>
      </c>
      <c r="AI698" t="str">
        <f>IF(OR(ISBLANK('!0'!AO700),ISERROR('!0'!AO700)),"",'!0'!AO700)</f>
        <v/>
      </c>
      <c r="AJ698" t="str">
        <f>IF(OR(ISBLANK('!0'!AP700),ISERROR('!0'!AP700)),"",'!0'!AP700)</f>
        <v/>
      </c>
      <c r="AK698" t="str">
        <f>IF(OR(ISBLANK('!0'!AQ700),ISERROR('!0'!AQ700)),"",'!0'!AQ700)</f>
        <v/>
      </c>
      <c r="AL698" t="str">
        <f>IF(OR(ISBLANK('!0'!AR700),ISERROR('!0'!AR700)),"",'!0'!AR700)</f>
        <v/>
      </c>
      <c r="AM698" t="str">
        <f>IF(OR(ISBLANK('!0'!AS700),ISERROR('!0'!AS700)),"",'!0'!AS700)</f>
        <v/>
      </c>
      <c r="AN698" t="str">
        <f>IF(OR(ISBLANK('!0'!AT700),ISERROR('!0'!AT700)),"",'!0'!AT700)</f>
        <v/>
      </c>
      <c r="AO698" t="str">
        <f>IF(OR(ISBLANK('!0'!AU700),ISERROR('!0'!AU700)),"",'!0'!AU700)</f>
        <v/>
      </c>
      <c r="AP698" t="str">
        <f>IF(OR(ISBLANK('!0'!AV700),ISERROR('!0'!AV700)),"",'!0'!AV700)</f>
        <v/>
      </c>
      <c r="AQ698" t="str">
        <f>IF(OR(ISBLANK('!0'!AW700),ISERROR('!0'!AW700)),"",'!0'!AW700)</f>
        <v/>
      </c>
      <c r="AR698" t="str">
        <f>IF(OR(ISBLANK('!0'!AX700),ISERROR('!0'!AX700)),"",'!0'!AX700)</f>
        <v/>
      </c>
      <c r="AS698" t="str">
        <f>IF(OR(ISBLANK('!0'!AY700),ISERROR('!0'!AY700)),"",'!0'!AY700)</f>
        <v/>
      </c>
      <c r="AT698" t="str">
        <f>IF(OR(ISBLANK('!0'!AZ700),ISERROR('!0'!AZ700)),"",'!0'!AZ700)</f>
        <v/>
      </c>
      <c r="AU698" t="str">
        <f>IF(OR(ISBLANK('!0'!BA700),ISERROR('!0'!BA700)),"",'!0'!BA700)</f>
        <v/>
      </c>
      <c r="AV698" t="str">
        <f>IF(OR(ISBLANK('!0'!BB700),ISERROR('!0'!BB700)),"",'!0'!BB700)</f>
        <v/>
      </c>
      <c r="AW698" t="str">
        <f>IF(OR(ISBLANK('!0'!BC700),ISERROR('!0'!BC700)),"",'!0'!BC700)</f>
        <v/>
      </c>
      <c r="AX698" t="str">
        <f>IF(OR(ISBLANK('!0'!BD700),ISERROR('!0'!BD700)),"",'!0'!BD700)</f>
        <v/>
      </c>
      <c r="AY698" t="str">
        <f>IF(OR(ISBLANK('!0'!BE700),ISERROR('!0'!BE700)),"",'!0'!BE700)</f>
        <v/>
      </c>
      <c r="AZ698" t="str">
        <f>IF(OR(ISBLANK('!0'!BF700),ISERROR('!0'!BF700)),"",'!0'!BF700)</f>
        <v/>
      </c>
      <c r="BA698" t="str">
        <f>IF(OR(ISBLANK('!0'!BG700),ISERROR('!0'!BG700)),"",'!0'!BG700)</f>
        <v/>
      </c>
      <c r="BB698" t="str">
        <f>IF(OR(ISBLANK('!0'!BH700),ISERROR('!0'!BH700)),"",'!0'!BH700)</f>
        <v/>
      </c>
      <c r="BC698" t="str">
        <f>IF(OR(ISBLANK('!0'!BI700),ISERROR('!0'!BI700)),"",'!0'!BI700)</f>
        <v/>
      </c>
    </row>
    <row r="699" spans="1:55" ht="12.75" customHeight="1" x14ac:dyDescent="0.2">
      <c r="A699" t="str">
        <f>IF(OR(ISBLANK('!0'!A701),ISERROR('!0'!A701)),"",'!0'!A701)</f>
        <v/>
      </c>
      <c r="B699" t="str">
        <f>IF(OR(ISBLANK('!0'!B701),ISERROR('!0'!B701)),"",'!0'!B701)</f>
        <v/>
      </c>
      <c r="C699" t="str">
        <f>IF(OR(ISBLANK('!0'!C700),ISERROR('!0'!C700)),"",'!0'!C700)</f>
        <v/>
      </c>
      <c r="D699" t="str">
        <f>IF(OR(ISBLANK('!0'!D701),ISERROR('!0'!D701)),"",'!0'!D701)</f>
        <v/>
      </c>
      <c r="E699" t="str">
        <f>IF(OR(ISBLANK('!0'!E701),ISERROR('!0'!E701)),"",'!0'!E701)</f>
        <v/>
      </c>
      <c r="F699" t="str">
        <f>IF(OR(ISBLANK('!0'!F701),ISERROR('!0'!F701)),"",'!0'!F701)</f>
        <v/>
      </c>
      <c r="G699" t="str">
        <f>IF(OR(ISBLANK('!0'!G701),ISERROR('!0'!G701)),"",'!0'!G701)</f>
        <v/>
      </c>
      <c r="H699" t="str">
        <f>IF(OR(ISBLANK('!0'!H701),ISERROR('!0'!H701)),"",'!0'!H701)</f>
        <v/>
      </c>
      <c r="I699" s="4" t="str">
        <f>IF(OR(ISBLANK('!0'!I701),ISERROR('!0'!I701)),"",'!0'!I701)</f>
        <v/>
      </c>
      <c r="J699" t="str">
        <f>IF(OR(ISBLANK('!0'!J701),ISERROR('!0'!J701)),"",'!0'!J701)</f>
        <v/>
      </c>
      <c r="K699" s="59" t="str">
        <f>IF(OR(ISBLANK('!0'!K701),ISERROR('!0'!K701)),"",'!0'!K701)</f>
        <v/>
      </c>
      <c r="L699" t="str">
        <f>IF(OR(ISBLANK('!0'!L701),ISERROR('!0'!L701)),"",'!0'!L701)</f>
        <v/>
      </c>
      <c r="M699" t="str">
        <f>IF(OR(ISBLANK('!0'!M701),ISERROR('!0'!M701)),"",'!0'!M701)</f>
        <v/>
      </c>
      <c r="N699" t="str">
        <f>IF(OR(ISBLANK('!0'!N701),ISERROR('!0'!N701)),"",'!0'!N701)</f>
        <v/>
      </c>
      <c r="O699" t="str">
        <f>IF(OR(ISBLANK('!0'!O701),ISERROR('!0'!O701)),"",'!0'!O701)</f>
        <v/>
      </c>
      <c r="P699" t="str">
        <f>IF(OR(ISBLANK('!0'!P701),ISERROR('!0'!P701)),"",'!0'!P701)</f>
        <v/>
      </c>
      <c r="Q699" t="str">
        <f>IF(OR(ISBLANK('!0'!Q701),ISERROR('!0'!Q701)),"",'!0'!Q701)</f>
        <v/>
      </c>
      <c r="R699" t="str">
        <f>IF(OR(ISBLANK('!0'!R701),ISERROR('!0'!R701)),"",'!0'!R701)</f>
        <v/>
      </c>
      <c r="S699" t="str">
        <f>IF(OR(ISBLANK('!0'!S701),ISERROR('!0'!S701)),"",'!0'!S701)</f>
        <v/>
      </c>
      <c r="T699" t="str">
        <f>IF(OR(ISBLANK('!0'!T701),ISERROR('!0'!T701)),"",'!0'!T701)</f>
        <v/>
      </c>
      <c r="U699" t="str">
        <f>IF(OR(ISBLANK('!0'!U701),ISERROR('!0'!U701)),"",'!0'!U701)</f>
        <v/>
      </c>
      <c r="V699" t="str">
        <f>IF(OR(ISBLANK('!0'!V701),ISERROR('!0'!V701)),"",'!0'!V701)</f>
        <v/>
      </c>
      <c r="W699" t="str">
        <f>IF(OR(ISBLANK('!0'!W701),ISERROR('!0'!W701)),"",'!0'!W701)</f>
        <v/>
      </c>
      <c r="X699" t="str">
        <f>IF(OR(ISBLANK('!0'!X701),ISERROR('!0'!X701)),"",'!0'!X701)</f>
        <v/>
      </c>
      <c r="Y699" t="str">
        <f>IF(OR(ISBLANK('!0'!Y701),ISERROR('!0'!Y701)),"",'!0'!Y701)</f>
        <v/>
      </c>
      <c r="Z699" t="str">
        <f>IF(OR(ISBLANK('!0'!Z701),ISERROR('!0'!Z701)),"",'!0'!Z701)</f>
        <v/>
      </c>
      <c r="AA699" t="str">
        <f>IF(OR(ISBLANK('!0'!AA701),ISERROR('!0'!AA701)),"",'!0'!AA701)</f>
        <v/>
      </c>
      <c r="AB699" t="str">
        <f>IF(OR(ISBLANK('!0'!AB701),ISERROR('!0'!AB701)),"",'!0'!AB701)</f>
        <v/>
      </c>
      <c r="AC699" t="str">
        <f>IF(OR(ISBLANK('!0'!AI701),ISERROR('!0'!AI701)),"",'!0'!AI701)</f>
        <v/>
      </c>
      <c r="AD699" t="str">
        <f>IF(OR(ISBLANK('!0'!AJ701),ISERROR('!0'!AJ701)),"",'!0'!AJ701)</f>
        <v/>
      </c>
      <c r="AE699" t="str">
        <f>IF(OR(ISBLANK('!0'!AK701),ISERROR('!0'!AK701)),"",'!0'!AK701)</f>
        <v/>
      </c>
      <c r="AF699" t="str">
        <f>IF(OR(ISBLANK('!0'!AL701),ISERROR('!0'!AL701)),"",'!0'!AL701)</f>
        <v/>
      </c>
      <c r="AG699" t="str">
        <f>IF(OR(ISBLANK('!0'!AM701),ISERROR('!0'!AM701)),"",'!0'!AM701)</f>
        <v/>
      </c>
      <c r="AH699" t="str">
        <f>IF(OR(ISBLANK('!0'!AN701),ISERROR('!0'!AN701)),"",'!0'!AN701)</f>
        <v/>
      </c>
      <c r="AI699" t="str">
        <f>IF(OR(ISBLANK('!0'!AO701),ISERROR('!0'!AO701)),"",'!0'!AO701)</f>
        <v/>
      </c>
      <c r="AJ699" t="str">
        <f>IF(OR(ISBLANK('!0'!AP701),ISERROR('!0'!AP701)),"",'!0'!AP701)</f>
        <v/>
      </c>
      <c r="AK699" t="str">
        <f>IF(OR(ISBLANK('!0'!AQ701),ISERROR('!0'!AQ701)),"",'!0'!AQ701)</f>
        <v/>
      </c>
      <c r="AL699" t="str">
        <f>IF(OR(ISBLANK('!0'!AR701),ISERROR('!0'!AR701)),"",'!0'!AR701)</f>
        <v/>
      </c>
      <c r="AM699" t="str">
        <f>IF(OR(ISBLANK('!0'!AS701),ISERROR('!0'!AS701)),"",'!0'!AS701)</f>
        <v/>
      </c>
      <c r="AN699" t="str">
        <f>IF(OR(ISBLANK('!0'!AT701),ISERROR('!0'!AT701)),"",'!0'!AT701)</f>
        <v/>
      </c>
      <c r="AO699" t="str">
        <f>IF(OR(ISBLANK('!0'!AU701),ISERROR('!0'!AU701)),"",'!0'!AU701)</f>
        <v/>
      </c>
      <c r="AP699" t="str">
        <f>IF(OR(ISBLANK('!0'!AV701),ISERROR('!0'!AV701)),"",'!0'!AV701)</f>
        <v/>
      </c>
      <c r="AQ699" t="str">
        <f>IF(OR(ISBLANK('!0'!AW701),ISERROR('!0'!AW701)),"",'!0'!AW701)</f>
        <v/>
      </c>
      <c r="AR699" t="str">
        <f>IF(OR(ISBLANK('!0'!AX701),ISERROR('!0'!AX701)),"",'!0'!AX701)</f>
        <v/>
      </c>
      <c r="AS699" t="str">
        <f>IF(OR(ISBLANK('!0'!AY701),ISERROR('!0'!AY701)),"",'!0'!AY701)</f>
        <v/>
      </c>
      <c r="AT699" t="str">
        <f>IF(OR(ISBLANK('!0'!AZ701),ISERROR('!0'!AZ701)),"",'!0'!AZ701)</f>
        <v/>
      </c>
      <c r="AU699" t="str">
        <f>IF(OR(ISBLANK('!0'!BA701),ISERROR('!0'!BA701)),"",'!0'!BA701)</f>
        <v/>
      </c>
      <c r="AV699" t="str">
        <f>IF(OR(ISBLANK('!0'!BB701),ISERROR('!0'!BB701)),"",'!0'!BB701)</f>
        <v/>
      </c>
      <c r="AW699" t="str">
        <f>IF(OR(ISBLANK('!0'!BC701),ISERROR('!0'!BC701)),"",'!0'!BC701)</f>
        <v/>
      </c>
      <c r="AX699" t="str">
        <f>IF(OR(ISBLANK('!0'!BD701),ISERROR('!0'!BD701)),"",'!0'!BD701)</f>
        <v/>
      </c>
      <c r="AY699" t="str">
        <f>IF(OR(ISBLANK('!0'!BE701),ISERROR('!0'!BE701)),"",'!0'!BE701)</f>
        <v/>
      </c>
      <c r="AZ699" t="str">
        <f>IF(OR(ISBLANK('!0'!BF701),ISERROR('!0'!BF701)),"",'!0'!BF701)</f>
        <v/>
      </c>
      <c r="BA699" t="str">
        <f>IF(OR(ISBLANK('!0'!BG701),ISERROR('!0'!BG701)),"",'!0'!BG701)</f>
        <v/>
      </c>
      <c r="BB699" t="str">
        <f>IF(OR(ISBLANK('!0'!BH701),ISERROR('!0'!BH701)),"",'!0'!BH701)</f>
        <v/>
      </c>
      <c r="BC699" t="str">
        <f>IF(OR(ISBLANK('!0'!BI701),ISERROR('!0'!BI701)),"",'!0'!BI701)</f>
        <v/>
      </c>
    </row>
    <row r="700" spans="1:55" ht="12.75" customHeight="1" x14ac:dyDescent="0.2">
      <c r="A700" t="str">
        <f>IF(OR(ISBLANK('!0'!A702),ISERROR('!0'!A702)),"",'!0'!A702)</f>
        <v/>
      </c>
      <c r="B700" t="str">
        <f>IF(OR(ISBLANK('!0'!B702),ISERROR('!0'!B702)),"",'!0'!B702)</f>
        <v/>
      </c>
      <c r="C700" t="str">
        <f>IF(OR(ISBLANK('!0'!C701),ISERROR('!0'!C701)),"",'!0'!C701)</f>
        <v/>
      </c>
      <c r="D700" t="str">
        <f>IF(OR(ISBLANK('!0'!D702),ISERROR('!0'!D702)),"",'!0'!D702)</f>
        <v/>
      </c>
      <c r="E700" t="str">
        <f>IF(OR(ISBLANK('!0'!E702),ISERROR('!0'!E702)),"",'!0'!E702)</f>
        <v/>
      </c>
      <c r="F700" t="str">
        <f>IF(OR(ISBLANK('!0'!F702),ISERROR('!0'!F702)),"",'!0'!F702)</f>
        <v/>
      </c>
      <c r="G700" t="str">
        <f>IF(OR(ISBLANK('!0'!G702),ISERROR('!0'!G702)),"",'!0'!G702)</f>
        <v/>
      </c>
      <c r="H700" t="str">
        <f>IF(OR(ISBLANK('!0'!H702),ISERROR('!0'!H702)),"",'!0'!H702)</f>
        <v/>
      </c>
      <c r="I700" s="4" t="str">
        <f>IF(OR(ISBLANK('!0'!I702),ISERROR('!0'!I702)),"",'!0'!I702)</f>
        <v/>
      </c>
      <c r="J700" t="str">
        <f>IF(OR(ISBLANK('!0'!J702),ISERROR('!0'!J702)),"",'!0'!J702)</f>
        <v/>
      </c>
      <c r="K700" s="59" t="str">
        <f>IF(OR(ISBLANK('!0'!K702),ISERROR('!0'!K702)),"",'!0'!K702)</f>
        <v/>
      </c>
      <c r="L700" t="str">
        <f>IF(OR(ISBLANK('!0'!L702),ISERROR('!0'!L702)),"",'!0'!L702)</f>
        <v/>
      </c>
      <c r="M700" t="str">
        <f>IF(OR(ISBLANK('!0'!M702),ISERROR('!0'!M702)),"",'!0'!M702)</f>
        <v/>
      </c>
      <c r="N700" t="str">
        <f>IF(OR(ISBLANK('!0'!N702),ISERROR('!0'!N702)),"",'!0'!N702)</f>
        <v/>
      </c>
      <c r="O700" t="str">
        <f>IF(OR(ISBLANK('!0'!O702),ISERROR('!0'!O702)),"",'!0'!O702)</f>
        <v/>
      </c>
      <c r="P700" t="str">
        <f>IF(OR(ISBLANK('!0'!P702),ISERROR('!0'!P702)),"",'!0'!P702)</f>
        <v/>
      </c>
      <c r="Q700" t="str">
        <f>IF(OR(ISBLANK('!0'!Q702),ISERROR('!0'!Q702)),"",'!0'!Q702)</f>
        <v/>
      </c>
      <c r="R700" t="str">
        <f>IF(OR(ISBLANK('!0'!R702),ISERROR('!0'!R702)),"",'!0'!R702)</f>
        <v/>
      </c>
      <c r="S700" t="str">
        <f>IF(OR(ISBLANK('!0'!S702),ISERROR('!0'!S702)),"",'!0'!S702)</f>
        <v/>
      </c>
      <c r="T700" t="str">
        <f>IF(OR(ISBLANK('!0'!T702),ISERROR('!0'!T702)),"",'!0'!T702)</f>
        <v/>
      </c>
      <c r="U700" t="str">
        <f>IF(OR(ISBLANK('!0'!U702),ISERROR('!0'!U702)),"",'!0'!U702)</f>
        <v/>
      </c>
      <c r="V700" t="str">
        <f>IF(OR(ISBLANK('!0'!V702),ISERROR('!0'!V702)),"",'!0'!V702)</f>
        <v/>
      </c>
      <c r="W700" t="str">
        <f>IF(OR(ISBLANK('!0'!W702),ISERROR('!0'!W702)),"",'!0'!W702)</f>
        <v/>
      </c>
      <c r="X700" t="str">
        <f>IF(OR(ISBLANK('!0'!X702),ISERROR('!0'!X702)),"",'!0'!X702)</f>
        <v/>
      </c>
      <c r="Y700" t="str">
        <f>IF(OR(ISBLANK('!0'!Y702),ISERROR('!0'!Y702)),"",'!0'!Y702)</f>
        <v/>
      </c>
      <c r="Z700" t="str">
        <f>IF(OR(ISBLANK('!0'!Z702),ISERROR('!0'!Z702)),"",'!0'!Z702)</f>
        <v/>
      </c>
      <c r="AA700" t="str">
        <f>IF(OR(ISBLANK('!0'!AA702),ISERROR('!0'!AA702)),"",'!0'!AA702)</f>
        <v/>
      </c>
      <c r="AB700" t="str">
        <f>IF(OR(ISBLANK('!0'!AB702),ISERROR('!0'!AB702)),"",'!0'!AB702)</f>
        <v/>
      </c>
      <c r="AC700" t="str">
        <f>IF(OR(ISBLANK('!0'!AI702),ISERROR('!0'!AI702)),"",'!0'!AI702)</f>
        <v/>
      </c>
      <c r="AD700" t="str">
        <f>IF(OR(ISBLANK('!0'!AJ702),ISERROR('!0'!AJ702)),"",'!0'!AJ702)</f>
        <v/>
      </c>
      <c r="AE700" t="str">
        <f>IF(OR(ISBLANK('!0'!AK702),ISERROR('!0'!AK702)),"",'!0'!AK702)</f>
        <v/>
      </c>
      <c r="AF700" t="str">
        <f>IF(OR(ISBLANK('!0'!AL702),ISERROR('!0'!AL702)),"",'!0'!AL702)</f>
        <v/>
      </c>
      <c r="AG700" t="str">
        <f>IF(OR(ISBLANK('!0'!AM702),ISERROR('!0'!AM702)),"",'!0'!AM702)</f>
        <v/>
      </c>
      <c r="AH700" t="str">
        <f>IF(OR(ISBLANK('!0'!AN702),ISERROR('!0'!AN702)),"",'!0'!AN702)</f>
        <v/>
      </c>
      <c r="AI700" t="str">
        <f>IF(OR(ISBLANK('!0'!AO702),ISERROR('!0'!AO702)),"",'!0'!AO702)</f>
        <v/>
      </c>
      <c r="AJ700" t="str">
        <f>IF(OR(ISBLANK('!0'!AP702),ISERROR('!0'!AP702)),"",'!0'!AP702)</f>
        <v/>
      </c>
      <c r="AK700" t="str">
        <f>IF(OR(ISBLANK('!0'!AQ702),ISERROR('!0'!AQ702)),"",'!0'!AQ702)</f>
        <v/>
      </c>
      <c r="AL700" t="str">
        <f>IF(OR(ISBLANK('!0'!AR702),ISERROR('!0'!AR702)),"",'!0'!AR702)</f>
        <v/>
      </c>
      <c r="AM700" t="str">
        <f>IF(OR(ISBLANK('!0'!AS702),ISERROR('!0'!AS702)),"",'!0'!AS702)</f>
        <v/>
      </c>
      <c r="AN700" t="str">
        <f>IF(OR(ISBLANK('!0'!AT702),ISERROR('!0'!AT702)),"",'!0'!AT702)</f>
        <v/>
      </c>
      <c r="AO700" t="str">
        <f>IF(OR(ISBLANK('!0'!AU702),ISERROR('!0'!AU702)),"",'!0'!AU702)</f>
        <v/>
      </c>
      <c r="AP700" t="str">
        <f>IF(OR(ISBLANK('!0'!AV702),ISERROR('!0'!AV702)),"",'!0'!AV702)</f>
        <v/>
      </c>
      <c r="AQ700" t="str">
        <f>IF(OR(ISBLANK('!0'!AW702),ISERROR('!0'!AW702)),"",'!0'!AW702)</f>
        <v/>
      </c>
      <c r="AR700" t="str">
        <f>IF(OR(ISBLANK('!0'!AX702),ISERROR('!0'!AX702)),"",'!0'!AX702)</f>
        <v/>
      </c>
      <c r="AS700" t="str">
        <f>IF(OR(ISBLANK('!0'!AY702),ISERROR('!0'!AY702)),"",'!0'!AY702)</f>
        <v/>
      </c>
      <c r="AT700" t="str">
        <f>IF(OR(ISBLANK('!0'!AZ702),ISERROR('!0'!AZ702)),"",'!0'!AZ702)</f>
        <v/>
      </c>
      <c r="AU700" t="str">
        <f>IF(OR(ISBLANK('!0'!BA702),ISERROR('!0'!BA702)),"",'!0'!BA702)</f>
        <v/>
      </c>
      <c r="AV700" t="str">
        <f>IF(OR(ISBLANK('!0'!BB702),ISERROR('!0'!BB702)),"",'!0'!BB702)</f>
        <v/>
      </c>
      <c r="AW700" t="str">
        <f>IF(OR(ISBLANK('!0'!BC702),ISERROR('!0'!BC702)),"",'!0'!BC702)</f>
        <v/>
      </c>
      <c r="AX700" t="str">
        <f>IF(OR(ISBLANK('!0'!BD702),ISERROR('!0'!BD702)),"",'!0'!BD702)</f>
        <v/>
      </c>
      <c r="AY700" t="str">
        <f>IF(OR(ISBLANK('!0'!BE702),ISERROR('!0'!BE702)),"",'!0'!BE702)</f>
        <v/>
      </c>
      <c r="AZ700" t="str">
        <f>IF(OR(ISBLANK('!0'!BF702),ISERROR('!0'!BF702)),"",'!0'!BF702)</f>
        <v/>
      </c>
      <c r="BA700" t="str">
        <f>IF(OR(ISBLANK('!0'!BG702),ISERROR('!0'!BG702)),"",'!0'!BG702)</f>
        <v/>
      </c>
      <c r="BB700" t="str">
        <f>IF(OR(ISBLANK('!0'!BH702),ISERROR('!0'!BH702)),"",'!0'!BH702)</f>
        <v/>
      </c>
      <c r="BC700" t="str">
        <f>IF(OR(ISBLANK('!0'!BI702),ISERROR('!0'!BI702)),"",'!0'!BI702)</f>
        <v/>
      </c>
    </row>
    <row r="701" spans="1:55" ht="12.75" customHeight="1" x14ac:dyDescent="0.2">
      <c r="A701" t="str">
        <f>IF(OR(ISBLANK('!0'!A703),ISERROR('!0'!A703)),"",'!0'!A703)</f>
        <v/>
      </c>
      <c r="B701" t="str">
        <f>IF(OR(ISBLANK('!0'!B703),ISERROR('!0'!B703)),"",'!0'!B703)</f>
        <v/>
      </c>
      <c r="C701" t="str">
        <f>IF(OR(ISBLANK('!0'!C702),ISERROR('!0'!C702)),"",'!0'!C702)</f>
        <v/>
      </c>
      <c r="D701" t="str">
        <f>IF(OR(ISBLANK('!0'!D703),ISERROR('!0'!D703)),"",'!0'!D703)</f>
        <v/>
      </c>
      <c r="E701" t="str">
        <f>IF(OR(ISBLANK('!0'!E703),ISERROR('!0'!E703)),"",'!0'!E703)</f>
        <v/>
      </c>
      <c r="F701" t="str">
        <f>IF(OR(ISBLANK('!0'!F703),ISERROR('!0'!F703)),"",'!0'!F703)</f>
        <v/>
      </c>
      <c r="G701" t="str">
        <f>IF(OR(ISBLANK('!0'!G703),ISERROR('!0'!G703)),"",'!0'!G703)</f>
        <v/>
      </c>
      <c r="H701" t="str">
        <f>IF(OR(ISBLANK('!0'!H703),ISERROR('!0'!H703)),"",'!0'!H703)</f>
        <v/>
      </c>
      <c r="I701" s="4" t="str">
        <f>IF(OR(ISBLANK('!0'!I703),ISERROR('!0'!I703)),"",'!0'!I703)</f>
        <v/>
      </c>
      <c r="J701" t="str">
        <f>IF(OR(ISBLANK('!0'!J703),ISERROR('!0'!J703)),"",'!0'!J703)</f>
        <v/>
      </c>
      <c r="K701" s="59" t="str">
        <f>IF(OR(ISBLANK('!0'!K703),ISERROR('!0'!K703)),"",'!0'!K703)</f>
        <v/>
      </c>
      <c r="L701" t="str">
        <f>IF(OR(ISBLANK('!0'!L703),ISERROR('!0'!L703)),"",'!0'!L703)</f>
        <v/>
      </c>
      <c r="M701" t="str">
        <f>IF(OR(ISBLANK('!0'!M703),ISERROR('!0'!M703)),"",'!0'!M703)</f>
        <v/>
      </c>
      <c r="N701" t="str">
        <f>IF(OR(ISBLANK('!0'!N703),ISERROR('!0'!N703)),"",'!0'!N703)</f>
        <v/>
      </c>
      <c r="O701" t="str">
        <f>IF(OR(ISBLANK('!0'!O703),ISERROR('!0'!O703)),"",'!0'!O703)</f>
        <v/>
      </c>
      <c r="P701" t="str">
        <f>IF(OR(ISBLANK('!0'!P703),ISERROR('!0'!P703)),"",'!0'!P703)</f>
        <v/>
      </c>
      <c r="Q701" t="str">
        <f>IF(OR(ISBLANK('!0'!Q703),ISERROR('!0'!Q703)),"",'!0'!Q703)</f>
        <v/>
      </c>
      <c r="R701" t="str">
        <f>IF(OR(ISBLANK('!0'!R703),ISERROR('!0'!R703)),"",'!0'!R703)</f>
        <v/>
      </c>
      <c r="S701" t="str">
        <f>IF(OR(ISBLANK('!0'!S703),ISERROR('!0'!S703)),"",'!0'!S703)</f>
        <v/>
      </c>
      <c r="T701" t="str">
        <f>IF(OR(ISBLANK('!0'!T703),ISERROR('!0'!T703)),"",'!0'!T703)</f>
        <v/>
      </c>
      <c r="U701" t="str">
        <f>IF(OR(ISBLANK('!0'!U703),ISERROR('!0'!U703)),"",'!0'!U703)</f>
        <v/>
      </c>
      <c r="V701" t="str">
        <f>IF(OR(ISBLANK('!0'!V703),ISERROR('!0'!V703)),"",'!0'!V703)</f>
        <v/>
      </c>
      <c r="W701" t="str">
        <f>IF(OR(ISBLANK('!0'!W703),ISERROR('!0'!W703)),"",'!0'!W703)</f>
        <v/>
      </c>
      <c r="X701" t="str">
        <f>IF(OR(ISBLANK('!0'!X703),ISERROR('!0'!X703)),"",'!0'!X703)</f>
        <v/>
      </c>
      <c r="Y701" t="str">
        <f>IF(OR(ISBLANK('!0'!Y703),ISERROR('!0'!Y703)),"",'!0'!Y703)</f>
        <v/>
      </c>
      <c r="Z701" t="str">
        <f>IF(OR(ISBLANK('!0'!Z703),ISERROR('!0'!Z703)),"",'!0'!Z703)</f>
        <v/>
      </c>
      <c r="AA701" t="str">
        <f>IF(OR(ISBLANK('!0'!AA703),ISERROR('!0'!AA703)),"",'!0'!AA703)</f>
        <v/>
      </c>
      <c r="AB701" t="str">
        <f>IF(OR(ISBLANK('!0'!AB703),ISERROR('!0'!AB703)),"",'!0'!AB703)</f>
        <v/>
      </c>
      <c r="AC701" t="str">
        <f>IF(OR(ISBLANK('!0'!AI703),ISERROR('!0'!AI703)),"",'!0'!AI703)</f>
        <v/>
      </c>
      <c r="AD701" t="str">
        <f>IF(OR(ISBLANK('!0'!AJ703),ISERROR('!0'!AJ703)),"",'!0'!AJ703)</f>
        <v/>
      </c>
      <c r="AE701" t="str">
        <f>IF(OR(ISBLANK('!0'!AK703),ISERROR('!0'!AK703)),"",'!0'!AK703)</f>
        <v/>
      </c>
      <c r="AF701" t="str">
        <f>IF(OR(ISBLANK('!0'!AL703),ISERROR('!0'!AL703)),"",'!0'!AL703)</f>
        <v/>
      </c>
      <c r="AG701" t="str">
        <f>IF(OR(ISBLANK('!0'!AM703),ISERROR('!0'!AM703)),"",'!0'!AM703)</f>
        <v/>
      </c>
      <c r="AH701" t="str">
        <f>IF(OR(ISBLANK('!0'!AN703),ISERROR('!0'!AN703)),"",'!0'!AN703)</f>
        <v/>
      </c>
      <c r="AI701" t="str">
        <f>IF(OR(ISBLANK('!0'!AO703),ISERROR('!0'!AO703)),"",'!0'!AO703)</f>
        <v/>
      </c>
      <c r="AJ701" t="str">
        <f>IF(OR(ISBLANK('!0'!AP703),ISERROR('!0'!AP703)),"",'!0'!AP703)</f>
        <v/>
      </c>
      <c r="AK701" t="str">
        <f>IF(OR(ISBLANK('!0'!AQ703),ISERROR('!0'!AQ703)),"",'!0'!AQ703)</f>
        <v/>
      </c>
      <c r="AL701" t="str">
        <f>IF(OR(ISBLANK('!0'!AR703),ISERROR('!0'!AR703)),"",'!0'!AR703)</f>
        <v/>
      </c>
      <c r="AM701" t="str">
        <f>IF(OR(ISBLANK('!0'!AS703),ISERROR('!0'!AS703)),"",'!0'!AS703)</f>
        <v/>
      </c>
      <c r="AN701" t="str">
        <f>IF(OR(ISBLANK('!0'!AT703),ISERROR('!0'!AT703)),"",'!0'!AT703)</f>
        <v/>
      </c>
      <c r="AO701" t="str">
        <f>IF(OR(ISBLANK('!0'!AU703),ISERROR('!0'!AU703)),"",'!0'!AU703)</f>
        <v/>
      </c>
      <c r="AP701" t="str">
        <f>IF(OR(ISBLANK('!0'!AV703),ISERROR('!0'!AV703)),"",'!0'!AV703)</f>
        <v/>
      </c>
      <c r="AQ701" t="str">
        <f>IF(OR(ISBLANK('!0'!AW703),ISERROR('!0'!AW703)),"",'!0'!AW703)</f>
        <v/>
      </c>
      <c r="AR701" t="str">
        <f>IF(OR(ISBLANK('!0'!AX703),ISERROR('!0'!AX703)),"",'!0'!AX703)</f>
        <v/>
      </c>
      <c r="AS701" t="str">
        <f>IF(OR(ISBLANK('!0'!AY703),ISERROR('!0'!AY703)),"",'!0'!AY703)</f>
        <v/>
      </c>
      <c r="AT701" t="str">
        <f>IF(OR(ISBLANK('!0'!AZ703),ISERROR('!0'!AZ703)),"",'!0'!AZ703)</f>
        <v/>
      </c>
      <c r="AU701" t="str">
        <f>IF(OR(ISBLANK('!0'!BA703),ISERROR('!0'!BA703)),"",'!0'!BA703)</f>
        <v/>
      </c>
      <c r="AV701" t="str">
        <f>IF(OR(ISBLANK('!0'!BB703),ISERROR('!0'!BB703)),"",'!0'!BB703)</f>
        <v/>
      </c>
      <c r="AW701" t="str">
        <f>IF(OR(ISBLANK('!0'!BC703),ISERROR('!0'!BC703)),"",'!0'!BC703)</f>
        <v/>
      </c>
      <c r="AX701" t="str">
        <f>IF(OR(ISBLANK('!0'!BD703),ISERROR('!0'!BD703)),"",'!0'!BD703)</f>
        <v/>
      </c>
      <c r="AY701" t="str">
        <f>IF(OR(ISBLANK('!0'!BE703),ISERROR('!0'!BE703)),"",'!0'!BE703)</f>
        <v/>
      </c>
      <c r="AZ701" t="str">
        <f>IF(OR(ISBLANK('!0'!BF703),ISERROR('!0'!BF703)),"",'!0'!BF703)</f>
        <v/>
      </c>
      <c r="BA701" t="str">
        <f>IF(OR(ISBLANK('!0'!BG703),ISERROR('!0'!BG703)),"",'!0'!BG703)</f>
        <v/>
      </c>
      <c r="BB701" t="str">
        <f>IF(OR(ISBLANK('!0'!BH703),ISERROR('!0'!BH703)),"",'!0'!BH703)</f>
        <v/>
      </c>
      <c r="BC701" t="str">
        <f>IF(OR(ISBLANK('!0'!BI703),ISERROR('!0'!BI703)),"",'!0'!BI703)</f>
        <v/>
      </c>
    </row>
    <row r="702" spans="1:55" ht="12.75" customHeight="1" x14ac:dyDescent="0.2">
      <c r="A702" t="str">
        <f>IF(OR(ISBLANK('!0'!A704),ISERROR('!0'!A704)),"",'!0'!A704)</f>
        <v/>
      </c>
      <c r="B702" t="str">
        <f>IF(OR(ISBLANK('!0'!B704),ISERROR('!0'!B704)),"",'!0'!B704)</f>
        <v/>
      </c>
      <c r="C702" t="str">
        <f>IF(OR(ISBLANK('!0'!C703),ISERROR('!0'!C703)),"",'!0'!C703)</f>
        <v/>
      </c>
      <c r="D702" t="str">
        <f>IF(OR(ISBLANK('!0'!D704),ISERROR('!0'!D704)),"",'!0'!D704)</f>
        <v/>
      </c>
      <c r="E702" t="str">
        <f>IF(OR(ISBLANK('!0'!E704),ISERROR('!0'!E704)),"",'!0'!E704)</f>
        <v/>
      </c>
      <c r="F702" t="str">
        <f>IF(OR(ISBLANK('!0'!F704),ISERROR('!0'!F704)),"",'!0'!F704)</f>
        <v/>
      </c>
      <c r="G702" t="str">
        <f>IF(OR(ISBLANK('!0'!G704),ISERROR('!0'!G704)),"",'!0'!G704)</f>
        <v/>
      </c>
      <c r="H702" t="str">
        <f>IF(OR(ISBLANK('!0'!H704),ISERROR('!0'!H704)),"",'!0'!H704)</f>
        <v/>
      </c>
      <c r="I702" s="4" t="str">
        <f>IF(OR(ISBLANK('!0'!I704),ISERROR('!0'!I704)),"",'!0'!I704)</f>
        <v/>
      </c>
      <c r="J702" t="str">
        <f>IF(OR(ISBLANK('!0'!J704),ISERROR('!0'!J704)),"",'!0'!J704)</f>
        <v/>
      </c>
      <c r="K702" s="59" t="str">
        <f>IF(OR(ISBLANK('!0'!K704),ISERROR('!0'!K704)),"",'!0'!K704)</f>
        <v/>
      </c>
      <c r="L702" t="str">
        <f>IF(OR(ISBLANK('!0'!L704),ISERROR('!0'!L704)),"",'!0'!L704)</f>
        <v/>
      </c>
      <c r="M702" t="str">
        <f>IF(OR(ISBLANK('!0'!M704),ISERROR('!0'!M704)),"",'!0'!M704)</f>
        <v/>
      </c>
      <c r="N702" t="str">
        <f>IF(OR(ISBLANK('!0'!N704),ISERROR('!0'!N704)),"",'!0'!N704)</f>
        <v/>
      </c>
      <c r="O702" t="str">
        <f>IF(OR(ISBLANK('!0'!O704),ISERROR('!0'!O704)),"",'!0'!O704)</f>
        <v/>
      </c>
      <c r="P702" t="str">
        <f>IF(OR(ISBLANK('!0'!P704),ISERROR('!0'!P704)),"",'!0'!P704)</f>
        <v/>
      </c>
      <c r="Q702" t="str">
        <f>IF(OR(ISBLANK('!0'!Q704),ISERROR('!0'!Q704)),"",'!0'!Q704)</f>
        <v/>
      </c>
      <c r="R702" t="str">
        <f>IF(OR(ISBLANK('!0'!R704),ISERROR('!0'!R704)),"",'!0'!R704)</f>
        <v/>
      </c>
      <c r="S702" t="str">
        <f>IF(OR(ISBLANK('!0'!S704),ISERROR('!0'!S704)),"",'!0'!S704)</f>
        <v/>
      </c>
      <c r="T702" t="str">
        <f>IF(OR(ISBLANK('!0'!T704),ISERROR('!0'!T704)),"",'!0'!T704)</f>
        <v/>
      </c>
      <c r="U702" t="str">
        <f>IF(OR(ISBLANK('!0'!U704),ISERROR('!0'!U704)),"",'!0'!U704)</f>
        <v/>
      </c>
      <c r="V702" t="str">
        <f>IF(OR(ISBLANK('!0'!V704),ISERROR('!0'!V704)),"",'!0'!V704)</f>
        <v/>
      </c>
      <c r="W702" t="str">
        <f>IF(OR(ISBLANK('!0'!W704),ISERROR('!0'!W704)),"",'!0'!W704)</f>
        <v/>
      </c>
      <c r="X702" t="str">
        <f>IF(OR(ISBLANK('!0'!X704),ISERROR('!0'!X704)),"",'!0'!X704)</f>
        <v/>
      </c>
      <c r="Y702" t="str">
        <f>IF(OR(ISBLANK('!0'!Y704),ISERROR('!0'!Y704)),"",'!0'!Y704)</f>
        <v/>
      </c>
      <c r="Z702" t="str">
        <f>IF(OR(ISBLANK('!0'!Z704),ISERROR('!0'!Z704)),"",'!0'!Z704)</f>
        <v/>
      </c>
      <c r="AA702" t="str">
        <f>IF(OR(ISBLANK('!0'!AA704),ISERROR('!0'!AA704)),"",'!0'!AA704)</f>
        <v/>
      </c>
      <c r="AB702" t="str">
        <f>IF(OR(ISBLANK('!0'!AB704),ISERROR('!0'!AB704)),"",'!0'!AB704)</f>
        <v/>
      </c>
      <c r="AC702" t="str">
        <f>IF(OR(ISBLANK('!0'!AI704),ISERROR('!0'!AI704)),"",'!0'!AI704)</f>
        <v/>
      </c>
      <c r="AD702" t="str">
        <f>IF(OR(ISBLANK('!0'!AJ704),ISERROR('!0'!AJ704)),"",'!0'!AJ704)</f>
        <v/>
      </c>
      <c r="AE702" t="str">
        <f>IF(OR(ISBLANK('!0'!AK704),ISERROR('!0'!AK704)),"",'!0'!AK704)</f>
        <v/>
      </c>
      <c r="AF702" t="str">
        <f>IF(OR(ISBLANK('!0'!AL704),ISERROR('!0'!AL704)),"",'!0'!AL704)</f>
        <v/>
      </c>
      <c r="AG702" t="str">
        <f>IF(OR(ISBLANK('!0'!AM704),ISERROR('!0'!AM704)),"",'!0'!AM704)</f>
        <v/>
      </c>
      <c r="AH702" t="str">
        <f>IF(OR(ISBLANK('!0'!AN704),ISERROR('!0'!AN704)),"",'!0'!AN704)</f>
        <v/>
      </c>
      <c r="AI702" t="str">
        <f>IF(OR(ISBLANK('!0'!AO704),ISERROR('!0'!AO704)),"",'!0'!AO704)</f>
        <v/>
      </c>
      <c r="AJ702" t="str">
        <f>IF(OR(ISBLANK('!0'!AP704),ISERROR('!0'!AP704)),"",'!0'!AP704)</f>
        <v/>
      </c>
      <c r="AK702" t="str">
        <f>IF(OR(ISBLANK('!0'!AQ704),ISERROR('!0'!AQ704)),"",'!0'!AQ704)</f>
        <v/>
      </c>
      <c r="AL702" t="str">
        <f>IF(OR(ISBLANK('!0'!AR704),ISERROR('!0'!AR704)),"",'!0'!AR704)</f>
        <v/>
      </c>
      <c r="AM702" t="str">
        <f>IF(OR(ISBLANK('!0'!AS704),ISERROR('!0'!AS704)),"",'!0'!AS704)</f>
        <v/>
      </c>
      <c r="AN702" t="str">
        <f>IF(OR(ISBLANK('!0'!AT704),ISERROR('!0'!AT704)),"",'!0'!AT704)</f>
        <v/>
      </c>
      <c r="AO702" t="str">
        <f>IF(OR(ISBLANK('!0'!AU704),ISERROR('!0'!AU704)),"",'!0'!AU704)</f>
        <v/>
      </c>
      <c r="AP702" t="str">
        <f>IF(OR(ISBLANK('!0'!AV704),ISERROR('!0'!AV704)),"",'!0'!AV704)</f>
        <v/>
      </c>
      <c r="AQ702" t="str">
        <f>IF(OR(ISBLANK('!0'!AW704),ISERROR('!0'!AW704)),"",'!0'!AW704)</f>
        <v/>
      </c>
      <c r="AR702" t="str">
        <f>IF(OR(ISBLANK('!0'!AX704),ISERROR('!0'!AX704)),"",'!0'!AX704)</f>
        <v/>
      </c>
      <c r="AS702" t="str">
        <f>IF(OR(ISBLANK('!0'!AY704),ISERROR('!0'!AY704)),"",'!0'!AY704)</f>
        <v/>
      </c>
      <c r="AT702" t="str">
        <f>IF(OR(ISBLANK('!0'!AZ704),ISERROR('!0'!AZ704)),"",'!0'!AZ704)</f>
        <v/>
      </c>
      <c r="AU702" t="str">
        <f>IF(OR(ISBLANK('!0'!BA704),ISERROR('!0'!BA704)),"",'!0'!BA704)</f>
        <v/>
      </c>
      <c r="AV702" t="str">
        <f>IF(OR(ISBLANK('!0'!BB704),ISERROR('!0'!BB704)),"",'!0'!BB704)</f>
        <v/>
      </c>
      <c r="AW702" t="str">
        <f>IF(OR(ISBLANK('!0'!BC704),ISERROR('!0'!BC704)),"",'!0'!BC704)</f>
        <v/>
      </c>
      <c r="AX702" t="str">
        <f>IF(OR(ISBLANK('!0'!BD704),ISERROR('!0'!BD704)),"",'!0'!BD704)</f>
        <v/>
      </c>
      <c r="AY702" t="str">
        <f>IF(OR(ISBLANK('!0'!BE704),ISERROR('!0'!BE704)),"",'!0'!BE704)</f>
        <v/>
      </c>
      <c r="AZ702" t="str">
        <f>IF(OR(ISBLANK('!0'!BF704),ISERROR('!0'!BF704)),"",'!0'!BF704)</f>
        <v/>
      </c>
      <c r="BA702" t="str">
        <f>IF(OR(ISBLANK('!0'!BG704),ISERROR('!0'!BG704)),"",'!0'!BG704)</f>
        <v/>
      </c>
      <c r="BB702" t="str">
        <f>IF(OR(ISBLANK('!0'!BH704),ISERROR('!0'!BH704)),"",'!0'!BH704)</f>
        <v/>
      </c>
      <c r="BC702" t="str">
        <f>IF(OR(ISBLANK('!0'!BI704),ISERROR('!0'!BI704)),"",'!0'!BI704)</f>
        <v/>
      </c>
    </row>
    <row r="703" spans="1:55" ht="12.75" customHeight="1" x14ac:dyDescent="0.2">
      <c r="A703" t="str">
        <f>IF(OR(ISBLANK('!0'!A705),ISERROR('!0'!A705)),"",'!0'!A705)</f>
        <v/>
      </c>
      <c r="B703" t="str">
        <f>IF(OR(ISBLANK('!0'!B705),ISERROR('!0'!B705)),"",'!0'!B705)</f>
        <v/>
      </c>
      <c r="C703" t="str">
        <f>IF(OR(ISBLANK('!0'!C704),ISERROR('!0'!C704)),"",'!0'!C704)</f>
        <v/>
      </c>
      <c r="D703" t="str">
        <f>IF(OR(ISBLANK('!0'!D705),ISERROR('!0'!D705)),"",'!0'!D705)</f>
        <v/>
      </c>
      <c r="E703" t="str">
        <f>IF(OR(ISBLANK('!0'!E705),ISERROR('!0'!E705)),"",'!0'!E705)</f>
        <v/>
      </c>
      <c r="F703" t="str">
        <f>IF(OR(ISBLANK('!0'!F705),ISERROR('!0'!F705)),"",'!0'!F705)</f>
        <v/>
      </c>
      <c r="G703" t="str">
        <f>IF(OR(ISBLANK('!0'!G705),ISERROR('!0'!G705)),"",'!0'!G705)</f>
        <v/>
      </c>
      <c r="H703" t="str">
        <f>IF(OR(ISBLANK('!0'!H705),ISERROR('!0'!H705)),"",'!0'!H705)</f>
        <v/>
      </c>
      <c r="I703" s="4" t="str">
        <f>IF(OR(ISBLANK('!0'!I705),ISERROR('!0'!I705)),"",'!0'!I705)</f>
        <v/>
      </c>
      <c r="J703" t="str">
        <f>IF(OR(ISBLANK('!0'!J705),ISERROR('!0'!J705)),"",'!0'!J705)</f>
        <v/>
      </c>
      <c r="K703" s="59" t="str">
        <f>IF(OR(ISBLANK('!0'!K705),ISERROR('!0'!K705)),"",'!0'!K705)</f>
        <v/>
      </c>
      <c r="L703" t="str">
        <f>IF(OR(ISBLANK('!0'!L705),ISERROR('!0'!L705)),"",'!0'!L705)</f>
        <v/>
      </c>
      <c r="M703" t="str">
        <f>IF(OR(ISBLANK('!0'!M705),ISERROR('!0'!M705)),"",'!0'!M705)</f>
        <v/>
      </c>
      <c r="N703" t="str">
        <f>IF(OR(ISBLANK('!0'!N705),ISERROR('!0'!N705)),"",'!0'!N705)</f>
        <v/>
      </c>
      <c r="O703" t="str">
        <f>IF(OR(ISBLANK('!0'!O705),ISERROR('!0'!O705)),"",'!0'!O705)</f>
        <v/>
      </c>
      <c r="P703" t="str">
        <f>IF(OR(ISBLANK('!0'!P705),ISERROR('!0'!P705)),"",'!0'!P705)</f>
        <v/>
      </c>
      <c r="Q703" t="str">
        <f>IF(OR(ISBLANK('!0'!Q705),ISERROR('!0'!Q705)),"",'!0'!Q705)</f>
        <v/>
      </c>
      <c r="R703" t="str">
        <f>IF(OR(ISBLANK('!0'!R705),ISERROR('!0'!R705)),"",'!0'!R705)</f>
        <v/>
      </c>
      <c r="S703" t="str">
        <f>IF(OR(ISBLANK('!0'!S705),ISERROR('!0'!S705)),"",'!0'!S705)</f>
        <v/>
      </c>
      <c r="T703" t="str">
        <f>IF(OR(ISBLANK('!0'!T705),ISERROR('!0'!T705)),"",'!0'!T705)</f>
        <v/>
      </c>
      <c r="U703" t="str">
        <f>IF(OR(ISBLANK('!0'!U705),ISERROR('!0'!U705)),"",'!0'!U705)</f>
        <v/>
      </c>
      <c r="V703" t="str">
        <f>IF(OR(ISBLANK('!0'!V705),ISERROR('!0'!V705)),"",'!0'!V705)</f>
        <v/>
      </c>
      <c r="W703" t="str">
        <f>IF(OR(ISBLANK('!0'!W705),ISERROR('!0'!W705)),"",'!0'!W705)</f>
        <v/>
      </c>
      <c r="X703" t="str">
        <f>IF(OR(ISBLANK('!0'!X705),ISERROR('!0'!X705)),"",'!0'!X705)</f>
        <v/>
      </c>
      <c r="Y703" t="str">
        <f>IF(OR(ISBLANK('!0'!Y705),ISERROR('!0'!Y705)),"",'!0'!Y705)</f>
        <v/>
      </c>
      <c r="Z703" t="str">
        <f>IF(OR(ISBLANK('!0'!Z705),ISERROR('!0'!Z705)),"",'!0'!Z705)</f>
        <v/>
      </c>
      <c r="AA703" t="str">
        <f>IF(OR(ISBLANK('!0'!AA705),ISERROR('!0'!AA705)),"",'!0'!AA705)</f>
        <v/>
      </c>
      <c r="AB703" t="str">
        <f>IF(OR(ISBLANK('!0'!AB705),ISERROR('!0'!AB705)),"",'!0'!AB705)</f>
        <v/>
      </c>
      <c r="AC703" t="str">
        <f>IF(OR(ISBLANK('!0'!AI705),ISERROR('!0'!AI705)),"",'!0'!AI705)</f>
        <v/>
      </c>
      <c r="AD703" t="str">
        <f>IF(OR(ISBLANK('!0'!AJ705),ISERROR('!0'!AJ705)),"",'!0'!AJ705)</f>
        <v/>
      </c>
      <c r="AE703" t="str">
        <f>IF(OR(ISBLANK('!0'!AK705),ISERROR('!0'!AK705)),"",'!0'!AK705)</f>
        <v/>
      </c>
      <c r="AF703" t="str">
        <f>IF(OR(ISBLANK('!0'!AL705),ISERROR('!0'!AL705)),"",'!0'!AL705)</f>
        <v/>
      </c>
      <c r="AG703" t="str">
        <f>IF(OR(ISBLANK('!0'!AM705),ISERROR('!0'!AM705)),"",'!0'!AM705)</f>
        <v/>
      </c>
      <c r="AH703" t="str">
        <f>IF(OR(ISBLANK('!0'!AN705),ISERROR('!0'!AN705)),"",'!0'!AN705)</f>
        <v/>
      </c>
      <c r="AI703" t="str">
        <f>IF(OR(ISBLANK('!0'!AO705),ISERROR('!0'!AO705)),"",'!0'!AO705)</f>
        <v/>
      </c>
      <c r="AJ703" t="str">
        <f>IF(OR(ISBLANK('!0'!AP705),ISERROR('!0'!AP705)),"",'!0'!AP705)</f>
        <v/>
      </c>
      <c r="AK703" t="str">
        <f>IF(OR(ISBLANK('!0'!AQ705),ISERROR('!0'!AQ705)),"",'!0'!AQ705)</f>
        <v/>
      </c>
      <c r="AL703" t="str">
        <f>IF(OR(ISBLANK('!0'!AR705),ISERROR('!0'!AR705)),"",'!0'!AR705)</f>
        <v/>
      </c>
      <c r="AM703" t="str">
        <f>IF(OR(ISBLANK('!0'!AS705),ISERROR('!0'!AS705)),"",'!0'!AS705)</f>
        <v/>
      </c>
      <c r="AN703" t="str">
        <f>IF(OR(ISBLANK('!0'!AT705),ISERROR('!0'!AT705)),"",'!0'!AT705)</f>
        <v/>
      </c>
      <c r="AO703" t="str">
        <f>IF(OR(ISBLANK('!0'!AU705),ISERROR('!0'!AU705)),"",'!0'!AU705)</f>
        <v/>
      </c>
      <c r="AP703" t="str">
        <f>IF(OR(ISBLANK('!0'!AV705),ISERROR('!0'!AV705)),"",'!0'!AV705)</f>
        <v/>
      </c>
      <c r="AQ703" t="str">
        <f>IF(OR(ISBLANK('!0'!AW705),ISERROR('!0'!AW705)),"",'!0'!AW705)</f>
        <v/>
      </c>
      <c r="AR703" t="str">
        <f>IF(OR(ISBLANK('!0'!AX705),ISERROR('!0'!AX705)),"",'!0'!AX705)</f>
        <v/>
      </c>
      <c r="AS703" t="str">
        <f>IF(OR(ISBLANK('!0'!AY705),ISERROR('!0'!AY705)),"",'!0'!AY705)</f>
        <v/>
      </c>
      <c r="AT703" t="str">
        <f>IF(OR(ISBLANK('!0'!AZ705),ISERROR('!0'!AZ705)),"",'!0'!AZ705)</f>
        <v/>
      </c>
      <c r="AU703" t="str">
        <f>IF(OR(ISBLANK('!0'!BA705),ISERROR('!0'!BA705)),"",'!0'!BA705)</f>
        <v/>
      </c>
      <c r="AV703" t="str">
        <f>IF(OR(ISBLANK('!0'!BB705),ISERROR('!0'!BB705)),"",'!0'!BB705)</f>
        <v/>
      </c>
      <c r="AW703" t="str">
        <f>IF(OR(ISBLANK('!0'!BC705),ISERROR('!0'!BC705)),"",'!0'!BC705)</f>
        <v/>
      </c>
      <c r="AX703" t="str">
        <f>IF(OR(ISBLANK('!0'!BD705),ISERROR('!0'!BD705)),"",'!0'!BD705)</f>
        <v/>
      </c>
      <c r="AY703" t="str">
        <f>IF(OR(ISBLANK('!0'!BE705),ISERROR('!0'!BE705)),"",'!0'!BE705)</f>
        <v/>
      </c>
      <c r="AZ703" t="str">
        <f>IF(OR(ISBLANK('!0'!BF705),ISERROR('!0'!BF705)),"",'!0'!BF705)</f>
        <v/>
      </c>
      <c r="BA703" t="str">
        <f>IF(OR(ISBLANK('!0'!BG705),ISERROR('!0'!BG705)),"",'!0'!BG705)</f>
        <v/>
      </c>
      <c r="BB703" t="str">
        <f>IF(OR(ISBLANK('!0'!BH705),ISERROR('!0'!BH705)),"",'!0'!BH705)</f>
        <v/>
      </c>
      <c r="BC703" t="str">
        <f>IF(OR(ISBLANK('!0'!BI705),ISERROR('!0'!BI705)),"",'!0'!BI705)</f>
        <v/>
      </c>
    </row>
    <row r="704" spans="1:55" ht="12.75" customHeight="1" x14ac:dyDescent="0.2">
      <c r="A704" t="str">
        <f>IF(OR(ISBLANK('!0'!A706),ISERROR('!0'!A706)),"",'!0'!A706)</f>
        <v/>
      </c>
      <c r="B704" t="str">
        <f>IF(OR(ISBLANK('!0'!B706),ISERROR('!0'!B706)),"",'!0'!B706)</f>
        <v/>
      </c>
      <c r="C704" t="str">
        <f>IF(OR(ISBLANK('!0'!C705),ISERROR('!0'!C705)),"",'!0'!C705)</f>
        <v/>
      </c>
      <c r="D704" t="str">
        <f>IF(OR(ISBLANK('!0'!D706),ISERROR('!0'!D706)),"",'!0'!D706)</f>
        <v/>
      </c>
      <c r="E704" t="str">
        <f>IF(OR(ISBLANK('!0'!E706),ISERROR('!0'!E706)),"",'!0'!E706)</f>
        <v/>
      </c>
      <c r="F704" t="str">
        <f>IF(OR(ISBLANK('!0'!F706),ISERROR('!0'!F706)),"",'!0'!F706)</f>
        <v/>
      </c>
      <c r="G704" t="str">
        <f>IF(OR(ISBLANK('!0'!G706),ISERROR('!0'!G706)),"",'!0'!G706)</f>
        <v/>
      </c>
      <c r="H704" t="str">
        <f>IF(OR(ISBLANK('!0'!H706),ISERROR('!0'!H706)),"",'!0'!H706)</f>
        <v/>
      </c>
      <c r="I704" s="4" t="str">
        <f>IF(OR(ISBLANK('!0'!I706),ISERROR('!0'!I706)),"",'!0'!I706)</f>
        <v/>
      </c>
      <c r="J704" t="str">
        <f>IF(OR(ISBLANK('!0'!J706),ISERROR('!0'!J706)),"",'!0'!J706)</f>
        <v/>
      </c>
      <c r="K704" s="59" t="str">
        <f>IF(OR(ISBLANK('!0'!K706),ISERROR('!0'!K706)),"",'!0'!K706)</f>
        <v/>
      </c>
      <c r="L704" t="str">
        <f>IF(OR(ISBLANK('!0'!L706),ISERROR('!0'!L706)),"",'!0'!L706)</f>
        <v/>
      </c>
      <c r="M704" t="str">
        <f>IF(OR(ISBLANK('!0'!M706),ISERROR('!0'!M706)),"",'!0'!M706)</f>
        <v/>
      </c>
      <c r="N704" t="str">
        <f>IF(OR(ISBLANK('!0'!N706),ISERROR('!0'!N706)),"",'!0'!N706)</f>
        <v/>
      </c>
      <c r="O704" t="str">
        <f>IF(OR(ISBLANK('!0'!O706),ISERROR('!0'!O706)),"",'!0'!O706)</f>
        <v/>
      </c>
      <c r="P704" t="str">
        <f>IF(OR(ISBLANK('!0'!P706),ISERROR('!0'!P706)),"",'!0'!P706)</f>
        <v/>
      </c>
      <c r="Q704" t="str">
        <f>IF(OR(ISBLANK('!0'!Q706),ISERROR('!0'!Q706)),"",'!0'!Q706)</f>
        <v/>
      </c>
      <c r="R704" t="str">
        <f>IF(OR(ISBLANK('!0'!R706),ISERROR('!0'!R706)),"",'!0'!R706)</f>
        <v/>
      </c>
      <c r="S704" t="str">
        <f>IF(OR(ISBLANK('!0'!S706),ISERROR('!0'!S706)),"",'!0'!S706)</f>
        <v/>
      </c>
      <c r="T704" t="str">
        <f>IF(OR(ISBLANK('!0'!T706),ISERROR('!0'!T706)),"",'!0'!T706)</f>
        <v/>
      </c>
      <c r="U704" t="str">
        <f>IF(OR(ISBLANK('!0'!U706),ISERROR('!0'!U706)),"",'!0'!U706)</f>
        <v/>
      </c>
      <c r="V704" t="str">
        <f>IF(OR(ISBLANK('!0'!V706),ISERROR('!0'!V706)),"",'!0'!V706)</f>
        <v/>
      </c>
      <c r="W704" t="str">
        <f>IF(OR(ISBLANK('!0'!W706),ISERROR('!0'!W706)),"",'!0'!W706)</f>
        <v/>
      </c>
      <c r="X704" t="str">
        <f>IF(OR(ISBLANK('!0'!X706),ISERROR('!0'!X706)),"",'!0'!X706)</f>
        <v/>
      </c>
      <c r="Y704" t="str">
        <f>IF(OR(ISBLANK('!0'!Y706),ISERROR('!0'!Y706)),"",'!0'!Y706)</f>
        <v/>
      </c>
      <c r="Z704" t="str">
        <f>IF(OR(ISBLANK('!0'!Z706),ISERROR('!0'!Z706)),"",'!0'!Z706)</f>
        <v/>
      </c>
      <c r="AA704" t="str">
        <f>IF(OR(ISBLANK('!0'!AA706),ISERROR('!0'!AA706)),"",'!0'!AA706)</f>
        <v/>
      </c>
      <c r="AB704" t="str">
        <f>IF(OR(ISBLANK('!0'!AB706),ISERROR('!0'!AB706)),"",'!0'!AB706)</f>
        <v/>
      </c>
      <c r="AC704" t="str">
        <f>IF(OR(ISBLANK('!0'!AI706),ISERROR('!0'!AI706)),"",'!0'!AI706)</f>
        <v/>
      </c>
      <c r="AD704" t="str">
        <f>IF(OR(ISBLANK('!0'!AJ706),ISERROR('!0'!AJ706)),"",'!0'!AJ706)</f>
        <v/>
      </c>
      <c r="AE704" t="str">
        <f>IF(OR(ISBLANK('!0'!AK706),ISERROR('!0'!AK706)),"",'!0'!AK706)</f>
        <v/>
      </c>
      <c r="AF704" t="str">
        <f>IF(OR(ISBLANK('!0'!AL706),ISERROR('!0'!AL706)),"",'!0'!AL706)</f>
        <v/>
      </c>
      <c r="AG704" t="str">
        <f>IF(OR(ISBLANK('!0'!AM706),ISERROR('!0'!AM706)),"",'!0'!AM706)</f>
        <v/>
      </c>
      <c r="AH704" t="str">
        <f>IF(OR(ISBLANK('!0'!AN706),ISERROR('!0'!AN706)),"",'!0'!AN706)</f>
        <v/>
      </c>
      <c r="AI704" t="str">
        <f>IF(OR(ISBLANK('!0'!AO706),ISERROR('!0'!AO706)),"",'!0'!AO706)</f>
        <v/>
      </c>
      <c r="AJ704" t="str">
        <f>IF(OR(ISBLANK('!0'!AP706),ISERROR('!0'!AP706)),"",'!0'!AP706)</f>
        <v/>
      </c>
      <c r="AK704" t="str">
        <f>IF(OR(ISBLANK('!0'!AQ706),ISERROR('!0'!AQ706)),"",'!0'!AQ706)</f>
        <v/>
      </c>
      <c r="AL704" t="str">
        <f>IF(OR(ISBLANK('!0'!AR706),ISERROR('!0'!AR706)),"",'!0'!AR706)</f>
        <v/>
      </c>
      <c r="AM704" t="str">
        <f>IF(OR(ISBLANK('!0'!AS706),ISERROR('!0'!AS706)),"",'!0'!AS706)</f>
        <v/>
      </c>
      <c r="AN704" t="str">
        <f>IF(OR(ISBLANK('!0'!AT706),ISERROR('!0'!AT706)),"",'!0'!AT706)</f>
        <v/>
      </c>
      <c r="AO704" t="str">
        <f>IF(OR(ISBLANK('!0'!AU706),ISERROR('!0'!AU706)),"",'!0'!AU706)</f>
        <v/>
      </c>
      <c r="AP704" t="str">
        <f>IF(OR(ISBLANK('!0'!AV706),ISERROR('!0'!AV706)),"",'!0'!AV706)</f>
        <v/>
      </c>
      <c r="AQ704" t="str">
        <f>IF(OR(ISBLANK('!0'!AW706),ISERROR('!0'!AW706)),"",'!0'!AW706)</f>
        <v/>
      </c>
      <c r="AR704" t="str">
        <f>IF(OR(ISBLANK('!0'!AX706),ISERROR('!0'!AX706)),"",'!0'!AX706)</f>
        <v/>
      </c>
      <c r="AS704" t="str">
        <f>IF(OR(ISBLANK('!0'!AY706),ISERROR('!0'!AY706)),"",'!0'!AY706)</f>
        <v/>
      </c>
      <c r="AT704" t="str">
        <f>IF(OR(ISBLANK('!0'!AZ706),ISERROR('!0'!AZ706)),"",'!0'!AZ706)</f>
        <v/>
      </c>
      <c r="AU704" t="str">
        <f>IF(OR(ISBLANK('!0'!BA706),ISERROR('!0'!BA706)),"",'!0'!BA706)</f>
        <v/>
      </c>
      <c r="AV704" t="str">
        <f>IF(OR(ISBLANK('!0'!BB706),ISERROR('!0'!BB706)),"",'!0'!BB706)</f>
        <v/>
      </c>
      <c r="AW704" t="str">
        <f>IF(OR(ISBLANK('!0'!BC706),ISERROR('!0'!BC706)),"",'!0'!BC706)</f>
        <v/>
      </c>
      <c r="AX704" t="str">
        <f>IF(OR(ISBLANK('!0'!BD706),ISERROR('!0'!BD706)),"",'!0'!BD706)</f>
        <v/>
      </c>
      <c r="AY704" t="str">
        <f>IF(OR(ISBLANK('!0'!BE706),ISERROR('!0'!BE706)),"",'!0'!BE706)</f>
        <v/>
      </c>
      <c r="AZ704" t="str">
        <f>IF(OR(ISBLANK('!0'!BF706),ISERROR('!0'!BF706)),"",'!0'!BF706)</f>
        <v/>
      </c>
      <c r="BA704" t="str">
        <f>IF(OR(ISBLANK('!0'!BG706),ISERROR('!0'!BG706)),"",'!0'!BG706)</f>
        <v/>
      </c>
      <c r="BB704" t="str">
        <f>IF(OR(ISBLANK('!0'!BH706),ISERROR('!0'!BH706)),"",'!0'!BH706)</f>
        <v/>
      </c>
      <c r="BC704" t="str">
        <f>IF(OR(ISBLANK('!0'!BI706),ISERROR('!0'!BI706)),"",'!0'!BI706)</f>
        <v/>
      </c>
    </row>
    <row r="705" spans="1:55" ht="12.75" customHeight="1" x14ac:dyDescent="0.2">
      <c r="A705" t="str">
        <f>IF(OR(ISBLANK('!0'!A707),ISERROR('!0'!A707)),"",'!0'!A707)</f>
        <v/>
      </c>
      <c r="B705" t="str">
        <f>IF(OR(ISBLANK('!0'!B707),ISERROR('!0'!B707)),"",'!0'!B707)</f>
        <v/>
      </c>
      <c r="C705" t="str">
        <f>IF(OR(ISBLANK('!0'!C706),ISERROR('!0'!C706)),"",'!0'!C706)</f>
        <v/>
      </c>
      <c r="D705" t="str">
        <f>IF(OR(ISBLANK('!0'!D707),ISERROR('!0'!D707)),"",'!0'!D707)</f>
        <v/>
      </c>
      <c r="E705" t="str">
        <f>IF(OR(ISBLANK('!0'!E707),ISERROR('!0'!E707)),"",'!0'!E707)</f>
        <v/>
      </c>
      <c r="F705" t="str">
        <f>IF(OR(ISBLANK('!0'!F707),ISERROR('!0'!F707)),"",'!0'!F707)</f>
        <v/>
      </c>
      <c r="G705" t="str">
        <f>IF(OR(ISBLANK('!0'!G707),ISERROR('!0'!G707)),"",'!0'!G707)</f>
        <v/>
      </c>
      <c r="H705" t="str">
        <f>IF(OR(ISBLANK('!0'!H707),ISERROR('!0'!H707)),"",'!0'!H707)</f>
        <v/>
      </c>
      <c r="I705" s="4" t="str">
        <f>IF(OR(ISBLANK('!0'!I707),ISERROR('!0'!I707)),"",'!0'!I707)</f>
        <v/>
      </c>
      <c r="J705" t="str">
        <f>IF(OR(ISBLANK('!0'!J707),ISERROR('!0'!J707)),"",'!0'!J707)</f>
        <v/>
      </c>
      <c r="K705" s="59" t="str">
        <f>IF(OR(ISBLANK('!0'!K707),ISERROR('!0'!K707)),"",'!0'!K707)</f>
        <v/>
      </c>
      <c r="L705" t="str">
        <f>IF(OR(ISBLANK('!0'!L707),ISERROR('!0'!L707)),"",'!0'!L707)</f>
        <v/>
      </c>
      <c r="M705" t="str">
        <f>IF(OR(ISBLANK('!0'!M707),ISERROR('!0'!M707)),"",'!0'!M707)</f>
        <v/>
      </c>
      <c r="N705" t="str">
        <f>IF(OR(ISBLANK('!0'!N707),ISERROR('!0'!N707)),"",'!0'!N707)</f>
        <v/>
      </c>
      <c r="O705" t="str">
        <f>IF(OR(ISBLANK('!0'!O707),ISERROR('!0'!O707)),"",'!0'!O707)</f>
        <v/>
      </c>
      <c r="P705" t="str">
        <f>IF(OR(ISBLANK('!0'!P707),ISERROR('!0'!P707)),"",'!0'!P707)</f>
        <v/>
      </c>
      <c r="Q705" t="str">
        <f>IF(OR(ISBLANK('!0'!Q707),ISERROR('!0'!Q707)),"",'!0'!Q707)</f>
        <v/>
      </c>
      <c r="R705" t="str">
        <f>IF(OR(ISBLANK('!0'!R707),ISERROR('!0'!R707)),"",'!0'!R707)</f>
        <v/>
      </c>
      <c r="S705" t="str">
        <f>IF(OR(ISBLANK('!0'!S707),ISERROR('!0'!S707)),"",'!0'!S707)</f>
        <v/>
      </c>
      <c r="T705" t="str">
        <f>IF(OR(ISBLANK('!0'!T707),ISERROR('!0'!T707)),"",'!0'!T707)</f>
        <v/>
      </c>
      <c r="U705" t="str">
        <f>IF(OR(ISBLANK('!0'!U707),ISERROR('!0'!U707)),"",'!0'!U707)</f>
        <v/>
      </c>
      <c r="V705" t="str">
        <f>IF(OR(ISBLANK('!0'!V707),ISERROR('!0'!V707)),"",'!0'!V707)</f>
        <v/>
      </c>
      <c r="W705" t="str">
        <f>IF(OR(ISBLANK('!0'!W707),ISERROR('!0'!W707)),"",'!0'!W707)</f>
        <v/>
      </c>
      <c r="X705" t="str">
        <f>IF(OR(ISBLANK('!0'!X707),ISERROR('!0'!X707)),"",'!0'!X707)</f>
        <v/>
      </c>
      <c r="Y705" t="str">
        <f>IF(OR(ISBLANK('!0'!Y707),ISERROR('!0'!Y707)),"",'!0'!Y707)</f>
        <v/>
      </c>
      <c r="Z705" t="str">
        <f>IF(OR(ISBLANK('!0'!Z707),ISERROR('!0'!Z707)),"",'!0'!Z707)</f>
        <v/>
      </c>
      <c r="AA705" t="str">
        <f>IF(OR(ISBLANK('!0'!AA707),ISERROR('!0'!AA707)),"",'!0'!AA707)</f>
        <v/>
      </c>
      <c r="AB705" t="str">
        <f>IF(OR(ISBLANK('!0'!AB707),ISERROR('!0'!AB707)),"",'!0'!AB707)</f>
        <v/>
      </c>
      <c r="AC705" t="str">
        <f>IF(OR(ISBLANK('!0'!AI707),ISERROR('!0'!AI707)),"",'!0'!AI707)</f>
        <v/>
      </c>
      <c r="AD705" t="str">
        <f>IF(OR(ISBLANK('!0'!AJ707),ISERROR('!0'!AJ707)),"",'!0'!AJ707)</f>
        <v/>
      </c>
      <c r="AE705" t="str">
        <f>IF(OR(ISBLANK('!0'!AK707),ISERROR('!0'!AK707)),"",'!0'!AK707)</f>
        <v/>
      </c>
      <c r="AF705" t="str">
        <f>IF(OR(ISBLANK('!0'!AL707),ISERROR('!0'!AL707)),"",'!0'!AL707)</f>
        <v/>
      </c>
      <c r="AG705" t="str">
        <f>IF(OR(ISBLANK('!0'!AM707),ISERROR('!0'!AM707)),"",'!0'!AM707)</f>
        <v/>
      </c>
      <c r="AH705" t="str">
        <f>IF(OR(ISBLANK('!0'!AN707),ISERROR('!0'!AN707)),"",'!0'!AN707)</f>
        <v/>
      </c>
      <c r="AI705" t="str">
        <f>IF(OR(ISBLANK('!0'!AO707),ISERROR('!0'!AO707)),"",'!0'!AO707)</f>
        <v/>
      </c>
      <c r="AJ705" t="str">
        <f>IF(OR(ISBLANK('!0'!AP707),ISERROR('!0'!AP707)),"",'!0'!AP707)</f>
        <v/>
      </c>
      <c r="AK705" t="str">
        <f>IF(OR(ISBLANK('!0'!AQ707),ISERROR('!0'!AQ707)),"",'!0'!AQ707)</f>
        <v/>
      </c>
      <c r="AL705" t="str">
        <f>IF(OR(ISBLANK('!0'!AR707),ISERROR('!0'!AR707)),"",'!0'!AR707)</f>
        <v/>
      </c>
      <c r="AM705" t="str">
        <f>IF(OR(ISBLANK('!0'!AS707),ISERROR('!0'!AS707)),"",'!0'!AS707)</f>
        <v/>
      </c>
      <c r="AN705" t="str">
        <f>IF(OR(ISBLANK('!0'!AT707),ISERROR('!0'!AT707)),"",'!0'!AT707)</f>
        <v/>
      </c>
      <c r="AO705" t="str">
        <f>IF(OR(ISBLANK('!0'!AU707),ISERROR('!0'!AU707)),"",'!0'!AU707)</f>
        <v/>
      </c>
      <c r="AP705" t="str">
        <f>IF(OR(ISBLANK('!0'!AV707),ISERROR('!0'!AV707)),"",'!0'!AV707)</f>
        <v/>
      </c>
      <c r="AQ705" t="str">
        <f>IF(OR(ISBLANK('!0'!AW707),ISERROR('!0'!AW707)),"",'!0'!AW707)</f>
        <v/>
      </c>
      <c r="AR705" t="str">
        <f>IF(OR(ISBLANK('!0'!AX707),ISERROR('!0'!AX707)),"",'!0'!AX707)</f>
        <v/>
      </c>
      <c r="AS705" t="str">
        <f>IF(OR(ISBLANK('!0'!AY707),ISERROR('!0'!AY707)),"",'!0'!AY707)</f>
        <v/>
      </c>
      <c r="AT705" t="str">
        <f>IF(OR(ISBLANK('!0'!AZ707),ISERROR('!0'!AZ707)),"",'!0'!AZ707)</f>
        <v/>
      </c>
      <c r="AU705" t="str">
        <f>IF(OR(ISBLANK('!0'!BA707),ISERROR('!0'!BA707)),"",'!0'!BA707)</f>
        <v/>
      </c>
      <c r="AV705" t="str">
        <f>IF(OR(ISBLANK('!0'!BB707),ISERROR('!0'!BB707)),"",'!0'!BB707)</f>
        <v/>
      </c>
      <c r="AW705" t="str">
        <f>IF(OR(ISBLANK('!0'!BC707),ISERROR('!0'!BC707)),"",'!0'!BC707)</f>
        <v/>
      </c>
      <c r="AX705" t="str">
        <f>IF(OR(ISBLANK('!0'!BD707),ISERROR('!0'!BD707)),"",'!0'!BD707)</f>
        <v/>
      </c>
      <c r="AY705" t="str">
        <f>IF(OR(ISBLANK('!0'!BE707),ISERROR('!0'!BE707)),"",'!0'!BE707)</f>
        <v/>
      </c>
      <c r="AZ705" t="str">
        <f>IF(OR(ISBLANK('!0'!BF707),ISERROR('!0'!BF707)),"",'!0'!BF707)</f>
        <v/>
      </c>
      <c r="BA705" t="str">
        <f>IF(OR(ISBLANK('!0'!BG707),ISERROR('!0'!BG707)),"",'!0'!BG707)</f>
        <v/>
      </c>
      <c r="BB705" t="str">
        <f>IF(OR(ISBLANK('!0'!BH707),ISERROR('!0'!BH707)),"",'!0'!BH707)</f>
        <v/>
      </c>
      <c r="BC705" t="str">
        <f>IF(OR(ISBLANK('!0'!BI707),ISERROR('!0'!BI707)),"",'!0'!BI707)</f>
        <v/>
      </c>
    </row>
    <row r="706" spans="1:55" ht="12.75" customHeight="1" x14ac:dyDescent="0.2">
      <c r="A706" t="str">
        <f>IF(OR(ISBLANK('!0'!A708),ISERROR('!0'!A708)),"",'!0'!A708)</f>
        <v/>
      </c>
      <c r="B706" t="str">
        <f>IF(OR(ISBLANK('!0'!B708),ISERROR('!0'!B708)),"",'!0'!B708)</f>
        <v/>
      </c>
      <c r="C706" t="str">
        <f>IF(OR(ISBLANK('!0'!C707),ISERROR('!0'!C707)),"",'!0'!C707)</f>
        <v/>
      </c>
      <c r="D706" t="str">
        <f>IF(OR(ISBLANK('!0'!D708),ISERROR('!0'!D708)),"",'!0'!D708)</f>
        <v/>
      </c>
      <c r="E706" t="str">
        <f>IF(OR(ISBLANK('!0'!E708),ISERROR('!0'!E708)),"",'!0'!E708)</f>
        <v/>
      </c>
      <c r="F706" t="str">
        <f>IF(OR(ISBLANK('!0'!F708),ISERROR('!0'!F708)),"",'!0'!F708)</f>
        <v/>
      </c>
      <c r="G706" t="str">
        <f>IF(OR(ISBLANK('!0'!G708),ISERROR('!0'!G708)),"",'!0'!G708)</f>
        <v/>
      </c>
      <c r="H706" t="str">
        <f>IF(OR(ISBLANK('!0'!H708),ISERROR('!0'!H708)),"",'!0'!H708)</f>
        <v/>
      </c>
      <c r="I706" s="4" t="str">
        <f>IF(OR(ISBLANK('!0'!I708),ISERROR('!0'!I708)),"",'!0'!I708)</f>
        <v/>
      </c>
      <c r="J706" t="str">
        <f>IF(OR(ISBLANK('!0'!J708),ISERROR('!0'!J708)),"",'!0'!J708)</f>
        <v/>
      </c>
      <c r="K706" s="59" t="str">
        <f>IF(OR(ISBLANK('!0'!K708),ISERROR('!0'!K708)),"",'!0'!K708)</f>
        <v/>
      </c>
      <c r="L706" t="str">
        <f>IF(OR(ISBLANK('!0'!L708),ISERROR('!0'!L708)),"",'!0'!L708)</f>
        <v/>
      </c>
      <c r="M706" t="str">
        <f>IF(OR(ISBLANK('!0'!M708),ISERROR('!0'!M708)),"",'!0'!M708)</f>
        <v/>
      </c>
      <c r="N706" t="str">
        <f>IF(OR(ISBLANK('!0'!N708),ISERROR('!0'!N708)),"",'!0'!N708)</f>
        <v/>
      </c>
      <c r="O706" t="str">
        <f>IF(OR(ISBLANK('!0'!O708),ISERROR('!0'!O708)),"",'!0'!O708)</f>
        <v/>
      </c>
      <c r="P706" t="str">
        <f>IF(OR(ISBLANK('!0'!P708),ISERROR('!0'!P708)),"",'!0'!P708)</f>
        <v/>
      </c>
      <c r="Q706" t="str">
        <f>IF(OR(ISBLANK('!0'!Q708),ISERROR('!0'!Q708)),"",'!0'!Q708)</f>
        <v/>
      </c>
      <c r="R706" t="str">
        <f>IF(OR(ISBLANK('!0'!R708),ISERROR('!0'!R708)),"",'!0'!R708)</f>
        <v/>
      </c>
      <c r="S706" t="str">
        <f>IF(OR(ISBLANK('!0'!S708),ISERROR('!0'!S708)),"",'!0'!S708)</f>
        <v/>
      </c>
      <c r="T706" t="str">
        <f>IF(OR(ISBLANK('!0'!T708),ISERROR('!0'!T708)),"",'!0'!T708)</f>
        <v/>
      </c>
      <c r="U706" t="str">
        <f>IF(OR(ISBLANK('!0'!U708),ISERROR('!0'!U708)),"",'!0'!U708)</f>
        <v/>
      </c>
      <c r="V706" t="str">
        <f>IF(OR(ISBLANK('!0'!V708),ISERROR('!0'!V708)),"",'!0'!V708)</f>
        <v/>
      </c>
      <c r="W706" t="str">
        <f>IF(OR(ISBLANK('!0'!W708),ISERROR('!0'!W708)),"",'!0'!W708)</f>
        <v/>
      </c>
      <c r="X706" t="str">
        <f>IF(OR(ISBLANK('!0'!X708),ISERROR('!0'!X708)),"",'!0'!X708)</f>
        <v/>
      </c>
      <c r="Y706" t="str">
        <f>IF(OR(ISBLANK('!0'!Y708),ISERROR('!0'!Y708)),"",'!0'!Y708)</f>
        <v/>
      </c>
      <c r="Z706" t="str">
        <f>IF(OR(ISBLANK('!0'!Z708),ISERROR('!0'!Z708)),"",'!0'!Z708)</f>
        <v/>
      </c>
      <c r="AA706" t="str">
        <f>IF(OR(ISBLANK('!0'!AA708),ISERROR('!0'!AA708)),"",'!0'!AA708)</f>
        <v/>
      </c>
      <c r="AB706" t="str">
        <f>IF(OR(ISBLANK('!0'!AB708),ISERROR('!0'!AB708)),"",'!0'!AB708)</f>
        <v/>
      </c>
      <c r="AC706" t="str">
        <f>IF(OR(ISBLANK('!0'!AI708),ISERROR('!0'!AI708)),"",'!0'!AI708)</f>
        <v/>
      </c>
      <c r="AD706" t="str">
        <f>IF(OR(ISBLANK('!0'!AJ708),ISERROR('!0'!AJ708)),"",'!0'!AJ708)</f>
        <v/>
      </c>
      <c r="AE706" t="str">
        <f>IF(OR(ISBLANK('!0'!AK708),ISERROR('!0'!AK708)),"",'!0'!AK708)</f>
        <v/>
      </c>
      <c r="AF706" t="str">
        <f>IF(OR(ISBLANK('!0'!AL708),ISERROR('!0'!AL708)),"",'!0'!AL708)</f>
        <v/>
      </c>
      <c r="AG706" t="str">
        <f>IF(OR(ISBLANK('!0'!AM708),ISERROR('!0'!AM708)),"",'!0'!AM708)</f>
        <v/>
      </c>
      <c r="AH706" t="str">
        <f>IF(OR(ISBLANK('!0'!AN708),ISERROR('!0'!AN708)),"",'!0'!AN708)</f>
        <v/>
      </c>
      <c r="AI706" t="str">
        <f>IF(OR(ISBLANK('!0'!AO708),ISERROR('!0'!AO708)),"",'!0'!AO708)</f>
        <v/>
      </c>
      <c r="AJ706" t="str">
        <f>IF(OR(ISBLANK('!0'!AP708),ISERROR('!0'!AP708)),"",'!0'!AP708)</f>
        <v/>
      </c>
      <c r="AK706" t="str">
        <f>IF(OR(ISBLANK('!0'!AQ708),ISERROR('!0'!AQ708)),"",'!0'!AQ708)</f>
        <v/>
      </c>
      <c r="AL706" t="str">
        <f>IF(OR(ISBLANK('!0'!AR708),ISERROR('!0'!AR708)),"",'!0'!AR708)</f>
        <v/>
      </c>
      <c r="AM706" t="str">
        <f>IF(OR(ISBLANK('!0'!AS708),ISERROR('!0'!AS708)),"",'!0'!AS708)</f>
        <v/>
      </c>
      <c r="AN706" t="str">
        <f>IF(OR(ISBLANK('!0'!AT708),ISERROR('!0'!AT708)),"",'!0'!AT708)</f>
        <v/>
      </c>
      <c r="AO706" t="str">
        <f>IF(OR(ISBLANK('!0'!AU708),ISERROR('!0'!AU708)),"",'!0'!AU708)</f>
        <v/>
      </c>
      <c r="AP706" t="str">
        <f>IF(OR(ISBLANK('!0'!AV708),ISERROR('!0'!AV708)),"",'!0'!AV708)</f>
        <v/>
      </c>
      <c r="AQ706" t="str">
        <f>IF(OR(ISBLANK('!0'!AW708),ISERROR('!0'!AW708)),"",'!0'!AW708)</f>
        <v/>
      </c>
      <c r="AR706" t="str">
        <f>IF(OR(ISBLANK('!0'!AX708),ISERROR('!0'!AX708)),"",'!0'!AX708)</f>
        <v/>
      </c>
      <c r="AS706" t="str">
        <f>IF(OR(ISBLANK('!0'!AY708),ISERROR('!0'!AY708)),"",'!0'!AY708)</f>
        <v/>
      </c>
      <c r="AT706" t="str">
        <f>IF(OR(ISBLANK('!0'!AZ708),ISERROR('!0'!AZ708)),"",'!0'!AZ708)</f>
        <v/>
      </c>
      <c r="AU706" t="str">
        <f>IF(OR(ISBLANK('!0'!BA708),ISERROR('!0'!BA708)),"",'!0'!BA708)</f>
        <v/>
      </c>
      <c r="AV706" t="str">
        <f>IF(OR(ISBLANK('!0'!BB708),ISERROR('!0'!BB708)),"",'!0'!BB708)</f>
        <v/>
      </c>
      <c r="AW706" t="str">
        <f>IF(OR(ISBLANK('!0'!BC708),ISERROR('!0'!BC708)),"",'!0'!BC708)</f>
        <v/>
      </c>
      <c r="AX706" t="str">
        <f>IF(OR(ISBLANK('!0'!BD708),ISERROR('!0'!BD708)),"",'!0'!BD708)</f>
        <v/>
      </c>
      <c r="AY706" t="str">
        <f>IF(OR(ISBLANK('!0'!BE708),ISERROR('!0'!BE708)),"",'!0'!BE708)</f>
        <v/>
      </c>
      <c r="AZ706" t="str">
        <f>IF(OR(ISBLANK('!0'!BF708),ISERROR('!0'!BF708)),"",'!0'!BF708)</f>
        <v/>
      </c>
      <c r="BA706" t="str">
        <f>IF(OR(ISBLANK('!0'!BG708),ISERROR('!0'!BG708)),"",'!0'!BG708)</f>
        <v/>
      </c>
      <c r="BB706" t="str">
        <f>IF(OR(ISBLANK('!0'!BH708),ISERROR('!0'!BH708)),"",'!0'!BH708)</f>
        <v/>
      </c>
      <c r="BC706" t="str">
        <f>IF(OR(ISBLANK('!0'!BI708),ISERROR('!0'!BI708)),"",'!0'!BI708)</f>
        <v/>
      </c>
    </row>
    <row r="707" spans="1:55" ht="12.75" customHeight="1" x14ac:dyDescent="0.2">
      <c r="A707" t="str">
        <f>IF(OR(ISBLANK('!0'!A709),ISERROR('!0'!A709)),"",'!0'!A709)</f>
        <v/>
      </c>
      <c r="B707" t="str">
        <f>IF(OR(ISBLANK('!0'!B709),ISERROR('!0'!B709)),"",'!0'!B709)</f>
        <v/>
      </c>
      <c r="C707" t="str">
        <f>IF(OR(ISBLANK('!0'!C708),ISERROR('!0'!C708)),"",'!0'!C708)</f>
        <v/>
      </c>
      <c r="D707" t="str">
        <f>IF(OR(ISBLANK('!0'!D709),ISERROR('!0'!D709)),"",'!0'!D709)</f>
        <v/>
      </c>
      <c r="E707" t="str">
        <f>IF(OR(ISBLANK('!0'!E709),ISERROR('!0'!E709)),"",'!0'!E709)</f>
        <v/>
      </c>
      <c r="F707" t="str">
        <f>IF(OR(ISBLANK('!0'!F709),ISERROR('!0'!F709)),"",'!0'!F709)</f>
        <v/>
      </c>
      <c r="G707" t="str">
        <f>IF(OR(ISBLANK('!0'!G709),ISERROR('!0'!G709)),"",'!0'!G709)</f>
        <v/>
      </c>
      <c r="H707" t="str">
        <f>IF(OR(ISBLANK('!0'!H709),ISERROR('!0'!H709)),"",'!0'!H709)</f>
        <v/>
      </c>
      <c r="I707" s="4" t="str">
        <f>IF(OR(ISBLANK('!0'!I709),ISERROR('!0'!I709)),"",'!0'!I709)</f>
        <v/>
      </c>
      <c r="J707" t="str">
        <f>IF(OR(ISBLANK('!0'!J709),ISERROR('!0'!J709)),"",'!0'!J709)</f>
        <v/>
      </c>
      <c r="K707" s="59" t="str">
        <f>IF(OR(ISBLANK('!0'!K709),ISERROR('!0'!K709)),"",'!0'!K709)</f>
        <v/>
      </c>
      <c r="L707" t="str">
        <f>IF(OR(ISBLANK('!0'!L709),ISERROR('!0'!L709)),"",'!0'!L709)</f>
        <v/>
      </c>
      <c r="M707" t="str">
        <f>IF(OR(ISBLANK('!0'!M709),ISERROR('!0'!M709)),"",'!0'!M709)</f>
        <v/>
      </c>
      <c r="N707" t="str">
        <f>IF(OR(ISBLANK('!0'!N709),ISERROR('!0'!N709)),"",'!0'!N709)</f>
        <v/>
      </c>
      <c r="O707" t="str">
        <f>IF(OR(ISBLANK('!0'!O709),ISERROR('!0'!O709)),"",'!0'!O709)</f>
        <v/>
      </c>
      <c r="P707" t="str">
        <f>IF(OR(ISBLANK('!0'!P709),ISERROR('!0'!P709)),"",'!0'!P709)</f>
        <v/>
      </c>
      <c r="Q707" t="str">
        <f>IF(OR(ISBLANK('!0'!Q709),ISERROR('!0'!Q709)),"",'!0'!Q709)</f>
        <v/>
      </c>
      <c r="R707" t="str">
        <f>IF(OR(ISBLANK('!0'!R709),ISERROR('!0'!R709)),"",'!0'!R709)</f>
        <v/>
      </c>
      <c r="S707" t="str">
        <f>IF(OR(ISBLANK('!0'!S709),ISERROR('!0'!S709)),"",'!0'!S709)</f>
        <v/>
      </c>
      <c r="T707" t="str">
        <f>IF(OR(ISBLANK('!0'!T709),ISERROR('!0'!T709)),"",'!0'!T709)</f>
        <v/>
      </c>
      <c r="U707" t="str">
        <f>IF(OR(ISBLANK('!0'!U709),ISERROR('!0'!U709)),"",'!0'!U709)</f>
        <v/>
      </c>
      <c r="V707" t="str">
        <f>IF(OR(ISBLANK('!0'!V709),ISERROR('!0'!V709)),"",'!0'!V709)</f>
        <v/>
      </c>
      <c r="W707" t="str">
        <f>IF(OR(ISBLANK('!0'!W709),ISERROR('!0'!W709)),"",'!0'!W709)</f>
        <v/>
      </c>
      <c r="X707" t="str">
        <f>IF(OR(ISBLANK('!0'!X709),ISERROR('!0'!X709)),"",'!0'!X709)</f>
        <v/>
      </c>
      <c r="Y707" t="str">
        <f>IF(OR(ISBLANK('!0'!Y709),ISERROR('!0'!Y709)),"",'!0'!Y709)</f>
        <v/>
      </c>
      <c r="Z707" t="str">
        <f>IF(OR(ISBLANK('!0'!Z709),ISERROR('!0'!Z709)),"",'!0'!Z709)</f>
        <v/>
      </c>
      <c r="AA707" t="str">
        <f>IF(OR(ISBLANK('!0'!AA709),ISERROR('!0'!AA709)),"",'!0'!AA709)</f>
        <v/>
      </c>
      <c r="AB707" t="str">
        <f>IF(OR(ISBLANK('!0'!AB709),ISERROR('!0'!AB709)),"",'!0'!AB709)</f>
        <v/>
      </c>
      <c r="AC707" t="str">
        <f>IF(OR(ISBLANK('!0'!AI709),ISERROR('!0'!AI709)),"",'!0'!AI709)</f>
        <v/>
      </c>
      <c r="AD707" t="str">
        <f>IF(OR(ISBLANK('!0'!AJ709),ISERROR('!0'!AJ709)),"",'!0'!AJ709)</f>
        <v/>
      </c>
      <c r="AE707" t="str">
        <f>IF(OR(ISBLANK('!0'!AK709),ISERROR('!0'!AK709)),"",'!0'!AK709)</f>
        <v/>
      </c>
      <c r="AF707" t="str">
        <f>IF(OR(ISBLANK('!0'!AL709),ISERROR('!0'!AL709)),"",'!0'!AL709)</f>
        <v/>
      </c>
      <c r="AG707" t="str">
        <f>IF(OR(ISBLANK('!0'!AM709),ISERROR('!0'!AM709)),"",'!0'!AM709)</f>
        <v/>
      </c>
      <c r="AH707" t="str">
        <f>IF(OR(ISBLANK('!0'!AN709),ISERROR('!0'!AN709)),"",'!0'!AN709)</f>
        <v/>
      </c>
      <c r="AI707" t="str">
        <f>IF(OR(ISBLANK('!0'!AO709),ISERROR('!0'!AO709)),"",'!0'!AO709)</f>
        <v/>
      </c>
      <c r="AJ707" t="str">
        <f>IF(OR(ISBLANK('!0'!AP709),ISERROR('!0'!AP709)),"",'!0'!AP709)</f>
        <v/>
      </c>
      <c r="AK707" t="str">
        <f>IF(OR(ISBLANK('!0'!AQ709),ISERROR('!0'!AQ709)),"",'!0'!AQ709)</f>
        <v/>
      </c>
      <c r="AL707" t="str">
        <f>IF(OR(ISBLANK('!0'!AR709),ISERROR('!0'!AR709)),"",'!0'!AR709)</f>
        <v/>
      </c>
      <c r="AM707" t="str">
        <f>IF(OR(ISBLANK('!0'!AS709),ISERROR('!0'!AS709)),"",'!0'!AS709)</f>
        <v/>
      </c>
      <c r="AN707" t="str">
        <f>IF(OR(ISBLANK('!0'!AT709),ISERROR('!0'!AT709)),"",'!0'!AT709)</f>
        <v/>
      </c>
      <c r="AO707" t="str">
        <f>IF(OR(ISBLANK('!0'!AU709),ISERROR('!0'!AU709)),"",'!0'!AU709)</f>
        <v/>
      </c>
      <c r="AP707" t="str">
        <f>IF(OR(ISBLANK('!0'!AV709),ISERROR('!0'!AV709)),"",'!0'!AV709)</f>
        <v/>
      </c>
      <c r="AQ707" t="str">
        <f>IF(OR(ISBLANK('!0'!AW709),ISERROR('!0'!AW709)),"",'!0'!AW709)</f>
        <v/>
      </c>
      <c r="AR707" t="str">
        <f>IF(OR(ISBLANK('!0'!AX709),ISERROR('!0'!AX709)),"",'!0'!AX709)</f>
        <v/>
      </c>
      <c r="AS707" t="str">
        <f>IF(OR(ISBLANK('!0'!AY709),ISERROR('!0'!AY709)),"",'!0'!AY709)</f>
        <v/>
      </c>
      <c r="AT707" t="str">
        <f>IF(OR(ISBLANK('!0'!AZ709),ISERROR('!0'!AZ709)),"",'!0'!AZ709)</f>
        <v/>
      </c>
      <c r="AU707" t="str">
        <f>IF(OR(ISBLANK('!0'!BA709),ISERROR('!0'!BA709)),"",'!0'!BA709)</f>
        <v/>
      </c>
      <c r="AV707" t="str">
        <f>IF(OR(ISBLANK('!0'!BB709),ISERROR('!0'!BB709)),"",'!0'!BB709)</f>
        <v/>
      </c>
      <c r="AW707" t="str">
        <f>IF(OR(ISBLANK('!0'!BC709),ISERROR('!0'!BC709)),"",'!0'!BC709)</f>
        <v/>
      </c>
      <c r="AX707" t="str">
        <f>IF(OR(ISBLANK('!0'!BD709),ISERROR('!0'!BD709)),"",'!0'!BD709)</f>
        <v/>
      </c>
      <c r="AY707" t="str">
        <f>IF(OR(ISBLANK('!0'!BE709),ISERROR('!0'!BE709)),"",'!0'!BE709)</f>
        <v/>
      </c>
      <c r="AZ707" t="str">
        <f>IF(OR(ISBLANK('!0'!BF709),ISERROR('!0'!BF709)),"",'!0'!BF709)</f>
        <v/>
      </c>
      <c r="BA707" t="str">
        <f>IF(OR(ISBLANK('!0'!BG709),ISERROR('!0'!BG709)),"",'!0'!BG709)</f>
        <v/>
      </c>
      <c r="BB707" t="str">
        <f>IF(OR(ISBLANK('!0'!BH709),ISERROR('!0'!BH709)),"",'!0'!BH709)</f>
        <v/>
      </c>
      <c r="BC707" t="str">
        <f>IF(OR(ISBLANK('!0'!BI709),ISERROR('!0'!BI709)),"",'!0'!BI709)</f>
        <v/>
      </c>
    </row>
    <row r="708" spans="1:55" ht="12.75" customHeight="1" x14ac:dyDescent="0.2">
      <c r="A708" t="str">
        <f>IF(OR(ISBLANK('!0'!A710),ISERROR('!0'!A710)),"",'!0'!A710)</f>
        <v/>
      </c>
      <c r="B708" t="str">
        <f>IF(OR(ISBLANK('!0'!B710),ISERROR('!0'!B710)),"",'!0'!B710)</f>
        <v/>
      </c>
      <c r="C708" t="str">
        <f>IF(OR(ISBLANK('!0'!C709),ISERROR('!0'!C709)),"",'!0'!C709)</f>
        <v/>
      </c>
      <c r="D708" t="str">
        <f>IF(OR(ISBLANK('!0'!D710),ISERROR('!0'!D710)),"",'!0'!D710)</f>
        <v/>
      </c>
      <c r="E708" t="str">
        <f>IF(OR(ISBLANK('!0'!E710),ISERROR('!0'!E710)),"",'!0'!E710)</f>
        <v/>
      </c>
      <c r="F708" t="str">
        <f>IF(OR(ISBLANK('!0'!F710),ISERROR('!0'!F710)),"",'!0'!F710)</f>
        <v/>
      </c>
      <c r="G708" t="str">
        <f>IF(OR(ISBLANK('!0'!G710),ISERROR('!0'!G710)),"",'!0'!G710)</f>
        <v/>
      </c>
      <c r="H708" t="str">
        <f>IF(OR(ISBLANK('!0'!H710),ISERROR('!0'!H710)),"",'!0'!H710)</f>
        <v/>
      </c>
      <c r="I708" s="4" t="str">
        <f>IF(OR(ISBLANK('!0'!I710),ISERROR('!0'!I710)),"",'!0'!I710)</f>
        <v/>
      </c>
      <c r="J708" t="str">
        <f>IF(OR(ISBLANK('!0'!J710),ISERROR('!0'!J710)),"",'!0'!J710)</f>
        <v/>
      </c>
      <c r="K708" s="59" t="str">
        <f>IF(OR(ISBLANK('!0'!K710),ISERROR('!0'!K710)),"",'!0'!K710)</f>
        <v/>
      </c>
      <c r="L708" t="str">
        <f>IF(OR(ISBLANK('!0'!L710),ISERROR('!0'!L710)),"",'!0'!L710)</f>
        <v/>
      </c>
      <c r="M708" t="str">
        <f>IF(OR(ISBLANK('!0'!M710),ISERROR('!0'!M710)),"",'!0'!M710)</f>
        <v/>
      </c>
      <c r="N708" t="str">
        <f>IF(OR(ISBLANK('!0'!N710),ISERROR('!0'!N710)),"",'!0'!N710)</f>
        <v/>
      </c>
      <c r="O708" t="str">
        <f>IF(OR(ISBLANK('!0'!O710),ISERROR('!0'!O710)),"",'!0'!O710)</f>
        <v/>
      </c>
      <c r="P708" t="str">
        <f>IF(OR(ISBLANK('!0'!P710),ISERROR('!0'!P710)),"",'!0'!P710)</f>
        <v/>
      </c>
      <c r="Q708" t="str">
        <f>IF(OR(ISBLANK('!0'!Q710),ISERROR('!0'!Q710)),"",'!0'!Q710)</f>
        <v/>
      </c>
      <c r="R708" t="str">
        <f>IF(OR(ISBLANK('!0'!R710),ISERROR('!0'!R710)),"",'!0'!R710)</f>
        <v/>
      </c>
      <c r="S708" t="str">
        <f>IF(OR(ISBLANK('!0'!S710),ISERROR('!0'!S710)),"",'!0'!S710)</f>
        <v/>
      </c>
      <c r="T708" t="str">
        <f>IF(OR(ISBLANK('!0'!T710),ISERROR('!0'!T710)),"",'!0'!T710)</f>
        <v/>
      </c>
      <c r="U708" t="str">
        <f>IF(OR(ISBLANK('!0'!U710),ISERROR('!0'!U710)),"",'!0'!U710)</f>
        <v/>
      </c>
      <c r="V708" t="str">
        <f>IF(OR(ISBLANK('!0'!V710),ISERROR('!0'!V710)),"",'!0'!V710)</f>
        <v/>
      </c>
      <c r="W708" t="str">
        <f>IF(OR(ISBLANK('!0'!W710),ISERROR('!0'!W710)),"",'!0'!W710)</f>
        <v/>
      </c>
      <c r="X708" t="str">
        <f>IF(OR(ISBLANK('!0'!X710),ISERROR('!0'!X710)),"",'!0'!X710)</f>
        <v/>
      </c>
      <c r="Y708" t="str">
        <f>IF(OR(ISBLANK('!0'!Y710),ISERROR('!0'!Y710)),"",'!0'!Y710)</f>
        <v/>
      </c>
      <c r="Z708" t="str">
        <f>IF(OR(ISBLANK('!0'!Z710),ISERROR('!0'!Z710)),"",'!0'!Z710)</f>
        <v/>
      </c>
      <c r="AA708" t="str">
        <f>IF(OR(ISBLANK('!0'!AA710),ISERROR('!0'!AA710)),"",'!0'!AA710)</f>
        <v/>
      </c>
      <c r="AB708" t="str">
        <f>IF(OR(ISBLANK('!0'!AB710),ISERROR('!0'!AB710)),"",'!0'!AB710)</f>
        <v/>
      </c>
      <c r="AC708" t="str">
        <f>IF(OR(ISBLANK('!0'!AI710),ISERROR('!0'!AI710)),"",'!0'!AI710)</f>
        <v/>
      </c>
      <c r="AD708" t="str">
        <f>IF(OR(ISBLANK('!0'!AJ710),ISERROR('!0'!AJ710)),"",'!0'!AJ710)</f>
        <v/>
      </c>
      <c r="AE708" t="str">
        <f>IF(OR(ISBLANK('!0'!AK710),ISERROR('!0'!AK710)),"",'!0'!AK710)</f>
        <v/>
      </c>
      <c r="AF708" t="str">
        <f>IF(OR(ISBLANK('!0'!AL710),ISERROR('!0'!AL710)),"",'!0'!AL710)</f>
        <v/>
      </c>
      <c r="AG708" t="str">
        <f>IF(OR(ISBLANK('!0'!AM710),ISERROR('!0'!AM710)),"",'!0'!AM710)</f>
        <v/>
      </c>
      <c r="AH708" t="str">
        <f>IF(OR(ISBLANK('!0'!AN710),ISERROR('!0'!AN710)),"",'!0'!AN710)</f>
        <v/>
      </c>
      <c r="AI708" t="str">
        <f>IF(OR(ISBLANK('!0'!AO710),ISERROR('!0'!AO710)),"",'!0'!AO710)</f>
        <v/>
      </c>
      <c r="AJ708" t="str">
        <f>IF(OR(ISBLANK('!0'!AP710),ISERROR('!0'!AP710)),"",'!0'!AP710)</f>
        <v/>
      </c>
      <c r="AK708" t="str">
        <f>IF(OR(ISBLANK('!0'!AQ710),ISERROR('!0'!AQ710)),"",'!0'!AQ710)</f>
        <v/>
      </c>
      <c r="AL708" t="str">
        <f>IF(OR(ISBLANK('!0'!AR710),ISERROR('!0'!AR710)),"",'!0'!AR710)</f>
        <v/>
      </c>
      <c r="AM708" t="str">
        <f>IF(OR(ISBLANK('!0'!AS710),ISERROR('!0'!AS710)),"",'!0'!AS710)</f>
        <v/>
      </c>
      <c r="AN708" t="str">
        <f>IF(OR(ISBLANK('!0'!AT710),ISERROR('!0'!AT710)),"",'!0'!AT710)</f>
        <v/>
      </c>
      <c r="AO708" t="str">
        <f>IF(OR(ISBLANK('!0'!AU710),ISERROR('!0'!AU710)),"",'!0'!AU710)</f>
        <v/>
      </c>
      <c r="AP708" t="str">
        <f>IF(OR(ISBLANK('!0'!AV710),ISERROR('!0'!AV710)),"",'!0'!AV710)</f>
        <v/>
      </c>
      <c r="AQ708" t="str">
        <f>IF(OR(ISBLANK('!0'!AW710),ISERROR('!0'!AW710)),"",'!0'!AW710)</f>
        <v/>
      </c>
      <c r="AR708" t="str">
        <f>IF(OR(ISBLANK('!0'!AX710),ISERROR('!0'!AX710)),"",'!0'!AX710)</f>
        <v/>
      </c>
      <c r="AS708" t="str">
        <f>IF(OR(ISBLANK('!0'!AY710),ISERROR('!0'!AY710)),"",'!0'!AY710)</f>
        <v/>
      </c>
      <c r="AT708" t="str">
        <f>IF(OR(ISBLANK('!0'!AZ710),ISERROR('!0'!AZ710)),"",'!0'!AZ710)</f>
        <v/>
      </c>
      <c r="AU708" t="str">
        <f>IF(OR(ISBLANK('!0'!BA710),ISERROR('!0'!BA710)),"",'!0'!BA710)</f>
        <v/>
      </c>
      <c r="AV708" t="str">
        <f>IF(OR(ISBLANK('!0'!BB710),ISERROR('!0'!BB710)),"",'!0'!BB710)</f>
        <v/>
      </c>
      <c r="AW708" t="str">
        <f>IF(OR(ISBLANK('!0'!BC710),ISERROR('!0'!BC710)),"",'!0'!BC710)</f>
        <v/>
      </c>
      <c r="AX708" t="str">
        <f>IF(OR(ISBLANK('!0'!BD710),ISERROR('!0'!BD710)),"",'!0'!BD710)</f>
        <v/>
      </c>
      <c r="AY708" t="str">
        <f>IF(OR(ISBLANK('!0'!BE710),ISERROR('!0'!BE710)),"",'!0'!BE710)</f>
        <v/>
      </c>
      <c r="AZ708" t="str">
        <f>IF(OR(ISBLANK('!0'!BF710),ISERROR('!0'!BF710)),"",'!0'!BF710)</f>
        <v/>
      </c>
      <c r="BA708" t="str">
        <f>IF(OR(ISBLANK('!0'!BG710),ISERROR('!0'!BG710)),"",'!0'!BG710)</f>
        <v/>
      </c>
      <c r="BB708" t="str">
        <f>IF(OR(ISBLANK('!0'!BH710),ISERROR('!0'!BH710)),"",'!0'!BH710)</f>
        <v/>
      </c>
      <c r="BC708" t="str">
        <f>IF(OR(ISBLANK('!0'!BI710),ISERROR('!0'!BI710)),"",'!0'!BI710)</f>
        <v/>
      </c>
    </row>
    <row r="709" spans="1:55" ht="12.75" customHeight="1" x14ac:dyDescent="0.2">
      <c r="A709" t="str">
        <f>IF(OR(ISBLANK('!0'!A711),ISERROR('!0'!A711)),"",'!0'!A711)</f>
        <v/>
      </c>
      <c r="B709" t="str">
        <f>IF(OR(ISBLANK('!0'!B711),ISERROR('!0'!B711)),"",'!0'!B711)</f>
        <v/>
      </c>
      <c r="C709" t="str">
        <f>IF(OR(ISBLANK('!0'!C710),ISERROR('!0'!C710)),"",'!0'!C710)</f>
        <v/>
      </c>
      <c r="D709" t="str">
        <f>IF(OR(ISBLANK('!0'!D711),ISERROR('!0'!D711)),"",'!0'!D711)</f>
        <v/>
      </c>
      <c r="E709" t="str">
        <f>IF(OR(ISBLANK('!0'!E711),ISERROR('!0'!E711)),"",'!0'!E711)</f>
        <v/>
      </c>
      <c r="F709" t="str">
        <f>IF(OR(ISBLANK('!0'!F711),ISERROR('!0'!F711)),"",'!0'!F711)</f>
        <v/>
      </c>
      <c r="G709" t="str">
        <f>IF(OR(ISBLANK('!0'!G711),ISERROR('!0'!G711)),"",'!0'!G711)</f>
        <v/>
      </c>
      <c r="H709" t="str">
        <f>IF(OR(ISBLANK('!0'!H711),ISERROR('!0'!H711)),"",'!0'!H711)</f>
        <v/>
      </c>
      <c r="I709" s="4" t="str">
        <f>IF(OR(ISBLANK('!0'!I711),ISERROR('!0'!I711)),"",'!0'!I711)</f>
        <v/>
      </c>
      <c r="J709" t="str">
        <f>IF(OR(ISBLANK('!0'!J711),ISERROR('!0'!J711)),"",'!0'!J711)</f>
        <v/>
      </c>
      <c r="K709" s="59" t="str">
        <f>IF(OR(ISBLANK('!0'!K711),ISERROR('!0'!K711)),"",'!0'!K711)</f>
        <v/>
      </c>
      <c r="L709" t="str">
        <f>IF(OR(ISBLANK('!0'!L711),ISERROR('!0'!L711)),"",'!0'!L711)</f>
        <v/>
      </c>
      <c r="M709" t="str">
        <f>IF(OR(ISBLANK('!0'!M711),ISERROR('!0'!M711)),"",'!0'!M711)</f>
        <v/>
      </c>
      <c r="N709" t="str">
        <f>IF(OR(ISBLANK('!0'!N711),ISERROR('!0'!N711)),"",'!0'!N711)</f>
        <v/>
      </c>
      <c r="O709" t="str">
        <f>IF(OR(ISBLANK('!0'!O711),ISERROR('!0'!O711)),"",'!0'!O711)</f>
        <v/>
      </c>
      <c r="P709" t="str">
        <f>IF(OR(ISBLANK('!0'!P711),ISERROR('!0'!P711)),"",'!0'!P711)</f>
        <v/>
      </c>
      <c r="Q709" t="str">
        <f>IF(OR(ISBLANK('!0'!Q711),ISERROR('!0'!Q711)),"",'!0'!Q711)</f>
        <v/>
      </c>
      <c r="R709" t="str">
        <f>IF(OR(ISBLANK('!0'!R711),ISERROR('!0'!R711)),"",'!0'!R711)</f>
        <v/>
      </c>
      <c r="S709" t="str">
        <f>IF(OR(ISBLANK('!0'!S711),ISERROR('!0'!S711)),"",'!0'!S711)</f>
        <v/>
      </c>
      <c r="T709" t="str">
        <f>IF(OR(ISBLANK('!0'!T711),ISERROR('!0'!T711)),"",'!0'!T711)</f>
        <v/>
      </c>
      <c r="U709" t="str">
        <f>IF(OR(ISBLANK('!0'!U711),ISERROR('!0'!U711)),"",'!0'!U711)</f>
        <v/>
      </c>
      <c r="V709" t="str">
        <f>IF(OR(ISBLANK('!0'!V711),ISERROR('!0'!V711)),"",'!0'!V711)</f>
        <v/>
      </c>
      <c r="W709" t="str">
        <f>IF(OR(ISBLANK('!0'!W711),ISERROR('!0'!W711)),"",'!0'!W711)</f>
        <v/>
      </c>
      <c r="X709" t="str">
        <f>IF(OR(ISBLANK('!0'!X711),ISERROR('!0'!X711)),"",'!0'!X711)</f>
        <v/>
      </c>
      <c r="Y709" t="str">
        <f>IF(OR(ISBLANK('!0'!Y711),ISERROR('!0'!Y711)),"",'!0'!Y711)</f>
        <v/>
      </c>
      <c r="Z709" t="str">
        <f>IF(OR(ISBLANK('!0'!Z711),ISERROR('!0'!Z711)),"",'!0'!Z711)</f>
        <v/>
      </c>
      <c r="AA709" t="str">
        <f>IF(OR(ISBLANK('!0'!AA711),ISERROR('!0'!AA711)),"",'!0'!AA711)</f>
        <v/>
      </c>
      <c r="AB709" t="str">
        <f>IF(OR(ISBLANK('!0'!AB711),ISERROR('!0'!AB711)),"",'!0'!AB711)</f>
        <v/>
      </c>
      <c r="AC709" t="str">
        <f>IF(OR(ISBLANK('!0'!AI711),ISERROR('!0'!AI711)),"",'!0'!AI711)</f>
        <v/>
      </c>
      <c r="AD709" t="str">
        <f>IF(OR(ISBLANK('!0'!AJ711),ISERROR('!0'!AJ711)),"",'!0'!AJ711)</f>
        <v/>
      </c>
      <c r="AE709" t="str">
        <f>IF(OR(ISBLANK('!0'!AK711),ISERROR('!0'!AK711)),"",'!0'!AK711)</f>
        <v/>
      </c>
      <c r="AF709" t="str">
        <f>IF(OR(ISBLANK('!0'!AL711),ISERROR('!0'!AL711)),"",'!0'!AL711)</f>
        <v/>
      </c>
      <c r="AG709" t="str">
        <f>IF(OR(ISBLANK('!0'!AM711),ISERROR('!0'!AM711)),"",'!0'!AM711)</f>
        <v/>
      </c>
      <c r="AH709" t="str">
        <f>IF(OR(ISBLANK('!0'!AN711),ISERROR('!0'!AN711)),"",'!0'!AN711)</f>
        <v/>
      </c>
      <c r="AI709" t="str">
        <f>IF(OR(ISBLANK('!0'!AO711),ISERROR('!0'!AO711)),"",'!0'!AO711)</f>
        <v/>
      </c>
      <c r="AJ709" t="str">
        <f>IF(OR(ISBLANK('!0'!AP711),ISERROR('!0'!AP711)),"",'!0'!AP711)</f>
        <v/>
      </c>
      <c r="AK709" t="str">
        <f>IF(OR(ISBLANK('!0'!AQ711),ISERROR('!0'!AQ711)),"",'!0'!AQ711)</f>
        <v/>
      </c>
      <c r="AL709" t="str">
        <f>IF(OR(ISBLANK('!0'!AR711),ISERROR('!0'!AR711)),"",'!0'!AR711)</f>
        <v/>
      </c>
      <c r="AM709" t="str">
        <f>IF(OR(ISBLANK('!0'!AS711),ISERROR('!0'!AS711)),"",'!0'!AS711)</f>
        <v/>
      </c>
      <c r="AN709" t="str">
        <f>IF(OR(ISBLANK('!0'!AT711),ISERROR('!0'!AT711)),"",'!0'!AT711)</f>
        <v/>
      </c>
      <c r="AO709" t="str">
        <f>IF(OR(ISBLANK('!0'!AU711),ISERROR('!0'!AU711)),"",'!0'!AU711)</f>
        <v/>
      </c>
      <c r="AP709" t="str">
        <f>IF(OR(ISBLANK('!0'!AV711),ISERROR('!0'!AV711)),"",'!0'!AV711)</f>
        <v/>
      </c>
      <c r="AQ709" t="str">
        <f>IF(OR(ISBLANK('!0'!AW711),ISERROR('!0'!AW711)),"",'!0'!AW711)</f>
        <v/>
      </c>
      <c r="AR709" t="str">
        <f>IF(OR(ISBLANK('!0'!AX711),ISERROR('!0'!AX711)),"",'!0'!AX711)</f>
        <v/>
      </c>
      <c r="AS709" t="str">
        <f>IF(OR(ISBLANK('!0'!AY711),ISERROR('!0'!AY711)),"",'!0'!AY711)</f>
        <v/>
      </c>
      <c r="AT709" t="str">
        <f>IF(OR(ISBLANK('!0'!AZ711),ISERROR('!0'!AZ711)),"",'!0'!AZ711)</f>
        <v/>
      </c>
      <c r="AU709" t="str">
        <f>IF(OR(ISBLANK('!0'!BA711),ISERROR('!0'!BA711)),"",'!0'!BA711)</f>
        <v/>
      </c>
      <c r="AV709" t="str">
        <f>IF(OR(ISBLANK('!0'!BB711),ISERROR('!0'!BB711)),"",'!0'!BB711)</f>
        <v/>
      </c>
      <c r="AW709" t="str">
        <f>IF(OR(ISBLANK('!0'!BC711),ISERROR('!0'!BC711)),"",'!0'!BC711)</f>
        <v/>
      </c>
      <c r="AX709" t="str">
        <f>IF(OR(ISBLANK('!0'!BD711),ISERROR('!0'!BD711)),"",'!0'!BD711)</f>
        <v/>
      </c>
      <c r="AY709" t="str">
        <f>IF(OR(ISBLANK('!0'!BE711),ISERROR('!0'!BE711)),"",'!0'!BE711)</f>
        <v/>
      </c>
      <c r="AZ709" t="str">
        <f>IF(OR(ISBLANK('!0'!BF711),ISERROR('!0'!BF711)),"",'!0'!BF711)</f>
        <v/>
      </c>
      <c r="BA709" t="str">
        <f>IF(OR(ISBLANK('!0'!BG711),ISERROR('!0'!BG711)),"",'!0'!BG711)</f>
        <v/>
      </c>
      <c r="BB709" t="str">
        <f>IF(OR(ISBLANK('!0'!BH711),ISERROR('!0'!BH711)),"",'!0'!BH711)</f>
        <v/>
      </c>
      <c r="BC709" t="str">
        <f>IF(OR(ISBLANK('!0'!BI711),ISERROR('!0'!BI711)),"",'!0'!BI711)</f>
        <v/>
      </c>
    </row>
    <row r="710" spans="1:55" ht="12.75" customHeight="1" x14ac:dyDescent="0.2">
      <c r="A710" t="str">
        <f>IF(OR(ISBLANK('!0'!A712),ISERROR('!0'!A712)),"",'!0'!A712)</f>
        <v/>
      </c>
      <c r="B710" t="str">
        <f>IF(OR(ISBLANK('!0'!B712),ISERROR('!0'!B712)),"",'!0'!B712)</f>
        <v/>
      </c>
      <c r="C710" t="str">
        <f>IF(OR(ISBLANK('!0'!C711),ISERROR('!0'!C711)),"",'!0'!C711)</f>
        <v/>
      </c>
      <c r="D710" t="str">
        <f>IF(OR(ISBLANK('!0'!D712),ISERROR('!0'!D712)),"",'!0'!D712)</f>
        <v/>
      </c>
      <c r="E710" t="str">
        <f>IF(OR(ISBLANK('!0'!E712),ISERROR('!0'!E712)),"",'!0'!E712)</f>
        <v/>
      </c>
      <c r="F710" t="str">
        <f>IF(OR(ISBLANK('!0'!F712),ISERROR('!0'!F712)),"",'!0'!F712)</f>
        <v/>
      </c>
      <c r="G710" t="str">
        <f>IF(OR(ISBLANK('!0'!G712),ISERROR('!0'!G712)),"",'!0'!G712)</f>
        <v/>
      </c>
      <c r="H710" t="str">
        <f>IF(OR(ISBLANK('!0'!H712),ISERROR('!0'!H712)),"",'!0'!H712)</f>
        <v/>
      </c>
      <c r="I710" s="4" t="str">
        <f>IF(OR(ISBLANK('!0'!I712),ISERROR('!0'!I712)),"",'!0'!I712)</f>
        <v/>
      </c>
      <c r="J710" t="str">
        <f>IF(OR(ISBLANK('!0'!J712),ISERROR('!0'!J712)),"",'!0'!J712)</f>
        <v/>
      </c>
      <c r="K710" s="59" t="str">
        <f>IF(OR(ISBLANK('!0'!K712),ISERROR('!0'!K712)),"",'!0'!K712)</f>
        <v/>
      </c>
      <c r="L710" t="str">
        <f>IF(OR(ISBLANK('!0'!L712),ISERROR('!0'!L712)),"",'!0'!L712)</f>
        <v/>
      </c>
      <c r="M710" t="str">
        <f>IF(OR(ISBLANK('!0'!M712),ISERROR('!0'!M712)),"",'!0'!M712)</f>
        <v/>
      </c>
      <c r="N710" t="str">
        <f>IF(OR(ISBLANK('!0'!N712),ISERROR('!0'!N712)),"",'!0'!N712)</f>
        <v/>
      </c>
      <c r="O710" t="str">
        <f>IF(OR(ISBLANK('!0'!O712),ISERROR('!0'!O712)),"",'!0'!O712)</f>
        <v/>
      </c>
      <c r="P710" t="str">
        <f>IF(OR(ISBLANK('!0'!P712),ISERROR('!0'!P712)),"",'!0'!P712)</f>
        <v/>
      </c>
      <c r="Q710" t="str">
        <f>IF(OR(ISBLANK('!0'!Q712),ISERROR('!0'!Q712)),"",'!0'!Q712)</f>
        <v/>
      </c>
      <c r="R710" t="str">
        <f>IF(OR(ISBLANK('!0'!R712),ISERROR('!0'!R712)),"",'!0'!R712)</f>
        <v/>
      </c>
      <c r="S710" t="str">
        <f>IF(OR(ISBLANK('!0'!S712),ISERROR('!0'!S712)),"",'!0'!S712)</f>
        <v/>
      </c>
      <c r="T710" t="str">
        <f>IF(OR(ISBLANK('!0'!T712),ISERROR('!0'!T712)),"",'!0'!T712)</f>
        <v/>
      </c>
      <c r="U710" t="str">
        <f>IF(OR(ISBLANK('!0'!U712),ISERROR('!0'!U712)),"",'!0'!U712)</f>
        <v/>
      </c>
      <c r="V710" t="str">
        <f>IF(OR(ISBLANK('!0'!V712),ISERROR('!0'!V712)),"",'!0'!V712)</f>
        <v/>
      </c>
      <c r="W710" t="str">
        <f>IF(OR(ISBLANK('!0'!W712),ISERROR('!0'!W712)),"",'!0'!W712)</f>
        <v/>
      </c>
      <c r="X710" t="str">
        <f>IF(OR(ISBLANK('!0'!X712),ISERROR('!0'!X712)),"",'!0'!X712)</f>
        <v/>
      </c>
      <c r="Y710" t="str">
        <f>IF(OR(ISBLANK('!0'!Y712),ISERROR('!0'!Y712)),"",'!0'!Y712)</f>
        <v/>
      </c>
      <c r="Z710" t="str">
        <f>IF(OR(ISBLANK('!0'!Z712),ISERROR('!0'!Z712)),"",'!0'!Z712)</f>
        <v/>
      </c>
      <c r="AA710" t="str">
        <f>IF(OR(ISBLANK('!0'!AA712),ISERROR('!0'!AA712)),"",'!0'!AA712)</f>
        <v/>
      </c>
      <c r="AB710" t="str">
        <f>IF(OR(ISBLANK('!0'!AB712),ISERROR('!0'!AB712)),"",'!0'!AB712)</f>
        <v/>
      </c>
      <c r="AC710" t="str">
        <f>IF(OR(ISBLANK('!0'!AI712),ISERROR('!0'!AI712)),"",'!0'!AI712)</f>
        <v/>
      </c>
      <c r="AD710" t="str">
        <f>IF(OR(ISBLANK('!0'!AJ712),ISERROR('!0'!AJ712)),"",'!0'!AJ712)</f>
        <v/>
      </c>
      <c r="AE710" t="str">
        <f>IF(OR(ISBLANK('!0'!AK712),ISERROR('!0'!AK712)),"",'!0'!AK712)</f>
        <v/>
      </c>
      <c r="AF710" t="str">
        <f>IF(OR(ISBLANK('!0'!AL712),ISERROR('!0'!AL712)),"",'!0'!AL712)</f>
        <v/>
      </c>
      <c r="AG710" t="str">
        <f>IF(OR(ISBLANK('!0'!AM712),ISERROR('!0'!AM712)),"",'!0'!AM712)</f>
        <v/>
      </c>
      <c r="AH710" t="str">
        <f>IF(OR(ISBLANK('!0'!AN712),ISERROR('!0'!AN712)),"",'!0'!AN712)</f>
        <v/>
      </c>
      <c r="AI710" t="str">
        <f>IF(OR(ISBLANK('!0'!AO712),ISERROR('!0'!AO712)),"",'!0'!AO712)</f>
        <v/>
      </c>
      <c r="AJ710" t="str">
        <f>IF(OR(ISBLANK('!0'!AP712),ISERROR('!0'!AP712)),"",'!0'!AP712)</f>
        <v/>
      </c>
      <c r="AK710" t="str">
        <f>IF(OR(ISBLANK('!0'!AQ712),ISERROR('!0'!AQ712)),"",'!0'!AQ712)</f>
        <v/>
      </c>
      <c r="AL710" t="str">
        <f>IF(OR(ISBLANK('!0'!AR712),ISERROR('!0'!AR712)),"",'!0'!AR712)</f>
        <v/>
      </c>
      <c r="AM710" t="str">
        <f>IF(OR(ISBLANK('!0'!AS712),ISERROR('!0'!AS712)),"",'!0'!AS712)</f>
        <v/>
      </c>
      <c r="AN710" t="str">
        <f>IF(OR(ISBLANK('!0'!AT712),ISERROR('!0'!AT712)),"",'!0'!AT712)</f>
        <v/>
      </c>
      <c r="AO710" t="str">
        <f>IF(OR(ISBLANK('!0'!AU712),ISERROR('!0'!AU712)),"",'!0'!AU712)</f>
        <v/>
      </c>
      <c r="AP710" t="str">
        <f>IF(OR(ISBLANK('!0'!AV712),ISERROR('!0'!AV712)),"",'!0'!AV712)</f>
        <v/>
      </c>
      <c r="AQ710" t="str">
        <f>IF(OR(ISBLANK('!0'!AW712),ISERROR('!0'!AW712)),"",'!0'!AW712)</f>
        <v/>
      </c>
      <c r="AR710" t="str">
        <f>IF(OR(ISBLANK('!0'!AX712),ISERROR('!0'!AX712)),"",'!0'!AX712)</f>
        <v/>
      </c>
      <c r="AS710" t="str">
        <f>IF(OR(ISBLANK('!0'!AY712),ISERROR('!0'!AY712)),"",'!0'!AY712)</f>
        <v/>
      </c>
      <c r="AT710" t="str">
        <f>IF(OR(ISBLANK('!0'!AZ712),ISERROR('!0'!AZ712)),"",'!0'!AZ712)</f>
        <v/>
      </c>
      <c r="AU710" t="str">
        <f>IF(OR(ISBLANK('!0'!BA712),ISERROR('!0'!BA712)),"",'!0'!BA712)</f>
        <v/>
      </c>
      <c r="AV710" t="str">
        <f>IF(OR(ISBLANK('!0'!BB712),ISERROR('!0'!BB712)),"",'!0'!BB712)</f>
        <v/>
      </c>
      <c r="AW710" t="str">
        <f>IF(OR(ISBLANK('!0'!BC712),ISERROR('!0'!BC712)),"",'!0'!BC712)</f>
        <v/>
      </c>
      <c r="AX710" t="str">
        <f>IF(OR(ISBLANK('!0'!BD712),ISERROR('!0'!BD712)),"",'!0'!BD712)</f>
        <v/>
      </c>
      <c r="AY710" t="str">
        <f>IF(OR(ISBLANK('!0'!BE712),ISERROR('!0'!BE712)),"",'!0'!BE712)</f>
        <v/>
      </c>
      <c r="AZ710" t="str">
        <f>IF(OR(ISBLANK('!0'!BF712),ISERROR('!0'!BF712)),"",'!0'!BF712)</f>
        <v/>
      </c>
      <c r="BA710" t="str">
        <f>IF(OR(ISBLANK('!0'!BG712),ISERROR('!0'!BG712)),"",'!0'!BG712)</f>
        <v/>
      </c>
      <c r="BB710" t="str">
        <f>IF(OR(ISBLANK('!0'!BH712),ISERROR('!0'!BH712)),"",'!0'!BH712)</f>
        <v/>
      </c>
      <c r="BC710" t="str">
        <f>IF(OR(ISBLANK('!0'!BI712),ISERROR('!0'!BI712)),"",'!0'!BI712)</f>
        <v/>
      </c>
    </row>
    <row r="711" spans="1:55" ht="12.75" customHeight="1" x14ac:dyDescent="0.2">
      <c r="A711" t="str">
        <f>IF(OR(ISBLANK('!0'!A713),ISERROR('!0'!A713)),"",'!0'!A713)</f>
        <v/>
      </c>
      <c r="B711" t="str">
        <f>IF(OR(ISBLANK('!0'!B713),ISERROR('!0'!B713)),"",'!0'!B713)</f>
        <v/>
      </c>
      <c r="C711" t="str">
        <f>IF(OR(ISBLANK('!0'!C712),ISERROR('!0'!C712)),"",'!0'!C712)</f>
        <v/>
      </c>
      <c r="D711" t="str">
        <f>IF(OR(ISBLANK('!0'!D713),ISERROR('!0'!D713)),"",'!0'!D713)</f>
        <v/>
      </c>
      <c r="E711" t="str">
        <f>IF(OR(ISBLANK('!0'!E713),ISERROR('!0'!E713)),"",'!0'!E713)</f>
        <v/>
      </c>
      <c r="F711" t="str">
        <f>IF(OR(ISBLANK('!0'!F713),ISERROR('!0'!F713)),"",'!0'!F713)</f>
        <v/>
      </c>
      <c r="G711" t="str">
        <f>IF(OR(ISBLANK('!0'!G713),ISERROR('!0'!G713)),"",'!0'!G713)</f>
        <v/>
      </c>
      <c r="H711" t="str">
        <f>IF(OR(ISBLANK('!0'!H713),ISERROR('!0'!H713)),"",'!0'!H713)</f>
        <v/>
      </c>
      <c r="I711" s="4" t="str">
        <f>IF(OR(ISBLANK('!0'!I713),ISERROR('!0'!I713)),"",'!0'!I713)</f>
        <v/>
      </c>
      <c r="J711" t="str">
        <f>IF(OR(ISBLANK('!0'!J713),ISERROR('!0'!J713)),"",'!0'!J713)</f>
        <v/>
      </c>
      <c r="K711" s="59" t="str">
        <f>IF(OR(ISBLANK('!0'!K713),ISERROR('!0'!K713)),"",'!0'!K713)</f>
        <v/>
      </c>
      <c r="L711" t="str">
        <f>IF(OR(ISBLANK('!0'!L713),ISERROR('!0'!L713)),"",'!0'!L713)</f>
        <v/>
      </c>
      <c r="M711" t="str">
        <f>IF(OR(ISBLANK('!0'!M713),ISERROR('!0'!M713)),"",'!0'!M713)</f>
        <v/>
      </c>
      <c r="N711" t="str">
        <f>IF(OR(ISBLANK('!0'!N713),ISERROR('!0'!N713)),"",'!0'!N713)</f>
        <v/>
      </c>
      <c r="O711" t="str">
        <f>IF(OR(ISBLANK('!0'!O713),ISERROR('!0'!O713)),"",'!0'!O713)</f>
        <v/>
      </c>
      <c r="P711" t="str">
        <f>IF(OR(ISBLANK('!0'!P713),ISERROR('!0'!P713)),"",'!0'!P713)</f>
        <v/>
      </c>
      <c r="Q711" t="str">
        <f>IF(OR(ISBLANK('!0'!Q713),ISERROR('!0'!Q713)),"",'!0'!Q713)</f>
        <v/>
      </c>
      <c r="R711" t="str">
        <f>IF(OR(ISBLANK('!0'!R713),ISERROR('!0'!R713)),"",'!0'!R713)</f>
        <v/>
      </c>
      <c r="S711" t="str">
        <f>IF(OR(ISBLANK('!0'!S713),ISERROR('!0'!S713)),"",'!0'!S713)</f>
        <v/>
      </c>
      <c r="T711" t="str">
        <f>IF(OR(ISBLANK('!0'!T713),ISERROR('!0'!T713)),"",'!0'!T713)</f>
        <v/>
      </c>
      <c r="U711" t="str">
        <f>IF(OR(ISBLANK('!0'!U713),ISERROR('!0'!U713)),"",'!0'!U713)</f>
        <v/>
      </c>
      <c r="V711" t="str">
        <f>IF(OR(ISBLANK('!0'!V713),ISERROR('!0'!V713)),"",'!0'!V713)</f>
        <v/>
      </c>
      <c r="W711" t="str">
        <f>IF(OR(ISBLANK('!0'!W713),ISERROR('!0'!W713)),"",'!0'!W713)</f>
        <v/>
      </c>
      <c r="X711" t="str">
        <f>IF(OR(ISBLANK('!0'!X713),ISERROR('!0'!X713)),"",'!0'!X713)</f>
        <v/>
      </c>
      <c r="Y711" t="str">
        <f>IF(OR(ISBLANK('!0'!Y713),ISERROR('!0'!Y713)),"",'!0'!Y713)</f>
        <v/>
      </c>
      <c r="Z711" t="str">
        <f>IF(OR(ISBLANK('!0'!Z713),ISERROR('!0'!Z713)),"",'!0'!Z713)</f>
        <v/>
      </c>
      <c r="AA711" t="str">
        <f>IF(OR(ISBLANK('!0'!AA713),ISERROR('!0'!AA713)),"",'!0'!AA713)</f>
        <v/>
      </c>
      <c r="AB711" t="str">
        <f>IF(OR(ISBLANK('!0'!AB713),ISERROR('!0'!AB713)),"",'!0'!AB713)</f>
        <v/>
      </c>
      <c r="AC711" t="str">
        <f>IF(OR(ISBLANK('!0'!AI713),ISERROR('!0'!AI713)),"",'!0'!AI713)</f>
        <v/>
      </c>
      <c r="AD711" t="str">
        <f>IF(OR(ISBLANK('!0'!AJ713),ISERROR('!0'!AJ713)),"",'!0'!AJ713)</f>
        <v/>
      </c>
      <c r="AE711" t="str">
        <f>IF(OR(ISBLANK('!0'!AK713),ISERROR('!0'!AK713)),"",'!0'!AK713)</f>
        <v/>
      </c>
      <c r="AF711" t="str">
        <f>IF(OR(ISBLANK('!0'!AL713),ISERROR('!0'!AL713)),"",'!0'!AL713)</f>
        <v/>
      </c>
      <c r="AG711" t="str">
        <f>IF(OR(ISBLANK('!0'!AM713),ISERROR('!0'!AM713)),"",'!0'!AM713)</f>
        <v/>
      </c>
      <c r="AH711" t="str">
        <f>IF(OR(ISBLANK('!0'!AN713),ISERROR('!0'!AN713)),"",'!0'!AN713)</f>
        <v/>
      </c>
      <c r="AI711" t="str">
        <f>IF(OR(ISBLANK('!0'!AO713),ISERROR('!0'!AO713)),"",'!0'!AO713)</f>
        <v/>
      </c>
      <c r="AJ711" t="str">
        <f>IF(OR(ISBLANK('!0'!AP713),ISERROR('!0'!AP713)),"",'!0'!AP713)</f>
        <v/>
      </c>
      <c r="AK711" t="str">
        <f>IF(OR(ISBLANK('!0'!AQ713),ISERROR('!0'!AQ713)),"",'!0'!AQ713)</f>
        <v/>
      </c>
      <c r="AL711" t="str">
        <f>IF(OR(ISBLANK('!0'!AR713),ISERROR('!0'!AR713)),"",'!0'!AR713)</f>
        <v/>
      </c>
      <c r="AM711" t="str">
        <f>IF(OR(ISBLANK('!0'!AS713),ISERROR('!0'!AS713)),"",'!0'!AS713)</f>
        <v/>
      </c>
      <c r="AN711" t="str">
        <f>IF(OR(ISBLANK('!0'!AT713),ISERROR('!0'!AT713)),"",'!0'!AT713)</f>
        <v/>
      </c>
      <c r="AO711" t="str">
        <f>IF(OR(ISBLANK('!0'!AU713),ISERROR('!0'!AU713)),"",'!0'!AU713)</f>
        <v/>
      </c>
      <c r="AP711" t="str">
        <f>IF(OR(ISBLANK('!0'!AV713),ISERROR('!0'!AV713)),"",'!0'!AV713)</f>
        <v/>
      </c>
      <c r="AQ711" t="str">
        <f>IF(OR(ISBLANK('!0'!AW713),ISERROR('!0'!AW713)),"",'!0'!AW713)</f>
        <v/>
      </c>
      <c r="AR711" t="str">
        <f>IF(OR(ISBLANK('!0'!AX713),ISERROR('!0'!AX713)),"",'!0'!AX713)</f>
        <v/>
      </c>
      <c r="AS711" t="str">
        <f>IF(OR(ISBLANK('!0'!AY713),ISERROR('!0'!AY713)),"",'!0'!AY713)</f>
        <v/>
      </c>
      <c r="AT711" t="str">
        <f>IF(OR(ISBLANK('!0'!AZ713),ISERROR('!0'!AZ713)),"",'!0'!AZ713)</f>
        <v/>
      </c>
      <c r="AU711" t="str">
        <f>IF(OR(ISBLANK('!0'!BA713),ISERROR('!0'!BA713)),"",'!0'!BA713)</f>
        <v/>
      </c>
      <c r="AV711" t="str">
        <f>IF(OR(ISBLANK('!0'!BB713),ISERROR('!0'!BB713)),"",'!0'!BB713)</f>
        <v/>
      </c>
      <c r="AW711" t="str">
        <f>IF(OR(ISBLANK('!0'!BC713),ISERROR('!0'!BC713)),"",'!0'!BC713)</f>
        <v/>
      </c>
      <c r="AX711" t="str">
        <f>IF(OR(ISBLANK('!0'!BD713),ISERROR('!0'!BD713)),"",'!0'!BD713)</f>
        <v/>
      </c>
      <c r="AY711" t="str">
        <f>IF(OR(ISBLANK('!0'!BE713),ISERROR('!0'!BE713)),"",'!0'!BE713)</f>
        <v/>
      </c>
      <c r="AZ711" t="str">
        <f>IF(OR(ISBLANK('!0'!BF713),ISERROR('!0'!BF713)),"",'!0'!BF713)</f>
        <v/>
      </c>
      <c r="BA711" t="str">
        <f>IF(OR(ISBLANK('!0'!BG713),ISERROR('!0'!BG713)),"",'!0'!BG713)</f>
        <v/>
      </c>
      <c r="BB711" t="str">
        <f>IF(OR(ISBLANK('!0'!BH713),ISERROR('!0'!BH713)),"",'!0'!BH713)</f>
        <v/>
      </c>
      <c r="BC711" t="str">
        <f>IF(OR(ISBLANK('!0'!BI713),ISERROR('!0'!BI713)),"",'!0'!BI713)</f>
        <v/>
      </c>
    </row>
    <row r="712" spans="1:55" ht="12.75" customHeight="1" x14ac:dyDescent="0.2">
      <c r="A712" t="str">
        <f>IF(OR(ISBLANK('!0'!A714),ISERROR('!0'!A714)),"",'!0'!A714)</f>
        <v/>
      </c>
      <c r="B712" t="str">
        <f>IF(OR(ISBLANK('!0'!B714),ISERROR('!0'!B714)),"",'!0'!B714)</f>
        <v/>
      </c>
      <c r="C712" t="str">
        <f>IF(OR(ISBLANK('!0'!C713),ISERROR('!0'!C713)),"",'!0'!C713)</f>
        <v/>
      </c>
      <c r="D712" t="str">
        <f>IF(OR(ISBLANK('!0'!D714),ISERROR('!0'!D714)),"",'!0'!D714)</f>
        <v/>
      </c>
      <c r="E712" t="str">
        <f>IF(OR(ISBLANK('!0'!E714),ISERROR('!0'!E714)),"",'!0'!E714)</f>
        <v/>
      </c>
      <c r="F712" t="str">
        <f>IF(OR(ISBLANK('!0'!F714),ISERROR('!0'!F714)),"",'!0'!F714)</f>
        <v/>
      </c>
      <c r="G712" t="str">
        <f>IF(OR(ISBLANK('!0'!G714),ISERROR('!0'!G714)),"",'!0'!G714)</f>
        <v/>
      </c>
      <c r="H712" t="str">
        <f>IF(OR(ISBLANK('!0'!H714),ISERROR('!0'!H714)),"",'!0'!H714)</f>
        <v/>
      </c>
      <c r="I712" s="4" t="str">
        <f>IF(OR(ISBLANK('!0'!I714),ISERROR('!0'!I714)),"",'!0'!I714)</f>
        <v/>
      </c>
      <c r="J712" t="str">
        <f>IF(OR(ISBLANK('!0'!J714),ISERROR('!0'!J714)),"",'!0'!J714)</f>
        <v/>
      </c>
      <c r="K712" s="59" t="str">
        <f>IF(OR(ISBLANK('!0'!K714),ISERROR('!0'!K714)),"",'!0'!K714)</f>
        <v/>
      </c>
      <c r="L712" t="str">
        <f>IF(OR(ISBLANK('!0'!L714),ISERROR('!0'!L714)),"",'!0'!L714)</f>
        <v/>
      </c>
      <c r="M712" t="str">
        <f>IF(OR(ISBLANK('!0'!M714),ISERROR('!0'!M714)),"",'!0'!M714)</f>
        <v/>
      </c>
      <c r="N712" t="str">
        <f>IF(OR(ISBLANK('!0'!N714),ISERROR('!0'!N714)),"",'!0'!N714)</f>
        <v/>
      </c>
      <c r="O712" t="str">
        <f>IF(OR(ISBLANK('!0'!O714),ISERROR('!0'!O714)),"",'!0'!O714)</f>
        <v/>
      </c>
      <c r="P712" t="str">
        <f>IF(OR(ISBLANK('!0'!P714),ISERROR('!0'!P714)),"",'!0'!P714)</f>
        <v/>
      </c>
      <c r="Q712" t="str">
        <f>IF(OR(ISBLANK('!0'!Q714),ISERROR('!0'!Q714)),"",'!0'!Q714)</f>
        <v/>
      </c>
      <c r="R712" t="str">
        <f>IF(OR(ISBLANK('!0'!R714),ISERROR('!0'!R714)),"",'!0'!R714)</f>
        <v/>
      </c>
      <c r="S712" t="str">
        <f>IF(OR(ISBLANK('!0'!S714),ISERROR('!0'!S714)),"",'!0'!S714)</f>
        <v/>
      </c>
      <c r="T712" t="str">
        <f>IF(OR(ISBLANK('!0'!T714),ISERROR('!0'!T714)),"",'!0'!T714)</f>
        <v/>
      </c>
      <c r="U712" t="str">
        <f>IF(OR(ISBLANK('!0'!U714),ISERROR('!0'!U714)),"",'!0'!U714)</f>
        <v/>
      </c>
      <c r="V712" t="str">
        <f>IF(OR(ISBLANK('!0'!V714),ISERROR('!0'!V714)),"",'!0'!V714)</f>
        <v/>
      </c>
      <c r="W712" t="str">
        <f>IF(OR(ISBLANK('!0'!W714),ISERROR('!0'!W714)),"",'!0'!W714)</f>
        <v/>
      </c>
      <c r="X712" t="str">
        <f>IF(OR(ISBLANK('!0'!X714),ISERROR('!0'!X714)),"",'!0'!X714)</f>
        <v/>
      </c>
      <c r="Y712" t="str">
        <f>IF(OR(ISBLANK('!0'!Y714),ISERROR('!0'!Y714)),"",'!0'!Y714)</f>
        <v/>
      </c>
      <c r="Z712" t="str">
        <f>IF(OR(ISBLANK('!0'!Z714),ISERROR('!0'!Z714)),"",'!0'!Z714)</f>
        <v/>
      </c>
      <c r="AA712" t="str">
        <f>IF(OR(ISBLANK('!0'!AA714),ISERROR('!0'!AA714)),"",'!0'!AA714)</f>
        <v/>
      </c>
      <c r="AB712" t="str">
        <f>IF(OR(ISBLANK('!0'!AB714),ISERROR('!0'!AB714)),"",'!0'!AB714)</f>
        <v/>
      </c>
      <c r="AC712" t="str">
        <f>IF(OR(ISBLANK('!0'!AI714),ISERROR('!0'!AI714)),"",'!0'!AI714)</f>
        <v/>
      </c>
      <c r="AD712" t="str">
        <f>IF(OR(ISBLANK('!0'!AJ714),ISERROR('!0'!AJ714)),"",'!0'!AJ714)</f>
        <v/>
      </c>
      <c r="AE712" t="str">
        <f>IF(OR(ISBLANK('!0'!AK714),ISERROR('!0'!AK714)),"",'!0'!AK714)</f>
        <v/>
      </c>
      <c r="AF712" t="str">
        <f>IF(OR(ISBLANK('!0'!AL714),ISERROR('!0'!AL714)),"",'!0'!AL714)</f>
        <v/>
      </c>
      <c r="AG712" t="str">
        <f>IF(OR(ISBLANK('!0'!AM714),ISERROR('!0'!AM714)),"",'!0'!AM714)</f>
        <v/>
      </c>
      <c r="AH712" t="str">
        <f>IF(OR(ISBLANK('!0'!AN714),ISERROR('!0'!AN714)),"",'!0'!AN714)</f>
        <v/>
      </c>
      <c r="AI712" t="str">
        <f>IF(OR(ISBLANK('!0'!AO714),ISERROR('!0'!AO714)),"",'!0'!AO714)</f>
        <v/>
      </c>
      <c r="AJ712" t="str">
        <f>IF(OR(ISBLANK('!0'!AP714),ISERROR('!0'!AP714)),"",'!0'!AP714)</f>
        <v/>
      </c>
      <c r="AK712" t="str">
        <f>IF(OR(ISBLANK('!0'!AQ714),ISERROR('!0'!AQ714)),"",'!0'!AQ714)</f>
        <v/>
      </c>
      <c r="AL712" t="str">
        <f>IF(OR(ISBLANK('!0'!AR714),ISERROR('!0'!AR714)),"",'!0'!AR714)</f>
        <v/>
      </c>
      <c r="AM712" t="str">
        <f>IF(OR(ISBLANK('!0'!AS714),ISERROR('!0'!AS714)),"",'!0'!AS714)</f>
        <v/>
      </c>
      <c r="AN712" t="str">
        <f>IF(OR(ISBLANK('!0'!AT714),ISERROR('!0'!AT714)),"",'!0'!AT714)</f>
        <v/>
      </c>
      <c r="AO712" t="str">
        <f>IF(OR(ISBLANK('!0'!AU714),ISERROR('!0'!AU714)),"",'!0'!AU714)</f>
        <v/>
      </c>
      <c r="AP712" t="str">
        <f>IF(OR(ISBLANK('!0'!AV714),ISERROR('!0'!AV714)),"",'!0'!AV714)</f>
        <v/>
      </c>
      <c r="AQ712" t="str">
        <f>IF(OR(ISBLANK('!0'!AW714),ISERROR('!0'!AW714)),"",'!0'!AW714)</f>
        <v/>
      </c>
      <c r="AR712" t="str">
        <f>IF(OR(ISBLANK('!0'!AX714),ISERROR('!0'!AX714)),"",'!0'!AX714)</f>
        <v/>
      </c>
      <c r="AS712" t="str">
        <f>IF(OR(ISBLANK('!0'!AY714),ISERROR('!0'!AY714)),"",'!0'!AY714)</f>
        <v/>
      </c>
      <c r="AT712" t="str">
        <f>IF(OR(ISBLANK('!0'!AZ714),ISERROR('!0'!AZ714)),"",'!0'!AZ714)</f>
        <v/>
      </c>
      <c r="AU712" t="str">
        <f>IF(OR(ISBLANK('!0'!BA714),ISERROR('!0'!BA714)),"",'!0'!BA714)</f>
        <v/>
      </c>
      <c r="AV712" t="str">
        <f>IF(OR(ISBLANK('!0'!BB714),ISERROR('!0'!BB714)),"",'!0'!BB714)</f>
        <v/>
      </c>
      <c r="AW712" t="str">
        <f>IF(OR(ISBLANK('!0'!BC714),ISERROR('!0'!BC714)),"",'!0'!BC714)</f>
        <v/>
      </c>
      <c r="AX712" t="str">
        <f>IF(OR(ISBLANK('!0'!BD714),ISERROR('!0'!BD714)),"",'!0'!BD714)</f>
        <v/>
      </c>
      <c r="AY712" t="str">
        <f>IF(OR(ISBLANK('!0'!BE714),ISERROR('!0'!BE714)),"",'!0'!BE714)</f>
        <v/>
      </c>
      <c r="AZ712" t="str">
        <f>IF(OR(ISBLANK('!0'!BF714),ISERROR('!0'!BF714)),"",'!0'!BF714)</f>
        <v/>
      </c>
      <c r="BA712" t="str">
        <f>IF(OR(ISBLANK('!0'!BG714),ISERROR('!0'!BG714)),"",'!0'!BG714)</f>
        <v/>
      </c>
      <c r="BB712" t="str">
        <f>IF(OR(ISBLANK('!0'!BH714),ISERROR('!0'!BH714)),"",'!0'!BH714)</f>
        <v/>
      </c>
      <c r="BC712" t="str">
        <f>IF(OR(ISBLANK('!0'!BI714),ISERROR('!0'!BI714)),"",'!0'!BI714)</f>
        <v/>
      </c>
    </row>
    <row r="713" spans="1:55" ht="12.75" customHeight="1" x14ac:dyDescent="0.2">
      <c r="A713" t="str">
        <f>IF(OR(ISBLANK('!0'!A715),ISERROR('!0'!A715)),"",'!0'!A715)</f>
        <v/>
      </c>
      <c r="B713" t="str">
        <f>IF(OR(ISBLANK('!0'!B715),ISERROR('!0'!B715)),"",'!0'!B715)</f>
        <v/>
      </c>
      <c r="C713" t="str">
        <f>IF(OR(ISBLANK('!0'!C714),ISERROR('!0'!C714)),"",'!0'!C714)</f>
        <v/>
      </c>
      <c r="D713" t="str">
        <f>IF(OR(ISBLANK('!0'!D715),ISERROR('!0'!D715)),"",'!0'!D715)</f>
        <v/>
      </c>
      <c r="E713" t="str">
        <f>IF(OR(ISBLANK('!0'!E715),ISERROR('!0'!E715)),"",'!0'!E715)</f>
        <v/>
      </c>
      <c r="F713" t="str">
        <f>IF(OR(ISBLANK('!0'!F715),ISERROR('!0'!F715)),"",'!0'!F715)</f>
        <v/>
      </c>
      <c r="G713" t="str">
        <f>IF(OR(ISBLANK('!0'!G715),ISERROR('!0'!G715)),"",'!0'!G715)</f>
        <v/>
      </c>
      <c r="H713" t="str">
        <f>IF(OR(ISBLANK('!0'!H715),ISERROR('!0'!H715)),"",'!0'!H715)</f>
        <v/>
      </c>
      <c r="I713" s="4" t="str">
        <f>IF(OR(ISBLANK('!0'!I715),ISERROR('!0'!I715)),"",'!0'!I715)</f>
        <v/>
      </c>
      <c r="J713" t="str">
        <f>IF(OR(ISBLANK('!0'!J715),ISERROR('!0'!J715)),"",'!0'!J715)</f>
        <v/>
      </c>
      <c r="K713" s="59" t="str">
        <f>IF(OR(ISBLANK('!0'!K715),ISERROR('!0'!K715)),"",'!0'!K715)</f>
        <v/>
      </c>
      <c r="L713" t="str">
        <f>IF(OR(ISBLANK('!0'!L715),ISERROR('!0'!L715)),"",'!0'!L715)</f>
        <v/>
      </c>
      <c r="M713" t="str">
        <f>IF(OR(ISBLANK('!0'!M715),ISERROR('!0'!M715)),"",'!0'!M715)</f>
        <v/>
      </c>
      <c r="N713" t="str">
        <f>IF(OR(ISBLANK('!0'!N715),ISERROR('!0'!N715)),"",'!0'!N715)</f>
        <v/>
      </c>
      <c r="O713" t="str">
        <f>IF(OR(ISBLANK('!0'!O715),ISERROR('!0'!O715)),"",'!0'!O715)</f>
        <v/>
      </c>
      <c r="P713" t="str">
        <f>IF(OR(ISBLANK('!0'!P715),ISERROR('!0'!P715)),"",'!0'!P715)</f>
        <v/>
      </c>
      <c r="Q713" t="str">
        <f>IF(OR(ISBLANK('!0'!Q715),ISERROR('!0'!Q715)),"",'!0'!Q715)</f>
        <v/>
      </c>
      <c r="R713" t="str">
        <f>IF(OR(ISBLANK('!0'!R715),ISERROR('!0'!R715)),"",'!0'!R715)</f>
        <v/>
      </c>
      <c r="S713" t="str">
        <f>IF(OR(ISBLANK('!0'!S715),ISERROR('!0'!S715)),"",'!0'!S715)</f>
        <v/>
      </c>
      <c r="T713" t="str">
        <f>IF(OR(ISBLANK('!0'!T715),ISERROR('!0'!T715)),"",'!0'!T715)</f>
        <v/>
      </c>
      <c r="U713" t="str">
        <f>IF(OR(ISBLANK('!0'!U715),ISERROR('!0'!U715)),"",'!0'!U715)</f>
        <v/>
      </c>
      <c r="V713" t="str">
        <f>IF(OR(ISBLANK('!0'!V715),ISERROR('!0'!V715)),"",'!0'!V715)</f>
        <v/>
      </c>
      <c r="W713" t="str">
        <f>IF(OR(ISBLANK('!0'!W715),ISERROR('!0'!W715)),"",'!0'!W715)</f>
        <v/>
      </c>
      <c r="X713" t="str">
        <f>IF(OR(ISBLANK('!0'!X715),ISERROR('!0'!X715)),"",'!0'!X715)</f>
        <v/>
      </c>
      <c r="Y713" t="str">
        <f>IF(OR(ISBLANK('!0'!Y715),ISERROR('!0'!Y715)),"",'!0'!Y715)</f>
        <v/>
      </c>
      <c r="Z713" t="str">
        <f>IF(OR(ISBLANK('!0'!Z715),ISERROR('!0'!Z715)),"",'!0'!Z715)</f>
        <v/>
      </c>
      <c r="AA713" t="str">
        <f>IF(OR(ISBLANK('!0'!AA715),ISERROR('!0'!AA715)),"",'!0'!AA715)</f>
        <v/>
      </c>
      <c r="AB713" t="str">
        <f>IF(OR(ISBLANK('!0'!AB715),ISERROR('!0'!AB715)),"",'!0'!AB715)</f>
        <v/>
      </c>
      <c r="AC713" t="str">
        <f>IF(OR(ISBLANK('!0'!AI715),ISERROR('!0'!AI715)),"",'!0'!AI715)</f>
        <v/>
      </c>
      <c r="AD713" t="str">
        <f>IF(OR(ISBLANK('!0'!AJ715),ISERROR('!0'!AJ715)),"",'!0'!AJ715)</f>
        <v/>
      </c>
      <c r="AE713" t="str">
        <f>IF(OR(ISBLANK('!0'!AK715),ISERROR('!0'!AK715)),"",'!0'!AK715)</f>
        <v/>
      </c>
      <c r="AF713" t="str">
        <f>IF(OR(ISBLANK('!0'!AL715),ISERROR('!0'!AL715)),"",'!0'!AL715)</f>
        <v/>
      </c>
      <c r="AG713" t="str">
        <f>IF(OR(ISBLANK('!0'!AM715),ISERROR('!0'!AM715)),"",'!0'!AM715)</f>
        <v/>
      </c>
      <c r="AH713" t="str">
        <f>IF(OR(ISBLANK('!0'!AN715),ISERROR('!0'!AN715)),"",'!0'!AN715)</f>
        <v/>
      </c>
      <c r="AI713" t="str">
        <f>IF(OR(ISBLANK('!0'!AO715),ISERROR('!0'!AO715)),"",'!0'!AO715)</f>
        <v/>
      </c>
      <c r="AJ713" t="str">
        <f>IF(OR(ISBLANK('!0'!AP715),ISERROR('!0'!AP715)),"",'!0'!AP715)</f>
        <v/>
      </c>
      <c r="AK713" t="str">
        <f>IF(OR(ISBLANK('!0'!AQ715),ISERROR('!0'!AQ715)),"",'!0'!AQ715)</f>
        <v/>
      </c>
      <c r="AL713" t="str">
        <f>IF(OR(ISBLANK('!0'!AR715),ISERROR('!0'!AR715)),"",'!0'!AR715)</f>
        <v/>
      </c>
      <c r="AM713" t="str">
        <f>IF(OR(ISBLANK('!0'!AS715),ISERROR('!0'!AS715)),"",'!0'!AS715)</f>
        <v/>
      </c>
      <c r="AN713" t="str">
        <f>IF(OR(ISBLANK('!0'!AT715),ISERROR('!0'!AT715)),"",'!0'!AT715)</f>
        <v/>
      </c>
      <c r="AO713" t="str">
        <f>IF(OR(ISBLANK('!0'!AU715),ISERROR('!0'!AU715)),"",'!0'!AU715)</f>
        <v/>
      </c>
      <c r="AP713" t="str">
        <f>IF(OR(ISBLANK('!0'!AV715),ISERROR('!0'!AV715)),"",'!0'!AV715)</f>
        <v/>
      </c>
      <c r="AQ713" t="str">
        <f>IF(OR(ISBLANK('!0'!AW715),ISERROR('!0'!AW715)),"",'!0'!AW715)</f>
        <v/>
      </c>
      <c r="AR713" t="str">
        <f>IF(OR(ISBLANK('!0'!AX715),ISERROR('!0'!AX715)),"",'!0'!AX715)</f>
        <v/>
      </c>
      <c r="AS713" t="str">
        <f>IF(OR(ISBLANK('!0'!AY715),ISERROR('!0'!AY715)),"",'!0'!AY715)</f>
        <v/>
      </c>
      <c r="AT713" t="str">
        <f>IF(OR(ISBLANK('!0'!AZ715),ISERROR('!0'!AZ715)),"",'!0'!AZ715)</f>
        <v/>
      </c>
      <c r="AU713" t="str">
        <f>IF(OR(ISBLANK('!0'!BA715),ISERROR('!0'!BA715)),"",'!0'!BA715)</f>
        <v/>
      </c>
      <c r="AV713" t="str">
        <f>IF(OR(ISBLANK('!0'!BB715),ISERROR('!0'!BB715)),"",'!0'!BB715)</f>
        <v/>
      </c>
      <c r="AW713" t="str">
        <f>IF(OR(ISBLANK('!0'!BC715),ISERROR('!0'!BC715)),"",'!0'!BC715)</f>
        <v/>
      </c>
      <c r="AX713" t="str">
        <f>IF(OR(ISBLANK('!0'!BD715),ISERROR('!0'!BD715)),"",'!0'!BD715)</f>
        <v/>
      </c>
      <c r="AY713" t="str">
        <f>IF(OR(ISBLANK('!0'!BE715),ISERROR('!0'!BE715)),"",'!0'!BE715)</f>
        <v/>
      </c>
      <c r="AZ713" t="str">
        <f>IF(OR(ISBLANK('!0'!BF715),ISERROR('!0'!BF715)),"",'!0'!BF715)</f>
        <v/>
      </c>
      <c r="BA713" t="str">
        <f>IF(OR(ISBLANK('!0'!BG715),ISERROR('!0'!BG715)),"",'!0'!BG715)</f>
        <v/>
      </c>
      <c r="BB713" t="str">
        <f>IF(OR(ISBLANK('!0'!BH715),ISERROR('!0'!BH715)),"",'!0'!BH715)</f>
        <v/>
      </c>
      <c r="BC713" t="str">
        <f>IF(OR(ISBLANK('!0'!BI715),ISERROR('!0'!BI715)),"",'!0'!BI715)</f>
        <v/>
      </c>
    </row>
    <row r="714" spans="1:55" ht="12.75" customHeight="1" x14ac:dyDescent="0.2">
      <c r="A714" t="str">
        <f>IF(OR(ISBLANK('!0'!A716),ISERROR('!0'!A716)),"",'!0'!A716)</f>
        <v/>
      </c>
      <c r="B714" t="str">
        <f>IF(OR(ISBLANK('!0'!B716),ISERROR('!0'!B716)),"",'!0'!B716)</f>
        <v/>
      </c>
      <c r="C714" t="str">
        <f>IF(OR(ISBLANK('!0'!C715),ISERROR('!0'!C715)),"",'!0'!C715)</f>
        <v/>
      </c>
      <c r="D714" t="str">
        <f>IF(OR(ISBLANK('!0'!D716),ISERROR('!0'!D716)),"",'!0'!D716)</f>
        <v/>
      </c>
      <c r="E714" t="str">
        <f>IF(OR(ISBLANK('!0'!E716),ISERROR('!0'!E716)),"",'!0'!E716)</f>
        <v/>
      </c>
      <c r="F714" t="str">
        <f>IF(OR(ISBLANK('!0'!F716),ISERROR('!0'!F716)),"",'!0'!F716)</f>
        <v/>
      </c>
      <c r="G714" t="str">
        <f>IF(OR(ISBLANK('!0'!G716),ISERROR('!0'!G716)),"",'!0'!G716)</f>
        <v/>
      </c>
      <c r="H714" t="str">
        <f>IF(OR(ISBLANK('!0'!H716),ISERROR('!0'!H716)),"",'!0'!H716)</f>
        <v/>
      </c>
      <c r="I714" s="4" t="str">
        <f>IF(OR(ISBLANK('!0'!I716),ISERROR('!0'!I716)),"",'!0'!I716)</f>
        <v/>
      </c>
      <c r="J714" t="str">
        <f>IF(OR(ISBLANK('!0'!J716),ISERROR('!0'!J716)),"",'!0'!J716)</f>
        <v/>
      </c>
      <c r="K714" s="59" t="str">
        <f>IF(OR(ISBLANK('!0'!K716),ISERROR('!0'!K716)),"",'!0'!K716)</f>
        <v/>
      </c>
      <c r="L714" t="str">
        <f>IF(OR(ISBLANK('!0'!L716),ISERROR('!0'!L716)),"",'!0'!L716)</f>
        <v/>
      </c>
      <c r="M714" t="str">
        <f>IF(OR(ISBLANK('!0'!M716),ISERROR('!0'!M716)),"",'!0'!M716)</f>
        <v/>
      </c>
      <c r="N714" t="str">
        <f>IF(OR(ISBLANK('!0'!N716),ISERROR('!0'!N716)),"",'!0'!N716)</f>
        <v/>
      </c>
      <c r="O714" t="str">
        <f>IF(OR(ISBLANK('!0'!O716),ISERROR('!0'!O716)),"",'!0'!O716)</f>
        <v/>
      </c>
      <c r="P714" t="str">
        <f>IF(OR(ISBLANK('!0'!P716),ISERROR('!0'!P716)),"",'!0'!P716)</f>
        <v/>
      </c>
      <c r="Q714" t="str">
        <f>IF(OR(ISBLANK('!0'!Q716),ISERROR('!0'!Q716)),"",'!0'!Q716)</f>
        <v/>
      </c>
      <c r="R714" t="str">
        <f>IF(OR(ISBLANK('!0'!R716),ISERROR('!0'!R716)),"",'!0'!R716)</f>
        <v/>
      </c>
      <c r="S714" t="str">
        <f>IF(OR(ISBLANK('!0'!S716),ISERROR('!0'!S716)),"",'!0'!S716)</f>
        <v/>
      </c>
      <c r="T714" t="str">
        <f>IF(OR(ISBLANK('!0'!T716),ISERROR('!0'!T716)),"",'!0'!T716)</f>
        <v/>
      </c>
      <c r="U714" t="str">
        <f>IF(OR(ISBLANK('!0'!U716),ISERROR('!0'!U716)),"",'!0'!U716)</f>
        <v/>
      </c>
      <c r="V714" t="str">
        <f>IF(OR(ISBLANK('!0'!V716),ISERROR('!0'!V716)),"",'!0'!V716)</f>
        <v/>
      </c>
      <c r="W714" t="str">
        <f>IF(OR(ISBLANK('!0'!W716),ISERROR('!0'!W716)),"",'!0'!W716)</f>
        <v/>
      </c>
      <c r="X714" t="str">
        <f>IF(OR(ISBLANK('!0'!X716),ISERROR('!0'!X716)),"",'!0'!X716)</f>
        <v/>
      </c>
      <c r="Y714" t="str">
        <f>IF(OR(ISBLANK('!0'!Y716),ISERROR('!0'!Y716)),"",'!0'!Y716)</f>
        <v/>
      </c>
      <c r="Z714" t="str">
        <f>IF(OR(ISBLANK('!0'!Z716),ISERROR('!0'!Z716)),"",'!0'!Z716)</f>
        <v/>
      </c>
      <c r="AA714" t="str">
        <f>IF(OR(ISBLANK('!0'!AA716),ISERROR('!0'!AA716)),"",'!0'!AA716)</f>
        <v/>
      </c>
      <c r="AB714" t="str">
        <f>IF(OR(ISBLANK('!0'!AB716),ISERROR('!0'!AB716)),"",'!0'!AB716)</f>
        <v/>
      </c>
      <c r="AC714" t="str">
        <f>IF(OR(ISBLANK('!0'!AI716),ISERROR('!0'!AI716)),"",'!0'!AI716)</f>
        <v/>
      </c>
      <c r="AD714" t="str">
        <f>IF(OR(ISBLANK('!0'!AJ716),ISERROR('!0'!AJ716)),"",'!0'!AJ716)</f>
        <v/>
      </c>
      <c r="AE714" t="str">
        <f>IF(OR(ISBLANK('!0'!AK716),ISERROR('!0'!AK716)),"",'!0'!AK716)</f>
        <v/>
      </c>
      <c r="AF714" t="str">
        <f>IF(OR(ISBLANK('!0'!AL716),ISERROR('!0'!AL716)),"",'!0'!AL716)</f>
        <v/>
      </c>
      <c r="AG714" t="str">
        <f>IF(OR(ISBLANK('!0'!AM716),ISERROR('!0'!AM716)),"",'!0'!AM716)</f>
        <v/>
      </c>
      <c r="AH714" t="str">
        <f>IF(OR(ISBLANK('!0'!AN716),ISERROR('!0'!AN716)),"",'!0'!AN716)</f>
        <v/>
      </c>
      <c r="AI714" t="str">
        <f>IF(OR(ISBLANK('!0'!AO716),ISERROR('!0'!AO716)),"",'!0'!AO716)</f>
        <v/>
      </c>
      <c r="AJ714" t="str">
        <f>IF(OR(ISBLANK('!0'!AP716),ISERROR('!0'!AP716)),"",'!0'!AP716)</f>
        <v/>
      </c>
      <c r="AK714" t="str">
        <f>IF(OR(ISBLANK('!0'!AQ716),ISERROR('!0'!AQ716)),"",'!0'!AQ716)</f>
        <v/>
      </c>
      <c r="AL714" t="str">
        <f>IF(OR(ISBLANK('!0'!AR716),ISERROR('!0'!AR716)),"",'!0'!AR716)</f>
        <v/>
      </c>
      <c r="AM714" t="str">
        <f>IF(OR(ISBLANK('!0'!AS716),ISERROR('!0'!AS716)),"",'!0'!AS716)</f>
        <v/>
      </c>
      <c r="AN714" t="str">
        <f>IF(OR(ISBLANK('!0'!AT716),ISERROR('!0'!AT716)),"",'!0'!AT716)</f>
        <v/>
      </c>
      <c r="AO714" t="str">
        <f>IF(OR(ISBLANK('!0'!AU716),ISERROR('!0'!AU716)),"",'!0'!AU716)</f>
        <v/>
      </c>
      <c r="AP714" t="str">
        <f>IF(OR(ISBLANK('!0'!AV716),ISERROR('!0'!AV716)),"",'!0'!AV716)</f>
        <v/>
      </c>
      <c r="AQ714" t="str">
        <f>IF(OR(ISBLANK('!0'!AW716),ISERROR('!0'!AW716)),"",'!0'!AW716)</f>
        <v/>
      </c>
      <c r="AR714" t="str">
        <f>IF(OR(ISBLANK('!0'!AX716),ISERROR('!0'!AX716)),"",'!0'!AX716)</f>
        <v/>
      </c>
      <c r="AS714" t="str">
        <f>IF(OR(ISBLANK('!0'!AY716),ISERROR('!0'!AY716)),"",'!0'!AY716)</f>
        <v/>
      </c>
      <c r="AT714" t="str">
        <f>IF(OR(ISBLANK('!0'!AZ716),ISERROR('!0'!AZ716)),"",'!0'!AZ716)</f>
        <v/>
      </c>
      <c r="AU714" t="str">
        <f>IF(OR(ISBLANK('!0'!BA716),ISERROR('!0'!BA716)),"",'!0'!BA716)</f>
        <v/>
      </c>
      <c r="AV714" t="str">
        <f>IF(OR(ISBLANK('!0'!BB716),ISERROR('!0'!BB716)),"",'!0'!BB716)</f>
        <v/>
      </c>
      <c r="AW714" t="str">
        <f>IF(OR(ISBLANK('!0'!BC716),ISERROR('!0'!BC716)),"",'!0'!BC716)</f>
        <v/>
      </c>
      <c r="AX714" t="str">
        <f>IF(OR(ISBLANK('!0'!BD716),ISERROR('!0'!BD716)),"",'!0'!BD716)</f>
        <v/>
      </c>
      <c r="AY714" t="str">
        <f>IF(OR(ISBLANK('!0'!BE716),ISERROR('!0'!BE716)),"",'!0'!BE716)</f>
        <v/>
      </c>
      <c r="AZ714" t="str">
        <f>IF(OR(ISBLANK('!0'!BF716),ISERROR('!0'!BF716)),"",'!0'!BF716)</f>
        <v/>
      </c>
      <c r="BA714" t="str">
        <f>IF(OR(ISBLANK('!0'!BG716),ISERROR('!0'!BG716)),"",'!0'!BG716)</f>
        <v/>
      </c>
      <c r="BB714" t="str">
        <f>IF(OR(ISBLANK('!0'!BH716),ISERROR('!0'!BH716)),"",'!0'!BH716)</f>
        <v/>
      </c>
      <c r="BC714" t="str">
        <f>IF(OR(ISBLANK('!0'!BI716),ISERROR('!0'!BI716)),"",'!0'!BI716)</f>
        <v/>
      </c>
    </row>
    <row r="715" spans="1:55" ht="12.75" customHeight="1" x14ac:dyDescent="0.2">
      <c r="A715" t="str">
        <f>IF(OR(ISBLANK('!0'!A717),ISERROR('!0'!A717)),"",'!0'!A717)</f>
        <v/>
      </c>
      <c r="B715" t="str">
        <f>IF(OR(ISBLANK('!0'!B717),ISERROR('!0'!B717)),"",'!0'!B717)</f>
        <v/>
      </c>
      <c r="C715" t="str">
        <f>IF(OR(ISBLANK('!0'!C716),ISERROR('!0'!C716)),"",'!0'!C716)</f>
        <v/>
      </c>
      <c r="D715" t="str">
        <f>IF(OR(ISBLANK('!0'!D717),ISERROR('!0'!D717)),"",'!0'!D717)</f>
        <v/>
      </c>
      <c r="E715" t="str">
        <f>IF(OR(ISBLANK('!0'!E717),ISERROR('!0'!E717)),"",'!0'!E717)</f>
        <v/>
      </c>
      <c r="F715" t="str">
        <f>IF(OR(ISBLANK('!0'!F717),ISERROR('!0'!F717)),"",'!0'!F717)</f>
        <v/>
      </c>
      <c r="G715" t="str">
        <f>IF(OR(ISBLANK('!0'!G717),ISERROR('!0'!G717)),"",'!0'!G717)</f>
        <v/>
      </c>
      <c r="H715" t="str">
        <f>IF(OR(ISBLANK('!0'!H717),ISERROR('!0'!H717)),"",'!0'!H717)</f>
        <v/>
      </c>
      <c r="I715" s="4" t="str">
        <f>IF(OR(ISBLANK('!0'!I717),ISERROR('!0'!I717)),"",'!0'!I717)</f>
        <v/>
      </c>
      <c r="J715" t="str">
        <f>IF(OR(ISBLANK('!0'!J717),ISERROR('!0'!J717)),"",'!0'!J717)</f>
        <v/>
      </c>
      <c r="K715" s="59" t="str">
        <f>IF(OR(ISBLANK('!0'!K717),ISERROR('!0'!K717)),"",'!0'!K717)</f>
        <v/>
      </c>
      <c r="L715" t="str">
        <f>IF(OR(ISBLANK('!0'!L717),ISERROR('!0'!L717)),"",'!0'!L717)</f>
        <v/>
      </c>
      <c r="M715" t="str">
        <f>IF(OR(ISBLANK('!0'!M717),ISERROR('!0'!M717)),"",'!0'!M717)</f>
        <v/>
      </c>
      <c r="N715" t="str">
        <f>IF(OR(ISBLANK('!0'!N717),ISERROR('!0'!N717)),"",'!0'!N717)</f>
        <v/>
      </c>
      <c r="O715" t="str">
        <f>IF(OR(ISBLANK('!0'!O717),ISERROR('!0'!O717)),"",'!0'!O717)</f>
        <v/>
      </c>
      <c r="P715" t="str">
        <f>IF(OR(ISBLANK('!0'!P717),ISERROR('!0'!P717)),"",'!0'!P717)</f>
        <v/>
      </c>
      <c r="Q715" t="str">
        <f>IF(OR(ISBLANK('!0'!Q717),ISERROR('!0'!Q717)),"",'!0'!Q717)</f>
        <v/>
      </c>
      <c r="R715" t="str">
        <f>IF(OR(ISBLANK('!0'!R717),ISERROR('!0'!R717)),"",'!0'!R717)</f>
        <v/>
      </c>
      <c r="S715" t="str">
        <f>IF(OR(ISBLANK('!0'!S717),ISERROR('!0'!S717)),"",'!0'!S717)</f>
        <v/>
      </c>
      <c r="T715" t="str">
        <f>IF(OR(ISBLANK('!0'!T717),ISERROR('!0'!T717)),"",'!0'!T717)</f>
        <v/>
      </c>
      <c r="U715" t="str">
        <f>IF(OR(ISBLANK('!0'!U717),ISERROR('!0'!U717)),"",'!0'!U717)</f>
        <v/>
      </c>
      <c r="V715" t="str">
        <f>IF(OR(ISBLANK('!0'!V717),ISERROR('!0'!V717)),"",'!0'!V717)</f>
        <v/>
      </c>
      <c r="W715" t="str">
        <f>IF(OR(ISBLANK('!0'!W717),ISERROR('!0'!W717)),"",'!0'!W717)</f>
        <v/>
      </c>
      <c r="X715" t="str">
        <f>IF(OR(ISBLANK('!0'!X717),ISERROR('!0'!X717)),"",'!0'!X717)</f>
        <v/>
      </c>
      <c r="Y715" t="str">
        <f>IF(OR(ISBLANK('!0'!Y717),ISERROR('!0'!Y717)),"",'!0'!Y717)</f>
        <v/>
      </c>
      <c r="Z715" t="str">
        <f>IF(OR(ISBLANK('!0'!Z717),ISERROR('!0'!Z717)),"",'!0'!Z717)</f>
        <v/>
      </c>
      <c r="AA715" t="str">
        <f>IF(OR(ISBLANK('!0'!AA717),ISERROR('!0'!AA717)),"",'!0'!AA717)</f>
        <v/>
      </c>
      <c r="AB715" t="str">
        <f>IF(OR(ISBLANK('!0'!AB717),ISERROR('!0'!AB717)),"",'!0'!AB717)</f>
        <v/>
      </c>
      <c r="AC715" t="str">
        <f>IF(OR(ISBLANK('!0'!AI717),ISERROR('!0'!AI717)),"",'!0'!AI717)</f>
        <v/>
      </c>
      <c r="AD715" t="str">
        <f>IF(OR(ISBLANK('!0'!AJ717),ISERROR('!0'!AJ717)),"",'!0'!AJ717)</f>
        <v/>
      </c>
      <c r="AE715" t="str">
        <f>IF(OR(ISBLANK('!0'!AK717),ISERROR('!0'!AK717)),"",'!0'!AK717)</f>
        <v/>
      </c>
      <c r="AF715" t="str">
        <f>IF(OR(ISBLANK('!0'!AL717),ISERROR('!0'!AL717)),"",'!0'!AL717)</f>
        <v/>
      </c>
      <c r="AG715" t="str">
        <f>IF(OR(ISBLANK('!0'!AM717),ISERROR('!0'!AM717)),"",'!0'!AM717)</f>
        <v/>
      </c>
      <c r="AH715" t="str">
        <f>IF(OR(ISBLANK('!0'!AN717),ISERROR('!0'!AN717)),"",'!0'!AN717)</f>
        <v/>
      </c>
      <c r="AI715" t="str">
        <f>IF(OR(ISBLANK('!0'!AO717),ISERROR('!0'!AO717)),"",'!0'!AO717)</f>
        <v/>
      </c>
      <c r="AJ715" t="str">
        <f>IF(OR(ISBLANK('!0'!AP717),ISERROR('!0'!AP717)),"",'!0'!AP717)</f>
        <v/>
      </c>
      <c r="AK715" t="str">
        <f>IF(OR(ISBLANK('!0'!AQ717),ISERROR('!0'!AQ717)),"",'!0'!AQ717)</f>
        <v/>
      </c>
      <c r="AL715" t="str">
        <f>IF(OR(ISBLANK('!0'!AR717),ISERROR('!0'!AR717)),"",'!0'!AR717)</f>
        <v/>
      </c>
      <c r="AM715" t="str">
        <f>IF(OR(ISBLANK('!0'!AS717),ISERROR('!0'!AS717)),"",'!0'!AS717)</f>
        <v/>
      </c>
      <c r="AN715" t="str">
        <f>IF(OR(ISBLANK('!0'!AT717),ISERROR('!0'!AT717)),"",'!0'!AT717)</f>
        <v/>
      </c>
      <c r="AO715" t="str">
        <f>IF(OR(ISBLANK('!0'!AU717),ISERROR('!0'!AU717)),"",'!0'!AU717)</f>
        <v/>
      </c>
      <c r="AP715" t="str">
        <f>IF(OR(ISBLANK('!0'!AV717),ISERROR('!0'!AV717)),"",'!0'!AV717)</f>
        <v/>
      </c>
      <c r="AQ715" t="str">
        <f>IF(OR(ISBLANK('!0'!AW717),ISERROR('!0'!AW717)),"",'!0'!AW717)</f>
        <v/>
      </c>
      <c r="AR715" t="str">
        <f>IF(OR(ISBLANK('!0'!AX717),ISERROR('!0'!AX717)),"",'!0'!AX717)</f>
        <v/>
      </c>
      <c r="AS715" t="str">
        <f>IF(OR(ISBLANK('!0'!AY717),ISERROR('!0'!AY717)),"",'!0'!AY717)</f>
        <v/>
      </c>
      <c r="AT715" t="str">
        <f>IF(OR(ISBLANK('!0'!AZ717),ISERROR('!0'!AZ717)),"",'!0'!AZ717)</f>
        <v/>
      </c>
      <c r="AU715" t="str">
        <f>IF(OR(ISBLANK('!0'!BA717),ISERROR('!0'!BA717)),"",'!0'!BA717)</f>
        <v/>
      </c>
      <c r="AV715" t="str">
        <f>IF(OR(ISBLANK('!0'!BB717),ISERROR('!0'!BB717)),"",'!0'!BB717)</f>
        <v/>
      </c>
      <c r="AW715" t="str">
        <f>IF(OR(ISBLANK('!0'!BC717),ISERROR('!0'!BC717)),"",'!0'!BC717)</f>
        <v/>
      </c>
      <c r="AX715" t="str">
        <f>IF(OR(ISBLANK('!0'!BD717),ISERROR('!0'!BD717)),"",'!0'!BD717)</f>
        <v/>
      </c>
      <c r="AY715" t="str">
        <f>IF(OR(ISBLANK('!0'!BE717),ISERROR('!0'!BE717)),"",'!0'!BE717)</f>
        <v/>
      </c>
      <c r="AZ715" t="str">
        <f>IF(OR(ISBLANK('!0'!BF717),ISERROR('!0'!BF717)),"",'!0'!BF717)</f>
        <v/>
      </c>
      <c r="BA715" t="str">
        <f>IF(OR(ISBLANK('!0'!BG717),ISERROR('!0'!BG717)),"",'!0'!BG717)</f>
        <v/>
      </c>
      <c r="BB715" t="str">
        <f>IF(OR(ISBLANK('!0'!BH717),ISERROR('!0'!BH717)),"",'!0'!BH717)</f>
        <v/>
      </c>
      <c r="BC715" t="str">
        <f>IF(OR(ISBLANK('!0'!BI717),ISERROR('!0'!BI717)),"",'!0'!BI717)</f>
        <v/>
      </c>
    </row>
    <row r="716" spans="1:55" ht="12.75" customHeight="1" x14ac:dyDescent="0.2">
      <c r="A716" t="str">
        <f>IF(OR(ISBLANK('!0'!A718),ISERROR('!0'!A718)),"",'!0'!A718)</f>
        <v/>
      </c>
      <c r="B716" t="str">
        <f>IF(OR(ISBLANK('!0'!B718),ISERROR('!0'!B718)),"",'!0'!B718)</f>
        <v/>
      </c>
      <c r="C716" t="str">
        <f>IF(OR(ISBLANK('!0'!C717),ISERROR('!0'!C717)),"",'!0'!C717)</f>
        <v/>
      </c>
      <c r="D716" t="str">
        <f>IF(OR(ISBLANK('!0'!D718),ISERROR('!0'!D718)),"",'!0'!D718)</f>
        <v/>
      </c>
      <c r="E716" t="str">
        <f>IF(OR(ISBLANK('!0'!E718),ISERROR('!0'!E718)),"",'!0'!E718)</f>
        <v/>
      </c>
      <c r="F716" t="str">
        <f>IF(OR(ISBLANK('!0'!F718),ISERROR('!0'!F718)),"",'!0'!F718)</f>
        <v/>
      </c>
      <c r="G716" t="str">
        <f>IF(OR(ISBLANK('!0'!G718),ISERROR('!0'!G718)),"",'!0'!G718)</f>
        <v/>
      </c>
      <c r="H716" t="str">
        <f>IF(OR(ISBLANK('!0'!H718),ISERROR('!0'!H718)),"",'!0'!H718)</f>
        <v/>
      </c>
      <c r="I716" s="4" t="str">
        <f>IF(OR(ISBLANK('!0'!I718),ISERROR('!0'!I718)),"",'!0'!I718)</f>
        <v/>
      </c>
      <c r="J716" t="str">
        <f>IF(OR(ISBLANK('!0'!J718),ISERROR('!0'!J718)),"",'!0'!J718)</f>
        <v/>
      </c>
      <c r="K716" s="59" t="str">
        <f>IF(OR(ISBLANK('!0'!K718),ISERROR('!0'!K718)),"",'!0'!K718)</f>
        <v/>
      </c>
      <c r="L716" t="str">
        <f>IF(OR(ISBLANK('!0'!L718),ISERROR('!0'!L718)),"",'!0'!L718)</f>
        <v/>
      </c>
      <c r="M716" t="str">
        <f>IF(OR(ISBLANK('!0'!M718),ISERROR('!0'!M718)),"",'!0'!M718)</f>
        <v/>
      </c>
      <c r="N716" t="str">
        <f>IF(OR(ISBLANK('!0'!N718),ISERROR('!0'!N718)),"",'!0'!N718)</f>
        <v/>
      </c>
      <c r="O716" t="str">
        <f>IF(OR(ISBLANK('!0'!O718),ISERROR('!0'!O718)),"",'!0'!O718)</f>
        <v/>
      </c>
      <c r="P716" t="str">
        <f>IF(OR(ISBLANK('!0'!P718),ISERROR('!0'!P718)),"",'!0'!P718)</f>
        <v/>
      </c>
      <c r="Q716" t="str">
        <f>IF(OR(ISBLANK('!0'!Q718),ISERROR('!0'!Q718)),"",'!0'!Q718)</f>
        <v/>
      </c>
      <c r="R716" t="str">
        <f>IF(OR(ISBLANK('!0'!R718),ISERROR('!0'!R718)),"",'!0'!R718)</f>
        <v/>
      </c>
      <c r="S716" t="str">
        <f>IF(OR(ISBLANK('!0'!S718),ISERROR('!0'!S718)),"",'!0'!S718)</f>
        <v/>
      </c>
      <c r="T716" t="str">
        <f>IF(OR(ISBLANK('!0'!T718),ISERROR('!0'!T718)),"",'!0'!T718)</f>
        <v/>
      </c>
      <c r="U716" t="str">
        <f>IF(OR(ISBLANK('!0'!U718),ISERROR('!0'!U718)),"",'!0'!U718)</f>
        <v/>
      </c>
      <c r="V716" t="str">
        <f>IF(OR(ISBLANK('!0'!V718),ISERROR('!0'!V718)),"",'!0'!V718)</f>
        <v/>
      </c>
      <c r="W716" t="str">
        <f>IF(OR(ISBLANK('!0'!W718),ISERROR('!0'!W718)),"",'!0'!W718)</f>
        <v/>
      </c>
      <c r="X716" t="str">
        <f>IF(OR(ISBLANK('!0'!X718),ISERROR('!0'!X718)),"",'!0'!X718)</f>
        <v/>
      </c>
      <c r="Y716" t="str">
        <f>IF(OR(ISBLANK('!0'!Y718),ISERROR('!0'!Y718)),"",'!0'!Y718)</f>
        <v/>
      </c>
      <c r="Z716" t="str">
        <f>IF(OR(ISBLANK('!0'!Z718),ISERROR('!0'!Z718)),"",'!0'!Z718)</f>
        <v/>
      </c>
      <c r="AA716" t="str">
        <f>IF(OR(ISBLANK('!0'!AA718),ISERROR('!0'!AA718)),"",'!0'!AA718)</f>
        <v/>
      </c>
      <c r="AB716" t="str">
        <f>IF(OR(ISBLANK('!0'!AB718),ISERROR('!0'!AB718)),"",'!0'!AB718)</f>
        <v/>
      </c>
      <c r="AC716" t="str">
        <f>IF(OR(ISBLANK('!0'!AI718),ISERROR('!0'!AI718)),"",'!0'!AI718)</f>
        <v/>
      </c>
      <c r="AD716" t="str">
        <f>IF(OR(ISBLANK('!0'!AJ718),ISERROR('!0'!AJ718)),"",'!0'!AJ718)</f>
        <v/>
      </c>
      <c r="AE716" t="str">
        <f>IF(OR(ISBLANK('!0'!AK718),ISERROR('!0'!AK718)),"",'!0'!AK718)</f>
        <v/>
      </c>
      <c r="AF716" t="str">
        <f>IF(OR(ISBLANK('!0'!AL718),ISERROR('!0'!AL718)),"",'!0'!AL718)</f>
        <v/>
      </c>
      <c r="AG716" t="str">
        <f>IF(OR(ISBLANK('!0'!AM718),ISERROR('!0'!AM718)),"",'!0'!AM718)</f>
        <v/>
      </c>
      <c r="AH716" t="str">
        <f>IF(OR(ISBLANK('!0'!AN718),ISERROR('!0'!AN718)),"",'!0'!AN718)</f>
        <v/>
      </c>
      <c r="AI716" t="str">
        <f>IF(OR(ISBLANK('!0'!AO718),ISERROR('!0'!AO718)),"",'!0'!AO718)</f>
        <v/>
      </c>
      <c r="AJ716" t="str">
        <f>IF(OR(ISBLANK('!0'!AP718),ISERROR('!0'!AP718)),"",'!0'!AP718)</f>
        <v/>
      </c>
      <c r="AK716" t="str">
        <f>IF(OR(ISBLANK('!0'!AQ718),ISERROR('!0'!AQ718)),"",'!0'!AQ718)</f>
        <v/>
      </c>
      <c r="AL716" t="str">
        <f>IF(OR(ISBLANK('!0'!AR718),ISERROR('!0'!AR718)),"",'!0'!AR718)</f>
        <v/>
      </c>
      <c r="AM716" t="str">
        <f>IF(OR(ISBLANK('!0'!AS718),ISERROR('!0'!AS718)),"",'!0'!AS718)</f>
        <v/>
      </c>
      <c r="AN716" t="str">
        <f>IF(OR(ISBLANK('!0'!AT718),ISERROR('!0'!AT718)),"",'!0'!AT718)</f>
        <v/>
      </c>
      <c r="AO716" t="str">
        <f>IF(OR(ISBLANK('!0'!AU718),ISERROR('!0'!AU718)),"",'!0'!AU718)</f>
        <v/>
      </c>
      <c r="AP716" t="str">
        <f>IF(OR(ISBLANK('!0'!AV718),ISERROR('!0'!AV718)),"",'!0'!AV718)</f>
        <v/>
      </c>
      <c r="AQ716" t="str">
        <f>IF(OR(ISBLANK('!0'!AW718),ISERROR('!0'!AW718)),"",'!0'!AW718)</f>
        <v/>
      </c>
      <c r="AR716" t="str">
        <f>IF(OR(ISBLANK('!0'!AX718),ISERROR('!0'!AX718)),"",'!0'!AX718)</f>
        <v/>
      </c>
      <c r="AS716" t="str">
        <f>IF(OR(ISBLANK('!0'!AY718),ISERROR('!0'!AY718)),"",'!0'!AY718)</f>
        <v/>
      </c>
      <c r="AT716" t="str">
        <f>IF(OR(ISBLANK('!0'!AZ718),ISERROR('!0'!AZ718)),"",'!0'!AZ718)</f>
        <v/>
      </c>
      <c r="AU716" t="str">
        <f>IF(OR(ISBLANK('!0'!BA718),ISERROR('!0'!BA718)),"",'!0'!BA718)</f>
        <v/>
      </c>
      <c r="AV716" t="str">
        <f>IF(OR(ISBLANK('!0'!BB718),ISERROR('!0'!BB718)),"",'!0'!BB718)</f>
        <v/>
      </c>
      <c r="AW716" t="str">
        <f>IF(OR(ISBLANK('!0'!BC718),ISERROR('!0'!BC718)),"",'!0'!BC718)</f>
        <v/>
      </c>
      <c r="AX716" t="str">
        <f>IF(OR(ISBLANK('!0'!BD718),ISERROR('!0'!BD718)),"",'!0'!BD718)</f>
        <v/>
      </c>
      <c r="AY716" t="str">
        <f>IF(OR(ISBLANK('!0'!BE718),ISERROR('!0'!BE718)),"",'!0'!BE718)</f>
        <v/>
      </c>
      <c r="AZ716" t="str">
        <f>IF(OR(ISBLANK('!0'!BF718),ISERROR('!0'!BF718)),"",'!0'!BF718)</f>
        <v/>
      </c>
      <c r="BA716" t="str">
        <f>IF(OR(ISBLANK('!0'!BG718),ISERROR('!0'!BG718)),"",'!0'!BG718)</f>
        <v/>
      </c>
      <c r="BB716" t="str">
        <f>IF(OR(ISBLANK('!0'!BH718),ISERROR('!0'!BH718)),"",'!0'!BH718)</f>
        <v/>
      </c>
      <c r="BC716" t="str">
        <f>IF(OR(ISBLANK('!0'!BI718),ISERROR('!0'!BI718)),"",'!0'!BI718)</f>
        <v/>
      </c>
    </row>
    <row r="717" spans="1:55" ht="12.75" customHeight="1" x14ac:dyDescent="0.2">
      <c r="A717" t="str">
        <f>IF(OR(ISBLANK('!0'!A719),ISERROR('!0'!A719)),"",'!0'!A719)</f>
        <v/>
      </c>
      <c r="B717" t="str">
        <f>IF(OR(ISBLANK('!0'!B719),ISERROR('!0'!B719)),"",'!0'!B719)</f>
        <v/>
      </c>
      <c r="C717" t="str">
        <f>IF(OR(ISBLANK('!0'!C718),ISERROR('!0'!C718)),"",'!0'!C718)</f>
        <v/>
      </c>
      <c r="D717" t="str">
        <f>IF(OR(ISBLANK('!0'!D719),ISERROR('!0'!D719)),"",'!0'!D719)</f>
        <v/>
      </c>
      <c r="E717" t="str">
        <f>IF(OR(ISBLANK('!0'!E719),ISERROR('!0'!E719)),"",'!0'!E719)</f>
        <v/>
      </c>
      <c r="F717" t="str">
        <f>IF(OR(ISBLANK('!0'!F719),ISERROR('!0'!F719)),"",'!0'!F719)</f>
        <v/>
      </c>
      <c r="G717" t="str">
        <f>IF(OR(ISBLANK('!0'!G719),ISERROR('!0'!G719)),"",'!0'!G719)</f>
        <v/>
      </c>
      <c r="H717" t="str">
        <f>IF(OR(ISBLANK('!0'!H719),ISERROR('!0'!H719)),"",'!0'!H719)</f>
        <v/>
      </c>
      <c r="I717" s="4" t="str">
        <f>IF(OR(ISBLANK('!0'!I719),ISERROR('!0'!I719)),"",'!0'!I719)</f>
        <v/>
      </c>
      <c r="J717" t="str">
        <f>IF(OR(ISBLANK('!0'!J719),ISERROR('!0'!J719)),"",'!0'!J719)</f>
        <v/>
      </c>
      <c r="K717" s="59" t="str">
        <f>IF(OR(ISBLANK('!0'!K719),ISERROR('!0'!K719)),"",'!0'!K719)</f>
        <v/>
      </c>
      <c r="L717" t="str">
        <f>IF(OR(ISBLANK('!0'!L719),ISERROR('!0'!L719)),"",'!0'!L719)</f>
        <v/>
      </c>
      <c r="M717" t="str">
        <f>IF(OR(ISBLANK('!0'!M719),ISERROR('!0'!M719)),"",'!0'!M719)</f>
        <v/>
      </c>
      <c r="N717" t="str">
        <f>IF(OR(ISBLANK('!0'!N719),ISERROR('!0'!N719)),"",'!0'!N719)</f>
        <v/>
      </c>
      <c r="O717" t="str">
        <f>IF(OR(ISBLANK('!0'!O719),ISERROR('!0'!O719)),"",'!0'!O719)</f>
        <v/>
      </c>
      <c r="P717" t="str">
        <f>IF(OR(ISBLANK('!0'!P719),ISERROR('!0'!P719)),"",'!0'!P719)</f>
        <v/>
      </c>
      <c r="Q717" t="str">
        <f>IF(OR(ISBLANK('!0'!Q719),ISERROR('!0'!Q719)),"",'!0'!Q719)</f>
        <v/>
      </c>
      <c r="R717" t="str">
        <f>IF(OR(ISBLANK('!0'!R719),ISERROR('!0'!R719)),"",'!0'!R719)</f>
        <v/>
      </c>
      <c r="S717" t="str">
        <f>IF(OR(ISBLANK('!0'!S719),ISERROR('!0'!S719)),"",'!0'!S719)</f>
        <v/>
      </c>
      <c r="T717" t="str">
        <f>IF(OR(ISBLANK('!0'!T719),ISERROR('!0'!T719)),"",'!0'!T719)</f>
        <v/>
      </c>
      <c r="U717" t="str">
        <f>IF(OR(ISBLANK('!0'!U719),ISERROR('!0'!U719)),"",'!0'!U719)</f>
        <v/>
      </c>
      <c r="V717" t="str">
        <f>IF(OR(ISBLANK('!0'!V719),ISERROR('!0'!V719)),"",'!0'!V719)</f>
        <v/>
      </c>
      <c r="W717" t="str">
        <f>IF(OR(ISBLANK('!0'!W719),ISERROR('!0'!W719)),"",'!0'!W719)</f>
        <v/>
      </c>
      <c r="X717" t="str">
        <f>IF(OR(ISBLANK('!0'!X719),ISERROR('!0'!X719)),"",'!0'!X719)</f>
        <v/>
      </c>
      <c r="Y717" t="str">
        <f>IF(OR(ISBLANK('!0'!Y719),ISERROR('!0'!Y719)),"",'!0'!Y719)</f>
        <v/>
      </c>
      <c r="Z717" t="str">
        <f>IF(OR(ISBLANK('!0'!Z719),ISERROR('!0'!Z719)),"",'!0'!Z719)</f>
        <v/>
      </c>
      <c r="AA717" t="str">
        <f>IF(OR(ISBLANK('!0'!AA719),ISERROR('!0'!AA719)),"",'!0'!AA719)</f>
        <v/>
      </c>
      <c r="AB717" t="str">
        <f>IF(OR(ISBLANK('!0'!AB719),ISERROR('!0'!AB719)),"",'!0'!AB719)</f>
        <v/>
      </c>
      <c r="AC717" t="str">
        <f>IF(OR(ISBLANK('!0'!AI719),ISERROR('!0'!AI719)),"",'!0'!AI719)</f>
        <v/>
      </c>
      <c r="AD717" t="str">
        <f>IF(OR(ISBLANK('!0'!AJ719),ISERROR('!0'!AJ719)),"",'!0'!AJ719)</f>
        <v/>
      </c>
      <c r="AE717" t="str">
        <f>IF(OR(ISBLANK('!0'!AK719),ISERROR('!0'!AK719)),"",'!0'!AK719)</f>
        <v/>
      </c>
      <c r="AF717" t="str">
        <f>IF(OR(ISBLANK('!0'!AL719),ISERROR('!0'!AL719)),"",'!0'!AL719)</f>
        <v/>
      </c>
      <c r="AG717" t="str">
        <f>IF(OR(ISBLANK('!0'!AM719),ISERROR('!0'!AM719)),"",'!0'!AM719)</f>
        <v/>
      </c>
      <c r="AH717" t="str">
        <f>IF(OR(ISBLANK('!0'!AN719),ISERROR('!0'!AN719)),"",'!0'!AN719)</f>
        <v/>
      </c>
      <c r="AI717" t="str">
        <f>IF(OR(ISBLANK('!0'!AO719),ISERROR('!0'!AO719)),"",'!0'!AO719)</f>
        <v/>
      </c>
      <c r="AJ717" t="str">
        <f>IF(OR(ISBLANK('!0'!AP719),ISERROR('!0'!AP719)),"",'!0'!AP719)</f>
        <v/>
      </c>
      <c r="AK717" t="str">
        <f>IF(OR(ISBLANK('!0'!AQ719),ISERROR('!0'!AQ719)),"",'!0'!AQ719)</f>
        <v/>
      </c>
      <c r="AL717" t="str">
        <f>IF(OR(ISBLANK('!0'!AR719),ISERROR('!0'!AR719)),"",'!0'!AR719)</f>
        <v/>
      </c>
      <c r="AM717" t="str">
        <f>IF(OR(ISBLANK('!0'!AS719),ISERROR('!0'!AS719)),"",'!0'!AS719)</f>
        <v/>
      </c>
      <c r="AN717" t="str">
        <f>IF(OR(ISBLANK('!0'!AT719),ISERROR('!0'!AT719)),"",'!0'!AT719)</f>
        <v/>
      </c>
      <c r="AO717" t="str">
        <f>IF(OR(ISBLANK('!0'!AU719),ISERROR('!0'!AU719)),"",'!0'!AU719)</f>
        <v/>
      </c>
      <c r="AP717" t="str">
        <f>IF(OR(ISBLANK('!0'!AV719),ISERROR('!0'!AV719)),"",'!0'!AV719)</f>
        <v/>
      </c>
      <c r="AQ717" t="str">
        <f>IF(OR(ISBLANK('!0'!AW719),ISERROR('!0'!AW719)),"",'!0'!AW719)</f>
        <v/>
      </c>
      <c r="AR717" t="str">
        <f>IF(OR(ISBLANK('!0'!AX719),ISERROR('!0'!AX719)),"",'!0'!AX719)</f>
        <v/>
      </c>
      <c r="AS717" t="str">
        <f>IF(OR(ISBLANK('!0'!AY719),ISERROR('!0'!AY719)),"",'!0'!AY719)</f>
        <v/>
      </c>
      <c r="AT717" t="str">
        <f>IF(OR(ISBLANK('!0'!AZ719),ISERROR('!0'!AZ719)),"",'!0'!AZ719)</f>
        <v/>
      </c>
      <c r="AU717" t="str">
        <f>IF(OR(ISBLANK('!0'!BA719),ISERROR('!0'!BA719)),"",'!0'!BA719)</f>
        <v/>
      </c>
      <c r="AV717" t="str">
        <f>IF(OR(ISBLANK('!0'!BB719),ISERROR('!0'!BB719)),"",'!0'!BB719)</f>
        <v/>
      </c>
      <c r="AW717" t="str">
        <f>IF(OR(ISBLANK('!0'!BC719),ISERROR('!0'!BC719)),"",'!0'!BC719)</f>
        <v/>
      </c>
      <c r="AX717" t="str">
        <f>IF(OR(ISBLANK('!0'!BD719),ISERROR('!0'!BD719)),"",'!0'!BD719)</f>
        <v/>
      </c>
      <c r="AY717" t="str">
        <f>IF(OR(ISBLANK('!0'!BE719),ISERROR('!0'!BE719)),"",'!0'!BE719)</f>
        <v/>
      </c>
      <c r="AZ717" t="str">
        <f>IF(OR(ISBLANK('!0'!BF719),ISERROR('!0'!BF719)),"",'!0'!BF719)</f>
        <v/>
      </c>
      <c r="BA717" t="str">
        <f>IF(OR(ISBLANK('!0'!BG719),ISERROR('!0'!BG719)),"",'!0'!BG719)</f>
        <v/>
      </c>
      <c r="BB717" t="str">
        <f>IF(OR(ISBLANK('!0'!BH719),ISERROR('!0'!BH719)),"",'!0'!BH719)</f>
        <v/>
      </c>
      <c r="BC717" t="str">
        <f>IF(OR(ISBLANK('!0'!BI719),ISERROR('!0'!BI719)),"",'!0'!BI719)</f>
        <v/>
      </c>
    </row>
    <row r="718" spans="1:55" ht="12.75" customHeight="1" x14ac:dyDescent="0.2">
      <c r="A718" t="str">
        <f>IF(OR(ISBLANK('!0'!A720),ISERROR('!0'!A720)),"",'!0'!A720)</f>
        <v/>
      </c>
      <c r="B718" t="str">
        <f>IF(OR(ISBLANK('!0'!B720),ISERROR('!0'!B720)),"",'!0'!B720)</f>
        <v/>
      </c>
      <c r="C718" t="str">
        <f>IF(OR(ISBLANK('!0'!C719),ISERROR('!0'!C719)),"",'!0'!C719)</f>
        <v/>
      </c>
      <c r="D718" t="str">
        <f>IF(OR(ISBLANK('!0'!D720),ISERROR('!0'!D720)),"",'!0'!D720)</f>
        <v/>
      </c>
      <c r="E718" t="str">
        <f>IF(OR(ISBLANK('!0'!E720),ISERROR('!0'!E720)),"",'!0'!E720)</f>
        <v/>
      </c>
      <c r="F718" t="str">
        <f>IF(OR(ISBLANK('!0'!F720),ISERROR('!0'!F720)),"",'!0'!F720)</f>
        <v/>
      </c>
      <c r="G718" t="str">
        <f>IF(OR(ISBLANK('!0'!G720),ISERROR('!0'!G720)),"",'!0'!G720)</f>
        <v/>
      </c>
      <c r="H718" t="str">
        <f>IF(OR(ISBLANK('!0'!H720),ISERROR('!0'!H720)),"",'!0'!H720)</f>
        <v/>
      </c>
      <c r="I718" s="4" t="str">
        <f>IF(OR(ISBLANK('!0'!I720),ISERROR('!0'!I720)),"",'!0'!I720)</f>
        <v/>
      </c>
      <c r="J718" t="str">
        <f>IF(OR(ISBLANK('!0'!J720),ISERROR('!0'!J720)),"",'!0'!J720)</f>
        <v/>
      </c>
      <c r="K718" s="59" t="str">
        <f>IF(OR(ISBLANK('!0'!K720),ISERROR('!0'!K720)),"",'!0'!K720)</f>
        <v/>
      </c>
      <c r="L718" t="str">
        <f>IF(OR(ISBLANK('!0'!L720),ISERROR('!0'!L720)),"",'!0'!L720)</f>
        <v/>
      </c>
      <c r="M718" t="str">
        <f>IF(OR(ISBLANK('!0'!M720),ISERROR('!0'!M720)),"",'!0'!M720)</f>
        <v/>
      </c>
      <c r="N718" t="str">
        <f>IF(OR(ISBLANK('!0'!N720),ISERROR('!0'!N720)),"",'!0'!N720)</f>
        <v/>
      </c>
      <c r="O718" t="str">
        <f>IF(OR(ISBLANK('!0'!O720),ISERROR('!0'!O720)),"",'!0'!O720)</f>
        <v/>
      </c>
      <c r="P718" t="str">
        <f>IF(OR(ISBLANK('!0'!P720),ISERROR('!0'!P720)),"",'!0'!P720)</f>
        <v/>
      </c>
      <c r="Q718" t="str">
        <f>IF(OR(ISBLANK('!0'!Q720),ISERROR('!0'!Q720)),"",'!0'!Q720)</f>
        <v/>
      </c>
      <c r="R718" t="str">
        <f>IF(OR(ISBLANK('!0'!R720),ISERROR('!0'!R720)),"",'!0'!R720)</f>
        <v/>
      </c>
      <c r="S718" t="str">
        <f>IF(OR(ISBLANK('!0'!S720),ISERROR('!0'!S720)),"",'!0'!S720)</f>
        <v/>
      </c>
      <c r="T718" t="str">
        <f>IF(OR(ISBLANK('!0'!T720),ISERROR('!0'!T720)),"",'!0'!T720)</f>
        <v/>
      </c>
      <c r="U718" t="str">
        <f>IF(OR(ISBLANK('!0'!U720),ISERROR('!0'!U720)),"",'!0'!U720)</f>
        <v/>
      </c>
      <c r="V718" t="str">
        <f>IF(OR(ISBLANK('!0'!V720),ISERROR('!0'!V720)),"",'!0'!V720)</f>
        <v/>
      </c>
      <c r="W718" t="str">
        <f>IF(OR(ISBLANK('!0'!W720),ISERROR('!0'!W720)),"",'!0'!W720)</f>
        <v/>
      </c>
      <c r="X718" t="str">
        <f>IF(OR(ISBLANK('!0'!X720),ISERROR('!0'!X720)),"",'!0'!X720)</f>
        <v/>
      </c>
      <c r="Y718" t="str">
        <f>IF(OR(ISBLANK('!0'!Y720),ISERROR('!0'!Y720)),"",'!0'!Y720)</f>
        <v/>
      </c>
      <c r="Z718" t="str">
        <f>IF(OR(ISBLANK('!0'!Z720),ISERROR('!0'!Z720)),"",'!0'!Z720)</f>
        <v/>
      </c>
      <c r="AA718" t="str">
        <f>IF(OR(ISBLANK('!0'!AA720),ISERROR('!0'!AA720)),"",'!0'!AA720)</f>
        <v/>
      </c>
      <c r="AB718" t="str">
        <f>IF(OR(ISBLANK('!0'!AB720),ISERROR('!0'!AB720)),"",'!0'!AB720)</f>
        <v/>
      </c>
      <c r="AC718" t="str">
        <f>IF(OR(ISBLANK('!0'!AI720),ISERROR('!0'!AI720)),"",'!0'!AI720)</f>
        <v/>
      </c>
      <c r="AD718" t="str">
        <f>IF(OR(ISBLANK('!0'!AJ720),ISERROR('!0'!AJ720)),"",'!0'!AJ720)</f>
        <v/>
      </c>
      <c r="AE718" t="str">
        <f>IF(OR(ISBLANK('!0'!AK720),ISERROR('!0'!AK720)),"",'!0'!AK720)</f>
        <v/>
      </c>
      <c r="AF718" t="str">
        <f>IF(OR(ISBLANK('!0'!AL720),ISERROR('!0'!AL720)),"",'!0'!AL720)</f>
        <v/>
      </c>
      <c r="AG718" t="str">
        <f>IF(OR(ISBLANK('!0'!AM720),ISERROR('!0'!AM720)),"",'!0'!AM720)</f>
        <v/>
      </c>
      <c r="AH718" t="str">
        <f>IF(OR(ISBLANK('!0'!AN720),ISERROR('!0'!AN720)),"",'!0'!AN720)</f>
        <v/>
      </c>
      <c r="AI718" t="str">
        <f>IF(OR(ISBLANK('!0'!AO720),ISERROR('!0'!AO720)),"",'!0'!AO720)</f>
        <v/>
      </c>
      <c r="AJ718" t="str">
        <f>IF(OR(ISBLANK('!0'!AP720),ISERROR('!0'!AP720)),"",'!0'!AP720)</f>
        <v/>
      </c>
      <c r="AK718" t="str">
        <f>IF(OR(ISBLANK('!0'!AQ720),ISERROR('!0'!AQ720)),"",'!0'!AQ720)</f>
        <v/>
      </c>
      <c r="AL718" t="str">
        <f>IF(OR(ISBLANK('!0'!AR720),ISERROR('!0'!AR720)),"",'!0'!AR720)</f>
        <v/>
      </c>
      <c r="AM718" t="str">
        <f>IF(OR(ISBLANK('!0'!AS720),ISERROR('!0'!AS720)),"",'!0'!AS720)</f>
        <v/>
      </c>
      <c r="AN718" t="str">
        <f>IF(OR(ISBLANK('!0'!AT720),ISERROR('!0'!AT720)),"",'!0'!AT720)</f>
        <v/>
      </c>
      <c r="AO718" t="str">
        <f>IF(OR(ISBLANK('!0'!AU720),ISERROR('!0'!AU720)),"",'!0'!AU720)</f>
        <v/>
      </c>
      <c r="AP718" t="str">
        <f>IF(OR(ISBLANK('!0'!AV720),ISERROR('!0'!AV720)),"",'!0'!AV720)</f>
        <v/>
      </c>
      <c r="AQ718" t="str">
        <f>IF(OR(ISBLANK('!0'!AW720),ISERROR('!0'!AW720)),"",'!0'!AW720)</f>
        <v/>
      </c>
      <c r="AR718" t="str">
        <f>IF(OR(ISBLANK('!0'!AX720),ISERROR('!0'!AX720)),"",'!0'!AX720)</f>
        <v/>
      </c>
      <c r="AS718" t="str">
        <f>IF(OR(ISBLANK('!0'!AY720),ISERROR('!0'!AY720)),"",'!0'!AY720)</f>
        <v/>
      </c>
      <c r="AT718" t="str">
        <f>IF(OR(ISBLANK('!0'!AZ720),ISERROR('!0'!AZ720)),"",'!0'!AZ720)</f>
        <v/>
      </c>
      <c r="AU718" t="str">
        <f>IF(OR(ISBLANK('!0'!BA720),ISERROR('!0'!BA720)),"",'!0'!BA720)</f>
        <v/>
      </c>
      <c r="AV718" t="str">
        <f>IF(OR(ISBLANK('!0'!BB720),ISERROR('!0'!BB720)),"",'!0'!BB720)</f>
        <v/>
      </c>
      <c r="AW718" t="str">
        <f>IF(OR(ISBLANK('!0'!BC720),ISERROR('!0'!BC720)),"",'!0'!BC720)</f>
        <v/>
      </c>
      <c r="AX718" t="str">
        <f>IF(OR(ISBLANK('!0'!BD720),ISERROR('!0'!BD720)),"",'!0'!BD720)</f>
        <v/>
      </c>
      <c r="AY718" t="str">
        <f>IF(OR(ISBLANK('!0'!BE720),ISERROR('!0'!BE720)),"",'!0'!BE720)</f>
        <v/>
      </c>
      <c r="AZ718" t="str">
        <f>IF(OR(ISBLANK('!0'!BF720),ISERROR('!0'!BF720)),"",'!0'!BF720)</f>
        <v/>
      </c>
      <c r="BA718" t="str">
        <f>IF(OR(ISBLANK('!0'!BG720),ISERROR('!0'!BG720)),"",'!0'!BG720)</f>
        <v/>
      </c>
      <c r="BB718" t="str">
        <f>IF(OR(ISBLANK('!0'!BH720),ISERROR('!0'!BH720)),"",'!0'!BH720)</f>
        <v/>
      </c>
      <c r="BC718" t="str">
        <f>IF(OR(ISBLANK('!0'!BI720),ISERROR('!0'!BI720)),"",'!0'!BI720)</f>
        <v/>
      </c>
    </row>
    <row r="719" spans="1:55" ht="12.75" customHeight="1" x14ac:dyDescent="0.2">
      <c r="A719" t="str">
        <f>IF(OR(ISBLANK('!0'!A721),ISERROR('!0'!A721)),"",'!0'!A721)</f>
        <v/>
      </c>
      <c r="B719" t="str">
        <f>IF(OR(ISBLANK('!0'!B721),ISERROR('!0'!B721)),"",'!0'!B721)</f>
        <v/>
      </c>
      <c r="C719" t="str">
        <f>IF(OR(ISBLANK('!0'!C720),ISERROR('!0'!C720)),"",'!0'!C720)</f>
        <v/>
      </c>
      <c r="D719" t="str">
        <f>IF(OR(ISBLANK('!0'!D721),ISERROR('!0'!D721)),"",'!0'!D721)</f>
        <v/>
      </c>
      <c r="E719" t="str">
        <f>IF(OR(ISBLANK('!0'!E721),ISERROR('!0'!E721)),"",'!0'!E721)</f>
        <v/>
      </c>
      <c r="F719" t="str">
        <f>IF(OR(ISBLANK('!0'!F721),ISERROR('!0'!F721)),"",'!0'!F721)</f>
        <v/>
      </c>
      <c r="G719" t="str">
        <f>IF(OR(ISBLANK('!0'!G721),ISERROR('!0'!G721)),"",'!0'!G721)</f>
        <v/>
      </c>
      <c r="H719" t="str">
        <f>IF(OR(ISBLANK('!0'!H721),ISERROR('!0'!H721)),"",'!0'!H721)</f>
        <v/>
      </c>
      <c r="I719" s="4" t="str">
        <f>IF(OR(ISBLANK('!0'!I721),ISERROR('!0'!I721)),"",'!0'!I721)</f>
        <v/>
      </c>
      <c r="J719" t="str">
        <f>IF(OR(ISBLANK('!0'!J721),ISERROR('!0'!J721)),"",'!0'!J721)</f>
        <v/>
      </c>
      <c r="K719" s="59" t="str">
        <f>IF(OR(ISBLANK('!0'!K721),ISERROR('!0'!K721)),"",'!0'!K721)</f>
        <v/>
      </c>
      <c r="L719" t="str">
        <f>IF(OR(ISBLANK('!0'!L721),ISERROR('!0'!L721)),"",'!0'!L721)</f>
        <v/>
      </c>
      <c r="M719" t="str">
        <f>IF(OR(ISBLANK('!0'!M721),ISERROR('!0'!M721)),"",'!0'!M721)</f>
        <v/>
      </c>
      <c r="N719" t="str">
        <f>IF(OR(ISBLANK('!0'!N721),ISERROR('!0'!N721)),"",'!0'!N721)</f>
        <v/>
      </c>
      <c r="O719" t="str">
        <f>IF(OR(ISBLANK('!0'!O721),ISERROR('!0'!O721)),"",'!0'!O721)</f>
        <v/>
      </c>
      <c r="P719" t="str">
        <f>IF(OR(ISBLANK('!0'!P721),ISERROR('!0'!P721)),"",'!0'!P721)</f>
        <v/>
      </c>
      <c r="Q719" t="str">
        <f>IF(OR(ISBLANK('!0'!Q721),ISERROR('!0'!Q721)),"",'!0'!Q721)</f>
        <v/>
      </c>
      <c r="R719" t="str">
        <f>IF(OR(ISBLANK('!0'!R721),ISERROR('!0'!R721)),"",'!0'!R721)</f>
        <v/>
      </c>
      <c r="S719" t="str">
        <f>IF(OR(ISBLANK('!0'!S721),ISERROR('!0'!S721)),"",'!0'!S721)</f>
        <v/>
      </c>
      <c r="T719" t="str">
        <f>IF(OR(ISBLANK('!0'!T721),ISERROR('!0'!T721)),"",'!0'!T721)</f>
        <v/>
      </c>
      <c r="U719" t="str">
        <f>IF(OR(ISBLANK('!0'!U721),ISERROR('!0'!U721)),"",'!0'!U721)</f>
        <v/>
      </c>
      <c r="V719" t="str">
        <f>IF(OR(ISBLANK('!0'!V721),ISERROR('!0'!V721)),"",'!0'!V721)</f>
        <v/>
      </c>
      <c r="W719" t="str">
        <f>IF(OR(ISBLANK('!0'!W721),ISERROR('!0'!W721)),"",'!0'!W721)</f>
        <v/>
      </c>
      <c r="X719" t="str">
        <f>IF(OR(ISBLANK('!0'!X721),ISERROR('!0'!X721)),"",'!0'!X721)</f>
        <v/>
      </c>
      <c r="Y719" t="str">
        <f>IF(OR(ISBLANK('!0'!Y721),ISERROR('!0'!Y721)),"",'!0'!Y721)</f>
        <v/>
      </c>
      <c r="Z719" t="str">
        <f>IF(OR(ISBLANK('!0'!Z721),ISERROR('!0'!Z721)),"",'!0'!Z721)</f>
        <v/>
      </c>
      <c r="AA719" t="str">
        <f>IF(OR(ISBLANK('!0'!AA721),ISERROR('!0'!AA721)),"",'!0'!AA721)</f>
        <v/>
      </c>
      <c r="AB719" t="str">
        <f>IF(OR(ISBLANK('!0'!AB721),ISERROR('!0'!AB721)),"",'!0'!AB721)</f>
        <v/>
      </c>
      <c r="AC719" t="str">
        <f>IF(OR(ISBLANK('!0'!AI721),ISERROR('!0'!AI721)),"",'!0'!AI721)</f>
        <v/>
      </c>
      <c r="AD719" t="str">
        <f>IF(OR(ISBLANK('!0'!AJ721),ISERROR('!0'!AJ721)),"",'!0'!AJ721)</f>
        <v/>
      </c>
      <c r="AE719" t="str">
        <f>IF(OR(ISBLANK('!0'!AK721),ISERROR('!0'!AK721)),"",'!0'!AK721)</f>
        <v/>
      </c>
      <c r="AF719" t="str">
        <f>IF(OR(ISBLANK('!0'!AL721),ISERROR('!0'!AL721)),"",'!0'!AL721)</f>
        <v/>
      </c>
      <c r="AG719" t="str">
        <f>IF(OR(ISBLANK('!0'!AM721),ISERROR('!0'!AM721)),"",'!0'!AM721)</f>
        <v/>
      </c>
      <c r="AH719" t="str">
        <f>IF(OR(ISBLANK('!0'!AN721),ISERROR('!0'!AN721)),"",'!0'!AN721)</f>
        <v/>
      </c>
      <c r="AI719" t="str">
        <f>IF(OR(ISBLANK('!0'!AO721),ISERROR('!0'!AO721)),"",'!0'!AO721)</f>
        <v/>
      </c>
      <c r="AJ719" t="str">
        <f>IF(OR(ISBLANK('!0'!AP721),ISERROR('!0'!AP721)),"",'!0'!AP721)</f>
        <v/>
      </c>
      <c r="AK719" t="str">
        <f>IF(OR(ISBLANK('!0'!AQ721),ISERROR('!0'!AQ721)),"",'!0'!AQ721)</f>
        <v/>
      </c>
      <c r="AL719" t="str">
        <f>IF(OR(ISBLANK('!0'!AR721),ISERROR('!0'!AR721)),"",'!0'!AR721)</f>
        <v/>
      </c>
      <c r="AM719" t="str">
        <f>IF(OR(ISBLANK('!0'!AS721),ISERROR('!0'!AS721)),"",'!0'!AS721)</f>
        <v/>
      </c>
      <c r="AN719" t="str">
        <f>IF(OR(ISBLANK('!0'!AT721),ISERROR('!0'!AT721)),"",'!0'!AT721)</f>
        <v/>
      </c>
      <c r="AO719" t="str">
        <f>IF(OR(ISBLANK('!0'!AU721),ISERROR('!0'!AU721)),"",'!0'!AU721)</f>
        <v/>
      </c>
      <c r="AP719" t="str">
        <f>IF(OR(ISBLANK('!0'!AV721),ISERROR('!0'!AV721)),"",'!0'!AV721)</f>
        <v/>
      </c>
      <c r="AQ719" t="str">
        <f>IF(OR(ISBLANK('!0'!AW721),ISERROR('!0'!AW721)),"",'!0'!AW721)</f>
        <v/>
      </c>
      <c r="AR719" t="str">
        <f>IF(OR(ISBLANK('!0'!AX721),ISERROR('!0'!AX721)),"",'!0'!AX721)</f>
        <v/>
      </c>
      <c r="AS719" t="str">
        <f>IF(OR(ISBLANK('!0'!AY721),ISERROR('!0'!AY721)),"",'!0'!AY721)</f>
        <v/>
      </c>
      <c r="AT719" t="str">
        <f>IF(OR(ISBLANK('!0'!AZ721),ISERROR('!0'!AZ721)),"",'!0'!AZ721)</f>
        <v/>
      </c>
      <c r="AU719" t="str">
        <f>IF(OR(ISBLANK('!0'!BA721),ISERROR('!0'!BA721)),"",'!0'!BA721)</f>
        <v/>
      </c>
      <c r="AV719" t="str">
        <f>IF(OR(ISBLANK('!0'!BB721),ISERROR('!0'!BB721)),"",'!0'!BB721)</f>
        <v/>
      </c>
      <c r="AW719" t="str">
        <f>IF(OR(ISBLANK('!0'!BC721),ISERROR('!0'!BC721)),"",'!0'!BC721)</f>
        <v/>
      </c>
      <c r="AX719" t="str">
        <f>IF(OR(ISBLANK('!0'!BD721),ISERROR('!0'!BD721)),"",'!0'!BD721)</f>
        <v/>
      </c>
      <c r="AY719" t="str">
        <f>IF(OR(ISBLANK('!0'!BE721),ISERROR('!0'!BE721)),"",'!0'!BE721)</f>
        <v/>
      </c>
      <c r="AZ719" t="str">
        <f>IF(OR(ISBLANK('!0'!BF721),ISERROR('!0'!BF721)),"",'!0'!BF721)</f>
        <v/>
      </c>
      <c r="BA719" t="str">
        <f>IF(OR(ISBLANK('!0'!BG721),ISERROR('!0'!BG721)),"",'!0'!BG721)</f>
        <v/>
      </c>
      <c r="BB719" t="str">
        <f>IF(OR(ISBLANK('!0'!BH721),ISERROR('!0'!BH721)),"",'!0'!BH721)</f>
        <v/>
      </c>
      <c r="BC719" t="str">
        <f>IF(OR(ISBLANK('!0'!BI721),ISERROR('!0'!BI721)),"",'!0'!BI721)</f>
        <v/>
      </c>
    </row>
    <row r="720" spans="1:55" ht="12.75" customHeight="1" x14ac:dyDescent="0.2">
      <c r="A720" t="str">
        <f>IF(OR(ISBLANK('!0'!A722),ISERROR('!0'!A722)),"",'!0'!A722)</f>
        <v/>
      </c>
      <c r="B720" t="str">
        <f>IF(OR(ISBLANK('!0'!B722),ISERROR('!0'!B722)),"",'!0'!B722)</f>
        <v/>
      </c>
      <c r="C720" t="str">
        <f>IF(OR(ISBLANK('!0'!C721),ISERROR('!0'!C721)),"",'!0'!C721)</f>
        <v/>
      </c>
      <c r="D720" t="str">
        <f>IF(OR(ISBLANK('!0'!D722),ISERROR('!0'!D722)),"",'!0'!D722)</f>
        <v/>
      </c>
      <c r="E720" t="str">
        <f>IF(OR(ISBLANK('!0'!E722),ISERROR('!0'!E722)),"",'!0'!E722)</f>
        <v/>
      </c>
      <c r="F720" t="str">
        <f>IF(OR(ISBLANK('!0'!F722),ISERROR('!0'!F722)),"",'!0'!F722)</f>
        <v/>
      </c>
      <c r="G720" t="str">
        <f>IF(OR(ISBLANK('!0'!G722),ISERROR('!0'!G722)),"",'!0'!G722)</f>
        <v/>
      </c>
      <c r="H720" t="str">
        <f>IF(OR(ISBLANK('!0'!H722),ISERROR('!0'!H722)),"",'!0'!H722)</f>
        <v/>
      </c>
      <c r="I720" s="4" t="str">
        <f>IF(OR(ISBLANK('!0'!I722),ISERROR('!0'!I722)),"",'!0'!I722)</f>
        <v/>
      </c>
      <c r="J720" t="str">
        <f>IF(OR(ISBLANK('!0'!J722),ISERROR('!0'!J722)),"",'!0'!J722)</f>
        <v/>
      </c>
      <c r="K720" s="59" t="str">
        <f>IF(OR(ISBLANK('!0'!K722),ISERROR('!0'!K722)),"",'!0'!K722)</f>
        <v/>
      </c>
      <c r="L720" t="str">
        <f>IF(OR(ISBLANK('!0'!L722),ISERROR('!0'!L722)),"",'!0'!L722)</f>
        <v/>
      </c>
      <c r="M720" t="str">
        <f>IF(OR(ISBLANK('!0'!M722),ISERROR('!0'!M722)),"",'!0'!M722)</f>
        <v/>
      </c>
      <c r="N720" t="str">
        <f>IF(OR(ISBLANK('!0'!N722),ISERROR('!0'!N722)),"",'!0'!N722)</f>
        <v/>
      </c>
      <c r="O720" t="str">
        <f>IF(OR(ISBLANK('!0'!O722),ISERROR('!0'!O722)),"",'!0'!O722)</f>
        <v/>
      </c>
      <c r="P720" t="str">
        <f>IF(OR(ISBLANK('!0'!P722),ISERROR('!0'!P722)),"",'!0'!P722)</f>
        <v/>
      </c>
      <c r="Q720" t="str">
        <f>IF(OR(ISBLANK('!0'!Q722),ISERROR('!0'!Q722)),"",'!0'!Q722)</f>
        <v/>
      </c>
      <c r="R720" t="str">
        <f>IF(OR(ISBLANK('!0'!R722),ISERROR('!0'!R722)),"",'!0'!R722)</f>
        <v/>
      </c>
      <c r="S720" t="str">
        <f>IF(OR(ISBLANK('!0'!S722),ISERROR('!0'!S722)),"",'!0'!S722)</f>
        <v/>
      </c>
      <c r="T720" t="str">
        <f>IF(OR(ISBLANK('!0'!T722),ISERROR('!0'!T722)),"",'!0'!T722)</f>
        <v/>
      </c>
      <c r="U720" t="str">
        <f>IF(OR(ISBLANK('!0'!U722),ISERROR('!0'!U722)),"",'!0'!U722)</f>
        <v/>
      </c>
      <c r="V720" t="str">
        <f>IF(OR(ISBLANK('!0'!V722),ISERROR('!0'!V722)),"",'!0'!V722)</f>
        <v/>
      </c>
      <c r="W720" t="str">
        <f>IF(OR(ISBLANK('!0'!W722),ISERROR('!0'!W722)),"",'!0'!W722)</f>
        <v/>
      </c>
      <c r="X720" t="str">
        <f>IF(OR(ISBLANK('!0'!X722),ISERROR('!0'!X722)),"",'!0'!X722)</f>
        <v/>
      </c>
      <c r="Y720" t="str">
        <f>IF(OR(ISBLANK('!0'!Y722),ISERROR('!0'!Y722)),"",'!0'!Y722)</f>
        <v/>
      </c>
      <c r="Z720" t="str">
        <f>IF(OR(ISBLANK('!0'!Z722),ISERROR('!0'!Z722)),"",'!0'!Z722)</f>
        <v/>
      </c>
      <c r="AA720" t="str">
        <f>IF(OR(ISBLANK('!0'!AA722),ISERROR('!0'!AA722)),"",'!0'!AA722)</f>
        <v/>
      </c>
      <c r="AB720" t="str">
        <f>IF(OR(ISBLANK('!0'!AB722),ISERROR('!0'!AB722)),"",'!0'!AB722)</f>
        <v/>
      </c>
      <c r="AC720" t="str">
        <f>IF(OR(ISBLANK('!0'!AI722),ISERROR('!0'!AI722)),"",'!0'!AI722)</f>
        <v/>
      </c>
      <c r="AD720" t="str">
        <f>IF(OR(ISBLANK('!0'!AJ722),ISERROR('!0'!AJ722)),"",'!0'!AJ722)</f>
        <v/>
      </c>
      <c r="AE720" t="str">
        <f>IF(OR(ISBLANK('!0'!AK722),ISERROR('!0'!AK722)),"",'!0'!AK722)</f>
        <v/>
      </c>
      <c r="AF720" t="str">
        <f>IF(OR(ISBLANK('!0'!AL722),ISERROR('!0'!AL722)),"",'!0'!AL722)</f>
        <v/>
      </c>
      <c r="AG720" t="str">
        <f>IF(OR(ISBLANK('!0'!AM722),ISERROR('!0'!AM722)),"",'!0'!AM722)</f>
        <v/>
      </c>
      <c r="AH720" t="str">
        <f>IF(OR(ISBLANK('!0'!AN722),ISERROR('!0'!AN722)),"",'!0'!AN722)</f>
        <v/>
      </c>
      <c r="AI720" t="str">
        <f>IF(OR(ISBLANK('!0'!AO722),ISERROR('!0'!AO722)),"",'!0'!AO722)</f>
        <v/>
      </c>
      <c r="AJ720" t="str">
        <f>IF(OR(ISBLANK('!0'!AP722),ISERROR('!0'!AP722)),"",'!0'!AP722)</f>
        <v/>
      </c>
      <c r="AK720" t="str">
        <f>IF(OR(ISBLANK('!0'!AQ722),ISERROR('!0'!AQ722)),"",'!0'!AQ722)</f>
        <v/>
      </c>
      <c r="AL720" t="str">
        <f>IF(OR(ISBLANK('!0'!AR722),ISERROR('!0'!AR722)),"",'!0'!AR722)</f>
        <v/>
      </c>
      <c r="AM720" t="str">
        <f>IF(OR(ISBLANK('!0'!AS722),ISERROR('!0'!AS722)),"",'!0'!AS722)</f>
        <v/>
      </c>
      <c r="AN720" t="str">
        <f>IF(OR(ISBLANK('!0'!AT722),ISERROR('!0'!AT722)),"",'!0'!AT722)</f>
        <v/>
      </c>
      <c r="AO720" t="str">
        <f>IF(OR(ISBLANK('!0'!AU722),ISERROR('!0'!AU722)),"",'!0'!AU722)</f>
        <v/>
      </c>
      <c r="AP720" t="str">
        <f>IF(OR(ISBLANK('!0'!AV722),ISERROR('!0'!AV722)),"",'!0'!AV722)</f>
        <v/>
      </c>
      <c r="AQ720" t="str">
        <f>IF(OR(ISBLANK('!0'!AW722),ISERROR('!0'!AW722)),"",'!0'!AW722)</f>
        <v/>
      </c>
      <c r="AR720" t="str">
        <f>IF(OR(ISBLANK('!0'!AX722),ISERROR('!0'!AX722)),"",'!0'!AX722)</f>
        <v/>
      </c>
      <c r="AS720" t="str">
        <f>IF(OR(ISBLANK('!0'!AY722),ISERROR('!0'!AY722)),"",'!0'!AY722)</f>
        <v/>
      </c>
      <c r="AT720" t="str">
        <f>IF(OR(ISBLANK('!0'!AZ722),ISERROR('!0'!AZ722)),"",'!0'!AZ722)</f>
        <v/>
      </c>
      <c r="AU720" t="str">
        <f>IF(OR(ISBLANK('!0'!BA722),ISERROR('!0'!BA722)),"",'!0'!BA722)</f>
        <v/>
      </c>
      <c r="AV720" t="str">
        <f>IF(OR(ISBLANK('!0'!BB722),ISERROR('!0'!BB722)),"",'!0'!BB722)</f>
        <v/>
      </c>
      <c r="AW720" t="str">
        <f>IF(OR(ISBLANK('!0'!BC722),ISERROR('!0'!BC722)),"",'!0'!BC722)</f>
        <v/>
      </c>
      <c r="AX720" t="str">
        <f>IF(OR(ISBLANK('!0'!BD722),ISERROR('!0'!BD722)),"",'!0'!BD722)</f>
        <v/>
      </c>
      <c r="AY720" t="str">
        <f>IF(OR(ISBLANK('!0'!BE722),ISERROR('!0'!BE722)),"",'!0'!BE722)</f>
        <v/>
      </c>
      <c r="AZ720" t="str">
        <f>IF(OR(ISBLANK('!0'!BF722),ISERROR('!0'!BF722)),"",'!0'!BF722)</f>
        <v/>
      </c>
      <c r="BA720" t="str">
        <f>IF(OR(ISBLANK('!0'!BG722),ISERROR('!0'!BG722)),"",'!0'!BG722)</f>
        <v/>
      </c>
      <c r="BB720" t="str">
        <f>IF(OR(ISBLANK('!0'!BH722),ISERROR('!0'!BH722)),"",'!0'!BH722)</f>
        <v/>
      </c>
      <c r="BC720" t="str">
        <f>IF(OR(ISBLANK('!0'!BI722),ISERROR('!0'!BI722)),"",'!0'!BI722)</f>
        <v/>
      </c>
    </row>
    <row r="721" spans="1:55" ht="12.75" customHeight="1" x14ac:dyDescent="0.2">
      <c r="A721" t="str">
        <f>IF(OR(ISBLANK('!0'!A723),ISERROR('!0'!A723)),"",'!0'!A723)</f>
        <v/>
      </c>
      <c r="B721" t="str">
        <f>IF(OR(ISBLANK('!0'!B723),ISERROR('!0'!B723)),"",'!0'!B723)</f>
        <v/>
      </c>
      <c r="C721" t="str">
        <f>IF(OR(ISBLANK('!0'!C722),ISERROR('!0'!C722)),"",'!0'!C722)</f>
        <v/>
      </c>
      <c r="D721" t="str">
        <f>IF(OR(ISBLANK('!0'!D723),ISERROR('!0'!D723)),"",'!0'!D723)</f>
        <v/>
      </c>
      <c r="E721" t="str">
        <f>IF(OR(ISBLANK('!0'!E723),ISERROR('!0'!E723)),"",'!0'!E723)</f>
        <v/>
      </c>
      <c r="F721" t="str">
        <f>IF(OR(ISBLANK('!0'!F723),ISERROR('!0'!F723)),"",'!0'!F723)</f>
        <v/>
      </c>
      <c r="G721" t="str">
        <f>IF(OR(ISBLANK('!0'!G723),ISERROR('!0'!G723)),"",'!0'!G723)</f>
        <v/>
      </c>
      <c r="H721" t="str">
        <f>IF(OR(ISBLANK('!0'!H723),ISERROR('!0'!H723)),"",'!0'!H723)</f>
        <v/>
      </c>
      <c r="I721" s="4" t="str">
        <f>IF(OR(ISBLANK('!0'!I723),ISERROR('!0'!I723)),"",'!0'!I723)</f>
        <v/>
      </c>
      <c r="J721" t="str">
        <f>IF(OR(ISBLANK('!0'!J723),ISERROR('!0'!J723)),"",'!0'!J723)</f>
        <v/>
      </c>
      <c r="K721" s="59" t="str">
        <f>IF(OR(ISBLANK('!0'!K723),ISERROR('!0'!K723)),"",'!0'!K723)</f>
        <v/>
      </c>
      <c r="L721" t="str">
        <f>IF(OR(ISBLANK('!0'!L723),ISERROR('!0'!L723)),"",'!0'!L723)</f>
        <v/>
      </c>
      <c r="M721" t="str">
        <f>IF(OR(ISBLANK('!0'!M723),ISERROR('!0'!M723)),"",'!0'!M723)</f>
        <v/>
      </c>
      <c r="N721" t="str">
        <f>IF(OR(ISBLANK('!0'!N723),ISERROR('!0'!N723)),"",'!0'!N723)</f>
        <v/>
      </c>
      <c r="O721" t="str">
        <f>IF(OR(ISBLANK('!0'!O723),ISERROR('!0'!O723)),"",'!0'!O723)</f>
        <v/>
      </c>
      <c r="P721" t="str">
        <f>IF(OR(ISBLANK('!0'!P723),ISERROR('!0'!P723)),"",'!0'!P723)</f>
        <v/>
      </c>
      <c r="Q721" t="str">
        <f>IF(OR(ISBLANK('!0'!Q723),ISERROR('!0'!Q723)),"",'!0'!Q723)</f>
        <v/>
      </c>
      <c r="R721" t="str">
        <f>IF(OR(ISBLANK('!0'!R723),ISERROR('!0'!R723)),"",'!0'!R723)</f>
        <v/>
      </c>
      <c r="S721" t="str">
        <f>IF(OR(ISBLANK('!0'!S723),ISERROR('!0'!S723)),"",'!0'!S723)</f>
        <v/>
      </c>
      <c r="T721" t="str">
        <f>IF(OR(ISBLANK('!0'!T723),ISERROR('!0'!T723)),"",'!0'!T723)</f>
        <v/>
      </c>
      <c r="U721" t="str">
        <f>IF(OR(ISBLANK('!0'!U723),ISERROR('!0'!U723)),"",'!0'!U723)</f>
        <v/>
      </c>
      <c r="V721" t="str">
        <f>IF(OR(ISBLANK('!0'!V723),ISERROR('!0'!V723)),"",'!0'!V723)</f>
        <v/>
      </c>
      <c r="W721" t="str">
        <f>IF(OR(ISBLANK('!0'!W723),ISERROR('!0'!W723)),"",'!0'!W723)</f>
        <v/>
      </c>
      <c r="X721" t="str">
        <f>IF(OR(ISBLANK('!0'!X723),ISERROR('!0'!X723)),"",'!0'!X723)</f>
        <v/>
      </c>
      <c r="Y721" t="str">
        <f>IF(OR(ISBLANK('!0'!Y723),ISERROR('!0'!Y723)),"",'!0'!Y723)</f>
        <v/>
      </c>
      <c r="Z721" t="str">
        <f>IF(OR(ISBLANK('!0'!Z723),ISERROR('!0'!Z723)),"",'!0'!Z723)</f>
        <v/>
      </c>
      <c r="AA721" t="str">
        <f>IF(OR(ISBLANK('!0'!AA723),ISERROR('!0'!AA723)),"",'!0'!AA723)</f>
        <v/>
      </c>
      <c r="AB721" t="str">
        <f>IF(OR(ISBLANK('!0'!AB723),ISERROR('!0'!AB723)),"",'!0'!AB723)</f>
        <v/>
      </c>
      <c r="AC721" t="str">
        <f>IF(OR(ISBLANK('!0'!AI723),ISERROR('!0'!AI723)),"",'!0'!AI723)</f>
        <v/>
      </c>
      <c r="AD721" t="str">
        <f>IF(OR(ISBLANK('!0'!AJ723),ISERROR('!0'!AJ723)),"",'!0'!AJ723)</f>
        <v/>
      </c>
      <c r="AE721" t="str">
        <f>IF(OR(ISBLANK('!0'!AK723),ISERROR('!0'!AK723)),"",'!0'!AK723)</f>
        <v/>
      </c>
      <c r="AF721" t="str">
        <f>IF(OR(ISBLANK('!0'!AL723),ISERROR('!0'!AL723)),"",'!0'!AL723)</f>
        <v/>
      </c>
      <c r="AG721" t="str">
        <f>IF(OR(ISBLANK('!0'!AM723),ISERROR('!0'!AM723)),"",'!0'!AM723)</f>
        <v/>
      </c>
      <c r="AH721" t="str">
        <f>IF(OR(ISBLANK('!0'!AN723),ISERROR('!0'!AN723)),"",'!0'!AN723)</f>
        <v/>
      </c>
      <c r="AI721" t="str">
        <f>IF(OR(ISBLANK('!0'!AO723),ISERROR('!0'!AO723)),"",'!0'!AO723)</f>
        <v/>
      </c>
      <c r="AJ721" t="str">
        <f>IF(OR(ISBLANK('!0'!AP723),ISERROR('!0'!AP723)),"",'!0'!AP723)</f>
        <v/>
      </c>
      <c r="AK721" t="str">
        <f>IF(OR(ISBLANK('!0'!AQ723),ISERROR('!0'!AQ723)),"",'!0'!AQ723)</f>
        <v/>
      </c>
      <c r="AL721" t="str">
        <f>IF(OR(ISBLANK('!0'!AR723),ISERROR('!0'!AR723)),"",'!0'!AR723)</f>
        <v/>
      </c>
      <c r="AM721" t="str">
        <f>IF(OR(ISBLANK('!0'!AS723),ISERROR('!0'!AS723)),"",'!0'!AS723)</f>
        <v/>
      </c>
      <c r="AN721" t="str">
        <f>IF(OR(ISBLANK('!0'!AT723),ISERROR('!0'!AT723)),"",'!0'!AT723)</f>
        <v/>
      </c>
      <c r="AO721" t="str">
        <f>IF(OR(ISBLANK('!0'!AU723),ISERROR('!0'!AU723)),"",'!0'!AU723)</f>
        <v/>
      </c>
      <c r="AP721" t="str">
        <f>IF(OR(ISBLANK('!0'!AV723),ISERROR('!0'!AV723)),"",'!0'!AV723)</f>
        <v/>
      </c>
      <c r="AQ721" t="str">
        <f>IF(OR(ISBLANK('!0'!AW723),ISERROR('!0'!AW723)),"",'!0'!AW723)</f>
        <v/>
      </c>
      <c r="AR721" t="str">
        <f>IF(OR(ISBLANK('!0'!AX723),ISERROR('!0'!AX723)),"",'!0'!AX723)</f>
        <v/>
      </c>
      <c r="AS721" t="str">
        <f>IF(OR(ISBLANK('!0'!AY723),ISERROR('!0'!AY723)),"",'!0'!AY723)</f>
        <v/>
      </c>
      <c r="AT721" t="str">
        <f>IF(OR(ISBLANK('!0'!AZ723),ISERROR('!0'!AZ723)),"",'!0'!AZ723)</f>
        <v/>
      </c>
      <c r="AU721" t="str">
        <f>IF(OR(ISBLANK('!0'!BA723),ISERROR('!0'!BA723)),"",'!0'!BA723)</f>
        <v/>
      </c>
      <c r="AV721" t="str">
        <f>IF(OR(ISBLANK('!0'!BB723),ISERROR('!0'!BB723)),"",'!0'!BB723)</f>
        <v/>
      </c>
      <c r="AW721" t="str">
        <f>IF(OR(ISBLANK('!0'!BC723),ISERROR('!0'!BC723)),"",'!0'!BC723)</f>
        <v/>
      </c>
      <c r="AX721" t="str">
        <f>IF(OR(ISBLANK('!0'!BD723),ISERROR('!0'!BD723)),"",'!0'!BD723)</f>
        <v/>
      </c>
      <c r="AY721" t="str">
        <f>IF(OR(ISBLANK('!0'!BE723),ISERROR('!0'!BE723)),"",'!0'!BE723)</f>
        <v/>
      </c>
      <c r="AZ721" t="str">
        <f>IF(OR(ISBLANK('!0'!BF723),ISERROR('!0'!BF723)),"",'!0'!BF723)</f>
        <v/>
      </c>
      <c r="BA721" t="str">
        <f>IF(OR(ISBLANK('!0'!BG723),ISERROR('!0'!BG723)),"",'!0'!BG723)</f>
        <v/>
      </c>
      <c r="BB721" t="str">
        <f>IF(OR(ISBLANK('!0'!BH723),ISERROR('!0'!BH723)),"",'!0'!BH723)</f>
        <v/>
      </c>
      <c r="BC721" t="str">
        <f>IF(OR(ISBLANK('!0'!BI723),ISERROR('!0'!BI723)),"",'!0'!BI723)</f>
        <v/>
      </c>
    </row>
    <row r="722" spans="1:55" ht="12.75" customHeight="1" x14ac:dyDescent="0.2">
      <c r="A722" t="str">
        <f>IF(OR(ISBLANK('!0'!A724),ISERROR('!0'!A724)),"",'!0'!A724)</f>
        <v/>
      </c>
      <c r="B722" t="str">
        <f>IF(OR(ISBLANK('!0'!B724),ISERROR('!0'!B724)),"",'!0'!B724)</f>
        <v/>
      </c>
      <c r="C722" t="str">
        <f>IF(OR(ISBLANK('!0'!C723),ISERROR('!0'!C723)),"",'!0'!C723)</f>
        <v/>
      </c>
      <c r="D722" t="str">
        <f>IF(OR(ISBLANK('!0'!D724),ISERROR('!0'!D724)),"",'!0'!D724)</f>
        <v/>
      </c>
      <c r="E722" t="str">
        <f>IF(OR(ISBLANK('!0'!E724),ISERROR('!0'!E724)),"",'!0'!E724)</f>
        <v/>
      </c>
      <c r="F722" t="str">
        <f>IF(OR(ISBLANK('!0'!F724),ISERROR('!0'!F724)),"",'!0'!F724)</f>
        <v/>
      </c>
      <c r="G722" t="str">
        <f>IF(OR(ISBLANK('!0'!G724),ISERROR('!0'!G724)),"",'!0'!G724)</f>
        <v/>
      </c>
      <c r="H722" t="str">
        <f>IF(OR(ISBLANK('!0'!H724),ISERROR('!0'!H724)),"",'!0'!H724)</f>
        <v/>
      </c>
      <c r="I722" s="4" t="str">
        <f>IF(OR(ISBLANK('!0'!I724),ISERROR('!0'!I724)),"",'!0'!I724)</f>
        <v/>
      </c>
      <c r="J722" t="str">
        <f>IF(OR(ISBLANK('!0'!J724),ISERROR('!0'!J724)),"",'!0'!J724)</f>
        <v/>
      </c>
      <c r="K722" s="59" t="str">
        <f>IF(OR(ISBLANK('!0'!K724),ISERROR('!0'!K724)),"",'!0'!K724)</f>
        <v/>
      </c>
      <c r="L722" t="str">
        <f>IF(OR(ISBLANK('!0'!L724),ISERROR('!0'!L724)),"",'!0'!L724)</f>
        <v/>
      </c>
      <c r="M722" t="str">
        <f>IF(OR(ISBLANK('!0'!M724),ISERROR('!0'!M724)),"",'!0'!M724)</f>
        <v/>
      </c>
      <c r="N722" t="str">
        <f>IF(OR(ISBLANK('!0'!N724),ISERROR('!0'!N724)),"",'!0'!N724)</f>
        <v/>
      </c>
      <c r="O722" t="str">
        <f>IF(OR(ISBLANK('!0'!O724),ISERROR('!0'!O724)),"",'!0'!O724)</f>
        <v/>
      </c>
      <c r="P722" t="str">
        <f>IF(OR(ISBLANK('!0'!P724),ISERROR('!0'!P724)),"",'!0'!P724)</f>
        <v/>
      </c>
      <c r="Q722" t="str">
        <f>IF(OR(ISBLANK('!0'!Q724),ISERROR('!0'!Q724)),"",'!0'!Q724)</f>
        <v/>
      </c>
      <c r="R722" t="str">
        <f>IF(OR(ISBLANK('!0'!R724),ISERROR('!0'!R724)),"",'!0'!R724)</f>
        <v/>
      </c>
      <c r="S722" t="str">
        <f>IF(OR(ISBLANK('!0'!S724),ISERROR('!0'!S724)),"",'!0'!S724)</f>
        <v/>
      </c>
      <c r="T722" t="str">
        <f>IF(OR(ISBLANK('!0'!T724),ISERROR('!0'!T724)),"",'!0'!T724)</f>
        <v/>
      </c>
      <c r="U722" t="str">
        <f>IF(OR(ISBLANK('!0'!U724),ISERROR('!0'!U724)),"",'!0'!U724)</f>
        <v/>
      </c>
      <c r="V722" t="str">
        <f>IF(OR(ISBLANK('!0'!V724),ISERROR('!0'!V724)),"",'!0'!V724)</f>
        <v/>
      </c>
      <c r="W722" t="str">
        <f>IF(OR(ISBLANK('!0'!W724),ISERROR('!0'!W724)),"",'!0'!W724)</f>
        <v/>
      </c>
      <c r="X722" t="str">
        <f>IF(OR(ISBLANK('!0'!X724),ISERROR('!0'!X724)),"",'!0'!X724)</f>
        <v/>
      </c>
      <c r="Y722" t="str">
        <f>IF(OR(ISBLANK('!0'!Y724),ISERROR('!0'!Y724)),"",'!0'!Y724)</f>
        <v/>
      </c>
      <c r="Z722" t="str">
        <f>IF(OR(ISBLANK('!0'!Z724),ISERROR('!0'!Z724)),"",'!0'!Z724)</f>
        <v/>
      </c>
      <c r="AA722" t="str">
        <f>IF(OR(ISBLANK('!0'!AA724),ISERROR('!0'!AA724)),"",'!0'!AA724)</f>
        <v/>
      </c>
      <c r="AB722" t="str">
        <f>IF(OR(ISBLANK('!0'!AB724),ISERROR('!0'!AB724)),"",'!0'!AB724)</f>
        <v/>
      </c>
      <c r="AC722" t="str">
        <f>IF(OR(ISBLANK('!0'!AI724),ISERROR('!0'!AI724)),"",'!0'!AI724)</f>
        <v/>
      </c>
      <c r="AD722" t="str">
        <f>IF(OR(ISBLANK('!0'!AJ724),ISERROR('!0'!AJ724)),"",'!0'!AJ724)</f>
        <v/>
      </c>
      <c r="AE722" t="str">
        <f>IF(OR(ISBLANK('!0'!AK724),ISERROR('!0'!AK724)),"",'!0'!AK724)</f>
        <v/>
      </c>
      <c r="AF722" t="str">
        <f>IF(OR(ISBLANK('!0'!AL724),ISERROR('!0'!AL724)),"",'!0'!AL724)</f>
        <v/>
      </c>
      <c r="AG722" t="str">
        <f>IF(OR(ISBLANK('!0'!AM724),ISERROR('!0'!AM724)),"",'!0'!AM724)</f>
        <v/>
      </c>
      <c r="AH722" t="str">
        <f>IF(OR(ISBLANK('!0'!AN724),ISERROR('!0'!AN724)),"",'!0'!AN724)</f>
        <v/>
      </c>
      <c r="AI722" t="str">
        <f>IF(OR(ISBLANK('!0'!AO724),ISERROR('!0'!AO724)),"",'!0'!AO724)</f>
        <v/>
      </c>
      <c r="AJ722" t="str">
        <f>IF(OR(ISBLANK('!0'!AP724),ISERROR('!0'!AP724)),"",'!0'!AP724)</f>
        <v/>
      </c>
      <c r="AK722" t="str">
        <f>IF(OR(ISBLANK('!0'!AQ724),ISERROR('!0'!AQ724)),"",'!0'!AQ724)</f>
        <v/>
      </c>
      <c r="AL722" t="str">
        <f>IF(OR(ISBLANK('!0'!AR724),ISERROR('!0'!AR724)),"",'!0'!AR724)</f>
        <v/>
      </c>
      <c r="AM722" t="str">
        <f>IF(OR(ISBLANK('!0'!AS724),ISERROR('!0'!AS724)),"",'!0'!AS724)</f>
        <v/>
      </c>
      <c r="AN722" t="str">
        <f>IF(OR(ISBLANK('!0'!AT724),ISERROR('!0'!AT724)),"",'!0'!AT724)</f>
        <v/>
      </c>
      <c r="AO722" t="str">
        <f>IF(OR(ISBLANK('!0'!AU724),ISERROR('!0'!AU724)),"",'!0'!AU724)</f>
        <v/>
      </c>
      <c r="AP722" t="str">
        <f>IF(OR(ISBLANK('!0'!AV724),ISERROR('!0'!AV724)),"",'!0'!AV724)</f>
        <v/>
      </c>
      <c r="AQ722" t="str">
        <f>IF(OR(ISBLANK('!0'!AW724),ISERROR('!0'!AW724)),"",'!0'!AW724)</f>
        <v/>
      </c>
      <c r="AR722" t="str">
        <f>IF(OR(ISBLANK('!0'!AX724),ISERROR('!0'!AX724)),"",'!0'!AX724)</f>
        <v/>
      </c>
      <c r="AS722" t="str">
        <f>IF(OR(ISBLANK('!0'!AY724),ISERROR('!0'!AY724)),"",'!0'!AY724)</f>
        <v/>
      </c>
      <c r="AT722" t="str">
        <f>IF(OR(ISBLANK('!0'!AZ724),ISERROR('!0'!AZ724)),"",'!0'!AZ724)</f>
        <v/>
      </c>
      <c r="AU722" t="str">
        <f>IF(OR(ISBLANK('!0'!BA724),ISERROR('!0'!BA724)),"",'!0'!BA724)</f>
        <v/>
      </c>
      <c r="AV722" t="str">
        <f>IF(OR(ISBLANK('!0'!BB724),ISERROR('!0'!BB724)),"",'!0'!BB724)</f>
        <v/>
      </c>
      <c r="AW722" t="str">
        <f>IF(OR(ISBLANK('!0'!BC724),ISERROR('!0'!BC724)),"",'!0'!BC724)</f>
        <v/>
      </c>
      <c r="AX722" t="str">
        <f>IF(OR(ISBLANK('!0'!BD724),ISERROR('!0'!BD724)),"",'!0'!BD724)</f>
        <v/>
      </c>
      <c r="AY722" t="str">
        <f>IF(OR(ISBLANK('!0'!BE724),ISERROR('!0'!BE724)),"",'!0'!BE724)</f>
        <v/>
      </c>
      <c r="AZ722" t="str">
        <f>IF(OR(ISBLANK('!0'!BF724),ISERROR('!0'!BF724)),"",'!0'!BF724)</f>
        <v/>
      </c>
      <c r="BA722" t="str">
        <f>IF(OR(ISBLANK('!0'!BG724),ISERROR('!0'!BG724)),"",'!0'!BG724)</f>
        <v/>
      </c>
      <c r="BB722" t="str">
        <f>IF(OR(ISBLANK('!0'!BH724),ISERROR('!0'!BH724)),"",'!0'!BH724)</f>
        <v/>
      </c>
      <c r="BC722" t="str">
        <f>IF(OR(ISBLANK('!0'!BI724),ISERROR('!0'!BI724)),"",'!0'!BI724)</f>
        <v/>
      </c>
    </row>
    <row r="723" spans="1:55" ht="12.75" customHeight="1" x14ac:dyDescent="0.2">
      <c r="A723" t="str">
        <f>IF(OR(ISBLANK('!0'!A725),ISERROR('!0'!A725)),"",'!0'!A725)</f>
        <v/>
      </c>
      <c r="B723" t="str">
        <f>IF(OR(ISBLANK('!0'!B725),ISERROR('!0'!B725)),"",'!0'!B725)</f>
        <v/>
      </c>
      <c r="C723" t="str">
        <f>IF(OR(ISBLANK('!0'!C724),ISERROR('!0'!C724)),"",'!0'!C724)</f>
        <v/>
      </c>
      <c r="D723" t="str">
        <f>IF(OR(ISBLANK('!0'!D725),ISERROR('!0'!D725)),"",'!0'!D725)</f>
        <v/>
      </c>
      <c r="E723" t="str">
        <f>IF(OR(ISBLANK('!0'!E725),ISERROR('!0'!E725)),"",'!0'!E725)</f>
        <v/>
      </c>
      <c r="F723" t="str">
        <f>IF(OR(ISBLANK('!0'!F725),ISERROR('!0'!F725)),"",'!0'!F725)</f>
        <v/>
      </c>
      <c r="G723" t="str">
        <f>IF(OR(ISBLANK('!0'!G725),ISERROR('!0'!G725)),"",'!0'!G725)</f>
        <v/>
      </c>
      <c r="H723" t="str">
        <f>IF(OR(ISBLANK('!0'!H725),ISERROR('!0'!H725)),"",'!0'!H725)</f>
        <v/>
      </c>
      <c r="I723" s="4" t="str">
        <f>IF(OR(ISBLANK('!0'!I725),ISERROR('!0'!I725)),"",'!0'!I725)</f>
        <v/>
      </c>
      <c r="J723" t="str">
        <f>IF(OR(ISBLANK('!0'!J725),ISERROR('!0'!J725)),"",'!0'!J725)</f>
        <v/>
      </c>
      <c r="K723" s="59" t="str">
        <f>IF(OR(ISBLANK('!0'!K725),ISERROR('!0'!K725)),"",'!0'!K725)</f>
        <v/>
      </c>
      <c r="L723" t="str">
        <f>IF(OR(ISBLANK('!0'!L725),ISERROR('!0'!L725)),"",'!0'!L725)</f>
        <v/>
      </c>
      <c r="M723" t="str">
        <f>IF(OR(ISBLANK('!0'!M725),ISERROR('!0'!M725)),"",'!0'!M725)</f>
        <v/>
      </c>
      <c r="N723" t="str">
        <f>IF(OR(ISBLANK('!0'!N725),ISERROR('!0'!N725)),"",'!0'!N725)</f>
        <v/>
      </c>
      <c r="O723" t="str">
        <f>IF(OR(ISBLANK('!0'!O725),ISERROR('!0'!O725)),"",'!0'!O725)</f>
        <v/>
      </c>
      <c r="P723" t="str">
        <f>IF(OR(ISBLANK('!0'!P725),ISERROR('!0'!P725)),"",'!0'!P725)</f>
        <v/>
      </c>
      <c r="Q723" t="str">
        <f>IF(OR(ISBLANK('!0'!Q725),ISERROR('!0'!Q725)),"",'!0'!Q725)</f>
        <v/>
      </c>
      <c r="R723" t="str">
        <f>IF(OR(ISBLANK('!0'!R725),ISERROR('!0'!R725)),"",'!0'!R725)</f>
        <v/>
      </c>
      <c r="S723" t="str">
        <f>IF(OR(ISBLANK('!0'!S725),ISERROR('!0'!S725)),"",'!0'!S725)</f>
        <v/>
      </c>
      <c r="T723" t="str">
        <f>IF(OR(ISBLANK('!0'!T725),ISERROR('!0'!T725)),"",'!0'!T725)</f>
        <v/>
      </c>
      <c r="U723" t="str">
        <f>IF(OR(ISBLANK('!0'!U725),ISERROR('!0'!U725)),"",'!0'!U725)</f>
        <v/>
      </c>
      <c r="V723" t="str">
        <f>IF(OR(ISBLANK('!0'!V725),ISERROR('!0'!V725)),"",'!0'!V725)</f>
        <v/>
      </c>
      <c r="W723" t="str">
        <f>IF(OR(ISBLANK('!0'!W725),ISERROR('!0'!W725)),"",'!0'!W725)</f>
        <v/>
      </c>
      <c r="X723" t="str">
        <f>IF(OR(ISBLANK('!0'!X725),ISERROR('!0'!X725)),"",'!0'!X725)</f>
        <v/>
      </c>
      <c r="Y723" t="str">
        <f>IF(OR(ISBLANK('!0'!Y725),ISERROR('!0'!Y725)),"",'!0'!Y725)</f>
        <v/>
      </c>
      <c r="Z723" t="str">
        <f>IF(OR(ISBLANK('!0'!Z725),ISERROR('!0'!Z725)),"",'!0'!Z725)</f>
        <v/>
      </c>
      <c r="AA723" t="str">
        <f>IF(OR(ISBLANK('!0'!AA725),ISERROR('!0'!AA725)),"",'!0'!AA725)</f>
        <v/>
      </c>
      <c r="AB723" t="str">
        <f>IF(OR(ISBLANK('!0'!AB725),ISERROR('!0'!AB725)),"",'!0'!AB725)</f>
        <v/>
      </c>
      <c r="AC723" t="str">
        <f>IF(OR(ISBLANK('!0'!AI725),ISERROR('!0'!AI725)),"",'!0'!AI725)</f>
        <v/>
      </c>
      <c r="AD723" t="str">
        <f>IF(OR(ISBLANK('!0'!AJ725),ISERROR('!0'!AJ725)),"",'!0'!AJ725)</f>
        <v/>
      </c>
      <c r="AE723" t="str">
        <f>IF(OR(ISBLANK('!0'!AK725),ISERROR('!0'!AK725)),"",'!0'!AK725)</f>
        <v/>
      </c>
      <c r="AF723" t="str">
        <f>IF(OR(ISBLANK('!0'!AL725),ISERROR('!0'!AL725)),"",'!0'!AL725)</f>
        <v/>
      </c>
      <c r="AG723" t="str">
        <f>IF(OR(ISBLANK('!0'!AM725),ISERROR('!0'!AM725)),"",'!0'!AM725)</f>
        <v/>
      </c>
      <c r="AH723" t="str">
        <f>IF(OR(ISBLANK('!0'!AN725),ISERROR('!0'!AN725)),"",'!0'!AN725)</f>
        <v/>
      </c>
      <c r="AI723" t="str">
        <f>IF(OR(ISBLANK('!0'!AO725),ISERROR('!0'!AO725)),"",'!0'!AO725)</f>
        <v/>
      </c>
      <c r="AJ723" t="str">
        <f>IF(OR(ISBLANK('!0'!AP725),ISERROR('!0'!AP725)),"",'!0'!AP725)</f>
        <v/>
      </c>
      <c r="AK723" t="str">
        <f>IF(OR(ISBLANK('!0'!AQ725),ISERROR('!0'!AQ725)),"",'!0'!AQ725)</f>
        <v/>
      </c>
      <c r="AL723" t="str">
        <f>IF(OR(ISBLANK('!0'!AR725),ISERROR('!0'!AR725)),"",'!0'!AR725)</f>
        <v/>
      </c>
      <c r="AM723" t="str">
        <f>IF(OR(ISBLANK('!0'!AS725),ISERROR('!0'!AS725)),"",'!0'!AS725)</f>
        <v/>
      </c>
      <c r="AN723" t="str">
        <f>IF(OR(ISBLANK('!0'!AT725),ISERROR('!0'!AT725)),"",'!0'!AT725)</f>
        <v/>
      </c>
      <c r="AO723" t="str">
        <f>IF(OR(ISBLANK('!0'!AU725),ISERROR('!0'!AU725)),"",'!0'!AU725)</f>
        <v/>
      </c>
      <c r="AP723" t="str">
        <f>IF(OR(ISBLANK('!0'!AV725),ISERROR('!0'!AV725)),"",'!0'!AV725)</f>
        <v/>
      </c>
      <c r="AQ723" t="str">
        <f>IF(OR(ISBLANK('!0'!AW725),ISERROR('!0'!AW725)),"",'!0'!AW725)</f>
        <v/>
      </c>
      <c r="AR723" t="str">
        <f>IF(OR(ISBLANK('!0'!AX725),ISERROR('!0'!AX725)),"",'!0'!AX725)</f>
        <v/>
      </c>
      <c r="AS723" t="str">
        <f>IF(OR(ISBLANK('!0'!AY725),ISERROR('!0'!AY725)),"",'!0'!AY725)</f>
        <v/>
      </c>
      <c r="AT723" t="str">
        <f>IF(OR(ISBLANK('!0'!AZ725),ISERROR('!0'!AZ725)),"",'!0'!AZ725)</f>
        <v/>
      </c>
      <c r="AU723" t="str">
        <f>IF(OR(ISBLANK('!0'!BA725),ISERROR('!0'!BA725)),"",'!0'!BA725)</f>
        <v/>
      </c>
      <c r="AV723" t="str">
        <f>IF(OR(ISBLANK('!0'!BB725),ISERROR('!0'!BB725)),"",'!0'!BB725)</f>
        <v/>
      </c>
      <c r="AW723" t="str">
        <f>IF(OR(ISBLANK('!0'!BC725),ISERROR('!0'!BC725)),"",'!0'!BC725)</f>
        <v/>
      </c>
      <c r="AX723" t="str">
        <f>IF(OR(ISBLANK('!0'!BD725),ISERROR('!0'!BD725)),"",'!0'!BD725)</f>
        <v/>
      </c>
      <c r="AY723" t="str">
        <f>IF(OR(ISBLANK('!0'!BE725),ISERROR('!0'!BE725)),"",'!0'!BE725)</f>
        <v/>
      </c>
      <c r="AZ723" t="str">
        <f>IF(OR(ISBLANK('!0'!BF725),ISERROR('!0'!BF725)),"",'!0'!BF725)</f>
        <v/>
      </c>
      <c r="BA723" t="str">
        <f>IF(OR(ISBLANK('!0'!BG725),ISERROR('!0'!BG725)),"",'!0'!BG725)</f>
        <v/>
      </c>
      <c r="BB723" t="str">
        <f>IF(OR(ISBLANK('!0'!BH725),ISERROR('!0'!BH725)),"",'!0'!BH725)</f>
        <v/>
      </c>
      <c r="BC723" t="str">
        <f>IF(OR(ISBLANK('!0'!BI725),ISERROR('!0'!BI725)),"",'!0'!BI725)</f>
        <v/>
      </c>
    </row>
    <row r="724" spans="1:55" ht="12.75" customHeight="1" x14ac:dyDescent="0.2">
      <c r="A724" t="str">
        <f>IF(OR(ISBLANK('!0'!A726),ISERROR('!0'!A726)),"",'!0'!A726)</f>
        <v/>
      </c>
      <c r="B724" t="str">
        <f>IF(OR(ISBLANK('!0'!B726),ISERROR('!0'!B726)),"",'!0'!B726)</f>
        <v/>
      </c>
      <c r="C724" t="str">
        <f>IF(OR(ISBLANK('!0'!C725),ISERROR('!0'!C725)),"",'!0'!C725)</f>
        <v/>
      </c>
      <c r="D724" t="str">
        <f>IF(OR(ISBLANK('!0'!D726),ISERROR('!0'!D726)),"",'!0'!D726)</f>
        <v/>
      </c>
      <c r="E724" t="str">
        <f>IF(OR(ISBLANK('!0'!E726),ISERROR('!0'!E726)),"",'!0'!E726)</f>
        <v/>
      </c>
      <c r="F724" t="str">
        <f>IF(OR(ISBLANK('!0'!F726),ISERROR('!0'!F726)),"",'!0'!F726)</f>
        <v/>
      </c>
      <c r="G724" t="str">
        <f>IF(OR(ISBLANK('!0'!G726),ISERROR('!0'!G726)),"",'!0'!G726)</f>
        <v/>
      </c>
      <c r="H724" t="str">
        <f>IF(OR(ISBLANK('!0'!H726),ISERROR('!0'!H726)),"",'!0'!H726)</f>
        <v/>
      </c>
      <c r="I724" s="4" t="str">
        <f>IF(OR(ISBLANK('!0'!I726),ISERROR('!0'!I726)),"",'!0'!I726)</f>
        <v/>
      </c>
      <c r="J724" t="str">
        <f>IF(OR(ISBLANK('!0'!J726),ISERROR('!0'!J726)),"",'!0'!J726)</f>
        <v/>
      </c>
      <c r="K724" s="59" t="str">
        <f>IF(OR(ISBLANK('!0'!K726),ISERROR('!0'!K726)),"",'!0'!K726)</f>
        <v/>
      </c>
      <c r="L724" t="str">
        <f>IF(OR(ISBLANK('!0'!L726),ISERROR('!0'!L726)),"",'!0'!L726)</f>
        <v/>
      </c>
      <c r="M724" t="str">
        <f>IF(OR(ISBLANK('!0'!M726),ISERROR('!0'!M726)),"",'!0'!M726)</f>
        <v/>
      </c>
      <c r="N724" t="str">
        <f>IF(OR(ISBLANK('!0'!N726),ISERROR('!0'!N726)),"",'!0'!N726)</f>
        <v/>
      </c>
      <c r="O724" t="str">
        <f>IF(OR(ISBLANK('!0'!O726),ISERROR('!0'!O726)),"",'!0'!O726)</f>
        <v/>
      </c>
      <c r="P724" t="str">
        <f>IF(OR(ISBLANK('!0'!P726),ISERROR('!0'!P726)),"",'!0'!P726)</f>
        <v/>
      </c>
      <c r="Q724" t="str">
        <f>IF(OR(ISBLANK('!0'!Q726),ISERROR('!0'!Q726)),"",'!0'!Q726)</f>
        <v/>
      </c>
      <c r="R724" t="str">
        <f>IF(OR(ISBLANK('!0'!R726),ISERROR('!0'!R726)),"",'!0'!R726)</f>
        <v/>
      </c>
      <c r="S724" t="str">
        <f>IF(OR(ISBLANK('!0'!S726),ISERROR('!0'!S726)),"",'!0'!S726)</f>
        <v/>
      </c>
      <c r="T724" t="str">
        <f>IF(OR(ISBLANK('!0'!T726),ISERROR('!0'!T726)),"",'!0'!T726)</f>
        <v/>
      </c>
      <c r="U724" t="str">
        <f>IF(OR(ISBLANK('!0'!U726),ISERROR('!0'!U726)),"",'!0'!U726)</f>
        <v/>
      </c>
      <c r="V724" t="str">
        <f>IF(OR(ISBLANK('!0'!V726),ISERROR('!0'!V726)),"",'!0'!V726)</f>
        <v/>
      </c>
      <c r="W724" t="str">
        <f>IF(OR(ISBLANK('!0'!W726),ISERROR('!0'!W726)),"",'!0'!W726)</f>
        <v/>
      </c>
      <c r="X724" t="str">
        <f>IF(OR(ISBLANK('!0'!X726),ISERROR('!0'!X726)),"",'!0'!X726)</f>
        <v/>
      </c>
      <c r="Y724" t="str">
        <f>IF(OR(ISBLANK('!0'!Y726),ISERROR('!0'!Y726)),"",'!0'!Y726)</f>
        <v/>
      </c>
      <c r="Z724" t="str">
        <f>IF(OR(ISBLANK('!0'!Z726),ISERROR('!0'!Z726)),"",'!0'!Z726)</f>
        <v/>
      </c>
      <c r="AA724" t="str">
        <f>IF(OR(ISBLANK('!0'!AA726),ISERROR('!0'!AA726)),"",'!0'!AA726)</f>
        <v/>
      </c>
      <c r="AB724" t="str">
        <f>IF(OR(ISBLANK('!0'!AB726),ISERROR('!0'!AB726)),"",'!0'!AB726)</f>
        <v/>
      </c>
      <c r="AC724" t="str">
        <f>IF(OR(ISBLANK('!0'!AI726),ISERROR('!0'!AI726)),"",'!0'!AI726)</f>
        <v/>
      </c>
      <c r="AD724" t="str">
        <f>IF(OR(ISBLANK('!0'!AJ726),ISERROR('!0'!AJ726)),"",'!0'!AJ726)</f>
        <v/>
      </c>
      <c r="AE724" t="str">
        <f>IF(OR(ISBLANK('!0'!AK726),ISERROR('!0'!AK726)),"",'!0'!AK726)</f>
        <v/>
      </c>
      <c r="AF724" t="str">
        <f>IF(OR(ISBLANK('!0'!AL726),ISERROR('!0'!AL726)),"",'!0'!AL726)</f>
        <v/>
      </c>
      <c r="AG724" t="str">
        <f>IF(OR(ISBLANK('!0'!AM726),ISERROR('!0'!AM726)),"",'!0'!AM726)</f>
        <v/>
      </c>
      <c r="AH724" t="str">
        <f>IF(OR(ISBLANK('!0'!AN726),ISERROR('!0'!AN726)),"",'!0'!AN726)</f>
        <v/>
      </c>
      <c r="AI724" t="str">
        <f>IF(OR(ISBLANK('!0'!AO726),ISERROR('!0'!AO726)),"",'!0'!AO726)</f>
        <v/>
      </c>
      <c r="AJ724" t="str">
        <f>IF(OR(ISBLANK('!0'!AP726),ISERROR('!0'!AP726)),"",'!0'!AP726)</f>
        <v/>
      </c>
      <c r="AK724" t="str">
        <f>IF(OR(ISBLANK('!0'!AQ726),ISERROR('!0'!AQ726)),"",'!0'!AQ726)</f>
        <v/>
      </c>
      <c r="AL724" t="str">
        <f>IF(OR(ISBLANK('!0'!AR726),ISERROR('!0'!AR726)),"",'!0'!AR726)</f>
        <v/>
      </c>
      <c r="AM724" t="str">
        <f>IF(OR(ISBLANK('!0'!AS726),ISERROR('!0'!AS726)),"",'!0'!AS726)</f>
        <v/>
      </c>
      <c r="AN724" t="str">
        <f>IF(OR(ISBLANK('!0'!AT726),ISERROR('!0'!AT726)),"",'!0'!AT726)</f>
        <v/>
      </c>
      <c r="AO724" t="str">
        <f>IF(OR(ISBLANK('!0'!AU726),ISERROR('!0'!AU726)),"",'!0'!AU726)</f>
        <v/>
      </c>
      <c r="AP724" t="str">
        <f>IF(OR(ISBLANK('!0'!AV726),ISERROR('!0'!AV726)),"",'!0'!AV726)</f>
        <v/>
      </c>
      <c r="AQ724" t="str">
        <f>IF(OR(ISBLANK('!0'!AW726),ISERROR('!0'!AW726)),"",'!0'!AW726)</f>
        <v/>
      </c>
      <c r="AR724" t="str">
        <f>IF(OR(ISBLANK('!0'!AX726),ISERROR('!0'!AX726)),"",'!0'!AX726)</f>
        <v/>
      </c>
      <c r="AS724" t="str">
        <f>IF(OR(ISBLANK('!0'!AY726),ISERROR('!0'!AY726)),"",'!0'!AY726)</f>
        <v/>
      </c>
      <c r="AT724" t="str">
        <f>IF(OR(ISBLANK('!0'!AZ726),ISERROR('!0'!AZ726)),"",'!0'!AZ726)</f>
        <v/>
      </c>
      <c r="AU724" t="str">
        <f>IF(OR(ISBLANK('!0'!BA726),ISERROR('!0'!BA726)),"",'!0'!BA726)</f>
        <v/>
      </c>
      <c r="AV724" t="str">
        <f>IF(OR(ISBLANK('!0'!BB726),ISERROR('!0'!BB726)),"",'!0'!BB726)</f>
        <v/>
      </c>
      <c r="AW724" t="str">
        <f>IF(OR(ISBLANK('!0'!BC726),ISERROR('!0'!BC726)),"",'!0'!BC726)</f>
        <v/>
      </c>
      <c r="AX724" t="str">
        <f>IF(OR(ISBLANK('!0'!BD726),ISERROR('!0'!BD726)),"",'!0'!BD726)</f>
        <v/>
      </c>
      <c r="AY724" t="str">
        <f>IF(OR(ISBLANK('!0'!BE726),ISERROR('!0'!BE726)),"",'!0'!BE726)</f>
        <v/>
      </c>
      <c r="AZ724" t="str">
        <f>IF(OR(ISBLANK('!0'!BF726),ISERROR('!0'!BF726)),"",'!0'!BF726)</f>
        <v/>
      </c>
      <c r="BA724" t="str">
        <f>IF(OR(ISBLANK('!0'!BG726),ISERROR('!0'!BG726)),"",'!0'!BG726)</f>
        <v/>
      </c>
      <c r="BB724" t="str">
        <f>IF(OR(ISBLANK('!0'!BH726),ISERROR('!0'!BH726)),"",'!0'!BH726)</f>
        <v/>
      </c>
      <c r="BC724" t="str">
        <f>IF(OR(ISBLANK('!0'!BI726),ISERROR('!0'!BI726)),"",'!0'!BI726)</f>
        <v/>
      </c>
    </row>
    <row r="725" spans="1:55" ht="12.75" customHeight="1" x14ac:dyDescent="0.2">
      <c r="A725" t="str">
        <f>IF(OR(ISBLANK('!0'!A727),ISERROR('!0'!A727)),"",'!0'!A727)</f>
        <v/>
      </c>
      <c r="B725" t="str">
        <f>IF(OR(ISBLANK('!0'!B727),ISERROR('!0'!B727)),"",'!0'!B727)</f>
        <v/>
      </c>
      <c r="C725" t="str">
        <f>IF(OR(ISBLANK('!0'!C726),ISERROR('!0'!C726)),"",'!0'!C726)</f>
        <v/>
      </c>
      <c r="D725" t="str">
        <f>IF(OR(ISBLANK('!0'!D727),ISERROR('!0'!D727)),"",'!0'!D727)</f>
        <v/>
      </c>
      <c r="E725" t="str">
        <f>IF(OR(ISBLANK('!0'!E727),ISERROR('!0'!E727)),"",'!0'!E727)</f>
        <v/>
      </c>
      <c r="F725" t="str">
        <f>IF(OR(ISBLANK('!0'!F727),ISERROR('!0'!F727)),"",'!0'!F727)</f>
        <v/>
      </c>
      <c r="G725" t="str">
        <f>IF(OR(ISBLANK('!0'!G727),ISERROR('!0'!G727)),"",'!0'!G727)</f>
        <v/>
      </c>
      <c r="H725" t="str">
        <f>IF(OR(ISBLANK('!0'!H727),ISERROR('!0'!H727)),"",'!0'!H727)</f>
        <v/>
      </c>
      <c r="I725" s="4" t="str">
        <f>IF(OR(ISBLANK('!0'!I727),ISERROR('!0'!I727)),"",'!0'!I727)</f>
        <v/>
      </c>
      <c r="J725" t="str">
        <f>IF(OR(ISBLANK('!0'!J727),ISERROR('!0'!J727)),"",'!0'!J727)</f>
        <v/>
      </c>
      <c r="K725" s="59" t="str">
        <f>IF(OR(ISBLANK('!0'!K727),ISERROR('!0'!K727)),"",'!0'!K727)</f>
        <v/>
      </c>
      <c r="L725" t="str">
        <f>IF(OR(ISBLANK('!0'!L727),ISERROR('!0'!L727)),"",'!0'!L727)</f>
        <v/>
      </c>
      <c r="M725" t="str">
        <f>IF(OR(ISBLANK('!0'!M727),ISERROR('!0'!M727)),"",'!0'!M727)</f>
        <v/>
      </c>
      <c r="N725" t="str">
        <f>IF(OR(ISBLANK('!0'!N727),ISERROR('!0'!N727)),"",'!0'!N727)</f>
        <v/>
      </c>
      <c r="O725" t="str">
        <f>IF(OR(ISBLANK('!0'!O727),ISERROR('!0'!O727)),"",'!0'!O727)</f>
        <v/>
      </c>
      <c r="P725" t="str">
        <f>IF(OR(ISBLANK('!0'!P727),ISERROR('!0'!P727)),"",'!0'!P727)</f>
        <v/>
      </c>
      <c r="Q725" t="str">
        <f>IF(OR(ISBLANK('!0'!Q727),ISERROR('!0'!Q727)),"",'!0'!Q727)</f>
        <v/>
      </c>
      <c r="R725" t="str">
        <f>IF(OR(ISBLANK('!0'!R727),ISERROR('!0'!R727)),"",'!0'!R727)</f>
        <v/>
      </c>
      <c r="S725" t="str">
        <f>IF(OR(ISBLANK('!0'!S727),ISERROR('!0'!S727)),"",'!0'!S727)</f>
        <v/>
      </c>
      <c r="T725" t="str">
        <f>IF(OR(ISBLANK('!0'!T727),ISERROR('!0'!T727)),"",'!0'!T727)</f>
        <v/>
      </c>
      <c r="U725" t="str">
        <f>IF(OR(ISBLANK('!0'!U727),ISERROR('!0'!U727)),"",'!0'!U727)</f>
        <v/>
      </c>
      <c r="V725" t="str">
        <f>IF(OR(ISBLANK('!0'!V727),ISERROR('!0'!V727)),"",'!0'!V727)</f>
        <v/>
      </c>
      <c r="W725" t="str">
        <f>IF(OR(ISBLANK('!0'!W727),ISERROR('!0'!W727)),"",'!0'!W727)</f>
        <v/>
      </c>
      <c r="X725" t="str">
        <f>IF(OR(ISBLANK('!0'!X727),ISERROR('!0'!X727)),"",'!0'!X727)</f>
        <v/>
      </c>
      <c r="Y725" t="str">
        <f>IF(OR(ISBLANK('!0'!Y727),ISERROR('!0'!Y727)),"",'!0'!Y727)</f>
        <v/>
      </c>
      <c r="Z725" t="str">
        <f>IF(OR(ISBLANK('!0'!Z727),ISERROR('!0'!Z727)),"",'!0'!Z727)</f>
        <v/>
      </c>
      <c r="AA725" t="str">
        <f>IF(OR(ISBLANK('!0'!AA727),ISERROR('!0'!AA727)),"",'!0'!AA727)</f>
        <v/>
      </c>
      <c r="AB725" t="str">
        <f>IF(OR(ISBLANK('!0'!AB727),ISERROR('!0'!AB727)),"",'!0'!AB727)</f>
        <v/>
      </c>
      <c r="AC725" t="str">
        <f>IF(OR(ISBLANK('!0'!AI727),ISERROR('!0'!AI727)),"",'!0'!AI727)</f>
        <v/>
      </c>
      <c r="AD725" t="str">
        <f>IF(OR(ISBLANK('!0'!AJ727),ISERROR('!0'!AJ727)),"",'!0'!AJ727)</f>
        <v/>
      </c>
      <c r="AE725" t="str">
        <f>IF(OR(ISBLANK('!0'!AK727),ISERROR('!0'!AK727)),"",'!0'!AK727)</f>
        <v/>
      </c>
      <c r="AF725" t="str">
        <f>IF(OR(ISBLANK('!0'!AL727),ISERROR('!0'!AL727)),"",'!0'!AL727)</f>
        <v/>
      </c>
      <c r="AG725" t="str">
        <f>IF(OR(ISBLANK('!0'!AM727),ISERROR('!0'!AM727)),"",'!0'!AM727)</f>
        <v/>
      </c>
      <c r="AH725" t="str">
        <f>IF(OR(ISBLANK('!0'!AN727),ISERROR('!0'!AN727)),"",'!0'!AN727)</f>
        <v/>
      </c>
      <c r="AI725" t="str">
        <f>IF(OR(ISBLANK('!0'!AO727),ISERROR('!0'!AO727)),"",'!0'!AO727)</f>
        <v/>
      </c>
      <c r="AJ725" t="str">
        <f>IF(OR(ISBLANK('!0'!AP727),ISERROR('!0'!AP727)),"",'!0'!AP727)</f>
        <v/>
      </c>
      <c r="AK725" t="str">
        <f>IF(OR(ISBLANK('!0'!AQ727),ISERROR('!0'!AQ727)),"",'!0'!AQ727)</f>
        <v/>
      </c>
      <c r="AL725" t="str">
        <f>IF(OR(ISBLANK('!0'!AR727),ISERROR('!0'!AR727)),"",'!0'!AR727)</f>
        <v/>
      </c>
      <c r="AM725" t="str">
        <f>IF(OR(ISBLANK('!0'!AS727),ISERROR('!0'!AS727)),"",'!0'!AS727)</f>
        <v/>
      </c>
      <c r="AN725" t="str">
        <f>IF(OR(ISBLANK('!0'!AT727),ISERROR('!0'!AT727)),"",'!0'!AT727)</f>
        <v/>
      </c>
      <c r="AO725" t="str">
        <f>IF(OR(ISBLANK('!0'!AU727),ISERROR('!0'!AU727)),"",'!0'!AU727)</f>
        <v/>
      </c>
      <c r="AP725" t="str">
        <f>IF(OR(ISBLANK('!0'!AV727),ISERROR('!0'!AV727)),"",'!0'!AV727)</f>
        <v/>
      </c>
      <c r="AQ725" t="str">
        <f>IF(OR(ISBLANK('!0'!AW727),ISERROR('!0'!AW727)),"",'!0'!AW727)</f>
        <v/>
      </c>
      <c r="AR725" t="str">
        <f>IF(OR(ISBLANK('!0'!AX727),ISERROR('!0'!AX727)),"",'!0'!AX727)</f>
        <v/>
      </c>
      <c r="AS725" t="str">
        <f>IF(OR(ISBLANK('!0'!AY727),ISERROR('!0'!AY727)),"",'!0'!AY727)</f>
        <v/>
      </c>
      <c r="AT725" t="str">
        <f>IF(OR(ISBLANK('!0'!AZ727),ISERROR('!0'!AZ727)),"",'!0'!AZ727)</f>
        <v/>
      </c>
      <c r="AU725" t="str">
        <f>IF(OR(ISBLANK('!0'!BA727),ISERROR('!0'!BA727)),"",'!0'!BA727)</f>
        <v/>
      </c>
      <c r="AV725" t="str">
        <f>IF(OR(ISBLANK('!0'!BB727),ISERROR('!0'!BB727)),"",'!0'!BB727)</f>
        <v/>
      </c>
      <c r="AW725" t="str">
        <f>IF(OR(ISBLANK('!0'!BC727),ISERROR('!0'!BC727)),"",'!0'!BC727)</f>
        <v/>
      </c>
      <c r="AX725" t="str">
        <f>IF(OR(ISBLANK('!0'!BD727),ISERROR('!0'!BD727)),"",'!0'!BD727)</f>
        <v/>
      </c>
      <c r="AY725" t="str">
        <f>IF(OR(ISBLANK('!0'!BE727),ISERROR('!0'!BE727)),"",'!0'!BE727)</f>
        <v/>
      </c>
      <c r="AZ725" t="str">
        <f>IF(OR(ISBLANK('!0'!BF727),ISERROR('!0'!BF727)),"",'!0'!BF727)</f>
        <v/>
      </c>
      <c r="BA725" t="str">
        <f>IF(OR(ISBLANK('!0'!BG727),ISERROR('!0'!BG727)),"",'!0'!BG727)</f>
        <v/>
      </c>
      <c r="BB725" t="str">
        <f>IF(OR(ISBLANK('!0'!BH727),ISERROR('!0'!BH727)),"",'!0'!BH727)</f>
        <v/>
      </c>
      <c r="BC725" t="str">
        <f>IF(OR(ISBLANK('!0'!BI727),ISERROR('!0'!BI727)),"",'!0'!BI727)</f>
        <v/>
      </c>
    </row>
    <row r="726" spans="1:55" ht="12.75" customHeight="1" x14ac:dyDescent="0.2">
      <c r="A726" t="str">
        <f>IF(OR(ISBLANK('!0'!A728),ISERROR('!0'!A728)),"",'!0'!A728)</f>
        <v/>
      </c>
      <c r="B726" t="str">
        <f>IF(OR(ISBLANK('!0'!B728),ISERROR('!0'!B728)),"",'!0'!B728)</f>
        <v/>
      </c>
      <c r="C726" t="str">
        <f>IF(OR(ISBLANK('!0'!C727),ISERROR('!0'!C727)),"",'!0'!C727)</f>
        <v/>
      </c>
      <c r="D726" t="str">
        <f>IF(OR(ISBLANK('!0'!D728),ISERROR('!0'!D728)),"",'!0'!D728)</f>
        <v/>
      </c>
      <c r="E726" t="str">
        <f>IF(OR(ISBLANK('!0'!E728),ISERROR('!0'!E728)),"",'!0'!E728)</f>
        <v/>
      </c>
      <c r="F726" t="str">
        <f>IF(OR(ISBLANK('!0'!F728),ISERROR('!0'!F728)),"",'!0'!F728)</f>
        <v/>
      </c>
      <c r="G726" t="str">
        <f>IF(OR(ISBLANK('!0'!G728),ISERROR('!0'!G728)),"",'!0'!G728)</f>
        <v/>
      </c>
      <c r="H726" t="str">
        <f>IF(OR(ISBLANK('!0'!H728),ISERROR('!0'!H728)),"",'!0'!H728)</f>
        <v/>
      </c>
      <c r="I726" s="4" t="str">
        <f>IF(OR(ISBLANK('!0'!I728),ISERROR('!0'!I728)),"",'!0'!I728)</f>
        <v/>
      </c>
      <c r="J726" t="str">
        <f>IF(OR(ISBLANK('!0'!J728),ISERROR('!0'!J728)),"",'!0'!J728)</f>
        <v/>
      </c>
      <c r="K726" s="59" t="str">
        <f>IF(OR(ISBLANK('!0'!K728),ISERROR('!0'!K728)),"",'!0'!K728)</f>
        <v/>
      </c>
      <c r="L726" t="str">
        <f>IF(OR(ISBLANK('!0'!L728),ISERROR('!0'!L728)),"",'!0'!L728)</f>
        <v/>
      </c>
      <c r="M726" t="str">
        <f>IF(OR(ISBLANK('!0'!M728),ISERROR('!0'!M728)),"",'!0'!M728)</f>
        <v/>
      </c>
      <c r="N726" t="str">
        <f>IF(OR(ISBLANK('!0'!N728),ISERROR('!0'!N728)),"",'!0'!N728)</f>
        <v/>
      </c>
      <c r="O726" t="str">
        <f>IF(OR(ISBLANK('!0'!O728),ISERROR('!0'!O728)),"",'!0'!O728)</f>
        <v/>
      </c>
      <c r="P726" t="str">
        <f>IF(OR(ISBLANK('!0'!P728),ISERROR('!0'!P728)),"",'!0'!P728)</f>
        <v/>
      </c>
      <c r="Q726" t="str">
        <f>IF(OR(ISBLANK('!0'!Q728),ISERROR('!0'!Q728)),"",'!0'!Q728)</f>
        <v/>
      </c>
      <c r="R726" t="str">
        <f>IF(OR(ISBLANK('!0'!R728),ISERROR('!0'!R728)),"",'!0'!R728)</f>
        <v/>
      </c>
      <c r="S726" t="str">
        <f>IF(OR(ISBLANK('!0'!S728),ISERROR('!0'!S728)),"",'!0'!S728)</f>
        <v/>
      </c>
      <c r="T726" t="str">
        <f>IF(OR(ISBLANK('!0'!T728),ISERROR('!0'!T728)),"",'!0'!T728)</f>
        <v/>
      </c>
      <c r="U726" t="str">
        <f>IF(OR(ISBLANK('!0'!U728),ISERROR('!0'!U728)),"",'!0'!U728)</f>
        <v/>
      </c>
      <c r="V726" t="str">
        <f>IF(OR(ISBLANK('!0'!V728),ISERROR('!0'!V728)),"",'!0'!V728)</f>
        <v/>
      </c>
      <c r="W726" t="str">
        <f>IF(OR(ISBLANK('!0'!W728),ISERROR('!0'!W728)),"",'!0'!W728)</f>
        <v/>
      </c>
      <c r="X726" t="str">
        <f>IF(OR(ISBLANK('!0'!X728),ISERROR('!0'!X728)),"",'!0'!X728)</f>
        <v/>
      </c>
      <c r="Y726" t="str">
        <f>IF(OR(ISBLANK('!0'!Y728),ISERROR('!0'!Y728)),"",'!0'!Y728)</f>
        <v/>
      </c>
      <c r="Z726" t="str">
        <f>IF(OR(ISBLANK('!0'!Z728),ISERROR('!0'!Z728)),"",'!0'!Z728)</f>
        <v/>
      </c>
      <c r="AA726" t="str">
        <f>IF(OR(ISBLANK('!0'!AA728),ISERROR('!0'!AA728)),"",'!0'!AA728)</f>
        <v/>
      </c>
      <c r="AB726" t="str">
        <f>IF(OR(ISBLANK('!0'!AB728),ISERROR('!0'!AB728)),"",'!0'!AB728)</f>
        <v/>
      </c>
      <c r="AC726" t="str">
        <f>IF(OR(ISBLANK('!0'!AI728),ISERROR('!0'!AI728)),"",'!0'!AI728)</f>
        <v/>
      </c>
      <c r="AD726" t="str">
        <f>IF(OR(ISBLANK('!0'!AJ728),ISERROR('!0'!AJ728)),"",'!0'!AJ728)</f>
        <v/>
      </c>
      <c r="AE726" t="str">
        <f>IF(OR(ISBLANK('!0'!AK728),ISERROR('!0'!AK728)),"",'!0'!AK728)</f>
        <v/>
      </c>
      <c r="AF726" t="str">
        <f>IF(OR(ISBLANK('!0'!AL728),ISERROR('!0'!AL728)),"",'!0'!AL728)</f>
        <v/>
      </c>
      <c r="AG726" t="str">
        <f>IF(OR(ISBLANK('!0'!AM728),ISERROR('!0'!AM728)),"",'!0'!AM728)</f>
        <v/>
      </c>
      <c r="AH726" t="str">
        <f>IF(OR(ISBLANK('!0'!AN728),ISERROR('!0'!AN728)),"",'!0'!AN728)</f>
        <v/>
      </c>
      <c r="AI726" t="str">
        <f>IF(OR(ISBLANK('!0'!AO728),ISERROR('!0'!AO728)),"",'!0'!AO728)</f>
        <v/>
      </c>
      <c r="AJ726" t="str">
        <f>IF(OR(ISBLANK('!0'!AP728),ISERROR('!0'!AP728)),"",'!0'!AP728)</f>
        <v/>
      </c>
      <c r="AK726" t="str">
        <f>IF(OR(ISBLANK('!0'!AQ728),ISERROR('!0'!AQ728)),"",'!0'!AQ728)</f>
        <v/>
      </c>
      <c r="AL726" t="str">
        <f>IF(OR(ISBLANK('!0'!AR728),ISERROR('!0'!AR728)),"",'!0'!AR728)</f>
        <v/>
      </c>
      <c r="AM726" t="str">
        <f>IF(OR(ISBLANK('!0'!AS728),ISERROR('!0'!AS728)),"",'!0'!AS728)</f>
        <v/>
      </c>
      <c r="AN726" t="str">
        <f>IF(OR(ISBLANK('!0'!AT728),ISERROR('!0'!AT728)),"",'!0'!AT728)</f>
        <v/>
      </c>
      <c r="AO726" t="str">
        <f>IF(OR(ISBLANK('!0'!AU728),ISERROR('!0'!AU728)),"",'!0'!AU728)</f>
        <v/>
      </c>
      <c r="AP726" t="str">
        <f>IF(OR(ISBLANK('!0'!AV728),ISERROR('!0'!AV728)),"",'!0'!AV728)</f>
        <v/>
      </c>
      <c r="AQ726" t="str">
        <f>IF(OR(ISBLANK('!0'!AW728),ISERROR('!0'!AW728)),"",'!0'!AW728)</f>
        <v/>
      </c>
      <c r="AR726" t="str">
        <f>IF(OR(ISBLANK('!0'!AX728),ISERROR('!0'!AX728)),"",'!0'!AX728)</f>
        <v/>
      </c>
      <c r="AS726" t="str">
        <f>IF(OR(ISBLANK('!0'!AY728),ISERROR('!0'!AY728)),"",'!0'!AY728)</f>
        <v/>
      </c>
      <c r="AT726" t="str">
        <f>IF(OR(ISBLANK('!0'!AZ728),ISERROR('!0'!AZ728)),"",'!0'!AZ728)</f>
        <v/>
      </c>
      <c r="AU726" t="str">
        <f>IF(OR(ISBLANK('!0'!BA728),ISERROR('!0'!BA728)),"",'!0'!BA728)</f>
        <v/>
      </c>
      <c r="AV726" t="str">
        <f>IF(OR(ISBLANK('!0'!BB728),ISERROR('!0'!BB728)),"",'!0'!BB728)</f>
        <v/>
      </c>
      <c r="AW726" t="str">
        <f>IF(OR(ISBLANK('!0'!BC728),ISERROR('!0'!BC728)),"",'!0'!BC728)</f>
        <v/>
      </c>
      <c r="AX726" t="str">
        <f>IF(OR(ISBLANK('!0'!BD728),ISERROR('!0'!BD728)),"",'!0'!BD728)</f>
        <v/>
      </c>
      <c r="AY726" t="str">
        <f>IF(OR(ISBLANK('!0'!BE728),ISERROR('!0'!BE728)),"",'!0'!BE728)</f>
        <v/>
      </c>
      <c r="AZ726" t="str">
        <f>IF(OR(ISBLANK('!0'!BF728),ISERROR('!0'!BF728)),"",'!0'!BF728)</f>
        <v/>
      </c>
      <c r="BA726" t="str">
        <f>IF(OR(ISBLANK('!0'!BG728),ISERROR('!0'!BG728)),"",'!0'!BG728)</f>
        <v/>
      </c>
      <c r="BB726" t="str">
        <f>IF(OR(ISBLANK('!0'!BH728),ISERROR('!0'!BH728)),"",'!0'!BH728)</f>
        <v/>
      </c>
      <c r="BC726" t="str">
        <f>IF(OR(ISBLANK('!0'!BI728),ISERROR('!0'!BI728)),"",'!0'!BI728)</f>
        <v/>
      </c>
    </row>
    <row r="727" spans="1:55" ht="12.75" customHeight="1" x14ac:dyDescent="0.2">
      <c r="A727" t="str">
        <f>IF(OR(ISBLANK('!0'!A729),ISERROR('!0'!A729)),"",'!0'!A729)</f>
        <v/>
      </c>
      <c r="B727" t="str">
        <f>IF(OR(ISBLANK('!0'!B729),ISERROR('!0'!B729)),"",'!0'!B729)</f>
        <v/>
      </c>
      <c r="C727" t="str">
        <f>IF(OR(ISBLANK('!0'!C728),ISERROR('!0'!C728)),"",'!0'!C728)</f>
        <v/>
      </c>
      <c r="D727" t="str">
        <f>IF(OR(ISBLANK('!0'!D729),ISERROR('!0'!D729)),"",'!0'!D729)</f>
        <v/>
      </c>
      <c r="E727" t="str">
        <f>IF(OR(ISBLANK('!0'!E729),ISERROR('!0'!E729)),"",'!0'!E729)</f>
        <v/>
      </c>
      <c r="F727" t="str">
        <f>IF(OR(ISBLANK('!0'!F729),ISERROR('!0'!F729)),"",'!0'!F729)</f>
        <v/>
      </c>
      <c r="G727" t="str">
        <f>IF(OR(ISBLANK('!0'!G729),ISERROR('!0'!G729)),"",'!0'!G729)</f>
        <v/>
      </c>
      <c r="H727" t="str">
        <f>IF(OR(ISBLANK('!0'!H729),ISERROR('!0'!H729)),"",'!0'!H729)</f>
        <v/>
      </c>
      <c r="I727" s="4" t="str">
        <f>IF(OR(ISBLANK('!0'!I729),ISERROR('!0'!I729)),"",'!0'!I729)</f>
        <v/>
      </c>
      <c r="J727" t="str">
        <f>IF(OR(ISBLANK('!0'!J729),ISERROR('!0'!J729)),"",'!0'!J729)</f>
        <v/>
      </c>
      <c r="K727" s="59" t="str">
        <f>IF(OR(ISBLANK('!0'!K729),ISERROR('!0'!K729)),"",'!0'!K729)</f>
        <v/>
      </c>
      <c r="L727" t="str">
        <f>IF(OR(ISBLANK('!0'!L729),ISERROR('!0'!L729)),"",'!0'!L729)</f>
        <v/>
      </c>
      <c r="M727" t="str">
        <f>IF(OR(ISBLANK('!0'!M729),ISERROR('!0'!M729)),"",'!0'!M729)</f>
        <v/>
      </c>
      <c r="N727" t="str">
        <f>IF(OR(ISBLANK('!0'!N729),ISERROR('!0'!N729)),"",'!0'!N729)</f>
        <v/>
      </c>
      <c r="O727" t="str">
        <f>IF(OR(ISBLANK('!0'!O729),ISERROR('!0'!O729)),"",'!0'!O729)</f>
        <v/>
      </c>
      <c r="P727" t="str">
        <f>IF(OR(ISBLANK('!0'!P729),ISERROR('!0'!P729)),"",'!0'!P729)</f>
        <v/>
      </c>
      <c r="Q727" t="str">
        <f>IF(OR(ISBLANK('!0'!Q729),ISERROR('!0'!Q729)),"",'!0'!Q729)</f>
        <v/>
      </c>
      <c r="R727" t="str">
        <f>IF(OR(ISBLANK('!0'!R729),ISERROR('!0'!R729)),"",'!0'!R729)</f>
        <v/>
      </c>
      <c r="S727" t="str">
        <f>IF(OR(ISBLANK('!0'!S729),ISERROR('!0'!S729)),"",'!0'!S729)</f>
        <v/>
      </c>
      <c r="T727" t="str">
        <f>IF(OR(ISBLANK('!0'!T729),ISERROR('!0'!T729)),"",'!0'!T729)</f>
        <v/>
      </c>
      <c r="U727" t="str">
        <f>IF(OR(ISBLANK('!0'!U729),ISERROR('!0'!U729)),"",'!0'!U729)</f>
        <v/>
      </c>
      <c r="V727" t="str">
        <f>IF(OR(ISBLANK('!0'!V729),ISERROR('!0'!V729)),"",'!0'!V729)</f>
        <v/>
      </c>
      <c r="W727" t="str">
        <f>IF(OR(ISBLANK('!0'!W729),ISERROR('!0'!W729)),"",'!0'!W729)</f>
        <v/>
      </c>
      <c r="X727" t="str">
        <f>IF(OR(ISBLANK('!0'!X729),ISERROR('!0'!X729)),"",'!0'!X729)</f>
        <v/>
      </c>
      <c r="Y727" t="str">
        <f>IF(OR(ISBLANK('!0'!Y729),ISERROR('!0'!Y729)),"",'!0'!Y729)</f>
        <v/>
      </c>
      <c r="Z727" t="str">
        <f>IF(OR(ISBLANK('!0'!Z729),ISERROR('!0'!Z729)),"",'!0'!Z729)</f>
        <v/>
      </c>
      <c r="AA727" t="str">
        <f>IF(OR(ISBLANK('!0'!AA729),ISERROR('!0'!AA729)),"",'!0'!AA729)</f>
        <v/>
      </c>
      <c r="AB727" t="str">
        <f>IF(OR(ISBLANK('!0'!AB729),ISERROR('!0'!AB729)),"",'!0'!AB729)</f>
        <v/>
      </c>
      <c r="AC727" t="str">
        <f>IF(OR(ISBLANK('!0'!AI729),ISERROR('!0'!AI729)),"",'!0'!AI729)</f>
        <v/>
      </c>
      <c r="AD727" t="str">
        <f>IF(OR(ISBLANK('!0'!AJ729),ISERROR('!0'!AJ729)),"",'!0'!AJ729)</f>
        <v/>
      </c>
      <c r="AE727" t="str">
        <f>IF(OR(ISBLANK('!0'!AK729),ISERROR('!0'!AK729)),"",'!0'!AK729)</f>
        <v/>
      </c>
      <c r="AF727" t="str">
        <f>IF(OR(ISBLANK('!0'!AL729),ISERROR('!0'!AL729)),"",'!0'!AL729)</f>
        <v/>
      </c>
      <c r="AG727" t="str">
        <f>IF(OR(ISBLANK('!0'!AM729),ISERROR('!0'!AM729)),"",'!0'!AM729)</f>
        <v/>
      </c>
      <c r="AH727" t="str">
        <f>IF(OR(ISBLANK('!0'!AN729),ISERROR('!0'!AN729)),"",'!0'!AN729)</f>
        <v/>
      </c>
      <c r="AI727" t="str">
        <f>IF(OR(ISBLANK('!0'!AO729),ISERROR('!0'!AO729)),"",'!0'!AO729)</f>
        <v/>
      </c>
      <c r="AJ727" t="str">
        <f>IF(OR(ISBLANK('!0'!AP729),ISERROR('!0'!AP729)),"",'!0'!AP729)</f>
        <v/>
      </c>
      <c r="AK727" t="str">
        <f>IF(OR(ISBLANK('!0'!AQ729),ISERROR('!0'!AQ729)),"",'!0'!AQ729)</f>
        <v/>
      </c>
      <c r="AL727" t="str">
        <f>IF(OR(ISBLANK('!0'!AR729),ISERROR('!0'!AR729)),"",'!0'!AR729)</f>
        <v/>
      </c>
      <c r="AM727" t="str">
        <f>IF(OR(ISBLANK('!0'!AS729),ISERROR('!0'!AS729)),"",'!0'!AS729)</f>
        <v/>
      </c>
      <c r="AN727" t="str">
        <f>IF(OR(ISBLANK('!0'!AT729),ISERROR('!0'!AT729)),"",'!0'!AT729)</f>
        <v/>
      </c>
      <c r="AO727" t="str">
        <f>IF(OR(ISBLANK('!0'!AU729),ISERROR('!0'!AU729)),"",'!0'!AU729)</f>
        <v/>
      </c>
      <c r="AP727" t="str">
        <f>IF(OR(ISBLANK('!0'!AV729),ISERROR('!0'!AV729)),"",'!0'!AV729)</f>
        <v/>
      </c>
      <c r="AQ727" t="str">
        <f>IF(OR(ISBLANK('!0'!AW729),ISERROR('!0'!AW729)),"",'!0'!AW729)</f>
        <v/>
      </c>
      <c r="AR727" t="str">
        <f>IF(OR(ISBLANK('!0'!AX729),ISERROR('!0'!AX729)),"",'!0'!AX729)</f>
        <v/>
      </c>
      <c r="AS727" t="str">
        <f>IF(OR(ISBLANK('!0'!AY729),ISERROR('!0'!AY729)),"",'!0'!AY729)</f>
        <v/>
      </c>
      <c r="AT727" t="str">
        <f>IF(OR(ISBLANK('!0'!AZ729),ISERROR('!0'!AZ729)),"",'!0'!AZ729)</f>
        <v/>
      </c>
      <c r="AU727" t="str">
        <f>IF(OR(ISBLANK('!0'!BA729),ISERROR('!0'!BA729)),"",'!0'!BA729)</f>
        <v/>
      </c>
      <c r="AV727" t="str">
        <f>IF(OR(ISBLANK('!0'!BB729),ISERROR('!0'!BB729)),"",'!0'!BB729)</f>
        <v/>
      </c>
      <c r="AW727" t="str">
        <f>IF(OR(ISBLANK('!0'!BC729),ISERROR('!0'!BC729)),"",'!0'!BC729)</f>
        <v/>
      </c>
      <c r="AX727" t="str">
        <f>IF(OR(ISBLANK('!0'!BD729),ISERROR('!0'!BD729)),"",'!0'!BD729)</f>
        <v/>
      </c>
      <c r="AY727" t="str">
        <f>IF(OR(ISBLANK('!0'!BE729),ISERROR('!0'!BE729)),"",'!0'!BE729)</f>
        <v/>
      </c>
      <c r="AZ727" t="str">
        <f>IF(OR(ISBLANK('!0'!BF729),ISERROR('!0'!BF729)),"",'!0'!BF729)</f>
        <v/>
      </c>
      <c r="BA727" t="str">
        <f>IF(OR(ISBLANK('!0'!BG729),ISERROR('!0'!BG729)),"",'!0'!BG729)</f>
        <v/>
      </c>
      <c r="BB727" t="str">
        <f>IF(OR(ISBLANK('!0'!BH729),ISERROR('!0'!BH729)),"",'!0'!BH729)</f>
        <v/>
      </c>
      <c r="BC727" t="str">
        <f>IF(OR(ISBLANK('!0'!BI729),ISERROR('!0'!BI729)),"",'!0'!BI729)</f>
        <v/>
      </c>
    </row>
    <row r="728" spans="1:55" ht="12.75" customHeight="1" x14ac:dyDescent="0.2">
      <c r="A728" t="str">
        <f>IF(OR(ISBLANK('!0'!A730),ISERROR('!0'!A730)),"",'!0'!A730)</f>
        <v/>
      </c>
      <c r="B728" t="str">
        <f>IF(OR(ISBLANK('!0'!B730),ISERROR('!0'!B730)),"",'!0'!B730)</f>
        <v/>
      </c>
      <c r="C728" t="str">
        <f>IF(OR(ISBLANK('!0'!C729),ISERROR('!0'!C729)),"",'!0'!C729)</f>
        <v/>
      </c>
      <c r="D728" t="str">
        <f>IF(OR(ISBLANK('!0'!D730),ISERROR('!0'!D730)),"",'!0'!D730)</f>
        <v/>
      </c>
      <c r="E728" t="str">
        <f>IF(OR(ISBLANK('!0'!E730),ISERROR('!0'!E730)),"",'!0'!E730)</f>
        <v/>
      </c>
      <c r="F728" t="str">
        <f>IF(OR(ISBLANK('!0'!F730),ISERROR('!0'!F730)),"",'!0'!F730)</f>
        <v/>
      </c>
      <c r="G728" t="str">
        <f>IF(OR(ISBLANK('!0'!G730),ISERROR('!0'!G730)),"",'!0'!G730)</f>
        <v/>
      </c>
      <c r="H728" t="str">
        <f>IF(OR(ISBLANK('!0'!H730),ISERROR('!0'!H730)),"",'!0'!H730)</f>
        <v/>
      </c>
      <c r="I728" s="4" t="str">
        <f>IF(OR(ISBLANK('!0'!I730),ISERROR('!0'!I730)),"",'!0'!I730)</f>
        <v/>
      </c>
      <c r="J728" t="str">
        <f>IF(OR(ISBLANK('!0'!J730),ISERROR('!0'!J730)),"",'!0'!J730)</f>
        <v/>
      </c>
      <c r="K728" s="59" t="str">
        <f>IF(OR(ISBLANK('!0'!K730),ISERROR('!0'!K730)),"",'!0'!K730)</f>
        <v/>
      </c>
      <c r="L728" t="str">
        <f>IF(OR(ISBLANK('!0'!L730),ISERROR('!0'!L730)),"",'!0'!L730)</f>
        <v/>
      </c>
      <c r="M728" t="str">
        <f>IF(OR(ISBLANK('!0'!M730),ISERROR('!0'!M730)),"",'!0'!M730)</f>
        <v/>
      </c>
      <c r="N728" t="str">
        <f>IF(OR(ISBLANK('!0'!N730),ISERROR('!0'!N730)),"",'!0'!N730)</f>
        <v/>
      </c>
      <c r="O728" t="str">
        <f>IF(OR(ISBLANK('!0'!O730),ISERROR('!0'!O730)),"",'!0'!O730)</f>
        <v/>
      </c>
      <c r="P728" t="str">
        <f>IF(OR(ISBLANK('!0'!P730),ISERROR('!0'!P730)),"",'!0'!P730)</f>
        <v/>
      </c>
      <c r="Q728" t="str">
        <f>IF(OR(ISBLANK('!0'!Q730),ISERROR('!0'!Q730)),"",'!0'!Q730)</f>
        <v/>
      </c>
      <c r="R728" t="str">
        <f>IF(OR(ISBLANK('!0'!R730),ISERROR('!0'!R730)),"",'!0'!R730)</f>
        <v/>
      </c>
      <c r="S728" t="str">
        <f>IF(OR(ISBLANK('!0'!S730),ISERROR('!0'!S730)),"",'!0'!S730)</f>
        <v/>
      </c>
      <c r="T728" t="str">
        <f>IF(OR(ISBLANK('!0'!T730),ISERROR('!0'!T730)),"",'!0'!T730)</f>
        <v/>
      </c>
      <c r="U728" t="str">
        <f>IF(OR(ISBLANK('!0'!U730),ISERROR('!0'!U730)),"",'!0'!U730)</f>
        <v/>
      </c>
      <c r="V728" t="str">
        <f>IF(OR(ISBLANK('!0'!V730),ISERROR('!0'!V730)),"",'!0'!V730)</f>
        <v/>
      </c>
      <c r="W728" t="str">
        <f>IF(OR(ISBLANK('!0'!W730),ISERROR('!0'!W730)),"",'!0'!W730)</f>
        <v/>
      </c>
      <c r="X728" t="str">
        <f>IF(OR(ISBLANK('!0'!X730),ISERROR('!0'!X730)),"",'!0'!X730)</f>
        <v/>
      </c>
      <c r="Y728" t="str">
        <f>IF(OR(ISBLANK('!0'!Y730),ISERROR('!0'!Y730)),"",'!0'!Y730)</f>
        <v/>
      </c>
      <c r="Z728" t="str">
        <f>IF(OR(ISBLANK('!0'!Z730),ISERROR('!0'!Z730)),"",'!0'!Z730)</f>
        <v/>
      </c>
      <c r="AA728" t="str">
        <f>IF(OR(ISBLANK('!0'!AA730),ISERROR('!0'!AA730)),"",'!0'!AA730)</f>
        <v/>
      </c>
      <c r="AB728" t="str">
        <f>IF(OR(ISBLANK('!0'!AB730),ISERROR('!0'!AB730)),"",'!0'!AB730)</f>
        <v/>
      </c>
      <c r="AC728" t="str">
        <f>IF(OR(ISBLANK('!0'!AI730),ISERROR('!0'!AI730)),"",'!0'!AI730)</f>
        <v/>
      </c>
      <c r="AD728" t="str">
        <f>IF(OR(ISBLANK('!0'!AJ730),ISERROR('!0'!AJ730)),"",'!0'!AJ730)</f>
        <v/>
      </c>
      <c r="AE728" t="str">
        <f>IF(OR(ISBLANK('!0'!AK730),ISERROR('!0'!AK730)),"",'!0'!AK730)</f>
        <v/>
      </c>
      <c r="AF728" t="str">
        <f>IF(OR(ISBLANK('!0'!AL730),ISERROR('!0'!AL730)),"",'!0'!AL730)</f>
        <v/>
      </c>
      <c r="AG728" t="str">
        <f>IF(OR(ISBLANK('!0'!AM730),ISERROR('!0'!AM730)),"",'!0'!AM730)</f>
        <v/>
      </c>
      <c r="AH728" t="str">
        <f>IF(OR(ISBLANK('!0'!AN730),ISERROR('!0'!AN730)),"",'!0'!AN730)</f>
        <v/>
      </c>
      <c r="AI728" t="str">
        <f>IF(OR(ISBLANK('!0'!AO730),ISERROR('!0'!AO730)),"",'!0'!AO730)</f>
        <v/>
      </c>
      <c r="AJ728" t="str">
        <f>IF(OR(ISBLANK('!0'!AP730),ISERROR('!0'!AP730)),"",'!0'!AP730)</f>
        <v/>
      </c>
      <c r="AK728" t="str">
        <f>IF(OR(ISBLANK('!0'!AQ730),ISERROR('!0'!AQ730)),"",'!0'!AQ730)</f>
        <v/>
      </c>
      <c r="AL728" t="str">
        <f>IF(OR(ISBLANK('!0'!AR730),ISERROR('!0'!AR730)),"",'!0'!AR730)</f>
        <v/>
      </c>
      <c r="AM728" t="str">
        <f>IF(OR(ISBLANK('!0'!AS730),ISERROR('!0'!AS730)),"",'!0'!AS730)</f>
        <v/>
      </c>
      <c r="AN728" t="str">
        <f>IF(OR(ISBLANK('!0'!AT730),ISERROR('!0'!AT730)),"",'!0'!AT730)</f>
        <v/>
      </c>
      <c r="AO728" t="str">
        <f>IF(OR(ISBLANK('!0'!AU730),ISERROR('!0'!AU730)),"",'!0'!AU730)</f>
        <v/>
      </c>
      <c r="AP728" t="str">
        <f>IF(OR(ISBLANK('!0'!AV730),ISERROR('!0'!AV730)),"",'!0'!AV730)</f>
        <v/>
      </c>
      <c r="AQ728" t="str">
        <f>IF(OR(ISBLANK('!0'!AW730),ISERROR('!0'!AW730)),"",'!0'!AW730)</f>
        <v/>
      </c>
      <c r="AR728" t="str">
        <f>IF(OR(ISBLANK('!0'!AX730),ISERROR('!0'!AX730)),"",'!0'!AX730)</f>
        <v/>
      </c>
      <c r="AS728" t="str">
        <f>IF(OR(ISBLANK('!0'!AY730),ISERROR('!0'!AY730)),"",'!0'!AY730)</f>
        <v/>
      </c>
      <c r="AT728" t="str">
        <f>IF(OR(ISBLANK('!0'!AZ730),ISERROR('!0'!AZ730)),"",'!0'!AZ730)</f>
        <v/>
      </c>
      <c r="AU728" t="str">
        <f>IF(OR(ISBLANK('!0'!BA730),ISERROR('!0'!BA730)),"",'!0'!BA730)</f>
        <v/>
      </c>
      <c r="AV728" t="str">
        <f>IF(OR(ISBLANK('!0'!BB730),ISERROR('!0'!BB730)),"",'!0'!BB730)</f>
        <v/>
      </c>
      <c r="AW728" t="str">
        <f>IF(OR(ISBLANK('!0'!BC730),ISERROR('!0'!BC730)),"",'!0'!BC730)</f>
        <v/>
      </c>
      <c r="AX728" t="str">
        <f>IF(OR(ISBLANK('!0'!BD730),ISERROR('!0'!BD730)),"",'!0'!BD730)</f>
        <v/>
      </c>
      <c r="AY728" t="str">
        <f>IF(OR(ISBLANK('!0'!BE730),ISERROR('!0'!BE730)),"",'!0'!BE730)</f>
        <v/>
      </c>
      <c r="AZ728" t="str">
        <f>IF(OR(ISBLANK('!0'!BF730),ISERROR('!0'!BF730)),"",'!0'!BF730)</f>
        <v/>
      </c>
      <c r="BA728" t="str">
        <f>IF(OR(ISBLANK('!0'!BG730),ISERROR('!0'!BG730)),"",'!0'!BG730)</f>
        <v/>
      </c>
      <c r="BB728" t="str">
        <f>IF(OR(ISBLANK('!0'!BH730),ISERROR('!0'!BH730)),"",'!0'!BH730)</f>
        <v/>
      </c>
      <c r="BC728" t="str">
        <f>IF(OR(ISBLANK('!0'!BI730),ISERROR('!0'!BI730)),"",'!0'!BI730)</f>
        <v/>
      </c>
    </row>
    <row r="729" spans="1:55" ht="12.75" customHeight="1" x14ac:dyDescent="0.2">
      <c r="A729" t="str">
        <f>IF(OR(ISBLANK('!0'!A731),ISERROR('!0'!A731)),"",'!0'!A731)</f>
        <v/>
      </c>
      <c r="B729" t="str">
        <f>IF(OR(ISBLANK('!0'!B731),ISERROR('!0'!B731)),"",'!0'!B731)</f>
        <v/>
      </c>
      <c r="C729" t="str">
        <f>IF(OR(ISBLANK('!0'!C730),ISERROR('!0'!C730)),"",'!0'!C730)</f>
        <v/>
      </c>
      <c r="D729" t="str">
        <f>IF(OR(ISBLANK('!0'!D731),ISERROR('!0'!D731)),"",'!0'!D731)</f>
        <v/>
      </c>
      <c r="E729" t="str">
        <f>IF(OR(ISBLANK('!0'!E731),ISERROR('!0'!E731)),"",'!0'!E731)</f>
        <v/>
      </c>
      <c r="F729" t="str">
        <f>IF(OR(ISBLANK('!0'!F731),ISERROR('!0'!F731)),"",'!0'!F731)</f>
        <v/>
      </c>
      <c r="G729" t="str">
        <f>IF(OR(ISBLANK('!0'!G731),ISERROR('!0'!G731)),"",'!0'!G731)</f>
        <v/>
      </c>
      <c r="H729" t="str">
        <f>IF(OR(ISBLANK('!0'!H731),ISERROR('!0'!H731)),"",'!0'!H731)</f>
        <v/>
      </c>
      <c r="I729" s="4" t="str">
        <f>IF(OR(ISBLANK('!0'!I731),ISERROR('!0'!I731)),"",'!0'!I731)</f>
        <v/>
      </c>
      <c r="J729" t="str">
        <f>IF(OR(ISBLANK('!0'!J731),ISERROR('!0'!J731)),"",'!0'!J731)</f>
        <v/>
      </c>
      <c r="K729" s="59" t="str">
        <f>IF(OR(ISBLANK('!0'!K731),ISERROR('!0'!K731)),"",'!0'!K731)</f>
        <v/>
      </c>
      <c r="L729" t="str">
        <f>IF(OR(ISBLANK('!0'!L731),ISERROR('!0'!L731)),"",'!0'!L731)</f>
        <v/>
      </c>
      <c r="M729" t="str">
        <f>IF(OR(ISBLANK('!0'!M731),ISERROR('!0'!M731)),"",'!0'!M731)</f>
        <v/>
      </c>
      <c r="N729" t="str">
        <f>IF(OR(ISBLANK('!0'!N731),ISERROR('!0'!N731)),"",'!0'!N731)</f>
        <v/>
      </c>
      <c r="O729" t="str">
        <f>IF(OR(ISBLANK('!0'!O731),ISERROR('!0'!O731)),"",'!0'!O731)</f>
        <v/>
      </c>
      <c r="P729" t="str">
        <f>IF(OR(ISBLANK('!0'!P731),ISERROR('!0'!P731)),"",'!0'!P731)</f>
        <v/>
      </c>
      <c r="Q729" t="str">
        <f>IF(OR(ISBLANK('!0'!Q731),ISERROR('!0'!Q731)),"",'!0'!Q731)</f>
        <v/>
      </c>
      <c r="R729" t="str">
        <f>IF(OR(ISBLANK('!0'!R731),ISERROR('!0'!R731)),"",'!0'!R731)</f>
        <v/>
      </c>
      <c r="S729" t="str">
        <f>IF(OR(ISBLANK('!0'!S731),ISERROR('!0'!S731)),"",'!0'!S731)</f>
        <v/>
      </c>
      <c r="T729" t="str">
        <f>IF(OR(ISBLANK('!0'!T731),ISERROR('!0'!T731)),"",'!0'!T731)</f>
        <v/>
      </c>
      <c r="U729" t="str">
        <f>IF(OR(ISBLANK('!0'!U731),ISERROR('!0'!U731)),"",'!0'!U731)</f>
        <v/>
      </c>
      <c r="V729" t="str">
        <f>IF(OR(ISBLANK('!0'!V731),ISERROR('!0'!V731)),"",'!0'!V731)</f>
        <v/>
      </c>
      <c r="W729" t="str">
        <f>IF(OR(ISBLANK('!0'!W731),ISERROR('!0'!W731)),"",'!0'!W731)</f>
        <v/>
      </c>
      <c r="X729" t="str">
        <f>IF(OR(ISBLANK('!0'!X731),ISERROR('!0'!X731)),"",'!0'!X731)</f>
        <v/>
      </c>
      <c r="Y729" t="str">
        <f>IF(OR(ISBLANK('!0'!Y731),ISERROR('!0'!Y731)),"",'!0'!Y731)</f>
        <v/>
      </c>
      <c r="Z729" t="str">
        <f>IF(OR(ISBLANK('!0'!Z731),ISERROR('!0'!Z731)),"",'!0'!Z731)</f>
        <v/>
      </c>
      <c r="AA729" t="str">
        <f>IF(OR(ISBLANK('!0'!AA731),ISERROR('!0'!AA731)),"",'!0'!AA731)</f>
        <v/>
      </c>
      <c r="AB729" t="str">
        <f>IF(OR(ISBLANK('!0'!AB731),ISERROR('!0'!AB731)),"",'!0'!AB731)</f>
        <v/>
      </c>
      <c r="AC729" t="str">
        <f>IF(OR(ISBLANK('!0'!AI731),ISERROR('!0'!AI731)),"",'!0'!AI731)</f>
        <v/>
      </c>
      <c r="AD729" t="str">
        <f>IF(OR(ISBLANK('!0'!AJ731),ISERROR('!0'!AJ731)),"",'!0'!AJ731)</f>
        <v/>
      </c>
      <c r="AE729" t="str">
        <f>IF(OR(ISBLANK('!0'!AK731),ISERROR('!0'!AK731)),"",'!0'!AK731)</f>
        <v/>
      </c>
      <c r="AF729" t="str">
        <f>IF(OR(ISBLANK('!0'!AL731),ISERROR('!0'!AL731)),"",'!0'!AL731)</f>
        <v/>
      </c>
      <c r="AG729" t="str">
        <f>IF(OR(ISBLANK('!0'!AM731),ISERROR('!0'!AM731)),"",'!0'!AM731)</f>
        <v/>
      </c>
      <c r="AH729" t="str">
        <f>IF(OR(ISBLANK('!0'!AN731),ISERROR('!0'!AN731)),"",'!0'!AN731)</f>
        <v/>
      </c>
      <c r="AI729" t="str">
        <f>IF(OR(ISBLANK('!0'!AO731),ISERROR('!0'!AO731)),"",'!0'!AO731)</f>
        <v/>
      </c>
      <c r="AJ729" t="str">
        <f>IF(OR(ISBLANK('!0'!AP731),ISERROR('!0'!AP731)),"",'!0'!AP731)</f>
        <v/>
      </c>
      <c r="AK729" t="str">
        <f>IF(OR(ISBLANK('!0'!AQ731),ISERROR('!0'!AQ731)),"",'!0'!AQ731)</f>
        <v/>
      </c>
      <c r="AL729" t="str">
        <f>IF(OR(ISBLANK('!0'!AR731),ISERROR('!0'!AR731)),"",'!0'!AR731)</f>
        <v/>
      </c>
      <c r="AM729" t="str">
        <f>IF(OR(ISBLANK('!0'!AS731),ISERROR('!0'!AS731)),"",'!0'!AS731)</f>
        <v/>
      </c>
      <c r="AN729" t="str">
        <f>IF(OR(ISBLANK('!0'!AT731),ISERROR('!0'!AT731)),"",'!0'!AT731)</f>
        <v/>
      </c>
      <c r="AO729" t="str">
        <f>IF(OR(ISBLANK('!0'!AU731),ISERROR('!0'!AU731)),"",'!0'!AU731)</f>
        <v/>
      </c>
      <c r="AP729" t="str">
        <f>IF(OR(ISBLANK('!0'!AV731),ISERROR('!0'!AV731)),"",'!0'!AV731)</f>
        <v/>
      </c>
      <c r="AQ729" t="str">
        <f>IF(OR(ISBLANK('!0'!AW731),ISERROR('!0'!AW731)),"",'!0'!AW731)</f>
        <v/>
      </c>
      <c r="AR729" t="str">
        <f>IF(OR(ISBLANK('!0'!AX731),ISERROR('!0'!AX731)),"",'!0'!AX731)</f>
        <v/>
      </c>
      <c r="AS729" t="str">
        <f>IF(OR(ISBLANK('!0'!AY731),ISERROR('!0'!AY731)),"",'!0'!AY731)</f>
        <v/>
      </c>
      <c r="AT729" t="str">
        <f>IF(OR(ISBLANK('!0'!AZ731),ISERROR('!0'!AZ731)),"",'!0'!AZ731)</f>
        <v/>
      </c>
      <c r="AU729" t="str">
        <f>IF(OR(ISBLANK('!0'!BA731),ISERROR('!0'!BA731)),"",'!0'!BA731)</f>
        <v/>
      </c>
      <c r="AV729" t="str">
        <f>IF(OR(ISBLANK('!0'!BB731),ISERROR('!0'!BB731)),"",'!0'!BB731)</f>
        <v/>
      </c>
      <c r="AW729" t="str">
        <f>IF(OR(ISBLANK('!0'!BC731),ISERROR('!0'!BC731)),"",'!0'!BC731)</f>
        <v/>
      </c>
      <c r="AX729" t="str">
        <f>IF(OR(ISBLANK('!0'!BD731),ISERROR('!0'!BD731)),"",'!0'!BD731)</f>
        <v/>
      </c>
      <c r="AY729" t="str">
        <f>IF(OR(ISBLANK('!0'!BE731),ISERROR('!0'!BE731)),"",'!0'!BE731)</f>
        <v/>
      </c>
      <c r="AZ729" t="str">
        <f>IF(OR(ISBLANK('!0'!BF731),ISERROR('!0'!BF731)),"",'!0'!BF731)</f>
        <v/>
      </c>
      <c r="BA729" t="str">
        <f>IF(OR(ISBLANK('!0'!BG731),ISERROR('!0'!BG731)),"",'!0'!BG731)</f>
        <v/>
      </c>
      <c r="BB729" t="str">
        <f>IF(OR(ISBLANK('!0'!BH731),ISERROR('!0'!BH731)),"",'!0'!BH731)</f>
        <v/>
      </c>
      <c r="BC729" t="str">
        <f>IF(OR(ISBLANK('!0'!BI731),ISERROR('!0'!BI731)),"",'!0'!BI731)</f>
        <v/>
      </c>
    </row>
    <row r="730" spans="1:55" ht="12.75" customHeight="1" x14ac:dyDescent="0.2">
      <c r="A730" t="str">
        <f>IF(OR(ISBLANK('!0'!A732),ISERROR('!0'!A732)),"",'!0'!A732)</f>
        <v/>
      </c>
      <c r="B730" t="str">
        <f>IF(OR(ISBLANK('!0'!B732),ISERROR('!0'!B732)),"",'!0'!B732)</f>
        <v/>
      </c>
      <c r="C730" t="str">
        <f>IF(OR(ISBLANK('!0'!C731),ISERROR('!0'!C731)),"",'!0'!C731)</f>
        <v/>
      </c>
      <c r="D730" t="str">
        <f>IF(OR(ISBLANK('!0'!D732),ISERROR('!0'!D732)),"",'!0'!D732)</f>
        <v/>
      </c>
      <c r="E730" t="str">
        <f>IF(OR(ISBLANK('!0'!E732),ISERROR('!0'!E732)),"",'!0'!E732)</f>
        <v/>
      </c>
      <c r="F730" t="str">
        <f>IF(OR(ISBLANK('!0'!F732),ISERROR('!0'!F732)),"",'!0'!F732)</f>
        <v/>
      </c>
      <c r="G730" t="str">
        <f>IF(OR(ISBLANK('!0'!G732),ISERROR('!0'!G732)),"",'!0'!G732)</f>
        <v/>
      </c>
      <c r="H730" t="str">
        <f>IF(OR(ISBLANK('!0'!H732),ISERROR('!0'!H732)),"",'!0'!H732)</f>
        <v/>
      </c>
      <c r="I730" s="4" t="str">
        <f>IF(OR(ISBLANK('!0'!I732),ISERROR('!0'!I732)),"",'!0'!I732)</f>
        <v/>
      </c>
      <c r="J730" t="str">
        <f>IF(OR(ISBLANK('!0'!J732),ISERROR('!0'!J732)),"",'!0'!J732)</f>
        <v/>
      </c>
      <c r="K730" s="59" t="str">
        <f>IF(OR(ISBLANK('!0'!K732),ISERROR('!0'!K732)),"",'!0'!K732)</f>
        <v/>
      </c>
      <c r="L730" t="str">
        <f>IF(OR(ISBLANK('!0'!L732),ISERROR('!0'!L732)),"",'!0'!L732)</f>
        <v/>
      </c>
      <c r="M730" t="str">
        <f>IF(OR(ISBLANK('!0'!M732),ISERROR('!0'!M732)),"",'!0'!M732)</f>
        <v/>
      </c>
      <c r="N730" t="str">
        <f>IF(OR(ISBLANK('!0'!N732),ISERROR('!0'!N732)),"",'!0'!N732)</f>
        <v/>
      </c>
      <c r="O730" t="str">
        <f>IF(OR(ISBLANK('!0'!O732),ISERROR('!0'!O732)),"",'!0'!O732)</f>
        <v/>
      </c>
      <c r="P730" t="str">
        <f>IF(OR(ISBLANK('!0'!P732),ISERROR('!0'!P732)),"",'!0'!P732)</f>
        <v/>
      </c>
      <c r="Q730" t="str">
        <f>IF(OR(ISBLANK('!0'!Q732),ISERROR('!0'!Q732)),"",'!0'!Q732)</f>
        <v/>
      </c>
      <c r="R730" t="str">
        <f>IF(OR(ISBLANK('!0'!R732),ISERROR('!0'!R732)),"",'!0'!R732)</f>
        <v/>
      </c>
      <c r="S730" t="str">
        <f>IF(OR(ISBLANK('!0'!S732),ISERROR('!0'!S732)),"",'!0'!S732)</f>
        <v/>
      </c>
      <c r="T730" t="str">
        <f>IF(OR(ISBLANK('!0'!T732),ISERROR('!0'!T732)),"",'!0'!T732)</f>
        <v/>
      </c>
      <c r="U730" t="str">
        <f>IF(OR(ISBLANK('!0'!U732),ISERROR('!0'!U732)),"",'!0'!U732)</f>
        <v/>
      </c>
      <c r="V730" t="str">
        <f>IF(OR(ISBLANK('!0'!V732),ISERROR('!0'!V732)),"",'!0'!V732)</f>
        <v/>
      </c>
      <c r="W730" t="str">
        <f>IF(OR(ISBLANK('!0'!W732),ISERROR('!0'!W732)),"",'!0'!W732)</f>
        <v/>
      </c>
      <c r="X730" t="str">
        <f>IF(OR(ISBLANK('!0'!X732),ISERROR('!0'!X732)),"",'!0'!X732)</f>
        <v/>
      </c>
      <c r="Y730" t="str">
        <f>IF(OR(ISBLANK('!0'!Y732),ISERROR('!0'!Y732)),"",'!0'!Y732)</f>
        <v/>
      </c>
      <c r="Z730" t="str">
        <f>IF(OR(ISBLANK('!0'!Z732),ISERROR('!0'!Z732)),"",'!0'!Z732)</f>
        <v/>
      </c>
      <c r="AA730" t="str">
        <f>IF(OR(ISBLANK('!0'!AA732),ISERROR('!0'!AA732)),"",'!0'!AA732)</f>
        <v/>
      </c>
      <c r="AB730" t="str">
        <f>IF(OR(ISBLANK('!0'!AB732),ISERROR('!0'!AB732)),"",'!0'!AB732)</f>
        <v/>
      </c>
      <c r="AC730" t="str">
        <f>IF(OR(ISBLANK('!0'!AI732),ISERROR('!0'!AI732)),"",'!0'!AI732)</f>
        <v/>
      </c>
      <c r="AD730" t="str">
        <f>IF(OR(ISBLANK('!0'!AJ732),ISERROR('!0'!AJ732)),"",'!0'!AJ732)</f>
        <v/>
      </c>
      <c r="AE730" t="str">
        <f>IF(OR(ISBLANK('!0'!AK732),ISERROR('!0'!AK732)),"",'!0'!AK732)</f>
        <v/>
      </c>
      <c r="AF730" t="str">
        <f>IF(OR(ISBLANK('!0'!AL732),ISERROR('!0'!AL732)),"",'!0'!AL732)</f>
        <v/>
      </c>
      <c r="AG730" t="str">
        <f>IF(OR(ISBLANK('!0'!AM732),ISERROR('!0'!AM732)),"",'!0'!AM732)</f>
        <v/>
      </c>
      <c r="AH730" t="str">
        <f>IF(OR(ISBLANK('!0'!AN732),ISERROR('!0'!AN732)),"",'!0'!AN732)</f>
        <v/>
      </c>
      <c r="AI730" t="str">
        <f>IF(OR(ISBLANK('!0'!AO732),ISERROR('!0'!AO732)),"",'!0'!AO732)</f>
        <v/>
      </c>
      <c r="AJ730" t="str">
        <f>IF(OR(ISBLANK('!0'!AP732),ISERROR('!0'!AP732)),"",'!0'!AP732)</f>
        <v/>
      </c>
      <c r="AK730" t="str">
        <f>IF(OR(ISBLANK('!0'!AQ732),ISERROR('!0'!AQ732)),"",'!0'!AQ732)</f>
        <v/>
      </c>
      <c r="AL730" t="str">
        <f>IF(OR(ISBLANK('!0'!AR732),ISERROR('!0'!AR732)),"",'!0'!AR732)</f>
        <v/>
      </c>
      <c r="AM730" t="str">
        <f>IF(OR(ISBLANK('!0'!AS732),ISERROR('!0'!AS732)),"",'!0'!AS732)</f>
        <v/>
      </c>
      <c r="AN730" t="str">
        <f>IF(OR(ISBLANK('!0'!AT732),ISERROR('!0'!AT732)),"",'!0'!AT732)</f>
        <v/>
      </c>
      <c r="AO730" t="str">
        <f>IF(OR(ISBLANK('!0'!AU732),ISERROR('!0'!AU732)),"",'!0'!AU732)</f>
        <v/>
      </c>
      <c r="AP730" t="str">
        <f>IF(OR(ISBLANK('!0'!AV732),ISERROR('!0'!AV732)),"",'!0'!AV732)</f>
        <v/>
      </c>
      <c r="AQ730" t="str">
        <f>IF(OR(ISBLANK('!0'!AW732),ISERROR('!0'!AW732)),"",'!0'!AW732)</f>
        <v/>
      </c>
      <c r="AR730" t="str">
        <f>IF(OR(ISBLANK('!0'!AX732),ISERROR('!0'!AX732)),"",'!0'!AX732)</f>
        <v/>
      </c>
      <c r="AS730" t="str">
        <f>IF(OR(ISBLANK('!0'!AY732),ISERROR('!0'!AY732)),"",'!0'!AY732)</f>
        <v/>
      </c>
      <c r="AT730" t="str">
        <f>IF(OR(ISBLANK('!0'!AZ732),ISERROR('!0'!AZ732)),"",'!0'!AZ732)</f>
        <v/>
      </c>
      <c r="AU730" t="str">
        <f>IF(OR(ISBLANK('!0'!BA732),ISERROR('!0'!BA732)),"",'!0'!BA732)</f>
        <v/>
      </c>
      <c r="AV730" t="str">
        <f>IF(OR(ISBLANK('!0'!BB732),ISERROR('!0'!BB732)),"",'!0'!BB732)</f>
        <v/>
      </c>
      <c r="AW730" t="str">
        <f>IF(OR(ISBLANK('!0'!BC732),ISERROR('!0'!BC732)),"",'!0'!BC732)</f>
        <v/>
      </c>
      <c r="AX730" t="str">
        <f>IF(OR(ISBLANK('!0'!BD732),ISERROR('!0'!BD732)),"",'!0'!BD732)</f>
        <v/>
      </c>
      <c r="AY730" t="str">
        <f>IF(OR(ISBLANK('!0'!BE732),ISERROR('!0'!BE732)),"",'!0'!BE732)</f>
        <v/>
      </c>
      <c r="AZ730" t="str">
        <f>IF(OR(ISBLANK('!0'!BF732),ISERROR('!0'!BF732)),"",'!0'!BF732)</f>
        <v/>
      </c>
      <c r="BA730" t="str">
        <f>IF(OR(ISBLANK('!0'!BG732),ISERROR('!0'!BG732)),"",'!0'!BG732)</f>
        <v/>
      </c>
      <c r="BB730" t="str">
        <f>IF(OR(ISBLANK('!0'!BH732),ISERROR('!0'!BH732)),"",'!0'!BH732)</f>
        <v/>
      </c>
      <c r="BC730" t="str">
        <f>IF(OR(ISBLANK('!0'!BI732),ISERROR('!0'!BI732)),"",'!0'!BI732)</f>
        <v/>
      </c>
    </row>
    <row r="731" spans="1:55" ht="12.75" customHeight="1" x14ac:dyDescent="0.2">
      <c r="A731" t="str">
        <f>IF(OR(ISBLANK('!0'!A733),ISERROR('!0'!A733)),"",'!0'!A733)</f>
        <v/>
      </c>
      <c r="B731" t="str">
        <f>IF(OR(ISBLANK('!0'!B733),ISERROR('!0'!B733)),"",'!0'!B733)</f>
        <v/>
      </c>
      <c r="C731" t="str">
        <f>IF(OR(ISBLANK('!0'!C732),ISERROR('!0'!C732)),"",'!0'!C732)</f>
        <v/>
      </c>
      <c r="D731" t="str">
        <f>IF(OR(ISBLANK('!0'!D733),ISERROR('!0'!D733)),"",'!0'!D733)</f>
        <v/>
      </c>
      <c r="E731" t="str">
        <f>IF(OR(ISBLANK('!0'!E733),ISERROR('!0'!E733)),"",'!0'!E733)</f>
        <v/>
      </c>
      <c r="F731" t="str">
        <f>IF(OR(ISBLANK('!0'!F733),ISERROR('!0'!F733)),"",'!0'!F733)</f>
        <v/>
      </c>
      <c r="G731" t="str">
        <f>IF(OR(ISBLANK('!0'!G733),ISERROR('!0'!G733)),"",'!0'!G733)</f>
        <v/>
      </c>
      <c r="H731" t="str">
        <f>IF(OR(ISBLANK('!0'!H733),ISERROR('!0'!H733)),"",'!0'!H733)</f>
        <v/>
      </c>
      <c r="I731" s="4" t="str">
        <f>IF(OR(ISBLANK('!0'!I733),ISERROR('!0'!I733)),"",'!0'!I733)</f>
        <v/>
      </c>
      <c r="J731" t="str">
        <f>IF(OR(ISBLANK('!0'!J733),ISERROR('!0'!J733)),"",'!0'!J733)</f>
        <v/>
      </c>
      <c r="K731" s="59" t="str">
        <f>IF(OR(ISBLANK('!0'!K733),ISERROR('!0'!K733)),"",'!0'!K733)</f>
        <v/>
      </c>
      <c r="L731" t="str">
        <f>IF(OR(ISBLANK('!0'!L733),ISERROR('!0'!L733)),"",'!0'!L733)</f>
        <v/>
      </c>
      <c r="M731" t="str">
        <f>IF(OR(ISBLANK('!0'!M733),ISERROR('!0'!M733)),"",'!0'!M733)</f>
        <v/>
      </c>
      <c r="N731" t="str">
        <f>IF(OR(ISBLANK('!0'!N733),ISERROR('!0'!N733)),"",'!0'!N733)</f>
        <v/>
      </c>
      <c r="O731" t="str">
        <f>IF(OR(ISBLANK('!0'!O733),ISERROR('!0'!O733)),"",'!0'!O733)</f>
        <v/>
      </c>
      <c r="P731" t="str">
        <f>IF(OR(ISBLANK('!0'!P733),ISERROR('!0'!P733)),"",'!0'!P733)</f>
        <v/>
      </c>
      <c r="Q731" t="str">
        <f>IF(OR(ISBLANK('!0'!Q733),ISERROR('!0'!Q733)),"",'!0'!Q733)</f>
        <v/>
      </c>
      <c r="R731" t="str">
        <f>IF(OR(ISBLANK('!0'!R733),ISERROR('!0'!R733)),"",'!0'!R733)</f>
        <v/>
      </c>
      <c r="S731" t="str">
        <f>IF(OR(ISBLANK('!0'!S733),ISERROR('!0'!S733)),"",'!0'!S733)</f>
        <v/>
      </c>
      <c r="T731" t="str">
        <f>IF(OR(ISBLANK('!0'!T733),ISERROR('!0'!T733)),"",'!0'!T733)</f>
        <v/>
      </c>
      <c r="U731" t="str">
        <f>IF(OR(ISBLANK('!0'!U733),ISERROR('!0'!U733)),"",'!0'!U733)</f>
        <v/>
      </c>
      <c r="V731" t="str">
        <f>IF(OR(ISBLANK('!0'!V733),ISERROR('!0'!V733)),"",'!0'!V733)</f>
        <v/>
      </c>
      <c r="W731" t="str">
        <f>IF(OR(ISBLANK('!0'!W733),ISERROR('!0'!W733)),"",'!0'!W733)</f>
        <v/>
      </c>
      <c r="X731" t="str">
        <f>IF(OR(ISBLANK('!0'!X733),ISERROR('!0'!X733)),"",'!0'!X733)</f>
        <v/>
      </c>
      <c r="Y731" t="str">
        <f>IF(OR(ISBLANK('!0'!Y733),ISERROR('!0'!Y733)),"",'!0'!Y733)</f>
        <v/>
      </c>
      <c r="Z731" t="str">
        <f>IF(OR(ISBLANK('!0'!Z733),ISERROR('!0'!Z733)),"",'!0'!Z733)</f>
        <v/>
      </c>
      <c r="AA731" t="str">
        <f>IF(OR(ISBLANK('!0'!AA733),ISERROR('!0'!AA733)),"",'!0'!AA733)</f>
        <v/>
      </c>
      <c r="AB731" t="str">
        <f>IF(OR(ISBLANK('!0'!AB733),ISERROR('!0'!AB733)),"",'!0'!AB733)</f>
        <v/>
      </c>
      <c r="AC731" t="str">
        <f>IF(OR(ISBLANK('!0'!AI733),ISERROR('!0'!AI733)),"",'!0'!AI733)</f>
        <v/>
      </c>
      <c r="AD731" t="str">
        <f>IF(OR(ISBLANK('!0'!AJ733),ISERROR('!0'!AJ733)),"",'!0'!AJ733)</f>
        <v/>
      </c>
      <c r="AE731" t="str">
        <f>IF(OR(ISBLANK('!0'!AK733),ISERROR('!0'!AK733)),"",'!0'!AK733)</f>
        <v/>
      </c>
      <c r="AF731" t="str">
        <f>IF(OR(ISBLANK('!0'!AL733),ISERROR('!0'!AL733)),"",'!0'!AL733)</f>
        <v/>
      </c>
      <c r="AG731" t="str">
        <f>IF(OR(ISBLANK('!0'!AM733),ISERROR('!0'!AM733)),"",'!0'!AM733)</f>
        <v/>
      </c>
      <c r="AH731" t="str">
        <f>IF(OR(ISBLANK('!0'!AN733),ISERROR('!0'!AN733)),"",'!0'!AN733)</f>
        <v/>
      </c>
      <c r="AI731" t="str">
        <f>IF(OR(ISBLANK('!0'!AO733),ISERROR('!0'!AO733)),"",'!0'!AO733)</f>
        <v/>
      </c>
      <c r="AJ731" t="str">
        <f>IF(OR(ISBLANK('!0'!AP733),ISERROR('!0'!AP733)),"",'!0'!AP733)</f>
        <v/>
      </c>
      <c r="AK731" t="str">
        <f>IF(OR(ISBLANK('!0'!AQ733),ISERROR('!0'!AQ733)),"",'!0'!AQ733)</f>
        <v/>
      </c>
      <c r="AL731" t="str">
        <f>IF(OR(ISBLANK('!0'!AR733),ISERROR('!0'!AR733)),"",'!0'!AR733)</f>
        <v/>
      </c>
      <c r="AM731" t="str">
        <f>IF(OR(ISBLANK('!0'!AS733),ISERROR('!0'!AS733)),"",'!0'!AS733)</f>
        <v/>
      </c>
      <c r="AN731" t="str">
        <f>IF(OR(ISBLANK('!0'!AT733),ISERROR('!0'!AT733)),"",'!0'!AT733)</f>
        <v/>
      </c>
      <c r="AO731" t="str">
        <f>IF(OR(ISBLANK('!0'!AU733),ISERROR('!0'!AU733)),"",'!0'!AU733)</f>
        <v/>
      </c>
      <c r="AP731" t="str">
        <f>IF(OR(ISBLANK('!0'!AV733),ISERROR('!0'!AV733)),"",'!0'!AV733)</f>
        <v/>
      </c>
      <c r="AQ731" t="str">
        <f>IF(OR(ISBLANK('!0'!AW733),ISERROR('!0'!AW733)),"",'!0'!AW733)</f>
        <v/>
      </c>
      <c r="AR731" t="str">
        <f>IF(OR(ISBLANK('!0'!AX733),ISERROR('!0'!AX733)),"",'!0'!AX733)</f>
        <v/>
      </c>
      <c r="AS731" t="str">
        <f>IF(OR(ISBLANK('!0'!AY733),ISERROR('!0'!AY733)),"",'!0'!AY733)</f>
        <v/>
      </c>
      <c r="AT731" t="str">
        <f>IF(OR(ISBLANK('!0'!AZ733),ISERROR('!0'!AZ733)),"",'!0'!AZ733)</f>
        <v/>
      </c>
      <c r="AU731" t="str">
        <f>IF(OR(ISBLANK('!0'!BA733),ISERROR('!0'!BA733)),"",'!0'!BA733)</f>
        <v/>
      </c>
      <c r="AV731" t="str">
        <f>IF(OR(ISBLANK('!0'!BB733),ISERROR('!0'!BB733)),"",'!0'!BB733)</f>
        <v/>
      </c>
      <c r="AW731" t="str">
        <f>IF(OR(ISBLANK('!0'!BC733),ISERROR('!0'!BC733)),"",'!0'!BC733)</f>
        <v/>
      </c>
      <c r="AX731" t="str">
        <f>IF(OR(ISBLANK('!0'!BD733),ISERROR('!0'!BD733)),"",'!0'!BD733)</f>
        <v/>
      </c>
      <c r="AY731" t="str">
        <f>IF(OR(ISBLANK('!0'!BE733),ISERROR('!0'!BE733)),"",'!0'!BE733)</f>
        <v/>
      </c>
      <c r="AZ731" t="str">
        <f>IF(OR(ISBLANK('!0'!BF733),ISERROR('!0'!BF733)),"",'!0'!BF733)</f>
        <v/>
      </c>
      <c r="BA731" t="str">
        <f>IF(OR(ISBLANK('!0'!BG733),ISERROR('!0'!BG733)),"",'!0'!BG733)</f>
        <v/>
      </c>
      <c r="BB731" t="str">
        <f>IF(OR(ISBLANK('!0'!BH733),ISERROR('!0'!BH733)),"",'!0'!BH733)</f>
        <v/>
      </c>
      <c r="BC731" t="str">
        <f>IF(OR(ISBLANK('!0'!BI733),ISERROR('!0'!BI733)),"",'!0'!BI733)</f>
        <v/>
      </c>
    </row>
    <row r="732" spans="1:55" ht="12.75" customHeight="1" x14ac:dyDescent="0.2">
      <c r="A732" t="str">
        <f>IF(OR(ISBLANK('!0'!A734),ISERROR('!0'!A734)),"",'!0'!A734)</f>
        <v/>
      </c>
      <c r="B732" t="str">
        <f>IF(OR(ISBLANK('!0'!B734),ISERROR('!0'!B734)),"",'!0'!B734)</f>
        <v/>
      </c>
      <c r="C732" t="str">
        <f>IF(OR(ISBLANK('!0'!C733),ISERROR('!0'!C733)),"",'!0'!C733)</f>
        <v/>
      </c>
      <c r="D732" t="str">
        <f>IF(OR(ISBLANK('!0'!D734),ISERROR('!0'!D734)),"",'!0'!D734)</f>
        <v/>
      </c>
      <c r="E732" t="str">
        <f>IF(OR(ISBLANK('!0'!E734),ISERROR('!0'!E734)),"",'!0'!E734)</f>
        <v/>
      </c>
      <c r="F732" t="str">
        <f>IF(OR(ISBLANK('!0'!F734),ISERROR('!0'!F734)),"",'!0'!F734)</f>
        <v/>
      </c>
      <c r="G732" t="str">
        <f>IF(OR(ISBLANK('!0'!G734),ISERROR('!0'!G734)),"",'!0'!G734)</f>
        <v/>
      </c>
      <c r="H732" t="str">
        <f>IF(OR(ISBLANK('!0'!H734),ISERROR('!0'!H734)),"",'!0'!H734)</f>
        <v/>
      </c>
      <c r="I732" s="4" t="str">
        <f>IF(OR(ISBLANK('!0'!I734),ISERROR('!0'!I734)),"",'!0'!I734)</f>
        <v/>
      </c>
      <c r="J732" t="str">
        <f>IF(OR(ISBLANK('!0'!J734),ISERROR('!0'!J734)),"",'!0'!J734)</f>
        <v/>
      </c>
      <c r="K732" s="59" t="str">
        <f>IF(OR(ISBLANK('!0'!K734),ISERROR('!0'!K734)),"",'!0'!K734)</f>
        <v/>
      </c>
      <c r="L732" t="str">
        <f>IF(OR(ISBLANK('!0'!L734),ISERROR('!0'!L734)),"",'!0'!L734)</f>
        <v/>
      </c>
      <c r="M732" t="str">
        <f>IF(OR(ISBLANK('!0'!M734),ISERROR('!0'!M734)),"",'!0'!M734)</f>
        <v/>
      </c>
      <c r="N732" t="str">
        <f>IF(OR(ISBLANK('!0'!N734),ISERROR('!0'!N734)),"",'!0'!N734)</f>
        <v/>
      </c>
      <c r="O732" t="str">
        <f>IF(OR(ISBLANK('!0'!O734),ISERROR('!0'!O734)),"",'!0'!O734)</f>
        <v/>
      </c>
      <c r="P732" t="str">
        <f>IF(OR(ISBLANK('!0'!P734),ISERROR('!0'!P734)),"",'!0'!P734)</f>
        <v/>
      </c>
      <c r="Q732" t="str">
        <f>IF(OR(ISBLANK('!0'!Q734),ISERROR('!0'!Q734)),"",'!0'!Q734)</f>
        <v/>
      </c>
      <c r="R732" t="str">
        <f>IF(OR(ISBLANK('!0'!R734),ISERROR('!0'!R734)),"",'!0'!R734)</f>
        <v/>
      </c>
      <c r="S732" t="str">
        <f>IF(OR(ISBLANK('!0'!S734),ISERROR('!0'!S734)),"",'!0'!S734)</f>
        <v/>
      </c>
      <c r="T732" t="str">
        <f>IF(OR(ISBLANK('!0'!T734),ISERROR('!0'!T734)),"",'!0'!T734)</f>
        <v/>
      </c>
      <c r="U732" t="str">
        <f>IF(OR(ISBLANK('!0'!U734),ISERROR('!0'!U734)),"",'!0'!U734)</f>
        <v/>
      </c>
      <c r="V732" t="str">
        <f>IF(OR(ISBLANK('!0'!V734),ISERROR('!0'!V734)),"",'!0'!V734)</f>
        <v/>
      </c>
      <c r="W732" t="str">
        <f>IF(OR(ISBLANK('!0'!W734),ISERROR('!0'!W734)),"",'!0'!W734)</f>
        <v/>
      </c>
      <c r="X732" t="str">
        <f>IF(OR(ISBLANK('!0'!X734),ISERROR('!0'!X734)),"",'!0'!X734)</f>
        <v/>
      </c>
      <c r="Y732" t="str">
        <f>IF(OR(ISBLANK('!0'!Y734),ISERROR('!0'!Y734)),"",'!0'!Y734)</f>
        <v/>
      </c>
      <c r="Z732" t="str">
        <f>IF(OR(ISBLANK('!0'!Z734),ISERROR('!0'!Z734)),"",'!0'!Z734)</f>
        <v/>
      </c>
      <c r="AA732" t="str">
        <f>IF(OR(ISBLANK('!0'!AA734),ISERROR('!0'!AA734)),"",'!0'!AA734)</f>
        <v/>
      </c>
      <c r="AB732" t="str">
        <f>IF(OR(ISBLANK('!0'!AB734),ISERROR('!0'!AB734)),"",'!0'!AB734)</f>
        <v/>
      </c>
      <c r="AC732" t="str">
        <f>IF(OR(ISBLANK('!0'!AI734),ISERROR('!0'!AI734)),"",'!0'!AI734)</f>
        <v/>
      </c>
      <c r="AD732" t="str">
        <f>IF(OR(ISBLANK('!0'!AJ734),ISERROR('!0'!AJ734)),"",'!0'!AJ734)</f>
        <v/>
      </c>
      <c r="AE732" t="str">
        <f>IF(OR(ISBLANK('!0'!AK734),ISERROR('!0'!AK734)),"",'!0'!AK734)</f>
        <v/>
      </c>
      <c r="AF732" t="str">
        <f>IF(OR(ISBLANK('!0'!AL734),ISERROR('!0'!AL734)),"",'!0'!AL734)</f>
        <v/>
      </c>
      <c r="AG732" t="str">
        <f>IF(OR(ISBLANK('!0'!AM734),ISERROR('!0'!AM734)),"",'!0'!AM734)</f>
        <v/>
      </c>
      <c r="AH732" t="str">
        <f>IF(OR(ISBLANK('!0'!AN734),ISERROR('!0'!AN734)),"",'!0'!AN734)</f>
        <v/>
      </c>
      <c r="AI732" t="str">
        <f>IF(OR(ISBLANK('!0'!AO734),ISERROR('!0'!AO734)),"",'!0'!AO734)</f>
        <v/>
      </c>
      <c r="AJ732" t="str">
        <f>IF(OR(ISBLANK('!0'!AP734),ISERROR('!0'!AP734)),"",'!0'!AP734)</f>
        <v/>
      </c>
      <c r="AK732" t="str">
        <f>IF(OR(ISBLANK('!0'!AQ734),ISERROR('!0'!AQ734)),"",'!0'!AQ734)</f>
        <v/>
      </c>
      <c r="AL732" t="str">
        <f>IF(OR(ISBLANK('!0'!AR734),ISERROR('!0'!AR734)),"",'!0'!AR734)</f>
        <v/>
      </c>
      <c r="AM732" t="str">
        <f>IF(OR(ISBLANK('!0'!AS734),ISERROR('!0'!AS734)),"",'!0'!AS734)</f>
        <v/>
      </c>
      <c r="AN732" t="str">
        <f>IF(OR(ISBLANK('!0'!AT734),ISERROR('!0'!AT734)),"",'!0'!AT734)</f>
        <v/>
      </c>
      <c r="AO732" t="str">
        <f>IF(OR(ISBLANK('!0'!AU734),ISERROR('!0'!AU734)),"",'!0'!AU734)</f>
        <v/>
      </c>
      <c r="AP732" t="str">
        <f>IF(OR(ISBLANK('!0'!AV734),ISERROR('!0'!AV734)),"",'!0'!AV734)</f>
        <v/>
      </c>
      <c r="AQ732" t="str">
        <f>IF(OR(ISBLANK('!0'!AW734),ISERROR('!0'!AW734)),"",'!0'!AW734)</f>
        <v/>
      </c>
      <c r="AR732" t="str">
        <f>IF(OR(ISBLANK('!0'!AX734),ISERROR('!0'!AX734)),"",'!0'!AX734)</f>
        <v/>
      </c>
      <c r="AS732" t="str">
        <f>IF(OR(ISBLANK('!0'!AY734),ISERROR('!0'!AY734)),"",'!0'!AY734)</f>
        <v/>
      </c>
      <c r="AT732" t="str">
        <f>IF(OR(ISBLANK('!0'!AZ734),ISERROR('!0'!AZ734)),"",'!0'!AZ734)</f>
        <v/>
      </c>
      <c r="AU732" t="str">
        <f>IF(OR(ISBLANK('!0'!BA734),ISERROR('!0'!BA734)),"",'!0'!BA734)</f>
        <v/>
      </c>
      <c r="AV732" t="str">
        <f>IF(OR(ISBLANK('!0'!BB734),ISERROR('!0'!BB734)),"",'!0'!BB734)</f>
        <v/>
      </c>
      <c r="AW732" t="str">
        <f>IF(OR(ISBLANK('!0'!BC734),ISERROR('!0'!BC734)),"",'!0'!BC734)</f>
        <v/>
      </c>
      <c r="AX732" t="str">
        <f>IF(OR(ISBLANK('!0'!BD734),ISERROR('!0'!BD734)),"",'!0'!BD734)</f>
        <v/>
      </c>
      <c r="AY732" t="str">
        <f>IF(OR(ISBLANK('!0'!BE734),ISERROR('!0'!BE734)),"",'!0'!BE734)</f>
        <v/>
      </c>
      <c r="AZ732" t="str">
        <f>IF(OR(ISBLANK('!0'!BF734),ISERROR('!0'!BF734)),"",'!0'!BF734)</f>
        <v/>
      </c>
      <c r="BA732" t="str">
        <f>IF(OR(ISBLANK('!0'!BG734),ISERROR('!0'!BG734)),"",'!0'!BG734)</f>
        <v/>
      </c>
      <c r="BB732" t="str">
        <f>IF(OR(ISBLANK('!0'!BH734),ISERROR('!0'!BH734)),"",'!0'!BH734)</f>
        <v/>
      </c>
      <c r="BC732" t="str">
        <f>IF(OR(ISBLANK('!0'!BI734),ISERROR('!0'!BI734)),"",'!0'!BI734)</f>
        <v/>
      </c>
    </row>
    <row r="733" spans="1:55" ht="12.75" customHeight="1" x14ac:dyDescent="0.2">
      <c r="A733" t="str">
        <f>IF(OR(ISBLANK('!0'!A735),ISERROR('!0'!A735)),"",'!0'!A735)</f>
        <v/>
      </c>
      <c r="B733" t="str">
        <f>IF(OR(ISBLANK('!0'!B735),ISERROR('!0'!B735)),"",'!0'!B735)</f>
        <v/>
      </c>
      <c r="C733" t="str">
        <f>IF(OR(ISBLANK('!0'!C734),ISERROR('!0'!C734)),"",'!0'!C734)</f>
        <v/>
      </c>
      <c r="D733" t="str">
        <f>IF(OR(ISBLANK('!0'!D735),ISERROR('!0'!D735)),"",'!0'!D735)</f>
        <v/>
      </c>
      <c r="E733" t="str">
        <f>IF(OR(ISBLANK('!0'!E735),ISERROR('!0'!E735)),"",'!0'!E735)</f>
        <v/>
      </c>
      <c r="F733" t="str">
        <f>IF(OR(ISBLANK('!0'!F735),ISERROR('!0'!F735)),"",'!0'!F735)</f>
        <v/>
      </c>
      <c r="G733" t="str">
        <f>IF(OR(ISBLANK('!0'!G735),ISERROR('!0'!G735)),"",'!0'!G735)</f>
        <v/>
      </c>
      <c r="H733" t="str">
        <f>IF(OR(ISBLANK('!0'!H735),ISERROR('!0'!H735)),"",'!0'!H735)</f>
        <v/>
      </c>
      <c r="I733" s="4" t="str">
        <f>IF(OR(ISBLANK('!0'!I735),ISERROR('!0'!I735)),"",'!0'!I735)</f>
        <v/>
      </c>
      <c r="J733" t="str">
        <f>IF(OR(ISBLANK('!0'!J735),ISERROR('!0'!J735)),"",'!0'!J735)</f>
        <v/>
      </c>
      <c r="K733" s="59" t="str">
        <f>IF(OR(ISBLANK('!0'!K735),ISERROR('!0'!K735)),"",'!0'!K735)</f>
        <v/>
      </c>
      <c r="L733" t="str">
        <f>IF(OR(ISBLANK('!0'!L735),ISERROR('!0'!L735)),"",'!0'!L735)</f>
        <v/>
      </c>
      <c r="M733" t="str">
        <f>IF(OR(ISBLANK('!0'!M735),ISERROR('!0'!M735)),"",'!0'!M735)</f>
        <v/>
      </c>
      <c r="N733" t="str">
        <f>IF(OR(ISBLANK('!0'!N735),ISERROR('!0'!N735)),"",'!0'!N735)</f>
        <v/>
      </c>
      <c r="O733" t="str">
        <f>IF(OR(ISBLANK('!0'!O735),ISERROR('!0'!O735)),"",'!0'!O735)</f>
        <v/>
      </c>
      <c r="P733" t="str">
        <f>IF(OR(ISBLANK('!0'!P735),ISERROR('!0'!P735)),"",'!0'!P735)</f>
        <v/>
      </c>
      <c r="Q733" t="str">
        <f>IF(OR(ISBLANK('!0'!Q735),ISERROR('!0'!Q735)),"",'!0'!Q735)</f>
        <v/>
      </c>
      <c r="R733" t="str">
        <f>IF(OR(ISBLANK('!0'!R735),ISERROR('!0'!R735)),"",'!0'!R735)</f>
        <v/>
      </c>
      <c r="S733" t="str">
        <f>IF(OR(ISBLANK('!0'!S735),ISERROR('!0'!S735)),"",'!0'!S735)</f>
        <v/>
      </c>
      <c r="T733" t="str">
        <f>IF(OR(ISBLANK('!0'!T735),ISERROR('!0'!T735)),"",'!0'!T735)</f>
        <v/>
      </c>
      <c r="U733" t="str">
        <f>IF(OR(ISBLANK('!0'!U735),ISERROR('!0'!U735)),"",'!0'!U735)</f>
        <v/>
      </c>
      <c r="V733" t="str">
        <f>IF(OR(ISBLANK('!0'!V735),ISERROR('!0'!V735)),"",'!0'!V735)</f>
        <v/>
      </c>
      <c r="W733" t="str">
        <f>IF(OR(ISBLANK('!0'!W735),ISERROR('!0'!W735)),"",'!0'!W735)</f>
        <v/>
      </c>
      <c r="X733" t="str">
        <f>IF(OR(ISBLANK('!0'!X735),ISERROR('!0'!X735)),"",'!0'!X735)</f>
        <v/>
      </c>
      <c r="Y733" t="str">
        <f>IF(OR(ISBLANK('!0'!Y735),ISERROR('!0'!Y735)),"",'!0'!Y735)</f>
        <v/>
      </c>
      <c r="Z733" t="str">
        <f>IF(OR(ISBLANK('!0'!Z735),ISERROR('!0'!Z735)),"",'!0'!Z735)</f>
        <v/>
      </c>
      <c r="AA733" t="str">
        <f>IF(OR(ISBLANK('!0'!AA735),ISERROR('!0'!AA735)),"",'!0'!AA735)</f>
        <v/>
      </c>
      <c r="AB733" t="str">
        <f>IF(OR(ISBLANK('!0'!AB735),ISERROR('!0'!AB735)),"",'!0'!AB735)</f>
        <v/>
      </c>
      <c r="AC733" t="str">
        <f>IF(OR(ISBLANK('!0'!AI735),ISERROR('!0'!AI735)),"",'!0'!AI735)</f>
        <v/>
      </c>
      <c r="AD733" t="str">
        <f>IF(OR(ISBLANK('!0'!AJ735),ISERROR('!0'!AJ735)),"",'!0'!AJ735)</f>
        <v/>
      </c>
      <c r="AE733" t="str">
        <f>IF(OR(ISBLANK('!0'!AK735),ISERROR('!0'!AK735)),"",'!0'!AK735)</f>
        <v/>
      </c>
      <c r="AF733" t="str">
        <f>IF(OR(ISBLANK('!0'!AL735),ISERROR('!0'!AL735)),"",'!0'!AL735)</f>
        <v/>
      </c>
      <c r="AG733" t="str">
        <f>IF(OR(ISBLANK('!0'!AM735),ISERROR('!0'!AM735)),"",'!0'!AM735)</f>
        <v/>
      </c>
      <c r="AH733" t="str">
        <f>IF(OR(ISBLANK('!0'!AN735),ISERROR('!0'!AN735)),"",'!0'!AN735)</f>
        <v/>
      </c>
      <c r="AI733" t="str">
        <f>IF(OR(ISBLANK('!0'!AO735),ISERROR('!0'!AO735)),"",'!0'!AO735)</f>
        <v/>
      </c>
      <c r="AJ733" t="str">
        <f>IF(OR(ISBLANK('!0'!AP735),ISERROR('!0'!AP735)),"",'!0'!AP735)</f>
        <v/>
      </c>
      <c r="AK733" t="str">
        <f>IF(OR(ISBLANK('!0'!AQ735),ISERROR('!0'!AQ735)),"",'!0'!AQ735)</f>
        <v/>
      </c>
      <c r="AL733" t="str">
        <f>IF(OR(ISBLANK('!0'!AR735),ISERROR('!0'!AR735)),"",'!0'!AR735)</f>
        <v/>
      </c>
      <c r="AM733" t="str">
        <f>IF(OR(ISBLANK('!0'!AS735),ISERROR('!0'!AS735)),"",'!0'!AS735)</f>
        <v/>
      </c>
      <c r="AN733" t="str">
        <f>IF(OR(ISBLANK('!0'!AT735),ISERROR('!0'!AT735)),"",'!0'!AT735)</f>
        <v/>
      </c>
      <c r="AO733" t="str">
        <f>IF(OR(ISBLANK('!0'!AU735),ISERROR('!0'!AU735)),"",'!0'!AU735)</f>
        <v/>
      </c>
      <c r="AP733" t="str">
        <f>IF(OR(ISBLANK('!0'!AV735),ISERROR('!0'!AV735)),"",'!0'!AV735)</f>
        <v/>
      </c>
      <c r="AQ733" t="str">
        <f>IF(OR(ISBLANK('!0'!AW735),ISERROR('!0'!AW735)),"",'!0'!AW735)</f>
        <v/>
      </c>
      <c r="AR733" t="str">
        <f>IF(OR(ISBLANK('!0'!AX735),ISERROR('!0'!AX735)),"",'!0'!AX735)</f>
        <v/>
      </c>
      <c r="AS733" t="str">
        <f>IF(OR(ISBLANK('!0'!AY735),ISERROR('!0'!AY735)),"",'!0'!AY735)</f>
        <v/>
      </c>
      <c r="AT733" t="str">
        <f>IF(OR(ISBLANK('!0'!AZ735),ISERROR('!0'!AZ735)),"",'!0'!AZ735)</f>
        <v/>
      </c>
      <c r="AU733" t="str">
        <f>IF(OR(ISBLANK('!0'!BA735),ISERROR('!0'!BA735)),"",'!0'!BA735)</f>
        <v/>
      </c>
      <c r="AV733" t="str">
        <f>IF(OR(ISBLANK('!0'!BB735),ISERROR('!0'!BB735)),"",'!0'!BB735)</f>
        <v/>
      </c>
      <c r="AW733" t="str">
        <f>IF(OR(ISBLANK('!0'!BC735),ISERROR('!0'!BC735)),"",'!0'!BC735)</f>
        <v/>
      </c>
      <c r="AX733" t="str">
        <f>IF(OR(ISBLANK('!0'!BD735),ISERROR('!0'!BD735)),"",'!0'!BD735)</f>
        <v/>
      </c>
      <c r="AY733" t="str">
        <f>IF(OR(ISBLANK('!0'!BE735),ISERROR('!0'!BE735)),"",'!0'!BE735)</f>
        <v/>
      </c>
      <c r="AZ733" t="str">
        <f>IF(OR(ISBLANK('!0'!BF735),ISERROR('!0'!BF735)),"",'!0'!BF735)</f>
        <v/>
      </c>
      <c r="BA733" t="str">
        <f>IF(OR(ISBLANK('!0'!BG735),ISERROR('!0'!BG735)),"",'!0'!BG735)</f>
        <v/>
      </c>
      <c r="BB733" t="str">
        <f>IF(OR(ISBLANK('!0'!BH735),ISERROR('!0'!BH735)),"",'!0'!BH735)</f>
        <v/>
      </c>
      <c r="BC733" t="str">
        <f>IF(OR(ISBLANK('!0'!BI735),ISERROR('!0'!BI735)),"",'!0'!BI735)</f>
        <v/>
      </c>
    </row>
    <row r="734" spans="1:55" ht="12.75" customHeight="1" x14ac:dyDescent="0.2">
      <c r="A734" t="str">
        <f>IF(OR(ISBLANK('!0'!A736),ISERROR('!0'!A736)),"",'!0'!A736)</f>
        <v/>
      </c>
      <c r="B734" t="str">
        <f>IF(OR(ISBLANK('!0'!B736),ISERROR('!0'!B736)),"",'!0'!B736)</f>
        <v/>
      </c>
      <c r="C734" t="str">
        <f>IF(OR(ISBLANK('!0'!C735),ISERROR('!0'!C735)),"",'!0'!C735)</f>
        <v/>
      </c>
      <c r="D734" t="str">
        <f>IF(OR(ISBLANK('!0'!D736),ISERROR('!0'!D736)),"",'!0'!D736)</f>
        <v/>
      </c>
      <c r="E734" t="str">
        <f>IF(OR(ISBLANK('!0'!E736),ISERROR('!0'!E736)),"",'!0'!E736)</f>
        <v/>
      </c>
      <c r="F734" t="str">
        <f>IF(OR(ISBLANK('!0'!F736),ISERROR('!0'!F736)),"",'!0'!F736)</f>
        <v/>
      </c>
      <c r="G734" t="str">
        <f>IF(OR(ISBLANK('!0'!G736),ISERROR('!0'!G736)),"",'!0'!G736)</f>
        <v/>
      </c>
      <c r="H734" t="str">
        <f>IF(OR(ISBLANK('!0'!H736),ISERROR('!0'!H736)),"",'!0'!H736)</f>
        <v/>
      </c>
      <c r="I734" s="4" t="str">
        <f>IF(OR(ISBLANK('!0'!I736),ISERROR('!0'!I736)),"",'!0'!I736)</f>
        <v/>
      </c>
      <c r="J734" t="str">
        <f>IF(OR(ISBLANK('!0'!J736),ISERROR('!0'!J736)),"",'!0'!J736)</f>
        <v/>
      </c>
      <c r="K734" s="59" t="str">
        <f>IF(OR(ISBLANK('!0'!K736),ISERROR('!0'!K736)),"",'!0'!K736)</f>
        <v/>
      </c>
      <c r="L734" t="str">
        <f>IF(OR(ISBLANK('!0'!L736),ISERROR('!0'!L736)),"",'!0'!L736)</f>
        <v/>
      </c>
      <c r="M734" t="str">
        <f>IF(OR(ISBLANK('!0'!M736),ISERROR('!0'!M736)),"",'!0'!M736)</f>
        <v/>
      </c>
      <c r="N734" t="str">
        <f>IF(OR(ISBLANK('!0'!N736),ISERROR('!0'!N736)),"",'!0'!N736)</f>
        <v/>
      </c>
      <c r="O734" t="str">
        <f>IF(OR(ISBLANK('!0'!O736),ISERROR('!0'!O736)),"",'!0'!O736)</f>
        <v/>
      </c>
      <c r="P734" t="str">
        <f>IF(OR(ISBLANK('!0'!P736),ISERROR('!0'!P736)),"",'!0'!P736)</f>
        <v/>
      </c>
      <c r="Q734" t="str">
        <f>IF(OR(ISBLANK('!0'!Q736),ISERROR('!0'!Q736)),"",'!0'!Q736)</f>
        <v/>
      </c>
      <c r="R734" t="str">
        <f>IF(OR(ISBLANK('!0'!R736),ISERROR('!0'!R736)),"",'!0'!R736)</f>
        <v/>
      </c>
      <c r="S734" t="str">
        <f>IF(OR(ISBLANK('!0'!S736),ISERROR('!0'!S736)),"",'!0'!S736)</f>
        <v/>
      </c>
      <c r="T734" t="str">
        <f>IF(OR(ISBLANK('!0'!T736),ISERROR('!0'!T736)),"",'!0'!T736)</f>
        <v/>
      </c>
      <c r="U734" t="str">
        <f>IF(OR(ISBLANK('!0'!U736),ISERROR('!0'!U736)),"",'!0'!U736)</f>
        <v/>
      </c>
      <c r="V734" t="str">
        <f>IF(OR(ISBLANK('!0'!V736),ISERROR('!0'!V736)),"",'!0'!V736)</f>
        <v/>
      </c>
      <c r="W734" t="str">
        <f>IF(OR(ISBLANK('!0'!W736),ISERROR('!0'!W736)),"",'!0'!W736)</f>
        <v/>
      </c>
      <c r="X734" t="str">
        <f>IF(OR(ISBLANK('!0'!X736),ISERROR('!0'!X736)),"",'!0'!X736)</f>
        <v/>
      </c>
      <c r="Y734" t="str">
        <f>IF(OR(ISBLANK('!0'!Y736),ISERROR('!0'!Y736)),"",'!0'!Y736)</f>
        <v/>
      </c>
      <c r="Z734" t="str">
        <f>IF(OR(ISBLANK('!0'!Z736),ISERROR('!0'!Z736)),"",'!0'!Z736)</f>
        <v/>
      </c>
      <c r="AA734" t="str">
        <f>IF(OR(ISBLANK('!0'!AA736),ISERROR('!0'!AA736)),"",'!0'!AA736)</f>
        <v/>
      </c>
      <c r="AB734" t="str">
        <f>IF(OR(ISBLANK('!0'!AB736),ISERROR('!0'!AB736)),"",'!0'!AB736)</f>
        <v/>
      </c>
      <c r="AC734" t="str">
        <f>IF(OR(ISBLANK('!0'!AI736),ISERROR('!0'!AI736)),"",'!0'!AI736)</f>
        <v/>
      </c>
      <c r="AD734" t="str">
        <f>IF(OR(ISBLANK('!0'!AJ736),ISERROR('!0'!AJ736)),"",'!0'!AJ736)</f>
        <v/>
      </c>
      <c r="AE734" t="str">
        <f>IF(OR(ISBLANK('!0'!AK736),ISERROR('!0'!AK736)),"",'!0'!AK736)</f>
        <v/>
      </c>
      <c r="AF734" t="str">
        <f>IF(OR(ISBLANK('!0'!AL736),ISERROR('!0'!AL736)),"",'!0'!AL736)</f>
        <v/>
      </c>
      <c r="AG734" t="str">
        <f>IF(OR(ISBLANK('!0'!AM736),ISERROR('!0'!AM736)),"",'!0'!AM736)</f>
        <v/>
      </c>
      <c r="AH734" t="str">
        <f>IF(OR(ISBLANK('!0'!AN736),ISERROR('!0'!AN736)),"",'!0'!AN736)</f>
        <v/>
      </c>
      <c r="AI734" t="str">
        <f>IF(OR(ISBLANK('!0'!AO736),ISERROR('!0'!AO736)),"",'!0'!AO736)</f>
        <v/>
      </c>
      <c r="AJ734" t="str">
        <f>IF(OR(ISBLANK('!0'!AP736),ISERROR('!0'!AP736)),"",'!0'!AP736)</f>
        <v/>
      </c>
      <c r="AK734" t="str">
        <f>IF(OR(ISBLANK('!0'!AQ736),ISERROR('!0'!AQ736)),"",'!0'!AQ736)</f>
        <v/>
      </c>
      <c r="AL734" t="str">
        <f>IF(OR(ISBLANK('!0'!AR736),ISERROR('!0'!AR736)),"",'!0'!AR736)</f>
        <v/>
      </c>
      <c r="AM734" t="str">
        <f>IF(OR(ISBLANK('!0'!AS736),ISERROR('!0'!AS736)),"",'!0'!AS736)</f>
        <v/>
      </c>
      <c r="AN734" t="str">
        <f>IF(OR(ISBLANK('!0'!AT736),ISERROR('!0'!AT736)),"",'!0'!AT736)</f>
        <v/>
      </c>
      <c r="AO734" t="str">
        <f>IF(OR(ISBLANK('!0'!AU736),ISERROR('!0'!AU736)),"",'!0'!AU736)</f>
        <v/>
      </c>
      <c r="AP734" t="str">
        <f>IF(OR(ISBLANK('!0'!AV736),ISERROR('!0'!AV736)),"",'!0'!AV736)</f>
        <v/>
      </c>
      <c r="AQ734" t="str">
        <f>IF(OR(ISBLANK('!0'!AW736),ISERROR('!0'!AW736)),"",'!0'!AW736)</f>
        <v/>
      </c>
      <c r="AR734" t="str">
        <f>IF(OR(ISBLANK('!0'!AX736),ISERROR('!0'!AX736)),"",'!0'!AX736)</f>
        <v/>
      </c>
      <c r="AS734" t="str">
        <f>IF(OR(ISBLANK('!0'!AY736),ISERROR('!0'!AY736)),"",'!0'!AY736)</f>
        <v/>
      </c>
      <c r="AT734" t="str">
        <f>IF(OR(ISBLANK('!0'!AZ736),ISERROR('!0'!AZ736)),"",'!0'!AZ736)</f>
        <v/>
      </c>
      <c r="AU734" t="str">
        <f>IF(OR(ISBLANK('!0'!BA736),ISERROR('!0'!BA736)),"",'!0'!BA736)</f>
        <v/>
      </c>
      <c r="AV734" t="str">
        <f>IF(OR(ISBLANK('!0'!BB736),ISERROR('!0'!BB736)),"",'!0'!BB736)</f>
        <v/>
      </c>
      <c r="AW734" t="str">
        <f>IF(OR(ISBLANK('!0'!BC736),ISERROR('!0'!BC736)),"",'!0'!BC736)</f>
        <v/>
      </c>
      <c r="AX734" t="str">
        <f>IF(OR(ISBLANK('!0'!BD736),ISERROR('!0'!BD736)),"",'!0'!BD736)</f>
        <v/>
      </c>
      <c r="AY734" t="str">
        <f>IF(OR(ISBLANK('!0'!BE736),ISERROR('!0'!BE736)),"",'!0'!BE736)</f>
        <v/>
      </c>
      <c r="AZ734" t="str">
        <f>IF(OR(ISBLANK('!0'!BF736),ISERROR('!0'!BF736)),"",'!0'!BF736)</f>
        <v/>
      </c>
      <c r="BA734" t="str">
        <f>IF(OR(ISBLANK('!0'!BG736),ISERROR('!0'!BG736)),"",'!0'!BG736)</f>
        <v/>
      </c>
      <c r="BB734" t="str">
        <f>IF(OR(ISBLANK('!0'!BH736),ISERROR('!0'!BH736)),"",'!0'!BH736)</f>
        <v/>
      </c>
      <c r="BC734" t="str">
        <f>IF(OR(ISBLANK('!0'!BI736),ISERROR('!0'!BI736)),"",'!0'!BI736)</f>
        <v/>
      </c>
    </row>
    <row r="735" spans="1:55" ht="12.75" customHeight="1" x14ac:dyDescent="0.2">
      <c r="A735" t="str">
        <f>IF(OR(ISBLANK('!0'!A737),ISERROR('!0'!A737)),"",'!0'!A737)</f>
        <v/>
      </c>
      <c r="B735" t="str">
        <f>IF(OR(ISBLANK('!0'!B737),ISERROR('!0'!B737)),"",'!0'!B737)</f>
        <v/>
      </c>
      <c r="C735" t="str">
        <f>IF(OR(ISBLANK('!0'!C736),ISERROR('!0'!C736)),"",'!0'!C736)</f>
        <v/>
      </c>
      <c r="D735" t="str">
        <f>IF(OR(ISBLANK('!0'!D737),ISERROR('!0'!D737)),"",'!0'!D737)</f>
        <v/>
      </c>
      <c r="E735" t="str">
        <f>IF(OR(ISBLANK('!0'!E737),ISERROR('!0'!E737)),"",'!0'!E737)</f>
        <v/>
      </c>
      <c r="F735" t="str">
        <f>IF(OR(ISBLANK('!0'!F737),ISERROR('!0'!F737)),"",'!0'!F737)</f>
        <v/>
      </c>
      <c r="G735" t="str">
        <f>IF(OR(ISBLANK('!0'!G737),ISERROR('!0'!G737)),"",'!0'!G737)</f>
        <v/>
      </c>
      <c r="H735" t="str">
        <f>IF(OR(ISBLANK('!0'!H737),ISERROR('!0'!H737)),"",'!0'!H737)</f>
        <v/>
      </c>
      <c r="I735" s="4" t="str">
        <f>IF(OR(ISBLANK('!0'!I737),ISERROR('!0'!I737)),"",'!0'!I737)</f>
        <v/>
      </c>
      <c r="J735" t="str">
        <f>IF(OR(ISBLANK('!0'!J737),ISERROR('!0'!J737)),"",'!0'!J737)</f>
        <v/>
      </c>
      <c r="K735" s="59" t="str">
        <f>IF(OR(ISBLANK('!0'!K737),ISERROR('!0'!K737)),"",'!0'!K737)</f>
        <v/>
      </c>
      <c r="L735" t="str">
        <f>IF(OR(ISBLANK('!0'!L737),ISERROR('!0'!L737)),"",'!0'!L737)</f>
        <v/>
      </c>
      <c r="M735" t="str">
        <f>IF(OR(ISBLANK('!0'!M737),ISERROR('!0'!M737)),"",'!0'!M737)</f>
        <v/>
      </c>
      <c r="N735" t="str">
        <f>IF(OR(ISBLANK('!0'!N737),ISERROR('!0'!N737)),"",'!0'!N737)</f>
        <v/>
      </c>
      <c r="O735" t="str">
        <f>IF(OR(ISBLANK('!0'!O737),ISERROR('!0'!O737)),"",'!0'!O737)</f>
        <v/>
      </c>
      <c r="P735" t="str">
        <f>IF(OR(ISBLANK('!0'!P737),ISERROR('!0'!P737)),"",'!0'!P737)</f>
        <v/>
      </c>
      <c r="Q735" t="str">
        <f>IF(OR(ISBLANK('!0'!Q737),ISERROR('!0'!Q737)),"",'!0'!Q737)</f>
        <v/>
      </c>
      <c r="R735" t="str">
        <f>IF(OR(ISBLANK('!0'!R737),ISERROR('!0'!R737)),"",'!0'!R737)</f>
        <v/>
      </c>
      <c r="S735" t="str">
        <f>IF(OR(ISBLANK('!0'!S737),ISERROR('!0'!S737)),"",'!0'!S737)</f>
        <v/>
      </c>
      <c r="T735" t="str">
        <f>IF(OR(ISBLANK('!0'!T737),ISERROR('!0'!T737)),"",'!0'!T737)</f>
        <v/>
      </c>
      <c r="U735" t="str">
        <f>IF(OR(ISBLANK('!0'!U737),ISERROR('!0'!U737)),"",'!0'!U737)</f>
        <v/>
      </c>
      <c r="V735" t="str">
        <f>IF(OR(ISBLANK('!0'!V737),ISERROR('!0'!V737)),"",'!0'!V737)</f>
        <v/>
      </c>
      <c r="W735" t="str">
        <f>IF(OR(ISBLANK('!0'!W737),ISERROR('!0'!W737)),"",'!0'!W737)</f>
        <v/>
      </c>
      <c r="X735" t="str">
        <f>IF(OR(ISBLANK('!0'!X737),ISERROR('!0'!X737)),"",'!0'!X737)</f>
        <v/>
      </c>
      <c r="Y735" t="str">
        <f>IF(OR(ISBLANK('!0'!Y737),ISERROR('!0'!Y737)),"",'!0'!Y737)</f>
        <v/>
      </c>
      <c r="Z735" t="str">
        <f>IF(OR(ISBLANK('!0'!Z737),ISERROR('!0'!Z737)),"",'!0'!Z737)</f>
        <v/>
      </c>
      <c r="AA735" t="str">
        <f>IF(OR(ISBLANK('!0'!AA737),ISERROR('!0'!AA737)),"",'!0'!AA737)</f>
        <v/>
      </c>
      <c r="AB735" t="str">
        <f>IF(OR(ISBLANK('!0'!AB737),ISERROR('!0'!AB737)),"",'!0'!AB737)</f>
        <v/>
      </c>
      <c r="AC735" t="str">
        <f>IF(OR(ISBLANK('!0'!AI737),ISERROR('!0'!AI737)),"",'!0'!AI737)</f>
        <v/>
      </c>
      <c r="AD735" t="str">
        <f>IF(OR(ISBLANK('!0'!AJ737),ISERROR('!0'!AJ737)),"",'!0'!AJ737)</f>
        <v/>
      </c>
      <c r="AE735" t="str">
        <f>IF(OR(ISBLANK('!0'!AK737),ISERROR('!0'!AK737)),"",'!0'!AK737)</f>
        <v/>
      </c>
      <c r="AF735" t="str">
        <f>IF(OR(ISBLANK('!0'!AL737),ISERROR('!0'!AL737)),"",'!0'!AL737)</f>
        <v/>
      </c>
      <c r="AG735" t="str">
        <f>IF(OR(ISBLANK('!0'!AM737),ISERROR('!0'!AM737)),"",'!0'!AM737)</f>
        <v/>
      </c>
      <c r="AH735" t="str">
        <f>IF(OR(ISBLANK('!0'!AN737),ISERROR('!0'!AN737)),"",'!0'!AN737)</f>
        <v/>
      </c>
      <c r="AI735" t="str">
        <f>IF(OR(ISBLANK('!0'!AO737),ISERROR('!0'!AO737)),"",'!0'!AO737)</f>
        <v/>
      </c>
      <c r="AJ735" t="str">
        <f>IF(OR(ISBLANK('!0'!AP737),ISERROR('!0'!AP737)),"",'!0'!AP737)</f>
        <v/>
      </c>
      <c r="AK735" t="str">
        <f>IF(OR(ISBLANK('!0'!AQ737),ISERROR('!0'!AQ737)),"",'!0'!AQ737)</f>
        <v/>
      </c>
      <c r="AL735" t="str">
        <f>IF(OR(ISBLANK('!0'!AR737),ISERROR('!0'!AR737)),"",'!0'!AR737)</f>
        <v/>
      </c>
      <c r="AM735" t="str">
        <f>IF(OR(ISBLANK('!0'!AS737),ISERROR('!0'!AS737)),"",'!0'!AS737)</f>
        <v/>
      </c>
      <c r="AN735" t="str">
        <f>IF(OR(ISBLANK('!0'!AT737),ISERROR('!0'!AT737)),"",'!0'!AT737)</f>
        <v/>
      </c>
      <c r="AO735" t="str">
        <f>IF(OR(ISBLANK('!0'!AU737),ISERROR('!0'!AU737)),"",'!0'!AU737)</f>
        <v/>
      </c>
      <c r="AP735" t="str">
        <f>IF(OR(ISBLANK('!0'!AV737),ISERROR('!0'!AV737)),"",'!0'!AV737)</f>
        <v/>
      </c>
      <c r="AQ735" t="str">
        <f>IF(OR(ISBLANK('!0'!AW737),ISERROR('!0'!AW737)),"",'!0'!AW737)</f>
        <v/>
      </c>
      <c r="AR735" t="str">
        <f>IF(OR(ISBLANK('!0'!AX737),ISERROR('!0'!AX737)),"",'!0'!AX737)</f>
        <v/>
      </c>
      <c r="AS735" t="str">
        <f>IF(OR(ISBLANK('!0'!AY737),ISERROR('!0'!AY737)),"",'!0'!AY737)</f>
        <v/>
      </c>
      <c r="AT735" t="str">
        <f>IF(OR(ISBLANK('!0'!AZ737),ISERROR('!0'!AZ737)),"",'!0'!AZ737)</f>
        <v/>
      </c>
      <c r="AU735" t="str">
        <f>IF(OR(ISBLANK('!0'!BA737),ISERROR('!0'!BA737)),"",'!0'!BA737)</f>
        <v/>
      </c>
      <c r="AV735" t="str">
        <f>IF(OR(ISBLANK('!0'!BB737),ISERROR('!0'!BB737)),"",'!0'!BB737)</f>
        <v/>
      </c>
      <c r="AW735" t="str">
        <f>IF(OR(ISBLANK('!0'!BC737),ISERROR('!0'!BC737)),"",'!0'!BC737)</f>
        <v/>
      </c>
      <c r="AX735" t="str">
        <f>IF(OR(ISBLANK('!0'!BD737),ISERROR('!0'!BD737)),"",'!0'!BD737)</f>
        <v/>
      </c>
      <c r="AY735" t="str">
        <f>IF(OR(ISBLANK('!0'!BE737),ISERROR('!0'!BE737)),"",'!0'!BE737)</f>
        <v/>
      </c>
      <c r="AZ735" t="str">
        <f>IF(OR(ISBLANK('!0'!BF737),ISERROR('!0'!BF737)),"",'!0'!BF737)</f>
        <v/>
      </c>
      <c r="BA735" t="str">
        <f>IF(OR(ISBLANK('!0'!BG737),ISERROR('!0'!BG737)),"",'!0'!BG737)</f>
        <v/>
      </c>
      <c r="BB735" t="str">
        <f>IF(OR(ISBLANK('!0'!BH737),ISERROR('!0'!BH737)),"",'!0'!BH737)</f>
        <v/>
      </c>
      <c r="BC735" t="str">
        <f>IF(OR(ISBLANK('!0'!BI737),ISERROR('!0'!BI737)),"",'!0'!BI737)</f>
        <v/>
      </c>
    </row>
    <row r="736" spans="1:55" ht="12.75" customHeight="1" x14ac:dyDescent="0.2">
      <c r="A736" t="str">
        <f>IF(OR(ISBLANK('!0'!A738),ISERROR('!0'!A738)),"",'!0'!A738)</f>
        <v/>
      </c>
      <c r="B736" t="str">
        <f>IF(OR(ISBLANK('!0'!B738),ISERROR('!0'!B738)),"",'!0'!B738)</f>
        <v/>
      </c>
      <c r="C736" t="str">
        <f>IF(OR(ISBLANK('!0'!C737),ISERROR('!0'!C737)),"",'!0'!C737)</f>
        <v/>
      </c>
      <c r="D736" t="str">
        <f>IF(OR(ISBLANK('!0'!D738),ISERROR('!0'!D738)),"",'!0'!D738)</f>
        <v/>
      </c>
      <c r="E736" t="str">
        <f>IF(OR(ISBLANK('!0'!E738),ISERROR('!0'!E738)),"",'!0'!E738)</f>
        <v/>
      </c>
      <c r="F736" t="str">
        <f>IF(OR(ISBLANK('!0'!F738),ISERROR('!0'!F738)),"",'!0'!F738)</f>
        <v/>
      </c>
      <c r="G736" t="str">
        <f>IF(OR(ISBLANK('!0'!G738),ISERROR('!0'!G738)),"",'!0'!G738)</f>
        <v/>
      </c>
      <c r="H736" t="str">
        <f>IF(OR(ISBLANK('!0'!H738),ISERROR('!0'!H738)),"",'!0'!H738)</f>
        <v/>
      </c>
      <c r="I736" s="4" t="str">
        <f>IF(OR(ISBLANK('!0'!I738),ISERROR('!0'!I738)),"",'!0'!I738)</f>
        <v/>
      </c>
      <c r="J736" t="str">
        <f>IF(OR(ISBLANK('!0'!J738),ISERROR('!0'!J738)),"",'!0'!J738)</f>
        <v/>
      </c>
      <c r="K736" s="59" t="str">
        <f>IF(OR(ISBLANK('!0'!K738),ISERROR('!0'!K738)),"",'!0'!K738)</f>
        <v/>
      </c>
      <c r="L736" t="str">
        <f>IF(OR(ISBLANK('!0'!L738),ISERROR('!0'!L738)),"",'!0'!L738)</f>
        <v/>
      </c>
      <c r="M736" t="str">
        <f>IF(OR(ISBLANK('!0'!M738),ISERROR('!0'!M738)),"",'!0'!M738)</f>
        <v/>
      </c>
      <c r="N736" t="str">
        <f>IF(OR(ISBLANK('!0'!N738),ISERROR('!0'!N738)),"",'!0'!N738)</f>
        <v/>
      </c>
      <c r="O736" t="str">
        <f>IF(OR(ISBLANK('!0'!O738),ISERROR('!0'!O738)),"",'!0'!O738)</f>
        <v/>
      </c>
      <c r="P736" t="str">
        <f>IF(OR(ISBLANK('!0'!P738),ISERROR('!0'!P738)),"",'!0'!P738)</f>
        <v/>
      </c>
      <c r="Q736" t="str">
        <f>IF(OR(ISBLANK('!0'!Q738),ISERROR('!0'!Q738)),"",'!0'!Q738)</f>
        <v/>
      </c>
      <c r="R736" t="str">
        <f>IF(OR(ISBLANK('!0'!R738),ISERROR('!0'!R738)),"",'!0'!R738)</f>
        <v/>
      </c>
      <c r="S736" t="str">
        <f>IF(OR(ISBLANK('!0'!S738),ISERROR('!0'!S738)),"",'!0'!S738)</f>
        <v/>
      </c>
      <c r="T736" t="str">
        <f>IF(OR(ISBLANK('!0'!T738),ISERROR('!0'!T738)),"",'!0'!T738)</f>
        <v/>
      </c>
      <c r="U736" t="str">
        <f>IF(OR(ISBLANK('!0'!U738),ISERROR('!0'!U738)),"",'!0'!U738)</f>
        <v/>
      </c>
      <c r="V736" t="str">
        <f>IF(OR(ISBLANK('!0'!V738),ISERROR('!0'!V738)),"",'!0'!V738)</f>
        <v/>
      </c>
      <c r="W736" t="str">
        <f>IF(OR(ISBLANK('!0'!W738),ISERROR('!0'!W738)),"",'!0'!W738)</f>
        <v/>
      </c>
      <c r="X736" t="str">
        <f>IF(OR(ISBLANK('!0'!X738),ISERROR('!0'!X738)),"",'!0'!X738)</f>
        <v/>
      </c>
      <c r="Y736" t="str">
        <f>IF(OR(ISBLANK('!0'!Y738),ISERROR('!0'!Y738)),"",'!0'!Y738)</f>
        <v/>
      </c>
      <c r="Z736" t="str">
        <f>IF(OR(ISBLANK('!0'!Z738),ISERROR('!0'!Z738)),"",'!0'!Z738)</f>
        <v/>
      </c>
      <c r="AA736" t="str">
        <f>IF(OR(ISBLANK('!0'!AA738),ISERROR('!0'!AA738)),"",'!0'!AA738)</f>
        <v/>
      </c>
      <c r="AB736" t="str">
        <f>IF(OR(ISBLANK('!0'!AB738),ISERROR('!0'!AB738)),"",'!0'!AB738)</f>
        <v/>
      </c>
      <c r="AC736" t="str">
        <f>IF(OR(ISBLANK('!0'!AI738),ISERROR('!0'!AI738)),"",'!0'!AI738)</f>
        <v/>
      </c>
      <c r="AD736" t="str">
        <f>IF(OR(ISBLANK('!0'!AJ738),ISERROR('!0'!AJ738)),"",'!0'!AJ738)</f>
        <v/>
      </c>
      <c r="AE736" t="str">
        <f>IF(OR(ISBLANK('!0'!AK738),ISERROR('!0'!AK738)),"",'!0'!AK738)</f>
        <v/>
      </c>
      <c r="AF736" t="str">
        <f>IF(OR(ISBLANK('!0'!AL738),ISERROR('!0'!AL738)),"",'!0'!AL738)</f>
        <v/>
      </c>
      <c r="AG736" t="str">
        <f>IF(OR(ISBLANK('!0'!AM738),ISERROR('!0'!AM738)),"",'!0'!AM738)</f>
        <v/>
      </c>
      <c r="AH736" t="str">
        <f>IF(OR(ISBLANK('!0'!AN738),ISERROR('!0'!AN738)),"",'!0'!AN738)</f>
        <v/>
      </c>
      <c r="AI736" t="str">
        <f>IF(OR(ISBLANK('!0'!AO738),ISERROR('!0'!AO738)),"",'!0'!AO738)</f>
        <v/>
      </c>
      <c r="AJ736" t="str">
        <f>IF(OR(ISBLANK('!0'!AP738),ISERROR('!0'!AP738)),"",'!0'!AP738)</f>
        <v/>
      </c>
      <c r="AK736" t="str">
        <f>IF(OR(ISBLANK('!0'!AQ738),ISERROR('!0'!AQ738)),"",'!0'!AQ738)</f>
        <v/>
      </c>
      <c r="AL736" t="str">
        <f>IF(OR(ISBLANK('!0'!AR738),ISERROR('!0'!AR738)),"",'!0'!AR738)</f>
        <v/>
      </c>
      <c r="AM736" t="str">
        <f>IF(OR(ISBLANK('!0'!AS738),ISERROR('!0'!AS738)),"",'!0'!AS738)</f>
        <v/>
      </c>
      <c r="AN736" t="str">
        <f>IF(OR(ISBLANK('!0'!AT738),ISERROR('!0'!AT738)),"",'!0'!AT738)</f>
        <v/>
      </c>
      <c r="AO736" t="str">
        <f>IF(OR(ISBLANK('!0'!AU738),ISERROR('!0'!AU738)),"",'!0'!AU738)</f>
        <v/>
      </c>
      <c r="AP736" t="str">
        <f>IF(OR(ISBLANK('!0'!AV738),ISERROR('!0'!AV738)),"",'!0'!AV738)</f>
        <v/>
      </c>
      <c r="AQ736" t="str">
        <f>IF(OR(ISBLANK('!0'!AW738),ISERROR('!0'!AW738)),"",'!0'!AW738)</f>
        <v/>
      </c>
      <c r="AR736" t="str">
        <f>IF(OR(ISBLANK('!0'!AX738),ISERROR('!0'!AX738)),"",'!0'!AX738)</f>
        <v/>
      </c>
      <c r="AS736" t="str">
        <f>IF(OR(ISBLANK('!0'!AY738),ISERROR('!0'!AY738)),"",'!0'!AY738)</f>
        <v/>
      </c>
      <c r="AT736" t="str">
        <f>IF(OR(ISBLANK('!0'!AZ738),ISERROR('!0'!AZ738)),"",'!0'!AZ738)</f>
        <v/>
      </c>
      <c r="AU736" t="str">
        <f>IF(OR(ISBLANK('!0'!BA738),ISERROR('!0'!BA738)),"",'!0'!BA738)</f>
        <v/>
      </c>
      <c r="AV736" t="str">
        <f>IF(OR(ISBLANK('!0'!BB738),ISERROR('!0'!BB738)),"",'!0'!BB738)</f>
        <v/>
      </c>
      <c r="AW736" t="str">
        <f>IF(OR(ISBLANK('!0'!BC738),ISERROR('!0'!BC738)),"",'!0'!BC738)</f>
        <v/>
      </c>
      <c r="AX736" t="str">
        <f>IF(OR(ISBLANK('!0'!BD738),ISERROR('!0'!BD738)),"",'!0'!BD738)</f>
        <v/>
      </c>
      <c r="AY736" t="str">
        <f>IF(OR(ISBLANK('!0'!BE738),ISERROR('!0'!BE738)),"",'!0'!BE738)</f>
        <v/>
      </c>
      <c r="AZ736" t="str">
        <f>IF(OR(ISBLANK('!0'!BF738),ISERROR('!0'!BF738)),"",'!0'!BF738)</f>
        <v/>
      </c>
      <c r="BA736" t="str">
        <f>IF(OR(ISBLANK('!0'!BG738),ISERROR('!0'!BG738)),"",'!0'!BG738)</f>
        <v/>
      </c>
      <c r="BB736" t="str">
        <f>IF(OR(ISBLANK('!0'!BH738),ISERROR('!0'!BH738)),"",'!0'!BH738)</f>
        <v/>
      </c>
      <c r="BC736" t="str">
        <f>IF(OR(ISBLANK('!0'!BI738),ISERROR('!0'!BI738)),"",'!0'!BI738)</f>
        <v/>
      </c>
    </row>
    <row r="737" spans="1:55" ht="12.75" customHeight="1" x14ac:dyDescent="0.2">
      <c r="A737" t="str">
        <f>IF(OR(ISBLANK('!0'!A739),ISERROR('!0'!A739)),"",'!0'!A739)</f>
        <v/>
      </c>
      <c r="B737" t="str">
        <f>IF(OR(ISBLANK('!0'!B739),ISERROR('!0'!B739)),"",'!0'!B739)</f>
        <v/>
      </c>
      <c r="C737" t="str">
        <f>IF(OR(ISBLANK('!0'!C738),ISERROR('!0'!C738)),"",'!0'!C738)</f>
        <v/>
      </c>
      <c r="D737" t="str">
        <f>IF(OR(ISBLANK('!0'!D739),ISERROR('!0'!D739)),"",'!0'!D739)</f>
        <v/>
      </c>
      <c r="E737" t="str">
        <f>IF(OR(ISBLANK('!0'!E739),ISERROR('!0'!E739)),"",'!0'!E739)</f>
        <v/>
      </c>
      <c r="F737" t="str">
        <f>IF(OR(ISBLANK('!0'!F739),ISERROR('!0'!F739)),"",'!0'!F739)</f>
        <v/>
      </c>
      <c r="G737" t="str">
        <f>IF(OR(ISBLANK('!0'!G739),ISERROR('!0'!G739)),"",'!0'!G739)</f>
        <v/>
      </c>
      <c r="H737" t="str">
        <f>IF(OR(ISBLANK('!0'!H739),ISERROR('!0'!H739)),"",'!0'!H739)</f>
        <v/>
      </c>
      <c r="I737" s="4" t="str">
        <f>IF(OR(ISBLANK('!0'!I739),ISERROR('!0'!I739)),"",'!0'!I739)</f>
        <v/>
      </c>
      <c r="J737" t="str">
        <f>IF(OR(ISBLANK('!0'!J739),ISERROR('!0'!J739)),"",'!0'!J739)</f>
        <v/>
      </c>
      <c r="K737" s="59" t="str">
        <f>IF(OR(ISBLANK('!0'!K739),ISERROR('!0'!K739)),"",'!0'!K739)</f>
        <v/>
      </c>
      <c r="L737" t="str">
        <f>IF(OR(ISBLANK('!0'!L739),ISERROR('!0'!L739)),"",'!0'!L739)</f>
        <v/>
      </c>
      <c r="M737" t="str">
        <f>IF(OR(ISBLANK('!0'!M739),ISERROR('!0'!M739)),"",'!0'!M739)</f>
        <v/>
      </c>
      <c r="N737" t="str">
        <f>IF(OR(ISBLANK('!0'!N739),ISERROR('!0'!N739)),"",'!0'!N739)</f>
        <v/>
      </c>
      <c r="O737" t="str">
        <f>IF(OR(ISBLANK('!0'!O739),ISERROR('!0'!O739)),"",'!0'!O739)</f>
        <v/>
      </c>
      <c r="P737" t="str">
        <f>IF(OR(ISBLANK('!0'!P739),ISERROR('!0'!P739)),"",'!0'!P739)</f>
        <v/>
      </c>
      <c r="Q737" t="str">
        <f>IF(OR(ISBLANK('!0'!Q739),ISERROR('!0'!Q739)),"",'!0'!Q739)</f>
        <v/>
      </c>
      <c r="R737" t="str">
        <f>IF(OR(ISBLANK('!0'!R739),ISERROR('!0'!R739)),"",'!0'!R739)</f>
        <v/>
      </c>
      <c r="S737" t="str">
        <f>IF(OR(ISBLANK('!0'!S739),ISERROR('!0'!S739)),"",'!0'!S739)</f>
        <v/>
      </c>
      <c r="T737" t="str">
        <f>IF(OR(ISBLANK('!0'!T739),ISERROR('!0'!T739)),"",'!0'!T739)</f>
        <v/>
      </c>
      <c r="U737" t="str">
        <f>IF(OR(ISBLANK('!0'!U739),ISERROR('!0'!U739)),"",'!0'!U739)</f>
        <v/>
      </c>
      <c r="V737" t="str">
        <f>IF(OR(ISBLANK('!0'!V739),ISERROR('!0'!V739)),"",'!0'!V739)</f>
        <v/>
      </c>
      <c r="W737" t="str">
        <f>IF(OR(ISBLANK('!0'!W739),ISERROR('!0'!W739)),"",'!0'!W739)</f>
        <v/>
      </c>
      <c r="X737" t="str">
        <f>IF(OR(ISBLANK('!0'!X739),ISERROR('!0'!X739)),"",'!0'!X739)</f>
        <v/>
      </c>
      <c r="Y737" t="str">
        <f>IF(OR(ISBLANK('!0'!Y739),ISERROR('!0'!Y739)),"",'!0'!Y739)</f>
        <v/>
      </c>
      <c r="Z737" t="str">
        <f>IF(OR(ISBLANK('!0'!Z739),ISERROR('!0'!Z739)),"",'!0'!Z739)</f>
        <v/>
      </c>
      <c r="AA737" t="str">
        <f>IF(OR(ISBLANK('!0'!AA739),ISERROR('!0'!AA739)),"",'!0'!AA739)</f>
        <v/>
      </c>
      <c r="AB737" t="str">
        <f>IF(OR(ISBLANK('!0'!AB739),ISERROR('!0'!AB739)),"",'!0'!AB739)</f>
        <v/>
      </c>
      <c r="AC737" t="str">
        <f>IF(OR(ISBLANK('!0'!AI739),ISERROR('!0'!AI739)),"",'!0'!AI739)</f>
        <v/>
      </c>
      <c r="AD737" t="str">
        <f>IF(OR(ISBLANK('!0'!AJ739),ISERROR('!0'!AJ739)),"",'!0'!AJ739)</f>
        <v/>
      </c>
      <c r="AE737" t="str">
        <f>IF(OR(ISBLANK('!0'!AK739),ISERROR('!0'!AK739)),"",'!0'!AK739)</f>
        <v/>
      </c>
      <c r="AF737" t="str">
        <f>IF(OR(ISBLANK('!0'!AL739),ISERROR('!0'!AL739)),"",'!0'!AL739)</f>
        <v/>
      </c>
      <c r="AG737" t="str">
        <f>IF(OR(ISBLANK('!0'!AM739),ISERROR('!0'!AM739)),"",'!0'!AM739)</f>
        <v/>
      </c>
      <c r="AH737" t="str">
        <f>IF(OR(ISBLANK('!0'!AN739),ISERROR('!0'!AN739)),"",'!0'!AN739)</f>
        <v/>
      </c>
      <c r="AI737" t="str">
        <f>IF(OR(ISBLANK('!0'!AO739),ISERROR('!0'!AO739)),"",'!0'!AO739)</f>
        <v/>
      </c>
      <c r="AJ737" t="str">
        <f>IF(OR(ISBLANK('!0'!AP739),ISERROR('!0'!AP739)),"",'!0'!AP739)</f>
        <v/>
      </c>
      <c r="AK737" t="str">
        <f>IF(OR(ISBLANK('!0'!AQ739),ISERROR('!0'!AQ739)),"",'!0'!AQ739)</f>
        <v/>
      </c>
      <c r="AL737" t="str">
        <f>IF(OR(ISBLANK('!0'!AR739),ISERROR('!0'!AR739)),"",'!0'!AR739)</f>
        <v/>
      </c>
      <c r="AM737" t="str">
        <f>IF(OR(ISBLANK('!0'!AS739),ISERROR('!0'!AS739)),"",'!0'!AS739)</f>
        <v/>
      </c>
      <c r="AN737" t="str">
        <f>IF(OR(ISBLANK('!0'!AT739),ISERROR('!0'!AT739)),"",'!0'!AT739)</f>
        <v/>
      </c>
      <c r="AO737" t="str">
        <f>IF(OR(ISBLANK('!0'!AU739),ISERROR('!0'!AU739)),"",'!0'!AU739)</f>
        <v/>
      </c>
      <c r="AP737" t="str">
        <f>IF(OR(ISBLANK('!0'!AV739),ISERROR('!0'!AV739)),"",'!0'!AV739)</f>
        <v/>
      </c>
      <c r="AQ737" t="str">
        <f>IF(OR(ISBLANK('!0'!AW739),ISERROR('!0'!AW739)),"",'!0'!AW739)</f>
        <v/>
      </c>
      <c r="AR737" t="str">
        <f>IF(OR(ISBLANK('!0'!AX739),ISERROR('!0'!AX739)),"",'!0'!AX739)</f>
        <v/>
      </c>
      <c r="AS737" t="str">
        <f>IF(OR(ISBLANK('!0'!AY739),ISERROR('!0'!AY739)),"",'!0'!AY739)</f>
        <v/>
      </c>
      <c r="AT737" t="str">
        <f>IF(OR(ISBLANK('!0'!AZ739),ISERROR('!0'!AZ739)),"",'!0'!AZ739)</f>
        <v/>
      </c>
      <c r="AU737" t="str">
        <f>IF(OR(ISBLANK('!0'!BA739),ISERROR('!0'!BA739)),"",'!0'!BA739)</f>
        <v/>
      </c>
      <c r="AV737" t="str">
        <f>IF(OR(ISBLANK('!0'!BB739),ISERROR('!0'!BB739)),"",'!0'!BB739)</f>
        <v/>
      </c>
      <c r="AW737" t="str">
        <f>IF(OR(ISBLANK('!0'!BC739),ISERROR('!0'!BC739)),"",'!0'!BC739)</f>
        <v/>
      </c>
      <c r="AX737" t="str">
        <f>IF(OR(ISBLANK('!0'!BD739),ISERROR('!0'!BD739)),"",'!0'!BD739)</f>
        <v/>
      </c>
      <c r="AY737" t="str">
        <f>IF(OR(ISBLANK('!0'!BE739),ISERROR('!0'!BE739)),"",'!0'!BE739)</f>
        <v/>
      </c>
      <c r="AZ737" t="str">
        <f>IF(OR(ISBLANK('!0'!BF739),ISERROR('!0'!BF739)),"",'!0'!BF739)</f>
        <v/>
      </c>
      <c r="BA737" t="str">
        <f>IF(OR(ISBLANK('!0'!BG739),ISERROR('!0'!BG739)),"",'!0'!BG739)</f>
        <v/>
      </c>
      <c r="BB737" t="str">
        <f>IF(OR(ISBLANK('!0'!BH739),ISERROR('!0'!BH739)),"",'!0'!BH739)</f>
        <v/>
      </c>
      <c r="BC737" t="str">
        <f>IF(OR(ISBLANK('!0'!BI739),ISERROR('!0'!BI739)),"",'!0'!BI739)</f>
        <v/>
      </c>
    </row>
    <row r="738" spans="1:55" ht="12.75" customHeight="1" x14ac:dyDescent="0.2">
      <c r="A738" t="str">
        <f>IF(OR(ISBLANK('!0'!A740),ISERROR('!0'!A740)),"",'!0'!A740)</f>
        <v/>
      </c>
      <c r="B738" t="str">
        <f>IF(OR(ISBLANK('!0'!B740),ISERROR('!0'!B740)),"",'!0'!B740)</f>
        <v/>
      </c>
      <c r="C738" t="str">
        <f>IF(OR(ISBLANK('!0'!C739),ISERROR('!0'!C739)),"",'!0'!C739)</f>
        <v/>
      </c>
      <c r="D738" t="str">
        <f>IF(OR(ISBLANK('!0'!D740),ISERROR('!0'!D740)),"",'!0'!D740)</f>
        <v/>
      </c>
      <c r="E738" t="str">
        <f>IF(OR(ISBLANK('!0'!E740),ISERROR('!0'!E740)),"",'!0'!E740)</f>
        <v/>
      </c>
      <c r="F738" t="str">
        <f>IF(OR(ISBLANK('!0'!F740),ISERROR('!0'!F740)),"",'!0'!F740)</f>
        <v/>
      </c>
      <c r="G738" t="str">
        <f>IF(OR(ISBLANK('!0'!G740),ISERROR('!0'!G740)),"",'!0'!G740)</f>
        <v/>
      </c>
      <c r="H738" t="str">
        <f>IF(OR(ISBLANK('!0'!H740),ISERROR('!0'!H740)),"",'!0'!H740)</f>
        <v/>
      </c>
      <c r="I738" s="4" t="str">
        <f>IF(OR(ISBLANK('!0'!I740),ISERROR('!0'!I740)),"",'!0'!I740)</f>
        <v/>
      </c>
      <c r="J738" t="str">
        <f>IF(OR(ISBLANK('!0'!J740),ISERROR('!0'!J740)),"",'!0'!J740)</f>
        <v/>
      </c>
      <c r="K738" s="59" t="str">
        <f>IF(OR(ISBLANK('!0'!K740),ISERROR('!0'!K740)),"",'!0'!K740)</f>
        <v/>
      </c>
      <c r="L738" t="str">
        <f>IF(OR(ISBLANK('!0'!L740),ISERROR('!0'!L740)),"",'!0'!L740)</f>
        <v/>
      </c>
      <c r="M738" t="str">
        <f>IF(OR(ISBLANK('!0'!M740),ISERROR('!0'!M740)),"",'!0'!M740)</f>
        <v/>
      </c>
      <c r="N738" t="str">
        <f>IF(OR(ISBLANK('!0'!N740),ISERROR('!0'!N740)),"",'!0'!N740)</f>
        <v/>
      </c>
      <c r="O738" t="str">
        <f>IF(OR(ISBLANK('!0'!O740),ISERROR('!0'!O740)),"",'!0'!O740)</f>
        <v/>
      </c>
      <c r="P738" t="str">
        <f>IF(OR(ISBLANK('!0'!P740),ISERROR('!0'!P740)),"",'!0'!P740)</f>
        <v/>
      </c>
      <c r="Q738" t="str">
        <f>IF(OR(ISBLANK('!0'!Q740),ISERROR('!0'!Q740)),"",'!0'!Q740)</f>
        <v/>
      </c>
      <c r="R738" t="str">
        <f>IF(OR(ISBLANK('!0'!R740),ISERROR('!0'!R740)),"",'!0'!R740)</f>
        <v/>
      </c>
      <c r="S738" t="str">
        <f>IF(OR(ISBLANK('!0'!S740),ISERROR('!0'!S740)),"",'!0'!S740)</f>
        <v/>
      </c>
      <c r="T738" t="str">
        <f>IF(OR(ISBLANK('!0'!T740),ISERROR('!0'!T740)),"",'!0'!T740)</f>
        <v/>
      </c>
      <c r="U738" t="str">
        <f>IF(OR(ISBLANK('!0'!U740),ISERROR('!0'!U740)),"",'!0'!U740)</f>
        <v/>
      </c>
      <c r="V738" t="str">
        <f>IF(OR(ISBLANK('!0'!V740),ISERROR('!0'!V740)),"",'!0'!V740)</f>
        <v/>
      </c>
      <c r="W738" t="str">
        <f>IF(OR(ISBLANK('!0'!W740),ISERROR('!0'!W740)),"",'!0'!W740)</f>
        <v/>
      </c>
      <c r="X738" t="str">
        <f>IF(OR(ISBLANK('!0'!X740),ISERROR('!0'!X740)),"",'!0'!X740)</f>
        <v/>
      </c>
      <c r="Y738" t="str">
        <f>IF(OR(ISBLANK('!0'!Y740),ISERROR('!0'!Y740)),"",'!0'!Y740)</f>
        <v/>
      </c>
      <c r="Z738" t="str">
        <f>IF(OR(ISBLANK('!0'!Z740),ISERROR('!0'!Z740)),"",'!0'!Z740)</f>
        <v/>
      </c>
      <c r="AA738" t="str">
        <f>IF(OR(ISBLANK('!0'!AA740),ISERROR('!0'!AA740)),"",'!0'!AA740)</f>
        <v/>
      </c>
      <c r="AB738" t="str">
        <f>IF(OR(ISBLANK('!0'!AB740),ISERROR('!0'!AB740)),"",'!0'!AB740)</f>
        <v/>
      </c>
      <c r="AC738" t="str">
        <f>IF(OR(ISBLANK('!0'!AI740),ISERROR('!0'!AI740)),"",'!0'!AI740)</f>
        <v/>
      </c>
      <c r="AD738" t="str">
        <f>IF(OR(ISBLANK('!0'!AJ740),ISERROR('!0'!AJ740)),"",'!0'!AJ740)</f>
        <v/>
      </c>
      <c r="AE738" t="str">
        <f>IF(OR(ISBLANK('!0'!AK740),ISERROR('!0'!AK740)),"",'!0'!AK740)</f>
        <v/>
      </c>
      <c r="AF738" t="str">
        <f>IF(OR(ISBLANK('!0'!AL740),ISERROR('!0'!AL740)),"",'!0'!AL740)</f>
        <v/>
      </c>
      <c r="AG738" t="str">
        <f>IF(OR(ISBLANK('!0'!AM740),ISERROR('!0'!AM740)),"",'!0'!AM740)</f>
        <v/>
      </c>
      <c r="AH738" t="str">
        <f>IF(OR(ISBLANK('!0'!AN740),ISERROR('!0'!AN740)),"",'!0'!AN740)</f>
        <v/>
      </c>
      <c r="AI738" t="str">
        <f>IF(OR(ISBLANK('!0'!AO740),ISERROR('!0'!AO740)),"",'!0'!AO740)</f>
        <v/>
      </c>
      <c r="AJ738" t="str">
        <f>IF(OR(ISBLANK('!0'!AP740),ISERROR('!0'!AP740)),"",'!0'!AP740)</f>
        <v/>
      </c>
      <c r="AK738" t="str">
        <f>IF(OR(ISBLANK('!0'!AQ740),ISERROR('!0'!AQ740)),"",'!0'!AQ740)</f>
        <v/>
      </c>
      <c r="AL738" t="str">
        <f>IF(OR(ISBLANK('!0'!AR740),ISERROR('!0'!AR740)),"",'!0'!AR740)</f>
        <v/>
      </c>
      <c r="AM738" t="str">
        <f>IF(OR(ISBLANK('!0'!AS740),ISERROR('!0'!AS740)),"",'!0'!AS740)</f>
        <v/>
      </c>
      <c r="AN738" t="str">
        <f>IF(OR(ISBLANK('!0'!AT740),ISERROR('!0'!AT740)),"",'!0'!AT740)</f>
        <v/>
      </c>
      <c r="AO738" t="str">
        <f>IF(OR(ISBLANK('!0'!AU740),ISERROR('!0'!AU740)),"",'!0'!AU740)</f>
        <v/>
      </c>
      <c r="AP738" t="str">
        <f>IF(OR(ISBLANK('!0'!AV740),ISERROR('!0'!AV740)),"",'!0'!AV740)</f>
        <v/>
      </c>
      <c r="AQ738" t="str">
        <f>IF(OR(ISBLANK('!0'!AW740),ISERROR('!0'!AW740)),"",'!0'!AW740)</f>
        <v/>
      </c>
      <c r="AR738" t="str">
        <f>IF(OR(ISBLANK('!0'!AX740),ISERROR('!0'!AX740)),"",'!0'!AX740)</f>
        <v/>
      </c>
      <c r="AS738" t="str">
        <f>IF(OR(ISBLANK('!0'!AY740),ISERROR('!0'!AY740)),"",'!0'!AY740)</f>
        <v/>
      </c>
      <c r="AT738" t="str">
        <f>IF(OR(ISBLANK('!0'!AZ740),ISERROR('!0'!AZ740)),"",'!0'!AZ740)</f>
        <v/>
      </c>
      <c r="AU738" t="str">
        <f>IF(OR(ISBLANK('!0'!BA740),ISERROR('!0'!BA740)),"",'!0'!BA740)</f>
        <v/>
      </c>
      <c r="AV738" t="str">
        <f>IF(OR(ISBLANK('!0'!BB740),ISERROR('!0'!BB740)),"",'!0'!BB740)</f>
        <v/>
      </c>
      <c r="AW738" t="str">
        <f>IF(OR(ISBLANK('!0'!BC740),ISERROR('!0'!BC740)),"",'!0'!BC740)</f>
        <v/>
      </c>
      <c r="AX738" t="str">
        <f>IF(OR(ISBLANK('!0'!BD740),ISERROR('!0'!BD740)),"",'!0'!BD740)</f>
        <v/>
      </c>
      <c r="AY738" t="str">
        <f>IF(OR(ISBLANK('!0'!BE740),ISERROR('!0'!BE740)),"",'!0'!BE740)</f>
        <v/>
      </c>
      <c r="AZ738" t="str">
        <f>IF(OR(ISBLANK('!0'!BF740),ISERROR('!0'!BF740)),"",'!0'!BF740)</f>
        <v/>
      </c>
      <c r="BA738" t="str">
        <f>IF(OR(ISBLANK('!0'!BG740),ISERROR('!0'!BG740)),"",'!0'!BG740)</f>
        <v/>
      </c>
      <c r="BB738" t="str">
        <f>IF(OR(ISBLANK('!0'!BH740),ISERROR('!0'!BH740)),"",'!0'!BH740)</f>
        <v/>
      </c>
      <c r="BC738" t="str">
        <f>IF(OR(ISBLANK('!0'!BI740),ISERROR('!0'!BI740)),"",'!0'!BI740)</f>
        <v/>
      </c>
    </row>
    <row r="739" spans="1:55" ht="12.75" customHeight="1" x14ac:dyDescent="0.2">
      <c r="A739" t="str">
        <f>IF(OR(ISBLANK('!0'!A741),ISERROR('!0'!A741)),"",'!0'!A741)</f>
        <v/>
      </c>
      <c r="B739" t="str">
        <f>IF(OR(ISBLANK('!0'!B741),ISERROR('!0'!B741)),"",'!0'!B741)</f>
        <v/>
      </c>
      <c r="C739" t="str">
        <f>IF(OR(ISBLANK('!0'!C740),ISERROR('!0'!C740)),"",'!0'!C740)</f>
        <v/>
      </c>
      <c r="D739" t="str">
        <f>IF(OR(ISBLANK('!0'!D741),ISERROR('!0'!D741)),"",'!0'!D741)</f>
        <v/>
      </c>
      <c r="E739" t="str">
        <f>IF(OR(ISBLANK('!0'!E741),ISERROR('!0'!E741)),"",'!0'!E741)</f>
        <v/>
      </c>
      <c r="F739" t="str">
        <f>IF(OR(ISBLANK('!0'!F741),ISERROR('!0'!F741)),"",'!0'!F741)</f>
        <v/>
      </c>
      <c r="G739" t="str">
        <f>IF(OR(ISBLANK('!0'!G741),ISERROR('!0'!G741)),"",'!0'!G741)</f>
        <v/>
      </c>
      <c r="H739" t="str">
        <f>IF(OR(ISBLANK('!0'!H741),ISERROR('!0'!H741)),"",'!0'!H741)</f>
        <v/>
      </c>
      <c r="I739" s="4" t="str">
        <f>IF(OR(ISBLANK('!0'!I741),ISERROR('!0'!I741)),"",'!0'!I741)</f>
        <v/>
      </c>
      <c r="J739" t="str">
        <f>IF(OR(ISBLANK('!0'!J741),ISERROR('!0'!J741)),"",'!0'!J741)</f>
        <v/>
      </c>
      <c r="K739" s="59" t="str">
        <f>IF(OR(ISBLANK('!0'!K741),ISERROR('!0'!K741)),"",'!0'!K741)</f>
        <v/>
      </c>
      <c r="L739" t="str">
        <f>IF(OR(ISBLANK('!0'!L741),ISERROR('!0'!L741)),"",'!0'!L741)</f>
        <v/>
      </c>
      <c r="M739" t="str">
        <f>IF(OR(ISBLANK('!0'!M741),ISERROR('!0'!M741)),"",'!0'!M741)</f>
        <v/>
      </c>
      <c r="N739" t="str">
        <f>IF(OR(ISBLANK('!0'!N741),ISERROR('!0'!N741)),"",'!0'!N741)</f>
        <v/>
      </c>
      <c r="O739" t="str">
        <f>IF(OR(ISBLANK('!0'!O741),ISERROR('!0'!O741)),"",'!0'!O741)</f>
        <v/>
      </c>
      <c r="P739" t="str">
        <f>IF(OR(ISBLANK('!0'!P741),ISERROR('!0'!P741)),"",'!0'!P741)</f>
        <v/>
      </c>
      <c r="Q739" t="str">
        <f>IF(OR(ISBLANK('!0'!Q741),ISERROR('!0'!Q741)),"",'!0'!Q741)</f>
        <v/>
      </c>
      <c r="R739" t="str">
        <f>IF(OR(ISBLANK('!0'!R741),ISERROR('!0'!R741)),"",'!0'!R741)</f>
        <v/>
      </c>
      <c r="S739" t="str">
        <f>IF(OR(ISBLANK('!0'!S741),ISERROR('!0'!S741)),"",'!0'!S741)</f>
        <v/>
      </c>
      <c r="T739" t="str">
        <f>IF(OR(ISBLANK('!0'!T741),ISERROR('!0'!T741)),"",'!0'!T741)</f>
        <v/>
      </c>
      <c r="U739" t="str">
        <f>IF(OR(ISBLANK('!0'!U741),ISERROR('!0'!U741)),"",'!0'!U741)</f>
        <v/>
      </c>
      <c r="V739" t="str">
        <f>IF(OR(ISBLANK('!0'!V741),ISERROR('!0'!V741)),"",'!0'!V741)</f>
        <v/>
      </c>
      <c r="W739" t="str">
        <f>IF(OR(ISBLANK('!0'!W741),ISERROR('!0'!W741)),"",'!0'!W741)</f>
        <v/>
      </c>
      <c r="X739" t="str">
        <f>IF(OR(ISBLANK('!0'!X741),ISERROR('!0'!X741)),"",'!0'!X741)</f>
        <v/>
      </c>
      <c r="Y739" t="str">
        <f>IF(OR(ISBLANK('!0'!Y741),ISERROR('!0'!Y741)),"",'!0'!Y741)</f>
        <v/>
      </c>
      <c r="Z739" t="str">
        <f>IF(OR(ISBLANK('!0'!Z741),ISERROR('!0'!Z741)),"",'!0'!Z741)</f>
        <v/>
      </c>
      <c r="AA739" t="str">
        <f>IF(OR(ISBLANK('!0'!AA741),ISERROR('!0'!AA741)),"",'!0'!AA741)</f>
        <v/>
      </c>
      <c r="AB739" t="str">
        <f>IF(OR(ISBLANK('!0'!AB741),ISERROR('!0'!AB741)),"",'!0'!AB741)</f>
        <v/>
      </c>
      <c r="AC739" t="str">
        <f>IF(OR(ISBLANK('!0'!AI741),ISERROR('!0'!AI741)),"",'!0'!AI741)</f>
        <v/>
      </c>
      <c r="AD739" t="str">
        <f>IF(OR(ISBLANK('!0'!AJ741),ISERROR('!0'!AJ741)),"",'!0'!AJ741)</f>
        <v/>
      </c>
      <c r="AE739" t="str">
        <f>IF(OR(ISBLANK('!0'!AK741),ISERROR('!0'!AK741)),"",'!0'!AK741)</f>
        <v/>
      </c>
      <c r="AF739" t="str">
        <f>IF(OR(ISBLANK('!0'!AL741),ISERROR('!0'!AL741)),"",'!0'!AL741)</f>
        <v/>
      </c>
      <c r="AG739" t="str">
        <f>IF(OR(ISBLANK('!0'!AM741),ISERROR('!0'!AM741)),"",'!0'!AM741)</f>
        <v/>
      </c>
      <c r="AH739" t="str">
        <f>IF(OR(ISBLANK('!0'!AN741),ISERROR('!0'!AN741)),"",'!0'!AN741)</f>
        <v/>
      </c>
      <c r="AI739" t="str">
        <f>IF(OR(ISBLANK('!0'!AO741),ISERROR('!0'!AO741)),"",'!0'!AO741)</f>
        <v/>
      </c>
      <c r="AJ739" t="str">
        <f>IF(OR(ISBLANK('!0'!AP741),ISERROR('!0'!AP741)),"",'!0'!AP741)</f>
        <v/>
      </c>
      <c r="AK739" t="str">
        <f>IF(OR(ISBLANK('!0'!AQ741),ISERROR('!0'!AQ741)),"",'!0'!AQ741)</f>
        <v/>
      </c>
      <c r="AL739" t="str">
        <f>IF(OR(ISBLANK('!0'!AR741),ISERROR('!0'!AR741)),"",'!0'!AR741)</f>
        <v/>
      </c>
      <c r="AM739" t="str">
        <f>IF(OR(ISBLANK('!0'!AS741),ISERROR('!0'!AS741)),"",'!0'!AS741)</f>
        <v/>
      </c>
      <c r="AN739" t="str">
        <f>IF(OR(ISBLANK('!0'!AT741),ISERROR('!0'!AT741)),"",'!0'!AT741)</f>
        <v/>
      </c>
      <c r="AO739" t="str">
        <f>IF(OR(ISBLANK('!0'!AU741),ISERROR('!0'!AU741)),"",'!0'!AU741)</f>
        <v/>
      </c>
      <c r="AP739" t="str">
        <f>IF(OR(ISBLANK('!0'!AV741),ISERROR('!0'!AV741)),"",'!0'!AV741)</f>
        <v/>
      </c>
      <c r="AQ739" t="str">
        <f>IF(OR(ISBLANK('!0'!AW741),ISERROR('!0'!AW741)),"",'!0'!AW741)</f>
        <v/>
      </c>
      <c r="AR739" t="str">
        <f>IF(OR(ISBLANK('!0'!AX741),ISERROR('!0'!AX741)),"",'!0'!AX741)</f>
        <v/>
      </c>
      <c r="AS739" t="str">
        <f>IF(OR(ISBLANK('!0'!AY741),ISERROR('!0'!AY741)),"",'!0'!AY741)</f>
        <v/>
      </c>
      <c r="AT739" t="str">
        <f>IF(OR(ISBLANK('!0'!AZ741),ISERROR('!0'!AZ741)),"",'!0'!AZ741)</f>
        <v/>
      </c>
      <c r="AU739" t="str">
        <f>IF(OR(ISBLANK('!0'!BA741),ISERROR('!0'!BA741)),"",'!0'!BA741)</f>
        <v/>
      </c>
      <c r="AV739" t="str">
        <f>IF(OR(ISBLANK('!0'!BB741),ISERROR('!0'!BB741)),"",'!0'!BB741)</f>
        <v/>
      </c>
      <c r="AW739" t="str">
        <f>IF(OR(ISBLANK('!0'!BC741),ISERROR('!0'!BC741)),"",'!0'!BC741)</f>
        <v/>
      </c>
      <c r="AX739" t="str">
        <f>IF(OR(ISBLANK('!0'!BD741),ISERROR('!0'!BD741)),"",'!0'!BD741)</f>
        <v/>
      </c>
      <c r="AY739" t="str">
        <f>IF(OR(ISBLANK('!0'!BE741),ISERROR('!0'!BE741)),"",'!0'!BE741)</f>
        <v/>
      </c>
      <c r="AZ739" t="str">
        <f>IF(OR(ISBLANK('!0'!BF741),ISERROR('!0'!BF741)),"",'!0'!BF741)</f>
        <v/>
      </c>
      <c r="BA739" t="str">
        <f>IF(OR(ISBLANK('!0'!BG741),ISERROR('!0'!BG741)),"",'!0'!BG741)</f>
        <v/>
      </c>
      <c r="BB739" t="str">
        <f>IF(OR(ISBLANK('!0'!BH741),ISERROR('!0'!BH741)),"",'!0'!BH741)</f>
        <v/>
      </c>
      <c r="BC739" t="str">
        <f>IF(OR(ISBLANK('!0'!BI741),ISERROR('!0'!BI741)),"",'!0'!BI741)</f>
        <v/>
      </c>
    </row>
    <row r="740" spans="1:55" ht="12.75" customHeight="1" x14ac:dyDescent="0.2">
      <c r="A740" t="str">
        <f>IF(OR(ISBLANK('!0'!A742),ISERROR('!0'!A742)),"",'!0'!A742)</f>
        <v/>
      </c>
      <c r="B740" t="str">
        <f>IF(OR(ISBLANK('!0'!B742),ISERROR('!0'!B742)),"",'!0'!B742)</f>
        <v/>
      </c>
      <c r="C740" t="str">
        <f>IF(OR(ISBLANK('!0'!C741),ISERROR('!0'!C741)),"",'!0'!C741)</f>
        <v/>
      </c>
      <c r="D740" t="str">
        <f>IF(OR(ISBLANK('!0'!D742),ISERROR('!0'!D742)),"",'!0'!D742)</f>
        <v/>
      </c>
      <c r="E740" t="str">
        <f>IF(OR(ISBLANK('!0'!E742),ISERROR('!0'!E742)),"",'!0'!E742)</f>
        <v/>
      </c>
      <c r="F740" t="str">
        <f>IF(OR(ISBLANK('!0'!F742),ISERROR('!0'!F742)),"",'!0'!F742)</f>
        <v/>
      </c>
      <c r="G740" t="str">
        <f>IF(OR(ISBLANK('!0'!G742),ISERROR('!0'!G742)),"",'!0'!G742)</f>
        <v/>
      </c>
      <c r="H740" t="str">
        <f>IF(OR(ISBLANK('!0'!H742),ISERROR('!0'!H742)),"",'!0'!H742)</f>
        <v/>
      </c>
      <c r="I740" s="4" t="str">
        <f>IF(OR(ISBLANK('!0'!I742),ISERROR('!0'!I742)),"",'!0'!I742)</f>
        <v/>
      </c>
      <c r="J740" t="str">
        <f>IF(OR(ISBLANK('!0'!J742),ISERROR('!0'!J742)),"",'!0'!J742)</f>
        <v/>
      </c>
      <c r="K740" s="59" t="str">
        <f>IF(OR(ISBLANK('!0'!K742),ISERROR('!0'!K742)),"",'!0'!K742)</f>
        <v/>
      </c>
      <c r="L740" t="str">
        <f>IF(OR(ISBLANK('!0'!L742),ISERROR('!0'!L742)),"",'!0'!L742)</f>
        <v/>
      </c>
      <c r="M740" t="str">
        <f>IF(OR(ISBLANK('!0'!M742),ISERROR('!0'!M742)),"",'!0'!M742)</f>
        <v/>
      </c>
      <c r="N740" t="str">
        <f>IF(OR(ISBLANK('!0'!N742),ISERROR('!0'!N742)),"",'!0'!N742)</f>
        <v/>
      </c>
      <c r="O740" t="str">
        <f>IF(OR(ISBLANK('!0'!O742),ISERROR('!0'!O742)),"",'!0'!O742)</f>
        <v/>
      </c>
      <c r="P740" t="str">
        <f>IF(OR(ISBLANK('!0'!P742),ISERROR('!0'!P742)),"",'!0'!P742)</f>
        <v/>
      </c>
      <c r="Q740" t="str">
        <f>IF(OR(ISBLANK('!0'!Q742),ISERROR('!0'!Q742)),"",'!0'!Q742)</f>
        <v/>
      </c>
      <c r="R740" t="str">
        <f>IF(OR(ISBLANK('!0'!R742),ISERROR('!0'!R742)),"",'!0'!R742)</f>
        <v/>
      </c>
      <c r="S740" t="str">
        <f>IF(OR(ISBLANK('!0'!S742),ISERROR('!0'!S742)),"",'!0'!S742)</f>
        <v/>
      </c>
      <c r="T740" t="str">
        <f>IF(OR(ISBLANK('!0'!T742),ISERROR('!0'!T742)),"",'!0'!T742)</f>
        <v/>
      </c>
      <c r="U740" t="str">
        <f>IF(OR(ISBLANK('!0'!U742),ISERROR('!0'!U742)),"",'!0'!U742)</f>
        <v/>
      </c>
      <c r="V740" t="str">
        <f>IF(OR(ISBLANK('!0'!V742),ISERROR('!0'!V742)),"",'!0'!V742)</f>
        <v/>
      </c>
      <c r="W740" t="str">
        <f>IF(OR(ISBLANK('!0'!W742),ISERROR('!0'!W742)),"",'!0'!W742)</f>
        <v/>
      </c>
      <c r="X740" t="str">
        <f>IF(OR(ISBLANK('!0'!X742),ISERROR('!0'!X742)),"",'!0'!X742)</f>
        <v/>
      </c>
      <c r="Y740" t="str">
        <f>IF(OR(ISBLANK('!0'!Y742),ISERROR('!0'!Y742)),"",'!0'!Y742)</f>
        <v/>
      </c>
      <c r="Z740" t="str">
        <f>IF(OR(ISBLANK('!0'!Z742),ISERROR('!0'!Z742)),"",'!0'!Z742)</f>
        <v/>
      </c>
      <c r="AA740" t="str">
        <f>IF(OR(ISBLANK('!0'!AA742),ISERROR('!0'!AA742)),"",'!0'!AA742)</f>
        <v/>
      </c>
      <c r="AB740" t="str">
        <f>IF(OR(ISBLANK('!0'!AB742),ISERROR('!0'!AB742)),"",'!0'!AB742)</f>
        <v/>
      </c>
      <c r="AC740" t="str">
        <f>IF(OR(ISBLANK('!0'!AI742),ISERROR('!0'!AI742)),"",'!0'!AI742)</f>
        <v/>
      </c>
      <c r="AD740" t="str">
        <f>IF(OR(ISBLANK('!0'!AJ742),ISERROR('!0'!AJ742)),"",'!0'!AJ742)</f>
        <v/>
      </c>
      <c r="AE740" t="str">
        <f>IF(OR(ISBLANK('!0'!AK742),ISERROR('!0'!AK742)),"",'!0'!AK742)</f>
        <v/>
      </c>
      <c r="AF740" t="str">
        <f>IF(OR(ISBLANK('!0'!AL742),ISERROR('!0'!AL742)),"",'!0'!AL742)</f>
        <v/>
      </c>
      <c r="AG740" t="str">
        <f>IF(OR(ISBLANK('!0'!AM742),ISERROR('!0'!AM742)),"",'!0'!AM742)</f>
        <v/>
      </c>
      <c r="AH740" t="str">
        <f>IF(OR(ISBLANK('!0'!AN742),ISERROR('!0'!AN742)),"",'!0'!AN742)</f>
        <v/>
      </c>
      <c r="AI740" t="str">
        <f>IF(OR(ISBLANK('!0'!AO742),ISERROR('!0'!AO742)),"",'!0'!AO742)</f>
        <v/>
      </c>
      <c r="AJ740" t="str">
        <f>IF(OR(ISBLANK('!0'!AP742),ISERROR('!0'!AP742)),"",'!0'!AP742)</f>
        <v/>
      </c>
      <c r="AK740" t="str">
        <f>IF(OR(ISBLANK('!0'!AQ742),ISERROR('!0'!AQ742)),"",'!0'!AQ742)</f>
        <v/>
      </c>
      <c r="AL740" t="str">
        <f>IF(OR(ISBLANK('!0'!AR742),ISERROR('!0'!AR742)),"",'!0'!AR742)</f>
        <v/>
      </c>
      <c r="AM740" t="str">
        <f>IF(OR(ISBLANK('!0'!AS742),ISERROR('!0'!AS742)),"",'!0'!AS742)</f>
        <v/>
      </c>
      <c r="AN740" t="str">
        <f>IF(OR(ISBLANK('!0'!AT742),ISERROR('!0'!AT742)),"",'!0'!AT742)</f>
        <v/>
      </c>
      <c r="AO740" t="str">
        <f>IF(OR(ISBLANK('!0'!AU742),ISERROR('!0'!AU742)),"",'!0'!AU742)</f>
        <v/>
      </c>
      <c r="AP740" t="str">
        <f>IF(OR(ISBLANK('!0'!AV742),ISERROR('!0'!AV742)),"",'!0'!AV742)</f>
        <v/>
      </c>
      <c r="AQ740" t="str">
        <f>IF(OR(ISBLANK('!0'!AW742),ISERROR('!0'!AW742)),"",'!0'!AW742)</f>
        <v/>
      </c>
      <c r="AR740" t="str">
        <f>IF(OR(ISBLANK('!0'!AX742),ISERROR('!0'!AX742)),"",'!0'!AX742)</f>
        <v/>
      </c>
      <c r="AS740" t="str">
        <f>IF(OR(ISBLANK('!0'!AY742),ISERROR('!0'!AY742)),"",'!0'!AY742)</f>
        <v/>
      </c>
      <c r="AT740" t="str">
        <f>IF(OR(ISBLANK('!0'!AZ742),ISERROR('!0'!AZ742)),"",'!0'!AZ742)</f>
        <v/>
      </c>
      <c r="AU740" t="str">
        <f>IF(OR(ISBLANK('!0'!BA742),ISERROR('!0'!BA742)),"",'!0'!BA742)</f>
        <v/>
      </c>
      <c r="AV740" t="str">
        <f>IF(OR(ISBLANK('!0'!BB742),ISERROR('!0'!BB742)),"",'!0'!BB742)</f>
        <v/>
      </c>
      <c r="AW740" t="str">
        <f>IF(OR(ISBLANK('!0'!BC742),ISERROR('!0'!BC742)),"",'!0'!BC742)</f>
        <v/>
      </c>
      <c r="AX740" t="str">
        <f>IF(OR(ISBLANK('!0'!BD742),ISERROR('!0'!BD742)),"",'!0'!BD742)</f>
        <v/>
      </c>
      <c r="AY740" t="str">
        <f>IF(OR(ISBLANK('!0'!BE742),ISERROR('!0'!BE742)),"",'!0'!BE742)</f>
        <v/>
      </c>
      <c r="AZ740" t="str">
        <f>IF(OR(ISBLANK('!0'!BF742),ISERROR('!0'!BF742)),"",'!0'!BF742)</f>
        <v/>
      </c>
      <c r="BA740" t="str">
        <f>IF(OR(ISBLANK('!0'!BG742),ISERROR('!0'!BG742)),"",'!0'!BG742)</f>
        <v/>
      </c>
      <c r="BB740" t="str">
        <f>IF(OR(ISBLANK('!0'!BH742),ISERROR('!0'!BH742)),"",'!0'!BH742)</f>
        <v/>
      </c>
      <c r="BC740" t="str">
        <f>IF(OR(ISBLANK('!0'!BI742),ISERROR('!0'!BI742)),"",'!0'!BI742)</f>
        <v/>
      </c>
    </row>
    <row r="741" spans="1:55" ht="12.75" customHeight="1" x14ac:dyDescent="0.2">
      <c r="A741" t="str">
        <f>IF(OR(ISBLANK('!0'!A743),ISERROR('!0'!A743)),"",'!0'!A743)</f>
        <v/>
      </c>
      <c r="B741" t="str">
        <f>IF(OR(ISBLANK('!0'!B743),ISERROR('!0'!B743)),"",'!0'!B743)</f>
        <v/>
      </c>
      <c r="C741" t="str">
        <f>IF(OR(ISBLANK('!0'!C742),ISERROR('!0'!C742)),"",'!0'!C742)</f>
        <v/>
      </c>
      <c r="D741" t="str">
        <f>IF(OR(ISBLANK('!0'!D743),ISERROR('!0'!D743)),"",'!0'!D743)</f>
        <v/>
      </c>
      <c r="E741" t="str">
        <f>IF(OR(ISBLANK('!0'!E743),ISERROR('!0'!E743)),"",'!0'!E743)</f>
        <v/>
      </c>
      <c r="F741" t="str">
        <f>IF(OR(ISBLANK('!0'!F743),ISERROR('!0'!F743)),"",'!0'!F743)</f>
        <v/>
      </c>
      <c r="G741" t="str">
        <f>IF(OR(ISBLANK('!0'!G743),ISERROR('!0'!G743)),"",'!0'!G743)</f>
        <v/>
      </c>
      <c r="H741" t="str">
        <f>IF(OR(ISBLANK('!0'!H743),ISERROR('!0'!H743)),"",'!0'!H743)</f>
        <v/>
      </c>
      <c r="I741" s="4" t="str">
        <f>IF(OR(ISBLANK('!0'!I743),ISERROR('!0'!I743)),"",'!0'!I743)</f>
        <v/>
      </c>
      <c r="J741" t="str">
        <f>IF(OR(ISBLANK('!0'!J743),ISERROR('!0'!J743)),"",'!0'!J743)</f>
        <v/>
      </c>
      <c r="K741" s="59" t="str">
        <f>IF(OR(ISBLANK('!0'!K743),ISERROR('!0'!K743)),"",'!0'!K743)</f>
        <v/>
      </c>
      <c r="L741" t="str">
        <f>IF(OR(ISBLANK('!0'!L743),ISERROR('!0'!L743)),"",'!0'!L743)</f>
        <v/>
      </c>
      <c r="M741" t="str">
        <f>IF(OR(ISBLANK('!0'!M743),ISERROR('!0'!M743)),"",'!0'!M743)</f>
        <v/>
      </c>
      <c r="N741" t="str">
        <f>IF(OR(ISBLANK('!0'!N743),ISERROR('!0'!N743)),"",'!0'!N743)</f>
        <v/>
      </c>
      <c r="O741" t="str">
        <f>IF(OR(ISBLANK('!0'!O743),ISERROR('!0'!O743)),"",'!0'!O743)</f>
        <v/>
      </c>
      <c r="P741" t="str">
        <f>IF(OR(ISBLANK('!0'!P743),ISERROR('!0'!P743)),"",'!0'!P743)</f>
        <v/>
      </c>
      <c r="Q741" t="str">
        <f>IF(OR(ISBLANK('!0'!Q743),ISERROR('!0'!Q743)),"",'!0'!Q743)</f>
        <v/>
      </c>
      <c r="R741" t="str">
        <f>IF(OR(ISBLANK('!0'!R743),ISERROR('!0'!R743)),"",'!0'!R743)</f>
        <v/>
      </c>
      <c r="S741" t="str">
        <f>IF(OR(ISBLANK('!0'!S743),ISERROR('!0'!S743)),"",'!0'!S743)</f>
        <v/>
      </c>
      <c r="T741" t="str">
        <f>IF(OR(ISBLANK('!0'!T743),ISERROR('!0'!T743)),"",'!0'!T743)</f>
        <v/>
      </c>
      <c r="U741" t="str">
        <f>IF(OR(ISBLANK('!0'!U743),ISERROR('!0'!U743)),"",'!0'!U743)</f>
        <v/>
      </c>
      <c r="V741" t="str">
        <f>IF(OR(ISBLANK('!0'!V743),ISERROR('!0'!V743)),"",'!0'!V743)</f>
        <v/>
      </c>
      <c r="W741" t="str">
        <f>IF(OR(ISBLANK('!0'!W743),ISERROR('!0'!W743)),"",'!0'!W743)</f>
        <v/>
      </c>
      <c r="X741" t="str">
        <f>IF(OR(ISBLANK('!0'!X743),ISERROR('!0'!X743)),"",'!0'!X743)</f>
        <v/>
      </c>
      <c r="Y741" t="str">
        <f>IF(OR(ISBLANK('!0'!Y743),ISERROR('!0'!Y743)),"",'!0'!Y743)</f>
        <v/>
      </c>
      <c r="Z741" t="str">
        <f>IF(OR(ISBLANK('!0'!Z743),ISERROR('!0'!Z743)),"",'!0'!Z743)</f>
        <v/>
      </c>
      <c r="AA741" t="str">
        <f>IF(OR(ISBLANK('!0'!AA743),ISERROR('!0'!AA743)),"",'!0'!AA743)</f>
        <v/>
      </c>
      <c r="AB741" t="str">
        <f>IF(OR(ISBLANK('!0'!AB743),ISERROR('!0'!AB743)),"",'!0'!AB743)</f>
        <v/>
      </c>
      <c r="AC741" t="str">
        <f>IF(OR(ISBLANK('!0'!AI743),ISERROR('!0'!AI743)),"",'!0'!AI743)</f>
        <v/>
      </c>
      <c r="AD741" t="str">
        <f>IF(OR(ISBLANK('!0'!AJ743),ISERROR('!0'!AJ743)),"",'!0'!AJ743)</f>
        <v/>
      </c>
      <c r="AE741" t="str">
        <f>IF(OR(ISBLANK('!0'!AK743),ISERROR('!0'!AK743)),"",'!0'!AK743)</f>
        <v/>
      </c>
      <c r="AF741" t="str">
        <f>IF(OR(ISBLANK('!0'!AL743),ISERROR('!0'!AL743)),"",'!0'!AL743)</f>
        <v/>
      </c>
      <c r="AG741" t="str">
        <f>IF(OR(ISBLANK('!0'!AM743),ISERROR('!0'!AM743)),"",'!0'!AM743)</f>
        <v/>
      </c>
      <c r="AH741" t="str">
        <f>IF(OR(ISBLANK('!0'!AN743),ISERROR('!0'!AN743)),"",'!0'!AN743)</f>
        <v/>
      </c>
      <c r="AI741" t="str">
        <f>IF(OR(ISBLANK('!0'!AO743),ISERROR('!0'!AO743)),"",'!0'!AO743)</f>
        <v/>
      </c>
      <c r="AJ741" t="str">
        <f>IF(OR(ISBLANK('!0'!AP743),ISERROR('!0'!AP743)),"",'!0'!AP743)</f>
        <v/>
      </c>
      <c r="AK741" t="str">
        <f>IF(OR(ISBLANK('!0'!AQ743),ISERROR('!0'!AQ743)),"",'!0'!AQ743)</f>
        <v/>
      </c>
      <c r="AL741" t="str">
        <f>IF(OR(ISBLANK('!0'!AR743),ISERROR('!0'!AR743)),"",'!0'!AR743)</f>
        <v/>
      </c>
      <c r="AM741" t="str">
        <f>IF(OR(ISBLANK('!0'!AS743),ISERROR('!0'!AS743)),"",'!0'!AS743)</f>
        <v/>
      </c>
      <c r="AN741" t="str">
        <f>IF(OR(ISBLANK('!0'!AT743),ISERROR('!0'!AT743)),"",'!0'!AT743)</f>
        <v/>
      </c>
      <c r="AO741" t="str">
        <f>IF(OR(ISBLANK('!0'!AU743),ISERROR('!0'!AU743)),"",'!0'!AU743)</f>
        <v/>
      </c>
      <c r="AP741" t="str">
        <f>IF(OR(ISBLANK('!0'!AV743),ISERROR('!0'!AV743)),"",'!0'!AV743)</f>
        <v/>
      </c>
      <c r="AQ741" t="str">
        <f>IF(OR(ISBLANK('!0'!AW743),ISERROR('!0'!AW743)),"",'!0'!AW743)</f>
        <v/>
      </c>
      <c r="AR741" t="str">
        <f>IF(OR(ISBLANK('!0'!AX743),ISERROR('!0'!AX743)),"",'!0'!AX743)</f>
        <v/>
      </c>
      <c r="AS741" t="str">
        <f>IF(OR(ISBLANK('!0'!AY743),ISERROR('!0'!AY743)),"",'!0'!AY743)</f>
        <v/>
      </c>
      <c r="AT741" t="str">
        <f>IF(OR(ISBLANK('!0'!AZ743),ISERROR('!0'!AZ743)),"",'!0'!AZ743)</f>
        <v/>
      </c>
      <c r="AU741" t="str">
        <f>IF(OR(ISBLANK('!0'!BA743),ISERROR('!0'!BA743)),"",'!0'!BA743)</f>
        <v/>
      </c>
      <c r="AV741" t="str">
        <f>IF(OR(ISBLANK('!0'!BB743),ISERROR('!0'!BB743)),"",'!0'!BB743)</f>
        <v/>
      </c>
      <c r="AW741" t="str">
        <f>IF(OR(ISBLANK('!0'!BC743),ISERROR('!0'!BC743)),"",'!0'!BC743)</f>
        <v/>
      </c>
      <c r="AX741" t="str">
        <f>IF(OR(ISBLANK('!0'!BD743),ISERROR('!0'!BD743)),"",'!0'!BD743)</f>
        <v/>
      </c>
      <c r="AY741" t="str">
        <f>IF(OR(ISBLANK('!0'!BE743),ISERROR('!0'!BE743)),"",'!0'!BE743)</f>
        <v/>
      </c>
      <c r="AZ741" t="str">
        <f>IF(OR(ISBLANK('!0'!BF743),ISERROR('!0'!BF743)),"",'!0'!BF743)</f>
        <v/>
      </c>
      <c r="BA741" t="str">
        <f>IF(OR(ISBLANK('!0'!BG743),ISERROR('!0'!BG743)),"",'!0'!BG743)</f>
        <v/>
      </c>
      <c r="BB741" t="str">
        <f>IF(OR(ISBLANK('!0'!BH743),ISERROR('!0'!BH743)),"",'!0'!BH743)</f>
        <v/>
      </c>
      <c r="BC741" t="str">
        <f>IF(OR(ISBLANK('!0'!BI743),ISERROR('!0'!BI743)),"",'!0'!BI743)</f>
        <v/>
      </c>
    </row>
    <row r="742" spans="1:55" ht="12.75" customHeight="1" x14ac:dyDescent="0.2">
      <c r="A742" t="str">
        <f>IF(OR(ISBLANK('!0'!A744),ISERROR('!0'!A744)),"",'!0'!A744)</f>
        <v/>
      </c>
      <c r="B742" t="str">
        <f>IF(OR(ISBLANK('!0'!B744),ISERROR('!0'!B744)),"",'!0'!B744)</f>
        <v/>
      </c>
      <c r="C742" t="str">
        <f>IF(OR(ISBLANK('!0'!C743),ISERROR('!0'!C743)),"",'!0'!C743)</f>
        <v/>
      </c>
      <c r="D742" t="str">
        <f>IF(OR(ISBLANK('!0'!D744),ISERROR('!0'!D744)),"",'!0'!D744)</f>
        <v/>
      </c>
      <c r="E742" t="str">
        <f>IF(OR(ISBLANK('!0'!E744),ISERROR('!0'!E744)),"",'!0'!E744)</f>
        <v/>
      </c>
      <c r="F742" t="str">
        <f>IF(OR(ISBLANK('!0'!F744),ISERROR('!0'!F744)),"",'!0'!F744)</f>
        <v/>
      </c>
      <c r="G742" t="str">
        <f>IF(OR(ISBLANK('!0'!G744),ISERROR('!0'!G744)),"",'!0'!G744)</f>
        <v/>
      </c>
      <c r="H742" t="str">
        <f>IF(OR(ISBLANK('!0'!H744),ISERROR('!0'!H744)),"",'!0'!H744)</f>
        <v/>
      </c>
      <c r="I742" s="4" t="str">
        <f>IF(OR(ISBLANK('!0'!I744),ISERROR('!0'!I744)),"",'!0'!I744)</f>
        <v/>
      </c>
      <c r="J742" t="str">
        <f>IF(OR(ISBLANK('!0'!J744),ISERROR('!0'!J744)),"",'!0'!J744)</f>
        <v/>
      </c>
      <c r="K742" s="59" t="str">
        <f>IF(OR(ISBLANK('!0'!K744),ISERROR('!0'!K744)),"",'!0'!K744)</f>
        <v/>
      </c>
      <c r="L742" t="str">
        <f>IF(OR(ISBLANK('!0'!L744),ISERROR('!0'!L744)),"",'!0'!L744)</f>
        <v/>
      </c>
      <c r="M742" t="str">
        <f>IF(OR(ISBLANK('!0'!M744),ISERROR('!0'!M744)),"",'!0'!M744)</f>
        <v/>
      </c>
      <c r="N742" t="str">
        <f>IF(OR(ISBLANK('!0'!N744),ISERROR('!0'!N744)),"",'!0'!N744)</f>
        <v/>
      </c>
      <c r="O742" t="str">
        <f>IF(OR(ISBLANK('!0'!O744),ISERROR('!0'!O744)),"",'!0'!O744)</f>
        <v/>
      </c>
      <c r="P742" t="str">
        <f>IF(OR(ISBLANK('!0'!P744),ISERROR('!0'!P744)),"",'!0'!P744)</f>
        <v/>
      </c>
      <c r="Q742" t="str">
        <f>IF(OR(ISBLANK('!0'!Q744),ISERROR('!0'!Q744)),"",'!0'!Q744)</f>
        <v/>
      </c>
      <c r="R742" t="str">
        <f>IF(OR(ISBLANK('!0'!R744),ISERROR('!0'!R744)),"",'!0'!R744)</f>
        <v/>
      </c>
      <c r="S742" t="str">
        <f>IF(OR(ISBLANK('!0'!S744),ISERROR('!0'!S744)),"",'!0'!S744)</f>
        <v/>
      </c>
      <c r="T742" t="str">
        <f>IF(OR(ISBLANK('!0'!T744),ISERROR('!0'!T744)),"",'!0'!T744)</f>
        <v/>
      </c>
      <c r="U742" t="str">
        <f>IF(OR(ISBLANK('!0'!U744),ISERROR('!0'!U744)),"",'!0'!U744)</f>
        <v/>
      </c>
      <c r="V742" t="str">
        <f>IF(OR(ISBLANK('!0'!V744),ISERROR('!0'!V744)),"",'!0'!V744)</f>
        <v/>
      </c>
      <c r="W742" t="str">
        <f>IF(OR(ISBLANK('!0'!W744),ISERROR('!0'!W744)),"",'!0'!W744)</f>
        <v/>
      </c>
      <c r="X742" t="str">
        <f>IF(OR(ISBLANK('!0'!X744),ISERROR('!0'!X744)),"",'!0'!X744)</f>
        <v/>
      </c>
      <c r="Y742" t="str">
        <f>IF(OR(ISBLANK('!0'!Y744),ISERROR('!0'!Y744)),"",'!0'!Y744)</f>
        <v/>
      </c>
      <c r="Z742" t="str">
        <f>IF(OR(ISBLANK('!0'!Z744),ISERROR('!0'!Z744)),"",'!0'!Z744)</f>
        <v/>
      </c>
      <c r="AA742" t="str">
        <f>IF(OR(ISBLANK('!0'!AA744),ISERROR('!0'!AA744)),"",'!0'!AA744)</f>
        <v/>
      </c>
      <c r="AB742" t="str">
        <f>IF(OR(ISBLANK('!0'!AB744),ISERROR('!0'!AB744)),"",'!0'!AB744)</f>
        <v/>
      </c>
      <c r="AC742" t="str">
        <f>IF(OR(ISBLANK('!0'!AI744),ISERROR('!0'!AI744)),"",'!0'!AI744)</f>
        <v/>
      </c>
      <c r="AD742" t="str">
        <f>IF(OR(ISBLANK('!0'!AJ744),ISERROR('!0'!AJ744)),"",'!0'!AJ744)</f>
        <v/>
      </c>
      <c r="AE742" t="str">
        <f>IF(OR(ISBLANK('!0'!AK744),ISERROR('!0'!AK744)),"",'!0'!AK744)</f>
        <v/>
      </c>
      <c r="AF742" t="str">
        <f>IF(OR(ISBLANK('!0'!AL744),ISERROR('!0'!AL744)),"",'!0'!AL744)</f>
        <v/>
      </c>
      <c r="AG742" t="str">
        <f>IF(OR(ISBLANK('!0'!AM744),ISERROR('!0'!AM744)),"",'!0'!AM744)</f>
        <v/>
      </c>
      <c r="AH742" t="str">
        <f>IF(OR(ISBLANK('!0'!AN744),ISERROR('!0'!AN744)),"",'!0'!AN744)</f>
        <v/>
      </c>
      <c r="AI742" t="str">
        <f>IF(OR(ISBLANK('!0'!AO744),ISERROR('!0'!AO744)),"",'!0'!AO744)</f>
        <v/>
      </c>
      <c r="AJ742" t="str">
        <f>IF(OR(ISBLANK('!0'!AP744),ISERROR('!0'!AP744)),"",'!0'!AP744)</f>
        <v/>
      </c>
      <c r="AK742" t="str">
        <f>IF(OR(ISBLANK('!0'!AQ744),ISERROR('!0'!AQ744)),"",'!0'!AQ744)</f>
        <v/>
      </c>
      <c r="AL742" t="str">
        <f>IF(OR(ISBLANK('!0'!AR744),ISERROR('!0'!AR744)),"",'!0'!AR744)</f>
        <v/>
      </c>
      <c r="AM742" t="str">
        <f>IF(OR(ISBLANK('!0'!AS744),ISERROR('!0'!AS744)),"",'!0'!AS744)</f>
        <v/>
      </c>
      <c r="AN742" t="str">
        <f>IF(OR(ISBLANK('!0'!AT744),ISERROR('!0'!AT744)),"",'!0'!AT744)</f>
        <v/>
      </c>
      <c r="AO742" t="str">
        <f>IF(OR(ISBLANK('!0'!AU744),ISERROR('!0'!AU744)),"",'!0'!AU744)</f>
        <v/>
      </c>
      <c r="AP742" t="str">
        <f>IF(OR(ISBLANK('!0'!AV744),ISERROR('!0'!AV744)),"",'!0'!AV744)</f>
        <v/>
      </c>
      <c r="AQ742" t="str">
        <f>IF(OR(ISBLANK('!0'!AW744),ISERROR('!0'!AW744)),"",'!0'!AW744)</f>
        <v/>
      </c>
      <c r="AR742" t="str">
        <f>IF(OR(ISBLANK('!0'!AX744),ISERROR('!0'!AX744)),"",'!0'!AX744)</f>
        <v/>
      </c>
      <c r="AS742" t="str">
        <f>IF(OR(ISBLANK('!0'!AY744),ISERROR('!0'!AY744)),"",'!0'!AY744)</f>
        <v/>
      </c>
      <c r="AT742" t="str">
        <f>IF(OR(ISBLANK('!0'!AZ744),ISERROR('!0'!AZ744)),"",'!0'!AZ744)</f>
        <v/>
      </c>
      <c r="AU742" t="str">
        <f>IF(OR(ISBLANK('!0'!BA744),ISERROR('!0'!BA744)),"",'!0'!BA744)</f>
        <v/>
      </c>
      <c r="AV742" t="str">
        <f>IF(OR(ISBLANK('!0'!BB744),ISERROR('!0'!BB744)),"",'!0'!BB744)</f>
        <v/>
      </c>
      <c r="AW742" t="str">
        <f>IF(OR(ISBLANK('!0'!BC744),ISERROR('!0'!BC744)),"",'!0'!BC744)</f>
        <v/>
      </c>
      <c r="AX742" t="str">
        <f>IF(OR(ISBLANK('!0'!BD744),ISERROR('!0'!BD744)),"",'!0'!BD744)</f>
        <v/>
      </c>
      <c r="AY742" t="str">
        <f>IF(OR(ISBLANK('!0'!BE744),ISERROR('!0'!BE744)),"",'!0'!BE744)</f>
        <v/>
      </c>
      <c r="AZ742" t="str">
        <f>IF(OR(ISBLANK('!0'!BF744),ISERROR('!0'!BF744)),"",'!0'!BF744)</f>
        <v/>
      </c>
      <c r="BA742" t="str">
        <f>IF(OR(ISBLANK('!0'!BG744),ISERROR('!0'!BG744)),"",'!0'!BG744)</f>
        <v/>
      </c>
      <c r="BB742" t="str">
        <f>IF(OR(ISBLANK('!0'!BH744),ISERROR('!0'!BH744)),"",'!0'!BH744)</f>
        <v/>
      </c>
      <c r="BC742" t="str">
        <f>IF(OR(ISBLANK('!0'!BI744),ISERROR('!0'!BI744)),"",'!0'!BI744)</f>
        <v/>
      </c>
    </row>
    <row r="743" spans="1:55" ht="12.75" customHeight="1" x14ac:dyDescent="0.2">
      <c r="A743" t="str">
        <f>IF(OR(ISBLANK('!0'!A745),ISERROR('!0'!A745)),"",'!0'!A745)</f>
        <v/>
      </c>
      <c r="B743" t="str">
        <f>IF(OR(ISBLANK('!0'!B745),ISERROR('!0'!B745)),"",'!0'!B745)</f>
        <v/>
      </c>
      <c r="C743" t="str">
        <f>IF(OR(ISBLANK('!0'!C744),ISERROR('!0'!C744)),"",'!0'!C744)</f>
        <v/>
      </c>
      <c r="D743" t="str">
        <f>IF(OR(ISBLANK('!0'!D745),ISERROR('!0'!D745)),"",'!0'!D745)</f>
        <v/>
      </c>
      <c r="E743" t="str">
        <f>IF(OR(ISBLANK('!0'!E745),ISERROR('!0'!E745)),"",'!0'!E745)</f>
        <v/>
      </c>
      <c r="F743" t="str">
        <f>IF(OR(ISBLANK('!0'!F745),ISERROR('!0'!F745)),"",'!0'!F745)</f>
        <v/>
      </c>
      <c r="G743" t="str">
        <f>IF(OR(ISBLANK('!0'!G745),ISERROR('!0'!G745)),"",'!0'!G745)</f>
        <v/>
      </c>
      <c r="H743" t="str">
        <f>IF(OR(ISBLANK('!0'!H745),ISERROR('!0'!H745)),"",'!0'!H745)</f>
        <v/>
      </c>
      <c r="I743" s="4" t="str">
        <f>IF(OR(ISBLANK('!0'!I745),ISERROR('!0'!I745)),"",'!0'!I745)</f>
        <v/>
      </c>
      <c r="J743" t="str">
        <f>IF(OR(ISBLANK('!0'!J745),ISERROR('!0'!J745)),"",'!0'!J745)</f>
        <v/>
      </c>
      <c r="K743" s="59" t="str">
        <f>IF(OR(ISBLANK('!0'!K745),ISERROR('!0'!K745)),"",'!0'!K745)</f>
        <v/>
      </c>
      <c r="L743" t="str">
        <f>IF(OR(ISBLANK('!0'!L745),ISERROR('!0'!L745)),"",'!0'!L745)</f>
        <v/>
      </c>
      <c r="M743" t="str">
        <f>IF(OR(ISBLANK('!0'!M745),ISERROR('!0'!M745)),"",'!0'!M745)</f>
        <v/>
      </c>
      <c r="N743" t="str">
        <f>IF(OR(ISBLANK('!0'!N745),ISERROR('!0'!N745)),"",'!0'!N745)</f>
        <v/>
      </c>
      <c r="O743" t="str">
        <f>IF(OR(ISBLANK('!0'!O745),ISERROR('!0'!O745)),"",'!0'!O745)</f>
        <v/>
      </c>
      <c r="P743" t="str">
        <f>IF(OR(ISBLANK('!0'!P745),ISERROR('!0'!P745)),"",'!0'!P745)</f>
        <v/>
      </c>
      <c r="Q743" t="str">
        <f>IF(OR(ISBLANK('!0'!Q745),ISERROR('!0'!Q745)),"",'!0'!Q745)</f>
        <v/>
      </c>
      <c r="R743" t="str">
        <f>IF(OR(ISBLANK('!0'!R745),ISERROR('!0'!R745)),"",'!0'!R745)</f>
        <v/>
      </c>
      <c r="S743" t="str">
        <f>IF(OR(ISBLANK('!0'!S745),ISERROR('!0'!S745)),"",'!0'!S745)</f>
        <v/>
      </c>
      <c r="T743" t="str">
        <f>IF(OR(ISBLANK('!0'!T745),ISERROR('!0'!T745)),"",'!0'!T745)</f>
        <v/>
      </c>
      <c r="U743" t="str">
        <f>IF(OR(ISBLANK('!0'!U745),ISERROR('!0'!U745)),"",'!0'!U745)</f>
        <v/>
      </c>
      <c r="V743" t="str">
        <f>IF(OR(ISBLANK('!0'!V745),ISERROR('!0'!V745)),"",'!0'!V745)</f>
        <v/>
      </c>
      <c r="W743" t="str">
        <f>IF(OR(ISBLANK('!0'!W745),ISERROR('!0'!W745)),"",'!0'!W745)</f>
        <v/>
      </c>
      <c r="X743" t="str">
        <f>IF(OR(ISBLANK('!0'!X745),ISERROR('!0'!X745)),"",'!0'!X745)</f>
        <v/>
      </c>
      <c r="Y743" t="str">
        <f>IF(OR(ISBLANK('!0'!Y745),ISERROR('!0'!Y745)),"",'!0'!Y745)</f>
        <v/>
      </c>
      <c r="Z743" t="str">
        <f>IF(OR(ISBLANK('!0'!Z745),ISERROR('!0'!Z745)),"",'!0'!Z745)</f>
        <v/>
      </c>
      <c r="AA743" t="str">
        <f>IF(OR(ISBLANK('!0'!AA745),ISERROR('!0'!AA745)),"",'!0'!AA745)</f>
        <v/>
      </c>
      <c r="AB743" t="str">
        <f>IF(OR(ISBLANK('!0'!AB745),ISERROR('!0'!AB745)),"",'!0'!AB745)</f>
        <v/>
      </c>
      <c r="AC743" t="str">
        <f>IF(OR(ISBLANK('!0'!AI745),ISERROR('!0'!AI745)),"",'!0'!AI745)</f>
        <v/>
      </c>
      <c r="AD743" t="str">
        <f>IF(OR(ISBLANK('!0'!AJ745),ISERROR('!0'!AJ745)),"",'!0'!AJ745)</f>
        <v/>
      </c>
      <c r="AE743" t="str">
        <f>IF(OR(ISBLANK('!0'!AK745),ISERROR('!0'!AK745)),"",'!0'!AK745)</f>
        <v/>
      </c>
      <c r="AF743" t="str">
        <f>IF(OR(ISBLANK('!0'!AL745),ISERROR('!0'!AL745)),"",'!0'!AL745)</f>
        <v/>
      </c>
      <c r="AG743" t="str">
        <f>IF(OR(ISBLANK('!0'!AM745),ISERROR('!0'!AM745)),"",'!0'!AM745)</f>
        <v/>
      </c>
      <c r="AH743" t="str">
        <f>IF(OR(ISBLANK('!0'!AN745),ISERROR('!0'!AN745)),"",'!0'!AN745)</f>
        <v/>
      </c>
      <c r="AI743" t="str">
        <f>IF(OR(ISBLANK('!0'!AO745),ISERROR('!0'!AO745)),"",'!0'!AO745)</f>
        <v/>
      </c>
      <c r="AJ743" t="str">
        <f>IF(OR(ISBLANK('!0'!AP745),ISERROR('!0'!AP745)),"",'!0'!AP745)</f>
        <v/>
      </c>
      <c r="AK743" t="str">
        <f>IF(OR(ISBLANK('!0'!AQ745),ISERROR('!0'!AQ745)),"",'!0'!AQ745)</f>
        <v/>
      </c>
      <c r="AL743" t="str">
        <f>IF(OR(ISBLANK('!0'!AR745),ISERROR('!0'!AR745)),"",'!0'!AR745)</f>
        <v/>
      </c>
      <c r="AM743" t="str">
        <f>IF(OR(ISBLANK('!0'!AS745),ISERROR('!0'!AS745)),"",'!0'!AS745)</f>
        <v/>
      </c>
      <c r="AN743" t="str">
        <f>IF(OR(ISBLANK('!0'!AT745),ISERROR('!0'!AT745)),"",'!0'!AT745)</f>
        <v/>
      </c>
      <c r="AO743" t="str">
        <f>IF(OR(ISBLANK('!0'!AU745),ISERROR('!0'!AU745)),"",'!0'!AU745)</f>
        <v/>
      </c>
      <c r="AP743" t="str">
        <f>IF(OR(ISBLANK('!0'!AV745),ISERROR('!0'!AV745)),"",'!0'!AV745)</f>
        <v/>
      </c>
      <c r="AQ743" t="str">
        <f>IF(OR(ISBLANK('!0'!AW745),ISERROR('!0'!AW745)),"",'!0'!AW745)</f>
        <v/>
      </c>
      <c r="AR743" t="str">
        <f>IF(OR(ISBLANK('!0'!AX745),ISERROR('!0'!AX745)),"",'!0'!AX745)</f>
        <v/>
      </c>
      <c r="AS743" t="str">
        <f>IF(OR(ISBLANK('!0'!AY745),ISERROR('!0'!AY745)),"",'!0'!AY745)</f>
        <v/>
      </c>
      <c r="AT743" t="str">
        <f>IF(OR(ISBLANK('!0'!AZ745),ISERROR('!0'!AZ745)),"",'!0'!AZ745)</f>
        <v/>
      </c>
      <c r="AU743" t="str">
        <f>IF(OR(ISBLANK('!0'!BA745),ISERROR('!0'!BA745)),"",'!0'!BA745)</f>
        <v/>
      </c>
      <c r="AV743" t="str">
        <f>IF(OR(ISBLANK('!0'!BB745),ISERROR('!0'!BB745)),"",'!0'!BB745)</f>
        <v/>
      </c>
      <c r="AW743" t="str">
        <f>IF(OR(ISBLANK('!0'!BC745),ISERROR('!0'!BC745)),"",'!0'!BC745)</f>
        <v/>
      </c>
      <c r="AX743" t="str">
        <f>IF(OR(ISBLANK('!0'!BD745),ISERROR('!0'!BD745)),"",'!0'!BD745)</f>
        <v/>
      </c>
      <c r="AY743" t="str">
        <f>IF(OR(ISBLANK('!0'!BE745),ISERROR('!0'!BE745)),"",'!0'!BE745)</f>
        <v/>
      </c>
      <c r="AZ743" t="str">
        <f>IF(OR(ISBLANK('!0'!BF745),ISERROR('!0'!BF745)),"",'!0'!BF745)</f>
        <v/>
      </c>
      <c r="BA743" t="str">
        <f>IF(OR(ISBLANK('!0'!BG745),ISERROR('!0'!BG745)),"",'!0'!BG745)</f>
        <v/>
      </c>
      <c r="BB743" t="str">
        <f>IF(OR(ISBLANK('!0'!BH745),ISERROR('!0'!BH745)),"",'!0'!BH745)</f>
        <v/>
      </c>
      <c r="BC743" t="str">
        <f>IF(OR(ISBLANK('!0'!BI745),ISERROR('!0'!BI745)),"",'!0'!BI745)</f>
        <v/>
      </c>
    </row>
    <row r="744" spans="1:55" ht="12.75" customHeight="1" x14ac:dyDescent="0.2">
      <c r="A744" t="str">
        <f>IF(OR(ISBLANK('!0'!A746),ISERROR('!0'!A746)),"",'!0'!A746)</f>
        <v/>
      </c>
      <c r="B744" t="str">
        <f>IF(OR(ISBLANK('!0'!B746),ISERROR('!0'!B746)),"",'!0'!B746)</f>
        <v/>
      </c>
      <c r="C744" t="str">
        <f>IF(OR(ISBLANK('!0'!C745),ISERROR('!0'!C745)),"",'!0'!C745)</f>
        <v/>
      </c>
      <c r="D744" t="str">
        <f>IF(OR(ISBLANK('!0'!D746),ISERROR('!0'!D746)),"",'!0'!D746)</f>
        <v/>
      </c>
      <c r="E744" t="str">
        <f>IF(OR(ISBLANK('!0'!E746),ISERROR('!0'!E746)),"",'!0'!E746)</f>
        <v/>
      </c>
      <c r="F744" t="str">
        <f>IF(OR(ISBLANK('!0'!F746),ISERROR('!0'!F746)),"",'!0'!F746)</f>
        <v/>
      </c>
      <c r="G744" t="str">
        <f>IF(OR(ISBLANK('!0'!G746),ISERROR('!0'!G746)),"",'!0'!G746)</f>
        <v/>
      </c>
      <c r="H744" t="str">
        <f>IF(OR(ISBLANK('!0'!H746),ISERROR('!0'!H746)),"",'!0'!H746)</f>
        <v/>
      </c>
      <c r="I744" s="4" t="str">
        <f>IF(OR(ISBLANK('!0'!I746),ISERROR('!0'!I746)),"",'!0'!I746)</f>
        <v/>
      </c>
      <c r="J744" t="str">
        <f>IF(OR(ISBLANK('!0'!J746),ISERROR('!0'!J746)),"",'!0'!J746)</f>
        <v/>
      </c>
      <c r="K744" s="59" t="str">
        <f>IF(OR(ISBLANK('!0'!K746),ISERROR('!0'!K746)),"",'!0'!K746)</f>
        <v/>
      </c>
      <c r="L744" t="str">
        <f>IF(OR(ISBLANK('!0'!L746),ISERROR('!0'!L746)),"",'!0'!L746)</f>
        <v/>
      </c>
      <c r="M744" t="str">
        <f>IF(OR(ISBLANK('!0'!M746),ISERROR('!0'!M746)),"",'!0'!M746)</f>
        <v/>
      </c>
      <c r="N744" t="str">
        <f>IF(OR(ISBLANK('!0'!N746),ISERROR('!0'!N746)),"",'!0'!N746)</f>
        <v/>
      </c>
      <c r="O744" t="str">
        <f>IF(OR(ISBLANK('!0'!O746),ISERROR('!0'!O746)),"",'!0'!O746)</f>
        <v/>
      </c>
      <c r="P744" t="str">
        <f>IF(OR(ISBLANK('!0'!P746),ISERROR('!0'!P746)),"",'!0'!P746)</f>
        <v/>
      </c>
      <c r="Q744" t="str">
        <f>IF(OR(ISBLANK('!0'!Q746),ISERROR('!0'!Q746)),"",'!0'!Q746)</f>
        <v/>
      </c>
      <c r="R744" t="str">
        <f>IF(OR(ISBLANK('!0'!R746),ISERROR('!0'!R746)),"",'!0'!R746)</f>
        <v/>
      </c>
      <c r="S744" t="str">
        <f>IF(OR(ISBLANK('!0'!S746),ISERROR('!0'!S746)),"",'!0'!S746)</f>
        <v/>
      </c>
      <c r="T744" t="str">
        <f>IF(OR(ISBLANK('!0'!T746),ISERROR('!0'!T746)),"",'!0'!T746)</f>
        <v/>
      </c>
      <c r="U744" t="str">
        <f>IF(OR(ISBLANK('!0'!U746),ISERROR('!0'!U746)),"",'!0'!U746)</f>
        <v/>
      </c>
      <c r="V744" t="str">
        <f>IF(OR(ISBLANK('!0'!V746),ISERROR('!0'!V746)),"",'!0'!V746)</f>
        <v/>
      </c>
      <c r="W744" t="str">
        <f>IF(OR(ISBLANK('!0'!W746),ISERROR('!0'!W746)),"",'!0'!W746)</f>
        <v/>
      </c>
      <c r="X744" t="str">
        <f>IF(OR(ISBLANK('!0'!X746),ISERROR('!0'!X746)),"",'!0'!X746)</f>
        <v/>
      </c>
      <c r="Y744" t="str">
        <f>IF(OR(ISBLANK('!0'!Y746),ISERROR('!0'!Y746)),"",'!0'!Y746)</f>
        <v/>
      </c>
      <c r="Z744" t="str">
        <f>IF(OR(ISBLANK('!0'!Z746),ISERROR('!0'!Z746)),"",'!0'!Z746)</f>
        <v/>
      </c>
      <c r="AA744" t="str">
        <f>IF(OR(ISBLANK('!0'!AA746),ISERROR('!0'!AA746)),"",'!0'!AA746)</f>
        <v/>
      </c>
      <c r="AB744" t="str">
        <f>IF(OR(ISBLANK('!0'!AB746),ISERROR('!0'!AB746)),"",'!0'!AB746)</f>
        <v/>
      </c>
      <c r="AC744" t="str">
        <f>IF(OR(ISBLANK('!0'!AI746),ISERROR('!0'!AI746)),"",'!0'!AI746)</f>
        <v/>
      </c>
      <c r="AD744" t="str">
        <f>IF(OR(ISBLANK('!0'!AJ746),ISERROR('!0'!AJ746)),"",'!0'!AJ746)</f>
        <v/>
      </c>
      <c r="AE744" t="str">
        <f>IF(OR(ISBLANK('!0'!AK746),ISERROR('!0'!AK746)),"",'!0'!AK746)</f>
        <v/>
      </c>
      <c r="AF744" t="str">
        <f>IF(OR(ISBLANK('!0'!AL746),ISERROR('!0'!AL746)),"",'!0'!AL746)</f>
        <v/>
      </c>
      <c r="AG744" t="str">
        <f>IF(OR(ISBLANK('!0'!AM746),ISERROR('!0'!AM746)),"",'!0'!AM746)</f>
        <v/>
      </c>
      <c r="AH744" t="str">
        <f>IF(OR(ISBLANK('!0'!AN746),ISERROR('!0'!AN746)),"",'!0'!AN746)</f>
        <v/>
      </c>
      <c r="AI744" t="str">
        <f>IF(OR(ISBLANK('!0'!AO746),ISERROR('!0'!AO746)),"",'!0'!AO746)</f>
        <v/>
      </c>
      <c r="AJ744" t="str">
        <f>IF(OR(ISBLANK('!0'!AP746),ISERROR('!0'!AP746)),"",'!0'!AP746)</f>
        <v/>
      </c>
      <c r="AK744" t="str">
        <f>IF(OR(ISBLANK('!0'!AQ746),ISERROR('!0'!AQ746)),"",'!0'!AQ746)</f>
        <v/>
      </c>
      <c r="AL744" t="str">
        <f>IF(OR(ISBLANK('!0'!AR746),ISERROR('!0'!AR746)),"",'!0'!AR746)</f>
        <v/>
      </c>
      <c r="AM744" t="str">
        <f>IF(OR(ISBLANK('!0'!AS746),ISERROR('!0'!AS746)),"",'!0'!AS746)</f>
        <v/>
      </c>
      <c r="AN744" t="str">
        <f>IF(OR(ISBLANK('!0'!AT746),ISERROR('!0'!AT746)),"",'!0'!AT746)</f>
        <v/>
      </c>
      <c r="AO744" t="str">
        <f>IF(OR(ISBLANK('!0'!AU746),ISERROR('!0'!AU746)),"",'!0'!AU746)</f>
        <v/>
      </c>
      <c r="AP744" t="str">
        <f>IF(OR(ISBLANK('!0'!AV746),ISERROR('!0'!AV746)),"",'!0'!AV746)</f>
        <v/>
      </c>
      <c r="AQ744" t="str">
        <f>IF(OR(ISBLANK('!0'!AW746),ISERROR('!0'!AW746)),"",'!0'!AW746)</f>
        <v/>
      </c>
      <c r="AR744" t="str">
        <f>IF(OR(ISBLANK('!0'!AX746),ISERROR('!0'!AX746)),"",'!0'!AX746)</f>
        <v/>
      </c>
      <c r="AS744" t="str">
        <f>IF(OR(ISBLANK('!0'!AY746),ISERROR('!0'!AY746)),"",'!0'!AY746)</f>
        <v/>
      </c>
      <c r="AT744" t="str">
        <f>IF(OR(ISBLANK('!0'!AZ746),ISERROR('!0'!AZ746)),"",'!0'!AZ746)</f>
        <v/>
      </c>
      <c r="AU744" t="str">
        <f>IF(OR(ISBLANK('!0'!BA746),ISERROR('!0'!BA746)),"",'!0'!BA746)</f>
        <v/>
      </c>
      <c r="AV744" t="str">
        <f>IF(OR(ISBLANK('!0'!BB746),ISERROR('!0'!BB746)),"",'!0'!BB746)</f>
        <v/>
      </c>
      <c r="AW744" t="str">
        <f>IF(OR(ISBLANK('!0'!BC746),ISERROR('!0'!BC746)),"",'!0'!BC746)</f>
        <v/>
      </c>
      <c r="AX744" t="str">
        <f>IF(OR(ISBLANK('!0'!BD746),ISERROR('!0'!BD746)),"",'!0'!BD746)</f>
        <v/>
      </c>
      <c r="AY744" t="str">
        <f>IF(OR(ISBLANK('!0'!BE746),ISERROR('!0'!BE746)),"",'!0'!BE746)</f>
        <v/>
      </c>
      <c r="AZ744" t="str">
        <f>IF(OR(ISBLANK('!0'!BF746),ISERROR('!0'!BF746)),"",'!0'!BF746)</f>
        <v/>
      </c>
      <c r="BA744" t="str">
        <f>IF(OR(ISBLANK('!0'!BG746),ISERROR('!0'!BG746)),"",'!0'!BG746)</f>
        <v/>
      </c>
      <c r="BB744" t="str">
        <f>IF(OR(ISBLANK('!0'!BH746),ISERROR('!0'!BH746)),"",'!0'!BH746)</f>
        <v/>
      </c>
      <c r="BC744" t="str">
        <f>IF(OR(ISBLANK('!0'!BI746),ISERROR('!0'!BI746)),"",'!0'!BI746)</f>
        <v/>
      </c>
    </row>
    <row r="745" spans="1:55" ht="12.75" customHeight="1" x14ac:dyDescent="0.2">
      <c r="A745" t="str">
        <f>IF(OR(ISBLANK('!0'!A747),ISERROR('!0'!A747)),"",'!0'!A747)</f>
        <v/>
      </c>
      <c r="B745" t="str">
        <f>IF(OR(ISBLANK('!0'!B747),ISERROR('!0'!B747)),"",'!0'!B747)</f>
        <v/>
      </c>
      <c r="C745" t="str">
        <f>IF(OR(ISBLANK('!0'!C746),ISERROR('!0'!C746)),"",'!0'!C746)</f>
        <v/>
      </c>
      <c r="D745" t="str">
        <f>IF(OR(ISBLANK('!0'!D747),ISERROR('!0'!D747)),"",'!0'!D747)</f>
        <v/>
      </c>
      <c r="E745" t="str">
        <f>IF(OR(ISBLANK('!0'!E747),ISERROR('!0'!E747)),"",'!0'!E747)</f>
        <v/>
      </c>
      <c r="F745" t="str">
        <f>IF(OR(ISBLANK('!0'!F747),ISERROR('!0'!F747)),"",'!0'!F747)</f>
        <v/>
      </c>
      <c r="G745" t="str">
        <f>IF(OR(ISBLANK('!0'!G747),ISERROR('!0'!G747)),"",'!0'!G747)</f>
        <v/>
      </c>
      <c r="H745" t="str">
        <f>IF(OR(ISBLANK('!0'!H747),ISERROR('!0'!H747)),"",'!0'!H747)</f>
        <v/>
      </c>
      <c r="I745" s="4" t="str">
        <f>IF(OR(ISBLANK('!0'!I747),ISERROR('!0'!I747)),"",'!0'!I747)</f>
        <v/>
      </c>
      <c r="J745" t="str">
        <f>IF(OR(ISBLANK('!0'!J747),ISERROR('!0'!J747)),"",'!0'!J747)</f>
        <v/>
      </c>
      <c r="K745" s="59" t="str">
        <f>IF(OR(ISBLANK('!0'!K747),ISERROR('!0'!K747)),"",'!0'!K747)</f>
        <v/>
      </c>
      <c r="L745" t="str">
        <f>IF(OR(ISBLANK('!0'!L747),ISERROR('!0'!L747)),"",'!0'!L747)</f>
        <v/>
      </c>
      <c r="M745" t="str">
        <f>IF(OR(ISBLANK('!0'!M747),ISERROR('!0'!M747)),"",'!0'!M747)</f>
        <v/>
      </c>
      <c r="N745" t="str">
        <f>IF(OR(ISBLANK('!0'!N747),ISERROR('!0'!N747)),"",'!0'!N747)</f>
        <v/>
      </c>
      <c r="O745" t="str">
        <f>IF(OR(ISBLANK('!0'!O747),ISERROR('!0'!O747)),"",'!0'!O747)</f>
        <v/>
      </c>
      <c r="P745" t="str">
        <f>IF(OR(ISBLANK('!0'!P747),ISERROR('!0'!P747)),"",'!0'!P747)</f>
        <v/>
      </c>
      <c r="Q745" t="str">
        <f>IF(OR(ISBLANK('!0'!Q747),ISERROR('!0'!Q747)),"",'!0'!Q747)</f>
        <v/>
      </c>
      <c r="R745" t="str">
        <f>IF(OR(ISBLANK('!0'!R747),ISERROR('!0'!R747)),"",'!0'!R747)</f>
        <v/>
      </c>
      <c r="S745" t="str">
        <f>IF(OR(ISBLANK('!0'!S747),ISERROR('!0'!S747)),"",'!0'!S747)</f>
        <v/>
      </c>
      <c r="T745" t="str">
        <f>IF(OR(ISBLANK('!0'!T747),ISERROR('!0'!T747)),"",'!0'!T747)</f>
        <v/>
      </c>
      <c r="U745" t="str">
        <f>IF(OR(ISBLANK('!0'!U747),ISERROR('!0'!U747)),"",'!0'!U747)</f>
        <v/>
      </c>
      <c r="V745" t="str">
        <f>IF(OR(ISBLANK('!0'!V747),ISERROR('!0'!V747)),"",'!0'!V747)</f>
        <v/>
      </c>
      <c r="W745" t="str">
        <f>IF(OR(ISBLANK('!0'!W747),ISERROR('!0'!W747)),"",'!0'!W747)</f>
        <v/>
      </c>
      <c r="X745" t="str">
        <f>IF(OR(ISBLANK('!0'!X747),ISERROR('!0'!X747)),"",'!0'!X747)</f>
        <v/>
      </c>
      <c r="Y745" t="str">
        <f>IF(OR(ISBLANK('!0'!Y747),ISERROR('!0'!Y747)),"",'!0'!Y747)</f>
        <v/>
      </c>
      <c r="Z745" t="str">
        <f>IF(OR(ISBLANK('!0'!Z747),ISERROR('!0'!Z747)),"",'!0'!Z747)</f>
        <v/>
      </c>
      <c r="AA745" t="str">
        <f>IF(OR(ISBLANK('!0'!AA747),ISERROR('!0'!AA747)),"",'!0'!AA747)</f>
        <v/>
      </c>
      <c r="AB745" t="str">
        <f>IF(OR(ISBLANK('!0'!AB747),ISERROR('!0'!AB747)),"",'!0'!AB747)</f>
        <v/>
      </c>
      <c r="AC745" t="str">
        <f>IF(OR(ISBLANK('!0'!AI747),ISERROR('!0'!AI747)),"",'!0'!AI747)</f>
        <v/>
      </c>
      <c r="AD745" t="str">
        <f>IF(OR(ISBLANK('!0'!AJ747),ISERROR('!0'!AJ747)),"",'!0'!AJ747)</f>
        <v/>
      </c>
      <c r="AE745" t="str">
        <f>IF(OR(ISBLANK('!0'!AK747),ISERROR('!0'!AK747)),"",'!0'!AK747)</f>
        <v/>
      </c>
      <c r="AF745" t="str">
        <f>IF(OR(ISBLANK('!0'!AL747),ISERROR('!0'!AL747)),"",'!0'!AL747)</f>
        <v/>
      </c>
      <c r="AG745" t="str">
        <f>IF(OR(ISBLANK('!0'!AM747),ISERROR('!0'!AM747)),"",'!0'!AM747)</f>
        <v/>
      </c>
      <c r="AH745" t="str">
        <f>IF(OR(ISBLANK('!0'!AN747),ISERROR('!0'!AN747)),"",'!0'!AN747)</f>
        <v/>
      </c>
      <c r="AI745" t="str">
        <f>IF(OR(ISBLANK('!0'!AO747),ISERROR('!0'!AO747)),"",'!0'!AO747)</f>
        <v/>
      </c>
      <c r="AJ745" t="str">
        <f>IF(OR(ISBLANK('!0'!AP747),ISERROR('!0'!AP747)),"",'!0'!AP747)</f>
        <v/>
      </c>
      <c r="AK745" t="str">
        <f>IF(OR(ISBLANK('!0'!AQ747),ISERROR('!0'!AQ747)),"",'!0'!AQ747)</f>
        <v/>
      </c>
      <c r="AL745" t="str">
        <f>IF(OR(ISBLANK('!0'!AR747),ISERROR('!0'!AR747)),"",'!0'!AR747)</f>
        <v/>
      </c>
      <c r="AM745" t="str">
        <f>IF(OR(ISBLANK('!0'!AS747),ISERROR('!0'!AS747)),"",'!0'!AS747)</f>
        <v/>
      </c>
      <c r="AN745" t="str">
        <f>IF(OR(ISBLANK('!0'!AT747),ISERROR('!0'!AT747)),"",'!0'!AT747)</f>
        <v/>
      </c>
      <c r="AO745" t="str">
        <f>IF(OR(ISBLANK('!0'!AU747),ISERROR('!0'!AU747)),"",'!0'!AU747)</f>
        <v/>
      </c>
      <c r="AP745" t="str">
        <f>IF(OR(ISBLANK('!0'!AV747),ISERROR('!0'!AV747)),"",'!0'!AV747)</f>
        <v/>
      </c>
      <c r="AQ745" t="str">
        <f>IF(OR(ISBLANK('!0'!AW747),ISERROR('!0'!AW747)),"",'!0'!AW747)</f>
        <v/>
      </c>
      <c r="AR745" t="str">
        <f>IF(OR(ISBLANK('!0'!AX747),ISERROR('!0'!AX747)),"",'!0'!AX747)</f>
        <v/>
      </c>
      <c r="AS745" t="str">
        <f>IF(OR(ISBLANK('!0'!AY747),ISERROR('!0'!AY747)),"",'!0'!AY747)</f>
        <v/>
      </c>
      <c r="AT745" t="str">
        <f>IF(OR(ISBLANK('!0'!AZ747),ISERROR('!0'!AZ747)),"",'!0'!AZ747)</f>
        <v/>
      </c>
      <c r="AU745" t="str">
        <f>IF(OR(ISBLANK('!0'!BA747),ISERROR('!0'!BA747)),"",'!0'!BA747)</f>
        <v/>
      </c>
      <c r="AV745" t="str">
        <f>IF(OR(ISBLANK('!0'!BB747),ISERROR('!0'!BB747)),"",'!0'!BB747)</f>
        <v/>
      </c>
      <c r="AW745" t="str">
        <f>IF(OR(ISBLANK('!0'!BC747),ISERROR('!0'!BC747)),"",'!0'!BC747)</f>
        <v/>
      </c>
      <c r="AX745" t="str">
        <f>IF(OR(ISBLANK('!0'!BD747),ISERROR('!0'!BD747)),"",'!0'!BD747)</f>
        <v/>
      </c>
      <c r="AY745" t="str">
        <f>IF(OR(ISBLANK('!0'!BE747),ISERROR('!0'!BE747)),"",'!0'!BE747)</f>
        <v/>
      </c>
      <c r="AZ745" t="str">
        <f>IF(OR(ISBLANK('!0'!BF747),ISERROR('!0'!BF747)),"",'!0'!BF747)</f>
        <v/>
      </c>
      <c r="BA745" t="str">
        <f>IF(OR(ISBLANK('!0'!BG747),ISERROR('!0'!BG747)),"",'!0'!BG747)</f>
        <v/>
      </c>
      <c r="BB745" t="str">
        <f>IF(OR(ISBLANK('!0'!BH747),ISERROR('!0'!BH747)),"",'!0'!BH747)</f>
        <v/>
      </c>
      <c r="BC745" t="str">
        <f>IF(OR(ISBLANK('!0'!BI747),ISERROR('!0'!BI747)),"",'!0'!BI747)</f>
        <v/>
      </c>
    </row>
    <row r="746" spans="1:55" ht="12.75" customHeight="1" x14ac:dyDescent="0.2">
      <c r="A746" t="str">
        <f>IF(OR(ISBLANK('!0'!A748),ISERROR('!0'!A748)),"",'!0'!A748)</f>
        <v/>
      </c>
      <c r="B746" t="str">
        <f>IF(OR(ISBLANK('!0'!B748),ISERROR('!0'!B748)),"",'!0'!B748)</f>
        <v/>
      </c>
      <c r="C746" t="str">
        <f>IF(OR(ISBLANK('!0'!C747),ISERROR('!0'!C747)),"",'!0'!C747)</f>
        <v/>
      </c>
      <c r="D746" t="str">
        <f>IF(OR(ISBLANK('!0'!D748),ISERROR('!0'!D748)),"",'!0'!D748)</f>
        <v/>
      </c>
      <c r="E746" t="str">
        <f>IF(OR(ISBLANK('!0'!E748),ISERROR('!0'!E748)),"",'!0'!E748)</f>
        <v/>
      </c>
      <c r="F746" t="str">
        <f>IF(OR(ISBLANK('!0'!F748),ISERROR('!0'!F748)),"",'!0'!F748)</f>
        <v/>
      </c>
      <c r="G746" t="str">
        <f>IF(OR(ISBLANK('!0'!G748),ISERROR('!0'!G748)),"",'!0'!G748)</f>
        <v/>
      </c>
      <c r="H746" t="str">
        <f>IF(OR(ISBLANK('!0'!H748),ISERROR('!0'!H748)),"",'!0'!H748)</f>
        <v/>
      </c>
      <c r="I746" s="4" t="str">
        <f>IF(OR(ISBLANK('!0'!I748),ISERROR('!0'!I748)),"",'!0'!I748)</f>
        <v/>
      </c>
      <c r="J746" t="str">
        <f>IF(OR(ISBLANK('!0'!J748),ISERROR('!0'!J748)),"",'!0'!J748)</f>
        <v/>
      </c>
      <c r="K746" s="59" t="str">
        <f>IF(OR(ISBLANK('!0'!K748),ISERROR('!0'!K748)),"",'!0'!K748)</f>
        <v/>
      </c>
      <c r="L746" t="str">
        <f>IF(OR(ISBLANK('!0'!L748),ISERROR('!0'!L748)),"",'!0'!L748)</f>
        <v/>
      </c>
      <c r="M746" t="str">
        <f>IF(OR(ISBLANK('!0'!M748),ISERROR('!0'!M748)),"",'!0'!M748)</f>
        <v/>
      </c>
      <c r="N746" t="str">
        <f>IF(OR(ISBLANK('!0'!N748),ISERROR('!0'!N748)),"",'!0'!N748)</f>
        <v/>
      </c>
      <c r="O746" t="str">
        <f>IF(OR(ISBLANK('!0'!O748),ISERROR('!0'!O748)),"",'!0'!O748)</f>
        <v/>
      </c>
      <c r="P746" t="str">
        <f>IF(OR(ISBLANK('!0'!P748),ISERROR('!0'!P748)),"",'!0'!P748)</f>
        <v/>
      </c>
      <c r="Q746" t="str">
        <f>IF(OR(ISBLANK('!0'!Q748),ISERROR('!0'!Q748)),"",'!0'!Q748)</f>
        <v/>
      </c>
      <c r="R746" t="str">
        <f>IF(OR(ISBLANK('!0'!R748),ISERROR('!0'!R748)),"",'!0'!R748)</f>
        <v/>
      </c>
      <c r="S746" t="str">
        <f>IF(OR(ISBLANK('!0'!S748),ISERROR('!0'!S748)),"",'!0'!S748)</f>
        <v/>
      </c>
      <c r="T746" t="str">
        <f>IF(OR(ISBLANK('!0'!T748),ISERROR('!0'!T748)),"",'!0'!T748)</f>
        <v/>
      </c>
      <c r="U746" t="str">
        <f>IF(OR(ISBLANK('!0'!U748),ISERROR('!0'!U748)),"",'!0'!U748)</f>
        <v/>
      </c>
      <c r="V746" t="str">
        <f>IF(OR(ISBLANK('!0'!V748),ISERROR('!0'!V748)),"",'!0'!V748)</f>
        <v/>
      </c>
      <c r="W746" t="str">
        <f>IF(OR(ISBLANK('!0'!W748),ISERROR('!0'!W748)),"",'!0'!W748)</f>
        <v/>
      </c>
      <c r="X746" t="str">
        <f>IF(OR(ISBLANK('!0'!X748),ISERROR('!0'!X748)),"",'!0'!X748)</f>
        <v/>
      </c>
      <c r="Y746" t="str">
        <f>IF(OR(ISBLANK('!0'!Y748),ISERROR('!0'!Y748)),"",'!0'!Y748)</f>
        <v/>
      </c>
      <c r="Z746" t="str">
        <f>IF(OR(ISBLANK('!0'!Z748),ISERROR('!0'!Z748)),"",'!0'!Z748)</f>
        <v/>
      </c>
      <c r="AA746" t="str">
        <f>IF(OR(ISBLANK('!0'!AA748),ISERROR('!0'!AA748)),"",'!0'!AA748)</f>
        <v/>
      </c>
      <c r="AB746" t="str">
        <f>IF(OR(ISBLANK('!0'!AB748),ISERROR('!0'!AB748)),"",'!0'!AB748)</f>
        <v/>
      </c>
      <c r="AC746" t="str">
        <f>IF(OR(ISBLANK('!0'!AI748),ISERROR('!0'!AI748)),"",'!0'!AI748)</f>
        <v/>
      </c>
      <c r="AD746" t="str">
        <f>IF(OR(ISBLANK('!0'!AJ748),ISERROR('!0'!AJ748)),"",'!0'!AJ748)</f>
        <v/>
      </c>
      <c r="AE746" t="str">
        <f>IF(OR(ISBLANK('!0'!AK748),ISERROR('!0'!AK748)),"",'!0'!AK748)</f>
        <v/>
      </c>
      <c r="AF746" t="str">
        <f>IF(OR(ISBLANK('!0'!AL748),ISERROR('!0'!AL748)),"",'!0'!AL748)</f>
        <v/>
      </c>
      <c r="AG746" t="str">
        <f>IF(OR(ISBLANK('!0'!AM748),ISERROR('!0'!AM748)),"",'!0'!AM748)</f>
        <v/>
      </c>
      <c r="AH746" t="str">
        <f>IF(OR(ISBLANK('!0'!AN748),ISERROR('!0'!AN748)),"",'!0'!AN748)</f>
        <v/>
      </c>
      <c r="AI746" t="str">
        <f>IF(OR(ISBLANK('!0'!AO748),ISERROR('!0'!AO748)),"",'!0'!AO748)</f>
        <v/>
      </c>
      <c r="AJ746" t="str">
        <f>IF(OR(ISBLANK('!0'!AP748),ISERROR('!0'!AP748)),"",'!0'!AP748)</f>
        <v/>
      </c>
      <c r="AK746" t="str">
        <f>IF(OR(ISBLANK('!0'!AQ748),ISERROR('!0'!AQ748)),"",'!0'!AQ748)</f>
        <v/>
      </c>
      <c r="AL746" t="str">
        <f>IF(OR(ISBLANK('!0'!AR748),ISERROR('!0'!AR748)),"",'!0'!AR748)</f>
        <v/>
      </c>
      <c r="AM746" t="str">
        <f>IF(OR(ISBLANK('!0'!AS748),ISERROR('!0'!AS748)),"",'!0'!AS748)</f>
        <v/>
      </c>
      <c r="AN746" t="str">
        <f>IF(OR(ISBLANK('!0'!AT748),ISERROR('!0'!AT748)),"",'!0'!AT748)</f>
        <v/>
      </c>
      <c r="AO746" t="str">
        <f>IF(OR(ISBLANK('!0'!AU748),ISERROR('!0'!AU748)),"",'!0'!AU748)</f>
        <v/>
      </c>
      <c r="AP746" t="str">
        <f>IF(OR(ISBLANK('!0'!AV748),ISERROR('!0'!AV748)),"",'!0'!AV748)</f>
        <v/>
      </c>
      <c r="AQ746" t="str">
        <f>IF(OR(ISBLANK('!0'!AW748),ISERROR('!0'!AW748)),"",'!0'!AW748)</f>
        <v/>
      </c>
      <c r="AR746" t="str">
        <f>IF(OR(ISBLANK('!0'!AX748),ISERROR('!0'!AX748)),"",'!0'!AX748)</f>
        <v/>
      </c>
      <c r="AS746" t="str">
        <f>IF(OR(ISBLANK('!0'!AY748),ISERROR('!0'!AY748)),"",'!0'!AY748)</f>
        <v/>
      </c>
      <c r="AT746" t="str">
        <f>IF(OR(ISBLANK('!0'!AZ748),ISERROR('!0'!AZ748)),"",'!0'!AZ748)</f>
        <v/>
      </c>
      <c r="AU746" t="str">
        <f>IF(OR(ISBLANK('!0'!BA748),ISERROR('!0'!BA748)),"",'!0'!BA748)</f>
        <v/>
      </c>
      <c r="AV746" t="str">
        <f>IF(OR(ISBLANK('!0'!BB748),ISERROR('!0'!BB748)),"",'!0'!BB748)</f>
        <v/>
      </c>
      <c r="AW746" t="str">
        <f>IF(OR(ISBLANK('!0'!BC748),ISERROR('!0'!BC748)),"",'!0'!BC748)</f>
        <v/>
      </c>
      <c r="AX746" t="str">
        <f>IF(OR(ISBLANK('!0'!BD748),ISERROR('!0'!BD748)),"",'!0'!BD748)</f>
        <v/>
      </c>
      <c r="AY746" t="str">
        <f>IF(OR(ISBLANK('!0'!BE748),ISERROR('!0'!BE748)),"",'!0'!BE748)</f>
        <v/>
      </c>
      <c r="AZ746" t="str">
        <f>IF(OR(ISBLANK('!0'!BF748),ISERROR('!0'!BF748)),"",'!0'!BF748)</f>
        <v/>
      </c>
      <c r="BA746" t="str">
        <f>IF(OR(ISBLANK('!0'!BG748),ISERROR('!0'!BG748)),"",'!0'!BG748)</f>
        <v/>
      </c>
      <c r="BB746" t="str">
        <f>IF(OR(ISBLANK('!0'!BH748),ISERROR('!0'!BH748)),"",'!0'!BH748)</f>
        <v/>
      </c>
      <c r="BC746" t="str">
        <f>IF(OR(ISBLANK('!0'!BI748),ISERROR('!0'!BI748)),"",'!0'!BI748)</f>
        <v/>
      </c>
    </row>
    <row r="747" spans="1:55" ht="12.75" customHeight="1" x14ac:dyDescent="0.2">
      <c r="A747" t="str">
        <f>IF(OR(ISBLANK('!0'!A749),ISERROR('!0'!A749)),"",'!0'!A749)</f>
        <v/>
      </c>
      <c r="B747" t="str">
        <f>IF(OR(ISBLANK('!0'!B749),ISERROR('!0'!B749)),"",'!0'!B749)</f>
        <v/>
      </c>
      <c r="C747" t="str">
        <f>IF(OR(ISBLANK('!0'!C748),ISERROR('!0'!C748)),"",'!0'!C748)</f>
        <v/>
      </c>
      <c r="D747" t="str">
        <f>IF(OR(ISBLANK('!0'!D749),ISERROR('!0'!D749)),"",'!0'!D749)</f>
        <v/>
      </c>
      <c r="E747" t="str">
        <f>IF(OR(ISBLANK('!0'!E749),ISERROR('!0'!E749)),"",'!0'!E749)</f>
        <v/>
      </c>
      <c r="F747" t="str">
        <f>IF(OR(ISBLANK('!0'!F749),ISERROR('!0'!F749)),"",'!0'!F749)</f>
        <v/>
      </c>
      <c r="G747" t="str">
        <f>IF(OR(ISBLANK('!0'!G749),ISERROR('!0'!G749)),"",'!0'!G749)</f>
        <v/>
      </c>
      <c r="H747" t="str">
        <f>IF(OR(ISBLANK('!0'!H749),ISERROR('!0'!H749)),"",'!0'!H749)</f>
        <v/>
      </c>
      <c r="I747" s="4" t="str">
        <f>IF(OR(ISBLANK('!0'!I749),ISERROR('!0'!I749)),"",'!0'!I749)</f>
        <v/>
      </c>
      <c r="J747" t="str">
        <f>IF(OR(ISBLANK('!0'!J749),ISERROR('!0'!J749)),"",'!0'!J749)</f>
        <v/>
      </c>
      <c r="K747" s="59" t="str">
        <f>IF(OR(ISBLANK('!0'!K749),ISERROR('!0'!K749)),"",'!0'!K749)</f>
        <v/>
      </c>
      <c r="L747" t="str">
        <f>IF(OR(ISBLANK('!0'!L749),ISERROR('!0'!L749)),"",'!0'!L749)</f>
        <v/>
      </c>
      <c r="M747" t="str">
        <f>IF(OR(ISBLANK('!0'!M749),ISERROR('!0'!M749)),"",'!0'!M749)</f>
        <v/>
      </c>
      <c r="N747" t="str">
        <f>IF(OR(ISBLANK('!0'!N749),ISERROR('!0'!N749)),"",'!0'!N749)</f>
        <v/>
      </c>
      <c r="O747" t="str">
        <f>IF(OR(ISBLANK('!0'!O749),ISERROR('!0'!O749)),"",'!0'!O749)</f>
        <v/>
      </c>
      <c r="P747" t="str">
        <f>IF(OR(ISBLANK('!0'!P749),ISERROR('!0'!P749)),"",'!0'!P749)</f>
        <v/>
      </c>
      <c r="Q747" t="str">
        <f>IF(OR(ISBLANK('!0'!Q749),ISERROR('!0'!Q749)),"",'!0'!Q749)</f>
        <v/>
      </c>
      <c r="R747" t="str">
        <f>IF(OR(ISBLANK('!0'!R749),ISERROR('!0'!R749)),"",'!0'!R749)</f>
        <v/>
      </c>
      <c r="S747" t="str">
        <f>IF(OR(ISBLANK('!0'!S749),ISERROR('!0'!S749)),"",'!0'!S749)</f>
        <v/>
      </c>
      <c r="T747" t="str">
        <f>IF(OR(ISBLANK('!0'!T749),ISERROR('!0'!T749)),"",'!0'!T749)</f>
        <v/>
      </c>
      <c r="U747" t="str">
        <f>IF(OR(ISBLANK('!0'!U749),ISERROR('!0'!U749)),"",'!0'!U749)</f>
        <v/>
      </c>
      <c r="V747" t="str">
        <f>IF(OR(ISBLANK('!0'!V749),ISERROR('!0'!V749)),"",'!0'!V749)</f>
        <v/>
      </c>
      <c r="W747" t="str">
        <f>IF(OR(ISBLANK('!0'!W749),ISERROR('!0'!W749)),"",'!0'!W749)</f>
        <v/>
      </c>
      <c r="X747" t="str">
        <f>IF(OR(ISBLANK('!0'!X749),ISERROR('!0'!X749)),"",'!0'!X749)</f>
        <v/>
      </c>
      <c r="Y747" t="str">
        <f>IF(OR(ISBLANK('!0'!Y749),ISERROR('!0'!Y749)),"",'!0'!Y749)</f>
        <v/>
      </c>
      <c r="Z747" t="str">
        <f>IF(OR(ISBLANK('!0'!Z749),ISERROR('!0'!Z749)),"",'!0'!Z749)</f>
        <v/>
      </c>
      <c r="AA747" t="str">
        <f>IF(OR(ISBLANK('!0'!AA749),ISERROR('!0'!AA749)),"",'!0'!AA749)</f>
        <v/>
      </c>
      <c r="AB747" t="str">
        <f>IF(OR(ISBLANK('!0'!AB749),ISERROR('!0'!AB749)),"",'!0'!AB749)</f>
        <v/>
      </c>
      <c r="AC747" t="str">
        <f>IF(OR(ISBLANK('!0'!AI749),ISERROR('!0'!AI749)),"",'!0'!AI749)</f>
        <v/>
      </c>
      <c r="AD747" t="str">
        <f>IF(OR(ISBLANK('!0'!AJ749),ISERROR('!0'!AJ749)),"",'!0'!AJ749)</f>
        <v/>
      </c>
      <c r="AE747" t="str">
        <f>IF(OR(ISBLANK('!0'!AK749),ISERROR('!0'!AK749)),"",'!0'!AK749)</f>
        <v/>
      </c>
      <c r="AF747" t="str">
        <f>IF(OR(ISBLANK('!0'!AL749),ISERROR('!0'!AL749)),"",'!0'!AL749)</f>
        <v/>
      </c>
      <c r="AG747" t="str">
        <f>IF(OR(ISBLANK('!0'!AM749),ISERROR('!0'!AM749)),"",'!0'!AM749)</f>
        <v/>
      </c>
      <c r="AH747" t="str">
        <f>IF(OR(ISBLANK('!0'!AN749),ISERROR('!0'!AN749)),"",'!0'!AN749)</f>
        <v/>
      </c>
      <c r="AI747" t="str">
        <f>IF(OR(ISBLANK('!0'!AO749),ISERROR('!0'!AO749)),"",'!0'!AO749)</f>
        <v/>
      </c>
      <c r="AJ747" t="str">
        <f>IF(OR(ISBLANK('!0'!AP749),ISERROR('!0'!AP749)),"",'!0'!AP749)</f>
        <v/>
      </c>
      <c r="AK747" t="str">
        <f>IF(OR(ISBLANK('!0'!AQ749),ISERROR('!0'!AQ749)),"",'!0'!AQ749)</f>
        <v/>
      </c>
      <c r="AL747" t="str">
        <f>IF(OR(ISBLANK('!0'!AR749),ISERROR('!0'!AR749)),"",'!0'!AR749)</f>
        <v/>
      </c>
      <c r="AM747" t="str">
        <f>IF(OR(ISBLANK('!0'!AS749),ISERROR('!0'!AS749)),"",'!0'!AS749)</f>
        <v/>
      </c>
      <c r="AN747" t="str">
        <f>IF(OR(ISBLANK('!0'!AT749),ISERROR('!0'!AT749)),"",'!0'!AT749)</f>
        <v/>
      </c>
      <c r="AO747" t="str">
        <f>IF(OR(ISBLANK('!0'!AU749),ISERROR('!0'!AU749)),"",'!0'!AU749)</f>
        <v/>
      </c>
      <c r="AP747" t="str">
        <f>IF(OR(ISBLANK('!0'!AV749),ISERROR('!0'!AV749)),"",'!0'!AV749)</f>
        <v/>
      </c>
      <c r="AQ747" t="str">
        <f>IF(OR(ISBLANK('!0'!AW749),ISERROR('!0'!AW749)),"",'!0'!AW749)</f>
        <v/>
      </c>
      <c r="AR747" t="str">
        <f>IF(OR(ISBLANK('!0'!AX749),ISERROR('!0'!AX749)),"",'!0'!AX749)</f>
        <v/>
      </c>
      <c r="AS747" t="str">
        <f>IF(OR(ISBLANK('!0'!AY749),ISERROR('!0'!AY749)),"",'!0'!AY749)</f>
        <v/>
      </c>
      <c r="AT747" t="str">
        <f>IF(OR(ISBLANK('!0'!AZ749),ISERROR('!0'!AZ749)),"",'!0'!AZ749)</f>
        <v/>
      </c>
      <c r="AU747" t="str">
        <f>IF(OR(ISBLANK('!0'!BA749),ISERROR('!0'!BA749)),"",'!0'!BA749)</f>
        <v/>
      </c>
      <c r="AV747" t="str">
        <f>IF(OR(ISBLANK('!0'!BB749),ISERROR('!0'!BB749)),"",'!0'!BB749)</f>
        <v/>
      </c>
      <c r="AW747" t="str">
        <f>IF(OR(ISBLANK('!0'!BC749),ISERROR('!0'!BC749)),"",'!0'!BC749)</f>
        <v/>
      </c>
      <c r="AX747" t="str">
        <f>IF(OR(ISBLANK('!0'!BD749),ISERROR('!0'!BD749)),"",'!0'!BD749)</f>
        <v/>
      </c>
      <c r="AY747" t="str">
        <f>IF(OR(ISBLANK('!0'!BE749),ISERROR('!0'!BE749)),"",'!0'!BE749)</f>
        <v/>
      </c>
      <c r="AZ747" t="str">
        <f>IF(OR(ISBLANK('!0'!BF749),ISERROR('!0'!BF749)),"",'!0'!BF749)</f>
        <v/>
      </c>
      <c r="BA747" t="str">
        <f>IF(OR(ISBLANK('!0'!BG749),ISERROR('!0'!BG749)),"",'!0'!BG749)</f>
        <v/>
      </c>
      <c r="BB747" t="str">
        <f>IF(OR(ISBLANK('!0'!BH749),ISERROR('!0'!BH749)),"",'!0'!BH749)</f>
        <v/>
      </c>
      <c r="BC747" t="str">
        <f>IF(OR(ISBLANK('!0'!BI749),ISERROR('!0'!BI749)),"",'!0'!BI749)</f>
        <v/>
      </c>
    </row>
    <row r="748" spans="1:55" ht="12.75" customHeight="1" x14ac:dyDescent="0.2">
      <c r="A748" t="str">
        <f>IF(OR(ISBLANK('!0'!A750),ISERROR('!0'!A750)),"",'!0'!A750)</f>
        <v/>
      </c>
      <c r="B748" t="str">
        <f>IF(OR(ISBLANK('!0'!B750),ISERROR('!0'!B750)),"",'!0'!B750)</f>
        <v/>
      </c>
      <c r="C748" t="str">
        <f>IF(OR(ISBLANK('!0'!C749),ISERROR('!0'!C749)),"",'!0'!C749)</f>
        <v/>
      </c>
      <c r="D748" t="str">
        <f>IF(OR(ISBLANK('!0'!D750),ISERROR('!0'!D750)),"",'!0'!D750)</f>
        <v/>
      </c>
      <c r="E748" t="str">
        <f>IF(OR(ISBLANK('!0'!E750),ISERROR('!0'!E750)),"",'!0'!E750)</f>
        <v/>
      </c>
      <c r="F748" t="str">
        <f>IF(OR(ISBLANK('!0'!F750),ISERROR('!0'!F750)),"",'!0'!F750)</f>
        <v/>
      </c>
      <c r="G748" t="str">
        <f>IF(OR(ISBLANK('!0'!G750),ISERROR('!0'!G750)),"",'!0'!G750)</f>
        <v/>
      </c>
      <c r="H748" t="str">
        <f>IF(OR(ISBLANK('!0'!H750),ISERROR('!0'!H750)),"",'!0'!H750)</f>
        <v/>
      </c>
      <c r="I748" s="4" t="str">
        <f>IF(OR(ISBLANK('!0'!I750),ISERROR('!0'!I750)),"",'!0'!I750)</f>
        <v/>
      </c>
      <c r="J748" t="str">
        <f>IF(OR(ISBLANK('!0'!J750),ISERROR('!0'!J750)),"",'!0'!J750)</f>
        <v/>
      </c>
      <c r="K748" s="59" t="str">
        <f>IF(OR(ISBLANK('!0'!K750),ISERROR('!0'!K750)),"",'!0'!K750)</f>
        <v/>
      </c>
      <c r="L748" t="str">
        <f>IF(OR(ISBLANK('!0'!L750),ISERROR('!0'!L750)),"",'!0'!L750)</f>
        <v/>
      </c>
      <c r="M748" t="str">
        <f>IF(OR(ISBLANK('!0'!M750),ISERROR('!0'!M750)),"",'!0'!M750)</f>
        <v/>
      </c>
      <c r="N748" t="str">
        <f>IF(OR(ISBLANK('!0'!N750),ISERROR('!0'!N750)),"",'!0'!N750)</f>
        <v/>
      </c>
      <c r="O748" t="str">
        <f>IF(OR(ISBLANK('!0'!O750),ISERROR('!0'!O750)),"",'!0'!O750)</f>
        <v/>
      </c>
      <c r="P748" t="str">
        <f>IF(OR(ISBLANK('!0'!P750),ISERROR('!0'!P750)),"",'!0'!P750)</f>
        <v/>
      </c>
      <c r="Q748" t="str">
        <f>IF(OR(ISBLANK('!0'!Q750),ISERROR('!0'!Q750)),"",'!0'!Q750)</f>
        <v/>
      </c>
      <c r="R748" t="str">
        <f>IF(OR(ISBLANK('!0'!R750),ISERROR('!0'!R750)),"",'!0'!R750)</f>
        <v/>
      </c>
      <c r="S748" t="str">
        <f>IF(OR(ISBLANK('!0'!S750),ISERROR('!0'!S750)),"",'!0'!S750)</f>
        <v/>
      </c>
      <c r="T748" t="str">
        <f>IF(OR(ISBLANK('!0'!T750),ISERROR('!0'!T750)),"",'!0'!T750)</f>
        <v/>
      </c>
      <c r="U748" t="str">
        <f>IF(OR(ISBLANK('!0'!U750),ISERROR('!0'!U750)),"",'!0'!U750)</f>
        <v/>
      </c>
      <c r="V748" t="str">
        <f>IF(OR(ISBLANK('!0'!V750),ISERROR('!0'!V750)),"",'!0'!V750)</f>
        <v/>
      </c>
      <c r="W748" t="str">
        <f>IF(OR(ISBLANK('!0'!W750),ISERROR('!0'!W750)),"",'!0'!W750)</f>
        <v/>
      </c>
      <c r="X748" t="str">
        <f>IF(OR(ISBLANK('!0'!X750),ISERROR('!0'!X750)),"",'!0'!X750)</f>
        <v/>
      </c>
      <c r="Y748" t="str">
        <f>IF(OR(ISBLANK('!0'!Y750),ISERROR('!0'!Y750)),"",'!0'!Y750)</f>
        <v/>
      </c>
      <c r="Z748" t="str">
        <f>IF(OR(ISBLANK('!0'!Z750),ISERROR('!0'!Z750)),"",'!0'!Z750)</f>
        <v/>
      </c>
      <c r="AA748" t="str">
        <f>IF(OR(ISBLANK('!0'!AA750),ISERROR('!0'!AA750)),"",'!0'!AA750)</f>
        <v/>
      </c>
      <c r="AB748" t="str">
        <f>IF(OR(ISBLANK('!0'!AB750),ISERROR('!0'!AB750)),"",'!0'!AB750)</f>
        <v/>
      </c>
      <c r="AC748" t="str">
        <f>IF(OR(ISBLANK('!0'!AI750),ISERROR('!0'!AI750)),"",'!0'!AI750)</f>
        <v/>
      </c>
      <c r="AD748" t="str">
        <f>IF(OR(ISBLANK('!0'!AJ750),ISERROR('!0'!AJ750)),"",'!0'!AJ750)</f>
        <v/>
      </c>
      <c r="AE748" t="str">
        <f>IF(OR(ISBLANK('!0'!AK750),ISERROR('!0'!AK750)),"",'!0'!AK750)</f>
        <v/>
      </c>
      <c r="AF748" t="str">
        <f>IF(OR(ISBLANK('!0'!AL750),ISERROR('!0'!AL750)),"",'!0'!AL750)</f>
        <v/>
      </c>
      <c r="AG748" t="str">
        <f>IF(OR(ISBLANK('!0'!AM750),ISERROR('!0'!AM750)),"",'!0'!AM750)</f>
        <v/>
      </c>
      <c r="AH748" t="str">
        <f>IF(OR(ISBLANK('!0'!AN750),ISERROR('!0'!AN750)),"",'!0'!AN750)</f>
        <v/>
      </c>
      <c r="AI748" t="str">
        <f>IF(OR(ISBLANK('!0'!AO750),ISERROR('!0'!AO750)),"",'!0'!AO750)</f>
        <v/>
      </c>
      <c r="AJ748" t="str">
        <f>IF(OR(ISBLANK('!0'!AP750),ISERROR('!0'!AP750)),"",'!0'!AP750)</f>
        <v/>
      </c>
      <c r="AK748" t="str">
        <f>IF(OR(ISBLANK('!0'!AQ750),ISERROR('!0'!AQ750)),"",'!0'!AQ750)</f>
        <v/>
      </c>
      <c r="AL748" t="str">
        <f>IF(OR(ISBLANK('!0'!AR750),ISERROR('!0'!AR750)),"",'!0'!AR750)</f>
        <v/>
      </c>
      <c r="AM748" t="str">
        <f>IF(OR(ISBLANK('!0'!AS750),ISERROR('!0'!AS750)),"",'!0'!AS750)</f>
        <v/>
      </c>
      <c r="AN748" t="str">
        <f>IF(OR(ISBLANK('!0'!AT750),ISERROR('!0'!AT750)),"",'!0'!AT750)</f>
        <v/>
      </c>
      <c r="AO748" t="str">
        <f>IF(OR(ISBLANK('!0'!AU750),ISERROR('!0'!AU750)),"",'!0'!AU750)</f>
        <v/>
      </c>
      <c r="AP748" t="str">
        <f>IF(OR(ISBLANK('!0'!AV750),ISERROR('!0'!AV750)),"",'!0'!AV750)</f>
        <v/>
      </c>
      <c r="AQ748" t="str">
        <f>IF(OR(ISBLANK('!0'!AW750),ISERROR('!0'!AW750)),"",'!0'!AW750)</f>
        <v/>
      </c>
      <c r="AR748" t="str">
        <f>IF(OR(ISBLANK('!0'!AX750),ISERROR('!0'!AX750)),"",'!0'!AX750)</f>
        <v/>
      </c>
      <c r="AS748" t="str">
        <f>IF(OR(ISBLANK('!0'!AY750),ISERROR('!0'!AY750)),"",'!0'!AY750)</f>
        <v/>
      </c>
      <c r="AT748" t="str">
        <f>IF(OR(ISBLANK('!0'!AZ750),ISERROR('!0'!AZ750)),"",'!0'!AZ750)</f>
        <v/>
      </c>
      <c r="AU748" t="str">
        <f>IF(OR(ISBLANK('!0'!BA750),ISERROR('!0'!BA750)),"",'!0'!BA750)</f>
        <v/>
      </c>
      <c r="AV748" t="str">
        <f>IF(OR(ISBLANK('!0'!BB750),ISERROR('!0'!BB750)),"",'!0'!BB750)</f>
        <v/>
      </c>
      <c r="AW748" t="str">
        <f>IF(OR(ISBLANK('!0'!BC750),ISERROR('!0'!BC750)),"",'!0'!BC750)</f>
        <v/>
      </c>
      <c r="AX748" t="str">
        <f>IF(OR(ISBLANK('!0'!BD750),ISERROR('!0'!BD750)),"",'!0'!BD750)</f>
        <v/>
      </c>
      <c r="AY748" t="str">
        <f>IF(OR(ISBLANK('!0'!BE750),ISERROR('!0'!BE750)),"",'!0'!BE750)</f>
        <v/>
      </c>
      <c r="AZ748" t="str">
        <f>IF(OR(ISBLANK('!0'!BF750),ISERROR('!0'!BF750)),"",'!0'!BF750)</f>
        <v/>
      </c>
      <c r="BA748" t="str">
        <f>IF(OR(ISBLANK('!0'!BG750),ISERROR('!0'!BG750)),"",'!0'!BG750)</f>
        <v/>
      </c>
      <c r="BB748" t="str">
        <f>IF(OR(ISBLANK('!0'!BH750),ISERROR('!0'!BH750)),"",'!0'!BH750)</f>
        <v/>
      </c>
      <c r="BC748" t="str">
        <f>IF(OR(ISBLANK('!0'!BI750),ISERROR('!0'!BI750)),"",'!0'!BI750)</f>
        <v/>
      </c>
    </row>
    <row r="749" spans="1:55" ht="12.75" customHeight="1" x14ac:dyDescent="0.2">
      <c r="A749" t="str">
        <f>IF(OR(ISBLANK('!0'!A751),ISERROR('!0'!A751)),"",'!0'!A751)</f>
        <v/>
      </c>
      <c r="B749" t="str">
        <f>IF(OR(ISBLANK('!0'!B751),ISERROR('!0'!B751)),"",'!0'!B751)</f>
        <v/>
      </c>
      <c r="C749" t="str">
        <f>IF(OR(ISBLANK('!0'!C750),ISERROR('!0'!C750)),"",'!0'!C750)</f>
        <v/>
      </c>
      <c r="D749" t="str">
        <f>IF(OR(ISBLANK('!0'!D751),ISERROR('!0'!D751)),"",'!0'!D751)</f>
        <v/>
      </c>
      <c r="E749" t="str">
        <f>IF(OR(ISBLANK('!0'!E751),ISERROR('!0'!E751)),"",'!0'!E751)</f>
        <v/>
      </c>
      <c r="F749" t="str">
        <f>IF(OR(ISBLANK('!0'!F751),ISERROR('!0'!F751)),"",'!0'!F751)</f>
        <v/>
      </c>
      <c r="G749" t="str">
        <f>IF(OR(ISBLANK('!0'!G751),ISERROR('!0'!G751)),"",'!0'!G751)</f>
        <v/>
      </c>
      <c r="H749" t="str">
        <f>IF(OR(ISBLANK('!0'!H751),ISERROR('!0'!H751)),"",'!0'!H751)</f>
        <v/>
      </c>
      <c r="I749" s="4" t="str">
        <f>IF(OR(ISBLANK('!0'!I751),ISERROR('!0'!I751)),"",'!0'!I751)</f>
        <v/>
      </c>
      <c r="J749" t="str">
        <f>IF(OR(ISBLANK('!0'!J751),ISERROR('!0'!J751)),"",'!0'!J751)</f>
        <v/>
      </c>
      <c r="K749" s="59" t="str">
        <f>IF(OR(ISBLANK('!0'!K751),ISERROR('!0'!K751)),"",'!0'!K751)</f>
        <v/>
      </c>
      <c r="L749" t="str">
        <f>IF(OR(ISBLANK('!0'!L751),ISERROR('!0'!L751)),"",'!0'!L751)</f>
        <v/>
      </c>
      <c r="M749" t="str">
        <f>IF(OR(ISBLANK('!0'!M751),ISERROR('!0'!M751)),"",'!0'!M751)</f>
        <v/>
      </c>
      <c r="N749" t="str">
        <f>IF(OR(ISBLANK('!0'!N751),ISERROR('!0'!N751)),"",'!0'!N751)</f>
        <v/>
      </c>
      <c r="O749" t="str">
        <f>IF(OR(ISBLANK('!0'!O751),ISERROR('!0'!O751)),"",'!0'!O751)</f>
        <v/>
      </c>
      <c r="P749" t="str">
        <f>IF(OR(ISBLANK('!0'!P751),ISERROR('!0'!P751)),"",'!0'!P751)</f>
        <v/>
      </c>
      <c r="Q749" t="str">
        <f>IF(OR(ISBLANK('!0'!Q751),ISERROR('!0'!Q751)),"",'!0'!Q751)</f>
        <v/>
      </c>
      <c r="R749" t="str">
        <f>IF(OR(ISBLANK('!0'!R751),ISERROR('!0'!R751)),"",'!0'!R751)</f>
        <v/>
      </c>
      <c r="S749" t="str">
        <f>IF(OR(ISBLANK('!0'!S751),ISERROR('!0'!S751)),"",'!0'!S751)</f>
        <v/>
      </c>
      <c r="T749" t="str">
        <f>IF(OR(ISBLANK('!0'!T751),ISERROR('!0'!T751)),"",'!0'!T751)</f>
        <v/>
      </c>
      <c r="U749" t="str">
        <f>IF(OR(ISBLANK('!0'!U751),ISERROR('!0'!U751)),"",'!0'!U751)</f>
        <v/>
      </c>
      <c r="V749" t="str">
        <f>IF(OR(ISBLANK('!0'!V751),ISERROR('!0'!V751)),"",'!0'!V751)</f>
        <v/>
      </c>
      <c r="W749" t="str">
        <f>IF(OR(ISBLANK('!0'!W751),ISERROR('!0'!W751)),"",'!0'!W751)</f>
        <v/>
      </c>
      <c r="X749" t="str">
        <f>IF(OR(ISBLANK('!0'!X751),ISERROR('!0'!X751)),"",'!0'!X751)</f>
        <v/>
      </c>
      <c r="Y749" t="str">
        <f>IF(OR(ISBLANK('!0'!Y751),ISERROR('!0'!Y751)),"",'!0'!Y751)</f>
        <v/>
      </c>
      <c r="Z749" t="str">
        <f>IF(OR(ISBLANK('!0'!Z751),ISERROR('!0'!Z751)),"",'!0'!Z751)</f>
        <v/>
      </c>
      <c r="AA749" t="str">
        <f>IF(OR(ISBLANK('!0'!AA751),ISERROR('!0'!AA751)),"",'!0'!AA751)</f>
        <v/>
      </c>
      <c r="AB749" t="str">
        <f>IF(OR(ISBLANK('!0'!AB751),ISERROR('!0'!AB751)),"",'!0'!AB751)</f>
        <v/>
      </c>
      <c r="AC749" t="str">
        <f>IF(OR(ISBLANK('!0'!AI751),ISERROR('!0'!AI751)),"",'!0'!AI751)</f>
        <v/>
      </c>
      <c r="AD749" t="str">
        <f>IF(OR(ISBLANK('!0'!AJ751),ISERROR('!0'!AJ751)),"",'!0'!AJ751)</f>
        <v/>
      </c>
      <c r="AE749" t="str">
        <f>IF(OR(ISBLANK('!0'!AK751),ISERROR('!0'!AK751)),"",'!0'!AK751)</f>
        <v/>
      </c>
      <c r="AF749" t="str">
        <f>IF(OR(ISBLANK('!0'!AL751),ISERROR('!0'!AL751)),"",'!0'!AL751)</f>
        <v/>
      </c>
      <c r="AG749" t="str">
        <f>IF(OR(ISBLANK('!0'!AM751),ISERROR('!0'!AM751)),"",'!0'!AM751)</f>
        <v/>
      </c>
      <c r="AH749" t="str">
        <f>IF(OR(ISBLANK('!0'!AN751),ISERROR('!0'!AN751)),"",'!0'!AN751)</f>
        <v/>
      </c>
      <c r="AI749" t="str">
        <f>IF(OR(ISBLANK('!0'!AO751),ISERROR('!0'!AO751)),"",'!0'!AO751)</f>
        <v/>
      </c>
      <c r="AJ749" t="str">
        <f>IF(OR(ISBLANK('!0'!AP751),ISERROR('!0'!AP751)),"",'!0'!AP751)</f>
        <v/>
      </c>
      <c r="AK749" t="str">
        <f>IF(OR(ISBLANK('!0'!AQ751),ISERROR('!0'!AQ751)),"",'!0'!AQ751)</f>
        <v/>
      </c>
      <c r="AL749" t="str">
        <f>IF(OR(ISBLANK('!0'!AR751),ISERROR('!0'!AR751)),"",'!0'!AR751)</f>
        <v/>
      </c>
      <c r="AM749" t="str">
        <f>IF(OR(ISBLANK('!0'!AS751),ISERROR('!0'!AS751)),"",'!0'!AS751)</f>
        <v/>
      </c>
      <c r="AN749" t="str">
        <f>IF(OR(ISBLANK('!0'!AT751),ISERROR('!0'!AT751)),"",'!0'!AT751)</f>
        <v/>
      </c>
      <c r="AO749" t="str">
        <f>IF(OR(ISBLANK('!0'!AU751),ISERROR('!0'!AU751)),"",'!0'!AU751)</f>
        <v/>
      </c>
      <c r="AP749" t="str">
        <f>IF(OR(ISBLANK('!0'!AV751),ISERROR('!0'!AV751)),"",'!0'!AV751)</f>
        <v/>
      </c>
      <c r="AQ749" t="str">
        <f>IF(OR(ISBLANK('!0'!AW751),ISERROR('!0'!AW751)),"",'!0'!AW751)</f>
        <v/>
      </c>
      <c r="AR749" t="str">
        <f>IF(OR(ISBLANK('!0'!AX751),ISERROR('!0'!AX751)),"",'!0'!AX751)</f>
        <v/>
      </c>
      <c r="AS749" t="str">
        <f>IF(OR(ISBLANK('!0'!AY751),ISERROR('!0'!AY751)),"",'!0'!AY751)</f>
        <v/>
      </c>
      <c r="AT749" t="str">
        <f>IF(OR(ISBLANK('!0'!AZ751),ISERROR('!0'!AZ751)),"",'!0'!AZ751)</f>
        <v/>
      </c>
      <c r="AU749" t="str">
        <f>IF(OR(ISBLANK('!0'!BA751),ISERROR('!0'!BA751)),"",'!0'!BA751)</f>
        <v/>
      </c>
      <c r="AV749" t="str">
        <f>IF(OR(ISBLANK('!0'!BB751),ISERROR('!0'!BB751)),"",'!0'!BB751)</f>
        <v/>
      </c>
      <c r="AW749" t="str">
        <f>IF(OR(ISBLANK('!0'!BC751),ISERROR('!0'!BC751)),"",'!0'!BC751)</f>
        <v/>
      </c>
      <c r="AX749" t="str">
        <f>IF(OR(ISBLANK('!0'!BD751),ISERROR('!0'!BD751)),"",'!0'!BD751)</f>
        <v/>
      </c>
      <c r="AY749" t="str">
        <f>IF(OR(ISBLANK('!0'!BE751),ISERROR('!0'!BE751)),"",'!0'!BE751)</f>
        <v/>
      </c>
      <c r="AZ749" t="str">
        <f>IF(OR(ISBLANK('!0'!BF751),ISERROR('!0'!BF751)),"",'!0'!BF751)</f>
        <v/>
      </c>
      <c r="BA749" t="str">
        <f>IF(OR(ISBLANK('!0'!BG751),ISERROR('!0'!BG751)),"",'!0'!BG751)</f>
        <v/>
      </c>
      <c r="BB749" t="str">
        <f>IF(OR(ISBLANK('!0'!BH751),ISERROR('!0'!BH751)),"",'!0'!BH751)</f>
        <v/>
      </c>
      <c r="BC749" t="str">
        <f>IF(OR(ISBLANK('!0'!BI751),ISERROR('!0'!BI751)),"",'!0'!BI751)</f>
        <v/>
      </c>
    </row>
    <row r="750" spans="1:55" ht="12.75" customHeight="1" x14ac:dyDescent="0.2">
      <c r="A750" t="str">
        <f>IF(OR(ISBLANK('!0'!A752),ISERROR('!0'!A752)),"",'!0'!A752)</f>
        <v/>
      </c>
      <c r="B750" t="str">
        <f>IF(OR(ISBLANK('!0'!B752),ISERROR('!0'!B752)),"",'!0'!B752)</f>
        <v/>
      </c>
      <c r="C750" t="str">
        <f>IF(OR(ISBLANK('!0'!C751),ISERROR('!0'!C751)),"",'!0'!C751)</f>
        <v/>
      </c>
      <c r="D750" t="str">
        <f>IF(OR(ISBLANK('!0'!D752),ISERROR('!0'!D752)),"",'!0'!D752)</f>
        <v/>
      </c>
      <c r="E750" t="str">
        <f>IF(OR(ISBLANK('!0'!E752),ISERROR('!0'!E752)),"",'!0'!E752)</f>
        <v/>
      </c>
      <c r="F750" t="str">
        <f>IF(OR(ISBLANK('!0'!F752),ISERROR('!0'!F752)),"",'!0'!F752)</f>
        <v/>
      </c>
      <c r="G750" t="str">
        <f>IF(OR(ISBLANK('!0'!G752),ISERROR('!0'!G752)),"",'!0'!G752)</f>
        <v/>
      </c>
      <c r="H750" t="str">
        <f>IF(OR(ISBLANK('!0'!H752),ISERROR('!0'!H752)),"",'!0'!H752)</f>
        <v/>
      </c>
      <c r="I750" s="4" t="str">
        <f>IF(OR(ISBLANK('!0'!I752),ISERROR('!0'!I752)),"",'!0'!I752)</f>
        <v/>
      </c>
      <c r="J750" t="str">
        <f>IF(OR(ISBLANK('!0'!J752),ISERROR('!0'!J752)),"",'!0'!J752)</f>
        <v/>
      </c>
      <c r="K750" s="59" t="str">
        <f>IF(OR(ISBLANK('!0'!K752),ISERROR('!0'!K752)),"",'!0'!K752)</f>
        <v/>
      </c>
      <c r="L750" t="str">
        <f>IF(OR(ISBLANK('!0'!L752),ISERROR('!0'!L752)),"",'!0'!L752)</f>
        <v/>
      </c>
      <c r="M750" t="str">
        <f>IF(OR(ISBLANK('!0'!M752),ISERROR('!0'!M752)),"",'!0'!M752)</f>
        <v/>
      </c>
      <c r="N750" t="str">
        <f>IF(OR(ISBLANK('!0'!N752),ISERROR('!0'!N752)),"",'!0'!N752)</f>
        <v/>
      </c>
      <c r="O750" t="str">
        <f>IF(OR(ISBLANK('!0'!O752),ISERROR('!0'!O752)),"",'!0'!O752)</f>
        <v/>
      </c>
      <c r="P750" t="str">
        <f>IF(OR(ISBLANK('!0'!P752),ISERROR('!0'!P752)),"",'!0'!P752)</f>
        <v/>
      </c>
      <c r="Q750" t="str">
        <f>IF(OR(ISBLANK('!0'!Q752),ISERROR('!0'!Q752)),"",'!0'!Q752)</f>
        <v/>
      </c>
      <c r="R750" t="str">
        <f>IF(OR(ISBLANK('!0'!R752),ISERROR('!0'!R752)),"",'!0'!R752)</f>
        <v/>
      </c>
      <c r="S750" t="str">
        <f>IF(OR(ISBLANK('!0'!S752),ISERROR('!0'!S752)),"",'!0'!S752)</f>
        <v/>
      </c>
      <c r="T750" t="str">
        <f>IF(OR(ISBLANK('!0'!T752),ISERROR('!0'!T752)),"",'!0'!T752)</f>
        <v/>
      </c>
      <c r="U750" t="str">
        <f>IF(OR(ISBLANK('!0'!U752),ISERROR('!0'!U752)),"",'!0'!U752)</f>
        <v/>
      </c>
      <c r="V750" t="str">
        <f>IF(OR(ISBLANK('!0'!V752),ISERROR('!0'!V752)),"",'!0'!V752)</f>
        <v/>
      </c>
      <c r="W750" t="str">
        <f>IF(OR(ISBLANK('!0'!W752),ISERROR('!0'!W752)),"",'!0'!W752)</f>
        <v/>
      </c>
      <c r="X750" t="str">
        <f>IF(OR(ISBLANK('!0'!X752),ISERROR('!0'!X752)),"",'!0'!X752)</f>
        <v/>
      </c>
      <c r="Y750" t="str">
        <f>IF(OR(ISBLANK('!0'!Y752),ISERROR('!0'!Y752)),"",'!0'!Y752)</f>
        <v/>
      </c>
      <c r="Z750" t="str">
        <f>IF(OR(ISBLANK('!0'!Z752),ISERROR('!0'!Z752)),"",'!0'!Z752)</f>
        <v/>
      </c>
      <c r="AA750" t="str">
        <f>IF(OR(ISBLANK('!0'!AA752),ISERROR('!0'!AA752)),"",'!0'!AA752)</f>
        <v/>
      </c>
      <c r="AB750" t="str">
        <f>IF(OR(ISBLANK('!0'!AB752),ISERROR('!0'!AB752)),"",'!0'!AB752)</f>
        <v/>
      </c>
      <c r="AC750" t="str">
        <f>IF(OR(ISBLANK('!0'!AI752),ISERROR('!0'!AI752)),"",'!0'!AI752)</f>
        <v/>
      </c>
      <c r="AD750" t="str">
        <f>IF(OR(ISBLANK('!0'!AJ752),ISERROR('!0'!AJ752)),"",'!0'!AJ752)</f>
        <v/>
      </c>
      <c r="AE750" t="str">
        <f>IF(OR(ISBLANK('!0'!AK752),ISERROR('!0'!AK752)),"",'!0'!AK752)</f>
        <v/>
      </c>
      <c r="AF750" t="str">
        <f>IF(OR(ISBLANK('!0'!AL752),ISERROR('!0'!AL752)),"",'!0'!AL752)</f>
        <v/>
      </c>
      <c r="AG750" t="str">
        <f>IF(OR(ISBLANK('!0'!AM752),ISERROR('!0'!AM752)),"",'!0'!AM752)</f>
        <v/>
      </c>
      <c r="AH750" t="str">
        <f>IF(OR(ISBLANK('!0'!AN752),ISERROR('!0'!AN752)),"",'!0'!AN752)</f>
        <v/>
      </c>
      <c r="AI750" t="str">
        <f>IF(OR(ISBLANK('!0'!AO752),ISERROR('!0'!AO752)),"",'!0'!AO752)</f>
        <v/>
      </c>
      <c r="AJ750" t="str">
        <f>IF(OR(ISBLANK('!0'!AP752),ISERROR('!0'!AP752)),"",'!0'!AP752)</f>
        <v/>
      </c>
      <c r="AK750" t="str">
        <f>IF(OR(ISBLANK('!0'!AQ752),ISERROR('!0'!AQ752)),"",'!0'!AQ752)</f>
        <v/>
      </c>
      <c r="AL750" t="str">
        <f>IF(OR(ISBLANK('!0'!AR752),ISERROR('!0'!AR752)),"",'!0'!AR752)</f>
        <v/>
      </c>
      <c r="AM750" t="str">
        <f>IF(OR(ISBLANK('!0'!AS752),ISERROR('!0'!AS752)),"",'!0'!AS752)</f>
        <v/>
      </c>
      <c r="AN750" t="str">
        <f>IF(OR(ISBLANK('!0'!AT752),ISERROR('!0'!AT752)),"",'!0'!AT752)</f>
        <v/>
      </c>
      <c r="AO750" t="str">
        <f>IF(OR(ISBLANK('!0'!AU752),ISERROR('!0'!AU752)),"",'!0'!AU752)</f>
        <v/>
      </c>
      <c r="AP750" t="str">
        <f>IF(OR(ISBLANK('!0'!AV752),ISERROR('!0'!AV752)),"",'!0'!AV752)</f>
        <v/>
      </c>
      <c r="AQ750" t="str">
        <f>IF(OR(ISBLANK('!0'!AW752),ISERROR('!0'!AW752)),"",'!0'!AW752)</f>
        <v/>
      </c>
      <c r="AR750" t="str">
        <f>IF(OR(ISBLANK('!0'!AX752),ISERROR('!0'!AX752)),"",'!0'!AX752)</f>
        <v/>
      </c>
      <c r="AS750" t="str">
        <f>IF(OR(ISBLANK('!0'!AY752),ISERROR('!0'!AY752)),"",'!0'!AY752)</f>
        <v/>
      </c>
      <c r="AT750" t="str">
        <f>IF(OR(ISBLANK('!0'!AZ752),ISERROR('!0'!AZ752)),"",'!0'!AZ752)</f>
        <v/>
      </c>
      <c r="AU750" t="str">
        <f>IF(OR(ISBLANK('!0'!BA752),ISERROR('!0'!BA752)),"",'!0'!BA752)</f>
        <v/>
      </c>
      <c r="AV750" t="str">
        <f>IF(OR(ISBLANK('!0'!BB752),ISERROR('!0'!BB752)),"",'!0'!BB752)</f>
        <v/>
      </c>
      <c r="AW750" t="str">
        <f>IF(OR(ISBLANK('!0'!BC752),ISERROR('!0'!BC752)),"",'!0'!BC752)</f>
        <v/>
      </c>
      <c r="AX750" t="str">
        <f>IF(OR(ISBLANK('!0'!BD752),ISERROR('!0'!BD752)),"",'!0'!BD752)</f>
        <v/>
      </c>
      <c r="AY750" t="str">
        <f>IF(OR(ISBLANK('!0'!BE752),ISERROR('!0'!BE752)),"",'!0'!BE752)</f>
        <v/>
      </c>
      <c r="AZ750" t="str">
        <f>IF(OR(ISBLANK('!0'!BF752),ISERROR('!0'!BF752)),"",'!0'!BF752)</f>
        <v/>
      </c>
      <c r="BA750" t="str">
        <f>IF(OR(ISBLANK('!0'!BG752),ISERROR('!0'!BG752)),"",'!0'!BG752)</f>
        <v/>
      </c>
      <c r="BB750" t="str">
        <f>IF(OR(ISBLANK('!0'!BH752),ISERROR('!0'!BH752)),"",'!0'!BH752)</f>
        <v/>
      </c>
      <c r="BC750" t="str">
        <f>IF(OR(ISBLANK('!0'!BI752),ISERROR('!0'!BI752)),"",'!0'!BI752)</f>
        <v/>
      </c>
    </row>
    <row r="751" spans="1:55" ht="12.75" customHeight="1" x14ac:dyDescent="0.2">
      <c r="A751" t="str">
        <f>IF(OR(ISBLANK('!0'!A753),ISERROR('!0'!A753)),"",'!0'!A753)</f>
        <v/>
      </c>
      <c r="B751" t="str">
        <f>IF(OR(ISBLANK('!0'!B753),ISERROR('!0'!B753)),"",'!0'!B753)</f>
        <v/>
      </c>
      <c r="C751" t="str">
        <f>IF(OR(ISBLANK('!0'!C752),ISERROR('!0'!C752)),"",'!0'!C752)</f>
        <v/>
      </c>
      <c r="D751" t="str">
        <f>IF(OR(ISBLANK('!0'!D753),ISERROR('!0'!D753)),"",'!0'!D753)</f>
        <v/>
      </c>
      <c r="E751" t="str">
        <f>IF(OR(ISBLANK('!0'!E753),ISERROR('!0'!E753)),"",'!0'!E753)</f>
        <v/>
      </c>
      <c r="F751" t="str">
        <f>IF(OR(ISBLANK('!0'!F753),ISERROR('!0'!F753)),"",'!0'!F753)</f>
        <v/>
      </c>
      <c r="G751" t="str">
        <f>IF(OR(ISBLANK('!0'!G753),ISERROR('!0'!G753)),"",'!0'!G753)</f>
        <v/>
      </c>
      <c r="H751" t="str">
        <f>IF(OR(ISBLANK('!0'!H753),ISERROR('!0'!H753)),"",'!0'!H753)</f>
        <v/>
      </c>
      <c r="I751" s="4" t="str">
        <f>IF(OR(ISBLANK('!0'!I753),ISERROR('!0'!I753)),"",'!0'!I753)</f>
        <v/>
      </c>
      <c r="J751" t="str">
        <f>IF(OR(ISBLANK('!0'!J753),ISERROR('!0'!J753)),"",'!0'!J753)</f>
        <v/>
      </c>
      <c r="K751" s="59" t="str">
        <f>IF(OR(ISBLANK('!0'!K753),ISERROR('!0'!K753)),"",'!0'!K753)</f>
        <v/>
      </c>
      <c r="L751" t="str">
        <f>IF(OR(ISBLANK('!0'!L753),ISERROR('!0'!L753)),"",'!0'!L753)</f>
        <v/>
      </c>
      <c r="M751" t="str">
        <f>IF(OR(ISBLANK('!0'!M753),ISERROR('!0'!M753)),"",'!0'!M753)</f>
        <v/>
      </c>
      <c r="N751" t="str">
        <f>IF(OR(ISBLANK('!0'!N753),ISERROR('!0'!N753)),"",'!0'!N753)</f>
        <v/>
      </c>
      <c r="O751" t="str">
        <f>IF(OR(ISBLANK('!0'!O753),ISERROR('!0'!O753)),"",'!0'!O753)</f>
        <v/>
      </c>
      <c r="P751" t="str">
        <f>IF(OR(ISBLANK('!0'!P753),ISERROR('!0'!P753)),"",'!0'!P753)</f>
        <v/>
      </c>
      <c r="Q751" t="str">
        <f>IF(OR(ISBLANK('!0'!Q753),ISERROR('!0'!Q753)),"",'!0'!Q753)</f>
        <v/>
      </c>
      <c r="R751" t="str">
        <f>IF(OR(ISBLANK('!0'!R753),ISERROR('!0'!R753)),"",'!0'!R753)</f>
        <v/>
      </c>
      <c r="S751" t="str">
        <f>IF(OR(ISBLANK('!0'!S753),ISERROR('!0'!S753)),"",'!0'!S753)</f>
        <v/>
      </c>
      <c r="T751" t="str">
        <f>IF(OR(ISBLANK('!0'!T753),ISERROR('!0'!T753)),"",'!0'!T753)</f>
        <v/>
      </c>
      <c r="U751" t="str">
        <f>IF(OR(ISBLANK('!0'!U753),ISERROR('!0'!U753)),"",'!0'!U753)</f>
        <v/>
      </c>
      <c r="V751" t="str">
        <f>IF(OR(ISBLANK('!0'!V753),ISERROR('!0'!V753)),"",'!0'!V753)</f>
        <v/>
      </c>
      <c r="W751" t="str">
        <f>IF(OR(ISBLANK('!0'!W753),ISERROR('!0'!W753)),"",'!0'!W753)</f>
        <v/>
      </c>
      <c r="X751" t="str">
        <f>IF(OR(ISBLANK('!0'!X753),ISERROR('!0'!X753)),"",'!0'!X753)</f>
        <v/>
      </c>
      <c r="Y751" t="str">
        <f>IF(OR(ISBLANK('!0'!Y753),ISERROR('!0'!Y753)),"",'!0'!Y753)</f>
        <v/>
      </c>
      <c r="Z751" t="str">
        <f>IF(OR(ISBLANK('!0'!Z753),ISERROR('!0'!Z753)),"",'!0'!Z753)</f>
        <v/>
      </c>
      <c r="AA751" t="str">
        <f>IF(OR(ISBLANK('!0'!AA753),ISERROR('!0'!AA753)),"",'!0'!AA753)</f>
        <v/>
      </c>
      <c r="AB751" t="str">
        <f>IF(OR(ISBLANK('!0'!AB753),ISERROR('!0'!AB753)),"",'!0'!AB753)</f>
        <v/>
      </c>
      <c r="AC751" t="str">
        <f>IF(OR(ISBLANK('!0'!AI753),ISERROR('!0'!AI753)),"",'!0'!AI753)</f>
        <v/>
      </c>
      <c r="AD751" t="str">
        <f>IF(OR(ISBLANK('!0'!AJ753),ISERROR('!0'!AJ753)),"",'!0'!AJ753)</f>
        <v/>
      </c>
      <c r="AE751" t="str">
        <f>IF(OR(ISBLANK('!0'!AK753),ISERROR('!0'!AK753)),"",'!0'!AK753)</f>
        <v/>
      </c>
      <c r="AF751" t="str">
        <f>IF(OR(ISBLANK('!0'!AL753),ISERROR('!0'!AL753)),"",'!0'!AL753)</f>
        <v/>
      </c>
      <c r="AG751" t="str">
        <f>IF(OR(ISBLANK('!0'!AM753),ISERROR('!0'!AM753)),"",'!0'!AM753)</f>
        <v/>
      </c>
      <c r="AH751" t="str">
        <f>IF(OR(ISBLANK('!0'!AN753),ISERROR('!0'!AN753)),"",'!0'!AN753)</f>
        <v/>
      </c>
      <c r="AI751" t="str">
        <f>IF(OR(ISBLANK('!0'!AO753),ISERROR('!0'!AO753)),"",'!0'!AO753)</f>
        <v/>
      </c>
      <c r="AJ751" t="str">
        <f>IF(OR(ISBLANK('!0'!AP753),ISERROR('!0'!AP753)),"",'!0'!AP753)</f>
        <v/>
      </c>
      <c r="AK751" t="str">
        <f>IF(OR(ISBLANK('!0'!AQ753),ISERROR('!0'!AQ753)),"",'!0'!AQ753)</f>
        <v/>
      </c>
      <c r="AL751" t="str">
        <f>IF(OR(ISBLANK('!0'!AR753),ISERROR('!0'!AR753)),"",'!0'!AR753)</f>
        <v/>
      </c>
      <c r="AM751" t="str">
        <f>IF(OR(ISBLANK('!0'!AS753),ISERROR('!0'!AS753)),"",'!0'!AS753)</f>
        <v/>
      </c>
      <c r="AN751" t="str">
        <f>IF(OR(ISBLANK('!0'!AT753),ISERROR('!0'!AT753)),"",'!0'!AT753)</f>
        <v/>
      </c>
      <c r="AO751" t="str">
        <f>IF(OR(ISBLANK('!0'!AU753),ISERROR('!0'!AU753)),"",'!0'!AU753)</f>
        <v/>
      </c>
      <c r="AP751" t="str">
        <f>IF(OR(ISBLANK('!0'!AV753),ISERROR('!0'!AV753)),"",'!0'!AV753)</f>
        <v/>
      </c>
      <c r="AQ751" t="str">
        <f>IF(OR(ISBLANK('!0'!AW753),ISERROR('!0'!AW753)),"",'!0'!AW753)</f>
        <v/>
      </c>
      <c r="AR751" t="str">
        <f>IF(OR(ISBLANK('!0'!AX753),ISERROR('!0'!AX753)),"",'!0'!AX753)</f>
        <v/>
      </c>
      <c r="AS751" t="str">
        <f>IF(OR(ISBLANK('!0'!AY753),ISERROR('!0'!AY753)),"",'!0'!AY753)</f>
        <v/>
      </c>
      <c r="AT751" t="str">
        <f>IF(OR(ISBLANK('!0'!AZ753),ISERROR('!0'!AZ753)),"",'!0'!AZ753)</f>
        <v/>
      </c>
      <c r="AU751" t="str">
        <f>IF(OR(ISBLANK('!0'!BA753),ISERROR('!0'!BA753)),"",'!0'!BA753)</f>
        <v/>
      </c>
      <c r="AV751" t="str">
        <f>IF(OR(ISBLANK('!0'!BB753),ISERROR('!0'!BB753)),"",'!0'!BB753)</f>
        <v/>
      </c>
      <c r="AW751" t="str">
        <f>IF(OR(ISBLANK('!0'!BC753),ISERROR('!0'!BC753)),"",'!0'!BC753)</f>
        <v/>
      </c>
      <c r="AX751" t="str">
        <f>IF(OR(ISBLANK('!0'!BD753),ISERROR('!0'!BD753)),"",'!0'!BD753)</f>
        <v/>
      </c>
      <c r="AY751" t="str">
        <f>IF(OR(ISBLANK('!0'!BE753),ISERROR('!0'!BE753)),"",'!0'!BE753)</f>
        <v/>
      </c>
      <c r="AZ751" t="str">
        <f>IF(OR(ISBLANK('!0'!BF753),ISERROR('!0'!BF753)),"",'!0'!BF753)</f>
        <v/>
      </c>
      <c r="BA751" t="str">
        <f>IF(OR(ISBLANK('!0'!BG753),ISERROR('!0'!BG753)),"",'!0'!BG753)</f>
        <v/>
      </c>
      <c r="BB751" t="str">
        <f>IF(OR(ISBLANK('!0'!BH753),ISERROR('!0'!BH753)),"",'!0'!BH753)</f>
        <v/>
      </c>
      <c r="BC751" t="str">
        <f>IF(OR(ISBLANK('!0'!BI753),ISERROR('!0'!BI753)),"",'!0'!BI753)</f>
        <v/>
      </c>
    </row>
    <row r="752" spans="1:55" ht="12.75" customHeight="1" x14ac:dyDescent="0.2">
      <c r="A752" t="str">
        <f>IF(OR(ISBLANK('!0'!A754),ISERROR('!0'!A754)),"",'!0'!A754)</f>
        <v/>
      </c>
      <c r="B752" t="str">
        <f>IF(OR(ISBLANK('!0'!B754),ISERROR('!0'!B754)),"",'!0'!B754)</f>
        <v/>
      </c>
      <c r="C752" t="str">
        <f>IF(OR(ISBLANK('!0'!C753),ISERROR('!0'!C753)),"",'!0'!C753)</f>
        <v/>
      </c>
      <c r="D752" t="str">
        <f>IF(OR(ISBLANK('!0'!D754),ISERROR('!0'!D754)),"",'!0'!D754)</f>
        <v/>
      </c>
      <c r="E752" t="str">
        <f>IF(OR(ISBLANK('!0'!E754),ISERROR('!0'!E754)),"",'!0'!E754)</f>
        <v/>
      </c>
      <c r="F752" t="str">
        <f>IF(OR(ISBLANK('!0'!F754),ISERROR('!0'!F754)),"",'!0'!F754)</f>
        <v/>
      </c>
      <c r="G752" t="str">
        <f>IF(OR(ISBLANK('!0'!G754),ISERROR('!0'!G754)),"",'!0'!G754)</f>
        <v/>
      </c>
      <c r="H752" t="str">
        <f>IF(OR(ISBLANK('!0'!H754),ISERROR('!0'!H754)),"",'!0'!H754)</f>
        <v/>
      </c>
      <c r="I752" s="4" t="str">
        <f>IF(OR(ISBLANK('!0'!I754),ISERROR('!0'!I754)),"",'!0'!I754)</f>
        <v/>
      </c>
      <c r="J752" t="str">
        <f>IF(OR(ISBLANK('!0'!J754),ISERROR('!0'!J754)),"",'!0'!J754)</f>
        <v/>
      </c>
      <c r="K752" s="59" t="str">
        <f>IF(OR(ISBLANK('!0'!K754),ISERROR('!0'!K754)),"",'!0'!K754)</f>
        <v/>
      </c>
      <c r="L752" t="str">
        <f>IF(OR(ISBLANK('!0'!L754),ISERROR('!0'!L754)),"",'!0'!L754)</f>
        <v/>
      </c>
      <c r="M752" t="str">
        <f>IF(OR(ISBLANK('!0'!M754),ISERROR('!0'!M754)),"",'!0'!M754)</f>
        <v/>
      </c>
      <c r="N752" t="str">
        <f>IF(OR(ISBLANK('!0'!N754),ISERROR('!0'!N754)),"",'!0'!N754)</f>
        <v/>
      </c>
      <c r="O752" t="str">
        <f>IF(OR(ISBLANK('!0'!O754),ISERROR('!0'!O754)),"",'!0'!O754)</f>
        <v/>
      </c>
      <c r="P752" t="str">
        <f>IF(OR(ISBLANK('!0'!P754),ISERROR('!0'!P754)),"",'!0'!P754)</f>
        <v/>
      </c>
      <c r="Q752" t="str">
        <f>IF(OR(ISBLANK('!0'!Q754),ISERROR('!0'!Q754)),"",'!0'!Q754)</f>
        <v/>
      </c>
      <c r="R752" t="str">
        <f>IF(OR(ISBLANK('!0'!R754),ISERROR('!0'!R754)),"",'!0'!R754)</f>
        <v/>
      </c>
      <c r="S752" t="str">
        <f>IF(OR(ISBLANK('!0'!S754),ISERROR('!0'!S754)),"",'!0'!S754)</f>
        <v/>
      </c>
      <c r="T752" t="str">
        <f>IF(OR(ISBLANK('!0'!T754),ISERROR('!0'!T754)),"",'!0'!T754)</f>
        <v/>
      </c>
      <c r="U752" t="str">
        <f>IF(OR(ISBLANK('!0'!U754),ISERROR('!0'!U754)),"",'!0'!U754)</f>
        <v/>
      </c>
      <c r="V752" t="str">
        <f>IF(OR(ISBLANK('!0'!V754),ISERROR('!0'!V754)),"",'!0'!V754)</f>
        <v/>
      </c>
      <c r="W752" t="str">
        <f>IF(OR(ISBLANK('!0'!W754),ISERROR('!0'!W754)),"",'!0'!W754)</f>
        <v/>
      </c>
      <c r="X752" t="str">
        <f>IF(OR(ISBLANK('!0'!X754),ISERROR('!0'!X754)),"",'!0'!X754)</f>
        <v/>
      </c>
      <c r="Y752" t="str">
        <f>IF(OR(ISBLANK('!0'!Y754),ISERROR('!0'!Y754)),"",'!0'!Y754)</f>
        <v/>
      </c>
      <c r="Z752" t="str">
        <f>IF(OR(ISBLANK('!0'!Z754),ISERROR('!0'!Z754)),"",'!0'!Z754)</f>
        <v/>
      </c>
      <c r="AA752" t="str">
        <f>IF(OR(ISBLANK('!0'!AA754),ISERROR('!0'!AA754)),"",'!0'!AA754)</f>
        <v/>
      </c>
      <c r="AB752" t="str">
        <f>IF(OR(ISBLANK('!0'!AB754),ISERROR('!0'!AB754)),"",'!0'!AB754)</f>
        <v/>
      </c>
      <c r="AC752" t="str">
        <f>IF(OR(ISBLANK('!0'!AI754),ISERROR('!0'!AI754)),"",'!0'!AI754)</f>
        <v/>
      </c>
      <c r="AD752" t="str">
        <f>IF(OR(ISBLANK('!0'!AJ754),ISERROR('!0'!AJ754)),"",'!0'!AJ754)</f>
        <v/>
      </c>
      <c r="AE752" t="str">
        <f>IF(OR(ISBLANK('!0'!AK754),ISERROR('!0'!AK754)),"",'!0'!AK754)</f>
        <v/>
      </c>
      <c r="AF752" t="str">
        <f>IF(OR(ISBLANK('!0'!AL754),ISERROR('!0'!AL754)),"",'!0'!AL754)</f>
        <v/>
      </c>
      <c r="AG752" t="str">
        <f>IF(OR(ISBLANK('!0'!AM754),ISERROR('!0'!AM754)),"",'!0'!AM754)</f>
        <v/>
      </c>
      <c r="AH752" t="str">
        <f>IF(OR(ISBLANK('!0'!AN754),ISERROR('!0'!AN754)),"",'!0'!AN754)</f>
        <v/>
      </c>
      <c r="AI752" t="str">
        <f>IF(OR(ISBLANK('!0'!AO754),ISERROR('!0'!AO754)),"",'!0'!AO754)</f>
        <v/>
      </c>
      <c r="AJ752" t="str">
        <f>IF(OR(ISBLANK('!0'!AP754),ISERROR('!0'!AP754)),"",'!0'!AP754)</f>
        <v/>
      </c>
      <c r="AK752" t="str">
        <f>IF(OR(ISBLANK('!0'!AQ754),ISERROR('!0'!AQ754)),"",'!0'!AQ754)</f>
        <v/>
      </c>
      <c r="AL752" t="str">
        <f>IF(OR(ISBLANK('!0'!AR754),ISERROR('!0'!AR754)),"",'!0'!AR754)</f>
        <v/>
      </c>
      <c r="AM752" t="str">
        <f>IF(OR(ISBLANK('!0'!AS754),ISERROR('!0'!AS754)),"",'!0'!AS754)</f>
        <v/>
      </c>
      <c r="AN752" t="str">
        <f>IF(OR(ISBLANK('!0'!AT754),ISERROR('!0'!AT754)),"",'!0'!AT754)</f>
        <v/>
      </c>
      <c r="AO752" t="str">
        <f>IF(OR(ISBLANK('!0'!AU754),ISERROR('!0'!AU754)),"",'!0'!AU754)</f>
        <v/>
      </c>
      <c r="AP752" t="str">
        <f>IF(OR(ISBLANK('!0'!AV754),ISERROR('!0'!AV754)),"",'!0'!AV754)</f>
        <v/>
      </c>
      <c r="AQ752" t="str">
        <f>IF(OR(ISBLANK('!0'!AW754),ISERROR('!0'!AW754)),"",'!0'!AW754)</f>
        <v/>
      </c>
      <c r="AR752" t="str">
        <f>IF(OR(ISBLANK('!0'!AX754),ISERROR('!0'!AX754)),"",'!0'!AX754)</f>
        <v/>
      </c>
      <c r="AS752" t="str">
        <f>IF(OR(ISBLANK('!0'!AY754),ISERROR('!0'!AY754)),"",'!0'!AY754)</f>
        <v/>
      </c>
      <c r="AT752" t="str">
        <f>IF(OR(ISBLANK('!0'!AZ754),ISERROR('!0'!AZ754)),"",'!0'!AZ754)</f>
        <v/>
      </c>
      <c r="AU752" t="str">
        <f>IF(OR(ISBLANK('!0'!BA754),ISERROR('!0'!BA754)),"",'!0'!BA754)</f>
        <v/>
      </c>
      <c r="AV752" t="str">
        <f>IF(OR(ISBLANK('!0'!BB754),ISERROR('!0'!BB754)),"",'!0'!BB754)</f>
        <v/>
      </c>
      <c r="AW752" t="str">
        <f>IF(OR(ISBLANK('!0'!BC754),ISERROR('!0'!BC754)),"",'!0'!BC754)</f>
        <v/>
      </c>
      <c r="AX752" t="str">
        <f>IF(OR(ISBLANK('!0'!BD754),ISERROR('!0'!BD754)),"",'!0'!BD754)</f>
        <v/>
      </c>
      <c r="AY752" t="str">
        <f>IF(OR(ISBLANK('!0'!BE754),ISERROR('!0'!BE754)),"",'!0'!BE754)</f>
        <v/>
      </c>
      <c r="AZ752" t="str">
        <f>IF(OR(ISBLANK('!0'!BF754),ISERROR('!0'!BF754)),"",'!0'!BF754)</f>
        <v/>
      </c>
      <c r="BA752" t="str">
        <f>IF(OR(ISBLANK('!0'!BG754),ISERROR('!0'!BG754)),"",'!0'!BG754)</f>
        <v/>
      </c>
      <c r="BB752" t="str">
        <f>IF(OR(ISBLANK('!0'!BH754),ISERROR('!0'!BH754)),"",'!0'!BH754)</f>
        <v/>
      </c>
      <c r="BC752" t="str">
        <f>IF(OR(ISBLANK('!0'!BI754),ISERROR('!0'!BI754)),"",'!0'!BI754)</f>
        <v/>
      </c>
    </row>
    <row r="753" spans="1:55" ht="12.75" customHeight="1" x14ac:dyDescent="0.2">
      <c r="A753" t="str">
        <f>IF(OR(ISBLANK('!0'!A755),ISERROR('!0'!A755)),"",'!0'!A755)</f>
        <v/>
      </c>
      <c r="B753" t="str">
        <f>IF(OR(ISBLANK('!0'!B755),ISERROR('!0'!B755)),"",'!0'!B755)</f>
        <v/>
      </c>
      <c r="C753" t="str">
        <f>IF(OR(ISBLANK('!0'!C754),ISERROR('!0'!C754)),"",'!0'!C754)</f>
        <v/>
      </c>
      <c r="D753" t="str">
        <f>IF(OR(ISBLANK('!0'!D755),ISERROR('!0'!D755)),"",'!0'!D755)</f>
        <v/>
      </c>
      <c r="E753" t="str">
        <f>IF(OR(ISBLANK('!0'!E755),ISERROR('!0'!E755)),"",'!0'!E755)</f>
        <v/>
      </c>
      <c r="F753" t="str">
        <f>IF(OR(ISBLANK('!0'!F755),ISERROR('!0'!F755)),"",'!0'!F755)</f>
        <v/>
      </c>
      <c r="G753" t="str">
        <f>IF(OR(ISBLANK('!0'!G755),ISERROR('!0'!G755)),"",'!0'!G755)</f>
        <v/>
      </c>
      <c r="H753" t="str">
        <f>IF(OR(ISBLANK('!0'!H755),ISERROR('!0'!H755)),"",'!0'!H755)</f>
        <v/>
      </c>
      <c r="I753" s="4" t="str">
        <f>IF(OR(ISBLANK('!0'!I755),ISERROR('!0'!I755)),"",'!0'!I755)</f>
        <v/>
      </c>
      <c r="J753" t="str">
        <f>IF(OR(ISBLANK('!0'!J755),ISERROR('!0'!J755)),"",'!0'!J755)</f>
        <v/>
      </c>
      <c r="K753" s="59" t="str">
        <f>IF(OR(ISBLANK('!0'!K755),ISERROR('!0'!K755)),"",'!0'!K755)</f>
        <v/>
      </c>
      <c r="L753" t="str">
        <f>IF(OR(ISBLANK('!0'!L755),ISERROR('!0'!L755)),"",'!0'!L755)</f>
        <v/>
      </c>
      <c r="M753" t="str">
        <f>IF(OR(ISBLANK('!0'!M755),ISERROR('!0'!M755)),"",'!0'!M755)</f>
        <v/>
      </c>
      <c r="N753" t="str">
        <f>IF(OR(ISBLANK('!0'!N755),ISERROR('!0'!N755)),"",'!0'!N755)</f>
        <v/>
      </c>
      <c r="O753" t="str">
        <f>IF(OR(ISBLANK('!0'!O755),ISERROR('!0'!O755)),"",'!0'!O755)</f>
        <v/>
      </c>
      <c r="P753" t="str">
        <f>IF(OR(ISBLANK('!0'!P755),ISERROR('!0'!P755)),"",'!0'!P755)</f>
        <v/>
      </c>
      <c r="Q753" t="str">
        <f>IF(OR(ISBLANK('!0'!Q755),ISERROR('!0'!Q755)),"",'!0'!Q755)</f>
        <v/>
      </c>
      <c r="R753" t="str">
        <f>IF(OR(ISBLANK('!0'!R755),ISERROR('!0'!R755)),"",'!0'!R755)</f>
        <v/>
      </c>
      <c r="S753" t="str">
        <f>IF(OR(ISBLANK('!0'!S755),ISERROR('!0'!S755)),"",'!0'!S755)</f>
        <v/>
      </c>
      <c r="T753" t="str">
        <f>IF(OR(ISBLANK('!0'!T755),ISERROR('!0'!T755)),"",'!0'!T755)</f>
        <v/>
      </c>
      <c r="U753" t="str">
        <f>IF(OR(ISBLANK('!0'!U755),ISERROR('!0'!U755)),"",'!0'!U755)</f>
        <v/>
      </c>
      <c r="V753" t="str">
        <f>IF(OR(ISBLANK('!0'!V755),ISERROR('!0'!V755)),"",'!0'!V755)</f>
        <v/>
      </c>
      <c r="W753" t="str">
        <f>IF(OR(ISBLANK('!0'!W755),ISERROR('!0'!W755)),"",'!0'!W755)</f>
        <v/>
      </c>
      <c r="X753" t="str">
        <f>IF(OR(ISBLANK('!0'!X755),ISERROR('!0'!X755)),"",'!0'!X755)</f>
        <v/>
      </c>
      <c r="Y753" t="str">
        <f>IF(OR(ISBLANK('!0'!Y755),ISERROR('!0'!Y755)),"",'!0'!Y755)</f>
        <v/>
      </c>
      <c r="Z753" t="str">
        <f>IF(OR(ISBLANK('!0'!Z755),ISERROR('!0'!Z755)),"",'!0'!Z755)</f>
        <v/>
      </c>
      <c r="AA753" t="str">
        <f>IF(OR(ISBLANK('!0'!AA755),ISERROR('!0'!AA755)),"",'!0'!AA755)</f>
        <v/>
      </c>
      <c r="AB753" t="str">
        <f>IF(OR(ISBLANK('!0'!AB755),ISERROR('!0'!AB755)),"",'!0'!AB755)</f>
        <v/>
      </c>
      <c r="AC753" t="str">
        <f>IF(OR(ISBLANK('!0'!AI755),ISERROR('!0'!AI755)),"",'!0'!AI755)</f>
        <v/>
      </c>
      <c r="AD753" t="str">
        <f>IF(OR(ISBLANK('!0'!AJ755),ISERROR('!0'!AJ755)),"",'!0'!AJ755)</f>
        <v/>
      </c>
      <c r="AE753" t="str">
        <f>IF(OR(ISBLANK('!0'!AK755),ISERROR('!0'!AK755)),"",'!0'!AK755)</f>
        <v/>
      </c>
      <c r="AF753" t="str">
        <f>IF(OR(ISBLANK('!0'!AL755),ISERROR('!0'!AL755)),"",'!0'!AL755)</f>
        <v/>
      </c>
      <c r="AG753" t="str">
        <f>IF(OR(ISBLANK('!0'!AM755),ISERROR('!0'!AM755)),"",'!0'!AM755)</f>
        <v/>
      </c>
      <c r="AH753" t="str">
        <f>IF(OR(ISBLANK('!0'!AN755),ISERROR('!0'!AN755)),"",'!0'!AN755)</f>
        <v/>
      </c>
      <c r="AI753" t="str">
        <f>IF(OR(ISBLANK('!0'!AO755),ISERROR('!0'!AO755)),"",'!0'!AO755)</f>
        <v/>
      </c>
      <c r="AJ753" t="str">
        <f>IF(OR(ISBLANK('!0'!AP755),ISERROR('!0'!AP755)),"",'!0'!AP755)</f>
        <v/>
      </c>
      <c r="AK753" t="str">
        <f>IF(OR(ISBLANK('!0'!AQ755),ISERROR('!0'!AQ755)),"",'!0'!AQ755)</f>
        <v/>
      </c>
      <c r="AL753" t="str">
        <f>IF(OR(ISBLANK('!0'!AR755),ISERROR('!0'!AR755)),"",'!0'!AR755)</f>
        <v/>
      </c>
      <c r="AM753" t="str">
        <f>IF(OR(ISBLANK('!0'!AS755),ISERROR('!0'!AS755)),"",'!0'!AS755)</f>
        <v/>
      </c>
      <c r="AN753" t="str">
        <f>IF(OR(ISBLANK('!0'!AT755),ISERROR('!0'!AT755)),"",'!0'!AT755)</f>
        <v/>
      </c>
      <c r="AO753" t="str">
        <f>IF(OR(ISBLANK('!0'!AU755),ISERROR('!0'!AU755)),"",'!0'!AU755)</f>
        <v/>
      </c>
      <c r="AP753" t="str">
        <f>IF(OR(ISBLANK('!0'!AV755),ISERROR('!0'!AV755)),"",'!0'!AV755)</f>
        <v/>
      </c>
      <c r="AQ753" t="str">
        <f>IF(OR(ISBLANK('!0'!AW755),ISERROR('!0'!AW755)),"",'!0'!AW755)</f>
        <v/>
      </c>
      <c r="AR753" t="str">
        <f>IF(OR(ISBLANK('!0'!AX755),ISERROR('!0'!AX755)),"",'!0'!AX755)</f>
        <v/>
      </c>
      <c r="AS753" t="str">
        <f>IF(OR(ISBLANK('!0'!AY755),ISERROR('!0'!AY755)),"",'!0'!AY755)</f>
        <v/>
      </c>
      <c r="AT753" t="str">
        <f>IF(OR(ISBLANK('!0'!AZ755),ISERROR('!0'!AZ755)),"",'!0'!AZ755)</f>
        <v/>
      </c>
      <c r="AU753" t="str">
        <f>IF(OR(ISBLANK('!0'!BA755),ISERROR('!0'!BA755)),"",'!0'!BA755)</f>
        <v/>
      </c>
      <c r="AV753" t="str">
        <f>IF(OR(ISBLANK('!0'!BB755),ISERROR('!0'!BB755)),"",'!0'!BB755)</f>
        <v/>
      </c>
      <c r="AW753" t="str">
        <f>IF(OR(ISBLANK('!0'!BC755),ISERROR('!0'!BC755)),"",'!0'!BC755)</f>
        <v/>
      </c>
      <c r="AX753" t="str">
        <f>IF(OR(ISBLANK('!0'!BD755),ISERROR('!0'!BD755)),"",'!0'!BD755)</f>
        <v/>
      </c>
      <c r="AY753" t="str">
        <f>IF(OR(ISBLANK('!0'!BE755),ISERROR('!0'!BE755)),"",'!0'!BE755)</f>
        <v/>
      </c>
      <c r="AZ753" t="str">
        <f>IF(OR(ISBLANK('!0'!BF755),ISERROR('!0'!BF755)),"",'!0'!BF755)</f>
        <v/>
      </c>
      <c r="BA753" t="str">
        <f>IF(OR(ISBLANK('!0'!BG755),ISERROR('!0'!BG755)),"",'!0'!BG755)</f>
        <v/>
      </c>
      <c r="BB753" t="str">
        <f>IF(OR(ISBLANK('!0'!BH755),ISERROR('!0'!BH755)),"",'!0'!BH755)</f>
        <v/>
      </c>
      <c r="BC753" t="str">
        <f>IF(OR(ISBLANK('!0'!BI755),ISERROR('!0'!BI755)),"",'!0'!BI755)</f>
        <v/>
      </c>
    </row>
    <row r="754" spans="1:55" ht="12.75" customHeight="1" x14ac:dyDescent="0.2">
      <c r="A754" t="str">
        <f>IF(OR(ISBLANK('!0'!A756),ISERROR('!0'!A756)),"",'!0'!A756)</f>
        <v/>
      </c>
      <c r="B754" t="str">
        <f>IF(OR(ISBLANK('!0'!B756),ISERROR('!0'!B756)),"",'!0'!B756)</f>
        <v/>
      </c>
      <c r="C754" t="str">
        <f>IF(OR(ISBLANK('!0'!C755),ISERROR('!0'!C755)),"",'!0'!C755)</f>
        <v/>
      </c>
      <c r="D754" t="str">
        <f>IF(OR(ISBLANK('!0'!D756),ISERROR('!0'!D756)),"",'!0'!D756)</f>
        <v/>
      </c>
      <c r="E754" t="str">
        <f>IF(OR(ISBLANK('!0'!E756),ISERROR('!0'!E756)),"",'!0'!E756)</f>
        <v/>
      </c>
      <c r="F754" t="str">
        <f>IF(OR(ISBLANK('!0'!F756),ISERROR('!0'!F756)),"",'!0'!F756)</f>
        <v/>
      </c>
      <c r="G754" t="str">
        <f>IF(OR(ISBLANK('!0'!G756),ISERROR('!0'!G756)),"",'!0'!G756)</f>
        <v/>
      </c>
      <c r="H754" t="str">
        <f>IF(OR(ISBLANK('!0'!H756),ISERROR('!0'!H756)),"",'!0'!H756)</f>
        <v/>
      </c>
      <c r="I754" s="4" t="str">
        <f>IF(OR(ISBLANK('!0'!I756),ISERROR('!0'!I756)),"",'!0'!I756)</f>
        <v/>
      </c>
      <c r="J754" t="str">
        <f>IF(OR(ISBLANK('!0'!J756),ISERROR('!0'!J756)),"",'!0'!J756)</f>
        <v/>
      </c>
      <c r="K754" s="59" t="str">
        <f>IF(OR(ISBLANK('!0'!K756),ISERROR('!0'!K756)),"",'!0'!K756)</f>
        <v/>
      </c>
      <c r="L754" t="str">
        <f>IF(OR(ISBLANK('!0'!L756),ISERROR('!0'!L756)),"",'!0'!L756)</f>
        <v/>
      </c>
      <c r="M754" t="str">
        <f>IF(OR(ISBLANK('!0'!M756),ISERROR('!0'!M756)),"",'!0'!M756)</f>
        <v/>
      </c>
      <c r="N754" t="str">
        <f>IF(OR(ISBLANK('!0'!N756),ISERROR('!0'!N756)),"",'!0'!N756)</f>
        <v/>
      </c>
      <c r="O754" t="str">
        <f>IF(OR(ISBLANK('!0'!O756),ISERROR('!0'!O756)),"",'!0'!O756)</f>
        <v/>
      </c>
      <c r="P754" t="str">
        <f>IF(OR(ISBLANK('!0'!P756),ISERROR('!0'!P756)),"",'!0'!P756)</f>
        <v/>
      </c>
      <c r="Q754" t="str">
        <f>IF(OR(ISBLANK('!0'!Q756),ISERROR('!0'!Q756)),"",'!0'!Q756)</f>
        <v/>
      </c>
      <c r="R754" t="str">
        <f>IF(OR(ISBLANK('!0'!R756),ISERROR('!0'!R756)),"",'!0'!R756)</f>
        <v/>
      </c>
      <c r="S754" t="str">
        <f>IF(OR(ISBLANK('!0'!S756),ISERROR('!0'!S756)),"",'!0'!S756)</f>
        <v/>
      </c>
      <c r="T754" t="str">
        <f>IF(OR(ISBLANK('!0'!T756),ISERROR('!0'!T756)),"",'!0'!T756)</f>
        <v/>
      </c>
      <c r="U754" t="str">
        <f>IF(OR(ISBLANK('!0'!U756),ISERROR('!0'!U756)),"",'!0'!U756)</f>
        <v/>
      </c>
      <c r="V754" t="str">
        <f>IF(OR(ISBLANK('!0'!V756),ISERROR('!0'!V756)),"",'!0'!V756)</f>
        <v/>
      </c>
      <c r="W754" t="str">
        <f>IF(OR(ISBLANK('!0'!W756),ISERROR('!0'!W756)),"",'!0'!W756)</f>
        <v/>
      </c>
      <c r="X754" t="str">
        <f>IF(OR(ISBLANK('!0'!X756),ISERROR('!0'!X756)),"",'!0'!X756)</f>
        <v/>
      </c>
      <c r="Y754" t="str">
        <f>IF(OR(ISBLANK('!0'!Y756),ISERROR('!0'!Y756)),"",'!0'!Y756)</f>
        <v/>
      </c>
      <c r="Z754" t="str">
        <f>IF(OR(ISBLANK('!0'!Z756),ISERROR('!0'!Z756)),"",'!0'!Z756)</f>
        <v/>
      </c>
      <c r="AA754" t="str">
        <f>IF(OR(ISBLANK('!0'!AA756),ISERROR('!0'!AA756)),"",'!0'!AA756)</f>
        <v/>
      </c>
      <c r="AB754" t="str">
        <f>IF(OR(ISBLANK('!0'!AB756),ISERROR('!0'!AB756)),"",'!0'!AB756)</f>
        <v/>
      </c>
      <c r="AC754" t="str">
        <f>IF(OR(ISBLANK('!0'!AI756),ISERROR('!0'!AI756)),"",'!0'!AI756)</f>
        <v/>
      </c>
      <c r="AD754" t="str">
        <f>IF(OR(ISBLANK('!0'!AJ756),ISERROR('!0'!AJ756)),"",'!0'!AJ756)</f>
        <v/>
      </c>
      <c r="AE754" t="str">
        <f>IF(OR(ISBLANK('!0'!AK756),ISERROR('!0'!AK756)),"",'!0'!AK756)</f>
        <v/>
      </c>
      <c r="AF754" t="str">
        <f>IF(OR(ISBLANK('!0'!AL756),ISERROR('!0'!AL756)),"",'!0'!AL756)</f>
        <v/>
      </c>
      <c r="AG754" t="str">
        <f>IF(OR(ISBLANK('!0'!AM756),ISERROR('!0'!AM756)),"",'!0'!AM756)</f>
        <v/>
      </c>
      <c r="AH754" t="str">
        <f>IF(OR(ISBLANK('!0'!AN756),ISERROR('!0'!AN756)),"",'!0'!AN756)</f>
        <v/>
      </c>
      <c r="AI754" t="str">
        <f>IF(OR(ISBLANK('!0'!AO756),ISERROR('!0'!AO756)),"",'!0'!AO756)</f>
        <v/>
      </c>
      <c r="AJ754" t="str">
        <f>IF(OR(ISBLANK('!0'!AP756),ISERROR('!0'!AP756)),"",'!0'!AP756)</f>
        <v/>
      </c>
      <c r="AK754" t="str">
        <f>IF(OR(ISBLANK('!0'!AQ756),ISERROR('!0'!AQ756)),"",'!0'!AQ756)</f>
        <v/>
      </c>
      <c r="AL754" t="str">
        <f>IF(OR(ISBLANK('!0'!AR756),ISERROR('!0'!AR756)),"",'!0'!AR756)</f>
        <v/>
      </c>
      <c r="AM754" t="str">
        <f>IF(OR(ISBLANK('!0'!AS756),ISERROR('!0'!AS756)),"",'!0'!AS756)</f>
        <v/>
      </c>
      <c r="AN754" t="str">
        <f>IF(OR(ISBLANK('!0'!AT756),ISERROR('!0'!AT756)),"",'!0'!AT756)</f>
        <v/>
      </c>
      <c r="AO754" t="str">
        <f>IF(OR(ISBLANK('!0'!AU756),ISERROR('!0'!AU756)),"",'!0'!AU756)</f>
        <v/>
      </c>
      <c r="AP754" t="str">
        <f>IF(OR(ISBLANK('!0'!AV756),ISERROR('!0'!AV756)),"",'!0'!AV756)</f>
        <v/>
      </c>
      <c r="AQ754" t="str">
        <f>IF(OR(ISBLANK('!0'!AW756),ISERROR('!0'!AW756)),"",'!0'!AW756)</f>
        <v/>
      </c>
      <c r="AR754" t="str">
        <f>IF(OR(ISBLANK('!0'!AX756),ISERROR('!0'!AX756)),"",'!0'!AX756)</f>
        <v/>
      </c>
      <c r="AS754" t="str">
        <f>IF(OR(ISBLANK('!0'!AY756),ISERROR('!0'!AY756)),"",'!0'!AY756)</f>
        <v/>
      </c>
      <c r="AT754" t="str">
        <f>IF(OR(ISBLANK('!0'!AZ756),ISERROR('!0'!AZ756)),"",'!0'!AZ756)</f>
        <v/>
      </c>
      <c r="AU754" t="str">
        <f>IF(OR(ISBLANK('!0'!BA756),ISERROR('!0'!BA756)),"",'!0'!BA756)</f>
        <v/>
      </c>
      <c r="AV754" t="str">
        <f>IF(OR(ISBLANK('!0'!BB756),ISERROR('!0'!BB756)),"",'!0'!BB756)</f>
        <v/>
      </c>
      <c r="AW754" t="str">
        <f>IF(OR(ISBLANK('!0'!BC756),ISERROR('!0'!BC756)),"",'!0'!BC756)</f>
        <v/>
      </c>
      <c r="AX754" t="str">
        <f>IF(OR(ISBLANK('!0'!BD756),ISERROR('!0'!BD756)),"",'!0'!BD756)</f>
        <v/>
      </c>
      <c r="AY754" t="str">
        <f>IF(OR(ISBLANK('!0'!BE756),ISERROR('!0'!BE756)),"",'!0'!BE756)</f>
        <v/>
      </c>
      <c r="AZ754" t="str">
        <f>IF(OR(ISBLANK('!0'!BF756),ISERROR('!0'!BF756)),"",'!0'!BF756)</f>
        <v/>
      </c>
      <c r="BA754" t="str">
        <f>IF(OR(ISBLANK('!0'!BG756),ISERROR('!0'!BG756)),"",'!0'!BG756)</f>
        <v/>
      </c>
      <c r="BB754" t="str">
        <f>IF(OR(ISBLANK('!0'!BH756),ISERROR('!0'!BH756)),"",'!0'!BH756)</f>
        <v/>
      </c>
      <c r="BC754" t="str">
        <f>IF(OR(ISBLANK('!0'!BI756),ISERROR('!0'!BI756)),"",'!0'!BI756)</f>
        <v/>
      </c>
    </row>
    <row r="755" spans="1:55" ht="12.75" customHeight="1" x14ac:dyDescent="0.2">
      <c r="A755" t="str">
        <f>IF(OR(ISBLANK('!0'!A757),ISERROR('!0'!A757)),"",'!0'!A757)</f>
        <v/>
      </c>
      <c r="B755" t="str">
        <f>IF(OR(ISBLANK('!0'!B757),ISERROR('!0'!B757)),"",'!0'!B757)</f>
        <v/>
      </c>
      <c r="C755" t="str">
        <f>IF(OR(ISBLANK('!0'!C756),ISERROR('!0'!C756)),"",'!0'!C756)</f>
        <v/>
      </c>
      <c r="D755" t="str">
        <f>IF(OR(ISBLANK('!0'!D757),ISERROR('!0'!D757)),"",'!0'!D757)</f>
        <v/>
      </c>
      <c r="E755" t="str">
        <f>IF(OR(ISBLANK('!0'!E757),ISERROR('!0'!E757)),"",'!0'!E757)</f>
        <v/>
      </c>
      <c r="F755" t="str">
        <f>IF(OR(ISBLANK('!0'!F757),ISERROR('!0'!F757)),"",'!0'!F757)</f>
        <v/>
      </c>
      <c r="G755" t="str">
        <f>IF(OR(ISBLANK('!0'!G757),ISERROR('!0'!G757)),"",'!0'!G757)</f>
        <v/>
      </c>
      <c r="H755" t="str">
        <f>IF(OR(ISBLANK('!0'!H757),ISERROR('!0'!H757)),"",'!0'!H757)</f>
        <v/>
      </c>
      <c r="I755" s="4" t="str">
        <f>IF(OR(ISBLANK('!0'!I757),ISERROR('!0'!I757)),"",'!0'!I757)</f>
        <v/>
      </c>
      <c r="J755" t="str">
        <f>IF(OR(ISBLANK('!0'!J757),ISERROR('!0'!J757)),"",'!0'!J757)</f>
        <v/>
      </c>
      <c r="K755" s="59" t="str">
        <f>IF(OR(ISBLANK('!0'!K757),ISERROR('!0'!K757)),"",'!0'!K757)</f>
        <v/>
      </c>
      <c r="L755" t="str">
        <f>IF(OR(ISBLANK('!0'!L757),ISERROR('!0'!L757)),"",'!0'!L757)</f>
        <v/>
      </c>
      <c r="M755" t="str">
        <f>IF(OR(ISBLANK('!0'!M757),ISERROR('!0'!M757)),"",'!0'!M757)</f>
        <v/>
      </c>
      <c r="N755" t="str">
        <f>IF(OR(ISBLANK('!0'!N757),ISERROR('!0'!N757)),"",'!0'!N757)</f>
        <v/>
      </c>
      <c r="O755" t="str">
        <f>IF(OR(ISBLANK('!0'!O757),ISERROR('!0'!O757)),"",'!0'!O757)</f>
        <v/>
      </c>
      <c r="P755" t="str">
        <f>IF(OR(ISBLANK('!0'!P757),ISERROR('!0'!P757)),"",'!0'!P757)</f>
        <v/>
      </c>
      <c r="Q755" t="str">
        <f>IF(OR(ISBLANK('!0'!Q757),ISERROR('!0'!Q757)),"",'!0'!Q757)</f>
        <v/>
      </c>
      <c r="R755" t="str">
        <f>IF(OR(ISBLANK('!0'!R757),ISERROR('!0'!R757)),"",'!0'!R757)</f>
        <v/>
      </c>
      <c r="S755" t="str">
        <f>IF(OR(ISBLANK('!0'!S757),ISERROR('!0'!S757)),"",'!0'!S757)</f>
        <v/>
      </c>
      <c r="T755" t="str">
        <f>IF(OR(ISBLANK('!0'!T757),ISERROR('!0'!T757)),"",'!0'!T757)</f>
        <v/>
      </c>
      <c r="U755" t="str">
        <f>IF(OR(ISBLANK('!0'!U757),ISERROR('!0'!U757)),"",'!0'!U757)</f>
        <v/>
      </c>
      <c r="V755" t="str">
        <f>IF(OR(ISBLANK('!0'!V757),ISERROR('!0'!V757)),"",'!0'!V757)</f>
        <v/>
      </c>
      <c r="W755" t="str">
        <f>IF(OR(ISBLANK('!0'!W757),ISERROR('!0'!W757)),"",'!0'!W757)</f>
        <v/>
      </c>
      <c r="X755" t="str">
        <f>IF(OR(ISBLANK('!0'!X757),ISERROR('!0'!X757)),"",'!0'!X757)</f>
        <v/>
      </c>
      <c r="Y755" t="str">
        <f>IF(OR(ISBLANK('!0'!Y757),ISERROR('!0'!Y757)),"",'!0'!Y757)</f>
        <v/>
      </c>
      <c r="Z755" t="str">
        <f>IF(OR(ISBLANK('!0'!Z757),ISERROR('!0'!Z757)),"",'!0'!Z757)</f>
        <v/>
      </c>
      <c r="AA755" t="str">
        <f>IF(OR(ISBLANK('!0'!AA757),ISERROR('!0'!AA757)),"",'!0'!AA757)</f>
        <v/>
      </c>
      <c r="AB755" t="str">
        <f>IF(OR(ISBLANK('!0'!AB757),ISERROR('!0'!AB757)),"",'!0'!AB757)</f>
        <v/>
      </c>
      <c r="AC755" t="str">
        <f>IF(OR(ISBLANK('!0'!AI757),ISERROR('!0'!AI757)),"",'!0'!AI757)</f>
        <v/>
      </c>
      <c r="AD755" t="str">
        <f>IF(OR(ISBLANK('!0'!AJ757),ISERROR('!0'!AJ757)),"",'!0'!AJ757)</f>
        <v/>
      </c>
      <c r="AE755" t="str">
        <f>IF(OR(ISBLANK('!0'!AK757),ISERROR('!0'!AK757)),"",'!0'!AK757)</f>
        <v/>
      </c>
      <c r="AF755" t="str">
        <f>IF(OR(ISBLANK('!0'!AL757),ISERROR('!0'!AL757)),"",'!0'!AL757)</f>
        <v/>
      </c>
      <c r="AG755" t="str">
        <f>IF(OR(ISBLANK('!0'!AM757),ISERROR('!0'!AM757)),"",'!0'!AM757)</f>
        <v/>
      </c>
      <c r="AH755" t="str">
        <f>IF(OR(ISBLANK('!0'!AN757),ISERROR('!0'!AN757)),"",'!0'!AN757)</f>
        <v/>
      </c>
      <c r="AI755" t="str">
        <f>IF(OR(ISBLANK('!0'!AO757),ISERROR('!0'!AO757)),"",'!0'!AO757)</f>
        <v/>
      </c>
      <c r="AJ755" t="str">
        <f>IF(OR(ISBLANK('!0'!AP757),ISERROR('!0'!AP757)),"",'!0'!AP757)</f>
        <v/>
      </c>
      <c r="AK755" t="str">
        <f>IF(OR(ISBLANK('!0'!AQ757),ISERROR('!0'!AQ757)),"",'!0'!AQ757)</f>
        <v/>
      </c>
      <c r="AL755" t="str">
        <f>IF(OR(ISBLANK('!0'!AR757),ISERROR('!0'!AR757)),"",'!0'!AR757)</f>
        <v/>
      </c>
      <c r="AM755" t="str">
        <f>IF(OR(ISBLANK('!0'!AS757),ISERROR('!0'!AS757)),"",'!0'!AS757)</f>
        <v/>
      </c>
      <c r="AN755" t="str">
        <f>IF(OR(ISBLANK('!0'!AT757),ISERROR('!0'!AT757)),"",'!0'!AT757)</f>
        <v/>
      </c>
      <c r="AO755" t="str">
        <f>IF(OR(ISBLANK('!0'!AU757),ISERROR('!0'!AU757)),"",'!0'!AU757)</f>
        <v/>
      </c>
      <c r="AP755" t="str">
        <f>IF(OR(ISBLANK('!0'!AV757),ISERROR('!0'!AV757)),"",'!0'!AV757)</f>
        <v/>
      </c>
      <c r="AQ755" t="str">
        <f>IF(OR(ISBLANK('!0'!AW757),ISERROR('!0'!AW757)),"",'!0'!AW757)</f>
        <v/>
      </c>
      <c r="AR755" t="str">
        <f>IF(OR(ISBLANK('!0'!AX757),ISERROR('!0'!AX757)),"",'!0'!AX757)</f>
        <v/>
      </c>
      <c r="AS755" t="str">
        <f>IF(OR(ISBLANK('!0'!AY757),ISERROR('!0'!AY757)),"",'!0'!AY757)</f>
        <v/>
      </c>
      <c r="AT755" t="str">
        <f>IF(OR(ISBLANK('!0'!AZ757),ISERROR('!0'!AZ757)),"",'!0'!AZ757)</f>
        <v/>
      </c>
      <c r="AU755" t="str">
        <f>IF(OR(ISBLANK('!0'!BA757),ISERROR('!0'!BA757)),"",'!0'!BA757)</f>
        <v/>
      </c>
      <c r="AV755" t="str">
        <f>IF(OR(ISBLANK('!0'!BB757),ISERROR('!0'!BB757)),"",'!0'!BB757)</f>
        <v/>
      </c>
      <c r="AW755" t="str">
        <f>IF(OR(ISBLANK('!0'!BC757),ISERROR('!0'!BC757)),"",'!0'!BC757)</f>
        <v/>
      </c>
      <c r="AX755" t="str">
        <f>IF(OR(ISBLANK('!0'!BD757),ISERROR('!0'!BD757)),"",'!0'!BD757)</f>
        <v/>
      </c>
      <c r="AY755" t="str">
        <f>IF(OR(ISBLANK('!0'!BE757),ISERROR('!0'!BE757)),"",'!0'!BE757)</f>
        <v/>
      </c>
      <c r="AZ755" t="str">
        <f>IF(OR(ISBLANK('!0'!BF757),ISERROR('!0'!BF757)),"",'!0'!BF757)</f>
        <v/>
      </c>
      <c r="BA755" t="str">
        <f>IF(OR(ISBLANK('!0'!BG757),ISERROR('!0'!BG757)),"",'!0'!BG757)</f>
        <v/>
      </c>
      <c r="BB755" t="str">
        <f>IF(OR(ISBLANK('!0'!BH757),ISERROR('!0'!BH757)),"",'!0'!BH757)</f>
        <v/>
      </c>
      <c r="BC755" t="str">
        <f>IF(OR(ISBLANK('!0'!BI757),ISERROR('!0'!BI757)),"",'!0'!BI757)</f>
        <v/>
      </c>
    </row>
    <row r="756" spans="1:55" ht="12.75" customHeight="1" x14ac:dyDescent="0.2">
      <c r="A756" t="str">
        <f>IF(OR(ISBLANK('!0'!A758),ISERROR('!0'!A758)),"",'!0'!A758)</f>
        <v/>
      </c>
      <c r="B756" t="str">
        <f>IF(OR(ISBLANK('!0'!B758),ISERROR('!0'!B758)),"",'!0'!B758)</f>
        <v/>
      </c>
      <c r="C756" t="str">
        <f>IF(OR(ISBLANK('!0'!C757),ISERROR('!0'!C757)),"",'!0'!C757)</f>
        <v/>
      </c>
      <c r="D756" t="str">
        <f>IF(OR(ISBLANK('!0'!D758),ISERROR('!0'!D758)),"",'!0'!D758)</f>
        <v/>
      </c>
      <c r="E756" t="str">
        <f>IF(OR(ISBLANK('!0'!E758),ISERROR('!0'!E758)),"",'!0'!E758)</f>
        <v/>
      </c>
      <c r="F756" t="str">
        <f>IF(OR(ISBLANK('!0'!F758),ISERROR('!0'!F758)),"",'!0'!F758)</f>
        <v/>
      </c>
      <c r="G756" t="str">
        <f>IF(OR(ISBLANK('!0'!G758),ISERROR('!0'!G758)),"",'!0'!G758)</f>
        <v/>
      </c>
      <c r="H756" t="str">
        <f>IF(OR(ISBLANK('!0'!H758),ISERROR('!0'!H758)),"",'!0'!H758)</f>
        <v/>
      </c>
      <c r="I756" s="4" t="str">
        <f>IF(OR(ISBLANK('!0'!I758),ISERROR('!0'!I758)),"",'!0'!I758)</f>
        <v/>
      </c>
      <c r="J756" t="str">
        <f>IF(OR(ISBLANK('!0'!J758),ISERROR('!0'!J758)),"",'!0'!J758)</f>
        <v/>
      </c>
      <c r="K756" s="59" t="str">
        <f>IF(OR(ISBLANK('!0'!K758),ISERROR('!0'!K758)),"",'!0'!K758)</f>
        <v/>
      </c>
      <c r="L756" t="str">
        <f>IF(OR(ISBLANK('!0'!L758),ISERROR('!0'!L758)),"",'!0'!L758)</f>
        <v/>
      </c>
      <c r="M756" t="str">
        <f>IF(OR(ISBLANK('!0'!M758),ISERROR('!0'!M758)),"",'!0'!M758)</f>
        <v/>
      </c>
      <c r="N756" t="str">
        <f>IF(OR(ISBLANK('!0'!N758),ISERROR('!0'!N758)),"",'!0'!N758)</f>
        <v/>
      </c>
      <c r="O756" t="str">
        <f>IF(OR(ISBLANK('!0'!O758),ISERROR('!0'!O758)),"",'!0'!O758)</f>
        <v/>
      </c>
      <c r="P756" t="str">
        <f>IF(OR(ISBLANK('!0'!P758),ISERROR('!0'!P758)),"",'!0'!P758)</f>
        <v/>
      </c>
      <c r="Q756" t="str">
        <f>IF(OR(ISBLANK('!0'!Q758),ISERROR('!0'!Q758)),"",'!0'!Q758)</f>
        <v/>
      </c>
      <c r="R756" t="str">
        <f>IF(OR(ISBLANK('!0'!R758),ISERROR('!0'!R758)),"",'!0'!R758)</f>
        <v/>
      </c>
      <c r="S756" t="str">
        <f>IF(OR(ISBLANK('!0'!S758),ISERROR('!0'!S758)),"",'!0'!S758)</f>
        <v/>
      </c>
      <c r="T756" t="str">
        <f>IF(OR(ISBLANK('!0'!T758),ISERROR('!0'!T758)),"",'!0'!T758)</f>
        <v/>
      </c>
      <c r="U756" t="str">
        <f>IF(OR(ISBLANK('!0'!U758),ISERROR('!0'!U758)),"",'!0'!U758)</f>
        <v/>
      </c>
      <c r="V756" t="str">
        <f>IF(OR(ISBLANK('!0'!V758),ISERROR('!0'!V758)),"",'!0'!V758)</f>
        <v/>
      </c>
      <c r="W756" t="str">
        <f>IF(OR(ISBLANK('!0'!W758),ISERROR('!0'!W758)),"",'!0'!W758)</f>
        <v/>
      </c>
      <c r="X756" t="str">
        <f>IF(OR(ISBLANK('!0'!X758),ISERROR('!0'!X758)),"",'!0'!X758)</f>
        <v/>
      </c>
      <c r="Y756" t="str">
        <f>IF(OR(ISBLANK('!0'!Y758),ISERROR('!0'!Y758)),"",'!0'!Y758)</f>
        <v/>
      </c>
      <c r="Z756" t="str">
        <f>IF(OR(ISBLANK('!0'!Z758),ISERROR('!0'!Z758)),"",'!0'!Z758)</f>
        <v/>
      </c>
      <c r="AA756" t="str">
        <f>IF(OR(ISBLANK('!0'!AA758),ISERROR('!0'!AA758)),"",'!0'!AA758)</f>
        <v/>
      </c>
      <c r="AB756" t="str">
        <f>IF(OR(ISBLANK('!0'!AB758),ISERROR('!0'!AB758)),"",'!0'!AB758)</f>
        <v/>
      </c>
      <c r="AC756" t="str">
        <f>IF(OR(ISBLANK('!0'!AI758),ISERROR('!0'!AI758)),"",'!0'!AI758)</f>
        <v/>
      </c>
      <c r="AD756" t="str">
        <f>IF(OR(ISBLANK('!0'!AJ758),ISERROR('!0'!AJ758)),"",'!0'!AJ758)</f>
        <v/>
      </c>
      <c r="AE756" t="str">
        <f>IF(OR(ISBLANK('!0'!AK758),ISERROR('!0'!AK758)),"",'!0'!AK758)</f>
        <v/>
      </c>
      <c r="AF756" t="str">
        <f>IF(OR(ISBLANK('!0'!AL758),ISERROR('!0'!AL758)),"",'!0'!AL758)</f>
        <v/>
      </c>
      <c r="AG756" t="str">
        <f>IF(OR(ISBLANK('!0'!AM758),ISERROR('!0'!AM758)),"",'!0'!AM758)</f>
        <v/>
      </c>
      <c r="AH756" t="str">
        <f>IF(OR(ISBLANK('!0'!AN758),ISERROR('!0'!AN758)),"",'!0'!AN758)</f>
        <v/>
      </c>
      <c r="AI756" t="str">
        <f>IF(OR(ISBLANK('!0'!AO758),ISERROR('!0'!AO758)),"",'!0'!AO758)</f>
        <v/>
      </c>
      <c r="AJ756" t="str">
        <f>IF(OR(ISBLANK('!0'!AP758),ISERROR('!0'!AP758)),"",'!0'!AP758)</f>
        <v/>
      </c>
      <c r="AK756" t="str">
        <f>IF(OR(ISBLANK('!0'!AQ758),ISERROR('!0'!AQ758)),"",'!0'!AQ758)</f>
        <v/>
      </c>
      <c r="AL756" t="str">
        <f>IF(OR(ISBLANK('!0'!AR758),ISERROR('!0'!AR758)),"",'!0'!AR758)</f>
        <v/>
      </c>
      <c r="AM756" t="str">
        <f>IF(OR(ISBLANK('!0'!AS758),ISERROR('!0'!AS758)),"",'!0'!AS758)</f>
        <v/>
      </c>
      <c r="AN756" t="str">
        <f>IF(OR(ISBLANK('!0'!AT758),ISERROR('!0'!AT758)),"",'!0'!AT758)</f>
        <v/>
      </c>
      <c r="AO756" t="str">
        <f>IF(OR(ISBLANK('!0'!AU758),ISERROR('!0'!AU758)),"",'!0'!AU758)</f>
        <v/>
      </c>
      <c r="AP756" t="str">
        <f>IF(OR(ISBLANK('!0'!AV758),ISERROR('!0'!AV758)),"",'!0'!AV758)</f>
        <v/>
      </c>
      <c r="AQ756" t="str">
        <f>IF(OR(ISBLANK('!0'!AW758),ISERROR('!0'!AW758)),"",'!0'!AW758)</f>
        <v/>
      </c>
      <c r="AR756" t="str">
        <f>IF(OR(ISBLANK('!0'!AX758),ISERROR('!0'!AX758)),"",'!0'!AX758)</f>
        <v/>
      </c>
      <c r="AS756" t="str">
        <f>IF(OR(ISBLANK('!0'!AY758),ISERROR('!0'!AY758)),"",'!0'!AY758)</f>
        <v/>
      </c>
      <c r="AT756" t="str">
        <f>IF(OR(ISBLANK('!0'!AZ758),ISERROR('!0'!AZ758)),"",'!0'!AZ758)</f>
        <v/>
      </c>
      <c r="AU756" t="str">
        <f>IF(OR(ISBLANK('!0'!BA758),ISERROR('!0'!BA758)),"",'!0'!BA758)</f>
        <v/>
      </c>
      <c r="AV756" t="str">
        <f>IF(OR(ISBLANK('!0'!BB758),ISERROR('!0'!BB758)),"",'!0'!BB758)</f>
        <v/>
      </c>
      <c r="AW756" t="str">
        <f>IF(OR(ISBLANK('!0'!BC758),ISERROR('!0'!BC758)),"",'!0'!BC758)</f>
        <v/>
      </c>
      <c r="AX756" t="str">
        <f>IF(OR(ISBLANK('!0'!BD758),ISERROR('!0'!BD758)),"",'!0'!BD758)</f>
        <v/>
      </c>
      <c r="AY756" t="str">
        <f>IF(OR(ISBLANK('!0'!BE758),ISERROR('!0'!BE758)),"",'!0'!BE758)</f>
        <v/>
      </c>
      <c r="AZ756" t="str">
        <f>IF(OR(ISBLANK('!0'!BF758),ISERROR('!0'!BF758)),"",'!0'!BF758)</f>
        <v/>
      </c>
      <c r="BA756" t="str">
        <f>IF(OR(ISBLANK('!0'!BG758),ISERROR('!0'!BG758)),"",'!0'!BG758)</f>
        <v/>
      </c>
      <c r="BB756" t="str">
        <f>IF(OR(ISBLANK('!0'!BH758),ISERROR('!0'!BH758)),"",'!0'!BH758)</f>
        <v/>
      </c>
      <c r="BC756" t="str">
        <f>IF(OR(ISBLANK('!0'!BI758),ISERROR('!0'!BI758)),"",'!0'!BI758)</f>
        <v/>
      </c>
    </row>
    <row r="757" spans="1:55" ht="12.75" customHeight="1" x14ac:dyDescent="0.2">
      <c r="A757" t="str">
        <f>IF(OR(ISBLANK('!0'!A759),ISERROR('!0'!A759)),"",'!0'!A759)</f>
        <v/>
      </c>
      <c r="B757" t="str">
        <f>IF(OR(ISBLANK('!0'!B759),ISERROR('!0'!B759)),"",'!0'!B759)</f>
        <v/>
      </c>
      <c r="C757" t="str">
        <f>IF(OR(ISBLANK('!0'!C758),ISERROR('!0'!C758)),"",'!0'!C758)</f>
        <v/>
      </c>
      <c r="D757" t="str">
        <f>IF(OR(ISBLANK('!0'!D759),ISERROR('!0'!D759)),"",'!0'!D759)</f>
        <v/>
      </c>
      <c r="E757" t="str">
        <f>IF(OR(ISBLANK('!0'!E759),ISERROR('!0'!E759)),"",'!0'!E759)</f>
        <v/>
      </c>
      <c r="F757" t="str">
        <f>IF(OR(ISBLANK('!0'!F759),ISERROR('!0'!F759)),"",'!0'!F759)</f>
        <v/>
      </c>
      <c r="G757" t="str">
        <f>IF(OR(ISBLANK('!0'!G759),ISERROR('!0'!G759)),"",'!0'!G759)</f>
        <v/>
      </c>
      <c r="H757" t="str">
        <f>IF(OR(ISBLANK('!0'!H759),ISERROR('!0'!H759)),"",'!0'!H759)</f>
        <v/>
      </c>
      <c r="I757" s="4" t="str">
        <f>IF(OR(ISBLANK('!0'!I759),ISERROR('!0'!I759)),"",'!0'!I759)</f>
        <v/>
      </c>
      <c r="J757" t="str">
        <f>IF(OR(ISBLANK('!0'!J759),ISERROR('!0'!J759)),"",'!0'!J759)</f>
        <v/>
      </c>
      <c r="K757" s="59" t="str">
        <f>IF(OR(ISBLANK('!0'!K759),ISERROR('!0'!K759)),"",'!0'!K759)</f>
        <v/>
      </c>
      <c r="L757" t="str">
        <f>IF(OR(ISBLANK('!0'!L759),ISERROR('!0'!L759)),"",'!0'!L759)</f>
        <v/>
      </c>
      <c r="M757" t="str">
        <f>IF(OR(ISBLANK('!0'!M759),ISERROR('!0'!M759)),"",'!0'!M759)</f>
        <v/>
      </c>
      <c r="N757" t="str">
        <f>IF(OR(ISBLANK('!0'!N759),ISERROR('!0'!N759)),"",'!0'!N759)</f>
        <v/>
      </c>
      <c r="O757" t="str">
        <f>IF(OR(ISBLANK('!0'!O759),ISERROR('!0'!O759)),"",'!0'!O759)</f>
        <v/>
      </c>
      <c r="P757" t="str">
        <f>IF(OR(ISBLANK('!0'!P759),ISERROR('!0'!P759)),"",'!0'!P759)</f>
        <v/>
      </c>
      <c r="Q757" t="str">
        <f>IF(OR(ISBLANK('!0'!Q759),ISERROR('!0'!Q759)),"",'!0'!Q759)</f>
        <v/>
      </c>
      <c r="R757" t="str">
        <f>IF(OR(ISBLANK('!0'!R759),ISERROR('!0'!R759)),"",'!0'!R759)</f>
        <v/>
      </c>
      <c r="S757" t="str">
        <f>IF(OR(ISBLANK('!0'!S759),ISERROR('!0'!S759)),"",'!0'!S759)</f>
        <v/>
      </c>
      <c r="T757" t="str">
        <f>IF(OR(ISBLANK('!0'!T759),ISERROR('!0'!T759)),"",'!0'!T759)</f>
        <v/>
      </c>
      <c r="U757" t="str">
        <f>IF(OR(ISBLANK('!0'!U759),ISERROR('!0'!U759)),"",'!0'!U759)</f>
        <v/>
      </c>
      <c r="V757" t="str">
        <f>IF(OR(ISBLANK('!0'!V759),ISERROR('!0'!V759)),"",'!0'!V759)</f>
        <v/>
      </c>
      <c r="W757" t="str">
        <f>IF(OR(ISBLANK('!0'!W759),ISERROR('!0'!W759)),"",'!0'!W759)</f>
        <v/>
      </c>
      <c r="X757" t="str">
        <f>IF(OR(ISBLANK('!0'!X759),ISERROR('!0'!X759)),"",'!0'!X759)</f>
        <v/>
      </c>
      <c r="Y757" t="str">
        <f>IF(OR(ISBLANK('!0'!Y759),ISERROR('!0'!Y759)),"",'!0'!Y759)</f>
        <v/>
      </c>
      <c r="Z757" t="str">
        <f>IF(OR(ISBLANK('!0'!Z759),ISERROR('!0'!Z759)),"",'!0'!Z759)</f>
        <v/>
      </c>
      <c r="AA757" t="str">
        <f>IF(OR(ISBLANK('!0'!AA759),ISERROR('!0'!AA759)),"",'!0'!AA759)</f>
        <v/>
      </c>
      <c r="AB757" t="str">
        <f>IF(OR(ISBLANK('!0'!AB759),ISERROR('!0'!AB759)),"",'!0'!AB759)</f>
        <v/>
      </c>
      <c r="AC757" t="str">
        <f>IF(OR(ISBLANK('!0'!AI759),ISERROR('!0'!AI759)),"",'!0'!AI759)</f>
        <v/>
      </c>
      <c r="AD757" t="str">
        <f>IF(OR(ISBLANK('!0'!AJ759),ISERROR('!0'!AJ759)),"",'!0'!AJ759)</f>
        <v/>
      </c>
      <c r="AE757" t="str">
        <f>IF(OR(ISBLANK('!0'!AK759),ISERROR('!0'!AK759)),"",'!0'!AK759)</f>
        <v/>
      </c>
      <c r="AF757" t="str">
        <f>IF(OR(ISBLANK('!0'!AL759),ISERROR('!0'!AL759)),"",'!0'!AL759)</f>
        <v/>
      </c>
      <c r="AG757" t="str">
        <f>IF(OR(ISBLANK('!0'!AM759),ISERROR('!0'!AM759)),"",'!0'!AM759)</f>
        <v/>
      </c>
      <c r="AH757" t="str">
        <f>IF(OR(ISBLANK('!0'!AN759),ISERROR('!0'!AN759)),"",'!0'!AN759)</f>
        <v/>
      </c>
      <c r="AI757" t="str">
        <f>IF(OR(ISBLANK('!0'!AO759),ISERROR('!0'!AO759)),"",'!0'!AO759)</f>
        <v/>
      </c>
      <c r="AJ757" t="str">
        <f>IF(OR(ISBLANK('!0'!AP759),ISERROR('!0'!AP759)),"",'!0'!AP759)</f>
        <v/>
      </c>
      <c r="AK757" t="str">
        <f>IF(OR(ISBLANK('!0'!AQ759),ISERROR('!0'!AQ759)),"",'!0'!AQ759)</f>
        <v/>
      </c>
      <c r="AL757" t="str">
        <f>IF(OR(ISBLANK('!0'!AR759),ISERROR('!0'!AR759)),"",'!0'!AR759)</f>
        <v/>
      </c>
      <c r="AM757" t="str">
        <f>IF(OR(ISBLANK('!0'!AS759),ISERROR('!0'!AS759)),"",'!0'!AS759)</f>
        <v/>
      </c>
      <c r="AN757" t="str">
        <f>IF(OR(ISBLANK('!0'!AT759),ISERROR('!0'!AT759)),"",'!0'!AT759)</f>
        <v/>
      </c>
      <c r="AO757" t="str">
        <f>IF(OR(ISBLANK('!0'!AU759),ISERROR('!0'!AU759)),"",'!0'!AU759)</f>
        <v/>
      </c>
      <c r="AP757" t="str">
        <f>IF(OR(ISBLANK('!0'!AV759),ISERROR('!0'!AV759)),"",'!0'!AV759)</f>
        <v/>
      </c>
      <c r="AQ757" t="str">
        <f>IF(OR(ISBLANK('!0'!AW759),ISERROR('!0'!AW759)),"",'!0'!AW759)</f>
        <v/>
      </c>
      <c r="AR757" t="str">
        <f>IF(OR(ISBLANK('!0'!AX759),ISERROR('!0'!AX759)),"",'!0'!AX759)</f>
        <v/>
      </c>
      <c r="AS757" t="str">
        <f>IF(OR(ISBLANK('!0'!AY759),ISERROR('!0'!AY759)),"",'!0'!AY759)</f>
        <v/>
      </c>
      <c r="AT757" t="str">
        <f>IF(OR(ISBLANK('!0'!AZ759),ISERROR('!0'!AZ759)),"",'!0'!AZ759)</f>
        <v/>
      </c>
      <c r="AU757" t="str">
        <f>IF(OR(ISBLANK('!0'!BA759),ISERROR('!0'!BA759)),"",'!0'!BA759)</f>
        <v/>
      </c>
      <c r="AV757" t="str">
        <f>IF(OR(ISBLANK('!0'!BB759),ISERROR('!0'!BB759)),"",'!0'!BB759)</f>
        <v/>
      </c>
      <c r="AW757" t="str">
        <f>IF(OR(ISBLANK('!0'!BC759),ISERROR('!0'!BC759)),"",'!0'!BC759)</f>
        <v/>
      </c>
      <c r="AX757" t="str">
        <f>IF(OR(ISBLANK('!0'!BD759),ISERROR('!0'!BD759)),"",'!0'!BD759)</f>
        <v/>
      </c>
      <c r="AY757" t="str">
        <f>IF(OR(ISBLANK('!0'!BE759),ISERROR('!0'!BE759)),"",'!0'!BE759)</f>
        <v/>
      </c>
      <c r="AZ757" t="str">
        <f>IF(OR(ISBLANK('!0'!BF759),ISERROR('!0'!BF759)),"",'!0'!BF759)</f>
        <v/>
      </c>
      <c r="BA757" t="str">
        <f>IF(OR(ISBLANK('!0'!BG759),ISERROR('!0'!BG759)),"",'!0'!BG759)</f>
        <v/>
      </c>
      <c r="BB757" t="str">
        <f>IF(OR(ISBLANK('!0'!BH759),ISERROR('!0'!BH759)),"",'!0'!BH759)</f>
        <v/>
      </c>
      <c r="BC757" t="str">
        <f>IF(OR(ISBLANK('!0'!BI759),ISERROR('!0'!BI759)),"",'!0'!BI759)</f>
        <v/>
      </c>
    </row>
    <row r="758" spans="1:55" ht="12.75" customHeight="1" x14ac:dyDescent="0.2">
      <c r="A758" t="str">
        <f>IF(OR(ISBLANK('!0'!A760),ISERROR('!0'!A760)),"",'!0'!A760)</f>
        <v/>
      </c>
      <c r="B758" t="str">
        <f>IF(OR(ISBLANK('!0'!B760),ISERROR('!0'!B760)),"",'!0'!B760)</f>
        <v/>
      </c>
      <c r="C758" t="str">
        <f>IF(OR(ISBLANK('!0'!C759),ISERROR('!0'!C759)),"",'!0'!C759)</f>
        <v/>
      </c>
      <c r="D758" t="str">
        <f>IF(OR(ISBLANK('!0'!D760),ISERROR('!0'!D760)),"",'!0'!D760)</f>
        <v/>
      </c>
      <c r="E758" t="str">
        <f>IF(OR(ISBLANK('!0'!E760),ISERROR('!0'!E760)),"",'!0'!E760)</f>
        <v/>
      </c>
      <c r="F758" t="str">
        <f>IF(OR(ISBLANK('!0'!F760),ISERROR('!0'!F760)),"",'!0'!F760)</f>
        <v/>
      </c>
      <c r="G758" t="str">
        <f>IF(OR(ISBLANK('!0'!G760),ISERROR('!0'!G760)),"",'!0'!G760)</f>
        <v/>
      </c>
      <c r="H758" t="str">
        <f>IF(OR(ISBLANK('!0'!H760),ISERROR('!0'!H760)),"",'!0'!H760)</f>
        <v/>
      </c>
      <c r="I758" s="4" t="str">
        <f>IF(OR(ISBLANK('!0'!I760),ISERROR('!0'!I760)),"",'!0'!I760)</f>
        <v/>
      </c>
      <c r="J758" t="str">
        <f>IF(OR(ISBLANK('!0'!J760),ISERROR('!0'!J760)),"",'!0'!J760)</f>
        <v/>
      </c>
      <c r="K758" s="59" t="str">
        <f>IF(OR(ISBLANK('!0'!K760),ISERROR('!0'!K760)),"",'!0'!K760)</f>
        <v/>
      </c>
      <c r="L758" t="str">
        <f>IF(OR(ISBLANK('!0'!L760),ISERROR('!0'!L760)),"",'!0'!L760)</f>
        <v/>
      </c>
      <c r="M758" t="str">
        <f>IF(OR(ISBLANK('!0'!M760),ISERROR('!0'!M760)),"",'!0'!M760)</f>
        <v/>
      </c>
      <c r="N758" t="str">
        <f>IF(OR(ISBLANK('!0'!N760),ISERROR('!0'!N760)),"",'!0'!N760)</f>
        <v/>
      </c>
      <c r="O758" t="str">
        <f>IF(OR(ISBLANK('!0'!O760),ISERROR('!0'!O760)),"",'!0'!O760)</f>
        <v/>
      </c>
      <c r="P758" t="str">
        <f>IF(OR(ISBLANK('!0'!P760),ISERROR('!0'!P760)),"",'!0'!P760)</f>
        <v/>
      </c>
      <c r="Q758" t="str">
        <f>IF(OR(ISBLANK('!0'!Q760),ISERROR('!0'!Q760)),"",'!0'!Q760)</f>
        <v/>
      </c>
      <c r="R758" t="str">
        <f>IF(OR(ISBLANK('!0'!R760),ISERROR('!0'!R760)),"",'!0'!R760)</f>
        <v/>
      </c>
      <c r="S758" t="str">
        <f>IF(OR(ISBLANK('!0'!S760),ISERROR('!0'!S760)),"",'!0'!S760)</f>
        <v/>
      </c>
      <c r="T758" t="str">
        <f>IF(OR(ISBLANK('!0'!T760),ISERROR('!0'!T760)),"",'!0'!T760)</f>
        <v/>
      </c>
      <c r="U758" t="str">
        <f>IF(OR(ISBLANK('!0'!U760),ISERROR('!0'!U760)),"",'!0'!U760)</f>
        <v/>
      </c>
      <c r="V758" t="str">
        <f>IF(OR(ISBLANK('!0'!V760),ISERROR('!0'!V760)),"",'!0'!V760)</f>
        <v/>
      </c>
      <c r="W758" t="str">
        <f>IF(OR(ISBLANK('!0'!W760),ISERROR('!0'!W760)),"",'!0'!W760)</f>
        <v/>
      </c>
      <c r="X758" t="str">
        <f>IF(OR(ISBLANK('!0'!X760),ISERROR('!0'!X760)),"",'!0'!X760)</f>
        <v/>
      </c>
      <c r="Y758" t="str">
        <f>IF(OR(ISBLANK('!0'!Y760),ISERROR('!0'!Y760)),"",'!0'!Y760)</f>
        <v/>
      </c>
      <c r="Z758" t="str">
        <f>IF(OR(ISBLANK('!0'!Z760),ISERROR('!0'!Z760)),"",'!0'!Z760)</f>
        <v/>
      </c>
      <c r="AA758" t="str">
        <f>IF(OR(ISBLANK('!0'!AA760),ISERROR('!0'!AA760)),"",'!0'!AA760)</f>
        <v/>
      </c>
      <c r="AB758" t="str">
        <f>IF(OR(ISBLANK('!0'!AB760),ISERROR('!0'!AB760)),"",'!0'!AB760)</f>
        <v/>
      </c>
      <c r="AC758" t="str">
        <f>IF(OR(ISBLANK('!0'!AI760),ISERROR('!0'!AI760)),"",'!0'!AI760)</f>
        <v/>
      </c>
      <c r="AD758" t="str">
        <f>IF(OR(ISBLANK('!0'!AJ760),ISERROR('!0'!AJ760)),"",'!0'!AJ760)</f>
        <v/>
      </c>
      <c r="AE758" t="str">
        <f>IF(OR(ISBLANK('!0'!AK760),ISERROR('!0'!AK760)),"",'!0'!AK760)</f>
        <v/>
      </c>
      <c r="AF758" t="str">
        <f>IF(OR(ISBLANK('!0'!AL760),ISERROR('!0'!AL760)),"",'!0'!AL760)</f>
        <v/>
      </c>
      <c r="AG758" t="str">
        <f>IF(OR(ISBLANK('!0'!AM760),ISERROR('!0'!AM760)),"",'!0'!AM760)</f>
        <v/>
      </c>
      <c r="AH758" t="str">
        <f>IF(OR(ISBLANK('!0'!AN760),ISERROR('!0'!AN760)),"",'!0'!AN760)</f>
        <v/>
      </c>
      <c r="AI758" t="str">
        <f>IF(OR(ISBLANK('!0'!AO760),ISERROR('!0'!AO760)),"",'!0'!AO760)</f>
        <v/>
      </c>
      <c r="AJ758" t="str">
        <f>IF(OR(ISBLANK('!0'!AP760),ISERROR('!0'!AP760)),"",'!0'!AP760)</f>
        <v/>
      </c>
      <c r="AK758" t="str">
        <f>IF(OR(ISBLANK('!0'!AQ760),ISERROR('!0'!AQ760)),"",'!0'!AQ760)</f>
        <v/>
      </c>
      <c r="AL758" t="str">
        <f>IF(OR(ISBLANK('!0'!AR760),ISERROR('!0'!AR760)),"",'!0'!AR760)</f>
        <v/>
      </c>
      <c r="AM758" t="str">
        <f>IF(OR(ISBLANK('!0'!AS760),ISERROR('!0'!AS760)),"",'!0'!AS760)</f>
        <v/>
      </c>
      <c r="AN758" t="str">
        <f>IF(OR(ISBLANK('!0'!AT760),ISERROR('!0'!AT760)),"",'!0'!AT760)</f>
        <v/>
      </c>
      <c r="AO758" t="str">
        <f>IF(OR(ISBLANK('!0'!AU760),ISERROR('!0'!AU760)),"",'!0'!AU760)</f>
        <v/>
      </c>
      <c r="AP758" t="str">
        <f>IF(OR(ISBLANK('!0'!AV760),ISERROR('!0'!AV760)),"",'!0'!AV760)</f>
        <v/>
      </c>
      <c r="AQ758" t="str">
        <f>IF(OR(ISBLANK('!0'!AW760),ISERROR('!0'!AW760)),"",'!0'!AW760)</f>
        <v/>
      </c>
      <c r="AR758" t="str">
        <f>IF(OR(ISBLANK('!0'!AX760),ISERROR('!0'!AX760)),"",'!0'!AX760)</f>
        <v/>
      </c>
      <c r="AS758" t="str">
        <f>IF(OR(ISBLANK('!0'!AY760),ISERROR('!0'!AY760)),"",'!0'!AY760)</f>
        <v/>
      </c>
      <c r="AT758" t="str">
        <f>IF(OR(ISBLANK('!0'!AZ760),ISERROR('!0'!AZ760)),"",'!0'!AZ760)</f>
        <v/>
      </c>
      <c r="AU758" t="str">
        <f>IF(OR(ISBLANK('!0'!BA760),ISERROR('!0'!BA760)),"",'!0'!BA760)</f>
        <v/>
      </c>
      <c r="AV758" t="str">
        <f>IF(OR(ISBLANK('!0'!BB760),ISERROR('!0'!BB760)),"",'!0'!BB760)</f>
        <v/>
      </c>
      <c r="AW758" t="str">
        <f>IF(OR(ISBLANK('!0'!BC760),ISERROR('!0'!BC760)),"",'!0'!BC760)</f>
        <v/>
      </c>
      <c r="AX758" t="str">
        <f>IF(OR(ISBLANK('!0'!BD760),ISERROR('!0'!BD760)),"",'!0'!BD760)</f>
        <v/>
      </c>
      <c r="AY758" t="str">
        <f>IF(OR(ISBLANK('!0'!BE760),ISERROR('!0'!BE760)),"",'!0'!BE760)</f>
        <v/>
      </c>
      <c r="AZ758" t="str">
        <f>IF(OR(ISBLANK('!0'!BF760),ISERROR('!0'!BF760)),"",'!0'!BF760)</f>
        <v/>
      </c>
      <c r="BA758" t="str">
        <f>IF(OR(ISBLANK('!0'!BG760),ISERROR('!0'!BG760)),"",'!0'!BG760)</f>
        <v/>
      </c>
      <c r="BB758" t="str">
        <f>IF(OR(ISBLANK('!0'!BH760),ISERROR('!0'!BH760)),"",'!0'!BH760)</f>
        <v/>
      </c>
      <c r="BC758" t="str">
        <f>IF(OR(ISBLANK('!0'!BI760),ISERROR('!0'!BI760)),"",'!0'!BI760)</f>
        <v/>
      </c>
    </row>
    <row r="759" spans="1:55" ht="12.75" customHeight="1" x14ac:dyDescent="0.2">
      <c r="A759" t="str">
        <f>IF(OR(ISBLANK('!0'!A761),ISERROR('!0'!A761)),"",'!0'!A761)</f>
        <v/>
      </c>
      <c r="B759" t="str">
        <f>IF(OR(ISBLANK('!0'!B761),ISERROR('!0'!B761)),"",'!0'!B761)</f>
        <v/>
      </c>
      <c r="C759" t="str">
        <f>IF(OR(ISBLANK('!0'!C760),ISERROR('!0'!C760)),"",'!0'!C760)</f>
        <v/>
      </c>
      <c r="D759" t="str">
        <f>IF(OR(ISBLANK('!0'!D761),ISERROR('!0'!D761)),"",'!0'!D761)</f>
        <v/>
      </c>
      <c r="E759" t="str">
        <f>IF(OR(ISBLANK('!0'!E761),ISERROR('!0'!E761)),"",'!0'!E761)</f>
        <v/>
      </c>
      <c r="F759" t="str">
        <f>IF(OR(ISBLANK('!0'!F761),ISERROR('!0'!F761)),"",'!0'!F761)</f>
        <v/>
      </c>
      <c r="G759" t="str">
        <f>IF(OR(ISBLANK('!0'!G761),ISERROR('!0'!G761)),"",'!0'!G761)</f>
        <v/>
      </c>
      <c r="H759" t="str">
        <f>IF(OR(ISBLANK('!0'!H761),ISERROR('!0'!H761)),"",'!0'!H761)</f>
        <v/>
      </c>
      <c r="I759" s="4" t="str">
        <f>IF(OR(ISBLANK('!0'!I761),ISERROR('!0'!I761)),"",'!0'!I761)</f>
        <v/>
      </c>
      <c r="J759" t="str">
        <f>IF(OR(ISBLANK('!0'!J761),ISERROR('!0'!J761)),"",'!0'!J761)</f>
        <v/>
      </c>
      <c r="K759" s="59" t="str">
        <f>IF(OR(ISBLANK('!0'!K761),ISERROR('!0'!K761)),"",'!0'!K761)</f>
        <v/>
      </c>
      <c r="L759" t="str">
        <f>IF(OR(ISBLANK('!0'!L761),ISERROR('!0'!L761)),"",'!0'!L761)</f>
        <v/>
      </c>
      <c r="M759" t="str">
        <f>IF(OR(ISBLANK('!0'!M761),ISERROR('!0'!M761)),"",'!0'!M761)</f>
        <v/>
      </c>
      <c r="N759" t="str">
        <f>IF(OR(ISBLANK('!0'!N761),ISERROR('!0'!N761)),"",'!0'!N761)</f>
        <v/>
      </c>
      <c r="O759" t="str">
        <f>IF(OR(ISBLANK('!0'!O761),ISERROR('!0'!O761)),"",'!0'!O761)</f>
        <v/>
      </c>
      <c r="P759" t="str">
        <f>IF(OR(ISBLANK('!0'!P761),ISERROR('!0'!P761)),"",'!0'!P761)</f>
        <v/>
      </c>
      <c r="Q759" t="str">
        <f>IF(OR(ISBLANK('!0'!Q761),ISERROR('!0'!Q761)),"",'!0'!Q761)</f>
        <v/>
      </c>
      <c r="R759" t="str">
        <f>IF(OR(ISBLANK('!0'!R761),ISERROR('!0'!R761)),"",'!0'!R761)</f>
        <v/>
      </c>
      <c r="S759" t="str">
        <f>IF(OR(ISBLANK('!0'!S761),ISERROR('!0'!S761)),"",'!0'!S761)</f>
        <v/>
      </c>
      <c r="T759" t="str">
        <f>IF(OR(ISBLANK('!0'!T761),ISERROR('!0'!T761)),"",'!0'!T761)</f>
        <v/>
      </c>
      <c r="U759" t="str">
        <f>IF(OR(ISBLANK('!0'!U761),ISERROR('!0'!U761)),"",'!0'!U761)</f>
        <v/>
      </c>
      <c r="V759" t="str">
        <f>IF(OR(ISBLANK('!0'!V761),ISERROR('!0'!V761)),"",'!0'!V761)</f>
        <v/>
      </c>
      <c r="W759" t="str">
        <f>IF(OR(ISBLANK('!0'!W761),ISERROR('!0'!W761)),"",'!0'!W761)</f>
        <v/>
      </c>
      <c r="X759" t="str">
        <f>IF(OR(ISBLANK('!0'!X761),ISERROR('!0'!X761)),"",'!0'!X761)</f>
        <v/>
      </c>
      <c r="Y759" t="str">
        <f>IF(OR(ISBLANK('!0'!Y761),ISERROR('!0'!Y761)),"",'!0'!Y761)</f>
        <v/>
      </c>
      <c r="Z759" t="str">
        <f>IF(OR(ISBLANK('!0'!Z761),ISERROR('!0'!Z761)),"",'!0'!Z761)</f>
        <v/>
      </c>
      <c r="AA759" t="str">
        <f>IF(OR(ISBLANK('!0'!AA761),ISERROR('!0'!AA761)),"",'!0'!AA761)</f>
        <v/>
      </c>
      <c r="AB759" t="str">
        <f>IF(OR(ISBLANK('!0'!AB761),ISERROR('!0'!AB761)),"",'!0'!AB761)</f>
        <v/>
      </c>
      <c r="AC759" t="str">
        <f>IF(OR(ISBLANK('!0'!AI761),ISERROR('!0'!AI761)),"",'!0'!AI761)</f>
        <v/>
      </c>
      <c r="AD759" t="str">
        <f>IF(OR(ISBLANK('!0'!AJ761),ISERROR('!0'!AJ761)),"",'!0'!AJ761)</f>
        <v/>
      </c>
      <c r="AE759" t="str">
        <f>IF(OR(ISBLANK('!0'!AK761),ISERROR('!0'!AK761)),"",'!0'!AK761)</f>
        <v/>
      </c>
      <c r="AF759" t="str">
        <f>IF(OR(ISBLANK('!0'!AL761),ISERROR('!0'!AL761)),"",'!0'!AL761)</f>
        <v/>
      </c>
      <c r="AG759" t="str">
        <f>IF(OR(ISBLANK('!0'!AM761),ISERROR('!0'!AM761)),"",'!0'!AM761)</f>
        <v/>
      </c>
      <c r="AH759" t="str">
        <f>IF(OR(ISBLANK('!0'!AN761),ISERROR('!0'!AN761)),"",'!0'!AN761)</f>
        <v/>
      </c>
      <c r="AI759" t="str">
        <f>IF(OR(ISBLANK('!0'!AO761),ISERROR('!0'!AO761)),"",'!0'!AO761)</f>
        <v/>
      </c>
      <c r="AJ759" t="str">
        <f>IF(OR(ISBLANK('!0'!AP761),ISERROR('!0'!AP761)),"",'!0'!AP761)</f>
        <v/>
      </c>
      <c r="AK759" t="str">
        <f>IF(OR(ISBLANK('!0'!AQ761),ISERROR('!0'!AQ761)),"",'!0'!AQ761)</f>
        <v/>
      </c>
      <c r="AL759" t="str">
        <f>IF(OR(ISBLANK('!0'!AR761),ISERROR('!0'!AR761)),"",'!0'!AR761)</f>
        <v/>
      </c>
      <c r="AM759" t="str">
        <f>IF(OR(ISBLANK('!0'!AS761),ISERROR('!0'!AS761)),"",'!0'!AS761)</f>
        <v/>
      </c>
      <c r="AN759" t="str">
        <f>IF(OR(ISBLANK('!0'!AT761),ISERROR('!0'!AT761)),"",'!0'!AT761)</f>
        <v/>
      </c>
      <c r="AO759" t="str">
        <f>IF(OR(ISBLANK('!0'!AU761),ISERROR('!0'!AU761)),"",'!0'!AU761)</f>
        <v/>
      </c>
      <c r="AP759" t="str">
        <f>IF(OR(ISBLANK('!0'!AV761),ISERROR('!0'!AV761)),"",'!0'!AV761)</f>
        <v/>
      </c>
      <c r="AQ759" t="str">
        <f>IF(OR(ISBLANK('!0'!AW761),ISERROR('!0'!AW761)),"",'!0'!AW761)</f>
        <v/>
      </c>
      <c r="AR759" t="str">
        <f>IF(OR(ISBLANK('!0'!AX761),ISERROR('!0'!AX761)),"",'!0'!AX761)</f>
        <v/>
      </c>
      <c r="AS759" t="str">
        <f>IF(OR(ISBLANK('!0'!AY761),ISERROR('!0'!AY761)),"",'!0'!AY761)</f>
        <v/>
      </c>
      <c r="AT759" t="str">
        <f>IF(OR(ISBLANK('!0'!AZ761),ISERROR('!0'!AZ761)),"",'!0'!AZ761)</f>
        <v/>
      </c>
      <c r="AU759" t="str">
        <f>IF(OR(ISBLANK('!0'!BA761),ISERROR('!0'!BA761)),"",'!0'!BA761)</f>
        <v/>
      </c>
      <c r="AV759" t="str">
        <f>IF(OR(ISBLANK('!0'!BB761),ISERROR('!0'!BB761)),"",'!0'!BB761)</f>
        <v/>
      </c>
      <c r="AW759" t="str">
        <f>IF(OR(ISBLANK('!0'!BC761),ISERROR('!0'!BC761)),"",'!0'!BC761)</f>
        <v/>
      </c>
      <c r="AX759" t="str">
        <f>IF(OR(ISBLANK('!0'!BD761),ISERROR('!0'!BD761)),"",'!0'!BD761)</f>
        <v/>
      </c>
      <c r="AY759" t="str">
        <f>IF(OR(ISBLANK('!0'!BE761),ISERROR('!0'!BE761)),"",'!0'!BE761)</f>
        <v/>
      </c>
      <c r="AZ759" t="str">
        <f>IF(OR(ISBLANK('!0'!BF761),ISERROR('!0'!BF761)),"",'!0'!BF761)</f>
        <v/>
      </c>
      <c r="BA759" t="str">
        <f>IF(OR(ISBLANK('!0'!BG761),ISERROR('!0'!BG761)),"",'!0'!BG761)</f>
        <v/>
      </c>
      <c r="BB759" t="str">
        <f>IF(OR(ISBLANK('!0'!BH761),ISERROR('!0'!BH761)),"",'!0'!BH761)</f>
        <v/>
      </c>
      <c r="BC759" t="str">
        <f>IF(OR(ISBLANK('!0'!BI761),ISERROR('!0'!BI761)),"",'!0'!BI761)</f>
        <v/>
      </c>
    </row>
    <row r="760" spans="1:55" ht="12.75" customHeight="1" x14ac:dyDescent="0.2">
      <c r="A760" t="str">
        <f>IF(OR(ISBLANK('!0'!A762),ISERROR('!0'!A762)),"",'!0'!A762)</f>
        <v/>
      </c>
      <c r="B760" t="str">
        <f>IF(OR(ISBLANK('!0'!B762),ISERROR('!0'!B762)),"",'!0'!B762)</f>
        <v/>
      </c>
      <c r="C760" t="str">
        <f>IF(OR(ISBLANK('!0'!C761),ISERROR('!0'!C761)),"",'!0'!C761)</f>
        <v/>
      </c>
      <c r="D760" t="str">
        <f>IF(OR(ISBLANK('!0'!D762),ISERROR('!0'!D762)),"",'!0'!D762)</f>
        <v/>
      </c>
      <c r="E760" t="str">
        <f>IF(OR(ISBLANK('!0'!E762),ISERROR('!0'!E762)),"",'!0'!E762)</f>
        <v/>
      </c>
      <c r="F760" t="str">
        <f>IF(OR(ISBLANK('!0'!F762),ISERROR('!0'!F762)),"",'!0'!F762)</f>
        <v/>
      </c>
      <c r="G760" t="str">
        <f>IF(OR(ISBLANK('!0'!G762),ISERROR('!0'!G762)),"",'!0'!G762)</f>
        <v/>
      </c>
      <c r="H760" t="str">
        <f>IF(OR(ISBLANK('!0'!H762),ISERROR('!0'!H762)),"",'!0'!H762)</f>
        <v/>
      </c>
      <c r="I760" s="4" t="str">
        <f>IF(OR(ISBLANK('!0'!I762),ISERROR('!0'!I762)),"",'!0'!I762)</f>
        <v/>
      </c>
      <c r="J760" t="str">
        <f>IF(OR(ISBLANK('!0'!J762),ISERROR('!0'!J762)),"",'!0'!J762)</f>
        <v/>
      </c>
      <c r="K760" s="59" t="str">
        <f>IF(OR(ISBLANK('!0'!K762),ISERROR('!0'!K762)),"",'!0'!K762)</f>
        <v/>
      </c>
      <c r="L760" t="str">
        <f>IF(OR(ISBLANK('!0'!L762),ISERROR('!0'!L762)),"",'!0'!L762)</f>
        <v/>
      </c>
      <c r="M760" t="str">
        <f>IF(OR(ISBLANK('!0'!M762),ISERROR('!0'!M762)),"",'!0'!M762)</f>
        <v/>
      </c>
      <c r="N760" t="str">
        <f>IF(OR(ISBLANK('!0'!N762),ISERROR('!0'!N762)),"",'!0'!N762)</f>
        <v/>
      </c>
      <c r="O760" t="str">
        <f>IF(OR(ISBLANK('!0'!O762),ISERROR('!0'!O762)),"",'!0'!O762)</f>
        <v/>
      </c>
      <c r="P760" t="str">
        <f>IF(OR(ISBLANK('!0'!P762),ISERROR('!0'!P762)),"",'!0'!P762)</f>
        <v/>
      </c>
      <c r="Q760" t="str">
        <f>IF(OR(ISBLANK('!0'!Q762),ISERROR('!0'!Q762)),"",'!0'!Q762)</f>
        <v/>
      </c>
      <c r="R760" t="str">
        <f>IF(OR(ISBLANK('!0'!R762),ISERROR('!0'!R762)),"",'!0'!R762)</f>
        <v/>
      </c>
      <c r="S760" t="str">
        <f>IF(OR(ISBLANK('!0'!S762),ISERROR('!0'!S762)),"",'!0'!S762)</f>
        <v/>
      </c>
      <c r="T760" t="str">
        <f>IF(OR(ISBLANK('!0'!T762),ISERROR('!0'!T762)),"",'!0'!T762)</f>
        <v/>
      </c>
      <c r="U760" t="str">
        <f>IF(OR(ISBLANK('!0'!U762),ISERROR('!0'!U762)),"",'!0'!U762)</f>
        <v/>
      </c>
      <c r="V760" t="str">
        <f>IF(OR(ISBLANK('!0'!V762),ISERROR('!0'!V762)),"",'!0'!V762)</f>
        <v/>
      </c>
      <c r="W760" t="str">
        <f>IF(OR(ISBLANK('!0'!W762),ISERROR('!0'!W762)),"",'!0'!W762)</f>
        <v/>
      </c>
      <c r="X760" t="str">
        <f>IF(OR(ISBLANK('!0'!X762),ISERROR('!0'!X762)),"",'!0'!X762)</f>
        <v/>
      </c>
      <c r="Y760" t="str">
        <f>IF(OR(ISBLANK('!0'!Y762),ISERROR('!0'!Y762)),"",'!0'!Y762)</f>
        <v/>
      </c>
      <c r="Z760" t="str">
        <f>IF(OR(ISBLANK('!0'!Z762),ISERROR('!0'!Z762)),"",'!0'!Z762)</f>
        <v/>
      </c>
      <c r="AA760" t="str">
        <f>IF(OR(ISBLANK('!0'!AA762),ISERROR('!0'!AA762)),"",'!0'!AA762)</f>
        <v/>
      </c>
      <c r="AB760" t="str">
        <f>IF(OR(ISBLANK('!0'!AB762),ISERROR('!0'!AB762)),"",'!0'!AB762)</f>
        <v/>
      </c>
      <c r="AC760" t="str">
        <f>IF(OR(ISBLANK('!0'!AI762),ISERROR('!0'!AI762)),"",'!0'!AI762)</f>
        <v/>
      </c>
      <c r="AD760" t="str">
        <f>IF(OR(ISBLANK('!0'!AJ762),ISERROR('!0'!AJ762)),"",'!0'!AJ762)</f>
        <v/>
      </c>
      <c r="AE760" t="str">
        <f>IF(OR(ISBLANK('!0'!AK762),ISERROR('!0'!AK762)),"",'!0'!AK762)</f>
        <v/>
      </c>
      <c r="AF760" t="str">
        <f>IF(OR(ISBLANK('!0'!AL762),ISERROR('!0'!AL762)),"",'!0'!AL762)</f>
        <v/>
      </c>
      <c r="AG760" t="str">
        <f>IF(OR(ISBLANK('!0'!AM762),ISERROR('!0'!AM762)),"",'!0'!AM762)</f>
        <v/>
      </c>
      <c r="AH760" t="str">
        <f>IF(OR(ISBLANK('!0'!AN762),ISERROR('!0'!AN762)),"",'!0'!AN762)</f>
        <v/>
      </c>
      <c r="AI760" t="str">
        <f>IF(OR(ISBLANK('!0'!AO762),ISERROR('!0'!AO762)),"",'!0'!AO762)</f>
        <v/>
      </c>
      <c r="AJ760" t="str">
        <f>IF(OR(ISBLANK('!0'!AP762),ISERROR('!0'!AP762)),"",'!0'!AP762)</f>
        <v/>
      </c>
      <c r="AK760" t="str">
        <f>IF(OR(ISBLANK('!0'!AQ762),ISERROR('!0'!AQ762)),"",'!0'!AQ762)</f>
        <v/>
      </c>
      <c r="AL760" t="str">
        <f>IF(OR(ISBLANK('!0'!AR762),ISERROR('!0'!AR762)),"",'!0'!AR762)</f>
        <v/>
      </c>
      <c r="AM760" t="str">
        <f>IF(OR(ISBLANK('!0'!AS762),ISERROR('!0'!AS762)),"",'!0'!AS762)</f>
        <v/>
      </c>
      <c r="AN760" t="str">
        <f>IF(OR(ISBLANK('!0'!AT762),ISERROR('!0'!AT762)),"",'!0'!AT762)</f>
        <v/>
      </c>
      <c r="AO760" t="str">
        <f>IF(OR(ISBLANK('!0'!AU762),ISERROR('!0'!AU762)),"",'!0'!AU762)</f>
        <v/>
      </c>
      <c r="AP760" t="str">
        <f>IF(OR(ISBLANK('!0'!AV762),ISERROR('!0'!AV762)),"",'!0'!AV762)</f>
        <v/>
      </c>
      <c r="AQ760" t="str">
        <f>IF(OR(ISBLANK('!0'!AW762),ISERROR('!0'!AW762)),"",'!0'!AW762)</f>
        <v/>
      </c>
      <c r="AR760" t="str">
        <f>IF(OR(ISBLANK('!0'!AX762),ISERROR('!0'!AX762)),"",'!0'!AX762)</f>
        <v/>
      </c>
      <c r="AS760" t="str">
        <f>IF(OR(ISBLANK('!0'!AY762),ISERROR('!0'!AY762)),"",'!0'!AY762)</f>
        <v/>
      </c>
      <c r="AT760" t="str">
        <f>IF(OR(ISBLANK('!0'!AZ762),ISERROR('!0'!AZ762)),"",'!0'!AZ762)</f>
        <v/>
      </c>
      <c r="AU760" t="str">
        <f>IF(OR(ISBLANK('!0'!BA762),ISERROR('!0'!BA762)),"",'!0'!BA762)</f>
        <v/>
      </c>
      <c r="AV760" t="str">
        <f>IF(OR(ISBLANK('!0'!BB762),ISERROR('!0'!BB762)),"",'!0'!BB762)</f>
        <v/>
      </c>
      <c r="AW760" t="str">
        <f>IF(OR(ISBLANK('!0'!BC762),ISERROR('!0'!BC762)),"",'!0'!BC762)</f>
        <v/>
      </c>
      <c r="AX760" t="str">
        <f>IF(OR(ISBLANK('!0'!BD762),ISERROR('!0'!BD762)),"",'!0'!BD762)</f>
        <v/>
      </c>
      <c r="AY760" t="str">
        <f>IF(OR(ISBLANK('!0'!BE762),ISERROR('!0'!BE762)),"",'!0'!BE762)</f>
        <v/>
      </c>
      <c r="AZ760" t="str">
        <f>IF(OR(ISBLANK('!0'!BF762),ISERROR('!0'!BF762)),"",'!0'!BF762)</f>
        <v/>
      </c>
      <c r="BA760" t="str">
        <f>IF(OR(ISBLANK('!0'!BG762),ISERROR('!0'!BG762)),"",'!0'!BG762)</f>
        <v/>
      </c>
      <c r="BB760" t="str">
        <f>IF(OR(ISBLANK('!0'!BH762),ISERROR('!0'!BH762)),"",'!0'!BH762)</f>
        <v/>
      </c>
      <c r="BC760" t="str">
        <f>IF(OR(ISBLANK('!0'!BI762),ISERROR('!0'!BI762)),"",'!0'!BI762)</f>
        <v/>
      </c>
    </row>
    <row r="761" spans="1:55" ht="12.75" customHeight="1" x14ac:dyDescent="0.2">
      <c r="A761" t="str">
        <f>IF(OR(ISBLANK('!0'!A763),ISERROR('!0'!A763)),"",'!0'!A763)</f>
        <v/>
      </c>
      <c r="B761" t="str">
        <f>IF(OR(ISBLANK('!0'!B763),ISERROR('!0'!B763)),"",'!0'!B763)</f>
        <v/>
      </c>
      <c r="C761" t="str">
        <f>IF(OR(ISBLANK('!0'!C762),ISERROR('!0'!C762)),"",'!0'!C762)</f>
        <v/>
      </c>
      <c r="D761" t="str">
        <f>IF(OR(ISBLANK('!0'!D763),ISERROR('!0'!D763)),"",'!0'!D763)</f>
        <v/>
      </c>
      <c r="E761" t="str">
        <f>IF(OR(ISBLANK('!0'!E763),ISERROR('!0'!E763)),"",'!0'!E763)</f>
        <v/>
      </c>
      <c r="F761" t="str">
        <f>IF(OR(ISBLANK('!0'!F763),ISERROR('!0'!F763)),"",'!0'!F763)</f>
        <v/>
      </c>
      <c r="G761" t="str">
        <f>IF(OR(ISBLANK('!0'!G763),ISERROR('!0'!G763)),"",'!0'!G763)</f>
        <v/>
      </c>
      <c r="H761" t="str">
        <f>IF(OR(ISBLANK('!0'!H763),ISERROR('!0'!H763)),"",'!0'!H763)</f>
        <v/>
      </c>
      <c r="I761" s="4" t="str">
        <f>IF(OR(ISBLANK('!0'!I763),ISERROR('!0'!I763)),"",'!0'!I763)</f>
        <v/>
      </c>
      <c r="J761" t="str">
        <f>IF(OR(ISBLANK('!0'!J763),ISERROR('!0'!J763)),"",'!0'!J763)</f>
        <v/>
      </c>
      <c r="K761" s="59" t="str">
        <f>IF(OR(ISBLANK('!0'!K763),ISERROR('!0'!K763)),"",'!0'!K763)</f>
        <v/>
      </c>
      <c r="L761" t="str">
        <f>IF(OR(ISBLANK('!0'!L763),ISERROR('!0'!L763)),"",'!0'!L763)</f>
        <v/>
      </c>
      <c r="M761" t="str">
        <f>IF(OR(ISBLANK('!0'!M763),ISERROR('!0'!M763)),"",'!0'!M763)</f>
        <v/>
      </c>
      <c r="N761" t="str">
        <f>IF(OR(ISBLANK('!0'!N763),ISERROR('!0'!N763)),"",'!0'!N763)</f>
        <v/>
      </c>
      <c r="O761" t="str">
        <f>IF(OR(ISBLANK('!0'!O763),ISERROR('!0'!O763)),"",'!0'!O763)</f>
        <v/>
      </c>
      <c r="P761" t="str">
        <f>IF(OR(ISBLANK('!0'!P763),ISERROR('!0'!P763)),"",'!0'!P763)</f>
        <v/>
      </c>
      <c r="Q761" t="str">
        <f>IF(OR(ISBLANK('!0'!Q763),ISERROR('!0'!Q763)),"",'!0'!Q763)</f>
        <v/>
      </c>
      <c r="R761" t="str">
        <f>IF(OR(ISBLANK('!0'!R763),ISERROR('!0'!R763)),"",'!0'!R763)</f>
        <v/>
      </c>
      <c r="S761" t="str">
        <f>IF(OR(ISBLANK('!0'!S763),ISERROR('!0'!S763)),"",'!0'!S763)</f>
        <v/>
      </c>
      <c r="T761" t="str">
        <f>IF(OR(ISBLANK('!0'!T763),ISERROR('!0'!T763)),"",'!0'!T763)</f>
        <v/>
      </c>
      <c r="U761" t="str">
        <f>IF(OR(ISBLANK('!0'!U763),ISERROR('!0'!U763)),"",'!0'!U763)</f>
        <v/>
      </c>
      <c r="V761" t="str">
        <f>IF(OR(ISBLANK('!0'!V763),ISERROR('!0'!V763)),"",'!0'!V763)</f>
        <v/>
      </c>
      <c r="W761" t="str">
        <f>IF(OR(ISBLANK('!0'!W763),ISERROR('!0'!W763)),"",'!0'!W763)</f>
        <v/>
      </c>
      <c r="X761" t="str">
        <f>IF(OR(ISBLANK('!0'!X763),ISERROR('!0'!X763)),"",'!0'!X763)</f>
        <v/>
      </c>
      <c r="Y761" t="str">
        <f>IF(OR(ISBLANK('!0'!Y763),ISERROR('!0'!Y763)),"",'!0'!Y763)</f>
        <v/>
      </c>
      <c r="Z761" t="str">
        <f>IF(OR(ISBLANK('!0'!Z763),ISERROR('!0'!Z763)),"",'!0'!Z763)</f>
        <v/>
      </c>
      <c r="AA761" t="str">
        <f>IF(OR(ISBLANK('!0'!AA763),ISERROR('!0'!AA763)),"",'!0'!AA763)</f>
        <v/>
      </c>
      <c r="AB761" t="str">
        <f>IF(OR(ISBLANK('!0'!AB763),ISERROR('!0'!AB763)),"",'!0'!AB763)</f>
        <v/>
      </c>
      <c r="AC761" t="str">
        <f>IF(OR(ISBLANK('!0'!AI763),ISERROR('!0'!AI763)),"",'!0'!AI763)</f>
        <v/>
      </c>
      <c r="AD761" t="str">
        <f>IF(OR(ISBLANK('!0'!AJ763),ISERROR('!0'!AJ763)),"",'!0'!AJ763)</f>
        <v/>
      </c>
      <c r="AE761" t="str">
        <f>IF(OR(ISBLANK('!0'!AK763),ISERROR('!0'!AK763)),"",'!0'!AK763)</f>
        <v/>
      </c>
      <c r="AF761" t="str">
        <f>IF(OR(ISBLANK('!0'!AL763),ISERROR('!0'!AL763)),"",'!0'!AL763)</f>
        <v/>
      </c>
      <c r="AG761" t="str">
        <f>IF(OR(ISBLANK('!0'!AM763),ISERROR('!0'!AM763)),"",'!0'!AM763)</f>
        <v/>
      </c>
      <c r="AH761" t="str">
        <f>IF(OR(ISBLANK('!0'!AN763),ISERROR('!0'!AN763)),"",'!0'!AN763)</f>
        <v/>
      </c>
      <c r="AI761" t="str">
        <f>IF(OR(ISBLANK('!0'!AO763),ISERROR('!0'!AO763)),"",'!0'!AO763)</f>
        <v/>
      </c>
      <c r="AJ761" t="str">
        <f>IF(OR(ISBLANK('!0'!AP763),ISERROR('!0'!AP763)),"",'!0'!AP763)</f>
        <v/>
      </c>
      <c r="AK761" t="str">
        <f>IF(OR(ISBLANK('!0'!AQ763),ISERROR('!0'!AQ763)),"",'!0'!AQ763)</f>
        <v/>
      </c>
      <c r="AL761" t="str">
        <f>IF(OR(ISBLANK('!0'!AR763),ISERROR('!0'!AR763)),"",'!0'!AR763)</f>
        <v/>
      </c>
      <c r="AM761" t="str">
        <f>IF(OR(ISBLANK('!0'!AS763),ISERROR('!0'!AS763)),"",'!0'!AS763)</f>
        <v/>
      </c>
      <c r="AN761" t="str">
        <f>IF(OR(ISBLANK('!0'!AT763),ISERROR('!0'!AT763)),"",'!0'!AT763)</f>
        <v/>
      </c>
      <c r="AO761" t="str">
        <f>IF(OR(ISBLANK('!0'!AU763),ISERROR('!0'!AU763)),"",'!0'!AU763)</f>
        <v/>
      </c>
      <c r="AP761" t="str">
        <f>IF(OR(ISBLANK('!0'!AV763),ISERROR('!0'!AV763)),"",'!0'!AV763)</f>
        <v/>
      </c>
      <c r="AQ761" t="str">
        <f>IF(OR(ISBLANK('!0'!AW763),ISERROR('!0'!AW763)),"",'!0'!AW763)</f>
        <v/>
      </c>
      <c r="AR761" t="str">
        <f>IF(OR(ISBLANK('!0'!AX763),ISERROR('!0'!AX763)),"",'!0'!AX763)</f>
        <v/>
      </c>
      <c r="AS761" t="str">
        <f>IF(OR(ISBLANK('!0'!AY763),ISERROR('!0'!AY763)),"",'!0'!AY763)</f>
        <v/>
      </c>
      <c r="AT761" t="str">
        <f>IF(OR(ISBLANK('!0'!AZ763),ISERROR('!0'!AZ763)),"",'!0'!AZ763)</f>
        <v/>
      </c>
      <c r="AU761" t="str">
        <f>IF(OR(ISBLANK('!0'!BA763),ISERROR('!0'!BA763)),"",'!0'!BA763)</f>
        <v/>
      </c>
      <c r="AV761" t="str">
        <f>IF(OR(ISBLANK('!0'!BB763),ISERROR('!0'!BB763)),"",'!0'!BB763)</f>
        <v/>
      </c>
      <c r="AW761" t="str">
        <f>IF(OR(ISBLANK('!0'!BC763),ISERROR('!0'!BC763)),"",'!0'!BC763)</f>
        <v/>
      </c>
      <c r="AX761" t="str">
        <f>IF(OR(ISBLANK('!0'!BD763),ISERROR('!0'!BD763)),"",'!0'!BD763)</f>
        <v/>
      </c>
      <c r="AY761" t="str">
        <f>IF(OR(ISBLANK('!0'!BE763),ISERROR('!0'!BE763)),"",'!0'!BE763)</f>
        <v/>
      </c>
      <c r="AZ761" t="str">
        <f>IF(OR(ISBLANK('!0'!BF763),ISERROR('!0'!BF763)),"",'!0'!BF763)</f>
        <v/>
      </c>
      <c r="BA761" t="str">
        <f>IF(OR(ISBLANK('!0'!BG763),ISERROR('!0'!BG763)),"",'!0'!BG763)</f>
        <v/>
      </c>
      <c r="BB761" t="str">
        <f>IF(OR(ISBLANK('!0'!BH763),ISERROR('!0'!BH763)),"",'!0'!BH763)</f>
        <v/>
      </c>
      <c r="BC761" t="str">
        <f>IF(OR(ISBLANK('!0'!BI763),ISERROR('!0'!BI763)),"",'!0'!BI763)</f>
        <v/>
      </c>
    </row>
    <row r="762" spans="1:55" ht="12.75" customHeight="1" x14ac:dyDescent="0.2">
      <c r="A762" t="str">
        <f>IF(OR(ISBLANK('!0'!A764),ISERROR('!0'!A764)),"",'!0'!A764)</f>
        <v/>
      </c>
      <c r="B762" t="str">
        <f>IF(OR(ISBLANK('!0'!B764),ISERROR('!0'!B764)),"",'!0'!B764)</f>
        <v/>
      </c>
      <c r="C762" t="str">
        <f>IF(OR(ISBLANK('!0'!C763),ISERROR('!0'!C763)),"",'!0'!C763)</f>
        <v/>
      </c>
      <c r="D762" t="str">
        <f>IF(OR(ISBLANK('!0'!D764),ISERROR('!0'!D764)),"",'!0'!D764)</f>
        <v/>
      </c>
      <c r="E762" t="str">
        <f>IF(OR(ISBLANK('!0'!E764),ISERROR('!0'!E764)),"",'!0'!E764)</f>
        <v/>
      </c>
      <c r="F762" t="str">
        <f>IF(OR(ISBLANK('!0'!F764),ISERROR('!0'!F764)),"",'!0'!F764)</f>
        <v/>
      </c>
      <c r="G762" t="str">
        <f>IF(OR(ISBLANK('!0'!G764),ISERROR('!0'!G764)),"",'!0'!G764)</f>
        <v/>
      </c>
      <c r="H762" t="str">
        <f>IF(OR(ISBLANK('!0'!H764),ISERROR('!0'!H764)),"",'!0'!H764)</f>
        <v/>
      </c>
      <c r="I762" s="4" t="str">
        <f>IF(OR(ISBLANK('!0'!I764),ISERROR('!0'!I764)),"",'!0'!I764)</f>
        <v/>
      </c>
      <c r="J762" t="str">
        <f>IF(OR(ISBLANK('!0'!J764),ISERROR('!0'!J764)),"",'!0'!J764)</f>
        <v/>
      </c>
      <c r="K762" s="59" t="str">
        <f>IF(OR(ISBLANK('!0'!K764),ISERROR('!0'!K764)),"",'!0'!K764)</f>
        <v/>
      </c>
      <c r="L762" t="str">
        <f>IF(OR(ISBLANK('!0'!L764),ISERROR('!0'!L764)),"",'!0'!L764)</f>
        <v/>
      </c>
      <c r="M762" t="str">
        <f>IF(OR(ISBLANK('!0'!M764),ISERROR('!0'!M764)),"",'!0'!M764)</f>
        <v/>
      </c>
      <c r="N762" t="str">
        <f>IF(OR(ISBLANK('!0'!N764),ISERROR('!0'!N764)),"",'!0'!N764)</f>
        <v/>
      </c>
      <c r="O762" t="str">
        <f>IF(OR(ISBLANK('!0'!O764),ISERROR('!0'!O764)),"",'!0'!O764)</f>
        <v/>
      </c>
      <c r="P762" t="str">
        <f>IF(OR(ISBLANK('!0'!P764),ISERROR('!0'!P764)),"",'!0'!P764)</f>
        <v/>
      </c>
      <c r="Q762" t="str">
        <f>IF(OR(ISBLANK('!0'!Q764),ISERROR('!0'!Q764)),"",'!0'!Q764)</f>
        <v/>
      </c>
      <c r="R762" t="str">
        <f>IF(OR(ISBLANK('!0'!R764),ISERROR('!0'!R764)),"",'!0'!R764)</f>
        <v/>
      </c>
      <c r="S762" t="str">
        <f>IF(OR(ISBLANK('!0'!S764),ISERROR('!0'!S764)),"",'!0'!S764)</f>
        <v/>
      </c>
      <c r="T762" t="str">
        <f>IF(OR(ISBLANK('!0'!T764),ISERROR('!0'!T764)),"",'!0'!T764)</f>
        <v/>
      </c>
      <c r="U762" t="str">
        <f>IF(OR(ISBLANK('!0'!U764),ISERROR('!0'!U764)),"",'!0'!U764)</f>
        <v/>
      </c>
      <c r="V762" t="str">
        <f>IF(OR(ISBLANK('!0'!V764),ISERROR('!0'!V764)),"",'!0'!V764)</f>
        <v/>
      </c>
      <c r="W762" t="str">
        <f>IF(OR(ISBLANK('!0'!W764),ISERROR('!0'!W764)),"",'!0'!W764)</f>
        <v/>
      </c>
      <c r="X762" t="str">
        <f>IF(OR(ISBLANK('!0'!X764),ISERROR('!0'!X764)),"",'!0'!X764)</f>
        <v/>
      </c>
      <c r="Y762" t="str">
        <f>IF(OR(ISBLANK('!0'!Y764),ISERROR('!0'!Y764)),"",'!0'!Y764)</f>
        <v/>
      </c>
      <c r="Z762" t="str">
        <f>IF(OR(ISBLANK('!0'!Z764),ISERROR('!0'!Z764)),"",'!0'!Z764)</f>
        <v/>
      </c>
      <c r="AA762" t="str">
        <f>IF(OR(ISBLANK('!0'!AA764),ISERROR('!0'!AA764)),"",'!0'!AA764)</f>
        <v/>
      </c>
      <c r="AB762" t="str">
        <f>IF(OR(ISBLANK('!0'!AB764),ISERROR('!0'!AB764)),"",'!0'!AB764)</f>
        <v/>
      </c>
      <c r="AC762" t="str">
        <f>IF(OR(ISBLANK('!0'!AI764),ISERROR('!0'!AI764)),"",'!0'!AI764)</f>
        <v/>
      </c>
      <c r="AD762" t="str">
        <f>IF(OR(ISBLANK('!0'!AJ764),ISERROR('!0'!AJ764)),"",'!0'!AJ764)</f>
        <v/>
      </c>
      <c r="AE762" t="str">
        <f>IF(OR(ISBLANK('!0'!AK764),ISERROR('!0'!AK764)),"",'!0'!AK764)</f>
        <v/>
      </c>
      <c r="AF762" t="str">
        <f>IF(OR(ISBLANK('!0'!AL764),ISERROR('!0'!AL764)),"",'!0'!AL764)</f>
        <v/>
      </c>
      <c r="AG762" t="str">
        <f>IF(OR(ISBLANK('!0'!AM764),ISERROR('!0'!AM764)),"",'!0'!AM764)</f>
        <v/>
      </c>
      <c r="AH762" t="str">
        <f>IF(OR(ISBLANK('!0'!AN764),ISERROR('!0'!AN764)),"",'!0'!AN764)</f>
        <v/>
      </c>
      <c r="AI762" t="str">
        <f>IF(OR(ISBLANK('!0'!AO764),ISERROR('!0'!AO764)),"",'!0'!AO764)</f>
        <v/>
      </c>
      <c r="AJ762" t="str">
        <f>IF(OR(ISBLANK('!0'!AP764),ISERROR('!0'!AP764)),"",'!0'!AP764)</f>
        <v/>
      </c>
      <c r="AK762" t="str">
        <f>IF(OR(ISBLANK('!0'!AQ764),ISERROR('!0'!AQ764)),"",'!0'!AQ764)</f>
        <v/>
      </c>
      <c r="AL762" t="str">
        <f>IF(OR(ISBLANK('!0'!AR764),ISERROR('!0'!AR764)),"",'!0'!AR764)</f>
        <v/>
      </c>
      <c r="AM762" t="str">
        <f>IF(OR(ISBLANK('!0'!AS764),ISERROR('!0'!AS764)),"",'!0'!AS764)</f>
        <v/>
      </c>
      <c r="AN762" t="str">
        <f>IF(OR(ISBLANK('!0'!AT764),ISERROR('!0'!AT764)),"",'!0'!AT764)</f>
        <v/>
      </c>
      <c r="AO762" t="str">
        <f>IF(OR(ISBLANK('!0'!AU764),ISERROR('!0'!AU764)),"",'!0'!AU764)</f>
        <v/>
      </c>
      <c r="AP762" t="str">
        <f>IF(OR(ISBLANK('!0'!AV764),ISERROR('!0'!AV764)),"",'!0'!AV764)</f>
        <v/>
      </c>
      <c r="AQ762" t="str">
        <f>IF(OR(ISBLANK('!0'!AW764),ISERROR('!0'!AW764)),"",'!0'!AW764)</f>
        <v/>
      </c>
      <c r="AR762" t="str">
        <f>IF(OR(ISBLANK('!0'!AX764),ISERROR('!0'!AX764)),"",'!0'!AX764)</f>
        <v/>
      </c>
      <c r="AS762" t="str">
        <f>IF(OR(ISBLANK('!0'!AY764),ISERROR('!0'!AY764)),"",'!0'!AY764)</f>
        <v/>
      </c>
      <c r="AT762" t="str">
        <f>IF(OR(ISBLANK('!0'!AZ764),ISERROR('!0'!AZ764)),"",'!0'!AZ764)</f>
        <v/>
      </c>
      <c r="AU762" t="str">
        <f>IF(OR(ISBLANK('!0'!BA764),ISERROR('!0'!BA764)),"",'!0'!BA764)</f>
        <v/>
      </c>
      <c r="AV762" t="str">
        <f>IF(OR(ISBLANK('!0'!BB764),ISERROR('!0'!BB764)),"",'!0'!BB764)</f>
        <v/>
      </c>
      <c r="AW762" t="str">
        <f>IF(OR(ISBLANK('!0'!BC764),ISERROR('!0'!BC764)),"",'!0'!BC764)</f>
        <v/>
      </c>
      <c r="AX762" t="str">
        <f>IF(OR(ISBLANK('!0'!BD764),ISERROR('!0'!BD764)),"",'!0'!BD764)</f>
        <v/>
      </c>
      <c r="AY762" t="str">
        <f>IF(OR(ISBLANK('!0'!BE764),ISERROR('!0'!BE764)),"",'!0'!BE764)</f>
        <v/>
      </c>
      <c r="AZ762" t="str">
        <f>IF(OR(ISBLANK('!0'!BF764),ISERROR('!0'!BF764)),"",'!0'!BF764)</f>
        <v/>
      </c>
      <c r="BA762" t="str">
        <f>IF(OR(ISBLANK('!0'!BG764),ISERROR('!0'!BG764)),"",'!0'!BG764)</f>
        <v/>
      </c>
      <c r="BB762" t="str">
        <f>IF(OR(ISBLANK('!0'!BH764),ISERROR('!0'!BH764)),"",'!0'!BH764)</f>
        <v/>
      </c>
      <c r="BC762" t="str">
        <f>IF(OR(ISBLANK('!0'!BI764),ISERROR('!0'!BI764)),"",'!0'!BI764)</f>
        <v/>
      </c>
    </row>
    <row r="763" spans="1:55" ht="12.75" customHeight="1" x14ac:dyDescent="0.2">
      <c r="A763" t="str">
        <f>IF(OR(ISBLANK('!0'!A765),ISERROR('!0'!A765)),"",'!0'!A765)</f>
        <v/>
      </c>
      <c r="B763" t="str">
        <f>IF(OR(ISBLANK('!0'!B765),ISERROR('!0'!B765)),"",'!0'!B765)</f>
        <v/>
      </c>
      <c r="C763" t="str">
        <f>IF(OR(ISBLANK('!0'!C764),ISERROR('!0'!C764)),"",'!0'!C764)</f>
        <v/>
      </c>
      <c r="D763" t="str">
        <f>IF(OR(ISBLANK('!0'!D765),ISERROR('!0'!D765)),"",'!0'!D765)</f>
        <v/>
      </c>
      <c r="E763" t="str">
        <f>IF(OR(ISBLANK('!0'!E765),ISERROR('!0'!E765)),"",'!0'!E765)</f>
        <v/>
      </c>
      <c r="F763" t="str">
        <f>IF(OR(ISBLANK('!0'!F765),ISERROR('!0'!F765)),"",'!0'!F765)</f>
        <v/>
      </c>
      <c r="G763" t="str">
        <f>IF(OR(ISBLANK('!0'!G765),ISERROR('!0'!G765)),"",'!0'!G765)</f>
        <v/>
      </c>
      <c r="H763" t="str">
        <f>IF(OR(ISBLANK('!0'!H765),ISERROR('!0'!H765)),"",'!0'!H765)</f>
        <v/>
      </c>
      <c r="I763" s="4" t="str">
        <f>IF(OR(ISBLANK('!0'!I765),ISERROR('!0'!I765)),"",'!0'!I765)</f>
        <v/>
      </c>
      <c r="J763" t="str">
        <f>IF(OR(ISBLANK('!0'!J765),ISERROR('!0'!J765)),"",'!0'!J765)</f>
        <v/>
      </c>
      <c r="K763" s="59" t="str">
        <f>IF(OR(ISBLANK('!0'!K765),ISERROR('!0'!K765)),"",'!0'!K765)</f>
        <v/>
      </c>
      <c r="L763" t="str">
        <f>IF(OR(ISBLANK('!0'!L765),ISERROR('!0'!L765)),"",'!0'!L765)</f>
        <v/>
      </c>
      <c r="M763" t="str">
        <f>IF(OR(ISBLANK('!0'!M765),ISERROR('!0'!M765)),"",'!0'!M765)</f>
        <v/>
      </c>
      <c r="N763" t="str">
        <f>IF(OR(ISBLANK('!0'!N765),ISERROR('!0'!N765)),"",'!0'!N765)</f>
        <v/>
      </c>
      <c r="O763" t="str">
        <f>IF(OR(ISBLANK('!0'!O765),ISERROR('!0'!O765)),"",'!0'!O765)</f>
        <v/>
      </c>
      <c r="P763" t="str">
        <f>IF(OR(ISBLANK('!0'!P765),ISERROR('!0'!P765)),"",'!0'!P765)</f>
        <v/>
      </c>
      <c r="Q763" t="str">
        <f>IF(OR(ISBLANK('!0'!Q765),ISERROR('!0'!Q765)),"",'!0'!Q765)</f>
        <v/>
      </c>
      <c r="R763" t="str">
        <f>IF(OR(ISBLANK('!0'!R765),ISERROR('!0'!R765)),"",'!0'!R765)</f>
        <v/>
      </c>
      <c r="S763" t="str">
        <f>IF(OR(ISBLANK('!0'!S765),ISERROR('!0'!S765)),"",'!0'!S765)</f>
        <v/>
      </c>
      <c r="T763" t="str">
        <f>IF(OR(ISBLANK('!0'!T765),ISERROR('!0'!T765)),"",'!0'!T765)</f>
        <v/>
      </c>
      <c r="U763" t="str">
        <f>IF(OR(ISBLANK('!0'!U765),ISERROR('!0'!U765)),"",'!0'!U765)</f>
        <v/>
      </c>
      <c r="V763" t="str">
        <f>IF(OR(ISBLANK('!0'!V765),ISERROR('!0'!V765)),"",'!0'!V765)</f>
        <v/>
      </c>
      <c r="W763" t="str">
        <f>IF(OR(ISBLANK('!0'!W765),ISERROR('!0'!W765)),"",'!0'!W765)</f>
        <v/>
      </c>
      <c r="X763" t="str">
        <f>IF(OR(ISBLANK('!0'!X765),ISERROR('!0'!X765)),"",'!0'!X765)</f>
        <v/>
      </c>
      <c r="Y763" t="str">
        <f>IF(OR(ISBLANK('!0'!Y765),ISERROR('!0'!Y765)),"",'!0'!Y765)</f>
        <v/>
      </c>
      <c r="Z763" t="str">
        <f>IF(OR(ISBLANK('!0'!Z765),ISERROR('!0'!Z765)),"",'!0'!Z765)</f>
        <v/>
      </c>
      <c r="AA763" t="str">
        <f>IF(OR(ISBLANK('!0'!AA765),ISERROR('!0'!AA765)),"",'!0'!AA765)</f>
        <v/>
      </c>
      <c r="AB763" t="str">
        <f>IF(OR(ISBLANK('!0'!AB765),ISERROR('!0'!AB765)),"",'!0'!AB765)</f>
        <v/>
      </c>
      <c r="AC763" t="str">
        <f>IF(OR(ISBLANK('!0'!AI765),ISERROR('!0'!AI765)),"",'!0'!AI765)</f>
        <v/>
      </c>
      <c r="AD763" t="str">
        <f>IF(OR(ISBLANK('!0'!AJ765),ISERROR('!0'!AJ765)),"",'!0'!AJ765)</f>
        <v/>
      </c>
      <c r="AE763" t="str">
        <f>IF(OR(ISBLANK('!0'!AK765),ISERROR('!0'!AK765)),"",'!0'!AK765)</f>
        <v/>
      </c>
      <c r="AF763" t="str">
        <f>IF(OR(ISBLANK('!0'!AL765),ISERROR('!0'!AL765)),"",'!0'!AL765)</f>
        <v/>
      </c>
      <c r="AG763" t="str">
        <f>IF(OR(ISBLANK('!0'!AM765),ISERROR('!0'!AM765)),"",'!0'!AM765)</f>
        <v/>
      </c>
      <c r="AH763" t="str">
        <f>IF(OR(ISBLANK('!0'!AN765),ISERROR('!0'!AN765)),"",'!0'!AN765)</f>
        <v/>
      </c>
      <c r="AI763" t="str">
        <f>IF(OR(ISBLANK('!0'!AO765),ISERROR('!0'!AO765)),"",'!0'!AO765)</f>
        <v/>
      </c>
      <c r="AJ763" t="str">
        <f>IF(OR(ISBLANK('!0'!AP765),ISERROR('!0'!AP765)),"",'!0'!AP765)</f>
        <v/>
      </c>
      <c r="AK763" t="str">
        <f>IF(OR(ISBLANK('!0'!AQ765),ISERROR('!0'!AQ765)),"",'!0'!AQ765)</f>
        <v/>
      </c>
      <c r="AL763" t="str">
        <f>IF(OR(ISBLANK('!0'!AR765),ISERROR('!0'!AR765)),"",'!0'!AR765)</f>
        <v/>
      </c>
      <c r="AM763" t="str">
        <f>IF(OR(ISBLANK('!0'!AS765),ISERROR('!0'!AS765)),"",'!0'!AS765)</f>
        <v/>
      </c>
      <c r="AN763" t="str">
        <f>IF(OR(ISBLANK('!0'!AT765),ISERROR('!0'!AT765)),"",'!0'!AT765)</f>
        <v/>
      </c>
      <c r="AO763" t="str">
        <f>IF(OR(ISBLANK('!0'!AU765),ISERROR('!0'!AU765)),"",'!0'!AU765)</f>
        <v/>
      </c>
      <c r="AP763" t="str">
        <f>IF(OR(ISBLANK('!0'!AV765),ISERROR('!0'!AV765)),"",'!0'!AV765)</f>
        <v/>
      </c>
      <c r="AQ763" t="str">
        <f>IF(OR(ISBLANK('!0'!AW765),ISERROR('!0'!AW765)),"",'!0'!AW765)</f>
        <v/>
      </c>
      <c r="AR763" t="str">
        <f>IF(OR(ISBLANK('!0'!AX765),ISERROR('!0'!AX765)),"",'!0'!AX765)</f>
        <v/>
      </c>
      <c r="AS763" t="str">
        <f>IF(OR(ISBLANK('!0'!AY765),ISERROR('!0'!AY765)),"",'!0'!AY765)</f>
        <v/>
      </c>
      <c r="AT763" t="str">
        <f>IF(OR(ISBLANK('!0'!AZ765),ISERROR('!0'!AZ765)),"",'!0'!AZ765)</f>
        <v/>
      </c>
      <c r="AU763" t="str">
        <f>IF(OR(ISBLANK('!0'!BA765),ISERROR('!0'!BA765)),"",'!0'!BA765)</f>
        <v/>
      </c>
      <c r="AV763" t="str">
        <f>IF(OR(ISBLANK('!0'!BB765),ISERROR('!0'!BB765)),"",'!0'!BB765)</f>
        <v/>
      </c>
      <c r="AW763" t="str">
        <f>IF(OR(ISBLANK('!0'!BC765),ISERROR('!0'!BC765)),"",'!0'!BC765)</f>
        <v/>
      </c>
      <c r="AX763" t="str">
        <f>IF(OR(ISBLANK('!0'!BD765),ISERROR('!0'!BD765)),"",'!0'!BD765)</f>
        <v/>
      </c>
      <c r="AY763" t="str">
        <f>IF(OR(ISBLANK('!0'!BE765),ISERROR('!0'!BE765)),"",'!0'!BE765)</f>
        <v/>
      </c>
      <c r="AZ763" t="str">
        <f>IF(OR(ISBLANK('!0'!BF765),ISERROR('!0'!BF765)),"",'!0'!BF765)</f>
        <v/>
      </c>
      <c r="BA763" t="str">
        <f>IF(OR(ISBLANK('!0'!BG765),ISERROR('!0'!BG765)),"",'!0'!BG765)</f>
        <v/>
      </c>
      <c r="BB763" t="str">
        <f>IF(OR(ISBLANK('!0'!BH765),ISERROR('!0'!BH765)),"",'!0'!BH765)</f>
        <v/>
      </c>
      <c r="BC763" t="str">
        <f>IF(OR(ISBLANK('!0'!BI765),ISERROR('!0'!BI765)),"",'!0'!BI765)</f>
        <v/>
      </c>
    </row>
    <row r="764" spans="1:55" ht="12.75" customHeight="1" x14ac:dyDescent="0.2">
      <c r="A764" t="str">
        <f>IF(OR(ISBLANK('!0'!A766),ISERROR('!0'!A766)),"",'!0'!A766)</f>
        <v/>
      </c>
      <c r="B764" t="str">
        <f>IF(OR(ISBLANK('!0'!B766),ISERROR('!0'!B766)),"",'!0'!B766)</f>
        <v/>
      </c>
      <c r="C764" t="str">
        <f>IF(OR(ISBLANK('!0'!C765),ISERROR('!0'!C765)),"",'!0'!C765)</f>
        <v/>
      </c>
      <c r="D764" t="str">
        <f>IF(OR(ISBLANK('!0'!D766),ISERROR('!0'!D766)),"",'!0'!D766)</f>
        <v/>
      </c>
      <c r="E764" t="str">
        <f>IF(OR(ISBLANK('!0'!E766),ISERROR('!0'!E766)),"",'!0'!E766)</f>
        <v/>
      </c>
      <c r="F764" t="str">
        <f>IF(OR(ISBLANK('!0'!F766),ISERROR('!0'!F766)),"",'!0'!F766)</f>
        <v/>
      </c>
      <c r="G764" t="str">
        <f>IF(OR(ISBLANK('!0'!G766),ISERROR('!0'!G766)),"",'!0'!G766)</f>
        <v/>
      </c>
      <c r="H764" t="str">
        <f>IF(OR(ISBLANK('!0'!H766),ISERROR('!0'!H766)),"",'!0'!H766)</f>
        <v/>
      </c>
      <c r="I764" s="4" t="str">
        <f>IF(OR(ISBLANK('!0'!I766),ISERROR('!0'!I766)),"",'!0'!I766)</f>
        <v/>
      </c>
      <c r="J764" t="str">
        <f>IF(OR(ISBLANK('!0'!J766),ISERROR('!0'!J766)),"",'!0'!J766)</f>
        <v/>
      </c>
      <c r="K764" s="59" t="str">
        <f>IF(OR(ISBLANK('!0'!K766),ISERROR('!0'!K766)),"",'!0'!K766)</f>
        <v/>
      </c>
      <c r="L764" t="str">
        <f>IF(OR(ISBLANK('!0'!L766),ISERROR('!0'!L766)),"",'!0'!L766)</f>
        <v/>
      </c>
      <c r="M764" t="str">
        <f>IF(OR(ISBLANK('!0'!M766),ISERROR('!0'!M766)),"",'!0'!M766)</f>
        <v/>
      </c>
      <c r="N764" t="str">
        <f>IF(OR(ISBLANK('!0'!N766),ISERROR('!0'!N766)),"",'!0'!N766)</f>
        <v/>
      </c>
      <c r="O764" t="str">
        <f>IF(OR(ISBLANK('!0'!O766),ISERROR('!0'!O766)),"",'!0'!O766)</f>
        <v/>
      </c>
      <c r="P764" t="str">
        <f>IF(OR(ISBLANK('!0'!P766),ISERROR('!0'!P766)),"",'!0'!P766)</f>
        <v/>
      </c>
      <c r="Q764" t="str">
        <f>IF(OR(ISBLANK('!0'!Q766),ISERROR('!0'!Q766)),"",'!0'!Q766)</f>
        <v/>
      </c>
      <c r="R764" t="str">
        <f>IF(OR(ISBLANK('!0'!R766),ISERROR('!0'!R766)),"",'!0'!R766)</f>
        <v/>
      </c>
      <c r="S764" t="str">
        <f>IF(OR(ISBLANK('!0'!S766),ISERROR('!0'!S766)),"",'!0'!S766)</f>
        <v/>
      </c>
      <c r="T764" t="str">
        <f>IF(OR(ISBLANK('!0'!T766),ISERROR('!0'!T766)),"",'!0'!T766)</f>
        <v/>
      </c>
      <c r="U764" t="str">
        <f>IF(OR(ISBLANK('!0'!U766),ISERROR('!0'!U766)),"",'!0'!U766)</f>
        <v/>
      </c>
      <c r="V764" t="str">
        <f>IF(OR(ISBLANK('!0'!V766),ISERROR('!0'!V766)),"",'!0'!V766)</f>
        <v/>
      </c>
      <c r="W764" t="str">
        <f>IF(OR(ISBLANK('!0'!W766),ISERROR('!0'!W766)),"",'!0'!W766)</f>
        <v/>
      </c>
      <c r="X764" t="str">
        <f>IF(OR(ISBLANK('!0'!X766),ISERROR('!0'!X766)),"",'!0'!X766)</f>
        <v/>
      </c>
      <c r="Y764" t="str">
        <f>IF(OR(ISBLANK('!0'!Y766),ISERROR('!0'!Y766)),"",'!0'!Y766)</f>
        <v/>
      </c>
      <c r="Z764" t="str">
        <f>IF(OR(ISBLANK('!0'!Z766),ISERROR('!0'!Z766)),"",'!0'!Z766)</f>
        <v/>
      </c>
      <c r="AA764" t="str">
        <f>IF(OR(ISBLANK('!0'!AA766),ISERROR('!0'!AA766)),"",'!0'!AA766)</f>
        <v/>
      </c>
      <c r="AB764" t="str">
        <f>IF(OR(ISBLANK('!0'!AB766),ISERROR('!0'!AB766)),"",'!0'!AB766)</f>
        <v/>
      </c>
      <c r="AC764" t="str">
        <f>IF(OR(ISBLANK('!0'!AI766),ISERROR('!0'!AI766)),"",'!0'!AI766)</f>
        <v/>
      </c>
      <c r="AD764" t="str">
        <f>IF(OR(ISBLANK('!0'!AJ766),ISERROR('!0'!AJ766)),"",'!0'!AJ766)</f>
        <v/>
      </c>
      <c r="AE764" t="str">
        <f>IF(OR(ISBLANK('!0'!AK766),ISERROR('!0'!AK766)),"",'!0'!AK766)</f>
        <v/>
      </c>
      <c r="AF764" t="str">
        <f>IF(OR(ISBLANK('!0'!AL766),ISERROR('!0'!AL766)),"",'!0'!AL766)</f>
        <v/>
      </c>
      <c r="AG764" t="str">
        <f>IF(OR(ISBLANK('!0'!AM766),ISERROR('!0'!AM766)),"",'!0'!AM766)</f>
        <v/>
      </c>
      <c r="AH764" t="str">
        <f>IF(OR(ISBLANK('!0'!AN766),ISERROR('!0'!AN766)),"",'!0'!AN766)</f>
        <v/>
      </c>
      <c r="AI764" t="str">
        <f>IF(OR(ISBLANK('!0'!AO766),ISERROR('!0'!AO766)),"",'!0'!AO766)</f>
        <v/>
      </c>
      <c r="AJ764" t="str">
        <f>IF(OR(ISBLANK('!0'!AP766),ISERROR('!0'!AP766)),"",'!0'!AP766)</f>
        <v/>
      </c>
      <c r="AK764" t="str">
        <f>IF(OR(ISBLANK('!0'!AQ766),ISERROR('!0'!AQ766)),"",'!0'!AQ766)</f>
        <v/>
      </c>
      <c r="AL764" t="str">
        <f>IF(OR(ISBLANK('!0'!AR766),ISERROR('!0'!AR766)),"",'!0'!AR766)</f>
        <v/>
      </c>
      <c r="AM764" t="str">
        <f>IF(OR(ISBLANK('!0'!AS766),ISERROR('!0'!AS766)),"",'!0'!AS766)</f>
        <v/>
      </c>
      <c r="AN764" t="str">
        <f>IF(OR(ISBLANK('!0'!AT766),ISERROR('!0'!AT766)),"",'!0'!AT766)</f>
        <v/>
      </c>
      <c r="AO764" t="str">
        <f>IF(OR(ISBLANK('!0'!AU766),ISERROR('!0'!AU766)),"",'!0'!AU766)</f>
        <v/>
      </c>
      <c r="AP764" t="str">
        <f>IF(OR(ISBLANK('!0'!AV766),ISERROR('!0'!AV766)),"",'!0'!AV766)</f>
        <v/>
      </c>
      <c r="AQ764" t="str">
        <f>IF(OR(ISBLANK('!0'!AW766),ISERROR('!0'!AW766)),"",'!0'!AW766)</f>
        <v/>
      </c>
      <c r="AR764" t="str">
        <f>IF(OR(ISBLANK('!0'!AX766),ISERROR('!0'!AX766)),"",'!0'!AX766)</f>
        <v/>
      </c>
      <c r="AS764" t="str">
        <f>IF(OR(ISBLANK('!0'!AY766),ISERROR('!0'!AY766)),"",'!0'!AY766)</f>
        <v/>
      </c>
      <c r="AT764" t="str">
        <f>IF(OR(ISBLANK('!0'!AZ766),ISERROR('!0'!AZ766)),"",'!0'!AZ766)</f>
        <v/>
      </c>
      <c r="AU764" t="str">
        <f>IF(OR(ISBLANK('!0'!BA766),ISERROR('!0'!BA766)),"",'!0'!BA766)</f>
        <v/>
      </c>
      <c r="AV764" t="str">
        <f>IF(OR(ISBLANK('!0'!BB766),ISERROR('!0'!BB766)),"",'!0'!BB766)</f>
        <v/>
      </c>
      <c r="AW764" t="str">
        <f>IF(OR(ISBLANK('!0'!BC766),ISERROR('!0'!BC766)),"",'!0'!BC766)</f>
        <v/>
      </c>
      <c r="AX764" t="str">
        <f>IF(OR(ISBLANK('!0'!BD766),ISERROR('!0'!BD766)),"",'!0'!BD766)</f>
        <v/>
      </c>
      <c r="AY764" t="str">
        <f>IF(OR(ISBLANK('!0'!BE766),ISERROR('!0'!BE766)),"",'!0'!BE766)</f>
        <v/>
      </c>
      <c r="AZ764" t="str">
        <f>IF(OR(ISBLANK('!0'!BF766),ISERROR('!0'!BF766)),"",'!0'!BF766)</f>
        <v/>
      </c>
      <c r="BA764" t="str">
        <f>IF(OR(ISBLANK('!0'!BG766),ISERROR('!0'!BG766)),"",'!0'!BG766)</f>
        <v/>
      </c>
      <c r="BB764" t="str">
        <f>IF(OR(ISBLANK('!0'!BH766),ISERROR('!0'!BH766)),"",'!0'!BH766)</f>
        <v/>
      </c>
      <c r="BC764" t="str">
        <f>IF(OR(ISBLANK('!0'!BI766),ISERROR('!0'!BI766)),"",'!0'!BI766)</f>
        <v/>
      </c>
    </row>
    <row r="765" spans="1:55" ht="12.75" customHeight="1" x14ac:dyDescent="0.2">
      <c r="A765" t="str">
        <f>IF(OR(ISBLANK('!0'!A767),ISERROR('!0'!A767)),"",'!0'!A767)</f>
        <v/>
      </c>
      <c r="B765" t="str">
        <f>IF(OR(ISBLANK('!0'!B767),ISERROR('!0'!B767)),"",'!0'!B767)</f>
        <v/>
      </c>
      <c r="C765" t="str">
        <f>IF(OR(ISBLANK('!0'!C766),ISERROR('!0'!C766)),"",'!0'!C766)</f>
        <v/>
      </c>
      <c r="D765" t="str">
        <f>IF(OR(ISBLANK('!0'!D767),ISERROR('!0'!D767)),"",'!0'!D767)</f>
        <v/>
      </c>
      <c r="E765" t="str">
        <f>IF(OR(ISBLANK('!0'!E767),ISERROR('!0'!E767)),"",'!0'!E767)</f>
        <v/>
      </c>
      <c r="F765" t="str">
        <f>IF(OR(ISBLANK('!0'!F767),ISERROR('!0'!F767)),"",'!0'!F767)</f>
        <v/>
      </c>
      <c r="G765" t="str">
        <f>IF(OR(ISBLANK('!0'!G767),ISERROR('!0'!G767)),"",'!0'!G767)</f>
        <v/>
      </c>
      <c r="H765" t="str">
        <f>IF(OR(ISBLANK('!0'!H767),ISERROR('!0'!H767)),"",'!0'!H767)</f>
        <v/>
      </c>
      <c r="I765" s="4" t="str">
        <f>IF(OR(ISBLANK('!0'!I767),ISERROR('!0'!I767)),"",'!0'!I767)</f>
        <v/>
      </c>
      <c r="J765" t="str">
        <f>IF(OR(ISBLANK('!0'!J767),ISERROR('!0'!J767)),"",'!0'!J767)</f>
        <v/>
      </c>
      <c r="K765" s="59" t="str">
        <f>IF(OR(ISBLANK('!0'!K767),ISERROR('!0'!K767)),"",'!0'!K767)</f>
        <v/>
      </c>
      <c r="L765" t="str">
        <f>IF(OR(ISBLANK('!0'!L767),ISERROR('!0'!L767)),"",'!0'!L767)</f>
        <v/>
      </c>
      <c r="M765" t="str">
        <f>IF(OR(ISBLANK('!0'!M767),ISERROR('!0'!M767)),"",'!0'!M767)</f>
        <v/>
      </c>
      <c r="N765" t="str">
        <f>IF(OR(ISBLANK('!0'!N767),ISERROR('!0'!N767)),"",'!0'!N767)</f>
        <v/>
      </c>
      <c r="O765" t="str">
        <f>IF(OR(ISBLANK('!0'!O767),ISERROR('!0'!O767)),"",'!0'!O767)</f>
        <v/>
      </c>
      <c r="P765" t="str">
        <f>IF(OR(ISBLANK('!0'!P767),ISERROR('!0'!P767)),"",'!0'!P767)</f>
        <v/>
      </c>
      <c r="Q765" t="str">
        <f>IF(OR(ISBLANK('!0'!Q767),ISERROR('!0'!Q767)),"",'!0'!Q767)</f>
        <v/>
      </c>
      <c r="R765" t="str">
        <f>IF(OR(ISBLANK('!0'!R767),ISERROR('!0'!R767)),"",'!0'!R767)</f>
        <v/>
      </c>
      <c r="S765" t="str">
        <f>IF(OR(ISBLANK('!0'!S767),ISERROR('!0'!S767)),"",'!0'!S767)</f>
        <v/>
      </c>
      <c r="T765" t="str">
        <f>IF(OR(ISBLANK('!0'!T767),ISERROR('!0'!T767)),"",'!0'!T767)</f>
        <v/>
      </c>
      <c r="U765" t="str">
        <f>IF(OR(ISBLANK('!0'!U767),ISERROR('!0'!U767)),"",'!0'!U767)</f>
        <v/>
      </c>
      <c r="V765" t="str">
        <f>IF(OR(ISBLANK('!0'!V767),ISERROR('!0'!V767)),"",'!0'!V767)</f>
        <v/>
      </c>
      <c r="W765" t="str">
        <f>IF(OR(ISBLANK('!0'!W767),ISERROR('!0'!W767)),"",'!0'!W767)</f>
        <v/>
      </c>
      <c r="X765" t="str">
        <f>IF(OR(ISBLANK('!0'!X767),ISERROR('!0'!X767)),"",'!0'!X767)</f>
        <v/>
      </c>
      <c r="Y765" t="str">
        <f>IF(OR(ISBLANK('!0'!Y767),ISERROR('!0'!Y767)),"",'!0'!Y767)</f>
        <v/>
      </c>
      <c r="Z765" t="str">
        <f>IF(OR(ISBLANK('!0'!Z767),ISERROR('!0'!Z767)),"",'!0'!Z767)</f>
        <v/>
      </c>
      <c r="AA765" t="str">
        <f>IF(OR(ISBLANK('!0'!AA767),ISERROR('!0'!AA767)),"",'!0'!AA767)</f>
        <v/>
      </c>
      <c r="AB765" t="str">
        <f>IF(OR(ISBLANK('!0'!AB767),ISERROR('!0'!AB767)),"",'!0'!AB767)</f>
        <v/>
      </c>
      <c r="AC765" t="str">
        <f>IF(OR(ISBLANK('!0'!AI767),ISERROR('!0'!AI767)),"",'!0'!AI767)</f>
        <v/>
      </c>
      <c r="AD765" t="str">
        <f>IF(OR(ISBLANK('!0'!AJ767),ISERROR('!0'!AJ767)),"",'!0'!AJ767)</f>
        <v/>
      </c>
      <c r="AE765" t="str">
        <f>IF(OR(ISBLANK('!0'!AK767),ISERROR('!0'!AK767)),"",'!0'!AK767)</f>
        <v/>
      </c>
      <c r="AF765" t="str">
        <f>IF(OR(ISBLANK('!0'!AL767),ISERROR('!0'!AL767)),"",'!0'!AL767)</f>
        <v/>
      </c>
      <c r="AG765" t="str">
        <f>IF(OR(ISBLANK('!0'!AM767),ISERROR('!0'!AM767)),"",'!0'!AM767)</f>
        <v/>
      </c>
      <c r="AH765" t="str">
        <f>IF(OR(ISBLANK('!0'!AN767),ISERROR('!0'!AN767)),"",'!0'!AN767)</f>
        <v/>
      </c>
      <c r="AI765" t="str">
        <f>IF(OR(ISBLANK('!0'!AO767),ISERROR('!0'!AO767)),"",'!0'!AO767)</f>
        <v/>
      </c>
      <c r="AJ765" t="str">
        <f>IF(OR(ISBLANK('!0'!AP767),ISERROR('!0'!AP767)),"",'!0'!AP767)</f>
        <v/>
      </c>
      <c r="AK765" t="str">
        <f>IF(OR(ISBLANK('!0'!AQ767),ISERROR('!0'!AQ767)),"",'!0'!AQ767)</f>
        <v/>
      </c>
      <c r="AL765" t="str">
        <f>IF(OR(ISBLANK('!0'!AR767),ISERROR('!0'!AR767)),"",'!0'!AR767)</f>
        <v/>
      </c>
      <c r="AM765" t="str">
        <f>IF(OR(ISBLANK('!0'!AS767),ISERROR('!0'!AS767)),"",'!0'!AS767)</f>
        <v/>
      </c>
      <c r="AN765" t="str">
        <f>IF(OR(ISBLANK('!0'!AT767),ISERROR('!0'!AT767)),"",'!0'!AT767)</f>
        <v/>
      </c>
      <c r="AO765" t="str">
        <f>IF(OR(ISBLANK('!0'!AU767),ISERROR('!0'!AU767)),"",'!0'!AU767)</f>
        <v/>
      </c>
      <c r="AP765" t="str">
        <f>IF(OR(ISBLANK('!0'!AV767),ISERROR('!0'!AV767)),"",'!0'!AV767)</f>
        <v/>
      </c>
      <c r="AQ765" t="str">
        <f>IF(OR(ISBLANK('!0'!AW767),ISERROR('!0'!AW767)),"",'!0'!AW767)</f>
        <v/>
      </c>
      <c r="AR765" t="str">
        <f>IF(OR(ISBLANK('!0'!AX767),ISERROR('!0'!AX767)),"",'!0'!AX767)</f>
        <v/>
      </c>
      <c r="AS765" t="str">
        <f>IF(OR(ISBLANK('!0'!AY767),ISERROR('!0'!AY767)),"",'!0'!AY767)</f>
        <v/>
      </c>
      <c r="AT765" t="str">
        <f>IF(OR(ISBLANK('!0'!AZ767),ISERROR('!0'!AZ767)),"",'!0'!AZ767)</f>
        <v/>
      </c>
      <c r="AU765" t="str">
        <f>IF(OR(ISBLANK('!0'!BA767),ISERROR('!0'!BA767)),"",'!0'!BA767)</f>
        <v/>
      </c>
      <c r="AV765" t="str">
        <f>IF(OR(ISBLANK('!0'!BB767),ISERROR('!0'!BB767)),"",'!0'!BB767)</f>
        <v/>
      </c>
      <c r="AW765" t="str">
        <f>IF(OR(ISBLANK('!0'!BC767),ISERROR('!0'!BC767)),"",'!0'!BC767)</f>
        <v/>
      </c>
      <c r="AX765" t="str">
        <f>IF(OR(ISBLANK('!0'!BD767),ISERROR('!0'!BD767)),"",'!0'!BD767)</f>
        <v/>
      </c>
      <c r="AY765" t="str">
        <f>IF(OR(ISBLANK('!0'!BE767),ISERROR('!0'!BE767)),"",'!0'!BE767)</f>
        <v/>
      </c>
      <c r="AZ765" t="str">
        <f>IF(OR(ISBLANK('!0'!BF767),ISERROR('!0'!BF767)),"",'!0'!BF767)</f>
        <v/>
      </c>
      <c r="BA765" t="str">
        <f>IF(OR(ISBLANK('!0'!BG767),ISERROR('!0'!BG767)),"",'!0'!BG767)</f>
        <v/>
      </c>
      <c r="BB765" t="str">
        <f>IF(OR(ISBLANK('!0'!BH767),ISERROR('!0'!BH767)),"",'!0'!BH767)</f>
        <v/>
      </c>
      <c r="BC765" t="str">
        <f>IF(OR(ISBLANK('!0'!BI767),ISERROR('!0'!BI767)),"",'!0'!BI767)</f>
        <v/>
      </c>
    </row>
    <row r="766" spans="1:55" ht="12.75" customHeight="1" x14ac:dyDescent="0.2">
      <c r="A766" t="str">
        <f>IF(OR(ISBLANK('!0'!A768),ISERROR('!0'!A768)),"",'!0'!A768)</f>
        <v/>
      </c>
      <c r="B766" t="str">
        <f>IF(OR(ISBLANK('!0'!B768),ISERROR('!0'!B768)),"",'!0'!B768)</f>
        <v/>
      </c>
      <c r="C766" t="str">
        <f>IF(OR(ISBLANK('!0'!C767),ISERROR('!0'!C767)),"",'!0'!C767)</f>
        <v/>
      </c>
      <c r="D766" t="str">
        <f>IF(OR(ISBLANK('!0'!D768),ISERROR('!0'!D768)),"",'!0'!D768)</f>
        <v/>
      </c>
      <c r="E766" t="str">
        <f>IF(OR(ISBLANK('!0'!E768),ISERROR('!0'!E768)),"",'!0'!E768)</f>
        <v/>
      </c>
      <c r="F766" t="str">
        <f>IF(OR(ISBLANK('!0'!F768),ISERROR('!0'!F768)),"",'!0'!F768)</f>
        <v/>
      </c>
      <c r="G766" t="str">
        <f>IF(OR(ISBLANK('!0'!G768),ISERROR('!0'!G768)),"",'!0'!G768)</f>
        <v/>
      </c>
      <c r="H766" t="str">
        <f>IF(OR(ISBLANK('!0'!H768),ISERROR('!0'!H768)),"",'!0'!H768)</f>
        <v/>
      </c>
      <c r="I766" s="4" t="str">
        <f>IF(OR(ISBLANK('!0'!I768),ISERROR('!0'!I768)),"",'!0'!I768)</f>
        <v/>
      </c>
      <c r="J766" t="str">
        <f>IF(OR(ISBLANK('!0'!J768),ISERROR('!0'!J768)),"",'!0'!J768)</f>
        <v/>
      </c>
      <c r="K766" s="59" t="str">
        <f>IF(OR(ISBLANK('!0'!K768),ISERROR('!0'!K768)),"",'!0'!K768)</f>
        <v/>
      </c>
      <c r="L766" t="str">
        <f>IF(OR(ISBLANK('!0'!L768),ISERROR('!0'!L768)),"",'!0'!L768)</f>
        <v/>
      </c>
      <c r="M766" t="str">
        <f>IF(OR(ISBLANK('!0'!M768),ISERROR('!0'!M768)),"",'!0'!M768)</f>
        <v/>
      </c>
      <c r="N766" t="str">
        <f>IF(OR(ISBLANK('!0'!N768),ISERROR('!0'!N768)),"",'!0'!N768)</f>
        <v/>
      </c>
      <c r="O766" t="str">
        <f>IF(OR(ISBLANK('!0'!O768),ISERROR('!0'!O768)),"",'!0'!O768)</f>
        <v/>
      </c>
      <c r="P766" t="str">
        <f>IF(OR(ISBLANK('!0'!P768),ISERROR('!0'!P768)),"",'!0'!P768)</f>
        <v/>
      </c>
      <c r="Q766" t="str">
        <f>IF(OR(ISBLANK('!0'!Q768),ISERROR('!0'!Q768)),"",'!0'!Q768)</f>
        <v/>
      </c>
      <c r="R766" t="str">
        <f>IF(OR(ISBLANK('!0'!R768),ISERROR('!0'!R768)),"",'!0'!R768)</f>
        <v/>
      </c>
      <c r="S766" t="str">
        <f>IF(OR(ISBLANK('!0'!S768),ISERROR('!0'!S768)),"",'!0'!S768)</f>
        <v/>
      </c>
      <c r="T766" t="str">
        <f>IF(OR(ISBLANK('!0'!T768),ISERROR('!0'!T768)),"",'!0'!T768)</f>
        <v/>
      </c>
      <c r="U766" t="str">
        <f>IF(OR(ISBLANK('!0'!U768),ISERROR('!0'!U768)),"",'!0'!U768)</f>
        <v/>
      </c>
      <c r="V766" t="str">
        <f>IF(OR(ISBLANK('!0'!V768),ISERROR('!0'!V768)),"",'!0'!V768)</f>
        <v/>
      </c>
      <c r="W766" t="str">
        <f>IF(OR(ISBLANK('!0'!W768),ISERROR('!0'!W768)),"",'!0'!W768)</f>
        <v/>
      </c>
      <c r="X766" t="str">
        <f>IF(OR(ISBLANK('!0'!X768),ISERROR('!0'!X768)),"",'!0'!X768)</f>
        <v/>
      </c>
      <c r="Y766" t="str">
        <f>IF(OR(ISBLANK('!0'!Y768),ISERROR('!0'!Y768)),"",'!0'!Y768)</f>
        <v/>
      </c>
      <c r="Z766" t="str">
        <f>IF(OR(ISBLANK('!0'!Z768),ISERROR('!0'!Z768)),"",'!0'!Z768)</f>
        <v/>
      </c>
      <c r="AA766" t="str">
        <f>IF(OR(ISBLANK('!0'!AA768),ISERROR('!0'!AA768)),"",'!0'!AA768)</f>
        <v/>
      </c>
      <c r="AB766" t="str">
        <f>IF(OR(ISBLANK('!0'!AB768),ISERROR('!0'!AB768)),"",'!0'!AB768)</f>
        <v/>
      </c>
      <c r="AC766" t="str">
        <f>IF(OR(ISBLANK('!0'!AI768),ISERROR('!0'!AI768)),"",'!0'!AI768)</f>
        <v/>
      </c>
      <c r="AD766" t="str">
        <f>IF(OR(ISBLANK('!0'!AJ768),ISERROR('!0'!AJ768)),"",'!0'!AJ768)</f>
        <v/>
      </c>
      <c r="AE766" t="str">
        <f>IF(OR(ISBLANK('!0'!AK768),ISERROR('!0'!AK768)),"",'!0'!AK768)</f>
        <v/>
      </c>
      <c r="AF766" t="str">
        <f>IF(OR(ISBLANK('!0'!AL768),ISERROR('!0'!AL768)),"",'!0'!AL768)</f>
        <v/>
      </c>
      <c r="AG766" t="str">
        <f>IF(OR(ISBLANK('!0'!AM768),ISERROR('!0'!AM768)),"",'!0'!AM768)</f>
        <v/>
      </c>
      <c r="AH766" t="str">
        <f>IF(OR(ISBLANK('!0'!AN768),ISERROR('!0'!AN768)),"",'!0'!AN768)</f>
        <v/>
      </c>
      <c r="AI766" t="str">
        <f>IF(OR(ISBLANK('!0'!AO768),ISERROR('!0'!AO768)),"",'!0'!AO768)</f>
        <v/>
      </c>
      <c r="AJ766" t="str">
        <f>IF(OR(ISBLANK('!0'!AP768),ISERROR('!0'!AP768)),"",'!0'!AP768)</f>
        <v/>
      </c>
      <c r="AK766" t="str">
        <f>IF(OR(ISBLANK('!0'!AQ768),ISERROR('!0'!AQ768)),"",'!0'!AQ768)</f>
        <v/>
      </c>
      <c r="AL766" t="str">
        <f>IF(OR(ISBLANK('!0'!AR768),ISERROR('!0'!AR768)),"",'!0'!AR768)</f>
        <v/>
      </c>
      <c r="AM766" t="str">
        <f>IF(OR(ISBLANK('!0'!AS768),ISERROR('!0'!AS768)),"",'!0'!AS768)</f>
        <v/>
      </c>
      <c r="AN766" t="str">
        <f>IF(OR(ISBLANK('!0'!AT768),ISERROR('!0'!AT768)),"",'!0'!AT768)</f>
        <v/>
      </c>
      <c r="AO766" t="str">
        <f>IF(OR(ISBLANK('!0'!AU768),ISERROR('!0'!AU768)),"",'!0'!AU768)</f>
        <v/>
      </c>
      <c r="AP766" t="str">
        <f>IF(OR(ISBLANK('!0'!AV768),ISERROR('!0'!AV768)),"",'!0'!AV768)</f>
        <v/>
      </c>
      <c r="AQ766" t="str">
        <f>IF(OR(ISBLANK('!0'!AW768),ISERROR('!0'!AW768)),"",'!0'!AW768)</f>
        <v/>
      </c>
      <c r="AR766" t="str">
        <f>IF(OR(ISBLANK('!0'!AX768),ISERROR('!0'!AX768)),"",'!0'!AX768)</f>
        <v/>
      </c>
      <c r="AS766" t="str">
        <f>IF(OR(ISBLANK('!0'!AY768),ISERROR('!0'!AY768)),"",'!0'!AY768)</f>
        <v/>
      </c>
      <c r="AT766" t="str">
        <f>IF(OR(ISBLANK('!0'!AZ768),ISERROR('!0'!AZ768)),"",'!0'!AZ768)</f>
        <v/>
      </c>
      <c r="AU766" t="str">
        <f>IF(OR(ISBLANK('!0'!BA768),ISERROR('!0'!BA768)),"",'!0'!BA768)</f>
        <v/>
      </c>
      <c r="AV766" t="str">
        <f>IF(OR(ISBLANK('!0'!BB768),ISERROR('!0'!BB768)),"",'!0'!BB768)</f>
        <v/>
      </c>
      <c r="AW766" t="str">
        <f>IF(OR(ISBLANK('!0'!BC768),ISERROR('!0'!BC768)),"",'!0'!BC768)</f>
        <v/>
      </c>
      <c r="AX766" t="str">
        <f>IF(OR(ISBLANK('!0'!BD768),ISERROR('!0'!BD768)),"",'!0'!BD768)</f>
        <v/>
      </c>
      <c r="AY766" t="str">
        <f>IF(OR(ISBLANK('!0'!BE768),ISERROR('!0'!BE768)),"",'!0'!BE768)</f>
        <v/>
      </c>
      <c r="AZ766" t="str">
        <f>IF(OR(ISBLANK('!0'!BF768),ISERROR('!0'!BF768)),"",'!0'!BF768)</f>
        <v/>
      </c>
      <c r="BA766" t="str">
        <f>IF(OR(ISBLANK('!0'!BG768),ISERROR('!0'!BG768)),"",'!0'!BG768)</f>
        <v/>
      </c>
      <c r="BB766" t="str">
        <f>IF(OR(ISBLANK('!0'!BH768),ISERROR('!0'!BH768)),"",'!0'!BH768)</f>
        <v/>
      </c>
      <c r="BC766" t="str">
        <f>IF(OR(ISBLANK('!0'!BI768),ISERROR('!0'!BI768)),"",'!0'!BI768)</f>
        <v/>
      </c>
    </row>
    <row r="767" spans="1:55" ht="12.75" customHeight="1" x14ac:dyDescent="0.2">
      <c r="A767" t="str">
        <f>IF(OR(ISBLANK('!0'!A769),ISERROR('!0'!A769)),"",'!0'!A769)</f>
        <v/>
      </c>
      <c r="B767" t="str">
        <f>IF(OR(ISBLANK('!0'!B769),ISERROR('!0'!B769)),"",'!0'!B769)</f>
        <v/>
      </c>
      <c r="C767" t="str">
        <f>IF(OR(ISBLANK('!0'!C768),ISERROR('!0'!C768)),"",'!0'!C768)</f>
        <v/>
      </c>
      <c r="D767" t="str">
        <f>IF(OR(ISBLANK('!0'!D769),ISERROR('!0'!D769)),"",'!0'!D769)</f>
        <v/>
      </c>
      <c r="E767" t="str">
        <f>IF(OR(ISBLANK('!0'!E769),ISERROR('!0'!E769)),"",'!0'!E769)</f>
        <v/>
      </c>
      <c r="F767" t="str">
        <f>IF(OR(ISBLANK('!0'!F769),ISERROR('!0'!F769)),"",'!0'!F769)</f>
        <v/>
      </c>
      <c r="G767" t="str">
        <f>IF(OR(ISBLANK('!0'!G769),ISERROR('!0'!G769)),"",'!0'!G769)</f>
        <v/>
      </c>
      <c r="H767" t="str">
        <f>IF(OR(ISBLANK('!0'!H769),ISERROR('!0'!H769)),"",'!0'!H769)</f>
        <v/>
      </c>
      <c r="I767" s="4" t="str">
        <f>IF(OR(ISBLANK('!0'!I769),ISERROR('!0'!I769)),"",'!0'!I769)</f>
        <v/>
      </c>
      <c r="J767" t="str">
        <f>IF(OR(ISBLANK('!0'!J769),ISERROR('!0'!J769)),"",'!0'!J769)</f>
        <v/>
      </c>
      <c r="K767" s="59" t="str">
        <f>IF(OR(ISBLANK('!0'!K769),ISERROR('!0'!K769)),"",'!0'!K769)</f>
        <v/>
      </c>
      <c r="L767" t="str">
        <f>IF(OR(ISBLANK('!0'!L769),ISERROR('!0'!L769)),"",'!0'!L769)</f>
        <v/>
      </c>
      <c r="M767" t="str">
        <f>IF(OR(ISBLANK('!0'!M769),ISERROR('!0'!M769)),"",'!0'!M769)</f>
        <v/>
      </c>
      <c r="N767" t="str">
        <f>IF(OR(ISBLANK('!0'!N769),ISERROR('!0'!N769)),"",'!0'!N769)</f>
        <v/>
      </c>
      <c r="O767" t="str">
        <f>IF(OR(ISBLANK('!0'!O769),ISERROR('!0'!O769)),"",'!0'!O769)</f>
        <v/>
      </c>
      <c r="P767" t="str">
        <f>IF(OR(ISBLANK('!0'!P769),ISERROR('!0'!P769)),"",'!0'!P769)</f>
        <v/>
      </c>
      <c r="Q767" t="str">
        <f>IF(OR(ISBLANK('!0'!Q769),ISERROR('!0'!Q769)),"",'!0'!Q769)</f>
        <v/>
      </c>
      <c r="R767" t="str">
        <f>IF(OR(ISBLANK('!0'!R769),ISERROR('!0'!R769)),"",'!0'!R769)</f>
        <v/>
      </c>
      <c r="S767" t="str">
        <f>IF(OR(ISBLANK('!0'!S769),ISERROR('!0'!S769)),"",'!0'!S769)</f>
        <v/>
      </c>
      <c r="T767" t="str">
        <f>IF(OR(ISBLANK('!0'!T769),ISERROR('!0'!T769)),"",'!0'!T769)</f>
        <v/>
      </c>
      <c r="U767" t="str">
        <f>IF(OR(ISBLANK('!0'!U769),ISERROR('!0'!U769)),"",'!0'!U769)</f>
        <v/>
      </c>
      <c r="V767" t="str">
        <f>IF(OR(ISBLANK('!0'!V769),ISERROR('!0'!V769)),"",'!0'!V769)</f>
        <v/>
      </c>
      <c r="W767" t="str">
        <f>IF(OR(ISBLANK('!0'!W769),ISERROR('!0'!W769)),"",'!0'!W769)</f>
        <v/>
      </c>
      <c r="X767" t="str">
        <f>IF(OR(ISBLANK('!0'!X769),ISERROR('!0'!X769)),"",'!0'!X769)</f>
        <v/>
      </c>
      <c r="Y767" t="str">
        <f>IF(OR(ISBLANK('!0'!Y769),ISERROR('!0'!Y769)),"",'!0'!Y769)</f>
        <v/>
      </c>
      <c r="Z767" t="str">
        <f>IF(OR(ISBLANK('!0'!Z769),ISERROR('!0'!Z769)),"",'!0'!Z769)</f>
        <v/>
      </c>
      <c r="AA767" t="str">
        <f>IF(OR(ISBLANK('!0'!AA769),ISERROR('!0'!AA769)),"",'!0'!AA769)</f>
        <v/>
      </c>
      <c r="AB767" t="str">
        <f>IF(OR(ISBLANK('!0'!AB769),ISERROR('!0'!AB769)),"",'!0'!AB769)</f>
        <v/>
      </c>
      <c r="AC767" t="str">
        <f>IF(OR(ISBLANK('!0'!AI769),ISERROR('!0'!AI769)),"",'!0'!AI769)</f>
        <v/>
      </c>
      <c r="AD767" t="str">
        <f>IF(OR(ISBLANK('!0'!AJ769),ISERROR('!0'!AJ769)),"",'!0'!AJ769)</f>
        <v/>
      </c>
      <c r="AE767" t="str">
        <f>IF(OR(ISBLANK('!0'!AK769),ISERROR('!0'!AK769)),"",'!0'!AK769)</f>
        <v/>
      </c>
      <c r="AF767" t="str">
        <f>IF(OR(ISBLANK('!0'!AL769),ISERROR('!0'!AL769)),"",'!0'!AL769)</f>
        <v/>
      </c>
      <c r="AG767" t="str">
        <f>IF(OR(ISBLANK('!0'!AM769),ISERROR('!0'!AM769)),"",'!0'!AM769)</f>
        <v/>
      </c>
      <c r="AH767" t="str">
        <f>IF(OR(ISBLANK('!0'!AN769),ISERROR('!0'!AN769)),"",'!0'!AN769)</f>
        <v/>
      </c>
      <c r="AI767" t="str">
        <f>IF(OR(ISBLANK('!0'!AO769),ISERROR('!0'!AO769)),"",'!0'!AO769)</f>
        <v/>
      </c>
      <c r="AJ767" t="str">
        <f>IF(OR(ISBLANK('!0'!AP769),ISERROR('!0'!AP769)),"",'!0'!AP769)</f>
        <v/>
      </c>
      <c r="AK767" t="str">
        <f>IF(OR(ISBLANK('!0'!AQ769),ISERROR('!0'!AQ769)),"",'!0'!AQ769)</f>
        <v/>
      </c>
      <c r="AL767" t="str">
        <f>IF(OR(ISBLANK('!0'!AR769),ISERROR('!0'!AR769)),"",'!0'!AR769)</f>
        <v/>
      </c>
      <c r="AM767" t="str">
        <f>IF(OR(ISBLANK('!0'!AS769),ISERROR('!0'!AS769)),"",'!0'!AS769)</f>
        <v/>
      </c>
      <c r="AN767" t="str">
        <f>IF(OR(ISBLANK('!0'!AT769),ISERROR('!0'!AT769)),"",'!0'!AT769)</f>
        <v/>
      </c>
      <c r="AO767" t="str">
        <f>IF(OR(ISBLANK('!0'!AU769),ISERROR('!0'!AU769)),"",'!0'!AU769)</f>
        <v/>
      </c>
      <c r="AP767" t="str">
        <f>IF(OR(ISBLANK('!0'!AV769),ISERROR('!0'!AV769)),"",'!0'!AV769)</f>
        <v/>
      </c>
      <c r="AQ767" t="str">
        <f>IF(OR(ISBLANK('!0'!AW769),ISERROR('!0'!AW769)),"",'!0'!AW769)</f>
        <v/>
      </c>
      <c r="AR767" t="str">
        <f>IF(OR(ISBLANK('!0'!AX769),ISERROR('!0'!AX769)),"",'!0'!AX769)</f>
        <v/>
      </c>
      <c r="AS767" t="str">
        <f>IF(OR(ISBLANK('!0'!AY769),ISERROR('!0'!AY769)),"",'!0'!AY769)</f>
        <v/>
      </c>
      <c r="AT767" t="str">
        <f>IF(OR(ISBLANK('!0'!AZ769),ISERROR('!0'!AZ769)),"",'!0'!AZ769)</f>
        <v/>
      </c>
      <c r="AU767" t="str">
        <f>IF(OR(ISBLANK('!0'!BA769),ISERROR('!0'!BA769)),"",'!0'!BA769)</f>
        <v/>
      </c>
      <c r="AV767" t="str">
        <f>IF(OR(ISBLANK('!0'!BB769),ISERROR('!0'!BB769)),"",'!0'!BB769)</f>
        <v/>
      </c>
      <c r="AW767" t="str">
        <f>IF(OR(ISBLANK('!0'!BC769),ISERROR('!0'!BC769)),"",'!0'!BC769)</f>
        <v/>
      </c>
      <c r="AX767" t="str">
        <f>IF(OR(ISBLANK('!0'!BD769),ISERROR('!0'!BD769)),"",'!0'!BD769)</f>
        <v/>
      </c>
      <c r="AY767" t="str">
        <f>IF(OR(ISBLANK('!0'!BE769),ISERROR('!0'!BE769)),"",'!0'!BE769)</f>
        <v/>
      </c>
      <c r="AZ767" t="str">
        <f>IF(OR(ISBLANK('!0'!BF769),ISERROR('!0'!BF769)),"",'!0'!BF769)</f>
        <v/>
      </c>
      <c r="BA767" t="str">
        <f>IF(OR(ISBLANK('!0'!BG769),ISERROR('!0'!BG769)),"",'!0'!BG769)</f>
        <v/>
      </c>
      <c r="BB767" t="str">
        <f>IF(OR(ISBLANK('!0'!BH769),ISERROR('!0'!BH769)),"",'!0'!BH769)</f>
        <v/>
      </c>
      <c r="BC767" t="str">
        <f>IF(OR(ISBLANK('!0'!BI769),ISERROR('!0'!BI769)),"",'!0'!BI769)</f>
        <v/>
      </c>
    </row>
    <row r="768" spans="1:55" ht="12.75" customHeight="1" x14ac:dyDescent="0.2">
      <c r="A768" t="str">
        <f>IF(OR(ISBLANK('!0'!A770),ISERROR('!0'!A770)),"",'!0'!A770)</f>
        <v/>
      </c>
      <c r="B768" t="str">
        <f>IF(OR(ISBLANK('!0'!B770),ISERROR('!0'!B770)),"",'!0'!B770)</f>
        <v/>
      </c>
      <c r="C768" t="str">
        <f>IF(OR(ISBLANK('!0'!C769),ISERROR('!0'!C769)),"",'!0'!C769)</f>
        <v/>
      </c>
      <c r="D768" t="str">
        <f>IF(OR(ISBLANK('!0'!D770),ISERROR('!0'!D770)),"",'!0'!D770)</f>
        <v/>
      </c>
      <c r="E768" t="str">
        <f>IF(OR(ISBLANK('!0'!E770),ISERROR('!0'!E770)),"",'!0'!E770)</f>
        <v/>
      </c>
      <c r="F768" t="str">
        <f>IF(OR(ISBLANK('!0'!F770),ISERROR('!0'!F770)),"",'!0'!F770)</f>
        <v/>
      </c>
      <c r="G768" t="str">
        <f>IF(OR(ISBLANK('!0'!G770),ISERROR('!0'!G770)),"",'!0'!G770)</f>
        <v/>
      </c>
      <c r="H768" t="str">
        <f>IF(OR(ISBLANK('!0'!H770),ISERROR('!0'!H770)),"",'!0'!H770)</f>
        <v/>
      </c>
      <c r="I768" s="4" t="str">
        <f>IF(OR(ISBLANK('!0'!I770),ISERROR('!0'!I770)),"",'!0'!I770)</f>
        <v/>
      </c>
      <c r="J768" t="str">
        <f>IF(OR(ISBLANK('!0'!J770),ISERROR('!0'!J770)),"",'!0'!J770)</f>
        <v/>
      </c>
      <c r="K768" s="59" t="str">
        <f>IF(OR(ISBLANK('!0'!K770),ISERROR('!0'!K770)),"",'!0'!K770)</f>
        <v/>
      </c>
      <c r="L768" t="str">
        <f>IF(OR(ISBLANK('!0'!L770),ISERROR('!0'!L770)),"",'!0'!L770)</f>
        <v/>
      </c>
      <c r="M768" t="str">
        <f>IF(OR(ISBLANK('!0'!M770),ISERROR('!0'!M770)),"",'!0'!M770)</f>
        <v/>
      </c>
      <c r="N768" t="str">
        <f>IF(OR(ISBLANK('!0'!N770),ISERROR('!0'!N770)),"",'!0'!N770)</f>
        <v/>
      </c>
      <c r="O768" t="str">
        <f>IF(OR(ISBLANK('!0'!O770),ISERROR('!0'!O770)),"",'!0'!O770)</f>
        <v/>
      </c>
      <c r="P768" t="str">
        <f>IF(OR(ISBLANK('!0'!P770),ISERROR('!0'!P770)),"",'!0'!P770)</f>
        <v/>
      </c>
      <c r="Q768" t="str">
        <f>IF(OR(ISBLANK('!0'!Q770),ISERROR('!0'!Q770)),"",'!0'!Q770)</f>
        <v/>
      </c>
      <c r="R768" t="str">
        <f>IF(OR(ISBLANK('!0'!R770),ISERROR('!0'!R770)),"",'!0'!R770)</f>
        <v/>
      </c>
      <c r="S768" t="str">
        <f>IF(OR(ISBLANK('!0'!S770),ISERROR('!0'!S770)),"",'!0'!S770)</f>
        <v/>
      </c>
      <c r="T768" t="str">
        <f>IF(OR(ISBLANK('!0'!T770),ISERROR('!0'!T770)),"",'!0'!T770)</f>
        <v/>
      </c>
      <c r="U768" t="str">
        <f>IF(OR(ISBLANK('!0'!U770),ISERROR('!0'!U770)),"",'!0'!U770)</f>
        <v/>
      </c>
      <c r="V768" t="str">
        <f>IF(OR(ISBLANK('!0'!V770),ISERROR('!0'!V770)),"",'!0'!V770)</f>
        <v/>
      </c>
      <c r="W768" t="str">
        <f>IF(OR(ISBLANK('!0'!W770),ISERROR('!0'!W770)),"",'!0'!W770)</f>
        <v/>
      </c>
      <c r="X768" t="str">
        <f>IF(OR(ISBLANK('!0'!X770),ISERROR('!0'!X770)),"",'!0'!X770)</f>
        <v/>
      </c>
      <c r="Y768" t="str">
        <f>IF(OR(ISBLANK('!0'!Y770),ISERROR('!0'!Y770)),"",'!0'!Y770)</f>
        <v/>
      </c>
      <c r="Z768" t="str">
        <f>IF(OR(ISBLANK('!0'!Z770),ISERROR('!0'!Z770)),"",'!0'!Z770)</f>
        <v/>
      </c>
      <c r="AA768" t="str">
        <f>IF(OR(ISBLANK('!0'!AA770),ISERROR('!0'!AA770)),"",'!0'!AA770)</f>
        <v/>
      </c>
      <c r="AB768" t="str">
        <f>IF(OR(ISBLANK('!0'!AB770),ISERROR('!0'!AB770)),"",'!0'!AB770)</f>
        <v/>
      </c>
      <c r="AC768" t="str">
        <f>IF(OR(ISBLANK('!0'!AI770),ISERROR('!0'!AI770)),"",'!0'!AI770)</f>
        <v/>
      </c>
      <c r="AD768" t="str">
        <f>IF(OR(ISBLANK('!0'!AJ770),ISERROR('!0'!AJ770)),"",'!0'!AJ770)</f>
        <v/>
      </c>
      <c r="AE768" t="str">
        <f>IF(OR(ISBLANK('!0'!AK770),ISERROR('!0'!AK770)),"",'!0'!AK770)</f>
        <v/>
      </c>
      <c r="AF768" t="str">
        <f>IF(OR(ISBLANK('!0'!AL770),ISERROR('!0'!AL770)),"",'!0'!AL770)</f>
        <v/>
      </c>
      <c r="AG768" t="str">
        <f>IF(OR(ISBLANK('!0'!AM770),ISERROR('!0'!AM770)),"",'!0'!AM770)</f>
        <v/>
      </c>
      <c r="AH768" t="str">
        <f>IF(OR(ISBLANK('!0'!AN770),ISERROR('!0'!AN770)),"",'!0'!AN770)</f>
        <v/>
      </c>
      <c r="AI768" t="str">
        <f>IF(OR(ISBLANK('!0'!AO770),ISERROR('!0'!AO770)),"",'!0'!AO770)</f>
        <v/>
      </c>
      <c r="AJ768" t="str">
        <f>IF(OR(ISBLANK('!0'!AP770),ISERROR('!0'!AP770)),"",'!0'!AP770)</f>
        <v/>
      </c>
      <c r="AK768" t="str">
        <f>IF(OR(ISBLANK('!0'!AQ770),ISERROR('!0'!AQ770)),"",'!0'!AQ770)</f>
        <v/>
      </c>
      <c r="AL768" t="str">
        <f>IF(OR(ISBLANK('!0'!AR770),ISERROR('!0'!AR770)),"",'!0'!AR770)</f>
        <v/>
      </c>
      <c r="AM768" t="str">
        <f>IF(OR(ISBLANK('!0'!AS770),ISERROR('!0'!AS770)),"",'!0'!AS770)</f>
        <v/>
      </c>
      <c r="AN768" t="str">
        <f>IF(OR(ISBLANK('!0'!AT770),ISERROR('!0'!AT770)),"",'!0'!AT770)</f>
        <v/>
      </c>
      <c r="AO768" t="str">
        <f>IF(OR(ISBLANK('!0'!AU770),ISERROR('!0'!AU770)),"",'!0'!AU770)</f>
        <v/>
      </c>
      <c r="AP768" t="str">
        <f>IF(OR(ISBLANK('!0'!AV770),ISERROR('!0'!AV770)),"",'!0'!AV770)</f>
        <v/>
      </c>
      <c r="AQ768" t="str">
        <f>IF(OR(ISBLANK('!0'!AW770),ISERROR('!0'!AW770)),"",'!0'!AW770)</f>
        <v/>
      </c>
      <c r="AR768" t="str">
        <f>IF(OR(ISBLANK('!0'!AX770),ISERROR('!0'!AX770)),"",'!0'!AX770)</f>
        <v/>
      </c>
      <c r="AS768" t="str">
        <f>IF(OR(ISBLANK('!0'!AY770),ISERROR('!0'!AY770)),"",'!0'!AY770)</f>
        <v/>
      </c>
      <c r="AT768" t="str">
        <f>IF(OR(ISBLANK('!0'!AZ770),ISERROR('!0'!AZ770)),"",'!0'!AZ770)</f>
        <v/>
      </c>
      <c r="AU768" t="str">
        <f>IF(OR(ISBLANK('!0'!BA770),ISERROR('!0'!BA770)),"",'!0'!BA770)</f>
        <v/>
      </c>
      <c r="AV768" t="str">
        <f>IF(OR(ISBLANK('!0'!BB770),ISERROR('!0'!BB770)),"",'!0'!BB770)</f>
        <v/>
      </c>
      <c r="AW768" t="str">
        <f>IF(OR(ISBLANK('!0'!BC770),ISERROR('!0'!BC770)),"",'!0'!BC770)</f>
        <v/>
      </c>
      <c r="AX768" t="str">
        <f>IF(OR(ISBLANK('!0'!BD770),ISERROR('!0'!BD770)),"",'!0'!BD770)</f>
        <v/>
      </c>
      <c r="AY768" t="str">
        <f>IF(OR(ISBLANK('!0'!BE770),ISERROR('!0'!BE770)),"",'!0'!BE770)</f>
        <v/>
      </c>
      <c r="AZ768" t="str">
        <f>IF(OR(ISBLANK('!0'!BF770),ISERROR('!0'!BF770)),"",'!0'!BF770)</f>
        <v/>
      </c>
      <c r="BA768" t="str">
        <f>IF(OR(ISBLANK('!0'!BG770),ISERROR('!0'!BG770)),"",'!0'!BG770)</f>
        <v/>
      </c>
      <c r="BB768" t="str">
        <f>IF(OR(ISBLANK('!0'!BH770),ISERROR('!0'!BH770)),"",'!0'!BH770)</f>
        <v/>
      </c>
      <c r="BC768" t="str">
        <f>IF(OR(ISBLANK('!0'!BI770),ISERROR('!0'!BI770)),"",'!0'!BI770)</f>
        <v/>
      </c>
    </row>
    <row r="769" spans="1:55" ht="12.75" customHeight="1" x14ac:dyDescent="0.2">
      <c r="A769" t="str">
        <f>IF(OR(ISBLANK('!0'!A771),ISERROR('!0'!A771)),"",'!0'!A771)</f>
        <v/>
      </c>
      <c r="B769" t="str">
        <f>IF(OR(ISBLANK('!0'!B771),ISERROR('!0'!B771)),"",'!0'!B771)</f>
        <v/>
      </c>
      <c r="C769" t="str">
        <f>IF(OR(ISBLANK('!0'!C770),ISERROR('!0'!C770)),"",'!0'!C770)</f>
        <v/>
      </c>
      <c r="D769" t="str">
        <f>IF(OR(ISBLANK('!0'!D771),ISERROR('!0'!D771)),"",'!0'!D771)</f>
        <v/>
      </c>
      <c r="E769" t="str">
        <f>IF(OR(ISBLANK('!0'!E771),ISERROR('!0'!E771)),"",'!0'!E771)</f>
        <v/>
      </c>
      <c r="F769" t="str">
        <f>IF(OR(ISBLANK('!0'!F771),ISERROR('!0'!F771)),"",'!0'!F771)</f>
        <v/>
      </c>
      <c r="G769" t="str">
        <f>IF(OR(ISBLANK('!0'!G771),ISERROR('!0'!G771)),"",'!0'!G771)</f>
        <v/>
      </c>
      <c r="H769" t="str">
        <f>IF(OR(ISBLANK('!0'!H771),ISERROR('!0'!H771)),"",'!0'!H771)</f>
        <v/>
      </c>
      <c r="I769" s="4" t="str">
        <f>IF(OR(ISBLANK('!0'!I771),ISERROR('!0'!I771)),"",'!0'!I771)</f>
        <v/>
      </c>
      <c r="J769" t="str">
        <f>IF(OR(ISBLANK('!0'!J771),ISERROR('!0'!J771)),"",'!0'!J771)</f>
        <v/>
      </c>
      <c r="K769" s="59" t="str">
        <f>IF(OR(ISBLANK('!0'!K771),ISERROR('!0'!K771)),"",'!0'!K771)</f>
        <v/>
      </c>
      <c r="L769" t="str">
        <f>IF(OR(ISBLANK('!0'!L771),ISERROR('!0'!L771)),"",'!0'!L771)</f>
        <v/>
      </c>
      <c r="M769" t="str">
        <f>IF(OR(ISBLANK('!0'!M771),ISERROR('!0'!M771)),"",'!0'!M771)</f>
        <v/>
      </c>
      <c r="N769" t="str">
        <f>IF(OR(ISBLANK('!0'!N771),ISERROR('!0'!N771)),"",'!0'!N771)</f>
        <v/>
      </c>
      <c r="O769" t="str">
        <f>IF(OR(ISBLANK('!0'!O771),ISERROR('!0'!O771)),"",'!0'!O771)</f>
        <v/>
      </c>
      <c r="P769" t="str">
        <f>IF(OR(ISBLANK('!0'!P771),ISERROR('!0'!P771)),"",'!0'!P771)</f>
        <v/>
      </c>
      <c r="Q769" t="str">
        <f>IF(OR(ISBLANK('!0'!Q771),ISERROR('!0'!Q771)),"",'!0'!Q771)</f>
        <v/>
      </c>
      <c r="R769" t="str">
        <f>IF(OR(ISBLANK('!0'!R771),ISERROR('!0'!R771)),"",'!0'!R771)</f>
        <v/>
      </c>
      <c r="S769" t="str">
        <f>IF(OR(ISBLANK('!0'!S771),ISERROR('!0'!S771)),"",'!0'!S771)</f>
        <v/>
      </c>
      <c r="T769" t="str">
        <f>IF(OR(ISBLANK('!0'!T771),ISERROR('!0'!T771)),"",'!0'!T771)</f>
        <v/>
      </c>
      <c r="U769" t="str">
        <f>IF(OR(ISBLANK('!0'!U771),ISERROR('!0'!U771)),"",'!0'!U771)</f>
        <v/>
      </c>
      <c r="V769" t="str">
        <f>IF(OR(ISBLANK('!0'!V771),ISERROR('!0'!V771)),"",'!0'!V771)</f>
        <v/>
      </c>
      <c r="W769" t="str">
        <f>IF(OR(ISBLANK('!0'!W771),ISERROR('!0'!W771)),"",'!0'!W771)</f>
        <v/>
      </c>
      <c r="X769" t="str">
        <f>IF(OR(ISBLANK('!0'!X771),ISERROR('!0'!X771)),"",'!0'!X771)</f>
        <v/>
      </c>
      <c r="Y769" t="str">
        <f>IF(OR(ISBLANK('!0'!Y771),ISERROR('!0'!Y771)),"",'!0'!Y771)</f>
        <v/>
      </c>
      <c r="Z769" t="str">
        <f>IF(OR(ISBLANK('!0'!Z771),ISERROR('!0'!Z771)),"",'!0'!Z771)</f>
        <v/>
      </c>
      <c r="AA769" t="str">
        <f>IF(OR(ISBLANK('!0'!AA771),ISERROR('!0'!AA771)),"",'!0'!AA771)</f>
        <v/>
      </c>
      <c r="AB769" t="str">
        <f>IF(OR(ISBLANK('!0'!AB771),ISERROR('!0'!AB771)),"",'!0'!AB771)</f>
        <v/>
      </c>
      <c r="AC769" t="str">
        <f>IF(OR(ISBLANK('!0'!AI771),ISERROR('!0'!AI771)),"",'!0'!AI771)</f>
        <v/>
      </c>
      <c r="AD769" t="str">
        <f>IF(OR(ISBLANK('!0'!AJ771),ISERROR('!0'!AJ771)),"",'!0'!AJ771)</f>
        <v/>
      </c>
      <c r="AE769" t="str">
        <f>IF(OR(ISBLANK('!0'!AK771),ISERROR('!0'!AK771)),"",'!0'!AK771)</f>
        <v/>
      </c>
      <c r="AF769" t="str">
        <f>IF(OR(ISBLANK('!0'!AL771),ISERROR('!0'!AL771)),"",'!0'!AL771)</f>
        <v/>
      </c>
      <c r="AG769" t="str">
        <f>IF(OR(ISBLANK('!0'!AM771),ISERROR('!0'!AM771)),"",'!0'!AM771)</f>
        <v/>
      </c>
      <c r="AH769" t="str">
        <f>IF(OR(ISBLANK('!0'!AN771),ISERROR('!0'!AN771)),"",'!0'!AN771)</f>
        <v/>
      </c>
      <c r="AI769" t="str">
        <f>IF(OR(ISBLANK('!0'!AO771),ISERROR('!0'!AO771)),"",'!0'!AO771)</f>
        <v/>
      </c>
      <c r="AJ769" t="str">
        <f>IF(OR(ISBLANK('!0'!AP771),ISERROR('!0'!AP771)),"",'!0'!AP771)</f>
        <v/>
      </c>
      <c r="AK769" t="str">
        <f>IF(OR(ISBLANK('!0'!AQ771),ISERROR('!0'!AQ771)),"",'!0'!AQ771)</f>
        <v/>
      </c>
      <c r="AL769" t="str">
        <f>IF(OR(ISBLANK('!0'!AR771),ISERROR('!0'!AR771)),"",'!0'!AR771)</f>
        <v/>
      </c>
      <c r="AM769" t="str">
        <f>IF(OR(ISBLANK('!0'!AS771),ISERROR('!0'!AS771)),"",'!0'!AS771)</f>
        <v/>
      </c>
      <c r="AN769" t="str">
        <f>IF(OR(ISBLANK('!0'!AT771),ISERROR('!0'!AT771)),"",'!0'!AT771)</f>
        <v/>
      </c>
      <c r="AO769" t="str">
        <f>IF(OR(ISBLANK('!0'!AU771),ISERROR('!0'!AU771)),"",'!0'!AU771)</f>
        <v/>
      </c>
      <c r="AP769" t="str">
        <f>IF(OR(ISBLANK('!0'!AV771),ISERROR('!0'!AV771)),"",'!0'!AV771)</f>
        <v/>
      </c>
      <c r="AQ769" t="str">
        <f>IF(OR(ISBLANK('!0'!AW771),ISERROR('!0'!AW771)),"",'!0'!AW771)</f>
        <v/>
      </c>
      <c r="AR769" t="str">
        <f>IF(OR(ISBLANK('!0'!AX771),ISERROR('!0'!AX771)),"",'!0'!AX771)</f>
        <v/>
      </c>
      <c r="AS769" t="str">
        <f>IF(OR(ISBLANK('!0'!AY771),ISERROR('!0'!AY771)),"",'!0'!AY771)</f>
        <v/>
      </c>
      <c r="AT769" t="str">
        <f>IF(OR(ISBLANK('!0'!AZ771),ISERROR('!0'!AZ771)),"",'!0'!AZ771)</f>
        <v/>
      </c>
      <c r="AU769" t="str">
        <f>IF(OR(ISBLANK('!0'!BA771),ISERROR('!0'!BA771)),"",'!0'!BA771)</f>
        <v/>
      </c>
      <c r="AV769" t="str">
        <f>IF(OR(ISBLANK('!0'!BB771),ISERROR('!0'!BB771)),"",'!0'!BB771)</f>
        <v/>
      </c>
      <c r="AW769" t="str">
        <f>IF(OR(ISBLANK('!0'!BC771),ISERROR('!0'!BC771)),"",'!0'!BC771)</f>
        <v/>
      </c>
      <c r="AX769" t="str">
        <f>IF(OR(ISBLANK('!0'!BD771),ISERROR('!0'!BD771)),"",'!0'!BD771)</f>
        <v/>
      </c>
      <c r="AY769" t="str">
        <f>IF(OR(ISBLANK('!0'!BE771),ISERROR('!0'!BE771)),"",'!0'!BE771)</f>
        <v/>
      </c>
      <c r="AZ769" t="str">
        <f>IF(OR(ISBLANK('!0'!BF771),ISERROR('!0'!BF771)),"",'!0'!BF771)</f>
        <v/>
      </c>
      <c r="BA769" t="str">
        <f>IF(OR(ISBLANK('!0'!BG771),ISERROR('!0'!BG771)),"",'!0'!BG771)</f>
        <v/>
      </c>
      <c r="BB769" t="str">
        <f>IF(OR(ISBLANK('!0'!BH771),ISERROR('!0'!BH771)),"",'!0'!BH771)</f>
        <v/>
      </c>
      <c r="BC769" t="str">
        <f>IF(OR(ISBLANK('!0'!BI771),ISERROR('!0'!BI771)),"",'!0'!BI771)</f>
        <v/>
      </c>
    </row>
    <row r="770" spans="1:55" ht="12.75" customHeight="1" x14ac:dyDescent="0.2">
      <c r="A770" t="str">
        <f>IF(OR(ISBLANK('!0'!A772),ISERROR('!0'!A772)),"",'!0'!A772)</f>
        <v/>
      </c>
      <c r="B770" t="str">
        <f>IF(OR(ISBLANK('!0'!B772),ISERROR('!0'!B772)),"",'!0'!B772)</f>
        <v/>
      </c>
      <c r="C770" t="str">
        <f>IF(OR(ISBLANK('!0'!C771),ISERROR('!0'!C771)),"",'!0'!C771)</f>
        <v/>
      </c>
      <c r="D770" t="str">
        <f>IF(OR(ISBLANK('!0'!D772),ISERROR('!0'!D772)),"",'!0'!D772)</f>
        <v/>
      </c>
      <c r="E770" t="str">
        <f>IF(OR(ISBLANK('!0'!E772),ISERROR('!0'!E772)),"",'!0'!E772)</f>
        <v/>
      </c>
      <c r="F770" t="str">
        <f>IF(OR(ISBLANK('!0'!F772),ISERROR('!0'!F772)),"",'!0'!F772)</f>
        <v/>
      </c>
      <c r="G770" t="str">
        <f>IF(OR(ISBLANK('!0'!G772),ISERROR('!0'!G772)),"",'!0'!G772)</f>
        <v/>
      </c>
      <c r="H770" t="str">
        <f>IF(OR(ISBLANK('!0'!H772),ISERROR('!0'!H772)),"",'!0'!H772)</f>
        <v/>
      </c>
      <c r="I770" s="4" t="str">
        <f>IF(OR(ISBLANK('!0'!I772),ISERROR('!0'!I772)),"",'!0'!I772)</f>
        <v/>
      </c>
      <c r="J770" t="str">
        <f>IF(OR(ISBLANK('!0'!J772),ISERROR('!0'!J772)),"",'!0'!J772)</f>
        <v/>
      </c>
      <c r="K770" s="59" t="str">
        <f>IF(OR(ISBLANK('!0'!K772),ISERROR('!0'!K772)),"",'!0'!K772)</f>
        <v/>
      </c>
      <c r="L770" t="str">
        <f>IF(OR(ISBLANK('!0'!L772),ISERROR('!0'!L772)),"",'!0'!L772)</f>
        <v/>
      </c>
      <c r="M770" t="str">
        <f>IF(OR(ISBLANK('!0'!M772),ISERROR('!0'!M772)),"",'!0'!M772)</f>
        <v/>
      </c>
      <c r="N770" t="str">
        <f>IF(OR(ISBLANK('!0'!N772),ISERROR('!0'!N772)),"",'!0'!N772)</f>
        <v/>
      </c>
      <c r="O770" t="str">
        <f>IF(OR(ISBLANK('!0'!O772),ISERROR('!0'!O772)),"",'!0'!O772)</f>
        <v/>
      </c>
      <c r="P770" t="str">
        <f>IF(OR(ISBLANK('!0'!P772),ISERROR('!0'!P772)),"",'!0'!P772)</f>
        <v/>
      </c>
      <c r="Q770" t="str">
        <f>IF(OR(ISBLANK('!0'!Q772),ISERROR('!0'!Q772)),"",'!0'!Q772)</f>
        <v/>
      </c>
      <c r="R770" t="str">
        <f>IF(OR(ISBLANK('!0'!R772),ISERROR('!0'!R772)),"",'!0'!R772)</f>
        <v/>
      </c>
      <c r="S770" t="str">
        <f>IF(OR(ISBLANK('!0'!S772),ISERROR('!0'!S772)),"",'!0'!S772)</f>
        <v/>
      </c>
      <c r="T770" t="str">
        <f>IF(OR(ISBLANK('!0'!T772),ISERROR('!0'!T772)),"",'!0'!T772)</f>
        <v/>
      </c>
      <c r="U770" t="str">
        <f>IF(OR(ISBLANK('!0'!U772),ISERROR('!0'!U772)),"",'!0'!U772)</f>
        <v/>
      </c>
      <c r="V770" t="str">
        <f>IF(OR(ISBLANK('!0'!V772),ISERROR('!0'!V772)),"",'!0'!V772)</f>
        <v/>
      </c>
      <c r="W770" t="str">
        <f>IF(OR(ISBLANK('!0'!W772),ISERROR('!0'!W772)),"",'!0'!W772)</f>
        <v/>
      </c>
      <c r="X770" t="str">
        <f>IF(OR(ISBLANK('!0'!X772),ISERROR('!0'!X772)),"",'!0'!X772)</f>
        <v/>
      </c>
      <c r="Y770" t="str">
        <f>IF(OR(ISBLANK('!0'!Y772),ISERROR('!0'!Y772)),"",'!0'!Y772)</f>
        <v/>
      </c>
      <c r="Z770" t="str">
        <f>IF(OR(ISBLANK('!0'!Z772),ISERROR('!0'!Z772)),"",'!0'!Z772)</f>
        <v/>
      </c>
      <c r="AA770" t="str">
        <f>IF(OR(ISBLANK('!0'!AA772),ISERROR('!0'!AA772)),"",'!0'!AA772)</f>
        <v/>
      </c>
      <c r="AB770" t="str">
        <f>IF(OR(ISBLANK('!0'!AB772),ISERROR('!0'!AB772)),"",'!0'!AB772)</f>
        <v/>
      </c>
      <c r="AC770" t="str">
        <f>IF(OR(ISBLANK('!0'!AI772),ISERROR('!0'!AI772)),"",'!0'!AI772)</f>
        <v/>
      </c>
      <c r="AD770" t="str">
        <f>IF(OR(ISBLANK('!0'!AJ772),ISERROR('!0'!AJ772)),"",'!0'!AJ772)</f>
        <v/>
      </c>
      <c r="AE770" t="str">
        <f>IF(OR(ISBLANK('!0'!AK772),ISERROR('!0'!AK772)),"",'!0'!AK772)</f>
        <v/>
      </c>
      <c r="AF770" t="str">
        <f>IF(OR(ISBLANK('!0'!AL772),ISERROR('!0'!AL772)),"",'!0'!AL772)</f>
        <v/>
      </c>
      <c r="AG770" t="str">
        <f>IF(OR(ISBLANK('!0'!AM772),ISERROR('!0'!AM772)),"",'!0'!AM772)</f>
        <v/>
      </c>
      <c r="AH770" t="str">
        <f>IF(OR(ISBLANK('!0'!AN772),ISERROR('!0'!AN772)),"",'!0'!AN772)</f>
        <v/>
      </c>
      <c r="AI770" t="str">
        <f>IF(OR(ISBLANK('!0'!AO772),ISERROR('!0'!AO772)),"",'!0'!AO772)</f>
        <v/>
      </c>
      <c r="AJ770" t="str">
        <f>IF(OR(ISBLANK('!0'!AP772),ISERROR('!0'!AP772)),"",'!0'!AP772)</f>
        <v/>
      </c>
      <c r="AK770" t="str">
        <f>IF(OR(ISBLANK('!0'!AQ772),ISERROR('!0'!AQ772)),"",'!0'!AQ772)</f>
        <v/>
      </c>
      <c r="AL770" t="str">
        <f>IF(OR(ISBLANK('!0'!AR772),ISERROR('!0'!AR772)),"",'!0'!AR772)</f>
        <v/>
      </c>
      <c r="AM770" t="str">
        <f>IF(OR(ISBLANK('!0'!AS772),ISERROR('!0'!AS772)),"",'!0'!AS772)</f>
        <v/>
      </c>
      <c r="AN770" t="str">
        <f>IF(OR(ISBLANK('!0'!AT772),ISERROR('!0'!AT772)),"",'!0'!AT772)</f>
        <v/>
      </c>
      <c r="AO770" t="str">
        <f>IF(OR(ISBLANK('!0'!AU772),ISERROR('!0'!AU772)),"",'!0'!AU772)</f>
        <v/>
      </c>
      <c r="AP770" t="str">
        <f>IF(OR(ISBLANK('!0'!AV772),ISERROR('!0'!AV772)),"",'!0'!AV772)</f>
        <v/>
      </c>
      <c r="AQ770" t="str">
        <f>IF(OR(ISBLANK('!0'!AW772),ISERROR('!0'!AW772)),"",'!0'!AW772)</f>
        <v/>
      </c>
      <c r="AR770" t="str">
        <f>IF(OR(ISBLANK('!0'!AX772),ISERROR('!0'!AX772)),"",'!0'!AX772)</f>
        <v/>
      </c>
      <c r="AS770" t="str">
        <f>IF(OR(ISBLANK('!0'!AY772),ISERROR('!0'!AY772)),"",'!0'!AY772)</f>
        <v/>
      </c>
      <c r="AT770" t="str">
        <f>IF(OR(ISBLANK('!0'!AZ772),ISERROR('!0'!AZ772)),"",'!0'!AZ772)</f>
        <v/>
      </c>
      <c r="AU770" t="str">
        <f>IF(OR(ISBLANK('!0'!BA772),ISERROR('!0'!BA772)),"",'!0'!BA772)</f>
        <v/>
      </c>
      <c r="AV770" t="str">
        <f>IF(OR(ISBLANK('!0'!BB772),ISERROR('!0'!BB772)),"",'!0'!BB772)</f>
        <v/>
      </c>
      <c r="AW770" t="str">
        <f>IF(OR(ISBLANK('!0'!BC772),ISERROR('!0'!BC772)),"",'!0'!BC772)</f>
        <v/>
      </c>
      <c r="AX770" t="str">
        <f>IF(OR(ISBLANK('!0'!BD772),ISERROR('!0'!BD772)),"",'!0'!BD772)</f>
        <v/>
      </c>
      <c r="AY770" t="str">
        <f>IF(OR(ISBLANK('!0'!BE772),ISERROR('!0'!BE772)),"",'!0'!BE772)</f>
        <v/>
      </c>
      <c r="AZ770" t="str">
        <f>IF(OR(ISBLANK('!0'!BF772),ISERROR('!0'!BF772)),"",'!0'!BF772)</f>
        <v/>
      </c>
      <c r="BA770" t="str">
        <f>IF(OR(ISBLANK('!0'!BG772),ISERROR('!0'!BG772)),"",'!0'!BG772)</f>
        <v/>
      </c>
      <c r="BB770" t="str">
        <f>IF(OR(ISBLANK('!0'!BH772),ISERROR('!0'!BH772)),"",'!0'!BH772)</f>
        <v/>
      </c>
      <c r="BC770" t="str">
        <f>IF(OR(ISBLANK('!0'!BI772),ISERROR('!0'!BI772)),"",'!0'!BI772)</f>
        <v/>
      </c>
    </row>
    <row r="771" spans="1:55" ht="12.75" customHeight="1" x14ac:dyDescent="0.2">
      <c r="A771" t="str">
        <f>IF(OR(ISBLANK('!0'!A773),ISERROR('!0'!A773)),"",'!0'!A773)</f>
        <v/>
      </c>
      <c r="B771" t="str">
        <f>IF(OR(ISBLANK('!0'!B773),ISERROR('!0'!B773)),"",'!0'!B773)</f>
        <v/>
      </c>
      <c r="C771" t="str">
        <f>IF(OR(ISBLANK('!0'!C772),ISERROR('!0'!C772)),"",'!0'!C772)</f>
        <v/>
      </c>
      <c r="D771" t="str">
        <f>IF(OR(ISBLANK('!0'!D773),ISERROR('!0'!D773)),"",'!0'!D773)</f>
        <v/>
      </c>
      <c r="E771" t="str">
        <f>IF(OR(ISBLANK('!0'!E773),ISERROR('!0'!E773)),"",'!0'!E773)</f>
        <v/>
      </c>
      <c r="F771" t="str">
        <f>IF(OR(ISBLANK('!0'!F773),ISERROR('!0'!F773)),"",'!0'!F773)</f>
        <v/>
      </c>
      <c r="G771" t="str">
        <f>IF(OR(ISBLANK('!0'!G773),ISERROR('!0'!G773)),"",'!0'!G773)</f>
        <v/>
      </c>
      <c r="H771" t="str">
        <f>IF(OR(ISBLANK('!0'!H773),ISERROR('!0'!H773)),"",'!0'!H773)</f>
        <v/>
      </c>
      <c r="I771" s="4" t="str">
        <f>IF(OR(ISBLANK('!0'!I773),ISERROR('!0'!I773)),"",'!0'!I773)</f>
        <v/>
      </c>
      <c r="J771" t="str">
        <f>IF(OR(ISBLANK('!0'!J773),ISERROR('!0'!J773)),"",'!0'!J773)</f>
        <v/>
      </c>
      <c r="K771" s="59" t="str">
        <f>IF(OR(ISBLANK('!0'!K773),ISERROR('!0'!K773)),"",'!0'!K773)</f>
        <v/>
      </c>
      <c r="L771" t="str">
        <f>IF(OR(ISBLANK('!0'!L773),ISERROR('!0'!L773)),"",'!0'!L773)</f>
        <v/>
      </c>
      <c r="M771" t="str">
        <f>IF(OR(ISBLANK('!0'!M773),ISERROR('!0'!M773)),"",'!0'!M773)</f>
        <v/>
      </c>
      <c r="N771" t="str">
        <f>IF(OR(ISBLANK('!0'!N773),ISERROR('!0'!N773)),"",'!0'!N773)</f>
        <v/>
      </c>
      <c r="O771" t="str">
        <f>IF(OR(ISBLANK('!0'!O773),ISERROR('!0'!O773)),"",'!0'!O773)</f>
        <v/>
      </c>
      <c r="P771" t="str">
        <f>IF(OR(ISBLANK('!0'!P773),ISERROR('!0'!P773)),"",'!0'!P773)</f>
        <v/>
      </c>
      <c r="Q771" t="str">
        <f>IF(OR(ISBLANK('!0'!Q773),ISERROR('!0'!Q773)),"",'!0'!Q773)</f>
        <v/>
      </c>
      <c r="R771" t="str">
        <f>IF(OR(ISBLANK('!0'!R773),ISERROR('!0'!R773)),"",'!0'!R773)</f>
        <v/>
      </c>
      <c r="S771" t="str">
        <f>IF(OR(ISBLANK('!0'!S773),ISERROR('!0'!S773)),"",'!0'!S773)</f>
        <v/>
      </c>
      <c r="T771" t="str">
        <f>IF(OR(ISBLANK('!0'!T773),ISERROR('!0'!T773)),"",'!0'!T773)</f>
        <v/>
      </c>
      <c r="U771" t="str">
        <f>IF(OR(ISBLANK('!0'!U773),ISERROR('!0'!U773)),"",'!0'!U773)</f>
        <v/>
      </c>
      <c r="V771" t="str">
        <f>IF(OR(ISBLANK('!0'!V773),ISERROR('!0'!V773)),"",'!0'!V773)</f>
        <v/>
      </c>
      <c r="W771" t="str">
        <f>IF(OR(ISBLANK('!0'!W773),ISERROR('!0'!W773)),"",'!0'!W773)</f>
        <v/>
      </c>
      <c r="X771" t="str">
        <f>IF(OR(ISBLANK('!0'!X773),ISERROR('!0'!X773)),"",'!0'!X773)</f>
        <v/>
      </c>
      <c r="Y771" t="str">
        <f>IF(OR(ISBLANK('!0'!Y773),ISERROR('!0'!Y773)),"",'!0'!Y773)</f>
        <v/>
      </c>
      <c r="Z771" t="str">
        <f>IF(OR(ISBLANK('!0'!Z773),ISERROR('!0'!Z773)),"",'!0'!Z773)</f>
        <v/>
      </c>
      <c r="AA771" t="str">
        <f>IF(OR(ISBLANK('!0'!AA773),ISERROR('!0'!AA773)),"",'!0'!AA773)</f>
        <v/>
      </c>
      <c r="AB771" t="str">
        <f>IF(OR(ISBLANK('!0'!AB773),ISERROR('!0'!AB773)),"",'!0'!AB773)</f>
        <v/>
      </c>
      <c r="AC771" t="str">
        <f>IF(OR(ISBLANK('!0'!AI773),ISERROR('!0'!AI773)),"",'!0'!AI773)</f>
        <v/>
      </c>
      <c r="AD771" t="str">
        <f>IF(OR(ISBLANK('!0'!AJ773),ISERROR('!0'!AJ773)),"",'!0'!AJ773)</f>
        <v/>
      </c>
      <c r="AE771" t="str">
        <f>IF(OR(ISBLANK('!0'!AK773),ISERROR('!0'!AK773)),"",'!0'!AK773)</f>
        <v/>
      </c>
      <c r="AF771" t="str">
        <f>IF(OR(ISBLANK('!0'!AL773),ISERROR('!0'!AL773)),"",'!0'!AL773)</f>
        <v/>
      </c>
      <c r="AG771" t="str">
        <f>IF(OR(ISBLANK('!0'!AM773),ISERROR('!0'!AM773)),"",'!0'!AM773)</f>
        <v/>
      </c>
      <c r="AH771" t="str">
        <f>IF(OR(ISBLANK('!0'!AN773),ISERROR('!0'!AN773)),"",'!0'!AN773)</f>
        <v/>
      </c>
      <c r="AI771" t="str">
        <f>IF(OR(ISBLANK('!0'!AO773),ISERROR('!0'!AO773)),"",'!0'!AO773)</f>
        <v/>
      </c>
      <c r="AJ771" t="str">
        <f>IF(OR(ISBLANK('!0'!AP773),ISERROR('!0'!AP773)),"",'!0'!AP773)</f>
        <v/>
      </c>
      <c r="AK771" t="str">
        <f>IF(OR(ISBLANK('!0'!AQ773),ISERROR('!0'!AQ773)),"",'!0'!AQ773)</f>
        <v/>
      </c>
      <c r="AL771" t="str">
        <f>IF(OR(ISBLANK('!0'!AR773),ISERROR('!0'!AR773)),"",'!0'!AR773)</f>
        <v/>
      </c>
      <c r="AM771" t="str">
        <f>IF(OR(ISBLANK('!0'!AS773),ISERROR('!0'!AS773)),"",'!0'!AS773)</f>
        <v/>
      </c>
      <c r="AN771" t="str">
        <f>IF(OR(ISBLANK('!0'!AT773),ISERROR('!0'!AT773)),"",'!0'!AT773)</f>
        <v/>
      </c>
      <c r="AO771" t="str">
        <f>IF(OR(ISBLANK('!0'!AU773),ISERROR('!0'!AU773)),"",'!0'!AU773)</f>
        <v/>
      </c>
      <c r="AP771" t="str">
        <f>IF(OR(ISBLANK('!0'!AV773),ISERROR('!0'!AV773)),"",'!0'!AV773)</f>
        <v/>
      </c>
      <c r="AQ771" t="str">
        <f>IF(OR(ISBLANK('!0'!AW773),ISERROR('!0'!AW773)),"",'!0'!AW773)</f>
        <v/>
      </c>
      <c r="AR771" t="str">
        <f>IF(OR(ISBLANK('!0'!AX773),ISERROR('!0'!AX773)),"",'!0'!AX773)</f>
        <v/>
      </c>
      <c r="AS771" t="str">
        <f>IF(OR(ISBLANK('!0'!AY773),ISERROR('!0'!AY773)),"",'!0'!AY773)</f>
        <v/>
      </c>
      <c r="AT771" t="str">
        <f>IF(OR(ISBLANK('!0'!AZ773),ISERROR('!0'!AZ773)),"",'!0'!AZ773)</f>
        <v/>
      </c>
      <c r="AU771" t="str">
        <f>IF(OR(ISBLANK('!0'!BA773),ISERROR('!0'!BA773)),"",'!0'!BA773)</f>
        <v/>
      </c>
      <c r="AV771" t="str">
        <f>IF(OR(ISBLANK('!0'!BB773),ISERROR('!0'!BB773)),"",'!0'!BB773)</f>
        <v/>
      </c>
      <c r="AW771" t="str">
        <f>IF(OR(ISBLANK('!0'!BC773),ISERROR('!0'!BC773)),"",'!0'!BC773)</f>
        <v/>
      </c>
      <c r="AX771" t="str">
        <f>IF(OR(ISBLANK('!0'!BD773),ISERROR('!0'!BD773)),"",'!0'!BD773)</f>
        <v/>
      </c>
      <c r="AY771" t="str">
        <f>IF(OR(ISBLANK('!0'!BE773),ISERROR('!0'!BE773)),"",'!0'!BE773)</f>
        <v/>
      </c>
      <c r="AZ771" t="str">
        <f>IF(OR(ISBLANK('!0'!BF773),ISERROR('!0'!BF773)),"",'!0'!BF773)</f>
        <v/>
      </c>
      <c r="BA771" t="str">
        <f>IF(OR(ISBLANK('!0'!BG773),ISERROR('!0'!BG773)),"",'!0'!BG773)</f>
        <v/>
      </c>
      <c r="BB771" t="str">
        <f>IF(OR(ISBLANK('!0'!BH773),ISERROR('!0'!BH773)),"",'!0'!BH773)</f>
        <v/>
      </c>
      <c r="BC771" t="str">
        <f>IF(OR(ISBLANK('!0'!BI773),ISERROR('!0'!BI773)),"",'!0'!BI773)</f>
        <v/>
      </c>
    </row>
    <row r="772" spans="1:55" ht="12.75" customHeight="1" x14ac:dyDescent="0.2">
      <c r="A772" t="str">
        <f>IF(OR(ISBLANK('!0'!A774),ISERROR('!0'!A774)),"",'!0'!A774)</f>
        <v/>
      </c>
      <c r="B772" t="str">
        <f>IF(OR(ISBLANK('!0'!B774),ISERROR('!0'!B774)),"",'!0'!B774)</f>
        <v/>
      </c>
      <c r="C772" t="str">
        <f>IF(OR(ISBLANK('!0'!C773),ISERROR('!0'!C773)),"",'!0'!C773)</f>
        <v/>
      </c>
      <c r="D772" t="str">
        <f>IF(OR(ISBLANK('!0'!D774),ISERROR('!0'!D774)),"",'!0'!D774)</f>
        <v/>
      </c>
      <c r="E772" t="str">
        <f>IF(OR(ISBLANK('!0'!E774),ISERROR('!0'!E774)),"",'!0'!E774)</f>
        <v/>
      </c>
      <c r="F772" t="str">
        <f>IF(OR(ISBLANK('!0'!F774),ISERROR('!0'!F774)),"",'!0'!F774)</f>
        <v/>
      </c>
      <c r="G772" t="str">
        <f>IF(OR(ISBLANK('!0'!G774),ISERROR('!0'!G774)),"",'!0'!G774)</f>
        <v/>
      </c>
      <c r="H772" t="str">
        <f>IF(OR(ISBLANK('!0'!H774),ISERROR('!0'!H774)),"",'!0'!H774)</f>
        <v/>
      </c>
      <c r="I772" s="4" t="str">
        <f>IF(OR(ISBLANK('!0'!I774),ISERROR('!0'!I774)),"",'!0'!I774)</f>
        <v/>
      </c>
      <c r="J772" t="str">
        <f>IF(OR(ISBLANK('!0'!J774),ISERROR('!0'!J774)),"",'!0'!J774)</f>
        <v/>
      </c>
      <c r="K772" s="59" t="str">
        <f>IF(OR(ISBLANK('!0'!K774),ISERROR('!0'!K774)),"",'!0'!K774)</f>
        <v/>
      </c>
      <c r="L772" t="str">
        <f>IF(OR(ISBLANK('!0'!L774),ISERROR('!0'!L774)),"",'!0'!L774)</f>
        <v/>
      </c>
      <c r="M772" t="str">
        <f>IF(OR(ISBLANK('!0'!M774),ISERROR('!0'!M774)),"",'!0'!M774)</f>
        <v/>
      </c>
      <c r="N772" t="str">
        <f>IF(OR(ISBLANK('!0'!N774),ISERROR('!0'!N774)),"",'!0'!N774)</f>
        <v/>
      </c>
      <c r="O772" t="str">
        <f>IF(OR(ISBLANK('!0'!O774),ISERROR('!0'!O774)),"",'!0'!O774)</f>
        <v/>
      </c>
      <c r="P772" t="str">
        <f>IF(OR(ISBLANK('!0'!P774),ISERROR('!0'!P774)),"",'!0'!P774)</f>
        <v/>
      </c>
      <c r="Q772" t="str">
        <f>IF(OR(ISBLANK('!0'!Q774),ISERROR('!0'!Q774)),"",'!0'!Q774)</f>
        <v/>
      </c>
      <c r="R772" t="str">
        <f>IF(OR(ISBLANK('!0'!R774),ISERROR('!0'!R774)),"",'!0'!R774)</f>
        <v/>
      </c>
      <c r="S772" t="str">
        <f>IF(OR(ISBLANK('!0'!S774),ISERROR('!0'!S774)),"",'!0'!S774)</f>
        <v/>
      </c>
      <c r="T772" t="str">
        <f>IF(OR(ISBLANK('!0'!T774),ISERROR('!0'!T774)),"",'!0'!T774)</f>
        <v/>
      </c>
      <c r="U772" t="str">
        <f>IF(OR(ISBLANK('!0'!U774),ISERROR('!0'!U774)),"",'!0'!U774)</f>
        <v/>
      </c>
      <c r="V772" t="str">
        <f>IF(OR(ISBLANK('!0'!V774),ISERROR('!0'!V774)),"",'!0'!V774)</f>
        <v/>
      </c>
      <c r="W772" t="str">
        <f>IF(OR(ISBLANK('!0'!W774),ISERROR('!0'!W774)),"",'!0'!W774)</f>
        <v/>
      </c>
      <c r="X772" t="str">
        <f>IF(OR(ISBLANK('!0'!X774),ISERROR('!0'!X774)),"",'!0'!X774)</f>
        <v/>
      </c>
      <c r="Y772" t="str">
        <f>IF(OR(ISBLANK('!0'!Y774),ISERROR('!0'!Y774)),"",'!0'!Y774)</f>
        <v/>
      </c>
      <c r="Z772" t="str">
        <f>IF(OR(ISBLANK('!0'!Z774),ISERROR('!0'!Z774)),"",'!0'!Z774)</f>
        <v/>
      </c>
      <c r="AA772" t="str">
        <f>IF(OR(ISBLANK('!0'!AA774),ISERROR('!0'!AA774)),"",'!0'!AA774)</f>
        <v/>
      </c>
      <c r="AB772" t="str">
        <f>IF(OR(ISBLANK('!0'!AB774),ISERROR('!0'!AB774)),"",'!0'!AB774)</f>
        <v/>
      </c>
      <c r="AC772" t="str">
        <f>IF(OR(ISBLANK('!0'!AI774),ISERROR('!0'!AI774)),"",'!0'!AI774)</f>
        <v/>
      </c>
      <c r="AD772" t="str">
        <f>IF(OR(ISBLANK('!0'!AJ774),ISERROR('!0'!AJ774)),"",'!0'!AJ774)</f>
        <v/>
      </c>
      <c r="AE772" t="str">
        <f>IF(OR(ISBLANK('!0'!AK774),ISERROR('!0'!AK774)),"",'!0'!AK774)</f>
        <v/>
      </c>
      <c r="AF772" t="str">
        <f>IF(OR(ISBLANK('!0'!AL774),ISERROR('!0'!AL774)),"",'!0'!AL774)</f>
        <v/>
      </c>
      <c r="AG772" t="str">
        <f>IF(OR(ISBLANK('!0'!AM774),ISERROR('!0'!AM774)),"",'!0'!AM774)</f>
        <v/>
      </c>
      <c r="AH772" t="str">
        <f>IF(OR(ISBLANK('!0'!AN774),ISERROR('!0'!AN774)),"",'!0'!AN774)</f>
        <v/>
      </c>
      <c r="AI772" t="str">
        <f>IF(OR(ISBLANK('!0'!AO774),ISERROR('!0'!AO774)),"",'!0'!AO774)</f>
        <v/>
      </c>
      <c r="AJ772" t="str">
        <f>IF(OR(ISBLANK('!0'!AP774),ISERROR('!0'!AP774)),"",'!0'!AP774)</f>
        <v/>
      </c>
      <c r="AK772" t="str">
        <f>IF(OR(ISBLANK('!0'!AQ774),ISERROR('!0'!AQ774)),"",'!0'!AQ774)</f>
        <v/>
      </c>
      <c r="AL772" t="str">
        <f>IF(OR(ISBLANK('!0'!AR774),ISERROR('!0'!AR774)),"",'!0'!AR774)</f>
        <v/>
      </c>
      <c r="AM772" t="str">
        <f>IF(OR(ISBLANK('!0'!AS774),ISERROR('!0'!AS774)),"",'!0'!AS774)</f>
        <v/>
      </c>
      <c r="AN772" t="str">
        <f>IF(OR(ISBLANK('!0'!AT774),ISERROR('!0'!AT774)),"",'!0'!AT774)</f>
        <v/>
      </c>
      <c r="AO772" t="str">
        <f>IF(OR(ISBLANK('!0'!AU774),ISERROR('!0'!AU774)),"",'!0'!AU774)</f>
        <v/>
      </c>
      <c r="AP772" t="str">
        <f>IF(OR(ISBLANK('!0'!AV774),ISERROR('!0'!AV774)),"",'!0'!AV774)</f>
        <v/>
      </c>
      <c r="AQ772" t="str">
        <f>IF(OR(ISBLANK('!0'!AW774),ISERROR('!0'!AW774)),"",'!0'!AW774)</f>
        <v/>
      </c>
      <c r="AR772" t="str">
        <f>IF(OR(ISBLANK('!0'!AX774),ISERROR('!0'!AX774)),"",'!0'!AX774)</f>
        <v/>
      </c>
      <c r="AS772" t="str">
        <f>IF(OR(ISBLANK('!0'!AY774),ISERROR('!0'!AY774)),"",'!0'!AY774)</f>
        <v/>
      </c>
      <c r="AT772" t="str">
        <f>IF(OR(ISBLANK('!0'!AZ774),ISERROR('!0'!AZ774)),"",'!0'!AZ774)</f>
        <v/>
      </c>
      <c r="AU772" t="str">
        <f>IF(OR(ISBLANK('!0'!BA774),ISERROR('!0'!BA774)),"",'!0'!BA774)</f>
        <v/>
      </c>
      <c r="AV772" t="str">
        <f>IF(OR(ISBLANK('!0'!BB774),ISERROR('!0'!BB774)),"",'!0'!BB774)</f>
        <v/>
      </c>
      <c r="AW772" t="str">
        <f>IF(OR(ISBLANK('!0'!BC774),ISERROR('!0'!BC774)),"",'!0'!BC774)</f>
        <v/>
      </c>
      <c r="AX772" t="str">
        <f>IF(OR(ISBLANK('!0'!BD774),ISERROR('!0'!BD774)),"",'!0'!BD774)</f>
        <v/>
      </c>
      <c r="AY772" t="str">
        <f>IF(OR(ISBLANK('!0'!BE774),ISERROR('!0'!BE774)),"",'!0'!BE774)</f>
        <v/>
      </c>
      <c r="AZ772" t="str">
        <f>IF(OR(ISBLANK('!0'!BF774),ISERROR('!0'!BF774)),"",'!0'!BF774)</f>
        <v/>
      </c>
      <c r="BA772" t="str">
        <f>IF(OR(ISBLANK('!0'!BG774),ISERROR('!0'!BG774)),"",'!0'!BG774)</f>
        <v/>
      </c>
      <c r="BB772" t="str">
        <f>IF(OR(ISBLANK('!0'!BH774),ISERROR('!0'!BH774)),"",'!0'!BH774)</f>
        <v/>
      </c>
      <c r="BC772" t="str">
        <f>IF(OR(ISBLANK('!0'!BI774),ISERROR('!0'!BI774)),"",'!0'!BI774)</f>
        <v/>
      </c>
    </row>
    <row r="773" spans="1:55" ht="12.75" customHeight="1" x14ac:dyDescent="0.2">
      <c r="A773" t="str">
        <f>IF(OR(ISBLANK('!0'!A775),ISERROR('!0'!A775)),"",'!0'!A775)</f>
        <v/>
      </c>
      <c r="B773" t="str">
        <f>IF(OR(ISBLANK('!0'!B775),ISERROR('!0'!B775)),"",'!0'!B775)</f>
        <v/>
      </c>
      <c r="C773" t="str">
        <f>IF(OR(ISBLANK('!0'!C774),ISERROR('!0'!C774)),"",'!0'!C774)</f>
        <v/>
      </c>
      <c r="D773" t="str">
        <f>IF(OR(ISBLANK('!0'!D775),ISERROR('!0'!D775)),"",'!0'!D775)</f>
        <v/>
      </c>
      <c r="E773" t="str">
        <f>IF(OR(ISBLANK('!0'!E775),ISERROR('!0'!E775)),"",'!0'!E775)</f>
        <v/>
      </c>
      <c r="F773" t="str">
        <f>IF(OR(ISBLANK('!0'!F775),ISERROR('!0'!F775)),"",'!0'!F775)</f>
        <v/>
      </c>
      <c r="G773" t="str">
        <f>IF(OR(ISBLANK('!0'!G775),ISERROR('!0'!G775)),"",'!0'!G775)</f>
        <v/>
      </c>
      <c r="H773" t="str">
        <f>IF(OR(ISBLANK('!0'!H775),ISERROR('!0'!H775)),"",'!0'!H775)</f>
        <v/>
      </c>
      <c r="I773" s="4" t="str">
        <f>IF(OR(ISBLANK('!0'!I775),ISERROR('!0'!I775)),"",'!0'!I775)</f>
        <v/>
      </c>
      <c r="J773" t="str">
        <f>IF(OR(ISBLANK('!0'!J775),ISERROR('!0'!J775)),"",'!0'!J775)</f>
        <v/>
      </c>
      <c r="K773" s="59" t="str">
        <f>IF(OR(ISBLANK('!0'!K775),ISERROR('!0'!K775)),"",'!0'!K775)</f>
        <v/>
      </c>
      <c r="L773" t="str">
        <f>IF(OR(ISBLANK('!0'!L775),ISERROR('!0'!L775)),"",'!0'!L775)</f>
        <v/>
      </c>
      <c r="M773" t="str">
        <f>IF(OR(ISBLANK('!0'!M775),ISERROR('!0'!M775)),"",'!0'!M775)</f>
        <v/>
      </c>
      <c r="N773" t="str">
        <f>IF(OR(ISBLANK('!0'!N775),ISERROR('!0'!N775)),"",'!0'!N775)</f>
        <v/>
      </c>
      <c r="O773" t="str">
        <f>IF(OR(ISBLANK('!0'!O775),ISERROR('!0'!O775)),"",'!0'!O775)</f>
        <v/>
      </c>
      <c r="P773" t="str">
        <f>IF(OR(ISBLANK('!0'!P775),ISERROR('!0'!P775)),"",'!0'!P775)</f>
        <v/>
      </c>
      <c r="Q773" t="str">
        <f>IF(OR(ISBLANK('!0'!Q775),ISERROR('!0'!Q775)),"",'!0'!Q775)</f>
        <v/>
      </c>
      <c r="R773" t="str">
        <f>IF(OR(ISBLANK('!0'!R775),ISERROR('!0'!R775)),"",'!0'!R775)</f>
        <v/>
      </c>
      <c r="S773" t="str">
        <f>IF(OR(ISBLANK('!0'!S775),ISERROR('!0'!S775)),"",'!0'!S775)</f>
        <v/>
      </c>
      <c r="T773" t="str">
        <f>IF(OR(ISBLANK('!0'!T775),ISERROR('!0'!T775)),"",'!0'!T775)</f>
        <v/>
      </c>
      <c r="U773" t="str">
        <f>IF(OR(ISBLANK('!0'!U775),ISERROR('!0'!U775)),"",'!0'!U775)</f>
        <v/>
      </c>
      <c r="V773" t="str">
        <f>IF(OR(ISBLANK('!0'!V775),ISERROR('!0'!V775)),"",'!0'!V775)</f>
        <v/>
      </c>
      <c r="W773" t="str">
        <f>IF(OR(ISBLANK('!0'!W775),ISERROR('!0'!W775)),"",'!0'!W775)</f>
        <v/>
      </c>
      <c r="X773" t="str">
        <f>IF(OR(ISBLANK('!0'!X775),ISERROR('!0'!X775)),"",'!0'!X775)</f>
        <v/>
      </c>
      <c r="Y773" t="str">
        <f>IF(OR(ISBLANK('!0'!Y775),ISERROR('!0'!Y775)),"",'!0'!Y775)</f>
        <v/>
      </c>
      <c r="Z773" t="str">
        <f>IF(OR(ISBLANK('!0'!Z775),ISERROR('!0'!Z775)),"",'!0'!Z775)</f>
        <v/>
      </c>
      <c r="AA773" t="str">
        <f>IF(OR(ISBLANK('!0'!AA775),ISERROR('!0'!AA775)),"",'!0'!AA775)</f>
        <v/>
      </c>
      <c r="AB773" t="str">
        <f>IF(OR(ISBLANK('!0'!AB775),ISERROR('!0'!AB775)),"",'!0'!AB775)</f>
        <v/>
      </c>
      <c r="AC773" t="str">
        <f>IF(OR(ISBLANK('!0'!AI775),ISERROR('!0'!AI775)),"",'!0'!AI775)</f>
        <v/>
      </c>
      <c r="AD773" t="str">
        <f>IF(OR(ISBLANK('!0'!AJ775),ISERROR('!0'!AJ775)),"",'!0'!AJ775)</f>
        <v/>
      </c>
      <c r="AE773" t="str">
        <f>IF(OR(ISBLANK('!0'!AK775),ISERROR('!0'!AK775)),"",'!0'!AK775)</f>
        <v/>
      </c>
      <c r="AF773" t="str">
        <f>IF(OR(ISBLANK('!0'!AL775),ISERROR('!0'!AL775)),"",'!0'!AL775)</f>
        <v/>
      </c>
      <c r="AG773" t="str">
        <f>IF(OR(ISBLANK('!0'!AM775),ISERROR('!0'!AM775)),"",'!0'!AM775)</f>
        <v/>
      </c>
      <c r="AH773" t="str">
        <f>IF(OR(ISBLANK('!0'!AN775),ISERROR('!0'!AN775)),"",'!0'!AN775)</f>
        <v/>
      </c>
      <c r="AI773" t="str">
        <f>IF(OR(ISBLANK('!0'!AO775),ISERROR('!0'!AO775)),"",'!0'!AO775)</f>
        <v/>
      </c>
      <c r="AJ773" t="str">
        <f>IF(OR(ISBLANK('!0'!AP775),ISERROR('!0'!AP775)),"",'!0'!AP775)</f>
        <v/>
      </c>
      <c r="AK773" t="str">
        <f>IF(OR(ISBLANK('!0'!AQ775),ISERROR('!0'!AQ775)),"",'!0'!AQ775)</f>
        <v/>
      </c>
      <c r="AL773" t="str">
        <f>IF(OR(ISBLANK('!0'!AR775),ISERROR('!0'!AR775)),"",'!0'!AR775)</f>
        <v/>
      </c>
      <c r="AM773" t="str">
        <f>IF(OR(ISBLANK('!0'!AS775),ISERROR('!0'!AS775)),"",'!0'!AS775)</f>
        <v/>
      </c>
      <c r="AN773" t="str">
        <f>IF(OR(ISBLANK('!0'!AT775),ISERROR('!0'!AT775)),"",'!0'!AT775)</f>
        <v/>
      </c>
      <c r="AO773" t="str">
        <f>IF(OR(ISBLANK('!0'!AU775),ISERROR('!0'!AU775)),"",'!0'!AU775)</f>
        <v/>
      </c>
      <c r="AP773" t="str">
        <f>IF(OR(ISBLANK('!0'!AV775),ISERROR('!0'!AV775)),"",'!0'!AV775)</f>
        <v/>
      </c>
      <c r="AQ773" t="str">
        <f>IF(OR(ISBLANK('!0'!AW775),ISERROR('!0'!AW775)),"",'!0'!AW775)</f>
        <v/>
      </c>
      <c r="AR773" t="str">
        <f>IF(OR(ISBLANK('!0'!AX775),ISERROR('!0'!AX775)),"",'!0'!AX775)</f>
        <v/>
      </c>
      <c r="AS773" t="str">
        <f>IF(OR(ISBLANK('!0'!AY775),ISERROR('!0'!AY775)),"",'!0'!AY775)</f>
        <v/>
      </c>
      <c r="AT773" t="str">
        <f>IF(OR(ISBLANK('!0'!AZ775),ISERROR('!0'!AZ775)),"",'!0'!AZ775)</f>
        <v/>
      </c>
      <c r="AU773" t="str">
        <f>IF(OR(ISBLANK('!0'!BA775),ISERROR('!0'!BA775)),"",'!0'!BA775)</f>
        <v/>
      </c>
      <c r="AV773" t="str">
        <f>IF(OR(ISBLANK('!0'!BB775),ISERROR('!0'!BB775)),"",'!0'!BB775)</f>
        <v/>
      </c>
      <c r="AW773" t="str">
        <f>IF(OR(ISBLANK('!0'!BC775),ISERROR('!0'!BC775)),"",'!0'!BC775)</f>
        <v/>
      </c>
      <c r="AX773" t="str">
        <f>IF(OR(ISBLANK('!0'!BD775),ISERROR('!0'!BD775)),"",'!0'!BD775)</f>
        <v/>
      </c>
      <c r="AY773" t="str">
        <f>IF(OR(ISBLANK('!0'!BE775),ISERROR('!0'!BE775)),"",'!0'!BE775)</f>
        <v/>
      </c>
      <c r="AZ773" t="str">
        <f>IF(OR(ISBLANK('!0'!BF775),ISERROR('!0'!BF775)),"",'!0'!BF775)</f>
        <v/>
      </c>
      <c r="BA773" t="str">
        <f>IF(OR(ISBLANK('!0'!BG775),ISERROR('!0'!BG775)),"",'!0'!BG775)</f>
        <v/>
      </c>
      <c r="BB773" t="str">
        <f>IF(OR(ISBLANK('!0'!BH775),ISERROR('!0'!BH775)),"",'!0'!BH775)</f>
        <v/>
      </c>
      <c r="BC773" t="str">
        <f>IF(OR(ISBLANK('!0'!BI775),ISERROR('!0'!BI775)),"",'!0'!BI775)</f>
        <v/>
      </c>
    </row>
    <row r="774" spans="1:55" ht="12.75" customHeight="1" x14ac:dyDescent="0.2">
      <c r="A774" t="str">
        <f>IF(OR(ISBLANK('!0'!A776),ISERROR('!0'!A776)),"",'!0'!A776)</f>
        <v/>
      </c>
      <c r="B774" t="str">
        <f>IF(OR(ISBLANK('!0'!B776),ISERROR('!0'!B776)),"",'!0'!B776)</f>
        <v/>
      </c>
      <c r="C774" t="str">
        <f>IF(OR(ISBLANK('!0'!C775),ISERROR('!0'!C775)),"",'!0'!C775)</f>
        <v/>
      </c>
      <c r="D774" t="str">
        <f>IF(OR(ISBLANK('!0'!D776),ISERROR('!0'!D776)),"",'!0'!D776)</f>
        <v/>
      </c>
      <c r="E774" t="str">
        <f>IF(OR(ISBLANK('!0'!E776),ISERROR('!0'!E776)),"",'!0'!E776)</f>
        <v/>
      </c>
      <c r="F774" t="str">
        <f>IF(OR(ISBLANK('!0'!F776),ISERROR('!0'!F776)),"",'!0'!F776)</f>
        <v/>
      </c>
      <c r="G774" t="str">
        <f>IF(OR(ISBLANK('!0'!G776),ISERROR('!0'!G776)),"",'!0'!G776)</f>
        <v/>
      </c>
      <c r="H774" t="str">
        <f>IF(OR(ISBLANK('!0'!H776),ISERROR('!0'!H776)),"",'!0'!H776)</f>
        <v/>
      </c>
      <c r="I774" s="4" t="str">
        <f>IF(OR(ISBLANK('!0'!I776),ISERROR('!0'!I776)),"",'!0'!I776)</f>
        <v/>
      </c>
      <c r="J774" t="str">
        <f>IF(OR(ISBLANK('!0'!J776),ISERROR('!0'!J776)),"",'!0'!J776)</f>
        <v/>
      </c>
      <c r="K774" s="59" t="str">
        <f>IF(OR(ISBLANK('!0'!K776),ISERROR('!0'!K776)),"",'!0'!K776)</f>
        <v/>
      </c>
      <c r="L774" t="str">
        <f>IF(OR(ISBLANK('!0'!L776),ISERROR('!0'!L776)),"",'!0'!L776)</f>
        <v/>
      </c>
      <c r="M774" t="str">
        <f>IF(OR(ISBLANK('!0'!M776),ISERROR('!0'!M776)),"",'!0'!M776)</f>
        <v/>
      </c>
      <c r="N774" t="str">
        <f>IF(OR(ISBLANK('!0'!N776),ISERROR('!0'!N776)),"",'!0'!N776)</f>
        <v/>
      </c>
      <c r="O774" t="str">
        <f>IF(OR(ISBLANK('!0'!O776),ISERROR('!0'!O776)),"",'!0'!O776)</f>
        <v/>
      </c>
      <c r="P774" t="str">
        <f>IF(OR(ISBLANK('!0'!P776),ISERROR('!0'!P776)),"",'!0'!P776)</f>
        <v/>
      </c>
      <c r="Q774" t="str">
        <f>IF(OR(ISBLANK('!0'!Q776),ISERROR('!0'!Q776)),"",'!0'!Q776)</f>
        <v/>
      </c>
      <c r="R774" t="str">
        <f>IF(OR(ISBLANK('!0'!R776),ISERROR('!0'!R776)),"",'!0'!R776)</f>
        <v/>
      </c>
      <c r="S774" t="str">
        <f>IF(OR(ISBLANK('!0'!S776),ISERROR('!0'!S776)),"",'!0'!S776)</f>
        <v/>
      </c>
      <c r="T774" t="str">
        <f>IF(OR(ISBLANK('!0'!T776),ISERROR('!0'!T776)),"",'!0'!T776)</f>
        <v/>
      </c>
      <c r="U774" t="str">
        <f>IF(OR(ISBLANK('!0'!U776),ISERROR('!0'!U776)),"",'!0'!U776)</f>
        <v/>
      </c>
      <c r="V774" t="str">
        <f>IF(OR(ISBLANK('!0'!V776),ISERROR('!0'!V776)),"",'!0'!V776)</f>
        <v/>
      </c>
      <c r="W774" t="str">
        <f>IF(OR(ISBLANK('!0'!W776),ISERROR('!0'!W776)),"",'!0'!W776)</f>
        <v/>
      </c>
      <c r="X774" t="str">
        <f>IF(OR(ISBLANK('!0'!X776),ISERROR('!0'!X776)),"",'!0'!X776)</f>
        <v/>
      </c>
      <c r="Y774" t="str">
        <f>IF(OR(ISBLANK('!0'!Y776),ISERROR('!0'!Y776)),"",'!0'!Y776)</f>
        <v/>
      </c>
      <c r="Z774" t="str">
        <f>IF(OR(ISBLANK('!0'!Z776),ISERROR('!0'!Z776)),"",'!0'!Z776)</f>
        <v/>
      </c>
      <c r="AA774" t="str">
        <f>IF(OR(ISBLANK('!0'!AA776),ISERROR('!0'!AA776)),"",'!0'!AA776)</f>
        <v/>
      </c>
      <c r="AB774" t="str">
        <f>IF(OR(ISBLANK('!0'!AB776),ISERROR('!0'!AB776)),"",'!0'!AB776)</f>
        <v/>
      </c>
      <c r="AC774" t="str">
        <f>IF(OR(ISBLANK('!0'!AI776),ISERROR('!0'!AI776)),"",'!0'!AI776)</f>
        <v/>
      </c>
      <c r="AD774" t="str">
        <f>IF(OR(ISBLANK('!0'!AJ776),ISERROR('!0'!AJ776)),"",'!0'!AJ776)</f>
        <v/>
      </c>
      <c r="AE774" t="str">
        <f>IF(OR(ISBLANK('!0'!AK776),ISERROR('!0'!AK776)),"",'!0'!AK776)</f>
        <v/>
      </c>
      <c r="AF774" t="str">
        <f>IF(OR(ISBLANK('!0'!AL776),ISERROR('!0'!AL776)),"",'!0'!AL776)</f>
        <v/>
      </c>
      <c r="AG774" t="str">
        <f>IF(OR(ISBLANK('!0'!AM776),ISERROR('!0'!AM776)),"",'!0'!AM776)</f>
        <v/>
      </c>
      <c r="AH774" t="str">
        <f>IF(OR(ISBLANK('!0'!AN776),ISERROR('!0'!AN776)),"",'!0'!AN776)</f>
        <v/>
      </c>
      <c r="AI774" t="str">
        <f>IF(OR(ISBLANK('!0'!AO776),ISERROR('!0'!AO776)),"",'!0'!AO776)</f>
        <v/>
      </c>
      <c r="AJ774" t="str">
        <f>IF(OR(ISBLANK('!0'!AP776),ISERROR('!0'!AP776)),"",'!0'!AP776)</f>
        <v/>
      </c>
      <c r="AK774" t="str">
        <f>IF(OR(ISBLANK('!0'!AQ776),ISERROR('!0'!AQ776)),"",'!0'!AQ776)</f>
        <v/>
      </c>
      <c r="AL774" t="str">
        <f>IF(OR(ISBLANK('!0'!AR776),ISERROR('!0'!AR776)),"",'!0'!AR776)</f>
        <v/>
      </c>
      <c r="AM774" t="str">
        <f>IF(OR(ISBLANK('!0'!AS776),ISERROR('!0'!AS776)),"",'!0'!AS776)</f>
        <v/>
      </c>
      <c r="AN774" t="str">
        <f>IF(OR(ISBLANK('!0'!AT776),ISERROR('!0'!AT776)),"",'!0'!AT776)</f>
        <v/>
      </c>
      <c r="AO774" t="str">
        <f>IF(OR(ISBLANK('!0'!AU776),ISERROR('!0'!AU776)),"",'!0'!AU776)</f>
        <v/>
      </c>
      <c r="AP774" t="str">
        <f>IF(OR(ISBLANK('!0'!AV776),ISERROR('!0'!AV776)),"",'!0'!AV776)</f>
        <v/>
      </c>
      <c r="AQ774" t="str">
        <f>IF(OR(ISBLANK('!0'!AW776),ISERROR('!0'!AW776)),"",'!0'!AW776)</f>
        <v/>
      </c>
      <c r="AR774" t="str">
        <f>IF(OR(ISBLANK('!0'!AX776),ISERROR('!0'!AX776)),"",'!0'!AX776)</f>
        <v/>
      </c>
      <c r="AS774" t="str">
        <f>IF(OR(ISBLANK('!0'!AY776),ISERROR('!0'!AY776)),"",'!0'!AY776)</f>
        <v/>
      </c>
      <c r="AT774" t="str">
        <f>IF(OR(ISBLANK('!0'!AZ776),ISERROR('!0'!AZ776)),"",'!0'!AZ776)</f>
        <v/>
      </c>
      <c r="AU774" t="str">
        <f>IF(OR(ISBLANK('!0'!BA776),ISERROR('!0'!BA776)),"",'!0'!BA776)</f>
        <v/>
      </c>
      <c r="AV774" t="str">
        <f>IF(OR(ISBLANK('!0'!BB776),ISERROR('!0'!BB776)),"",'!0'!BB776)</f>
        <v/>
      </c>
      <c r="AW774" t="str">
        <f>IF(OR(ISBLANK('!0'!BC776),ISERROR('!0'!BC776)),"",'!0'!BC776)</f>
        <v/>
      </c>
      <c r="AX774" t="str">
        <f>IF(OR(ISBLANK('!0'!BD776),ISERROR('!0'!BD776)),"",'!0'!BD776)</f>
        <v/>
      </c>
      <c r="AY774" t="str">
        <f>IF(OR(ISBLANK('!0'!BE776),ISERROR('!0'!BE776)),"",'!0'!BE776)</f>
        <v/>
      </c>
      <c r="AZ774" t="str">
        <f>IF(OR(ISBLANK('!0'!BF776),ISERROR('!0'!BF776)),"",'!0'!BF776)</f>
        <v/>
      </c>
      <c r="BA774" t="str">
        <f>IF(OR(ISBLANK('!0'!BG776),ISERROR('!0'!BG776)),"",'!0'!BG776)</f>
        <v/>
      </c>
      <c r="BB774" t="str">
        <f>IF(OR(ISBLANK('!0'!BH776),ISERROR('!0'!BH776)),"",'!0'!BH776)</f>
        <v/>
      </c>
      <c r="BC774" t="str">
        <f>IF(OR(ISBLANK('!0'!BI776),ISERROR('!0'!BI776)),"",'!0'!BI776)</f>
        <v/>
      </c>
    </row>
    <row r="775" spans="1:55" ht="12.75" customHeight="1" x14ac:dyDescent="0.2">
      <c r="A775" t="str">
        <f>IF(OR(ISBLANK('!0'!A777),ISERROR('!0'!A777)),"",'!0'!A777)</f>
        <v/>
      </c>
      <c r="B775" t="str">
        <f>IF(OR(ISBLANK('!0'!B777),ISERROR('!0'!B777)),"",'!0'!B777)</f>
        <v/>
      </c>
      <c r="C775" t="str">
        <f>IF(OR(ISBLANK('!0'!C776),ISERROR('!0'!C776)),"",'!0'!C776)</f>
        <v/>
      </c>
      <c r="D775" t="str">
        <f>IF(OR(ISBLANK('!0'!D777),ISERROR('!0'!D777)),"",'!0'!D777)</f>
        <v/>
      </c>
      <c r="E775" t="str">
        <f>IF(OR(ISBLANK('!0'!E777),ISERROR('!0'!E777)),"",'!0'!E777)</f>
        <v/>
      </c>
      <c r="F775" t="str">
        <f>IF(OR(ISBLANK('!0'!F777),ISERROR('!0'!F777)),"",'!0'!F777)</f>
        <v/>
      </c>
      <c r="G775" t="str">
        <f>IF(OR(ISBLANK('!0'!G777),ISERROR('!0'!G777)),"",'!0'!G777)</f>
        <v/>
      </c>
      <c r="H775" t="str">
        <f>IF(OR(ISBLANK('!0'!H777),ISERROR('!0'!H777)),"",'!0'!H777)</f>
        <v/>
      </c>
      <c r="I775" s="4" t="str">
        <f>IF(OR(ISBLANK('!0'!I777),ISERROR('!0'!I777)),"",'!0'!I777)</f>
        <v/>
      </c>
      <c r="J775" t="str">
        <f>IF(OR(ISBLANK('!0'!J777),ISERROR('!0'!J777)),"",'!0'!J777)</f>
        <v/>
      </c>
      <c r="K775" s="59" t="str">
        <f>IF(OR(ISBLANK('!0'!K777),ISERROR('!0'!K777)),"",'!0'!K777)</f>
        <v/>
      </c>
      <c r="L775" t="str">
        <f>IF(OR(ISBLANK('!0'!L777),ISERROR('!0'!L777)),"",'!0'!L777)</f>
        <v/>
      </c>
      <c r="M775" t="str">
        <f>IF(OR(ISBLANK('!0'!M777),ISERROR('!0'!M777)),"",'!0'!M777)</f>
        <v/>
      </c>
      <c r="N775" t="str">
        <f>IF(OR(ISBLANK('!0'!N777),ISERROR('!0'!N777)),"",'!0'!N777)</f>
        <v/>
      </c>
      <c r="O775" t="str">
        <f>IF(OR(ISBLANK('!0'!O777),ISERROR('!0'!O777)),"",'!0'!O777)</f>
        <v/>
      </c>
      <c r="P775" t="str">
        <f>IF(OR(ISBLANK('!0'!P777),ISERROR('!0'!P777)),"",'!0'!P777)</f>
        <v/>
      </c>
      <c r="Q775" t="str">
        <f>IF(OR(ISBLANK('!0'!Q777),ISERROR('!0'!Q777)),"",'!0'!Q777)</f>
        <v/>
      </c>
      <c r="R775" t="str">
        <f>IF(OR(ISBLANK('!0'!R777),ISERROR('!0'!R777)),"",'!0'!R777)</f>
        <v/>
      </c>
      <c r="S775" t="str">
        <f>IF(OR(ISBLANK('!0'!S777),ISERROR('!0'!S777)),"",'!0'!S777)</f>
        <v/>
      </c>
      <c r="T775" t="str">
        <f>IF(OR(ISBLANK('!0'!T777),ISERROR('!0'!T777)),"",'!0'!T777)</f>
        <v/>
      </c>
      <c r="U775" t="str">
        <f>IF(OR(ISBLANK('!0'!U777),ISERROR('!0'!U777)),"",'!0'!U777)</f>
        <v/>
      </c>
      <c r="V775" t="str">
        <f>IF(OR(ISBLANK('!0'!V777),ISERROR('!0'!V777)),"",'!0'!V777)</f>
        <v/>
      </c>
      <c r="W775" t="str">
        <f>IF(OR(ISBLANK('!0'!W777),ISERROR('!0'!W777)),"",'!0'!W777)</f>
        <v/>
      </c>
      <c r="X775" t="str">
        <f>IF(OR(ISBLANK('!0'!X777),ISERROR('!0'!X777)),"",'!0'!X777)</f>
        <v/>
      </c>
      <c r="Y775" t="str">
        <f>IF(OR(ISBLANK('!0'!Y777),ISERROR('!0'!Y777)),"",'!0'!Y777)</f>
        <v/>
      </c>
      <c r="Z775" t="str">
        <f>IF(OR(ISBLANK('!0'!Z777),ISERROR('!0'!Z777)),"",'!0'!Z777)</f>
        <v/>
      </c>
      <c r="AA775" t="str">
        <f>IF(OR(ISBLANK('!0'!AA777),ISERROR('!0'!AA777)),"",'!0'!AA777)</f>
        <v/>
      </c>
      <c r="AB775" t="str">
        <f>IF(OR(ISBLANK('!0'!AB777),ISERROR('!0'!AB777)),"",'!0'!AB777)</f>
        <v/>
      </c>
      <c r="AC775" t="str">
        <f>IF(OR(ISBLANK('!0'!AI777),ISERROR('!0'!AI777)),"",'!0'!AI777)</f>
        <v/>
      </c>
      <c r="AD775" t="str">
        <f>IF(OR(ISBLANK('!0'!AJ777),ISERROR('!0'!AJ777)),"",'!0'!AJ777)</f>
        <v/>
      </c>
      <c r="AE775" t="str">
        <f>IF(OR(ISBLANK('!0'!AK777),ISERROR('!0'!AK777)),"",'!0'!AK777)</f>
        <v/>
      </c>
      <c r="AF775" t="str">
        <f>IF(OR(ISBLANK('!0'!AL777),ISERROR('!0'!AL777)),"",'!0'!AL777)</f>
        <v/>
      </c>
      <c r="AG775" t="str">
        <f>IF(OR(ISBLANK('!0'!AM777),ISERROR('!0'!AM777)),"",'!0'!AM777)</f>
        <v/>
      </c>
      <c r="AH775" t="str">
        <f>IF(OR(ISBLANK('!0'!AN777),ISERROR('!0'!AN777)),"",'!0'!AN777)</f>
        <v/>
      </c>
      <c r="AI775" t="str">
        <f>IF(OR(ISBLANK('!0'!AO777),ISERROR('!0'!AO777)),"",'!0'!AO777)</f>
        <v/>
      </c>
      <c r="AJ775" t="str">
        <f>IF(OR(ISBLANK('!0'!AP777),ISERROR('!0'!AP777)),"",'!0'!AP777)</f>
        <v/>
      </c>
      <c r="AK775" t="str">
        <f>IF(OR(ISBLANK('!0'!AQ777),ISERROR('!0'!AQ777)),"",'!0'!AQ777)</f>
        <v/>
      </c>
      <c r="AL775" t="str">
        <f>IF(OR(ISBLANK('!0'!AR777),ISERROR('!0'!AR777)),"",'!0'!AR777)</f>
        <v/>
      </c>
      <c r="AM775" t="str">
        <f>IF(OR(ISBLANK('!0'!AS777),ISERROR('!0'!AS777)),"",'!0'!AS777)</f>
        <v/>
      </c>
      <c r="AN775" t="str">
        <f>IF(OR(ISBLANK('!0'!AT777),ISERROR('!0'!AT777)),"",'!0'!AT777)</f>
        <v/>
      </c>
      <c r="AO775" t="str">
        <f>IF(OR(ISBLANK('!0'!AU777),ISERROR('!0'!AU777)),"",'!0'!AU777)</f>
        <v/>
      </c>
      <c r="AP775" t="str">
        <f>IF(OR(ISBLANK('!0'!AV777),ISERROR('!0'!AV777)),"",'!0'!AV777)</f>
        <v/>
      </c>
      <c r="AQ775" t="str">
        <f>IF(OR(ISBLANK('!0'!AW777),ISERROR('!0'!AW777)),"",'!0'!AW777)</f>
        <v/>
      </c>
      <c r="AR775" t="str">
        <f>IF(OR(ISBLANK('!0'!AX777),ISERROR('!0'!AX777)),"",'!0'!AX777)</f>
        <v/>
      </c>
      <c r="AS775" t="str">
        <f>IF(OR(ISBLANK('!0'!AY777),ISERROR('!0'!AY777)),"",'!0'!AY777)</f>
        <v/>
      </c>
      <c r="AT775" t="str">
        <f>IF(OR(ISBLANK('!0'!AZ777),ISERROR('!0'!AZ777)),"",'!0'!AZ777)</f>
        <v/>
      </c>
      <c r="AU775" t="str">
        <f>IF(OR(ISBLANK('!0'!BA777),ISERROR('!0'!BA777)),"",'!0'!BA777)</f>
        <v/>
      </c>
      <c r="AV775" t="str">
        <f>IF(OR(ISBLANK('!0'!BB777),ISERROR('!0'!BB777)),"",'!0'!BB777)</f>
        <v/>
      </c>
      <c r="AW775" t="str">
        <f>IF(OR(ISBLANK('!0'!BC777),ISERROR('!0'!BC777)),"",'!0'!BC777)</f>
        <v/>
      </c>
      <c r="AX775" t="str">
        <f>IF(OR(ISBLANK('!0'!BD777),ISERROR('!0'!BD777)),"",'!0'!BD777)</f>
        <v/>
      </c>
      <c r="AY775" t="str">
        <f>IF(OR(ISBLANK('!0'!BE777),ISERROR('!0'!BE777)),"",'!0'!BE777)</f>
        <v/>
      </c>
      <c r="AZ775" t="str">
        <f>IF(OR(ISBLANK('!0'!BF777),ISERROR('!0'!BF777)),"",'!0'!BF777)</f>
        <v/>
      </c>
      <c r="BA775" t="str">
        <f>IF(OR(ISBLANK('!0'!BG777),ISERROR('!0'!BG777)),"",'!0'!BG777)</f>
        <v/>
      </c>
      <c r="BB775" t="str">
        <f>IF(OR(ISBLANK('!0'!BH777),ISERROR('!0'!BH777)),"",'!0'!BH777)</f>
        <v/>
      </c>
      <c r="BC775" t="str">
        <f>IF(OR(ISBLANK('!0'!BI777),ISERROR('!0'!BI777)),"",'!0'!BI777)</f>
        <v/>
      </c>
    </row>
    <row r="776" spans="1:55" ht="12.75" customHeight="1" x14ac:dyDescent="0.2">
      <c r="A776" t="str">
        <f>IF(OR(ISBLANK('!0'!A778),ISERROR('!0'!A778)),"",'!0'!A778)</f>
        <v/>
      </c>
      <c r="B776" t="str">
        <f>IF(OR(ISBLANK('!0'!B778),ISERROR('!0'!B778)),"",'!0'!B778)</f>
        <v/>
      </c>
      <c r="C776" t="str">
        <f>IF(OR(ISBLANK('!0'!C777),ISERROR('!0'!C777)),"",'!0'!C777)</f>
        <v/>
      </c>
      <c r="D776" t="str">
        <f>IF(OR(ISBLANK('!0'!D778),ISERROR('!0'!D778)),"",'!0'!D778)</f>
        <v/>
      </c>
      <c r="E776" t="str">
        <f>IF(OR(ISBLANK('!0'!E778),ISERROR('!0'!E778)),"",'!0'!E778)</f>
        <v/>
      </c>
      <c r="F776" t="str">
        <f>IF(OR(ISBLANK('!0'!F778),ISERROR('!0'!F778)),"",'!0'!F778)</f>
        <v/>
      </c>
      <c r="G776" t="str">
        <f>IF(OR(ISBLANK('!0'!G778),ISERROR('!0'!G778)),"",'!0'!G778)</f>
        <v/>
      </c>
      <c r="H776" t="str">
        <f>IF(OR(ISBLANK('!0'!H778),ISERROR('!0'!H778)),"",'!0'!H778)</f>
        <v/>
      </c>
      <c r="I776" s="4" t="str">
        <f>IF(OR(ISBLANK('!0'!I778),ISERROR('!0'!I778)),"",'!0'!I778)</f>
        <v/>
      </c>
      <c r="J776" t="str">
        <f>IF(OR(ISBLANK('!0'!J778),ISERROR('!0'!J778)),"",'!0'!J778)</f>
        <v/>
      </c>
      <c r="K776" s="59" t="str">
        <f>IF(OR(ISBLANK('!0'!K778),ISERROR('!0'!K778)),"",'!0'!K778)</f>
        <v/>
      </c>
      <c r="L776" t="str">
        <f>IF(OR(ISBLANK('!0'!L778),ISERROR('!0'!L778)),"",'!0'!L778)</f>
        <v/>
      </c>
      <c r="M776" t="str">
        <f>IF(OR(ISBLANK('!0'!M778),ISERROR('!0'!M778)),"",'!0'!M778)</f>
        <v/>
      </c>
      <c r="N776" t="str">
        <f>IF(OR(ISBLANK('!0'!N778),ISERROR('!0'!N778)),"",'!0'!N778)</f>
        <v/>
      </c>
      <c r="O776" t="str">
        <f>IF(OR(ISBLANK('!0'!O778),ISERROR('!0'!O778)),"",'!0'!O778)</f>
        <v/>
      </c>
      <c r="P776" t="str">
        <f>IF(OR(ISBLANK('!0'!P778),ISERROR('!0'!P778)),"",'!0'!P778)</f>
        <v/>
      </c>
      <c r="Q776" t="str">
        <f>IF(OR(ISBLANK('!0'!Q778),ISERROR('!0'!Q778)),"",'!0'!Q778)</f>
        <v/>
      </c>
      <c r="R776" t="str">
        <f>IF(OR(ISBLANK('!0'!R778),ISERROR('!0'!R778)),"",'!0'!R778)</f>
        <v/>
      </c>
      <c r="S776" t="str">
        <f>IF(OR(ISBLANK('!0'!S778),ISERROR('!0'!S778)),"",'!0'!S778)</f>
        <v/>
      </c>
      <c r="T776" t="str">
        <f>IF(OR(ISBLANK('!0'!T778),ISERROR('!0'!T778)),"",'!0'!T778)</f>
        <v/>
      </c>
      <c r="U776" t="str">
        <f>IF(OR(ISBLANK('!0'!U778),ISERROR('!0'!U778)),"",'!0'!U778)</f>
        <v/>
      </c>
      <c r="V776" t="str">
        <f>IF(OR(ISBLANK('!0'!V778),ISERROR('!0'!V778)),"",'!0'!V778)</f>
        <v/>
      </c>
      <c r="W776" t="str">
        <f>IF(OR(ISBLANK('!0'!W778),ISERROR('!0'!W778)),"",'!0'!W778)</f>
        <v/>
      </c>
      <c r="X776" t="str">
        <f>IF(OR(ISBLANK('!0'!X778),ISERROR('!0'!X778)),"",'!0'!X778)</f>
        <v/>
      </c>
      <c r="Y776" t="str">
        <f>IF(OR(ISBLANK('!0'!Y778),ISERROR('!0'!Y778)),"",'!0'!Y778)</f>
        <v/>
      </c>
      <c r="Z776" t="str">
        <f>IF(OR(ISBLANK('!0'!Z778),ISERROR('!0'!Z778)),"",'!0'!Z778)</f>
        <v/>
      </c>
      <c r="AA776" t="str">
        <f>IF(OR(ISBLANK('!0'!AA778),ISERROR('!0'!AA778)),"",'!0'!AA778)</f>
        <v/>
      </c>
      <c r="AB776" t="str">
        <f>IF(OR(ISBLANK('!0'!AB778),ISERROR('!0'!AB778)),"",'!0'!AB778)</f>
        <v/>
      </c>
      <c r="AC776" t="str">
        <f>IF(OR(ISBLANK('!0'!AI778),ISERROR('!0'!AI778)),"",'!0'!AI778)</f>
        <v/>
      </c>
      <c r="AD776" t="str">
        <f>IF(OR(ISBLANK('!0'!AJ778),ISERROR('!0'!AJ778)),"",'!0'!AJ778)</f>
        <v/>
      </c>
      <c r="AE776" t="str">
        <f>IF(OR(ISBLANK('!0'!AK778),ISERROR('!0'!AK778)),"",'!0'!AK778)</f>
        <v/>
      </c>
      <c r="AF776" t="str">
        <f>IF(OR(ISBLANK('!0'!AL778),ISERROR('!0'!AL778)),"",'!0'!AL778)</f>
        <v/>
      </c>
      <c r="AG776" t="str">
        <f>IF(OR(ISBLANK('!0'!AM778),ISERROR('!0'!AM778)),"",'!0'!AM778)</f>
        <v/>
      </c>
      <c r="AH776" t="str">
        <f>IF(OR(ISBLANK('!0'!AN778),ISERROR('!0'!AN778)),"",'!0'!AN778)</f>
        <v/>
      </c>
      <c r="AI776" t="str">
        <f>IF(OR(ISBLANK('!0'!AO778),ISERROR('!0'!AO778)),"",'!0'!AO778)</f>
        <v/>
      </c>
      <c r="AJ776" t="str">
        <f>IF(OR(ISBLANK('!0'!AP778),ISERROR('!0'!AP778)),"",'!0'!AP778)</f>
        <v/>
      </c>
      <c r="AK776" t="str">
        <f>IF(OR(ISBLANK('!0'!AQ778),ISERROR('!0'!AQ778)),"",'!0'!AQ778)</f>
        <v/>
      </c>
      <c r="AL776" t="str">
        <f>IF(OR(ISBLANK('!0'!AR778),ISERROR('!0'!AR778)),"",'!0'!AR778)</f>
        <v/>
      </c>
      <c r="AM776" t="str">
        <f>IF(OR(ISBLANK('!0'!AS778),ISERROR('!0'!AS778)),"",'!0'!AS778)</f>
        <v/>
      </c>
      <c r="AN776" t="str">
        <f>IF(OR(ISBLANK('!0'!AT778),ISERROR('!0'!AT778)),"",'!0'!AT778)</f>
        <v/>
      </c>
      <c r="AO776" t="str">
        <f>IF(OR(ISBLANK('!0'!AU778),ISERROR('!0'!AU778)),"",'!0'!AU778)</f>
        <v/>
      </c>
      <c r="AP776" t="str">
        <f>IF(OR(ISBLANK('!0'!AV778),ISERROR('!0'!AV778)),"",'!0'!AV778)</f>
        <v/>
      </c>
      <c r="AQ776" t="str">
        <f>IF(OR(ISBLANK('!0'!AW778),ISERROR('!0'!AW778)),"",'!0'!AW778)</f>
        <v/>
      </c>
      <c r="AR776" t="str">
        <f>IF(OR(ISBLANK('!0'!AX778),ISERROR('!0'!AX778)),"",'!0'!AX778)</f>
        <v/>
      </c>
      <c r="AS776" t="str">
        <f>IF(OR(ISBLANK('!0'!AY778),ISERROR('!0'!AY778)),"",'!0'!AY778)</f>
        <v/>
      </c>
      <c r="AT776" t="str">
        <f>IF(OR(ISBLANK('!0'!AZ778),ISERROR('!0'!AZ778)),"",'!0'!AZ778)</f>
        <v/>
      </c>
      <c r="AU776" t="str">
        <f>IF(OR(ISBLANK('!0'!BA778),ISERROR('!0'!BA778)),"",'!0'!BA778)</f>
        <v/>
      </c>
      <c r="AV776" t="str">
        <f>IF(OR(ISBLANK('!0'!BB778),ISERROR('!0'!BB778)),"",'!0'!BB778)</f>
        <v/>
      </c>
      <c r="AW776" t="str">
        <f>IF(OR(ISBLANK('!0'!BC778),ISERROR('!0'!BC778)),"",'!0'!BC778)</f>
        <v/>
      </c>
      <c r="AX776" t="str">
        <f>IF(OR(ISBLANK('!0'!BD778),ISERROR('!0'!BD778)),"",'!0'!BD778)</f>
        <v/>
      </c>
      <c r="AY776" t="str">
        <f>IF(OR(ISBLANK('!0'!BE778),ISERROR('!0'!BE778)),"",'!0'!BE778)</f>
        <v/>
      </c>
      <c r="AZ776" t="str">
        <f>IF(OR(ISBLANK('!0'!BF778),ISERROR('!0'!BF778)),"",'!0'!BF778)</f>
        <v/>
      </c>
      <c r="BA776" t="str">
        <f>IF(OR(ISBLANK('!0'!BG778),ISERROR('!0'!BG778)),"",'!0'!BG778)</f>
        <v/>
      </c>
      <c r="BB776" t="str">
        <f>IF(OR(ISBLANK('!0'!BH778),ISERROR('!0'!BH778)),"",'!0'!BH778)</f>
        <v/>
      </c>
      <c r="BC776" t="str">
        <f>IF(OR(ISBLANK('!0'!BI778),ISERROR('!0'!BI778)),"",'!0'!BI778)</f>
        <v/>
      </c>
    </row>
    <row r="777" spans="1:55" ht="12.75" customHeight="1" x14ac:dyDescent="0.2">
      <c r="A777" t="str">
        <f>IF(OR(ISBLANK('!0'!A779),ISERROR('!0'!A779)),"",'!0'!A779)</f>
        <v/>
      </c>
      <c r="B777" t="str">
        <f>IF(OR(ISBLANK('!0'!B779),ISERROR('!0'!B779)),"",'!0'!B779)</f>
        <v/>
      </c>
      <c r="C777" t="str">
        <f>IF(OR(ISBLANK('!0'!C778),ISERROR('!0'!C778)),"",'!0'!C778)</f>
        <v/>
      </c>
      <c r="D777" t="str">
        <f>IF(OR(ISBLANK('!0'!D779),ISERROR('!0'!D779)),"",'!0'!D779)</f>
        <v/>
      </c>
      <c r="E777" t="str">
        <f>IF(OR(ISBLANK('!0'!E779),ISERROR('!0'!E779)),"",'!0'!E779)</f>
        <v/>
      </c>
      <c r="F777" t="str">
        <f>IF(OR(ISBLANK('!0'!F779),ISERROR('!0'!F779)),"",'!0'!F779)</f>
        <v/>
      </c>
      <c r="G777" t="str">
        <f>IF(OR(ISBLANK('!0'!G779),ISERROR('!0'!G779)),"",'!0'!G779)</f>
        <v/>
      </c>
      <c r="H777" t="str">
        <f>IF(OR(ISBLANK('!0'!H779),ISERROR('!0'!H779)),"",'!0'!H779)</f>
        <v/>
      </c>
      <c r="I777" s="4" t="str">
        <f>IF(OR(ISBLANK('!0'!I779),ISERROR('!0'!I779)),"",'!0'!I779)</f>
        <v/>
      </c>
      <c r="J777" t="str">
        <f>IF(OR(ISBLANK('!0'!J779),ISERROR('!0'!J779)),"",'!0'!J779)</f>
        <v/>
      </c>
      <c r="K777" s="59" t="str">
        <f>IF(OR(ISBLANK('!0'!K779),ISERROR('!0'!K779)),"",'!0'!K779)</f>
        <v/>
      </c>
      <c r="L777" t="str">
        <f>IF(OR(ISBLANK('!0'!L779),ISERROR('!0'!L779)),"",'!0'!L779)</f>
        <v/>
      </c>
      <c r="M777" t="str">
        <f>IF(OR(ISBLANK('!0'!M779),ISERROR('!0'!M779)),"",'!0'!M779)</f>
        <v/>
      </c>
      <c r="N777" t="str">
        <f>IF(OR(ISBLANK('!0'!N779),ISERROR('!0'!N779)),"",'!0'!N779)</f>
        <v/>
      </c>
      <c r="O777" t="str">
        <f>IF(OR(ISBLANK('!0'!O779),ISERROR('!0'!O779)),"",'!0'!O779)</f>
        <v/>
      </c>
      <c r="P777" t="str">
        <f>IF(OR(ISBLANK('!0'!P779),ISERROR('!0'!P779)),"",'!0'!P779)</f>
        <v/>
      </c>
      <c r="Q777" t="str">
        <f>IF(OR(ISBLANK('!0'!Q779),ISERROR('!0'!Q779)),"",'!0'!Q779)</f>
        <v/>
      </c>
      <c r="R777" t="str">
        <f>IF(OR(ISBLANK('!0'!R779),ISERROR('!0'!R779)),"",'!0'!R779)</f>
        <v/>
      </c>
      <c r="S777" t="str">
        <f>IF(OR(ISBLANK('!0'!S779),ISERROR('!0'!S779)),"",'!0'!S779)</f>
        <v/>
      </c>
      <c r="T777" t="str">
        <f>IF(OR(ISBLANK('!0'!T779),ISERROR('!0'!T779)),"",'!0'!T779)</f>
        <v/>
      </c>
      <c r="U777" t="str">
        <f>IF(OR(ISBLANK('!0'!U779),ISERROR('!0'!U779)),"",'!0'!U779)</f>
        <v/>
      </c>
      <c r="V777" t="str">
        <f>IF(OR(ISBLANK('!0'!V779),ISERROR('!0'!V779)),"",'!0'!V779)</f>
        <v/>
      </c>
      <c r="W777" t="str">
        <f>IF(OR(ISBLANK('!0'!W779),ISERROR('!0'!W779)),"",'!0'!W779)</f>
        <v/>
      </c>
      <c r="X777" t="str">
        <f>IF(OR(ISBLANK('!0'!X779),ISERROR('!0'!X779)),"",'!0'!X779)</f>
        <v/>
      </c>
      <c r="Y777" t="str">
        <f>IF(OR(ISBLANK('!0'!Y779),ISERROR('!0'!Y779)),"",'!0'!Y779)</f>
        <v/>
      </c>
      <c r="Z777" t="str">
        <f>IF(OR(ISBLANK('!0'!Z779),ISERROR('!0'!Z779)),"",'!0'!Z779)</f>
        <v/>
      </c>
      <c r="AA777" t="str">
        <f>IF(OR(ISBLANK('!0'!AA779),ISERROR('!0'!AA779)),"",'!0'!AA779)</f>
        <v/>
      </c>
      <c r="AB777" t="str">
        <f>IF(OR(ISBLANK('!0'!AB779),ISERROR('!0'!AB779)),"",'!0'!AB779)</f>
        <v/>
      </c>
      <c r="AC777" t="str">
        <f>IF(OR(ISBLANK('!0'!AI779),ISERROR('!0'!AI779)),"",'!0'!AI779)</f>
        <v/>
      </c>
      <c r="AD777" t="str">
        <f>IF(OR(ISBLANK('!0'!AJ779),ISERROR('!0'!AJ779)),"",'!0'!AJ779)</f>
        <v/>
      </c>
      <c r="AE777" t="str">
        <f>IF(OR(ISBLANK('!0'!AK779),ISERROR('!0'!AK779)),"",'!0'!AK779)</f>
        <v/>
      </c>
      <c r="AF777" t="str">
        <f>IF(OR(ISBLANK('!0'!AL779),ISERROR('!0'!AL779)),"",'!0'!AL779)</f>
        <v/>
      </c>
      <c r="AG777" t="str">
        <f>IF(OR(ISBLANK('!0'!AM779),ISERROR('!0'!AM779)),"",'!0'!AM779)</f>
        <v/>
      </c>
      <c r="AH777" t="str">
        <f>IF(OR(ISBLANK('!0'!AN779),ISERROR('!0'!AN779)),"",'!0'!AN779)</f>
        <v/>
      </c>
      <c r="AI777" t="str">
        <f>IF(OR(ISBLANK('!0'!AO779),ISERROR('!0'!AO779)),"",'!0'!AO779)</f>
        <v/>
      </c>
      <c r="AJ777" t="str">
        <f>IF(OR(ISBLANK('!0'!AP779),ISERROR('!0'!AP779)),"",'!0'!AP779)</f>
        <v/>
      </c>
      <c r="AK777" t="str">
        <f>IF(OR(ISBLANK('!0'!AQ779),ISERROR('!0'!AQ779)),"",'!0'!AQ779)</f>
        <v/>
      </c>
      <c r="AL777" t="str">
        <f>IF(OR(ISBLANK('!0'!AR779),ISERROR('!0'!AR779)),"",'!0'!AR779)</f>
        <v/>
      </c>
      <c r="AM777" t="str">
        <f>IF(OR(ISBLANK('!0'!AS779),ISERROR('!0'!AS779)),"",'!0'!AS779)</f>
        <v/>
      </c>
      <c r="AN777" t="str">
        <f>IF(OR(ISBLANK('!0'!AT779),ISERROR('!0'!AT779)),"",'!0'!AT779)</f>
        <v/>
      </c>
      <c r="AO777" t="str">
        <f>IF(OR(ISBLANK('!0'!AU779),ISERROR('!0'!AU779)),"",'!0'!AU779)</f>
        <v/>
      </c>
      <c r="AP777" t="str">
        <f>IF(OR(ISBLANK('!0'!AV779),ISERROR('!0'!AV779)),"",'!0'!AV779)</f>
        <v/>
      </c>
      <c r="AQ777" t="str">
        <f>IF(OR(ISBLANK('!0'!AW779),ISERROR('!0'!AW779)),"",'!0'!AW779)</f>
        <v/>
      </c>
      <c r="AR777" t="str">
        <f>IF(OR(ISBLANK('!0'!AX779),ISERROR('!0'!AX779)),"",'!0'!AX779)</f>
        <v/>
      </c>
      <c r="AS777" t="str">
        <f>IF(OR(ISBLANK('!0'!AY779),ISERROR('!0'!AY779)),"",'!0'!AY779)</f>
        <v/>
      </c>
      <c r="AT777" t="str">
        <f>IF(OR(ISBLANK('!0'!AZ779),ISERROR('!0'!AZ779)),"",'!0'!AZ779)</f>
        <v/>
      </c>
      <c r="AU777" t="str">
        <f>IF(OR(ISBLANK('!0'!BA779),ISERROR('!0'!BA779)),"",'!0'!BA779)</f>
        <v/>
      </c>
      <c r="AV777" t="str">
        <f>IF(OR(ISBLANK('!0'!BB779),ISERROR('!0'!BB779)),"",'!0'!BB779)</f>
        <v/>
      </c>
      <c r="AW777" t="str">
        <f>IF(OR(ISBLANK('!0'!BC779),ISERROR('!0'!BC779)),"",'!0'!BC779)</f>
        <v/>
      </c>
      <c r="AX777" t="str">
        <f>IF(OR(ISBLANK('!0'!BD779),ISERROR('!0'!BD779)),"",'!0'!BD779)</f>
        <v/>
      </c>
      <c r="AY777" t="str">
        <f>IF(OR(ISBLANK('!0'!BE779),ISERROR('!0'!BE779)),"",'!0'!BE779)</f>
        <v/>
      </c>
      <c r="AZ777" t="str">
        <f>IF(OR(ISBLANK('!0'!BF779),ISERROR('!0'!BF779)),"",'!0'!BF779)</f>
        <v/>
      </c>
      <c r="BA777" t="str">
        <f>IF(OR(ISBLANK('!0'!BG779),ISERROR('!0'!BG779)),"",'!0'!BG779)</f>
        <v/>
      </c>
      <c r="BB777" t="str">
        <f>IF(OR(ISBLANK('!0'!BH779),ISERROR('!0'!BH779)),"",'!0'!BH779)</f>
        <v/>
      </c>
      <c r="BC777" t="str">
        <f>IF(OR(ISBLANK('!0'!BI779),ISERROR('!0'!BI779)),"",'!0'!BI779)</f>
        <v/>
      </c>
    </row>
    <row r="778" spans="1:55" ht="12.75" customHeight="1" x14ac:dyDescent="0.2">
      <c r="A778" t="str">
        <f>IF(OR(ISBLANK('!0'!A780),ISERROR('!0'!A780)),"",'!0'!A780)</f>
        <v/>
      </c>
      <c r="B778" t="str">
        <f>IF(OR(ISBLANK('!0'!B780),ISERROR('!0'!B780)),"",'!0'!B780)</f>
        <v/>
      </c>
      <c r="C778" t="str">
        <f>IF(OR(ISBLANK('!0'!C779),ISERROR('!0'!C779)),"",'!0'!C779)</f>
        <v/>
      </c>
      <c r="D778" t="str">
        <f>IF(OR(ISBLANK('!0'!D780),ISERROR('!0'!D780)),"",'!0'!D780)</f>
        <v/>
      </c>
      <c r="E778" t="str">
        <f>IF(OR(ISBLANK('!0'!E780),ISERROR('!0'!E780)),"",'!0'!E780)</f>
        <v/>
      </c>
      <c r="F778" t="str">
        <f>IF(OR(ISBLANK('!0'!F780),ISERROR('!0'!F780)),"",'!0'!F780)</f>
        <v/>
      </c>
      <c r="G778" t="str">
        <f>IF(OR(ISBLANK('!0'!G780),ISERROR('!0'!G780)),"",'!0'!G780)</f>
        <v/>
      </c>
      <c r="H778" t="str">
        <f>IF(OR(ISBLANK('!0'!H780),ISERROR('!0'!H780)),"",'!0'!H780)</f>
        <v/>
      </c>
      <c r="I778" s="4" t="str">
        <f>IF(OR(ISBLANK('!0'!I780),ISERROR('!0'!I780)),"",'!0'!I780)</f>
        <v/>
      </c>
      <c r="J778" t="str">
        <f>IF(OR(ISBLANK('!0'!J780),ISERROR('!0'!J780)),"",'!0'!J780)</f>
        <v/>
      </c>
      <c r="K778" s="59" t="str">
        <f>IF(OR(ISBLANK('!0'!K780),ISERROR('!0'!K780)),"",'!0'!K780)</f>
        <v/>
      </c>
      <c r="L778" t="str">
        <f>IF(OR(ISBLANK('!0'!L780),ISERROR('!0'!L780)),"",'!0'!L780)</f>
        <v/>
      </c>
      <c r="M778" t="str">
        <f>IF(OR(ISBLANK('!0'!M780),ISERROR('!0'!M780)),"",'!0'!M780)</f>
        <v/>
      </c>
      <c r="N778" t="str">
        <f>IF(OR(ISBLANK('!0'!N780),ISERROR('!0'!N780)),"",'!0'!N780)</f>
        <v/>
      </c>
      <c r="O778" t="str">
        <f>IF(OR(ISBLANK('!0'!O780),ISERROR('!0'!O780)),"",'!0'!O780)</f>
        <v/>
      </c>
      <c r="P778" t="str">
        <f>IF(OR(ISBLANK('!0'!P780),ISERROR('!0'!P780)),"",'!0'!P780)</f>
        <v/>
      </c>
      <c r="Q778" t="str">
        <f>IF(OR(ISBLANK('!0'!Q780),ISERROR('!0'!Q780)),"",'!0'!Q780)</f>
        <v/>
      </c>
      <c r="R778" t="str">
        <f>IF(OR(ISBLANK('!0'!R780),ISERROR('!0'!R780)),"",'!0'!R780)</f>
        <v/>
      </c>
      <c r="S778" t="str">
        <f>IF(OR(ISBLANK('!0'!S780),ISERROR('!0'!S780)),"",'!0'!S780)</f>
        <v/>
      </c>
      <c r="T778" t="str">
        <f>IF(OR(ISBLANK('!0'!T780),ISERROR('!0'!T780)),"",'!0'!T780)</f>
        <v/>
      </c>
      <c r="U778" t="str">
        <f>IF(OR(ISBLANK('!0'!U780),ISERROR('!0'!U780)),"",'!0'!U780)</f>
        <v/>
      </c>
      <c r="V778" t="str">
        <f>IF(OR(ISBLANK('!0'!V780),ISERROR('!0'!V780)),"",'!0'!V780)</f>
        <v/>
      </c>
      <c r="W778" t="str">
        <f>IF(OR(ISBLANK('!0'!W780),ISERROR('!0'!W780)),"",'!0'!W780)</f>
        <v/>
      </c>
      <c r="X778" t="str">
        <f>IF(OR(ISBLANK('!0'!X780),ISERROR('!0'!X780)),"",'!0'!X780)</f>
        <v/>
      </c>
      <c r="Y778" t="str">
        <f>IF(OR(ISBLANK('!0'!Y780),ISERROR('!0'!Y780)),"",'!0'!Y780)</f>
        <v/>
      </c>
      <c r="Z778" t="str">
        <f>IF(OR(ISBLANK('!0'!Z780),ISERROR('!0'!Z780)),"",'!0'!Z780)</f>
        <v/>
      </c>
      <c r="AA778" t="str">
        <f>IF(OR(ISBLANK('!0'!AA780),ISERROR('!0'!AA780)),"",'!0'!AA780)</f>
        <v/>
      </c>
      <c r="AB778" t="str">
        <f>IF(OR(ISBLANK('!0'!AB780),ISERROR('!0'!AB780)),"",'!0'!AB780)</f>
        <v/>
      </c>
      <c r="AC778" t="str">
        <f>IF(OR(ISBLANK('!0'!AI780),ISERROR('!0'!AI780)),"",'!0'!AI780)</f>
        <v/>
      </c>
      <c r="AD778" t="str">
        <f>IF(OR(ISBLANK('!0'!AJ780),ISERROR('!0'!AJ780)),"",'!0'!AJ780)</f>
        <v/>
      </c>
      <c r="AE778" t="str">
        <f>IF(OR(ISBLANK('!0'!AK780),ISERROR('!0'!AK780)),"",'!0'!AK780)</f>
        <v/>
      </c>
      <c r="AF778" t="str">
        <f>IF(OR(ISBLANK('!0'!AL780),ISERROR('!0'!AL780)),"",'!0'!AL780)</f>
        <v/>
      </c>
      <c r="AG778" t="str">
        <f>IF(OR(ISBLANK('!0'!AM780),ISERROR('!0'!AM780)),"",'!0'!AM780)</f>
        <v/>
      </c>
      <c r="AH778" t="str">
        <f>IF(OR(ISBLANK('!0'!AN780),ISERROR('!0'!AN780)),"",'!0'!AN780)</f>
        <v/>
      </c>
      <c r="AI778" t="str">
        <f>IF(OR(ISBLANK('!0'!AO780),ISERROR('!0'!AO780)),"",'!0'!AO780)</f>
        <v/>
      </c>
      <c r="AJ778" t="str">
        <f>IF(OR(ISBLANK('!0'!AP780),ISERROR('!0'!AP780)),"",'!0'!AP780)</f>
        <v/>
      </c>
      <c r="AK778" t="str">
        <f>IF(OR(ISBLANK('!0'!AQ780),ISERROR('!0'!AQ780)),"",'!0'!AQ780)</f>
        <v/>
      </c>
      <c r="AL778" t="str">
        <f>IF(OR(ISBLANK('!0'!AR780),ISERROR('!0'!AR780)),"",'!0'!AR780)</f>
        <v/>
      </c>
      <c r="AM778" t="str">
        <f>IF(OR(ISBLANK('!0'!AS780),ISERROR('!0'!AS780)),"",'!0'!AS780)</f>
        <v/>
      </c>
      <c r="AN778" t="str">
        <f>IF(OR(ISBLANK('!0'!AT780),ISERROR('!0'!AT780)),"",'!0'!AT780)</f>
        <v/>
      </c>
      <c r="AO778" t="str">
        <f>IF(OR(ISBLANK('!0'!AU780),ISERROR('!0'!AU780)),"",'!0'!AU780)</f>
        <v/>
      </c>
      <c r="AP778" t="str">
        <f>IF(OR(ISBLANK('!0'!AV780),ISERROR('!0'!AV780)),"",'!0'!AV780)</f>
        <v/>
      </c>
      <c r="AQ778" t="str">
        <f>IF(OR(ISBLANK('!0'!AW780),ISERROR('!0'!AW780)),"",'!0'!AW780)</f>
        <v/>
      </c>
      <c r="AR778" t="str">
        <f>IF(OR(ISBLANK('!0'!AX780),ISERROR('!0'!AX780)),"",'!0'!AX780)</f>
        <v/>
      </c>
      <c r="AS778" t="str">
        <f>IF(OR(ISBLANK('!0'!AY780),ISERROR('!0'!AY780)),"",'!0'!AY780)</f>
        <v/>
      </c>
      <c r="AT778" t="str">
        <f>IF(OR(ISBLANK('!0'!AZ780),ISERROR('!0'!AZ780)),"",'!0'!AZ780)</f>
        <v/>
      </c>
      <c r="AU778" t="str">
        <f>IF(OR(ISBLANK('!0'!BA780),ISERROR('!0'!BA780)),"",'!0'!BA780)</f>
        <v/>
      </c>
      <c r="AV778" t="str">
        <f>IF(OR(ISBLANK('!0'!BB780),ISERROR('!0'!BB780)),"",'!0'!BB780)</f>
        <v/>
      </c>
      <c r="AW778" t="str">
        <f>IF(OR(ISBLANK('!0'!BC780),ISERROR('!0'!BC780)),"",'!0'!BC780)</f>
        <v/>
      </c>
      <c r="AX778" t="str">
        <f>IF(OR(ISBLANK('!0'!BD780),ISERROR('!0'!BD780)),"",'!0'!BD780)</f>
        <v/>
      </c>
      <c r="AY778" t="str">
        <f>IF(OR(ISBLANK('!0'!BE780),ISERROR('!0'!BE780)),"",'!0'!BE780)</f>
        <v/>
      </c>
      <c r="AZ778" t="str">
        <f>IF(OR(ISBLANK('!0'!BF780),ISERROR('!0'!BF780)),"",'!0'!BF780)</f>
        <v/>
      </c>
      <c r="BA778" t="str">
        <f>IF(OR(ISBLANK('!0'!BG780),ISERROR('!0'!BG780)),"",'!0'!BG780)</f>
        <v/>
      </c>
      <c r="BB778" t="str">
        <f>IF(OR(ISBLANK('!0'!BH780),ISERROR('!0'!BH780)),"",'!0'!BH780)</f>
        <v/>
      </c>
      <c r="BC778" t="str">
        <f>IF(OR(ISBLANK('!0'!BI780),ISERROR('!0'!BI780)),"",'!0'!BI780)</f>
        <v/>
      </c>
    </row>
    <row r="779" spans="1:55" ht="12.75" customHeight="1" x14ac:dyDescent="0.2">
      <c r="A779" t="str">
        <f>IF(OR(ISBLANK('!0'!A781),ISERROR('!0'!A781)),"",'!0'!A781)</f>
        <v/>
      </c>
      <c r="B779" t="str">
        <f>IF(OR(ISBLANK('!0'!B781),ISERROR('!0'!B781)),"",'!0'!B781)</f>
        <v/>
      </c>
      <c r="C779" t="str">
        <f>IF(OR(ISBLANK('!0'!C780),ISERROR('!0'!C780)),"",'!0'!C780)</f>
        <v/>
      </c>
      <c r="D779" t="str">
        <f>IF(OR(ISBLANK('!0'!D781),ISERROR('!0'!D781)),"",'!0'!D781)</f>
        <v/>
      </c>
      <c r="E779" t="str">
        <f>IF(OR(ISBLANK('!0'!E781),ISERROR('!0'!E781)),"",'!0'!E781)</f>
        <v/>
      </c>
      <c r="F779" t="str">
        <f>IF(OR(ISBLANK('!0'!F781),ISERROR('!0'!F781)),"",'!0'!F781)</f>
        <v/>
      </c>
      <c r="G779" t="str">
        <f>IF(OR(ISBLANK('!0'!G781),ISERROR('!0'!G781)),"",'!0'!G781)</f>
        <v/>
      </c>
      <c r="H779" t="str">
        <f>IF(OR(ISBLANK('!0'!H781),ISERROR('!0'!H781)),"",'!0'!H781)</f>
        <v/>
      </c>
      <c r="I779" s="4" t="str">
        <f>IF(OR(ISBLANK('!0'!I781),ISERROR('!0'!I781)),"",'!0'!I781)</f>
        <v/>
      </c>
      <c r="J779" t="str">
        <f>IF(OR(ISBLANK('!0'!J781),ISERROR('!0'!J781)),"",'!0'!J781)</f>
        <v/>
      </c>
      <c r="K779" s="59" t="str">
        <f>IF(OR(ISBLANK('!0'!K781),ISERROR('!0'!K781)),"",'!0'!K781)</f>
        <v/>
      </c>
      <c r="L779" t="str">
        <f>IF(OR(ISBLANK('!0'!L781),ISERROR('!0'!L781)),"",'!0'!L781)</f>
        <v/>
      </c>
      <c r="M779" t="str">
        <f>IF(OR(ISBLANK('!0'!M781),ISERROR('!0'!M781)),"",'!0'!M781)</f>
        <v/>
      </c>
      <c r="N779" t="str">
        <f>IF(OR(ISBLANK('!0'!N781),ISERROR('!0'!N781)),"",'!0'!N781)</f>
        <v/>
      </c>
      <c r="O779" t="str">
        <f>IF(OR(ISBLANK('!0'!O781),ISERROR('!0'!O781)),"",'!0'!O781)</f>
        <v/>
      </c>
      <c r="P779" t="str">
        <f>IF(OR(ISBLANK('!0'!P781),ISERROR('!0'!P781)),"",'!0'!P781)</f>
        <v/>
      </c>
      <c r="Q779" t="str">
        <f>IF(OR(ISBLANK('!0'!Q781),ISERROR('!0'!Q781)),"",'!0'!Q781)</f>
        <v/>
      </c>
      <c r="R779" t="str">
        <f>IF(OR(ISBLANK('!0'!R781),ISERROR('!0'!R781)),"",'!0'!R781)</f>
        <v/>
      </c>
      <c r="S779" t="str">
        <f>IF(OR(ISBLANK('!0'!S781),ISERROR('!0'!S781)),"",'!0'!S781)</f>
        <v/>
      </c>
      <c r="T779" t="str">
        <f>IF(OR(ISBLANK('!0'!T781),ISERROR('!0'!T781)),"",'!0'!T781)</f>
        <v/>
      </c>
      <c r="U779" t="str">
        <f>IF(OR(ISBLANK('!0'!U781),ISERROR('!0'!U781)),"",'!0'!U781)</f>
        <v/>
      </c>
      <c r="V779" t="str">
        <f>IF(OR(ISBLANK('!0'!V781),ISERROR('!0'!V781)),"",'!0'!V781)</f>
        <v/>
      </c>
      <c r="W779" t="str">
        <f>IF(OR(ISBLANK('!0'!W781),ISERROR('!0'!W781)),"",'!0'!W781)</f>
        <v/>
      </c>
      <c r="X779" t="str">
        <f>IF(OR(ISBLANK('!0'!X781),ISERROR('!0'!X781)),"",'!0'!X781)</f>
        <v/>
      </c>
      <c r="Y779" t="str">
        <f>IF(OR(ISBLANK('!0'!Y781),ISERROR('!0'!Y781)),"",'!0'!Y781)</f>
        <v/>
      </c>
      <c r="Z779" t="str">
        <f>IF(OR(ISBLANK('!0'!Z781),ISERROR('!0'!Z781)),"",'!0'!Z781)</f>
        <v/>
      </c>
      <c r="AA779" t="str">
        <f>IF(OR(ISBLANK('!0'!AA781),ISERROR('!0'!AA781)),"",'!0'!AA781)</f>
        <v/>
      </c>
      <c r="AB779" t="str">
        <f>IF(OR(ISBLANK('!0'!AB781),ISERROR('!0'!AB781)),"",'!0'!AB781)</f>
        <v/>
      </c>
      <c r="AC779" t="str">
        <f>IF(OR(ISBLANK('!0'!AI781),ISERROR('!0'!AI781)),"",'!0'!AI781)</f>
        <v/>
      </c>
      <c r="AD779" t="str">
        <f>IF(OR(ISBLANK('!0'!AJ781),ISERROR('!0'!AJ781)),"",'!0'!AJ781)</f>
        <v/>
      </c>
      <c r="AE779" t="str">
        <f>IF(OR(ISBLANK('!0'!AK781),ISERROR('!0'!AK781)),"",'!0'!AK781)</f>
        <v/>
      </c>
      <c r="AF779" t="str">
        <f>IF(OR(ISBLANK('!0'!AL781),ISERROR('!0'!AL781)),"",'!0'!AL781)</f>
        <v/>
      </c>
      <c r="AG779" t="str">
        <f>IF(OR(ISBLANK('!0'!AM781),ISERROR('!0'!AM781)),"",'!0'!AM781)</f>
        <v/>
      </c>
      <c r="AH779" t="str">
        <f>IF(OR(ISBLANK('!0'!AN781),ISERROR('!0'!AN781)),"",'!0'!AN781)</f>
        <v/>
      </c>
      <c r="AI779" t="str">
        <f>IF(OR(ISBLANK('!0'!AO781),ISERROR('!0'!AO781)),"",'!0'!AO781)</f>
        <v/>
      </c>
      <c r="AJ779" t="str">
        <f>IF(OR(ISBLANK('!0'!AP781),ISERROR('!0'!AP781)),"",'!0'!AP781)</f>
        <v/>
      </c>
      <c r="AK779" t="str">
        <f>IF(OR(ISBLANK('!0'!AQ781),ISERROR('!0'!AQ781)),"",'!0'!AQ781)</f>
        <v/>
      </c>
      <c r="AL779" t="str">
        <f>IF(OR(ISBLANK('!0'!AR781),ISERROR('!0'!AR781)),"",'!0'!AR781)</f>
        <v/>
      </c>
      <c r="AM779" t="str">
        <f>IF(OR(ISBLANK('!0'!AS781),ISERROR('!0'!AS781)),"",'!0'!AS781)</f>
        <v/>
      </c>
      <c r="AN779" t="str">
        <f>IF(OR(ISBLANK('!0'!AT781),ISERROR('!0'!AT781)),"",'!0'!AT781)</f>
        <v/>
      </c>
      <c r="AO779" t="str">
        <f>IF(OR(ISBLANK('!0'!AU781),ISERROR('!0'!AU781)),"",'!0'!AU781)</f>
        <v/>
      </c>
      <c r="AP779" t="str">
        <f>IF(OR(ISBLANK('!0'!AV781),ISERROR('!0'!AV781)),"",'!0'!AV781)</f>
        <v/>
      </c>
      <c r="AQ779" t="str">
        <f>IF(OR(ISBLANK('!0'!AW781),ISERROR('!0'!AW781)),"",'!0'!AW781)</f>
        <v/>
      </c>
      <c r="AR779" t="str">
        <f>IF(OR(ISBLANK('!0'!AX781),ISERROR('!0'!AX781)),"",'!0'!AX781)</f>
        <v/>
      </c>
      <c r="AS779" t="str">
        <f>IF(OR(ISBLANK('!0'!AY781),ISERROR('!0'!AY781)),"",'!0'!AY781)</f>
        <v/>
      </c>
      <c r="AT779" t="str">
        <f>IF(OR(ISBLANK('!0'!AZ781),ISERROR('!0'!AZ781)),"",'!0'!AZ781)</f>
        <v/>
      </c>
      <c r="AU779" t="str">
        <f>IF(OR(ISBLANK('!0'!BA781),ISERROR('!0'!BA781)),"",'!0'!BA781)</f>
        <v/>
      </c>
      <c r="AV779" t="str">
        <f>IF(OR(ISBLANK('!0'!BB781),ISERROR('!0'!BB781)),"",'!0'!BB781)</f>
        <v/>
      </c>
      <c r="AW779" t="str">
        <f>IF(OR(ISBLANK('!0'!BC781),ISERROR('!0'!BC781)),"",'!0'!BC781)</f>
        <v/>
      </c>
      <c r="AX779" t="str">
        <f>IF(OR(ISBLANK('!0'!BD781),ISERROR('!0'!BD781)),"",'!0'!BD781)</f>
        <v/>
      </c>
      <c r="AY779" t="str">
        <f>IF(OR(ISBLANK('!0'!BE781),ISERROR('!0'!BE781)),"",'!0'!BE781)</f>
        <v/>
      </c>
      <c r="AZ779" t="str">
        <f>IF(OR(ISBLANK('!0'!BF781),ISERROR('!0'!BF781)),"",'!0'!BF781)</f>
        <v/>
      </c>
      <c r="BA779" t="str">
        <f>IF(OR(ISBLANK('!0'!BG781),ISERROR('!0'!BG781)),"",'!0'!BG781)</f>
        <v/>
      </c>
      <c r="BB779" t="str">
        <f>IF(OR(ISBLANK('!0'!BH781),ISERROR('!0'!BH781)),"",'!0'!BH781)</f>
        <v/>
      </c>
      <c r="BC779" t="str">
        <f>IF(OR(ISBLANK('!0'!BI781),ISERROR('!0'!BI781)),"",'!0'!BI781)</f>
        <v/>
      </c>
    </row>
    <row r="780" spans="1:55" ht="12.75" customHeight="1" x14ac:dyDescent="0.2">
      <c r="A780" t="str">
        <f>IF(OR(ISBLANK('!0'!A782),ISERROR('!0'!A782)),"",'!0'!A782)</f>
        <v/>
      </c>
      <c r="B780" t="str">
        <f>IF(OR(ISBLANK('!0'!B782),ISERROR('!0'!B782)),"",'!0'!B782)</f>
        <v/>
      </c>
      <c r="C780" t="str">
        <f>IF(OR(ISBLANK('!0'!C781),ISERROR('!0'!C781)),"",'!0'!C781)</f>
        <v/>
      </c>
      <c r="D780" t="str">
        <f>IF(OR(ISBLANK('!0'!D782),ISERROR('!0'!D782)),"",'!0'!D782)</f>
        <v/>
      </c>
      <c r="E780" t="str">
        <f>IF(OR(ISBLANK('!0'!E782),ISERROR('!0'!E782)),"",'!0'!E782)</f>
        <v/>
      </c>
      <c r="F780" t="str">
        <f>IF(OR(ISBLANK('!0'!F782),ISERROR('!0'!F782)),"",'!0'!F782)</f>
        <v/>
      </c>
      <c r="G780" t="str">
        <f>IF(OR(ISBLANK('!0'!G782),ISERROR('!0'!G782)),"",'!0'!G782)</f>
        <v/>
      </c>
      <c r="H780" t="str">
        <f>IF(OR(ISBLANK('!0'!H782),ISERROR('!0'!H782)),"",'!0'!H782)</f>
        <v/>
      </c>
      <c r="I780" s="4" t="str">
        <f>IF(OR(ISBLANK('!0'!I782),ISERROR('!0'!I782)),"",'!0'!I782)</f>
        <v/>
      </c>
      <c r="J780" t="str">
        <f>IF(OR(ISBLANK('!0'!J782),ISERROR('!0'!J782)),"",'!0'!J782)</f>
        <v/>
      </c>
      <c r="K780" s="59" t="str">
        <f>IF(OR(ISBLANK('!0'!K782),ISERROR('!0'!K782)),"",'!0'!K782)</f>
        <v/>
      </c>
      <c r="L780" t="str">
        <f>IF(OR(ISBLANK('!0'!L782),ISERROR('!0'!L782)),"",'!0'!L782)</f>
        <v/>
      </c>
      <c r="M780" t="str">
        <f>IF(OR(ISBLANK('!0'!M782),ISERROR('!0'!M782)),"",'!0'!M782)</f>
        <v/>
      </c>
      <c r="N780" t="str">
        <f>IF(OR(ISBLANK('!0'!N782),ISERROR('!0'!N782)),"",'!0'!N782)</f>
        <v/>
      </c>
      <c r="O780" t="str">
        <f>IF(OR(ISBLANK('!0'!O782),ISERROR('!0'!O782)),"",'!0'!O782)</f>
        <v/>
      </c>
      <c r="P780" t="str">
        <f>IF(OR(ISBLANK('!0'!P782),ISERROR('!0'!P782)),"",'!0'!P782)</f>
        <v/>
      </c>
      <c r="Q780" t="str">
        <f>IF(OR(ISBLANK('!0'!Q782),ISERROR('!0'!Q782)),"",'!0'!Q782)</f>
        <v/>
      </c>
      <c r="R780" t="str">
        <f>IF(OR(ISBLANK('!0'!R782),ISERROR('!0'!R782)),"",'!0'!R782)</f>
        <v/>
      </c>
      <c r="S780" t="str">
        <f>IF(OR(ISBLANK('!0'!S782),ISERROR('!0'!S782)),"",'!0'!S782)</f>
        <v/>
      </c>
      <c r="T780" t="str">
        <f>IF(OR(ISBLANK('!0'!T782),ISERROR('!0'!T782)),"",'!0'!T782)</f>
        <v/>
      </c>
      <c r="U780" t="str">
        <f>IF(OR(ISBLANK('!0'!U782),ISERROR('!0'!U782)),"",'!0'!U782)</f>
        <v/>
      </c>
      <c r="V780" t="str">
        <f>IF(OR(ISBLANK('!0'!V782),ISERROR('!0'!V782)),"",'!0'!V782)</f>
        <v/>
      </c>
      <c r="W780" t="str">
        <f>IF(OR(ISBLANK('!0'!W782),ISERROR('!0'!W782)),"",'!0'!W782)</f>
        <v/>
      </c>
      <c r="X780" t="str">
        <f>IF(OR(ISBLANK('!0'!X782),ISERROR('!0'!X782)),"",'!0'!X782)</f>
        <v/>
      </c>
      <c r="Y780" t="str">
        <f>IF(OR(ISBLANK('!0'!Y782),ISERROR('!0'!Y782)),"",'!0'!Y782)</f>
        <v/>
      </c>
      <c r="Z780" t="str">
        <f>IF(OR(ISBLANK('!0'!Z782),ISERROR('!0'!Z782)),"",'!0'!Z782)</f>
        <v/>
      </c>
      <c r="AA780" t="str">
        <f>IF(OR(ISBLANK('!0'!AA782),ISERROR('!0'!AA782)),"",'!0'!AA782)</f>
        <v/>
      </c>
      <c r="AB780" t="str">
        <f>IF(OR(ISBLANK('!0'!AB782),ISERROR('!0'!AB782)),"",'!0'!AB782)</f>
        <v/>
      </c>
      <c r="AC780" t="str">
        <f>IF(OR(ISBLANK('!0'!AI782),ISERROR('!0'!AI782)),"",'!0'!AI782)</f>
        <v/>
      </c>
      <c r="AD780" t="str">
        <f>IF(OR(ISBLANK('!0'!AJ782),ISERROR('!0'!AJ782)),"",'!0'!AJ782)</f>
        <v/>
      </c>
      <c r="AE780" t="str">
        <f>IF(OR(ISBLANK('!0'!AK782),ISERROR('!0'!AK782)),"",'!0'!AK782)</f>
        <v/>
      </c>
      <c r="AF780" t="str">
        <f>IF(OR(ISBLANK('!0'!AL782),ISERROR('!0'!AL782)),"",'!0'!AL782)</f>
        <v/>
      </c>
      <c r="AG780" t="str">
        <f>IF(OR(ISBLANK('!0'!AM782),ISERROR('!0'!AM782)),"",'!0'!AM782)</f>
        <v/>
      </c>
      <c r="AH780" t="str">
        <f>IF(OR(ISBLANK('!0'!AN782),ISERROR('!0'!AN782)),"",'!0'!AN782)</f>
        <v/>
      </c>
      <c r="AI780" t="str">
        <f>IF(OR(ISBLANK('!0'!AO782),ISERROR('!0'!AO782)),"",'!0'!AO782)</f>
        <v/>
      </c>
      <c r="AJ780" t="str">
        <f>IF(OR(ISBLANK('!0'!AP782),ISERROR('!0'!AP782)),"",'!0'!AP782)</f>
        <v/>
      </c>
      <c r="AK780" t="str">
        <f>IF(OR(ISBLANK('!0'!AQ782),ISERROR('!0'!AQ782)),"",'!0'!AQ782)</f>
        <v/>
      </c>
      <c r="AL780" t="str">
        <f>IF(OR(ISBLANK('!0'!AR782),ISERROR('!0'!AR782)),"",'!0'!AR782)</f>
        <v/>
      </c>
      <c r="AM780" t="str">
        <f>IF(OR(ISBLANK('!0'!AS782),ISERROR('!0'!AS782)),"",'!0'!AS782)</f>
        <v/>
      </c>
      <c r="AN780" t="str">
        <f>IF(OR(ISBLANK('!0'!AT782),ISERROR('!0'!AT782)),"",'!0'!AT782)</f>
        <v/>
      </c>
      <c r="AO780" t="str">
        <f>IF(OR(ISBLANK('!0'!AU782),ISERROR('!0'!AU782)),"",'!0'!AU782)</f>
        <v/>
      </c>
      <c r="AP780" t="str">
        <f>IF(OR(ISBLANK('!0'!AV782),ISERROR('!0'!AV782)),"",'!0'!AV782)</f>
        <v/>
      </c>
      <c r="AQ780" t="str">
        <f>IF(OR(ISBLANK('!0'!AW782),ISERROR('!0'!AW782)),"",'!0'!AW782)</f>
        <v/>
      </c>
      <c r="AR780" t="str">
        <f>IF(OR(ISBLANK('!0'!AX782),ISERROR('!0'!AX782)),"",'!0'!AX782)</f>
        <v/>
      </c>
      <c r="AS780" t="str">
        <f>IF(OR(ISBLANK('!0'!AY782),ISERROR('!0'!AY782)),"",'!0'!AY782)</f>
        <v/>
      </c>
      <c r="AT780" t="str">
        <f>IF(OR(ISBLANK('!0'!AZ782),ISERROR('!0'!AZ782)),"",'!0'!AZ782)</f>
        <v/>
      </c>
      <c r="AU780" t="str">
        <f>IF(OR(ISBLANK('!0'!BA782),ISERROR('!0'!BA782)),"",'!0'!BA782)</f>
        <v/>
      </c>
      <c r="AV780" t="str">
        <f>IF(OR(ISBLANK('!0'!BB782),ISERROR('!0'!BB782)),"",'!0'!BB782)</f>
        <v/>
      </c>
      <c r="AW780" t="str">
        <f>IF(OR(ISBLANK('!0'!BC782),ISERROR('!0'!BC782)),"",'!0'!BC782)</f>
        <v/>
      </c>
      <c r="AX780" t="str">
        <f>IF(OR(ISBLANK('!0'!BD782),ISERROR('!0'!BD782)),"",'!0'!BD782)</f>
        <v/>
      </c>
      <c r="AY780" t="str">
        <f>IF(OR(ISBLANK('!0'!BE782),ISERROR('!0'!BE782)),"",'!0'!BE782)</f>
        <v/>
      </c>
      <c r="AZ780" t="str">
        <f>IF(OR(ISBLANK('!0'!BF782),ISERROR('!0'!BF782)),"",'!0'!BF782)</f>
        <v/>
      </c>
      <c r="BA780" t="str">
        <f>IF(OR(ISBLANK('!0'!BG782),ISERROR('!0'!BG782)),"",'!0'!BG782)</f>
        <v/>
      </c>
      <c r="BB780" t="str">
        <f>IF(OR(ISBLANK('!0'!BH782),ISERROR('!0'!BH782)),"",'!0'!BH782)</f>
        <v/>
      </c>
      <c r="BC780" t="str">
        <f>IF(OR(ISBLANK('!0'!BI782),ISERROR('!0'!BI782)),"",'!0'!BI782)</f>
        <v/>
      </c>
    </row>
    <row r="781" spans="1:55" ht="12.75" customHeight="1" x14ac:dyDescent="0.2">
      <c r="A781" t="str">
        <f>IF(OR(ISBLANK('!0'!A783),ISERROR('!0'!A783)),"",'!0'!A783)</f>
        <v/>
      </c>
      <c r="B781" t="str">
        <f>IF(OR(ISBLANK('!0'!B783),ISERROR('!0'!B783)),"",'!0'!B783)</f>
        <v/>
      </c>
      <c r="C781" t="str">
        <f>IF(OR(ISBLANK('!0'!C782),ISERROR('!0'!C782)),"",'!0'!C782)</f>
        <v/>
      </c>
      <c r="D781" t="str">
        <f>IF(OR(ISBLANK('!0'!D783),ISERROR('!0'!D783)),"",'!0'!D783)</f>
        <v/>
      </c>
      <c r="E781" t="str">
        <f>IF(OR(ISBLANK('!0'!E783),ISERROR('!0'!E783)),"",'!0'!E783)</f>
        <v/>
      </c>
      <c r="F781" t="str">
        <f>IF(OR(ISBLANK('!0'!F783),ISERROR('!0'!F783)),"",'!0'!F783)</f>
        <v/>
      </c>
      <c r="G781" t="str">
        <f>IF(OR(ISBLANK('!0'!G783),ISERROR('!0'!G783)),"",'!0'!G783)</f>
        <v/>
      </c>
      <c r="H781" t="str">
        <f>IF(OR(ISBLANK('!0'!H783),ISERROR('!0'!H783)),"",'!0'!H783)</f>
        <v/>
      </c>
      <c r="I781" s="4" t="str">
        <f>IF(OR(ISBLANK('!0'!I783),ISERROR('!0'!I783)),"",'!0'!I783)</f>
        <v/>
      </c>
      <c r="J781" t="str">
        <f>IF(OR(ISBLANK('!0'!J783),ISERROR('!0'!J783)),"",'!0'!J783)</f>
        <v/>
      </c>
      <c r="K781" s="59" t="str">
        <f>IF(OR(ISBLANK('!0'!K783),ISERROR('!0'!K783)),"",'!0'!K783)</f>
        <v/>
      </c>
      <c r="L781" t="str">
        <f>IF(OR(ISBLANK('!0'!L783),ISERROR('!0'!L783)),"",'!0'!L783)</f>
        <v/>
      </c>
      <c r="M781" t="str">
        <f>IF(OR(ISBLANK('!0'!M783),ISERROR('!0'!M783)),"",'!0'!M783)</f>
        <v/>
      </c>
      <c r="N781" t="str">
        <f>IF(OR(ISBLANK('!0'!N783),ISERROR('!0'!N783)),"",'!0'!N783)</f>
        <v/>
      </c>
      <c r="O781" t="str">
        <f>IF(OR(ISBLANK('!0'!O783),ISERROR('!0'!O783)),"",'!0'!O783)</f>
        <v/>
      </c>
      <c r="P781" t="str">
        <f>IF(OR(ISBLANK('!0'!P783),ISERROR('!0'!P783)),"",'!0'!P783)</f>
        <v/>
      </c>
      <c r="Q781" t="str">
        <f>IF(OR(ISBLANK('!0'!Q783),ISERROR('!0'!Q783)),"",'!0'!Q783)</f>
        <v/>
      </c>
      <c r="R781" t="str">
        <f>IF(OR(ISBLANK('!0'!R783),ISERROR('!0'!R783)),"",'!0'!R783)</f>
        <v/>
      </c>
      <c r="S781" t="str">
        <f>IF(OR(ISBLANK('!0'!S783),ISERROR('!0'!S783)),"",'!0'!S783)</f>
        <v/>
      </c>
      <c r="T781" t="str">
        <f>IF(OR(ISBLANK('!0'!T783),ISERROR('!0'!T783)),"",'!0'!T783)</f>
        <v/>
      </c>
      <c r="U781" t="str">
        <f>IF(OR(ISBLANK('!0'!U783),ISERROR('!0'!U783)),"",'!0'!U783)</f>
        <v/>
      </c>
      <c r="V781" t="str">
        <f>IF(OR(ISBLANK('!0'!V783),ISERROR('!0'!V783)),"",'!0'!V783)</f>
        <v/>
      </c>
      <c r="W781" t="str">
        <f>IF(OR(ISBLANK('!0'!W783),ISERROR('!0'!W783)),"",'!0'!W783)</f>
        <v/>
      </c>
      <c r="X781" t="str">
        <f>IF(OR(ISBLANK('!0'!X783),ISERROR('!0'!X783)),"",'!0'!X783)</f>
        <v/>
      </c>
      <c r="Y781" t="str">
        <f>IF(OR(ISBLANK('!0'!Y783),ISERROR('!0'!Y783)),"",'!0'!Y783)</f>
        <v/>
      </c>
      <c r="Z781" t="str">
        <f>IF(OR(ISBLANK('!0'!Z783),ISERROR('!0'!Z783)),"",'!0'!Z783)</f>
        <v/>
      </c>
      <c r="AA781" t="str">
        <f>IF(OR(ISBLANK('!0'!AA783),ISERROR('!0'!AA783)),"",'!0'!AA783)</f>
        <v/>
      </c>
      <c r="AB781" t="str">
        <f>IF(OR(ISBLANK('!0'!AB783),ISERROR('!0'!AB783)),"",'!0'!AB783)</f>
        <v/>
      </c>
      <c r="AC781" t="str">
        <f>IF(OR(ISBLANK('!0'!AI783),ISERROR('!0'!AI783)),"",'!0'!AI783)</f>
        <v/>
      </c>
      <c r="AD781" t="str">
        <f>IF(OR(ISBLANK('!0'!AJ783),ISERROR('!0'!AJ783)),"",'!0'!AJ783)</f>
        <v/>
      </c>
      <c r="AE781" t="str">
        <f>IF(OR(ISBLANK('!0'!AK783),ISERROR('!0'!AK783)),"",'!0'!AK783)</f>
        <v/>
      </c>
      <c r="AF781" t="str">
        <f>IF(OR(ISBLANK('!0'!AL783),ISERROR('!0'!AL783)),"",'!0'!AL783)</f>
        <v/>
      </c>
      <c r="AG781" t="str">
        <f>IF(OR(ISBLANK('!0'!AM783),ISERROR('!0'!AM783)),"",'!0'!AM783)</f>
        <v/>
      </c>
      <c r="AH781" t="str">
        <f>IF(OR(ISBLANK('!0'!AN783),ISERROR('!0'!AN783)),"",'!0'!AN783)</f>
        <v/>
      </c>
      <c r="AI781" t="str">
        <f>IF(OR(ISBLANK('!0'!AO783),ISERROR('!0'!AO783)),"",'!0'!AO783)</f>
        <v/>
      </c>
      <c r="AJ781" t="str">
        <f>IF(OR(ISBLANK('!0'!AP783),ISERROR('!0'!AP783)),"",'!0'!AP783)</f>
        <v/>
      </c>
      <c r="AK781" t="str">
        <f>IF(OR(ISBLANK('!0'!AQ783),ISERROR('!0'!AQ783)),"",'!0'!AQ783)</f>
        <v/>
      </c>
      <c r="AL781" t="str">
        <f>IF(OR(ISBLANK('!0'!AR783),ISERROR('!0'!AR783)),"",'!0'!AR783)</f>
        <v/>
      </c>
      <c r="AM781" t="str">
        <f>IF(OR(ISBLANK('!0'!AS783),ISERROR('!0'!AS783)),"",'!0'!AS783)</f>
        <v/>
      </c>
      <c r="AN781" t="str">
        <f>IF(OR(ISBLANK('!0'!AT783),ISERROR('!0'!AT783)),"",'!0'!AT783)</f>
        <v/>
      </c>
      <c r="AO781" t="str">
        <f>IF(OR(ISBLANK('!0'!AU783),ISERROR('!0'!AU783)),"",'!0'!AU783)</f>
        <v/>
      </c>
      <c r="AP781" t="str">
        <f>IF(OR(ISBLANK('!0'!AV783),ISERROR('!0'!AV783)),"",'!0'!AV783)</f>
        <v/>
      </c>
      <c r="AQ781" t="str">
        <f>IF(OR(ISBLANK('!0'!AW783),ISERROR('!0'!AW783)),"",'!0'!AW783)</f>
        <v/>
      </c>
      <c r="AR781" t="str">
        <f>IF(OR(ISBLANK('!0'!AX783),ISERROR('!0'!AX783)),"",'!0'!AX783)</f>
        <v/>
      </c>
      <c r="AS781" t="str">
        <f>IF(OR(ISBLANK('!0'!AY783),ISERROR('!0'!AY783)),"",'!0'!AY783)</f>
        <v/>
      </c>
      <c r="AT781" t="str">
        <f>IF(OR(ISBLANK('!0'!AZ783),ISERROR('!0'!AZ783)),"",'!0'!AZ783)</f>
        <v/>
      </c>
      <c r="AU781" t="str">
        <f>IF(OR(ISBLANK('!0'!BA783),ISERROR('!0'!BA783)),"",'!0'!BA783)</f>
        <v/>
      </c>
      <c r="AV781" t="str">
        <f>IF(OR(ISBLANK('!0'!BB783),ISERROR('!0'!BB783)),"",'!0'!BB783)</f>
        <v/>
      </c>
      <c r="AW781" t="str">
        <f>IF(OR(ISBLANK('!0'!BC783),ISERROR('!0'!BC783)),"",'!0'!BC783)</f>
        <v/>
      </c>
      <c r="AX781" t="str">
        <f>IF(OR(ISBLANK('!0'!BD783),ISERROR('!0'!BD783)),"",'!0'!BD783)</f>
        <v/>
      </c>
      <c r="AY781" t="str">
        <f>IF(OR(ISBLANK('!0'!BE783),ISERROR('!0'!BE783)),"",'!0'!BE783)</f>
        <v/>
      </c>
      <c r="AZ781" t="str">
        <f>IF(OR(ISBLANK('!0'!BF783),ISERROR('!0'!BF783)),"",'!0'!BF783)</f>
        <v/>
      </c>
      <c r="BA781" t="str">
        <f>IF(OR(ISBLANK('!0'!BG783),ISERROR('!0'!BG783)),"",'!0'!BG783)</f>
        <v/>
      </c>
      <c r="BB781" t="str">
        <f>IF(OR(ISBLANK('!0'!BH783),ISERROR('!0'!BH783)),"",'!0'!BH783)</f>
        <v/>
      </c>
      <c r="BC781" t="str">
        <f>IF(OR(ISBLANK('!0'!BI783),ISERROR('!0'!BI783)),"",'!0'!BI783)</f>
        <v/>
      </c>
    </row>
    <row r="782" spans="1:55" ht="12.75" customHeight="1" x14ac:dyDescent="0.2">
      <c r="A782" t="str">
        <f>IF(OR(ISBLANK('!0'!A784),ISERROR('!0'!A784)),"",'!0'!A784)</f>
        <v/>
      </c>
      <c r="B782" t="str">
        <f>IF(OR(ISBLANK('!0'!B784),ISERROR('!0'!B784)),"",'!0'!B784)</f>
        <v/>
      </c>
      <c r="C782" t="str">
        <f>IF(OR(ISBLANK('!0'!C783),ISERROR('!0'!C783)),"",'!0'!C783)</f>
        <v/>
      </c>
      <c r="D782" t="str">
        <f>IF(OR(ISBLANK('!0'!D784),ISERROR('!0'!D784)),"",'!0'!D784)</f>
        <v/>
      </c>
      <c r="E782" t="str">
        <f>IF(OR(ISBLANK('!0'!E784),ISERROR('!0'!E784)),"",'!0'!E784)</f>
        <v/>
      </c>
      <c r="F782" t="str">
        <f>IF(OR(ISBLANK('!0'!F784),ISERROR('!0'!F784)),"",'!0'!F784)</f>
        <v/>
      </c>
      <c r="G782" t="str">
        <f>IF(OR(ISBLANK('!0'!G784),ISERROR('!0'!G784)),"",'!0'!G784)</f>
        <v/>
      </c>
      <c r="H782" t="str">
        <f>IF(OR(ISBLANK('!0'!H784),ISERROR('!0'!H784)),"",'!0'!H784)</f>
        <v/>
      </c>
      <c r="I782" s="4" t="str">
        <f>IF(OR(ISBLANK('!0'!I784),ISERROR('!0'!I784)),"",'!0'!I784)</f>
        <v/>
      </c>
      <c r="J782" t="str">
        <f>IF(OR(ISBLANK('!0'!J784),ISERROR('!0'!J784)),"",'!0'!J784)</f>
        <v/>
      </c>
      <c r="K782" s="59" t="str">
        <f>IF(OR(ISBLANK('!0'!K784),ISERROR('!0'!K784)),"",'!0'!K784)</f>
        <v/>
      </c>
      <c r="L782" t="str">
        <f>IF(OR(ISBLANK('!0'!L784),ISERROR('!0'!L784)),"",'!0'!L784)</f>
        <v/>
      </c>
      <c r="M782" t="str">
        <f>IF(OR(ISBLANK('!0'!M784),ISERROR('!0'!M784)),"",'!0'!M784)</f>
        <v/>
      </c>
      <c r="N782" t="str">
        <f>IF(OR(ISBLANK('!0'!N784),ISERROR('!0'!N784)),"",'!0'!N784)</f>
        <v/>
      </c>
      <c r="O782" t="str">
        <f>IF(OR(ISBLANK('!0'!O784),ISERROR('!0'!O784)),"",'!0'!O784)</f>
        <v/>
      </c>
      <c r="P782" t="str">
        <f>IF(OR(ISBLANK('!0'!P784),ISERROR('!0'!P784)),"",'!0'!P784)</f>
        <v/>
      </c>
      <c r="Q782" t="str">
        <f>IF(OR(ISBLANK('!0'!Q784),ISERROR('!0'!Q784)),"",'!0'!Q784)</f>
        <v/>
      </c>
      <c r="R782" t="str">
        <f>IF(OR(ISBLANK('!0'!R784),ISERROR('!0'!R784)),"",'!0'!R784)</f>
        <v/>
      </c>
      <c r="S782" t="str">
        <f>IF(OR(ISBLANK('!0'!S784),ISERROR('!0'!S784)),"",'!0'!S784)</f>
        <v/>
      </c>
      <c r="T782" t="str">
        <f>IF(OR(ISBLANK('!0'!T784),ISERROR('!0'!T784)),"",'!0'!T784)</f>
        <v/>
      </c>
      <c r="U782" t="str">
        <f>IF(OR(ISBLANK('!0'!U784),ISERROR('!0'!U784)),"",'!0'!U784)</f>
        <v/>
      </c>
      <c r="V782" t="str">
        <f>IF(OR(ISBLANK('!0'!V784),ISERROR('!0'!V784)),"",'!0'!V784)</f>
        <v/>
      </c>
      <c r="W782" t="str">
        <f>IF(OR(ISBLANK('!0'!W784),ISERROR('!0'!W784)),"",'!0'!W784)</f>
        <v/>
      </c>
      <c r="X782" t="str">
        <f>IF(OR(ISBLANK('!0'!X784),ISERROR('!0'!X784)),"",'!0'!X784)</f>
        <v/>
      </c>
      <c r="Y782" t="str">
        <f>IF(OR(ISBLANK('!0'!Y784),ISERROR('!0'!Y784)),"",'!0'!Y784)</f>
        <v/>
      </c>
      <c r="Z782" t="str">
        <f>IF(OR(ISBLANK('!0'!Z784),ISERROR('!0'!Z784)),"",'!0'!Z784)</f>
        <v/>
      </c>
      <c r="AA782" t="str">
        <f>IF(OR(ISBLANK('!0'!AA784),ISERROR('!0'!AA784)),"",'!0'!AA784)</f>
        <v/>
      </c>
      <c r="AB782" t="str">
        <f>IF(OR(ISBLANK('!0'!AB784),ISERROR('!0'!AB784)),"",'!0'!AB784)</f>
        <v/>
      </c>
      <c r="AC782" t="str">
        <f>IF(OR(ISBLANK('!0'!AI784),ISERROR('!0'!AI784)),"",'!0'!AI784)</f>
        <v/>
      </c>
      <c r="AD782" t="str">
        <f>IF(OR(ISBLANK('!0'!AJ784),ISERROR('!0'!AJ784)),"",'!0'!AJ784)</f>
        <v/>
      </c>
      <c r="AE782" t="str">
        <f>IF(OR(ISBLANK('!0'!AK784),ISERROR('!0'!AK784)),"",'!0'!AK784)</f>
        <v/>
      </c>
      <c r="AF782" t="str">
        <f>IF(OR(ISBLANK('!0'!AL784),ISERROR('!0'!AL784)),"",'!0'!AL784)</f>
        <v/>
      </c>
      <c r="AG782" t="str">
        <f>IF(OR(ISBLANK('!0'!AM784),ISERROR('!0'!AM784)),"",'!0'!AM784)</f>
        <v/>
      </c>
      <c r="AH782" t="str">
        <f>IF(OR(ISBLANK('!0'!AN784),ISERROR('!0'!AN784)),"",'!0'!AN784)</f>
        <v/>
      </c>
      <c r="AI782" t="str">
        <f>IF(OR(ISBLANK('!0'!AO784),ISERROR('!0'!AO784)),"",'!0'!AO784)</f>
        <v/>
      </c>
      <c r="AJ782" t="str">
        <f>IF(OR(ISBLANK('!0'!AP784),ISERROR('!0'!AP784)),"",'!0'!AP784)</f>
        <v/>
      </c>
      <c r="AK782" t="str">
        <f>IF(OR(ISBLANK('!0'!AQ784),ISERROR('!0'!AQ784)),"",'!0'!AQ784)</f>
        <v/>
      </c>
      <c r="AL782" t="str">
        <f>IF(OR(ISBLANK('!0'!AR784),ISERROR('!0'!AR784)),"",'!0'!AR784)</f>
        <v/>
      </c>
      <c r="AM782" t="str">
        <f>IF(OR(ISBLANK('!0'!AS784),ISERROR('!0'!AS784)),"",'!0'!AS784)</f>
        <v/>
      </c>
      <c r="AN782" t="str">
        <f>IF(OR(ISBLANK('!0'!AT784),ISERROR('!0'!AT784)),"",'!0'!AT784)</f>
        <v/>
      </c>
      <c r="AO782" t="str">
        <f>IF(OR(ISBLANK('!0'!AU784),ISERROR('!0'!AU784)),"",'!0'!AU784)</f>
        <v/>
      </c>
      <c r="AP782" t="str">
        <f>IF(OR(ISBLANK('!0'!AV784),ISERROR('!0'!AV784)),"",'!0'!AV784)</f>
        <v/>
      </c>
      <c r="AQ782" t="str">
        <f>IF(OR(ISBLANK('!0'!AW784),ISERROR('!0'!AW784)),"",'!0'!AW784)</f>
        <v/>
      </c>
      <c r="AR782" t="str">
        <f>IF(OR(ISBLANK('!0'!AX784),ISERROR('!0'!AX784)),"",'!0'!AX784)</f>
        <v/>
      </c>
      <c r="AS782" t="str">
        <f>IF(OR(ISBLANK('!0'!AY784),ISERROR('!0'!AY784)),"",'!0'!AY784)</f>
        <v/>
      </c>
      <c r="AT782" t="str">
        <f>IF(OR(ISBLANK('!0'!AZ784),ISERROR('!0'!AZ784)),"",'!0'!AZ784)</f>
        <v/>
      </c>
      <c r="AU782" t="str">
        <f>IF(OR(ISBLANK('!0'!BA784),ISERROR('!0'!BA784)),"",'!0'!BA784)</f>
        <v/>
      </c>
      <c r="AV782" t="str">
        <f>IF(OR(ISBLANK('!0'!BB784),ISERROR('!0'!BB784)),"",'!0'!BB784)</f>
        <v/>
      </c>
      <c r="AW782" t="str">
        <f>IF(OR(ISBLANK('!0'!BC784),ISERROR('!0'!BC784)),"",'!0'!BC784)</f>
        <v/>
      </c>
      <c r="AX782" t="str">
        <f>IF(OR(ISBLANK('!0'!BD784),ISERROR('!0'!BD784)),"",'!0'!BD784)</f>
        <v/>
      </c>
      <c r="AY782" t="str">
        <f>IF(OR(ISBLANK('!0'!BE784),ISERROR('!0'!BE784)),"",'!0'!BE784)</f>
        <v/>
      </c>
      <c r="AZ782" t="str">
        <f>IF(OR(ISBLANK('!0'!BF784),ISERROR('!0'!BF784)),"",'!0'!BF784)</f>
        <v/>
      </c>
      <c r="BA782" t="str">
        <f>IF(OR(ISBLANK('!0'!BG784),ISERROR('!0'!BG784)),"",'!0'!BG784)</f>
        <v/>
      </c>
      <c r="BB782" t="str">
        <f>IF(OR(ISBLANK('!0'!BH784),ISERROR('!0'!BH784)),"",'!0'!BH784)</f>
        <v/>
      </c>
      <c r="BC782" t="str">
        <f>IF(OR(ISBLANK('!0'!BI784),ISERROR('!0'!BI784)),"",'!0'!BI784)</f>
        <v/>
      </c>
    </row>
    <row r="783" spans="1:55" ht="12.75" customHeight="1" x14ac:dyDescent="0.2">
      <c r="A783" t="str">
        <f>IF(OR(ISBLANK('!0'!A785),ISERROR('!0'!A785)),"",'!0'!A785)</f>
        <v/>
      </c>
      <c r="B783" t="str">
        <f>IF(OR(ISBLANK('!0'!B785),ISERROR('!0'!B785)),"",'!0'!B785)</f>
        <v/>
      </c>
      <c r="C783" t="str">
        <f>IF(OR(ISBLANK('!0'!C784),ISERROR('!0'!C784)),"",'!0'!C784)</f>
        <v/>
      </c>
      <c r="D783" t="str">
        <f>IF(OR(ISBLANK('!0'!D785),ISERROR('!0'!D785)),"",'!0'!D785)</f>
        <v/>
      </c>
      <c r="E783" t="str">
        <f>IF(OR(ISBLANK('!0'!E785),ISERROR('!0'!E785)),"",'!0'!E785)</f>
        <v/>
      </c>
      <c r="F783" t="str">
        <f>IF(OR(ISBLANK('!0'!F785),ISERROR('!0'!F785)),"",'!0'!F785)</f>
        <v/>
      </c>
      <c r="G783" t="str">
        <f>IF(OR(ISBLANK('!0'!G785),ISERROR('!0'!G785)),"",'!0'!G785)</f>
        <v/>
      </c>
      <c r="H783" t="str">
        <f>IF(OR(ISBLANK('!0'!H785),ISERROR('!0'!H785)),"",'!0'!H785)</f>
        <v/>
      </c>
      <c r="I783" s="4" t="str">
        <f>IF(OR(ISBLANK('!0'!I785),ISERROR('!0'!I785)),"",'!0'!I785)</f>
        <v/>
      </c>
      <c r="J783" t="str">
        <f>IF(OR(ISBLANK('!0'!J785),ISERROR('!0'!J785)),"",'!0'!J785)</f>
        <v/>
      </c>
      <c r="K783" s="59" t="str">
        <f>IF(OR(ISBLANK('!0'!K785),ISERROR('!0'!K785)),"",'!0'!K785)</f>
        <v/>
      </c>
      <c r="L783" t="str">
        <f>IF(OR(ISBLANK('!0'!L785),ISERROR('!0'!L785)),"",'!0'!L785)</f>
        <v/>
      </c>
      <c r="M783" t="str">
        <f>IF(OR(ISBLANK('!0'!M785),ISERROR('!0'!M785)),"",'!0'!M785)</f>
        <v/>
      </c>
      <c r="N783" t="str">
        <f>IF(OR(ISBLANK('!0'!N785),ISERROR('!0'!N785)),"",'!0'!N785)</f>
        <v/>
      </c>
      <c r="O783" t="str">
        <f>IF(OR(ISBLANK('!0'!O785),ISERROR('!0'!O785)),"",'!0'!O785)</f>
        <v/>
      </c>
      <c r="P783" t="str">
        <f>IF(OR(ISBLANK('!0'!P785),ISERROR('!0'!P785)),"",'!0'!P785)</f>
        <v/>
      </c>
      <c r="Q783" t="str">
        <f>IF(OR(ISBLANK('!0'!Q785),ISERROR('!0'!Q785)),"",'!0'!Q785)</f>
        <v/>
      </c>
      <c r="R783" t="str">
        <f>IF(OR(ISBLANK('!0'!R785),ISERROR('!0'!R785)),"",'!0'!R785)</f>
        <v/>
      </c>
      <c r="S783" t="str">
        <f>IF(OR(ISBLANK('!0'!S785),ISERROR('!0'!S785)),"",'!0'!S785)</f>
        <v/>
      </c>
      <c r="T783" t="str">
        <f>IF(OR(ISBLANK('!0'!T785),ISERROR('!0'!T785)),"",'!0'!T785)</f>
        <v/>
      </c>
      <c r="U783" t="str">
        <f>IF(OR(ISBLANK('!0'!U785),ISERROR('!0'!U785)),"",'!0'!U785)</f>
        <v/>
      </c>
      <c r="V783" t="str">
        <f>IF(OR(ISBLANK('!0'!V785),ISERROR('!0'!V785)),"",'!0'!V785)</f>
        <v/>
      </c>
      <c r="W783" t="str">
        <f>IF(OR(ISBLANK('!0'!W785),ISERROR('!0'!W785)),"",'!0'!W785)</f>
        <v/>
      </c>
      <c r="X783" t="str">
        <f>IF(OR(ISBLANK('!0'!X785),ISERROR('!0'!X785)),"",'!0'!X785)</f>
        <v/>
      </c>
      <c r="Y783" t="str">
        <f>IF(OR(ISBLANK('!0'!Y785),ISERROR('!0'!Y785)),"",'!0'!Y785)</f>
        <v/>
      </c>
      <c r="Z783" t="str">
        <f>IF(OR(ISBLANK('!0'!Z785),ISERROR('!0'!Z785)),"",'!0'!Z785)</f>
        <v/>
      </c>
      <c r="AA783" t="str">
        <f>IF(OR(ISBLANK('!0'!AA785),ISERROR('!0'!AA785)),"",'!0'!AA785)</f>
        <v/>
      </c>
      <c r="AB783" t="str">
        <f>IF(OR(ISBLANK('!0'!AB785),ISERROR('!0'!AB785)),"",'!0'!AB785)</f>
        <v/>
      </c>
      <c r="AC783" t="str">
        <f>IF(OR(ISBLANK('!0'!AI785),ISERROR('!0'!AI785)),"",'!0'!AI785)</f>
        <v/>
      </c>
      <c r="AD783" t="str">
        <f>IF(OR(ISBLANK('!0'!AJ785),ISERROR('!0'!AJ785)),"",'!0'!AJ785)</f>
        <v/>
      </c>
      <c r="AE783" t="str">
        <f>IF(OR(ISBLANK('!0'!AK785),ISERROR('!0'!AK785)),"",'!0'!AK785)</f>
        <v/>
      </c>
      <c r="AF783" t="str">
        <f>IF(OR(ISBLANK('!0'!AL785),ISERROR('!0'!AL785)),"",'!0'!AL785)</f>
        <v/>
      </c>
      <c r="AG783" t="str">
        <f>IF(OR(ISBLANK('!0'!AM785),ISERROR('!0'!AM785)),"",'!0'!AM785)</f>
        <v/>
      </c>
      <c r="AH783" t="str">
        <f>IF(OR(ISBLANK('!0'!AN785),ISERROR('!0'!AN785)),"",'!0'!AN785)</f>
        <v/>
      </c>
      <c r="AI783" t="str">
        <f>IF(OR(ISBLANK('!0'!AO785),ISERROR('!0'!AO785)),"",'!0'!AO785)</f>
        <v/>
      </c>
      <c r="AJ783" t="str">
        <f>IF(OR(ISBLANK('!0'!AP785),ISERROR('!0'!AP785)),"",'!0'!AP785)</f>
        <v/>
      </c>
      <c r="AK783" t="str">
        <f>IF(OR(ISBLANK('!0'!AQ785),ISERROR('!0'!AQ785)),"",'!0'!AQ785)</f>
        <v/>
      </c>
      <c r="AL783" t="str">
        <f>IF(OR(ISBLANK('!0'!AR785),ISERROR('!0'!AR785)),"",'!0'!AR785)</f>
        <v/>
      </c>
      <c r="AM783" t="str">
        <f>IF(OR(ISBLANK('!0'!AS785),ISERROR('!0'!AS785)),"",'!0'!AS785)</f>
        <v/>
      </c>
      <c r="AN783" t="str">
        <f>IF(OR(ISBLANK('!0'!AT785),ISERROR('!0'!AT785)),"",'!0'!AT785)</f>
        <v/>
      </c>
      <c r="AO783" t="str">
        <f>IF(OR(ISBLANK('!0'!AU785),ISERROR('!0'!AU785)),"",'!0'!AU785)</f>
        <v/>
      </c>
      <c r="AP783" t="str">
        <f>IF(OR(ISBLANK('!0'!AV785),ISERROR('!0'!AV785)),"",'!0'!AV785)</f>
        <v/>
      </c>
      <c r="AQ783" t="str">
        <f>IF(OR(ISBLANK('!0'!AW785),ISERROR('!0'!AW785)),"",'!0'!AW785)</f>
        <v/>
      </c>
      <c r="AR783" t="str">
        <f>IF(OR(ISBLANK('!0'!AX785),ISERROR('!0'!AX785)),"",'!0'!AX785)</f>
        <v/>
      </c>
      <c r="AS783" t="str">
        <f>IF(OR(ISBLANK('!0'!AY785),ISERROR('!0'!AY785)),"",'!0'!AY785)</f>
        <v/>
      </c>
      <c r="AT783" t="str">
        <f>IF(OR(ISBLANK('!0'!AZ785),ISERROR('!0'!AZ785)),"",'!0'!AZ785)</f>
        <v/>
      </c>
      <c r="AU783" t="str">
        <f>IF(OR(ISBLANK('!0'!BA785),ISERROR('!0'!BA785)),"",'!0'!BA785)</f>
        <v/>
      </c>
      <c r="AV783" t="str">
        <f>IF(OR(ISBLANK('!0'!BB785),ISERROR('!0'!BB785)),"",'!0'!BB785)</f>
        <v/>
      </c>
      <c r="AW783" t="str">
        <f>IF(OR(ISBLANK('!0'!BC785),ISERROR('!0'!BC785)),"",'!0'!BC785)</f>
        <v/>
      </c>
      <c r="AX783" t="str">
        <f>IF(OR(ISBLANK('!0'!BD785),ISERROR('!0'!BD785)),"",'!0'!BD785)</f>
        <v/>
      </c>
      <c r="AY783" t="str">
        <f>IF(OR(ISBLANK('!0'!BE785),ISERROR('!0'!BE785)),"",'!0'!BE785)</f>
        <v/>
      </c>
      <c r="AZ783" t="str">
        <f>IF(OR(ISBLANK('!0'!BF785),ISERROR('!0'!BF785)),"",'!0'!BF785)</f>
        <v/>
      </c>
      <c r="BA783" t="str">
        <f>IF(OR(ISBLANK('!0'!BG785),ISERROR('!0'!BG785)),"",'!0'!BG785)</f>
        <v/>
      </c>
      <c r="BB783" t="str">
        <f>IF(OR(ISBLANK('!0'!BH785),ISERROR('!0'!BH785)),"",'!0'!BH785)</f>
        <v/>
      </c>
      <c r="BC783" t="str">
        <f>IF(OR(ISBLANK('!0'!BI785),ISERROR('!0'!BI785)),"",'!0'!BI785)</f>
        <v/>
      </c>
    </row>
    <row r="784" spans="1:55" ht="12.75" customHeight="1" x14ac:dyDescent="0.2">
      <c r="A784" t="str">
        <f>IF(OR(ISBLANK('!0'!A786),ISERROR('!0'!A786)),"",'!0'!A786)</f>
        <v/>
      </c>
      <c r="B784" t="str">
        <f>IF(OR(ISBLANK('!0'!B786),ISERROR('!0'!B786)),"",'!0'!B786)</f>
        <v/>
      </c>
      <c r="C784" t="str">
        <f>IF(OR(ISBLANK('!0'!C785),ISERROR('!0'!C785)),"",'!0'!C785)</f>
        <v/>
      </c>
      <c r="D784" t="str">
        <f>IF(OR(ISBLANK('!0'!D786),ISERROR('!0'!D786)),"",'!0'!D786)</f>
        <v/>
      </c>
      <c r="E784" t="str">
        <f>IF(OR(ISBLANK('!0'!E786),ISERROR('!0'!E786)),"",'!0'!E786)</f>
        <v/>
      </c>
      <c r="F784" t="str">
        <f>IF(OR(ISBLANK('!0'!F786),ISERROR('!0'!F786)),"",'!0'!F786)</f>
        <v/>
      </c>
      <c r="G784" t="str">
        <f>IF(OR(ISBLANK('!0'!G786),ISERROR('!0'!G786)),"",'!0'!G786)</f>
        <v/>
      </c>
      <c r="H784" t="str">
        <f>IF(OR(ISBLANK('!0'!H786),ISERROR('!0'!H786)),"",'!0'!H786)</f>
        <v/>
      </c>
      <c r="I784" s="4" t="str">
        <f>IF(OR(ISBLANK('!0'!I786),ISERROR('!0'!I786)),"",'!0'!I786)</f>
        <v/>
      </c>
      <c r="J784" t="str">
        <f>IF(OR(ISBLANK('!0'!J786),ISERROR('!0'!J786)),"",'!0'!J786)</f>
        <v/>
      </c>
      <c r="K784" s="59" t="str">
        <f>IF(OR(ISBLANK('!0'!K786),ISERROR('!0'!K786)),"",'!0'!K786)</f>
        <v/>
      </c>
      <c r="L784" t="str">
        <f>IF(OR(ISBLANK('!0'!L786),ISERROR('!0'!L786)),"",'!0'!L786)</f>
        <v/>
      </c>
      <c r="M784" t="str">
        <f>IF(OR(ISBLANK('!0'!M786),ISERROR('!0'!M786)),"",'!0'!M786)</f>
        <v/>
      </c>
      <c r="N784" t="str">
        <f>IF(OR(ISBLANK('!0'!N786),ISERROR('!0'!N786)),"",'!0'!N786)</f>
        <v/>
      </c>
      <c r="O784" t="str">
        <f>IF(OR(ISBLANK('!0'!O786),ISERROR('!0'!O786)),"",'!0'!O786)</f>
        <v/>
      </c>
      <c r="P784" t="str">
        <f>IF(OR(ISBLANK('!0'!P786),ISERROR('!0'!P786)),"",'!0'!P786)</f>
        <v/>
      </c>
      <c r="Q784" t="str">
        <f>IF(OR(ISBLANK('!0'!Q786),ISERROR('!0'!Q786)),"",'!0'!Q786)</f>
        <v/>
      </c>
      <c r="R784" t="str">
        <f>IF(OR(ISBLANK('!0'!R786),ISERROR('!0'!R786)),"",'!0'!R786)</f>
        <v/>
      </c>
      <c r="S784" t="str">
        <f>IF(OR(ISBLANK('!0'!S786),ISERROR('!0'!S786)),"",'!0'!S786)</f>
        <v/>
      </c>
      <c r="T784" t="str">
        <f>IF(OR(ISBLANK('!0'!T786),ISERROR('!0'!T786)),"",'!0'!T786)</f>
        <v/>
      </c>
      <c r="U784" t="str">
        <f>IF(OR(ISBLANK('!0'!U786),ISERROR('!0'!U786)),"",'!0'!U786)</f>
        <v/>
      </c>
      <c r="V784" t="str">
        <f>IF(OR(ISBLANK('!0'!V786),ISERROR('!0'!V786)),"",'!0'!V786)</f>
        <v/>
      </c>
      <c r="W784" t="str">
        <f>IF(OR(ISBLANK('!0'!W786),ISERROR('!0'!W786)),"",'!0'!W786)</f>
        <v/>
      </c>
      <c r="X784" t="str">
        <f>IF(OR(ISBLANK('!0'!X786),ISERROR('!0'!X786)),"",'!0'!X786)</f>
        <v/>
      </c>
      <c r="Y784" t="str">
        <f>IF(OR(ISBLANK('!0'!Y786),ISERROR('!0'!Y786)),"",'!0'!Y786)</f>
        <v/>
      </c>
      <c r="Z784" t="str">
        <f>IF(OR(ISBLANK('!0'!Z786),ISERROR('!0'!Z786)),"",'!0'!Z786)</f>
        <v/>
      </c>
      <c r="AA784" t="str">
        <f>IF(OR(ISBLANK('!0'!AA786),ISERROR('!0'!AA786)),"",'!0'!AA786)</f>
        <v/>
      </c>
      <c r="AB784" t="str">
        <f>IF(OR(ISBLANK('!0'!AB786),ISERROR('!0'!AB786)),"",'!0'!AB786)</f>
        <v/>
      </c>
      <c r="AC784" t="str">
        <f>IF(OR(ISBLANK('!0'!AI786),ISERROR('!0'!AI786)),"",'!0'!AI786)</f>
        <v/>
      </c>
      <c r="AD784" t="str">
        <f>IF(OR(ISBLANK('!0'!AJ786),ISERROR('!0'!AJ786)),"",'!0'!AJ786)</f>
        <v/>
      </c>
      <c r="AE784" t="str">
        <f>IF(OR(ISBLANK('!0'!AK786),ISERROR('!0'!AK786)),"",'!0'!AK786)</f>
        <v/>
      </c>
      <c r="AF784" t="str">
        <f>IF(OR(ISBLANK('!0'!AL786),ISERROR('!0'!AL786)),"",'!0'!AL786)</f>
        <v/>
      </c>
      <c r="AG784" t="str">
        <f>IF(OR(ISBLANK('!0'!AM786),ISERROR('!0'!AM786)),"",'!0'!AM786)</f>
        <v/>
      </c>
      <c r="AH784" t="str">
        <f>IF(OR(ISBLANK('!0'!AN786),ISERROR('!0'!AN786)),"",'!0'!AN786)</f>
        <v/>
      </c>
      <c r="AI784" t="str">
        <f>IF(OR(ISBLANK('!0'!AO786),ISERROR('!0'!AO786)),"",'!0'!AO786)</f>
        <v/>
      </c>
      <c r="AJ784" t="str">
        <f>IF(OR(ISBLANK('!0'!AP786),ISERROR('!0'!AP786)),"",'!0'!AP786)</f>
        <v/>
      </c>
      <c r="AK784" t="str">
        <f>IF(OR(ISBLANK('!0'!AQ786),ISERROR('!0'!AQ786)),"",'!0'!AQ786)</f>
        <v/>
      </c>
      <c r="AL784" t="str">
        <f>IF(OR(ISBLANK('!0'!AR786),ISERROR('!0'!AR786)),"",'!0'!AR786)</f>
        <v/>
      </c>
      <c r="AM784" t="str">
        <f>IF(OR(ISBLANK('!0'!AS786),ISERROR('!0'!AS786)),"",'!0'!AS786)</f>
        <v/>
      </c>
      <c r="AN784" t="str">
        <f>IF(OR(ISBLANK('!0'!AT786),ISERROR('!0'!AT786)),"",'!0'!AT786)</f>
        <v/>
      </c>
      <c r="AO784" t="str">
        <f>IF(OR(ISBLANK('!0'!AU786),ISERROR('!0'!AU786)),"",'!0'!AU786)</f>
        <v/>
      </c>
      <c r="AP784" t="str">
        <f>IF(OR(ISBLANK('!0'!AV786),ISERROR('!0'!AV786)),"",'!0'!AV786)</f>
        <v/>
      </c>
      <c r="AQ784" t="str">
        <f>IF(OR(ISBLANK('!0'!AW786),ISERROR('!0'!AW786)),"",'!0'!AW786)</f>
        <v/>
      </c>
      <c r="AR784" t="str">
        <f>IF(OR(ISBLANK('!0'!AX786),ISERROR('!0'!AX786)),"",'!0'!AX786)</f>
        <v/>
      </c>
      <c r="AS784" t="str">
        <f>IF(OR(ISBLANK('!0'!AY786),ISERROR('!0'!AY786)),"",'!0'!AY786)</f>
        <v/>
      </c>
      <c r="AT784" t="str">
        <f>IF(OR(ISBLANK('!0'!AZ786),ISERROR('!0'!AZ786)),"",'!0'!AZ786)</f>
        <v/>
      </c>
      <c r="AU784" t="str">
        <f>IF(OR(ISBLANK('!0'!BA786),ISERROR('!0'!BA786)),"",'!0'!BA786)</f>
        <v/>
      </c>
      <c r="AV784" t="str">
        <f>IF(OR(ISBLANK('!0'!BB786),ISERROR('!0'!BB786)),"",'!0'!BB786)</f>
        <v/>
      </c>
      <c r="AW784" t="str">
        <f>IF(OR(ISBLANK('!0'!BC786),ISERROR('!0'!BC786)),"",'!0'!BC786)</f>
        <v/>
      </c>
      <c r="AX784" t="str">
        <f>IF(OR(ISBLANK('!0'!BD786),ISERROR('!0'!BD786)),"",'!0'!BD786)</f>
        <v/>
      </c>
      <c r="AY784" t="str">
        <f>IF(OR(ISBLANK('!0'!BE786),ISERROR('!0'!BE786)),"",'!0'!BE786)</f>
        <v/>
      </c>
      <c r="AZ784" t="str">
        <f>IF(OR(ISBLANK('!0'!BF786),ISERROR('!0'!BF786)),"",'!0'!BF786)</f>
        <v/>
      </c>
      <c r="BA784" t="str">
        <f>IF(OR(ISBLANK('!0'!BG786),ISERROR('!0'!BG786)),"",'!0'!BG786)</f>
        <v/>
      </c>
      <c r="BB784" t="str">
        <f>IF(OR(ISBLANK('!0'!BH786),ISERROR('!0'!BH786)),"",'!0'!BH786)</f>
        <v/>
      </c>
      <c r="BC784" t="str">
        <f>IF(OR(ISBLANK('!0'!BI786),ISERROR('!0'!BI786)),"",'!0'!BI786)</f>
        <v/>
      </c>
    </row>
    <row r="785" spans="1:55" ht="12.75" customHeight="1" x14ac:dyDescent="0.2">
      <c r="A785" t="str">
        <f>IF(OR(ISBLANK('!0'!A787),ISERROR('!0'!A787)),"",'!0'!A787)</f>
        <v/>
      </c>
      <c r="B785" t="str">
        <f>IF(OR(ISBLANK('!0'!B787),ISERROR('!0'!B787)),"",'!0'!B787)</f>
        <v/>
      </c>
      <c r="C785" t="str">
        <f>IF(OR(ISBLANK('!0'!C786),ISERROR('!0'!C786)),"",'!0'!C786)</f>
        <v/>
      </c>
      <c r="D785" t="str">
        <f>IF(OR(ISBLANK('!0'!D787),ISERROR('!0'!D787)),"",'!0'!D787)</f>
        <v/>
      </c>
      <c r="E785" t="str">
        <f>IF(OR(ISBLANK('!0'!E787),ISERROR('!0'!E787)),"",'!0'!E787)</f>
        <v/>
      </c>
      <c r="F785" t="str">
        <f>IF(OR(ISBLANK('!0'!F787),ISERROR('!0'!F787)),"",'!0'!F787)</f>
        <v/>
      </c>
      <c r="G785" t="str">
        <f>IF(OR(ISBLANK('!0'!G787),ISERROR('!0'!G787)),"",'!0'!G787)</f>
        <v/>
      </c>
      <c r="H785" t="str">
        <f>IF(OR(ISBLANK('!0'!H787),ISERROR('!0'!H787)),"",'!0'!H787)</f>
        <v/>
      </c>
      <c r="I785" s="4" t="str">
        <f>IF(OR(ISBLANK('!0'!I787),ISERROR('!0'!I787)),"",'!0'!I787)</f>
        <v/>
      </c>
      <c r="J785" t="str">
        <f>IF(OR(ISBLANK('!0'!J787),ISERROR('!0'!J787)),"",'!0'!J787)</f>
        <v/>
      </c>
      <c r="K785" s="59" t="str">
        <f>IF(OR(ISBLANK('!0'!K787),ISERROR('!0'!K787)),"",'!0'!K787)</f>
        <v/>
      </c>
      <c r="L785" t="str">
        <f>IF(OR(ISBLANK('!0'!L787),ISERROR('!0'!L787)),"",'!0'!L787)</f>
        <v/>
      </c>
      <c r="M785" t="str">
        <f>IF(OR(ISBLANK('!0'!M787),ISERROR('!0'!M787)),"",'!0'!M787)</f>
        <v/>
      </c>
      <c r="N785" t="str">
        <f>IF(OR(ISBLANK('!0'!N787),ISERROR('!0'!N787)),"",'!0'!N787)</f>
        <v/>
      </c>
      <c r="O785" t="str">
        <f>IF(OR(ISBLANK('!0'!O787),ISERROR('!0'!O787)),"",'!0'!O787)</f>
        <v/>
      </c>
      <c r="P785" t="str">
        <f>IF(OR(ISBLANK('!0'!P787),ISERROR('!0'!P787)),"",'!0'!P787)</f>
        <v/>
      </c>
      <c r="Q785" t="str">
        <f>IF(OR(ISBLANK('!0'!Q787),ISERROR('!0'!Q787)),"",'!0'!Q787)</f>
        <v/>
      </c>
      <c r="R785" t="str">
        <f>IF(OR(ISBLANK('!0'!R787),ISERROR('!0'!R787)),"",'!0'!R787)</f>
        <v/>
      </c>
      <c r="S785" t="str">
        <f>IF(OR(ISBLANK('!0'!S787),ISERROR('!0'!S787)),"",'!0'!S787)</f>
        <v/>
      </c>
      <c r="T785" t="str">
        <f>IF(OR(ISBLANK('!0'!T787),ISERROR('!0'!T787)),"",'!0'!T787)</f>
        <v/>
      </c>
      <c r="U785" t="str">
        <f>IF(OR(ISBLANK('!0'!U787),ISERROR('!0'!U787)),"",'!0'!U787)</f>
        <v/>
      </c>
      <c r="V785" t="str">
        <f>IF(OR(ISBLANK('!0'!V787),ISERROR('!0'!V787)),"",'!0'!V787)</f>
        <v/>
      </c>
      <c r="W785" t="str">
        <f>IF(OR(ISBLANK('!0'!W787),ISERROR('!0'!W787)),"",'!0'!W787)</f>
        <v/>
      </c>
      <c r="X785" t="str">
        <f>IF(OR(ISBLANK('!0'!X787),ISERROR('!0'!X787)),"",'!0'!X787)</f>
        <v/>
      </c>
      <c r="Y785" t="str">
        <f>IF(OR(ISBLANK('!0'!Y787),ISERROR('!0'!Y787)),"",'!0'!Y787)</f>
        <v/>
      </c>
      <c r="Z785" t="str">
        <f>IF(OR(ISBLANK('!0'!Z787),ISERROR('!0'!Z787)),"",'!0'!Z787)</f>
        <v/>
      </c>
      <c r="AA785" t="str">
        <f>IF(OR(ISBLANK('!0'!AA787),ISERROR('!0'!AA787)),"",'!0'!AA787)</f>
        <v/>
      </c>
      <c r="AB785" t="str">
        <f>IF(OR(ISBLANK('!0'!AB787),ISERROR('!0'!AB787)),"",'!0'!AB787)</f>
        <v/>
      </c>
      <c r="AC785" t="str">
        <f>IF(OR(ISBLANK('!0'!AI787),ISERROR('!0'!AI787)),"",'!0'!AI787)</f>
        <v/>
      </c>
      <c r="AD785" t="str">
        <f>IF(OR(ISBLANK('!0'!AJ787),ISERROR('!0'!AJ787)),"",'!0'!AJ787)</f>
        <v/>
      </c>
      <c r="AE785" t="str">
        <f>IF(OR(ISBLANK('!0'!AK787),ISERROR('!0'!AK787)),"",'!0'!AK787)</f>
        <v/>
      </c>
      <c r="AF785" t="str">
        <f>IF(OR(ISBLANK('!0'!AL787),ISERROR('!0'!AL787)),"",'!0'!AL787)</f>
        <v/>
      </c>
      <c r="AG785" t="str">
        <f>IF(OR(ISBLANK('!0'!AM787),ISERROR('!0'!AM787)),"",'!0'!AM787)</f>
        <v/>
      </c>
      <c r="AH785" t="str">
        <f>IF(OR(ISBLANK('!0'!AN787),ISERROR('!0'!AN787)),"",'!0'!AN787)</f>
        <v/>
      </c>
      <c r="AI785" t="str">
        <f>IF(OR(ISBLANK('!0'!AO787),ISERROR('!0'!AO787)),"",'!0'!AO787)</f>
        <v/>
      </c>
      <c r="AJ785" t="str">
        <f>IF(OR(ISBLANK('!0'!AP787),ISERROR('!0'!AP787)),"",'!0'!AP787)</f>
        <v/>
      </c>
      <c r="AK785" t="str">
        <f>IF(OR(ISBLANK('!0'!AQ787),ISERROR('!0'!AQ787)),"",'!0'!AQ787)</f>
        <v/>
      </c>
      <c r="AL785" t="str">
        <f>IF(OR(ISBLANK('!0'!AR787),ISERROR('!0'!AR787)),"",'!0'!AR787)</f>
        <v/>
      </c>
      <c r="AM785" t="str">
        <f>IF(OR(ISBLANK('!0'!AS787),ISERROR('!0'!AS787)),"",'!0'!AS787)</f>
        <v/>
      </c>
      <c r="AN785" t="str">
        <f>IF(OR(ISBLANK('!0'!AT787),ISERROR('!0'!AT787)),"",'!0'!AT787)</f>
        <v/>
      </c>
      <c r="AO785" t="str">
        <f>IF(OR(ISBLANK('!0'!AU787),ISERROR('!0'!AU787)),"",'!0'!AU787)</f>
        <v/>
      </c>
      <c r="AP785" t="str">
        <f>IF(OR(ISBLANK('!0'!AV787),ISERROR('!0'!AV787)),"",'!0'!AV787)</f>
        <v/>
      </c>
      <c r="AQ785" t="str">
        <f>IF(OR(ISBLANK('!0'!AW787),ISERROR('!0'!AW787)),"",'!0'!AW787)</f>
        <v/>
      </c>
      <c r="AR785" t="str">
        <f>IF(OR(ISBLANK('!0'!AX787),ISERROR('!0'!AX787)),"",'!0'!AX787)</f>
        <v/>
      </c>
      <c r="AS785" t="str">
        <f>IF(OR(ISBLANK('!0'!AY787),ISERROR('!0'!AY787)),"",'!0'!AY787)</f>
        <v/>
      </c>
      <c r="AT785" t="str">
        <f>IF(OR(ISBLANK('!0'!AZ787),ISERROR('!0'!AZ787)),"",'!0'!AZ787)</f>
        <v/>
      </c>
      <c r="AU785" t="str">
        <f>IF(OR(ISBLANK('!0'!BA787),ISERROR('!0'!BA787)),"",'!0'!BA787)</f>
        <v/>
      </c>
      <c r="AV785" t="str">
        <f>IF(OR(ISBLANK('!0'!BB787),ISERROR('!0'!BB787)),"",'!0'!BB787)</f>
        <v/>
      </c>
      <c r="AW785" t="str">
        <f>IF(OR(ISBLANK('!0'!BC787),ISERROR('!0'!BC787)),"",'!0'!BC787)</f>
        <v/>
      </c>
      <c r="AX785" t="str">
        <f>IF(OR(ISBLANK('!0'!BD787),ISERROR('!0'!BD787)),"",'!0'!BD787)</f>
        <v/>
      </c>
      <c r="AY785" t="str">
        <f>IF(OR(ISBLANK('!0'!BE787),ISERROR('!0'!BE787)),"",'!0'!BE787)</f>
        <v/>
      </c>
      <c r="AZ785" t="str">
        <f>IF(OR(ISBLANK('!0'!BF787),ISERROR('!0'!BF787)),"",'!0'!BF787)</f>
        <v/>
      </c>
      <c r="BA785" t="str">
        <f>IF(OR(ISBLANK('!0'!BG787),ISERROR('!0'!BG787)),"",'!0'!BG787)</f>
        <v/>
      </c>
      <c r="BB785" t="str">
        <f>IF(OR(ISBLANK('!0'!BH787),ISERROR('!0'!BH787)),"",'!0'!BH787)</f>
        <v/>
      </c>
      <c r="BC785" t="str">
        <f>IF(OR(ISBLANK('!0'!BI787),ISERROR('!0'!BI787)),"",'!0'!BI787)</f>
        <v/>
      </c>
    </row>
    <row r="786" spans="1:55" ht="12.75" customHeight="1" x14ac:dyDescent="0.2">
      <c r="A786" t="str">
        <f>IF(OR(ISBLANK('!0'!A788),ISERROR('!0'!A788)),"",'!0'!A788)</f>
        <v/>
      </c>
      <c r="B786" t="str">
        <f>IF(OR(ISBLANK('!0'!B788),ISERROR('!0'!B788)),"",'!0'!B788)</f>
        <v/>
      </c>
      <c r="C786" t="str">
        <f>IF(OR(ISBLANK('!0'!C787),ISERROR('!0'!C787)),"",'!0'!C787)</f>
        <v/>
      </c>
      <c r="D786" t="str">
        <f>IF(OR(ISBLANK('!0'!D788),ISERROR('!0'!D788)),"",'!0'!D788)</f>
        <v/>
      </c>
      <c r="E786" t="str">
        <f>IF(OR(ISBLANK('!0'!E788),ISERROR('!0'!E788)),"",'!0'!E788)</f>
        <v/>
      </c>
      <c r="F786" t="str">
        <f>IF(OR(ISBLANK('!0'!F788),ISERROR('!0'!F788)),"",'!0'!F788)</f>
        <v/>
      </c>
      <c r="G786" t="str">
        <f>IF(OR(ISBLANK('!0'!G788),ISERROR('!0'!G788)),"",'!0'!G788)</f>
        <v/>
      </c>
      <c r="H786" t="str">
        <f>IF(OR(ISBLANK('!0'!H788),ISERROR('!0'!H788)),"",'!0'!H788)</f>
        <v/>
      </c>
      <c r="I786" s="4" t="str">
        <f>IF(OR(ISBLANK('!0'!I788),ISERROR('!0'!I788)),"",'!0'!I788)</f>
        <v/>
      </c>
      <c r="J786" t="str">
        <f>IF(OR(ISBLANK('!0'!J788),ISERROR('!0'!J788)),"",'!0'!J788)</f>
        <v/>
      </c>
      <c r="K786" s="59" t="str">
        <f>IF(OR(ISBLANK('!0'!K788),ISERROR('!0'!K788)),"",'!0'!K788)</f>
        <v/>
      </c>
      <c r="L786" t="str">
        <f>IF(OR(ISBLANK('!0'!L788),ISERROR('!0'!L788)),"",'!0'!L788)</f>
        <v/>
      </c>
      <c r="M786" t="str">
        <f>IF(OR(ISBLANK('!0'!M788),ISERROR('!0'!M788)),"",'!0'!M788)</f>
        <v/>
      </c>
      <c r="N786" t="str">
        <f>IF(OR(ISBLANK('!0'!N788),ISERROR('!0'!N788)),"",'!0'!N788)</f>
        <v/>
      </c>
      <c r="O786" t="str">
        <f>IF(OR(ISBLANK('!0'!O788),ISERROR('!0'!O788)),"",'!0'!O788)</f>
        <v/>
      </c>
      <c r="P786" t="str">
        <f>IF(OR(ISBLANK('!0'!P788),ISERROR('!0'!P788)),"",'!0'!P788)</f>
        <v/>
      </c>
      <c r="Q786" t="str">
        <f>IF(OR(ISBLANK('!0'!Q788),ISERROR('!0'!Q788)),"",'!0'!Q788)</f>
        <v/>
      </c>
      <c r="R786" t="str">
        <f>IF(OR(ISBLANK('!0'!R788),ISERROR('!0'!R788)),"",'!0'!R788)</f>
        <v/>
      </c>
      <c r="S786" t="str">
        <f>IF(OR(ISBLANK('!0'!S788),ISERROR('!0'!S788)),"",'!0'!S788)</f>
        <v/>
      </c>
      <c r="T786" t="str">
        <f>IF(OR(ISBLANK('!0'!T788),ISERROR('!0'!T788)),"",'!0'!T788)</f>
        <v/>
      </c>
      <c r="U786" t="str">
        <f>IF(OR(ISBLANK('!0'!U788),ISERROR('!0'!U788)),"",'!0'!U788)</f>
        <v/>
      </c>
      <c r="V786" t="str">
        <f>IF(OR(ISBLANK('!0'!V788),ISERROR('!0'!V788)),"",'!0'!V788)</f>
        <v/>
      </c>
      <c r="W786" t="str">
        <f>IF(OR(ISBLANK('!0'!W788),ISERROR('!0'!W788)),"",'!0'!W788)</f>
        <v/>
      </c>
      <c r="X786" t="str">
        <f>IF(OR(ISBLANK('!0'!X788),ISERROR('!0'!X788)),"",'!0'!X788)</f>
        <v/>
      </c>
      <c r="Y786" t="str">
        <f>IF(OR(ISBLANK('!0'!Y788),ISERROR('!0'!Y788)),"",'!0'!Y788)</f>
        <v/>
      </c>
      <c r="Z786" t="str">
        <f>IF(OR(ISBLANK('!0'!Z788),ISERROR('!0'!Z788)),"",'!0'!Z788)</f>
        <v/>
      </c>
      <c r="AA786" t="str">
        <f>IF(OR(ISBLANK('!0'!AA788),ISERROR('!0'!AA788)),"",'!0'!AA788)</f>
        <v/>
      </c>
      <c r="AB786" t="str">
        <f>IF(OR(ISBLANK('!0'!AB788),ISERROR('!0'!AB788)),"",'!0'!AB788)</f>
        <v/>
      </c>
      <c r="AC786" t="str">
        <f>IF(OR(ISBLANK('!0'!AI788),ISERROR('!0'!AI788)),"",'!0'!AI788)</f>
        <v/>
      </c>
      <c r="AD786" t="str">
        <f>IF(OR(ISBLANK('!0'!AJ788),ISERROR('!0'!AJ788)),"",'!0'!AJ788)</f>
        <v/>
      </c>
      <c r="AE786" t="str">
        <f>IF(OR(ISBLANK('!0'!AK788),ISERROR('!0'!AK788)),"",'!0'!AK788)</f>
        <v/>
      </c>
      <c r="AF786" t="str">
        <f>IF(OR(ISBLANK('!0'!AL788),ISERROR('!0'!AL788)),"",'!0'!AL788)</f>
        <v/>
      </c>
      <c r="AG786" t="str">
        <f>IF(OR(ISBLANK('!0'!AM788),ISERROR('!0'!AM788)),"",'!0'!AM788)</f>
        <v/>
      </c>
      <c r="AH786" t="str">
        <f>IF(OR(ISBLANK('!0'!AN788),ISERROR('!0'!AN788)),"",'!0'!AN788)</f>
        <v/>
      </c>
      <c r="AI786" t="str">
        <f>IF(OR(ISBLANK('!0'!AO788),ISERROR('!0'!AO788)),"",'!0'!AO788)</f>
        <v/>
      </c>
      <c r="AJ786" t="str">
        <f>IF(OR(ISBLANK('!0'!AP788),ISERROR('!0'!AP788)),"",'!0'!AP788)</f>
        <v/>
      </c>
      <c r="AK786" t="str">
        <f>IF(OR(ISBLANK('!0'!AQ788),ISERROR('!0'!AQ788)),"",'!0'!AQ788)</f>
        <v/>
      </c>
      <c r="AL786" t="str">
        <f>IF(OR(ISBLANK('!0'!AR788),ISERROR('!0'!AR788)),"",'!0'!AR788)</f>
        <v/>
      </c>
      <c r="AM786" t="str">
        <f>IF(OR(ISBLANK('!0'!AS788),ISERROR('!0'!AS788)),"",'!0'!AS788)</f>
        <v/>
      </c>
      <c r="AN786" t="str">
        <f>IF(OR(ISBLANK('!0'!AT788),ISERROR('!0'!AT788)),"",'!0'!AT788)</f>
        <v/>
      </c>
      <c r="AO786" t="str">
        <f>IF(OR(ISBLANK('!0'!AU788),ISERROR('!0'!AU788)),"",'!0'!AU788)</f>
        <v/>
      </c>
      <c r="AP786" t="str">
        <f>IF(OR(ISBLANK('!0'!AV788),ISERROR('!0'!AV788)),"",'!0'!AV788)</f>
        <v/>
      </c>
      <c r="AQ786" t="str">
        <f>IF(OR(ISBLANK('!0'!AW788),ISERROR('!0'!AW788)),"",'!0'!AW788)</f>
        <v/>
      </c>
      <c r="AR786" t="str">
        <f>IF(OR(ISBLANK('!0'!AX788),ISERROR('!0'!AX788)),"",'!0'!AX788)</f>
        <v/>
      </c>
      <c r="AS786" t="str">
        <f>IF(OR(ISBLANK('!0'!AY788),ISERROR('!0'!AY788)),"",'!0'!AY788)</f>
        <v/>
      </c>
      <c r="AT786" t="str">
        <f>IF(OR(ISBLANK('!0'!AZ788),ISERROR('!0'!AZ788)),"",'!0'!AZ788)</f>
        <v/>
      </c>
      <c r="AU786" t="str">
        <f>IF(OR(ISBLANK('!0'!BA788),ISERROR('!0'!BA788)),"",'!0'!BA788)</f>
        <v/>
      </c>
      <c r="AV786" t="str">
        <f>IF(OR(ISBLANK('!0'!BB788),ISERROR('!0'!BB788)),"",'!0'!BB788)</f>
        <v/>
      </c>
      <c r="AW786" t="str">
        <f>IF(OR(ISBLANK('!0'!BC788),ISERROR('!0'!BC788)),"",'!0'!BC788)</f>
        <v/>
      </c>
      <c r="AX786" t="str">
        <f>IF(OR(ISBLANK('!0'!BD788),ISERROR('!0'!BD788)),"",'!0'!BD788)</f>
        <v/>
      </c>
      <c r="AY786" t="str">
        <f>IF(OR(ISBLANK('!0'!BE788),ISERROR('!0'!BE788)),"",'!0'!BE788)</f>
        <v/>
      </c>
      <c r="AZ786" t="str">
        <f>IF(OR(ISBLANK('!0'!BF788),ISERROR('!0'!BF788)),"",'!0'!BF788)</f>
        <v/>
      </c>
      <c r="BA786" t="str">
        <f>IF(OR(ISBLANK('!0'!BG788),ISERROR('!0'!BG788)),"",'!0'!BG788)</f>
        <v/>
      </c>
      <c r="BB786" t="str">
        <f>IF(OR(ISBLANK('!0'!BH788),ISERROR('!0'!BH788)),"",'!0'!BH788)</f>
        <v/>
      </c>
      <c r="BC786" t="str">
        <f>IF(OR(ISBLANK('!0'!BI788),ISERROR('!0'!BI788)),"",'!0'!BI788)</f>
        <v/>
      </c>
    </row>
    <row r="787" spans="1:55" ht="12.75" customHeight="1" x14ac:dyDescent="0.2">
      <c r="A787" t="str">
        <f>IF(OR(ISBLANK('!0'!A789),ISERROR('!0'!A789)),"",'!0'!A789)</f>
        <v/>
      </c>
      <c r="B787" t="str">
        <f>IF(OR(ISBLANK('!0'!B789),ISERROR('!0'!B789)),"",'!0'!B789)</f>
        <v/>
      </c>
      <c r="C787" t="str">
        <f>IF(OR(ISBLANK('!0'!C788),ISERROR('!0'!C788)),"",'!0'!C788)</f>
        <v/>
      </c>
      <c r="D787" t="str">
        <f>IF(OR(ISBLANK('!0'!D789),ISERROR('!0'!D789)),"",'!0'!D789)</f>
        <v/>
      </c>
      <c r="E787" t="str">
        <f>IF(OR(ISBLANK('!0'!E789),ISERROR('!0'!E789)),"",'!0'!E789)</f>
        <v/>
      </c>
      <c r="F787" t="str">
        <f>IF(OR(ISBLANK('!0'!F789),ISERROR('!0'!F789)),"",'!0'!F789)</f>
        <v/>
      </c>
      <c r="G787" t="str">
        <f>IF(OR(ISBLANK('!0'!G789),ISERROR('!0'!G789)),"",'!0'!G789)</f>
        <v/>
      </c>
      <c r="H787" t="str">
        <f>IF(OR(ISBLANK('!0'!H789),ISERROR('!0'!H789)),"",'!0'!H789)</f>
        <v/>
      </c>
      <c r="I787" s="4" t="str">
        <f>IF(OR(ISBLANK('!0'!I789),ISERROR('!0'!I789)),"",'!0'!I789)</f>
        <v/>
      </c>
      <c r="J787" t="str">
        <f>IF(OR(ISBLANK('!0'!J789),ISERROR('!0'!J789)),"",'!0'!J789)</f>
        <v/>
      </c>
      <c r="K787" s="59" t="str">
        <f>IF(OR(ISBLANK('!0'!K789),ISERROR('!0'!K789)),"",'!0'!K789)</f>
        <v/>
      </c>
      <c r="L787" t="str">
        <f>IF(OR(ISBLANK('!0'!L789),ISERROR('!0'!L789)),"",'!0'!L789)</f>
        <v/>
      </c>
      <c r="M787" t="str">
        <f>IF(OR(ISBLANK('!0'!M789),ISERROR('!0'!M789)),"",'!0'!M789)</f>
        <v/>
      </c>
      <c r="N787" t="str">
        <f>IF(OR(ISBLANK('!0'!N789),ISERROR('!0'!N789)),"",'!0'!N789)</f>
        <v/>
      </c>
      <c r="O787" t="str">
        <f>IF(OR(ISBLANK('!0'!O789),ISERROR('!0'!O789)),"",'!0'!O789)</f>
        <v/>
      </c>
      <c r="P787" t="str">
        <f>IF(OR(ISBLANK('!0'!P789),ISERROR('!0'!P789)),"",'!0'!P789)</f>
        <v/>
      </c>
      <c r="Q787" t="str">
        <f>IF(OR(ISBLANK('!0'!Q789),ISERROR('!0'!Q789)),"",'!0'!Q789)</f>
        <v/>
      </c>
      <c r="R787" t="str">
        <f>IF(OR(ISBLANK('!0'!R789),ISERROR('!0'!R789)),"",'!0'!R789)</f>
        <v/>
      </c>
      <c r="S787" t="str">
        <f>IF(OR(ISBLANK('!0'!S789),ISERROR('!0'!S789)),"",'!0'!S789)</f>
        <v/>
      </c>
      <c r="T787" t="str">
        <f>IF(OR(ISBLANK('!0'!T789),ISERROR('!0'!T789)),"",'!0'!T789)</f>
        <v/>
      </c>
      <c r="U787" t="str">
        <f>IF(OR(ISBLANK('!0'!U789),ISERROR('!0'!U789)),"",'!0'!U789)</f>
        <v/>
      </c>
      <c r="V787" t="str">
        <f>IF(OR(ISBLANK('!0'!V789),ISERROR('!0'!V789)),"",'!0'!V789)</f>
        <v/>
      </c>
      <c r="W787" t="str">
        <f>IF(OR(ISBLANK('!0'!W789),ISERROR('!0'!W789)),"",'!0'!W789)</f>
        <v/>
      </c>
      <c r="X787" t="str">
        <f>IF(OR(ISBLANK('!0'!X789),ISERROR('!0'!X789)),"",'!0'!X789)</f>
        <v/>
      </c>
      <c r="Y787" t="str">
        <f>IF(OR(ISBLANK('!0'!Y789),ISERROR('!0'!Y789)),"",'!0'!Y789)</f>
        <v/>
      </c>
      <c r="Z787" t="str">
        <f>IF(OR(ISBLANK('!0'!Z789),ISERROR('!0'!Z789)),"",'!0'!Z789)</f>
        <v/>
      </c>
      <c r="AA787" t="str">
        <f>IF(OR(ISBLANK('!0'!AA789),ISERROR('!0'!AA789)),"",'!0'!AA789)</f>
        <v/>
      </c>
      <c r="AB787" t="str">
        <f>IF(OR(ISBLANK('!0'!AB789),ISERROR('!0'!AB789)),"",'!0'!AB789)</f>
        <v/>
      </c>
      <c r="AC787" t="str">
        <f>IF(OR(ISBLANK('!0'!AI789),ISERROR('!0'!AI789)),"",'!0'!AI789)</f>
        <v/>
      </c>
      <c r="AD787" t="str">
        <f>IF(OR(ISBLANK('!0'!AJ789),ISERROR('!0'!AJ789)),"",'!0'!AJ789)</f>
        <v/>
      </c>
      <c r="AE787" t="str">
        <f>IF(OR(ISBLANK('!0'!AK789),ISERROR('!0'!AK789)),"",'!0'!AK789)</f>
        <v/>
      </c>
      <c r="AF787" t="str">
        <f>IF(OR(ISBLANK('!0'!AL789),ISERROR('!0'!AL789)),"",'!0'!AL789)</f>
        <v/>
      </c>
      <c r="AG787" t="str">
        <f>IF(OR(ISBLANK('!0'!AM789),ISERROR('!0'!AM789)),"",'!0'!AM789)</f>
        <v/>
      </c>
      <c r="AH787" t="str">
        <f>IF(OR(ISBLANK('!0'!AN789),ISERROR('!0'!AN789)),"",'!0'!AN789)</f>
        <v/>
      </c>
      <c r="AI787" t="str">
        <f>IF(OR(ISBLANK('!0'!AO789),ISERROR('!0'!AO789)),"",'!0'!AO789)</f>
        <v/>
      </c>
      <c r="AJ787" t="str">
        <f>IF(OR(ISBLANK('!0'!AP789),ISERROR('!0'!AP789)),"",'!0'!AP789)</f>
        <v/>
      </c>
      <c r="AK787" t="str">
        <f>IF(OR(ISBLANK('!0'!AQ789),ISERROR('!0'!AQ789)),"",'!0'!AQ789)</f>
        <v/>
      </c>
      <c r="AL787" t="str">
        <f>IF(OR(ISBLANK('!0'!AR789),ISERROR('!0'!AR789)),"",'!0'!AR789)</f>
        <v/>
      </c>
      <c r="AM787" t="str">
        <f>IF(OR(ISBLANK('!0'!AS789),ISERROR('!0'!AS789)),"",'!0'!AS789)</f>
        <v/>
      </c>
      <c r="AN787" t="str">
        <f>IF(OR(ISBLANK('!0'!AT789),ISERROR('!0'!AT789)),"",'!0'!AT789)</f>
        <v/>
      </c>
      <c r="AO787" t="str">
        <f>IF(OR(ISBLANK('!0'!AU789),ISERROR('!0'!AU789)),"",'!0'!AU789)</f>
        <v/>
      </c>
      <c r="AP787" t="str">
        <f>IF(OR(ISBLANK('!0'!AV789),ISERROR('!0'!AV789)),"",'!0'!AV789)</f>
        <v/>
      </c>
      <c r="AQ787" t="str">
        <f>IF(OR(ISBLANK('!0'!AW789),ISERROR('!0'!AW789)),"",'!0'!AW789)</f>
        <v/>
      </c>
      <c r="AR787" t="str">
        <f>IF(OR(ISBLANK('!0'!AX789),ISERROR('!0'!AX789)),"",'!0'!AX789)</f>
        <v/>
      </c>
      <c r="AS787" t="str">
        <f>IF(OR(ISBLANK('!0'!AY789),ISERROR('!0'!AY789)),"",'!0'!AY789)</f>
        <v/>
      </c>
      <c r="AT787" t="str">
        <f>IF(OR(ISBLANK('!0'!AZ789),ISERROR('!0'!AZ789)),"",'!0'!AZ789)</f>
        <v/>
      </c>
      <c r="AU787" t="str">
        <f>IF(OR(ISBLANK('!0'!BA789),ISERROR('!0'!BA789)),"",'!0'!BA789)</f>
        <v/>
      </c>
      <c r="AV787" t="str">
        <f>IF(OR(ISBLANK('!0'!BB789),ISERROR('!0'!BB789)),"",'!0'!BB789)</f>
        <v/>
      </c>
      <c r="AW787" t="str">
        <f>IF(OR(ISBLANK('!0'!BC789),ISERROR('!0'!BC789)),"",'!0'!BC789)</f>
        <v/>
      </c>
      <c r="AX787" t="str">
        <f>IF(OR(ISBLANK('!0'!BD789),ISERROR('!0'!BD789)),"",'!0'!BD789)</f>
        <v/>
      </c>
      <c r="AY787" t="str">
        <f>IF(OR(ISBLANK('!0'!BE789),ISERROR('!0'!BE789)),"",'!0'!BE789)</f>
        <v/>
      </c>
      <c r="AZ787" t="str">
        <f>IF(OR(ISBLANK('!0'!BF789),ISERROR('!0'!BF789)),"",'!0'!BF789)</f>
        <v/>
      </c>
      <c r="BA787" t="str">
        <f>IF(OR(ISBLANK('!0'!BG789),ISERROR('!0'!BG789)),"",'!0'!BG789)</f>
        <v/>
      </c>
      <c r="BB787" t="str">
        <f>IF(OR(ISBLANK('!0'!BH789),ISERROR('!0'!BH789)),"",'!0'!BH789)</f>
        <v/>
      </c>
      <c r="BC787" t="str">
        <f>IF(OR(ISBLANK('!0'!BI789),ISERROR('!0'!BI789)),"",'!0'!BI789)</f>
        <v/>
      </c>
    </row>
    <row r="788" spans="1:55" ht="12.75" customHeight="1" x14ac:dyDescent="0.2">
      <c r="A788" t="str">
        <f>IF(OR(ISBLANK('!0'!A790),ISERROR('!0'!A790)),"",'!0'!A790)</f>
        <v/>
      </c>
      <c r="B788" t="str">
        <f>IF(OR(ISBLANK('!0'!B790),ISERROR('!0'!B790)),"",'!0'!B790)</f>
        <v/>
      </c>
      <c r="C788" t="str">
        <f>IF(OR(ISBLANK('!0'!C789),ISERROR('!0'!C789)),"",'!0'!C789)</f>
        <v/>
      </c>
      <c r="D788" t="str">
        <f>IF(OR(ISBLANK('!0'!D790),ISERROR('!0'!D790)),"",'!0'!D790)</f>
        <v/>
      </c>
      <c r="E788" t="str">
        <f>IF(OR(ISBLANK('!0'!E790),ISERROR('!0'!E790)),"",'!0'!E790)</f>
        <v/>
      </c>
      <c r="F788" t="str">
        <f>IF(OR(ISBLANK('!0'!F790),ISERROR('!0'!F790)),"",'!0'!F790)</f>
        <v/>
      </c>
      <c r="G788" t="str">
        <f>IF(OR(ISBLANK('!0'!G790),ISERROR('!0'!G790)),"",'!0'!G790)</f>
        <v/>
      </c>
      <c r="H788" t="str">
        <f>IF(OR(ISBLANK('!0'!H790),ISERROR('!0'!H790)),"",'!0'!H790)</f>
        <v/>
      </c>
      <c r="I788" s="4" t="str">
        <f>IF(OR(ISBLANK('!0'!I790),ISERROR('!0'!I790)),"",'!0'!I790)</f>
        <v/>
      </c>
      <c r="J788" t="str">
        <f>IF(OR(ISBLANK('!0'!J790),ISERROR('!0'!J790)),"",'!0'!J790)</f>
        <v/>
      </c>
      <c r="K788" s="59" t="str">
        <f>IF(OR(ISBLANK('!0'!K790),ISERROR('!0'!K790)),"",'!0'!K790)</f>
        <v/>
      </c>
      <c r="L788" t="str">
        <f>IF(OR(ISBLANK('!0'!L790),ISERROR('!0'!L790)),"",'!0'!L790)</f>
        <v/>
      </c>
      <c r="M788" t="str">
        <f>IF(OR(ISBLANK('!0'!M790),ISERROR('!0'!M790)),"",'!0'!M790)</f>
        <v/>
      </c>
      <c r="N788" t="str">
        <f>IF(OR(ISBLANK('!0'!N790),ISERROR('!0'!N790)),"",'!0'!N790)</f>
        <v/>
      </c>
      <c r="O788" t="str">
        <f>IF(OR(ISBLANK('!0'!O790),ISERROR('!0'!O790)),"",'!0'!O790)</f>
        <v/>
      </c>
      <c r="P788" t="str">
        <f>IF(OR(ISBLANK('!0'!P790),ISERROR('!0'!P790)),"",'!0'!P790)</f>
        <v/>
      </c>
      <c r="Q788" t="str">
        <f>IF(OR(ISBLANK('!0'!Q790),ISERROR('!0'!Q790)),"",'!0'!Q790)</f>
        <v/>
      </c>
      <c r="R788" t="str">
        <f>IF(OR(ISBLANK('!0'!R790),ISERROR('!0'!R790)),"",'!0'!R790)</f>
        <v/>
      </c>
      <c r="S788" t="str">
        <f>IF(OR(ISBLANK('!0'!S790),ISERROR('!0'!S790)),"",'!0'!S790)</f>
        <v/>
      </c>
      <c r="T788" t="str">
        <f>IF(OR(ISBLANK('!0'!T790),ISERROR('!0'!T790)),"",'!0'!T790)</f>
        <v/>
      </c>
      <c r="U788" t="str">
        <f>IF(OR(ISBLANK('!0'!U790),ISERROR('!0'!U790)),"",'!0'!U790)</f>
        <v/>
      </c>
      <c r="V788" t="str">
        <f>IF(OR(ISBLANK('!0'!V790),ISERROR('!0'!V790)),"",'!0'!V790)</f>
        <v/>
      </c>
      <c r="W788" t="str">
        <f>IF(OR(ISBLANK('!0'!W790),ISERROR('!0'!W790)),"",'!0'!W790)</f>
        <v/>
      </c>
      <c r="X788" t="str">
        <f>IF(OR(ISBLANK('!0'!X790),ISERROR('!0'!X790)),"",'!0'!X790)</f>
        <v/>
      </c>
      <c r="Y788" t="str">
        <f>IF(OR(ISBLANK('!0'!Y790),ISERROR('!0'!Y790)),"",'!0'!Y790)</f>
        <v/>
      </c>
      <c r="Z788" t="str">
        <f>IF(OR(ISBLANK('!0'!Z790),ISERROR('!0'!Z790)),"",'!0'!Z790)</f>
        <v/>
      </c>
      <c r="AA788" t="str">
        <f>IF(OR(ISBLANK('!0'!AA790),ISERROR('!0'!AA790)),"",'!0'!AA790)</f>
        <v/>
      </c>
      <c r="AB788" t="str">
        <f>IF(OR(ISBLANK('!0'!AB790),ISERROR('!0'!AB790)),"",'!0'!AB790)</f>
        <v/>
      </c>
      <c r="AC788" t="str">
        <f>IF(OR(ISBLANK('!0'!AI790),ISERROR('!0'!AI790)),"",'!0'!AI790)</f>
        <v/>
      </c>
      <c r="AD788" t="str">
        <f>IF(OR(ISBLANK('!0'!AJ790),ISERROR('!0'!AJ790)),"",'!0'!AJ790)</f>
        <v/>
      </c>
      <c r="AE788" t="str">
        <f>IF(OR(ISBLANK('!0'!AK790),ISERROR('!0'!AK790)),"",'!0'!AK790)</f>
        <v/>
      </c>
      <c r="AF788" t="str">
        <f>IF(OR(ISBLANK('!0'!AL790),ISERROR('!0'!AL790)),"",'!0'!AL790)</f>
        <v/>
      </c>
      <c r="AG788" t="str">
        <f>IF(OR(ISBLANK('!0'!AM790),ISERROR('!0'!AM790)),"",'!0'!AM790)</f>
        <v/>
      </c>
      <c r="AH788" t="str">
        <f>IF(OR(ISBLANK('!0'!AN790),ISERROR('!0'!AN790)),"",'!0'!AN790)</f>
        <v/>
      </c>
      <c r="AI788" t="str">
        <f>IF(OR(ISBLANK('!0'!AO790),ISERROR('!0'!AO790)),"",'!0'!AO790)</f>
        <v/>
      </c>
      <c r="AJ788" t="str">
        <f>IF(OR(ISBLANK('!0'!AP790),ISERROR('!0'!AP790)),"",'!0'!AP790)</f>
        <v/>
      </c>
      <c r="AK788" t="str">
        <f>IF(OR(ISBLANK('!0'!AQ790),ISERROR('!0'!AQ790)),"",'!0'!AQ790)</f>
        <v/>
      </c>
      <c r="AL788" t="str">
        <f>IF(OR(ISBLANK('!0'!AR790),ISERROR('!0'!AR790)),"",'!0'!AR790)</f>
        <v/>
      </c>
      <c r="AM788" t="str">
        <f>IF(OR(ISBLANK('!0'!AS790),ISERROR('!0'!AS790)),"",'!0'!AS790)</f>
        <v/>
      </c>
      <c r="AN788" t="str">
        <f>IF(OR(ISBLANK('!0'!AT790),ISERROR('!0'!AT790)),"",'!0'!AT790)</f>
        <v/>
      </c>
      <c r="AO788" t="str">
        <f>IF(OR(ISBLANK('!0'!AU790),ISERROR('!0'!AU790)),"",'!0'!AU790)</f>
        <v/>
      </c>
      <c r="AP788" t="str">
        <f>IF(OR(ISBLANK('!0'!AV790),ISERROR('!0'!AV790)),"",'!0'!AV790)</f>
        <v/>
      </c>
      <c r="AQ788" t="str">
        <f>IF(OR(ISBLANK('!0'!AW790),ISERROR('!0'!AW790)),"",'!0'!AW790)</f>
        <v/>
      </c>
      <c r="AR788" t="str">
        <f>IF(OR(ISBLANK('!0'!AX790),ISERROR('!0'!AX790)),"",'!0'!AX790)</f>
        <v/>
      </c>
      <c r="AS788" t="str">
        <f>IF(OR(ISBLANK('!0'!AY790),ISERROR('!0'!AY790)),"",'!0'!AY790)</f>
        <v/>
      </c>
      <c r="AT788" t="str">
        <f>IF(OR(ISBLANK('!0'!AZ790),ISERROR('!0'!AZ790)),"",'!0'!AZ790)</f>
        <v/>
      </c>
      <c r="AU788" t="str">
        <f>IF(OR(ISBLANK('!0'!BA790),ISERROR('!0'!BA790)),"",'!0'!BA790)</f>
        <v/>
      </c>
      <c r="AV788" t="str">
        <f>IF(OR(ISBLANK('!0'!BB790),ISERROR('!0'!BB790)),"",'!0'!BB790)</f>
        <v/>
      </c>
      <c r="AW788" t="str">
        <f>IF(OR(ISBLANK('!0'!BC790),ISERROR('!0'!BC790)),"",'!0'!BC790)</f>
        <v/>
      </c>
      <c r="AX788" t="str">
        <f>IF(OR(ISBLANK('!0'!BD790),ISERROR('!0'!BD790)),"",'!0'!BD790)</f>
        <v/>
      </c>
      <c r="AY788" t="str">
        <f>IF(OR(ISBLANK('!0'!BE790),ISERROR('!0'!BE790)),"",'!0'!BE790)</f>
        <v/>
      </c>
      <c r="AZ788" t="str">
        <f>IF(OR(ISBLANK('!0'!BF790),ISERROR('!0'!BF790)),"",'!0'!BF790)</f>
        <v/>
      </c>
      <c r="BA788" t="str">
        <f>IF(OR(ISBLANK('!0'!BG790),ISERROR('!0'!BG790)),"",'!0'!BG790)</f>
        <v/>
      </c>
      <c r="BB788" t="str">
        <f>IF(OR(ISBLANK('!0'!BH790),ISERROR('!0'!BH790)),"",'!0'!BH790)</f>
        <v/>
      </c>
      <c r="BC788" t="str">
        <f>IF(OR(ISBLANK('!0'!BI790),ISERROR('!0'!BI790)),"",'!0'!BI790)</f>
        <v/>
      </c>
    </row>
    <row r="789" spans="1:55" ht="12.75" customHeight="1" x14ac:dyDescent="0.2">
      <c r="A789" t="str">
        <f>IF(OR(ISBLANK('!0'!A791),ISERROR('!0'!A791)),"",'!0'!A791)</f>
        <v/>
      </c>
      <c r="B789" t="str">
        <f>IF(OR(ISBLANK('!0'!B791),ISERROR('!0'!B791)),"",'!0'!B791)</f>
        <v/>
      </c>
      <c r="C789" t="str">
        <f>IF(OR(ISBLANK('!0'!C790),ISERROR('!0'!C790)),"",'!0'!C790)</f>
        <v/>
      </c>
      <c r="D789" t="str">
        <f>IF(OR(ISBLANK('!0'!D791),ISERROR('!0'!D791)),"",'!0'!D791)</f>
        <v/>
      </c>
      <c r="E789" t="str">
        <f>IF(OR(ISBLANK('!0'!E791),ISERROR('!0'!E791)),"",'!0'!E791)</f>
        <v/>
      </c>
      <c r="F789" t="str">
        <f>IF(OR(ISBLANK('!0'!F791),ISERROR('!0'!F791)),"",'!0'!F791)</f>
        <v/>
      </c>
      <c r="G789" t="str">
        <f>IF(OR(ISBLANK('!0'!G791),ISERROR('!0'!G791)),"",'!0'!G791)</f>
        <v/>
      </c>
      <c r="H789" t="str">
        <f>IF(OR(ISBLANK('!0'!H791),ISERROR('!0'!H791)),"",'!0'!H791)</f>
        <v/>
      </c>
      <c r="I789" s="4" t="str">
        <f>IF(OR(ISBLANK('!0'!I791),ISERROR('!0'!I791)),"",'!0'!I791)</f>
        <v/>
      </c>
      <c r="J789" t="str">
        <f>IF(OR(ISBLANK('!0'!J791),ISERROR('!0'!J791)),"",'!0'!J791)</f>
        <v/>
      </c>
      <c r="K789" s="59" t="str">
        <f>IF(OR(ISBLANK('!0'!K791),ISERROR('!0'!K791)),"",'!0'!K791)</f>
        <v/>
      </c>
      <c r="L789" t="str">
        <f>IF(OR(ISBLANK('!0'!L791),ISERROR('!0'!L791)),"",'!0'!L791)</f>
        <v/>
      </c>
      <c r="M789" t="str">
        <f>IF(OR(ISBLANK('!0'!M791),ISERROR('!0'!M791)),"",'!0'!M791)</f>
        <v/>
      </c>
      <c r="N789" t="str">
        <f>IF(OR(ISBLANK('!0'!N791),ISERROR('!0'!N791)),"",'!0'!N791)</f>
        <v/>
      </c>
      <c r="O789" t="str">
        <f>IF(OR(ISBLANK('!0'!O791),ISERROR('!0'!O791)),"",'!0'!O791)</f>
        <v/>
      </c>
      <c r="P789" t="str">
        <f>IF(OR(ISBLANK('!0'!P791),ISERROR('!0'!P791)),"",'!0'!P791)</f>
        <v/>
      </c>
      <c r="Q789" t="str">
        <f>IF(OR(ISBLANK('!0'!Q791),ISERROR('!0'!Q791)),"",'!0'!Q791)</f>
        <v/>
      </c>
      <c r="R789" t="str">
        <f>IF(OR(ISBLANK('!0'!R791),ISERROR('!0'!R791)),"",'!0'!R791)</f>
        <v/>
      </c>
      <c r="S789" t="str">
        <f>IF(OR(ISBLANK('!0'!S791),ISERROR('!0'!S791)),"",'!0'!S791)</f>
        <v/>
      </c>
      <c r="T789" t="str">
        <f>IF(OR(ISBLANK('!0'!T791),ISERROR('!0'!T791)),"",'!0'!T791)</f>
        <v/>
      </c>
      <c r="U789" t="str">
        <f>IF(OR(ISBLANK('!0'!U791),ISERROR('!0'!U791)),"",'!0'!U791)</f>
        <v/>
      </c>
      <c r="V789" t="str">
        <f>IF(OR(ISBLANK('!0'!V791),ISERROR('!0'!V791)),"",'!0'!V791)</f>
        <v/>
      </c>
      <c r="W789" t="str">
        <f>IF(OR(ISBLANK('!0'!W791),ISERROR('!0'!W791)),"",'!0'!W791)</f>
        <v/>
      </c>
      <c r="X789" t="str">
        <f>IF(OR(ISBLANK('!0'!X791),ISERROR('!0'!X791)),"",'!0'!X791)</f>
        <v/>
      </c>
      <c r="Y789" t="str">
        <f>IF(OR(ISBLANK('!0'!Y791),ISERROR('!0'!Y791)),"",'!0'!Y791)</f>
        <v/>
      </c>
      <c r="Z789" t="str">
        <f>IF(OR(ISBLANK('!0'!Z791),ISERROR('!0'!Z791)),"",'!0'!Z791)</f>
        <v/>
      </c>
      <c r="AA789" t="str">
        <f>IF(OR(ISBLANK('!0'!AA791),ISERROR('!0'!AA791)),"",'!0'!AA791)</f>
        <v/>
      </c>
      <c r="AB789" t="str">
        <f>IF(OR(ISBLANK('!0'!AB791),ISERROR('!0'!AB791)),"",'!0'!AB791)</f>
        <v/>
      </c>
      <c r="AC789" t="str">
        <f>IF(OR(ISBLANK('!0'!AI791),ISERROR('!0'!AI791)),"",'!0'!AI791)</f>
        <v/>
      </c>
      <c r="AD789" t="str">
        <f>IF(OR(ISBLANK('!0'!AJ791),ISERROR('!0'!AJ791)),"",'!0'!AJ791)</f>
        <v/>
      </c>
      <c r="AE789" t="str">
        <f>IF(OR(ISBLANK('!0'!AK791),ISERROR('!0'!AK791)),"",'!0'!AK791)</f>
        <v/>
      </c>
      <c r="AF789" t="str">
        <f>IF(OR(ISBLANK('!0'!AL791),ISERROR('!0'!AL791)),"",'!0'!AL791)</f>
        <v/>
      </c>
      <c r="AG789" t="str">
        <f>IF(OR(ISBLANK('!0'!AM791),ISERROR('!0'!AM791)),"",'!0'!AM791)</f>
        <v/>
      </c>
      <c r="AH789" t="str">
        <f>IF(OR(ISBLANK('!0'!AN791),ISERROR('!0'!AN791)),"",'!0'!AN791)</f>
        <v/>
      </c>
      <c r="AI789" t="str">
        <f>IF(OR(ISBLANK('!0'!AO791),ISERROR('!0'!AO791)),"",'!0'!AO791)</f>
        <v/>
      </c>
      <c r="AJ789" t="str">
        <f>IF(OR(ISBLANK('!0'!AP791),ISERROR('!0'!AP791)),"",'!0'!AP791)</f>
        <v/>
      </c>
      <c r="AK789" t="str">
        <f>IF(OR(ISBLANK('!0'!AQ791),ISERROR('!0'!AQ791)),"",'!0'!AQ791)</f>
        <v/>
      </c>
      <c r="AL789" t="str">
        <f>IF(OR(ISBLANK('!0'!AR791),ISERROR('!0'!AR791)),"",'!0'!AR791)</f>
        <v/>
      </c>
      <c r="AM789" t="str">
        <f>IF(OR(ISBLANK('!0'!AS791),ISERROR('!0'!AS791)),"",'!0'!AS791)</f>
        <v/>
      </c>
      <c r="AN789" t="str">
        <f>IF(OR(ISBLANK('!0'!AT791),ISERROR('!0'!AT791)),"",'!0'!AT791)</f>
        <v/>
      </c>
      <c r="AO789" t="str">
        <f>IF(OR(ISBLANK('!0'!AU791),ISERROR('!0'!AU791)),"",'!0'!AU791)</f>
        <v/>
      </c>
      <c r="AP789" t="str">
        <f>IF(OR(ISBLANK('!0'!AV791),ISERROR('!0'!AV791)),"",'!0'!AV791)</f>
        <v/>
      </c>
      <c r="AQ789" t="str">
        <f>IF(OR(ISBLANK('!0'!AW791),ISERROR('!0'!AW791)),"",'!0'!AW791)</f>
        <v/>
      </c>
      <c r="AR789" t="str">
        <f>IF(OR(ISBLANK('!0'!AX791),ISERROR('!0'!AX791)),"",'!0'!AX791)</f>
        <v/>
      </c>
      <c r="AS789" t="str">
        <f>IF(OR(ISBLANK('!0'!AY791),ISERROR('!0'!AY791)),"",'!0'!AY791)</f>
        <v/>
      </c>
      <c r="AT789" t="str">
        <f>IF(OR(ISBLANK('!0'!AZ791),ISERROR('!0'!AZ791)),"",'!0'!AZ791)</f>
        <v/>
      </c>
      <c r="AU789" t="str">
        <f>IF(OR(ISBLANK('!0'!BA791),ISERROR('!0'!BA791)),"",'!0'!BA791)</f>
        <v/>
      </c>
      <c r="AV789" t="str">
        <f>IF(OR(ISBLANK('!0'!BB791),ISERROR('!0'!BB791)),"",'!0'!BB791)</f>
        <v/>
      </c>
      <c r="AW789" t="str">
        <f>IF(OR(ISBLANK('!0'!BC791),ISERROR('!0'!BC791)),"",'!0'!BC791)</f>
        <v/>
      </c>
      <c r="AX789" t="str">
        <f>IF(OR(ISBLANK('!0'!BD791),ISERROR('!0'!BD791)),"",'!0'!BD791)</f>
        <v/>
      </c>
      <c r="AY789" t="str">
        <f>IF(OR(ISBLANK('!0'!BE791),ISERROR('!0'!BE791)),"",'!0'!BE791)</f>
        <v/>
      </c>
      <c r="AZ789" t="str">
        <f>IF(OR(ISBLANK('!0'!BF791),ISERROR('!0'!BF791)),"",'!0'!BF791)</f>
        <v/>
      </c>
      <c r="BA789" t="str">
        <f>IF(OR(ISBLANK('!0'!BG791),ISERROR('!0'!BG791)),"",'!0'!BG791)</f>
        <v/>
      </c>
      <c r="BB789" t="str">
        <f>IF(OR(ISBLANK('!0'!BH791),ISERROR('!0'!BH791)),"",'!0'!BH791)</f>
        <v/>
      </c>
      <c r="BC789" t="str">
        <f>IF(OR(ISBLANK('!0'!BI791),ISERROR('!0'!BI791)),"",'!0'!BI791)</f>
        <v/>
      </c>
    </row>
    <row r="790" spans="1:55" ht="12.75" customHeight="1" x14ac:dyDescent="0.2">
      <c r="A790" t="str">
        <f>IF(OR(ISBLANK('!0'!A792),ISERROR('!0'!A792)),"",'!0'!A792)</f>
        <v/>
      </c>
      <c r="B790" t="str">
        <f>IF(OR(ISBLANK('!0'!B792),ISERROR('!0'!B792)),"",'!0'!B792)</f>
        <v/>
      </c>
      <c r="C790" t="str">
        <f>IF(OR(ISBLANK('!0'!C791),ISERROR('!0'!C791)),"",'!0'!C791)</f>
        <v/>
      </c>
      <c r="D790" t="str">
        <f>IF(OR(ISBLANK('!0'!D792),ISERROR('!0'!D792)),"",'!0'!D792)</f>
        <v/>
      </c>
      <c r="E790" t="str">
        <f>IF(OR(ISBLANK('!0'!E792),ISERROR('!0'!E792)),"",'!0'!E792)</f>
        <v/>
      </c>
      <c r="F790" t="str">
        <f>IF(OR(ISBLANK('!0'!F792),ISERROR('!0'!F792)),"",'!0'!F792)</f>
        <v/>
      </c>
      <c r="G790" t="str">
        <f>IF(OR(ISBLANK('!0'!G792),ISERROR('!0'!G792)),"",'!0'!G792)</f>
        <v/>
      </c>
      <c r="H790" t="str">
        <f>IF(OR(ISBLANK('!0'!H792),ISERROR('!0'!H792)),"",'!0'!H792)</f>
        <v/>
      </c>
      <c r="I790" s="4" t="str">
        <f>IF(OR(ISBLANK('!0'!I792),ISERROR('!0'!I792)),"",'!0'!I792)</f>
        <v/>
      </c>
      <c r="J790" t="str">
        <f>IF(OR(ISBLANK('!0'!J792),ISERROR('!0'!J792)),"",'!0'!J792)</f>
        <v/>
      </c>
      <c r="K790" s="59" t="str">
        <f>IF(OR(ISBLANK('!0'!K792),ISERROR('!0'!K792)),"",'!0'!K792)</f>
        <v/>
      </c>
      <c r="L790" t="str">
        <f>IF(OR(ISBLANK('!0'!L792),ISERROR('!0'!L792)),"",'!0'!L792)</f>
        <v/>
      </c>
      <c r="M790" t="str">
        <f>IF(OR(ISBLANK('!0'!M792),ISERROR('!0'!M792)),"",'!0'!M792)</f>
        <v/>
      </c>
      <c r="N790" t="str">
        <f>IF(OR(ISBLANK('!0'!N792),ISERROR('!0'!N792)),"",'!0'!N792)</f>
        <v/>
      </c>
      <c r="O790" t="str">
        <f>IF(OR(ISBLANK('!0'!O792),ISERROR('!0'!O792)),"",'!0'!O792)</f>
        <v/>
      </c>
      <c r="P790" t="str">
        <f>IF(OR(ISBLANK('!0'!P792),ISERROR('!0'!P792)),"",'!0'!P792)</f>
        <v/>
      </c>
      <c r="Q790" t="str">
        <f>IF(OR(ISBLANK('!0'!Q792),ISERROR('!0'!Q792)),"",'!0'!Q792)</f>
        <v/>
      </c>
      <c r="R790" t="str">
        <f>IF(OR(ISBLANK('!0'!R792),ISERROR('!0'!R792)),"",'!0'!R792)</f>
        <v/>
      </c>
      <c r="S790" t="str">
        <f>IF(OR(ISBLANK('!0'!S792),ISERROR('!0'!S792)),"",'!0'!S792)</f>
        <v/>
      </c>
      <c r="T790" t="str">
        <f>IF(OR(ISBLANK('!0'!T792),ISERROR('!0'!T792)),"",'!0'!T792)</f>
        <v/>
      </c>
      <c r="U790" t="str">
        <f>IF(OR(ISBLANK('!0'!U792),ISERROR('!0'!U792)),"",'!0'!U792)</f>
        <v/>
      </c>
      <c r="V790" t="str">
        <f>IF(OR(ISBLANK('!0'!V792),ISERROR('!0'!V792)),"",'!0'!V792)</f>
        <v/>
      </c>
      <c r="W790" t="str">
        <f>IF(OR(ISBLANK('!0'!W792),ISERROR('!0'!W792)),"",'!0'!W792)</f>
        <v/>
      </c>
      <c r="X790" t="str">
        <f>IF(OR(ISBLANK('!0'!X792),ISERROR('!0'!X792)),"",'!0'!X792)</f>
        <v/>
      </c>
      <c r="Y790" t="str">
        <f>IF(OR(ISBLANK('!0'!Y792),ISERROR('!0'!Y792)),"",'!0'!Y792)</f>
        <v/>
      </c>
      <c r="Z790" t="str">
        <f>IF(OR(ISBLANK('!0'!Z792),ISERROR('!0'!Z792)),"",'!0'!Z792)</f>
        <v/>
      </c>
      <c r="AA790" t="str">
        <f>IF(OR(ISBLANK('!0'!AA792),ISERROR('!0'!AA792)),"",'!0'!AA792)</f>
        <v/>
      </c>
      <c r="AB790" t="str">
        <f>IF(OR(ISBLANK('!0'!AB792),ISERROR('!0'!AB792)),"",'!0'!AB792)</f>
        <v/>
      </c>
      <c r="AC790" t="str">
        <f>IF(OR(ISBLANK('!0'!AI792),ISERROR('!0'!AI792)),"",'!0'!AI792)</f>
        <v/>
      </c>
      <c r="AD790" t="str">
        <f>IF(OR(ISBLANK('!0'!AJ792),ISERROR('!0'!AJ792)),"",'!0'!AJ792)</f>
        <v/>
      </c>
      <c r="AE790" t="str">
        <f>IF(OR(ISBLANK('!0'!AK792),ISERROR('!0'!AK792)),"",'!0'!AK792)</f>
        <v/>
      </c>
      <c r="AF790" t="str">
        <f>IF(OR(ISBLANK('!0'!AL792),ISERROR('!0'!AL792)),"",'!0'!AL792)</f>
        <v/>
      </c>
      <c r="AG790" t="str">
        <f>IF(OR(ISBLANK('!0'!AM792),ISERROR('!0'!AM792)),"",'!0'!AM792)</f>
        <v/>
      </c>
      <c r="AH790" t="str">
        <f>IF(OR(ISBLANK('!0'!AN792),ISERROR('!0'!AN792)),"",'!0'!AN792)</f>
        <v/>
      </c>
      <c r="AI790" t="str">
        <f>IF(OR(ISBLANK('!0'!AO792),ISERROR('!0'!AO792)),"",'!0'!AO792)</f>
        <v/>
      </c>
      <c r="AJ790" t="str">
        <f>IF(OR(ISBLANK('!0'!AP792),ISERROR('!0'!AP792)),"",'!0'!AP792)</f>
        <v/>
      </c>
      <c r="AK790" t="str">
        <f>IF(OR(ISBLANK('!0'!AQ792),ISERROR('!0'!AQ792)),"",'!0'!AQ792)</f>
        <v/>
      </c>
      <c r="AL790" t="str">
        <f>IF(OR(ISBLANK('!0'!AR792),ISERROR('!0'!AR792)),"",'!0'!AR792)</f>
        <v/>
      </c>
      <c r="AM790" t="str">
        <f>IF(OR(ISBLANK('!0'!AS792),ISERROR('!0'!AS792)),"",'!0'!AS792)</f>
        <v/>
      </c>
      <c r="AN790" t="str">
        <f>IF(OR(ISBLANK('!0'!AT792),ISERROR('!0'!AT792)),"",'!0'!AT792)</f>
        <v/>
      </c>
      <c r="AO790" t="str">
        <f>IF(OR(ISBLANK('!0'!AU792),ISERROR('!0'!AU792)),"",'!0'!AU792)</f>
        <v/>
      </c>
      <c r="AP790" t="str">
        <f>IF(OR(ISBLANK('!0'!AV792),ISERROR('!0'!AV792)),"",'!0'!AV792)</f>
        <v/>
      </c>
      <c r="AQ790" t="str">
        <f>IF(OR(ISBLANK('!0'!AW792),ISERROR('!0'!AW792)),"",'!0'!AW792)</f>
        <v/>
      </c>
      <c r="AR790" t="str">
        <f>IF(OR(ISBLANK('!0'!AX792),ISERROR('!0'!AX792)),"",'!0'!AX792)</f>
        <v/>
      </c>
      <c r="AS790" t="str">
        <f>IF(OR(ISBLANK('!0'!AY792),ISERROR('!0'!AY792)),"",'!0'!AY792)</f>
        <v/>
      </c>
      <c r="AT790" t="str">
        <f>IF(OR(ISBLANK('!0'!AZ792),ISERROR('!0'!AZ792)),"",'!0'!AZ792)</f>
        <v/>
      </c>
      <c r="AU790" t="str">
        <f>IF(OR(ISBLANK('!0'!BA792),ISERROR('!0'!BA792)),"",'!0'!BA792)</f>
        <v/>
      </c>
      <c r="AV790" t="str">
        <f>IF(OR(ISBLANK('!0'!BB792),ISERROR('!0'!BB792)),"",'!0'!BB792)</f>
        <v/>
      </c>
      <c r="AW790" t="str">
        <f>IF(OR(ISBLANK('!0'!BC792),ISERROR('!0'!BC792)),"",'!0'!BC792)</f>
        <v/>
      </c>
      <c r="AX790" t="str">
        <f>IF(OR(ISBLANK('!0'!BD792),ISERROR('!0'!BD792)),"",'!0'!BD792)</f>
        <v/>
      </c>
      <c r="AY790" t="str">
        <f>IF(OR(ISBLANK('!0'!BE792),ISERROR('!0'!BE792)),"",'!0'!BE792)</f>
        <v/>
      </c>
      <c r="AZ790" t="str">
        <f>IF(OR(ISBLANK('!0'!BF792),ISERROR('!0'!BF792)),"",'!0'!BF792)</f>
        <v/>
      </c>
      <c r="BA790" t="str">
        <f>IF(OR(ISBLANK('!0'!BG792),ISERROR('!0'!BG792)),"",'!0'!BG792)</f>
        <v/>
      </c>
      <c r="BB790" t="str">
        <f>IF(OR(ISBLANK('!0'!BH792),ISERROR('!0'!BH792)),"",'!0'!BH792)</f>
        <v/>
      </c>
      <c r="BC790" t="str">
        <f>IF(OR(ISBLANK('!0'!BI792),ISERROR('!0'!BI792)),"",'!0'!BI792)</f>
        <v/>
      </c>
    </row>
    <row r="791" spans="1:55" ht="12.75" customHeight="1" x14ac:dyDescent="0.2">
      <c r="A791" t="str">
        <f>IF(OR(ISBLANK('!0'!A793),ISERROR('!0'!A793)),"",'!0'!A793)</f>
        <v/>
      </c>
      <c r="B791" t="str">
        <f>IF(OR(ISBLANK('!0'!B793),ISERROR('!0'!B793)),"",'!0'!B793)</f>
        <v/>
      </c>
      <c r="C791" t="str">
        <f>IF(OR(ISBLANK('!0'!C792),ISERROR('!0'!C792)),"",'!0'!C792)</f>
        <v/>
      </c>
      <c r="D791" t="str">
        <f>IF(OR(ISBLANK('!0'!D793),ISERROR('!0'!D793)),"",'!0'!D793)</f>
        <v/>
      </c>
      <c r="E791" t="str">
        <f>IF(OR(ISBLANK('!0'!E793),ISERROR('!0'!E793)),"",'!0'!E793)</f>
        <v/>
      </c>
      <c r="F791" t="str">
        <f>IF(OR(ISBLANK('!0'!F793),ISERROR('!0'!F793)),"",'!0'!F793)</f>
        <v/>
      </c>
      <c r="G791" t="str">
        <f>IF(OR(ISBLANK('!0'!G793),ISERROR('!0'!G793)),"",'!0'!G793)</f>
        <v/>
      </c>
      <c r="H791" t="str">
        <f>IF(OR(ISBLANK('!0'!H793),ISERROR('!0'!H793)),"",'!0'!H793)</f>
        <v/>
      </c>
      <c r="I791" s="4" t="str">
        <f>IF(OR(ISBLANK('!0'!I793),ISERROR('!0'!I793)),"",'!0'!I793)</f>
        <v/>
      </c>
      <c r="J791" t="str">
        <f>IF(OR(ISBLANK('!0'!J793),ISERROR('!0'!J793)),"",'!0'!J793)</f>
        <v/>
      </c>
      <c r="K791" s="59" t="str">
        <f>IF(OR(ISBLANK('!0'!K793),ISERROR('!0'!K793)),"",'!0'!K793)</f>
        <v/>
      </c>
      <c r="L791" t="str">
        <f>IF(OR(ISBLANK('!0'!L793),ISERROR('!0'!L793)),"",'!0'!L793)</f>
        <v/>
      </c>
      <c r="M791" t="str">
        <f>IF(OR(ISBLANK('!0'!M793),ISERROR('!0'!M793)),"",'!0'!M793)</f>
        <v/>
      </c>
      <c r="N791" t="str">
        <f>IF(OR(ISBLANK('!0'!N793),ISERROR('!0'!N793)),"",'!0'!N793)</f>
        <v/>
      </c>
      <c r="O791" t="str">
        <f>IF(OR(ISBLANK('!0'!O793),ISERROR('!0'!O793)),"",'!0'!O793)</f>
        <v/>
      </c>
      <c r="P791" t="str">
        <f>IF(OR(ISBLANK('!0'!P793),ISERROR('!0'!P793)),"",'!0'!P793)</f>
        <v/>
      </c>
      <c r="Q791" t="str">
        <f>IF(OR(ISBLANK('!0'!Q793),ISERROR('!0'!Q793)),"",'!0'!Q793)</f>
        <v/>
      </c>
      <c r="R791" t="str">
        <f>IF(OR(ISBLANK('!0'!R793),ISERROR('!0'!R793)),"",'!0'!R793)</f>
        <v/>
      </c>
      <c r="S791" t="str">
        <f>IF(OR(ISBLANK('!0'!S793),ISERROR('!0'!S793)),"",'!0'!S793)</f>
        <v/>
      </c>
      <c r="T791" t="str">
        <f>IF(OR(ISBLANK('!0'!T793),ISERROR('!0'!T793)),"",'!0'!T793)</f>
        <v/>
      </c>
      <c r="U791" t="str">
        <f>IF(OR(ISBLANK('!0'!U793),ISERROR('!0'!U793)),"",'!0'!U793)</f>
        <v/>
      </c>
      <c r="V791" t="str">
        <f>IF(OR(ISBLANK('!0'!V793),ISERROR('!0'!V793)),"",'!0'!V793)</f>
        <v/>
      </c>
      <c r="W791" t="str">
        <f>IF(OR(ISBLANK('!0'!W793),ISERROR('!0'!W793)),"",'!0'!W793)</f>
        <v/>
      </c>
      <c r="X791" t="str">
        <f>IF(OR(ISBLANK('!0'!X793),ISERROR('!0'!X793)),"",'!0'!X793)</f>
        <v/>
      </c>
      <c r="Y791" t="str">
        <f>IF(OR(ISBLANK('!0'!Y793),ISERROR('!0'!Y793)),"",'!0'!Y793)</f>
        <v/>
      </c>
      <c r="Z791" t="str">
        <f>IF(OR(ISBLANK('!0'!Z793),ISERROR('!0'!Z793)),"",'!0'!Z793)</f>
        <v/>
      </c>
      <c r="AA791" t="str">
        <f>IF(OR(ISBLANK('!0'!AA793),ISERROR('!0'!AA793)),"",'!0'!AA793)</f>
        <v/>
      </c>
      <c r="AB791" t="str">
        <f>IF(OR(ISBLANK('!0'!AB793),ISERROR('!0'!AB793)),"",'!0'!AB793)</f>
        <v/>
      </c>
      <c r="AC791" t="str">
        <f>IF(OR(ISBLANK('!0'!AI793),ISERROR('!0'!AI793)),"",'!0'!AI793)</f>
        <v/>
      </c>
      <c r="AD791" t="str">
        <f>IF(OR(ISBLANK('!0'!AJ793),ISERROR('!0'!AJ793)),"",'!0'!AJ793)</f>
        <v/>
      </c>
      <c r="AE791" t="str">
        <f>IF(OR(ISBLANK('!0'!AK793),ISERROR('!0'!AK793)),"",'!0'!AK793)</f>
        <v/>
      </c>
      <c r="AF791" t="str">
        <f>IF(OR(ISBLANK('!0'!AL793),ISERROR('!0'!AL793)),"",'!0'!AL793)</f>
        <v/>
      </c>
      <c r="AG791" t="str">
        <f>IF(OR(ISBLANK('!0'!AM793),ISERROR('!0'!AM793)),"",'!0'!AM793)</f>
        <v/>
      </c>
      <c r="AH791" t="str">
        <f>IF(OR(ISBLANK('!0'!AN793),ISERROR('!0'!AN793)),"",'!0'!AN793)</f>
        <v/>
      </c>
      <c r="AI791" t="str">
        <f>IF(OR(ISBLANK('!0'!AO793),ISERROR('!0'!AO793)),"",'!0'!AO793)</f>
        <v/>
      </c>
      <c r="AJ791" t="str">
        <f>IF(OR(ISBLANK('!0'!AP793),ISERROR('!0'!AP793)),"",'!0'!AP793)</f>
        <v/>
      </c>
      <c r="AK791" t="str">
        <f>IF(OR(ISBLANK('!0'!AQ793),ISERROR('!0'!AQ793)),"",'!0'!AQ793)</f>
        <v/>
      </c>
      <c r="AL791" t="str">
        <f>IF(OR(ISBLANK('!0'!AR793),ISERROR('!0'!AR793)),"",'!0'!AR793)</f>
        <v/>
      </c>
      <c r="AM791" t="str">
        <f>IF(OR(ISBLANK('!0'!AS793),ISERROR('!0'!AS793)),"",'!0'!AS793)</f>
        <v/>
      </c>
      <c r="AN791" t="str">
        <f>IF(OR(ISBLANK('!0'!AT793),ISERROR('!0'!AT793)),"",'!0'!AT793)</f>
        <v/>
      </c>
      <c r="AO791" t="str">
        <f>IF(OR(ISBLANK('!0'!AU793),ISERROR('!0'!AU793)),"",'!0'!AU793)</f>
        <v/>
      </c>
      <c r="AP791" t="str">
        <f>IF(OR(ISBLANK('!0'!AV793),ISERROR('!0'!AV793)),"",'!0'!AV793)</f>
        <v/>
      </c>
      <c r="AQ791" t="str">
        <f>IF(OR(ISBLANK('!0'!AW793),ISERROR('!0'!AW793)),"",'!0'!AW793)</f>
        <v/>
      </c>
      <c r="AR791" t="str">
        <f>IF(OR(ISBLANK('!0'!AX793),ISERROR('!0'!AX793)),"",'!0'!AX793)</f>
        <v/>
      </c>
      <c r="AS791" t="str">
        <f>IF(OR(ISBLANK('!0'!AY793),ISERROR('!0'!AY793)),"",'!0'!AY793)</f>
        <v/>
      </c>
      <c r="AT791" t="str">
        <f>IF(OR(ISBLANK('!0'!AZ793),ISERROR('!0'!AZ793)),"",'!0'!AZ793)</f>
        <v/>
      </c>
      <c r="AU791" t="str">
        <f>IF(OR(ISBLANK('!0'!BA793),ISERROR('!0'!BA793)),"",'!0'!BA793)</f>
        <v/>
      </c>
      <c r="AV791" t="str">
        <f>IF(OR(ISBLANK('!0'!BB793),ISERROR('!0'!BB793)),"",'!0'!BB793)</f>
        <v/>
      </c>
      <c r="AW791" t="str">
        <f>IF(OR(ISBLANK('!0'!BC793),ISERROR('!0'!BC793)),"",'!0'!BC793)</f>
        <v/>
      </c>
      <c r="AX791" t="str">
        <f>IF(OR(ISBLANK('!0'!BD793),ISERROR('!0'!BD793)),"",'!0'!BD793)</f>
        <v/>
      </c>
      <c r="AY791" t="str">
        <f>IF(OR(ISBLANK('!0'!BE793),ISERROR('!0'!BE793)),"",'!0'!BE793)</f>
        <v/>
      </c>
      <c r="AZ791" t="str">
        <f>IF(OR(ISBLANK('!0'!BF793),ISERROR('!0'!BF793)),"",'!0'!BF793)</f>
        <v/>
      </c>
      <c r="BA791" t="str">
        <f>IF(OR(ISBLANK('!0'!BG793),ISERROR('!0'!BG793)),"",'!0'!BG793)</f>
        <v/>
      </c>
      <c r="BB791" t="str">
        <f>IF(OR(ISBLANK('!0'!BH793),ISERROR('!0'!BH793)),"",'!0'!BH793)</f>
        <v/>
      </c>
      <c r="BC791" t="str">
        <f>IF(OR(ISBLANK('!0'!BI793),ISERROR('!0'!BI793)),"",'!0'!BI793)</f>
        <v/>
      </c>
    </row>
    <row r="792" spans="1:55" ht="12.75" customHeight="1" x14ac:dyDescent="0.2">
      <c r="A792" t="str">
        <f>IF(OR(ISBLANK('!0'!A794),ISERROR('!0'!A794)),"",'!0'!A794)</f>
        <v/>
      </c>
      <c r="B792" t="str">
        <f>IF(OR(ISBLANK('!0'!B794),ISERROR('!0'!B794)),"",'!0'!B794)</f>
        <v/>
      </c>
      <c r="C792" t="str">
        <f>IF(OR(ISBLANK('!0'!C793),ISERROR('!0'!C793)),"",'!0'!C793)</f>
        <v/>
      </c>
      <c r="D792" t="str">
        <f>IF(OR(ISBLANK('!0'!D794),ISERROR('!0'!D794)),"",'!0'!D794)</f>
        <v/>
      </c>
      <c r="E792" t="str">
        <f>IF(OR(ISBLANK('!0'!E794),ISERROR('!0'!E794)),"",'!0'!E794)</f>
        <v/>
      </c>
      <c r="F792" t="str">
        <f>IF(OR(ISBLANK('!0'!F794),ISERROR('!0'!F794)),"",'!0'!F794)</f>
        <v/>
      </c>
      <c r="G792" t="str">
        <f>IF(OR(ISBLANK('!0'!G794),ISERROR('!0'!G794)),"",'!0'!G794)</f>
        <v/>
      </c>
      <c r="H792" t="str">
        <f>IF(OR(ISBLANK('!0'!H794),ISERROR('!0'!H794)),"",'!0'!H794)</f>
        <v/>
      </c>
      <c r="I792" s="4" t="str">
        <f>IF(OR(ISBLANK('!0'!I794),ISERROR('!0'!I794)),"",'!0'!I794)</f>
        <v/>
      </c>
      <c r="J792" t="str">
        <f>IF(OR(ISBLANK('!0'!J794),ISERROR('!0'!J794)),"",'!0'!J794)</f>
        <v/>
      </c>
      <c r="K792" s="59" t="str">
        <f>IF(OR(ISBLANK('!0'!K794),ISERROR('!0'!K794)),"",'!0'!K794)</f>
        <v/>
      </c>
      <c r="L792" t="str">
        <f>IF(OR(ISBLANK('!0'!L794),ISERROR('!0'!L794)),"",'!0'!L794)</f>
        <v/>
      </c>
      <c r="M792" t="str">
        <f>IF(OR(ISBLANK('!0'!M794),ISERROR('!0'!M794)),"",'!0'!M794)</f>
        <v/>
      </c>
      <c r="N792" t="str">
        <f>IF(OR(ISBLANK('!0'!N794),ISERROR('!0'!N794)),"",'!0'!N794)</f>
        <v/>
      </c>
      <c r="O792" t="str">
        <f>IF(OR(ISBLANK('!0'!O794),ISERROR('!0'!O794)),"",'!0'!O794)</f>
        <v/>
      </c>
      <c r="P792" t="str">
        <f>IF(OR(ISBLANK('!0'!P794),ISERROR('!0'!P794)),"",'!0'!P794)</f>
        <v/>
      </c>
      <c r="Q792" t="str">
        <f>IF(OR(ISBLANK('!0'!Q794),ISERROR('!0'!Q794)),"",'!0'!Q794)</f>
        <v/>
      </c>
      <c r="R792" t="str">
        <f>IF(OR(ISBLANK('!0'!R794),ISERROR('!0'!R794)),"",'!0'!R794)</f>
        <v/>
      </c>
      <c r="S792" t="str">
        <f>IF(OR(ISBLANK('!0'!S794),ISERROR('!0'!S794)),"",'!0'!S794)</f>
        <v/>
      </c>
      <c r="T792" t="str">
        <f>IF(OR(ISBLANK('!0'!T794),ISERROR('!0'!T794)),"",'!0'!T794)</f>
        <v/>
      </c>
      <c r="U792" t="str">
        <f>IF(OR(ISBLANK('!0'!U794),ISERROR('!0'!U794)),"",'!0'!U794)</f>
        <v/>
      </c>
      <c r="V792" t="str">
        <f>IF(OR(ISBLANK('!0'!V794),ISERROR('!0'!V794)),"",'!0'!V794)</f>
        <v/>
      </c>
      <c r="W792" t="str">
        <f>IF(OR(ISBLANK('!0'!W794),ISERROR('!0'!W794)),"",'!0'!W794)</f>
        <v/>
      </c>
      <c r="X792" t="str">
        <f>IF(OR(ISBLANK('!0'!X794),ISERROR('!0'!X794)),"",'!0'!X794)</f>
        <v/>
      </c>
      <c r="Y792" t="str">
        <f>IF(OR(ISBLANK('!0'!Y794),ISERROR('!0'!Y794)),"",'!0'!Y794)</f>
        <v/>
      </c>
      <c r="Z792" t="str">
        <f>IF(OR(ISBLANK('!0'!Z794),ISERROR('!0'!Z794)),"",'!0'!Z794)</f>
        <v/>
      </c>
      <c r="AA792" t="str">
        <f>IF(OR(ISBLANK('!0'!AA794),ISERROR('!0'!AA794)),"",'!0'!AA794)</f>
        <v/>
      </c>
      <c r="AB792" t="str">
        <f>IF(OR(ISBLANK('!0'!AB794),ISERROR('!0'!AB794)),"",'!0'!AB794)</f>
        <v/>
      </c>
      <c r="AC792" t="str">
        <f>IF(OR(ISBLANK('!0'!AI794),ISERROR('!0'!AI794)),"",'!0'!AI794)</f>
        <v/>
      </c>
      <c r="AD792" t="str">
        <f>IF(OR(ISBLANK('!0'!AJ794),ISERROR('!0'!AJ794)),"",'!0'!AJ794)</f>
        <v/>
      </c>
      <c r="AE792" t="str">
        <f>IF(OR(ISBLANK('!0'!AK794),ISERROR('!0'!AK794)),"",'!0'!AK794)</f>
        <v/>
      </c>
      <c r="AF792" t="str">
        <f>IF(OR(ISBLANK('!0'!AL794),ISERROR('!0'!AL794)),"",'!0'!AL794)</f>
        <v/>
      </c>
      <c r="AG792" t="str">
        <f>IF(OR(ISBLANK('!0'!AM794),ISERROR('!0'!AM794)),"",'!0'!AM794)</f>
        <v/>
      </c>
      <c r="AH792" t="str">
        <f>IF(OR(ISBLANK('!0'!AN794),ISERROR('!0'!AN794)),"",'!0'!AN794)</f>
        <v/>
      </c>
      <c r="AI792" t="str">
        <f>IF(OR(ISBLANK('!0'!AO794),ISERROR('!0'!AO794)),"",'!0'!AO794)</f>
        <v/>
      </c>
      <c r="AJ792" t="str">
        <f>IF(OR(ISBLANK('!0'!AP794),ISERROR('!0'!AP794)),"",'!0'!AP794)</f>
        <v/>
      </c>
      <c r="AK792" t="str">
        <f>IF(OR(ISBLANK('!0'!AQ794),ISERROR('!0'!AQ794)),"",'!0'!AQ794)</f>
        <v/>
      </c>
      <c r="AL792" t="str">
        <f>IF(OR(ISBLANK('!0'!AR794),ISERROR('!0'!AR794)),"",'!0'!AR794)</f>
        <v/>
      </c>
      <c r="AM792" t="str">
        <f>IF(OR(ISBLANK('!0'!AS794),ISERROR('!0'!AS794)),"",'!0'!AS794)</f>
        <v/>
      </c>
      <c r="AN792" t="str">
        <f>IF(OR(ISBLANK('!0'!AT794),ISERROR('!0'!AT794)),"",'!0'!AT794)</f>
        <v/>
      </c>
      <c r="AO792" t="str">
        <f>IF(OR(ISBLANK('!0'!AU794),ISERROR('!0'!AU794)),"",'!0'!AU794)</f>
        <v/>
      </c>
      <c r="AP792" t="str">
        <f>IF(OR(ISBLANK('!0'!AV794),ISERROR('!0'!AV794)),"",'!0'!AV794)</f>
        <v/>
      </c>
      <c r="AQ792" t="str">
        <f>IF(OR(ISBLANK('!0'!AW794),ISERROR('!0'!AW794)),"",'!0'!AW794)</f>
        <v/>
      </c>
      <c r="AR792" t="str">
        <f>IF(OR(ISBLANK('!0'!AX794),ISERROR('!0'!AX794)),"",'!0'!AX794)</f>
        <v/>
      </c>
      <c r="AS792" t="str">
        <f>IF(OR(ISBLANK('!0'!AY794),ISERROR('!0'!AY794)),"",'!0'!AY794)</f>
        <v/>
      </c>
      <c r="AT792" t="str">
        <f>IF(OR(ISBLANK('!0'!AZ794),ISERROR('!0'!AZ794)),"",'!0'!AZ794)</f>
        <v/>
      </c>
      <c r="AU792" t="str">
        <f>IF(OR(ISBLANK('!0'!BA794),ISERROR('!0'!BA794)),"",'!0'!BA794)</f>
        <v/>
      </c>
      <c r="AV792" t="str">
        <f>IF(OR(ISBLANK('!0'!BB794),ISERROR('!0'!BB794)),"",'!0'!BB794)</f>
        <v/>
      </c>
      <c r="AW792" t="str">
        <f>IF(OR(ISBLANK('!0'!BC794),ISERROR('!0'!BC794)),"",'!0'!BC794)</f>
        <v/>
      </c>
      <c r="AX792" t="str">
        <f>IF(OR(ISBLANK('!0'!BD794),ISERROR('!0'!BD794)),"",'!0'!BD794)</f>
        <v/>
      </c>
      <c r="AY792" t="str">
        <f>IF(OR(ISBLANK('!0'!BE794),ISERROR('!0'!BE794)),"",'!0'!BE794)</f>
        <v/>
      </c>
      <c r="AZ792" t="str">
        <f>IF(OR(ISBLANK('!0'!BF794),ISERROR('!0'!BF794)),"",'!0'!BF794)</f>
        <v/>
      </c>
      <c r="BA792" t="str">
        <f>IF(OR(ISBLANK('!0'!BG794),ISERROR('!0'!BG794)),"",'!0'!BG794)</f>
        <v/>
      </c>
      <c r="BB792" t="str">
        <f>IF(OR(ISBLANK('!0'!BH794),ISERROR('!0'!BH794)),"",'!0'!BH794)</f>
        <v/>
      </c>
      <c r="BC792" t="str">
        <f>IF(OR(ISBLANK('!0'!BI794),ISERROR('!0'!BI794)),"",'!0'!BI794)</f>
        <v/>
      </c>
    </row>
    <row r="793" spans="1:55" ht="12.75" customHeight="1" x14ac:dyDescent="0.2">
      <c r="A793" t="str">
        <f>IF(OR(ISBLANK('!0'!A795),ISERROR('!0'!A795)),"",'!0'!A795)</f>
        <v/>
      </c>
      <c r="B793" t="str">
        <f>IF(OR(ISBLANK('!0'!B795),ISERROR('!0'!B795)),"",'!0'!B795)</f>
        <v/>
      </c>
      <c r="C793" t="str">
        <f>IF(OR(ISBLANK('!0'!C794),ISERROR('!0'!C794)),"",'!0'!C794)</f>
        <v/>
      </c>
      <c r="D793" t="str">
        <f>IF(OR(ISBLANK('!0'!D795),ISERROR('!0'!D795)),"",'!0'!D795)</f>
        <v/>
      </c>
      <c r="E793" t="str">
        <f>IF(OR(ISBLANK('!0'!E795),ISERROR('!0'!E795)),"",'!0'!E795)</f>
        <v/>
      </c>
      <c r="F793" t="str">
        <f>IF(OR(ISBLANK('!0'!F795),ISERROR('!0'!F795)),"",'!0'!F795)</f>
        <v/>
      </c>
      <c r="G793" t="str">
        <f>IF(OR(ISBLANK('!0'!G795),ISERROR('!0'!G795)),"",'!0'!G795)</f>
        <v/>
      </c>
      <c r="H793" t="str">
        <f>IF(OR(ISBLANK('!0'!H795),ISERROR('!0'!H795)),"",'!0'!H795)</f>
        <v/>
      </c>
      <c r="I793" s="4" t="str">
        <f>IF(OR(ISBLANK('!0'!I795),ISERROR('!0'!I795)),"",'!0'!I795)</f>
        <v/>
      </c>
      <c r="J793" t="str">
        <f>IF(OR(ISBLANK('!0'!J795),ISERROR('!0'!J795)),"",'!0'!J795)</f>
        <v/>
      </c>
      <c r="K793" s="59" t="str">
        <f>IF(OR(ISBLANK('!0'!K795),ISERROR('!0'!K795)),"",'!0'!K795)</f>
        <v/>
      </c>
      <c r="L793" t="str">
        <f>IF(OR(ISBLANK('!0'!L795),ISERROR('!0'!L795)),"",'!0'!L795)</f>
        <v/>
      </c>
      <c r="M793" t="str">
        <f>IF(OR(ISBLANK('!0'!M795),ISERROR('!0'!M795)),"",'!0'!M795)</f>
        <v/>
      </c>
      <c r="N793" t="str">
        <f>IF(OR(ISBLANK('!0'!N795),ISERROR('!0'!N795)),"",'!0'!N795)</f>
        <v/>
      </c>
      <c r="O793" t="str">
        <f>IF(OR(ISBLANK('!0'!O795),ISERROR('!0'!O795)),"",'!0'!O795)</f>
        <v/>
      </c>
      <c r="P793" t="str">
        <f>IF(OR(ISBLANK('!0'!P795),ISERROR('!0'!P795)),"",'!0'!P795)</f>
        <v/>
      </c>
      <c r="Q793" t="str">
        <f>IF(OR(ISBLANK('!0'!Q795),ISERROR('!0'!Q795)),"",'!0'!Q795)</f>
        <v/>
      </c>
      <c r="R793" t="str">
        <f>IF(OR(ISBLANK('!0'!R795),ISERROR('!0'!R795)),"",'!0'!R795)</f>
        <v/>
      </c>
      <c r="S793" t="str">
        <f>IF(OR(ISBLANK('!0'!S795),ISERROR('!0'!S795)),"",'!0'!S795)</f>
        <v/>
      </c>
      <c r="T793" t="str">
        <f>IF(OR(ISBLANK('!0'!T795),ISERROR('!0'!T795)),"",'!0'!T795)</f>
        <v/>
      </c>
      <c r="U793" t="str">
        <f>IF(OR(ISBLANK('!0'!U795),ISERROR('!0'!U795)),"",'!0'!U795)</f>
        <v/>
      </c>
      <c r="V793" t="str">
        <f>IF(OR(ISBLANK('!0'!V795),ISERROR('!0'!V795)),"",'!0'!V795)</f>
        <v/>
      </c>
      <c r="W793" t="str">
        <f>IF(OR(ISBLANK('!0'!W795),ISERROR('!0'!W795)),"",'!0'!W795)</f>
        <v/>
      </c>
      <c r="X793" t="str">
        <f>IF(OR(ISBLANK('!0'!X795),ISERROR('!0'!X795)),"",'!0'!X795)</f>
        <v/>
      </c>
      <c r="Y793" t="str">
        <f>IF(OR(ISBLANK('!0'!Y795),ISERROR('!0'!Y795)),"",'!0'!Y795)</f>
        <v/>
      </c>
      <c r="Z793" t="str">
        <f>IF(OR(ISBLANK('!0'!Z795),ISERROR('!0'!Z795)),"",'!0'!Z795)</f>
        <v/>
      </c>
      <c r="AA793" t="str">
        <f>IF(OR(ISBLANK('!0'!AA795),ISERROR('!0'!AA795)),"",'!0'!AA795)</f>
        <v/>
      </c>
      <c r="AB793" t="str">
        <f>IF(OR(ISBLANK('!0'!AB795),ISERROR('!0'!AB795)),"",'!0'!AB795)</f>
        <v/>
      </c>
      <c r="AC793" t="str">
        <f>IF(OR(ISBLANK('!0'!AI795),ISERROR('!0'!AI795)),"",'!0'!AI795)</f>
        <v/>
      </c>
      <c r="AD793" t="str">
        <f>IF(OR(ISBLANK('!0'!AJ795),ISERROR('!0'!AJ795)),"",'!0'!AJ795)</f>
        <v/>
      </c>
      <c r="AE793" t="str">
        <f>IF(OR(ISBLANK('!0'!AK795),ISERROR('!0'!AK795)),"",'!0'!AK795)</f>
        <v/>
      </c>
      <c r="AF793" t="str">
        <f>IF(OR(ISBLANK('!0'!AL795),ISERROR('!0'!AL795)),"",'!0'!AL795)</f>
        <v/>
      </c>
      <c r="AG793" t="str">
        <f>IF(OR(ISBLANK('!0'!AM795),ISERROR('!0'!AM795)),"",'!0'!AM795)</f>
        <v/>
      </c>
      <c r="AH793" t="str">
        <f>IF(OR(ISBLANK('!0'!AN795),ISERROR('!0'!AN795)),"",'!0'!AN795)</f>
        <v/>
      </c>
      <c r="AI793" t="str">
        <f>IF(OR(ISBLANK('!0'!AO795),ISERROR('!0'!AO795)),"",'!0'!AO795)</f>
        <v/>
      </c>
      <c r="AJ793" t="str">
        <f>IF(OR(ISBLANK('!0'!AP795),ISERROR('!0'!AP795)),"",'!0'!AP795)</f>
        <v/>
      </c>
      <c r="AK793" t="str">
        <f>IF(OR(ISBLANK('!0'!AQ795),ISERROR('!0'!AQ795)),"",'!0'!AQ795)</f>
        <v/>
      </c>
      <c r="AL793" t="str">
        <f>IF(OR(ISBLANK('!0'!AR795),ISERROR('!0'!AR795)),"",'!0'!AR795)</f>
        <v/>
      </c>
      <c r="AM793" t="str">
        <f>IF(OR(ISBLANK('!0'!AS795),ISERROR('!0'!AS795)),"",'!0'!AS795)</f>
        <v/>
      </c>
      <c r="AN793" t="str">
        <f>IF(OR(ISBLANK('!0'!AT795),ISERROR('!0'!AT795)),"",'!0'!AT795)</f>
        <v/>
      </c>
      <c r="AO793" t="str">
        <f>IF(OR(ISBLANK('!0'!AU795),ISERROR('!0'!AU795)),"",'!0'!AU795)</f>
        <v/>
      </c>
      <c r="AP793" t="str">
        <f>IF(OR(ISBLANK('!0'!AV795),ISERROR('!0'!AV795)),"",'!0'!AV795)</f>
        <v/>
      </c>
      <c r="AQ793" t="str">
        <f>IF(OR(ISBLANK('!0'!AW795),ISERROR('!0'!AW795)),"",'!0'!AW795)</f>
        <v/>
      </c>
      <c r="AR793" t="str">
        <f>IF(OR(ISBLANK('!0'!AX795),ISERROR('!0'!AX795)),"",'!0'!AX795)</f>
        <v/>
      </c>
      <c r="AS793" t="str">
        <f>IF(OR(ISBLANK('!0'!AY795),ISERROR('!0'!AY795)),"",'!0'!AY795)</f>
        <v/>
      </c>
      <c r="AT793" t="str">
        <f>IF(OR(ISBLANK('!0'!AZ795),ISERROR('!0'!AZ795)),"",'!0'!AZ795)</f>
        <v/>
      </c>
      <c r="AU793" t="str">
        <f>IF(OR(ISBLANK('!0'!BA795),ISERROR('!0'!BA795)),"",'!0'!BA795)</f>
        <v/>
      </c>
      <c r="AV793" t="str">
        <f>IF(OR(ISBLANK('!0'!BB795),ISERROR('!0'!BB795)),"",'!0'!BB795)</f>
        <v/>
      </c>
      <c r="AW793" t="str">
        <f>IF(OR(ISBLANK('!0'!BC795),ISERROR('!0'!BC795)),"",'!0'!BC795)</f>
        <v/>
      </c>
      <c r="AX793" t="str">
        <f>IF(OR(ISBLANK('!0'!BD795),ISERROR('!0'!BD795)),"",'!0'!BD795)</f>
        <v/>
      </c>
      <c r="AY793" t="str">
        <f>IF(OR(ISBLANK('!0'!BE795),ISERROR('!0'!BE795)),"",'!0'!BE795)</f>
        <v/>
      </c>
      <c r="AZ793" t="str">
        <f>IF(OR(ISBLANK('!0'!BF795),ISERROR('!0'!BF795)),"",'!0'!BF795)</f>
        <v/>
      </c>
      <c r="BA793" t="str">
        <f>IF(OR(ISBLANK('!0'!BG795),ISERROR('!0'!BG795)),"",'!0'!BG795)</f>
        <v/>
      </c>
      <c r="BB793" t="str">
        <f>IF(OR(ISBLANK('!0'!BH795),ISERROR('!0'!BH795)),"",'!0'!BH795)</f>
        <v/>
      </c>
      <c r="BC793" t="str">
        <f>IF(OR(ISBLANK('!0'!BI795),ISERROR('!0'!BI795)),"",'!0'!BI795)</f>
        <v/>
      </c>
    </row>
    <row r="794" spans="1:55" ht="12.75" customHeight="1" x14ac:dyDescent="0.2">
      <c r="A794" t="str">
        <f>IF(OR(ISBLANK('!0'!A796),ISERROR('!0'!A796)),"",'!0'!A796)</f>
        <v/>
      </c>
      <c r="B794" t="str">
        <f>IF(OR(ISBLANK('!0'!B796),ISERROR('!0'!B796)),"",'!0'!B796)</f>
        <v/>
      </c>
      <c r="C794" t="str">
        <f>IF(OR(ISBLANK('!0'!C795),ISERROR('!0'!C795)),"",'!0'!C795)</f>
        <v/>
      </c>
      <c r="D794" t="str">
        <f>IF(OR(ISBLANK('!0'!D796),ISERROR('!0'!D796)),"",'!0'!D796)</f>
        <v/>
      </c>
      <c r="E794" t="str">
        <f>IF(OR(ISBLANK('!0'!E796),ISERROR('!0'!E796)),"",'!0'!E796)</f>
        <v/>
      </c>
      <c r="F794" t="str">
        <f>IF(OR(ISBLANK('!0'!F796),ISERROR('!0'!F796)),"",'!0'!F796)</f>
        <v/>
      </c>
      <c r="G794" t="str">
        <f>IF(OR(ISBLANK('!0'!G796),ISERROR('!0'!G796)),"",'!0'!G796)</f>
        <v/>
      </c>
      <c r="H794" t="str">
        <f>IF(OR(ISBLANK('!0'!H796),ISERROR('!0'!H796)),"",'!0'!H796)</f>
        <v/>
      </c>
      <c r="I794" s="4" t="str">
        <f>IF(OR(ISBLANK('!0'!I796),ISERROR('!0'!I796)),"",'!0'!I796)</f>
        <v/>
      </c>
      <c r="J794" t="str">
        <f>IF(OR(ISBLANK('!0'!J796),ISERROR('!0'!J796)),"",'!0'!J796)</f>
        <v/>
      </c>
      <c r="K794" s="59" t="str">
        <f>IF(OR(ISBLANK('!0'!K796),ISERROR('!0'!K796)),"",'!0'!K796)</f>
        <v/>
      </c>
      <c r="L794" t="str">
        <f>IF(OR(ISBLANK('!0'!L796),ISERROR('!0'!L796)),"",'!0'!L796)</f>
        <v/>
      </c>
      <c r="M794" t="str">
        <f>IF(OR(ISBLANK('!0'!M796),ISERROR('!0'!M796)),"",'!0'!M796)</f>
        <v/>
      </c>
      <c r="N794" t="str">
        <f>IF(OR(ISBLANK('!0'!N796),ISERROR('!0'!N796)),"",'!0'!N796)</f>
        <v/>
      </c>
      <c r="O794" t="str">
        <f>IF(OR(ISBLANK('!0'!O796),ISERROR('!0'!O796)),"",'!0'!O796)</f>
        <v/>
      </c>
      <c r="P794" t="str">
        <f>IF(OR(ISBLANK('!0'!P796),ISERROR('!0'!P796)),"",'!0'!P796)</f>
        <v/>
      </c>
      <c r="Q794" t="str">
        <f>IF(OR(ISBLANK('!0'!Q796),ISERROR('!0'!Q796)),"",'!0'!Q796)</f>
        <v/>
      </c>
      <c r="R794" t="str">
        <f>IF(OR(ISBLANK('!0'!R796),ISERROR('!0'!R796)),"",'!0'!R796)</f>
        <v/>
      </c>
      <c r="S794" t="str">
        <f>IF(OR(ISBLANK('!0'!S796),ISERROR('!0'!S796)),"",'!0'!S796)</f>
        <v/>
      </c>
      <c r="T794" t="str">
        <f>IF(OR(ISBLANK('!0'!T796),ISERROR('!0'!T796)),"",'!0'!T796)</f>
        <v/>
      </c>
      <c r="U794" t="str">
        <f>IF(OR(ISBLANK('!0'!U796),ISERROR('!0'!U796)),"",'!0'!U796)</f>
        <v/>
      </c>
      <c r="V794" t="str">
        <f>IF(OR(ISBLANK('!0'!V796),ISERROR('!0'!V796)),"",'!0'!V796)</f>
        <v/>
      </c>
      <c r="W794" t="str">
        <f>IF(OR(ISBLANK('!0'!W796),ISERROR('!0'!W796)),"",'!0'!W796)</f>
        <v/>
      </c>
      <c r="X794" t="str">
        <f>IF(OR(ISBLANK('!0'!X796),ISERROR('!0'!X796)),"",'!0'!X796)</f>
        <v/>
      </c>
      <c r="Y794" t="str">
        <f>IF(OR(ISBLANK('!0'!Y796),ISERROR('!0'!Y796)),"",'!0'!Y796)</f>
        <v/>
      </c>
      <c r="Z794" t="str">
        <f>IF(OR(ISBLANK('!0'!Z796),ISERROR('!0'!Z796)),"",'!0'!Z796)</f>
        <v/>
      </c>
      <c r="AA794" t="str">
        <f>IF(OR(ISBLANK('!0'!AA796),ISERROR('!0'!AA796)),"",'!0'!AA796)</f>
        <v/>
      </c>
      <c r="AB794" t="str">
        <f>IF(OR(ISBLANK('!0'!AB796),ISERROR('!0'!AB796)),"",'!0'!AB796)</f>
        <v/>
      </c>
      <c r="AC794" t="str">
        <f>IF(OR(ISBLANK('!0'!AI796),ISERROR('!0'!AI796)),"",'!0'!AI796)</f>
        <v/>
      </c>
      <c r="AD794" t="str">
        <f>IF(OR(ISBLANK('!0'!AJ796),ISERROR('!0'!AJ796)),"",'!0'!AJ796)</f>
        <v/>
      </c>
      <c r="AE794" t="str">
        <f>IF(OR(ISBLANK('!0'!AK796),ISERROR('!0'!AK796)),"",'!0'!AK796)</f>
        <v/>
      </c>
      <c r="AF794" t="str">
        <f>IF(OR(ISBLANK('!0'!AL796),ISERROR('!0'!AL796)),"",'!0'!AL796)</f>
        <v/>
      </c>
      <c r="AG794" t="str">
        <f>IF(OR(ISBLANK('!0'!AM796),ISERROR('!0'!AM796)),"",'!0'!AM796)</f>
        <v/>
      </c>
      <c r="AH794" t="str">
        <f>IF(OR(ISBLANK('!0'!AN796),ISERROR('!0'!AN796)),"",'!0'!AN796)</f>
        <v/>
      </c>
      <c r="AI794" t="str">
        <f>IF(OR(ISBLANK('!0'!AO796),ISERROR('!0'!AO796)),"",'!0'!AO796)</f>
        <v/>
      </c>
      <c r="AJ794" t="str">
        <f>IF(OR(ISBLANK('!0'!AP796),ISERROR('!0'!AP796)),"",'!0'!AP796)</f>
        <v/>
      </c>
      <c r="AK794" t="str">
        <f>IF(OR(ISBLANK('!0'!AQ796),ISERROR('!0'!AQ796)),"",'!0'!AQ796)</f>
        <v/>
      </c>
      <c r="AL794" t="str">
        <f>IF(OR(ISBLANK('!0'!AR796),ISERROR('!0'!AR796)),"",'!0'!AR796)</f>
        <v/>
      </c>
      <c r="AM794" t="str">
        <f>IF(OR(ISBLANK('!0'!AS796),ISERROR('!0'!AS796)),"",'!0'!AS796)</f>
        <v/>
      </c>
      <c r="AN794" t="str">
        <f>IF(OR(ISBLANK('!0'!AT796),ISERROR('!0'!AT796)),"",'!0'!AT796)</f>
        <v/>
      </c>
      <c r="AO794" t="str">
        <f>IF(OR(ISBLANK('!0'!AU796),ISERROR('!0'!AU796)),"",'!0'!AU796)</f>
        <v/>
      </c>
      <c r="AP794" t="str">
        <f>IF(OR(ISBLANK('!0'!AV796),ISERROR('!0'!AV796)),"",'!0'!AV796)</f>
        <v/>
      </c>
      <c r="AQ794" t="str">
        <f>IF(OR(ISBLANK('!0'!AW796),ISERROR('!0'!AW796)),"",'!0'!AW796)</f>
        <v/>
      </c>
      <c r="AR794" t="str">
        <f>IF(OR(ISBLANK('!0'!AX796),ISERROR('!0'!AX796)),"",'!0'!AX796)</f>
        <v/>
      </c>
      <c r="AS794" t="str">
        <f>IF(OR(ISBLANK('!0'!AY796),ISERROR('!0'!AY796)),"",'!0'!AY796)</f>
        <v/>
      </c>
      <c r="AT794" t="str">
        <f>IF(OR(ISBLANK('!0'!AZ796),ISERROR('!0'!AZ796)),"",'!0'!AZ796)</f>
        <v/>
      </c>
      <c r="AU794" t="str">
        <f>IF(OR(ISBLANK('!0'!BA796),ISERROR('!0'!BA796)),"",'!0'!BA796)</f>
        <v/>
      </c>
      <c r="AV794" t="str">
        <f>IF(OR(ISBLANK('!0'!BB796),ISERROR('!0'!BB796)),"",'!0'!BB796)</f>
        <v/>
      </c>
      <c r="AW794" t="str">
        <f>IF(OR(ISBLANK('!0'!BC796),ISERROR('!0'!BC796)),"",'!0'!BC796)</f>
        <v/>
      </c>
      <c r="AX794" t="str">
        <f>IF(OR(ISBLANK('!0'!BD796),ISERROR('!0'!BD796)),"",'!0'!BD796)</f>
        <v/>
      </c>
      <c r="AY794" t="str">
        <f>IF(OR(ISBLANK('!0'!BE796),ISERROR('!0'!BE796)),"",'!0'!BE796)</f>
        <v/>
      </c>
      <c r="AZ794" t="str">
        <f>IF(OR(ISBLANK('!0'!BF796),ISERROR('!0'!BF796)),"",'!0'!BF796)</f>
        <v/>
      </c>
      <c r="BA794" t="str">
        <f>IF(OR(ISBLANK('!0'!BG796),ISERROR('!0'!BG796)),"",'!0'!BG796)</f>
        <v/>
      </c>
      <c r="BB794" t="str">
        <f>IF(OR(ISBLANK('!0'!BH796),ISERROR('!0'!BH796)),"",'!0'!BH796)</f>
        <v/>
      </c>
      <c r="BC794" t="str">
        <f>IF(OR(ISBLANK('!0'!BI796),ISERROR('!0'!BI796)),"",'!0'!BI796)</f>
        <v/>
      </c>
    </row>
    <row r="795" spans="1:55" ht="12.75" customHeight="1" x14ac:dyDescent="0.2">
      <c r="A795" t="str">
        <f>IF(OR(ISBLANK('!0'!A797),ISERROR('!0'!A797)),"",'!0'!A797)</f>
        <v/>
      </c>
      <c r="B795" t="str">
        <f>IF(OR(ISBLANK('!0'!B797),ISERROR('!0'!B797)),"",'!0'!B797)</f>
        <v/>
      </c>
      <c r="C795" t="str">
        <f>IF(OR(ISBLANK('!0'!C796),ISERROR('!0'!C796)),"",'!0'!C796)</f>
        <v/>
      </c>
      <c r="D795" t="str">
        <f>IF(OR(ISBLANK('!0'!D797),ISERROR('!0'!D797)),"",'!0'!D797)</f>
        <v/>
      </c>
      <c r="E795" t="str">
        <f>IF(OR(ISBLANK('!0'!E797),ISERROR('!0'!E797)),"",'!0'!E797)</f>
        <v/>
      </c>
      <c r="F795" t="str">
        <f>IF(OR(ISBLANK('!0'!F797),ISERROR('!0'!F797)),"",'!0'!F797)</f>
        <v/>
      </c>
      <c r="G795" t="str">
        <f>IF(OR(ISBLANK('!0'!G797),ISERROR('!0'!G797)),"",'!0'!G797)</f>
        <v/>
      </c>
      <c r="H795" t="str">
        <f>IF(OR(ISBLANK('!0'!H797),ISERROR('!0'!H797)),"",'!0'!H797)</f>
        <v/>
      </c>
      <c r="I795" s="4" t="str">
        <f>IF(OR(ISBLANK('!0'!I797),ISERROR('!0'!I797)),"",'!0'!I797)</f>
        <v/>
      </c>
      <c r="J795" t="str">
        <f>IF(OR(ISBLANK('!0'!J797),ISERROR('!0'!J797)),"",'!0'!J797)</f>
        <v/>
      </c>
      <c r="K795" s="59" t="str">
        <f>IF(OR(ISBLANK('!0'!K797),ISERROR('!0'!K797)),"",'!0'!K797)</f>
        <v/>
      </c>
      <c r="L795" t="str">
        <f>IF(OR(ISBLANK('!0'!L797),ISERROR('!0'!L797)),"",'!0'!L797)</f>
        <v/>
      </c>
      <c r="M795" t="str">
        <f>IF(OR(ISBLANK('!0'!M797),ISERROR('!0'!M797)),"",'!0'!M797)</f>
        <v/>
      </c>
      <c r="N795" t="str">
        <f>IF(OR(ISBLANK('!0'!N797),ISERROR('!0'!N797)),"",'!0'!N797)</f>
        <v/>
      </c>
      <c r="O795" t="str">
        <f>IF(OR(ISBLANK('!0'!O797),ISERROR('!0'!O797)),"",'!0'!O797)</f>
        <v/>
      </c>
      <c r="P795" t="str">
        <f>IF(OR(ISBLANK('!0'!P797),ISERROR('!0'!P797)),"",'!0'!P797)</f>
        <v/>
      </c>
      <c r="Q795" t="str">
        <f>IF(OR(ISBLANK('!0'!Q797),ISERROR('!0'!Q797)),"",'!0'!Q797)</f>
        <v/>
      </c>
      <c r="R795" t="str">
        <f>IF(OR(ISBLANK('!0'!R797),ISERROR('!0'!R797)),"",'!0'!R797)</f>
        <v/>
      </c>
      <c r="S795" t="str">
        <f>IF(OR(ISBLANK('!0'!S797),ISERROR('!0'!S797)),"",'!0'!S797)</f>
        <v/>
      </c>
      <c r="T795" t="str">
        <f>IF(OR(ISBLANK('!0'!T797),ISERROR('!0'!T797)),"",'!0'!T797)</f>
        <v/>
      </c>
      <c r="U795" t="str">
        <f>IF(OR(ISBLANK('!0'!U797),ISERROR('!0'!U797)),"",'!0'!U797)</f>
        <v/>
      </c>
      <c r="V795" t="str">
        <f>IF(OR(ISBLANK('!0'!V797),ISERROR('!0'!V797)),"",'!0'!V797)</f>
        <v/>
      </c>
      <c r="W795" t="str">
        <f>IF(OR(ISBLANK('!0'!W797),ISERROR('!0'!W797)),"",'!0'!W797)</f>
        <v/>
      </c>
      <c r="X795" t="str">
        <f>IF(OR(ISBLANK('!0'!X797),ISERROR('!0'!X797)),"",'!0'!X797)</f>
        <v/>
      </c>
      <c r="Y795" t="str">
        <f>IF(OR(ISBLANK('!0'!Y797),ISERROR('!0'!Y797)),"",'!0'!Y797)</f>
        <v/>
      </c>
      <c r="Z795" t="str">
        <f>IF(OR(ISBLANK('!0'!Z797),ISERROR('!0'!Z797)),"",'!0'!Z797)</f>
        <v/>
      </c>
      <c r="AA795" t="str">
        <f>IF(OR(ISBLANK('!0'!AA797),ISERROR('!0'!AA797)),"",'!0'!AA797)</f>
        <v/>
      </c>
      <c r="AB795" t="str">
        <f>IF(OR(ISBLANK('!0'!AB797),ISERROR('!0'!AB797)),"",'!0'!AB797)</f>
        <v/>
      </c>
      <c r="AC795" t="str">
        <f>IF(OR(ISBLANK('!0'!AI797),ISERROR('!0'!AI797)),"",'!0'!AI797)</f>
        <v/>
      </c>
      <c r="AD795" t="str">
        <f>IF(OR(ISBLANK('!0'!AJ797),ISERROR('!0'!AJ797)),"",'!0'!AJ797)</f>
        <v/>
      </c>
      <c r="AE795" t="str">
        <f>IF(OR(ISBLANK('!0'!AK797),ISERROR('!0'!AK797)),"",'!0'!AK797)</f>
        <v/>
      </c>
      <c r="AF795" t="str">
        <f>IF(OR(ISBLANK('!0'!AL797),ISERROR('!0'!AL797)),"",'!0'!AL797)</f>
        <v/>
      </c>
      <c r="AG795" t="str">
        <f>IF(OR(ISBLANK('!0'!AM797),ISERROR('!0'!AM797)),"",'!0'!AM797)</f>
        <v/>
      </c>
      <c r="AH795" t="str">
        <f>IF(OR(ISBLANK('!0'!AN797),ISERROR('!0'!AN797)),"",'!0'!AN797)</f>
        <v/>
      </c>
      <c r="AI795" t="str">
        <f>IF(OR(ISBLANK('!0'!AO797),ISERROR('!0'!AO797)),"",'!0'!AO797)</f>
        <v/>
      </c>
      <c r="AJ795" t="str">
        <f>IF(OR(ISBLANK('!0'!AP797),ISERROR('!0'!AP797)),"",'!0'!AP797)</f>
        <v/>
      </c>
      <c r="AK795" t="str">
        <f>IF(OR(ISBLANK('!0'!AQ797),ISERROR('!0'!AQ797)),"",'!0'!AQ797)</f>
        <v/>
      </c>
      <c r="AL795" t="str">
        <f>IF(OR(ISBLANK('!0'!AR797),ISERROR('!0'!AR797)),"",'!0'!AR797)</f>
        <v/>
      </c>
      <c r="AM795" t="str">
        <f>IF(OR(ISBLANK('!0'!AS797),ISERROR('!0'!AS797)),"",'!0'!AS797)</f>
        <v/>
      </c>
      <c r="AN795" t="str">
        <f>IF(OR(ISBLANK('!0'!AT797),ISERROR('!0'!AT797)),"",'!0'!AT797)</f>
        <v/>
      </c>
      <c r="AO795" t="str">
        <f>IF(OR(ISBLANK('!0'!AU797),ISERROR('!0'!AU797)),"",'!0'!AU797)</f>
        <v/>
      </c>
      <c r="AP795" t="str">
        <f>IF(OR(ISBLANK('!0'!AV797),ISERROR('!0'!AV797)),"",'!0'!AV797)</f>
        <v/>
      </c>
      <c r="AQ795" t="str">
        <f>IF(OR(ISBLANK('!0'!AW797),ISERROR('!0'!AW797)),"",'!0'!AW797)</f>
        <v/>
      </c>
      <c r="AR795" t="str">
        <f>IF(OR(ISBLANK('!0'!AX797),ISERROR('!0'!AX797)),"",'!0'!AX797)</f>
        <v/>
      </c>
      <c r="AS795" t="str">
        <f>IF(OR(ISBLANK('!0'!AY797),ISERROR('!0'!AY797)),"",'!0'!AY797)</f>
        <v/>
      </c>
      <c r="AT795" t="str">
        <f>IF(OR(ISBLANK('!0'!AZ797),ISERROR('!0'!AZ797)),"",'!0'!AZ797)</f>
        <v/>
      </c>
      <c r="AU795" t="str">
        <f>IF(OR(ISBLANK('!0'!BA797),ISERROR('!0'!BA797)),"",'!0'!BA797)</f>
        <v/>
      </c>
      <c r="AV795" t="str">
        <f>IF(OR(ISBLANK('!0'!BB797),ISERROR('!0'!BB797)),"",'!0'!BB797)</f>
        <v/>
      </c>
      <c r="AW795" t="str">
        <f>IF(OR(ISBLANK('!0'!BC797),ISERROR('!0'!BC797)),"",'!0'!BC797)</f>
        <v/>
      </c>
      <c r="AX795" t="str">
        <f>IF(OR(ISBLANK('!0'!BD797),ISERROR('!0'!BD797)),"",'!0'!BD797)</f>
        <v/>
      </c>
      <c r="AY795" t="str">
        <f>IF(OR(ISBLANK('!0'!BE797),ISERROR('!0'!BE797)),"",'!0'!BE797)</f>
        <v/>
      </c>
      <c r="AZ795" t="str">
        <f>IF(OR(ISBLANK('!0'!BF797),ISERROR('!0'!BF797)),"",'!0'!BF797)</f>
        <v/>
      </c>
      <c r="BA795" t="str">
        <f>IF(OR(ISBLANK('!0'!BG797),ISERROR('!0'!BG797)),"",'!0'!BG797)</f>
        <v/>
      </c>
      <c r="BB795" t="str">
        <f>IF(OR(ISBLANK('!0'!BH797),ISERROR('!0'!BH797)),"",'!0'!BH797)</f>
        <v/>
      </c>
      <c r="BC795" t="str">
        <f>IF(OR(ISBLANK('!0'!BI797),ISERROR('!0'!BI797)),"",'!0'!BI797)</f>
        <v/>
      </c>
    </row>
    <row r="796" spans="1:55" ht="12.75" customHeight="1" x14ac:dyDescent="0.2">
      <c r="A796" t="str">
        <f>IF(OR(ISBLANK('!0'!A798),ISERROR('!0'!A798)),"",'!0'!A798)</f>
        <v/>
      </c>
      <c r="B796" t="str">
        <f>IF(OR(ISBLANK('!0'!B798),ISERROR('!0'!B798)),"",'!0'!B798)</f>
        <v/>
      </c>
      <c r="C796" t="str">
        <f>IF(OR(ISBLANK('!0'!C797),ISERROR('!0'!C797)),"",'!0'!C797)</f>
        <v/>
      </c>
      <c r="D796" t="str">
        <f>IF(OR(ISBLANK('!0'!D798),ISERROR('!0'!D798)),"",'!0'!D798)</f>
        <v/>
      </c>
      <c r="E796" t="str">
        <f>IF(OR(ISBLANK('!0'!E798),ISERROR('!0'!E798)),"",'!0'!E798)</f>
        <v/>
      </c>
      <c r="F796" t="str">
        <f>IF(OR(ISBLANK('!0'!F798),ISERROR('!0'!F798)),"",'!0'!F798)</f>
        <v/>
      </c>
      <c r="G796" t="str">
        <f>IF(OR(ISBLANK('!0'!G798),ISERROR('!0'!G798)),"",'!0'!G798)</f>
        <v/>
      </c>
      <c r="H796" t="str">
        <f>IF(OR(ISBLANK('!0'!H798),ISERROR('!0'!H798)),"",'!0'!H798)</f>
        <v/>
      </c>
      <c r="I796" s="4" t="str">
        <f>IF(OR(ISBLANK('!0'!I798),ISERROR('!0'!I798)),"",'!0'!I798)</f>
        <v/>
      </c>
      <c r="J796" t="str">
        <f>IF(OR(ISBLANK('!0'!J798),ISERROR('!0'!J798)),"",'!0'!J798)</f>
        <v/>
      </c>
      <c r="K796" s="59" t="str">
        <f>IF(OR(ISBLANK('!0'!K798),ISERROR('!0'!K798)),"",'!0'!K798)</f>
        <v/>
      </c>
      <c r="L796" t="str">
        <f>IF(OR(ISBLANK('!0'!L798),ISERROR('!0'!L798)),"",'!0'!L798)</f>
        <v/>
      </c>
      <c r="M796" t="str">
        <f>IF(OR(ISBLANK('!0'!M798),ISERROR('!0'!M798)),"",'!0'!M798)</f>
        <v/>
      </c>
      <c r="N796" t="str">
        <f>IF(OR(ISBLANK('!0'!N798),ISERROR('!0'!N798)),"",'!0'!N798)</f>
        <v/>
      </c>
      <c r="O796" t="str">
        <f>IF(OR(ISBLANK('!0'!O798),ISERROR('!0'!O798)),"",'!0'!O798)</f>
        <v/>
      </c>
      <c r="P796" t="str">
        <f>IF(OR(ISBLANK('!0'!P798),ISERROR('!0'!P798)),"",'!0'!P798)</f>
        <v/>
      </c>
      <c r="Q796" t="str">
        <f>IF(OR(ISBLANK('!0'!Q798),ISERROR('!0'!Q798)),"",'!0'!Q798)</f>
        <v/>
      </c>
      <c r="R796" t="str">
        <f>IF(OR(ISBLANK('!0'!R798),ISERROR('!0'!R798)),"",'!0'!R798)</f>
        <v/>
      </c>
      <c r="S796" t="str">
        <f>IF(OR(ISBLANK('!0'!S798),ISERROR('!0'!S798)),"",'!0'!S798)</f>
        <v/>
      </c>
      <c r="T796" t="str">
        <f>IF(OR(ISBLANK('!0'!T798),ISERROR('!0'!T798)),"",'!0'!T798)</f>
        <v/>
      </c>
      <c r="U796" t="str">
        <f>IF(OR(ISBLANK('!0'!U798),ISERROR('!0'!U798)),"",'!0'!U798)</f>
        <v/>
      </c>
      <c r="V796" t="str">
        <f>IF(OR(ISBLANK('!0'!V798),ISERROR('!0'!V798)),"",'!0'!V798)</f>
        <v/>
      </c>
      <c r="W796" t="str">
        <f>IF(OR(ISBLANK('!0'!W798),ISERROR('!0'!W798)),"",'!0'!W798)</f>
        <v/>
      </c>
      <c r="X796" t="str">
        <f>IF(OR(ISBLANK('!0'!X798),ISERROR('!0'!X798)),"",'!0'!X798)</f>
        <v/>
      </c>
      <c r="Y796" t="str">
        <f>IF(OR(ISBLANK('!0'!Y798),ISERROR('!0'!Y798)),"",'!0'!Y798)</f>
        <v/>
      </c>
      <c r="Z796" t="str">
        <f>IF(OR(ISBLANK('!0'!Z798),ISERROR('!0'!Z798)),"",'!0'!Z798)</f>
        <v/>
      </c>
      <c r="AA796" t="str">
        <f>IF(OR(ISBLANK('!0'!AA798),ISERROR('!0'!AA798)),"",'!0'!AA798)</f>
        <v/>
      </c>
      <c r="AB796" t="str">
        <f>IF(OR(ISBLANK('!0'!AB798),ISERROR('!0'!AB798)),"",'!0'!AB798)</f>
        <v/>
      </c>
      <c r="AC796" t="str">
        <f>IF(OR(ISBLANK('!0'!AI798),ISERROR('!0'!AI798)),"",'!0'!AI798)</f>
        <v/>
      </c>
      <c r="AD796" t="str">
        <f>IF(OR(ISBLANK('!0'!AJ798),ISERROR('!0'!AJ798)),"",'!0'!AJ798)</f>
        <v/>
      </c>
      <c r="AE796" t="str">
        <f>IF(OR(ISBLANK('!0'!AK798),ISERROR('!0'!AK798)),"",'!0'!AK798)</f>
        <v/>
      </c>
      <c r="AF796" t="str">
        <f>IF(OR(ISBLANK('!0'!AL798),ISERROR('!0'!AL798)),"",'!0'!AL798)</f>
        <v/>
      </c>
      <c r="AG796" t="str">
        <f>IF(OR(ISBLANK('!0'!AM798),ISERROR('!0'!AM798)),"",'!0'!AM798)</f>
        <v/>
      </c>
      <c r="AH796" t="str">
        <f>IF(OR(ISBLANK('!0'!AN798),ISERROR('!0'!AN798)),"",'!0'!AN798)</f>
        <v/>
      </c>
      <c r="AI796" t="str">
        <f>IF(OR(ISBLANK('!0'!AO798),ISERROR('!0'!AO798)),"",'!0'!AO798)</f>
        <v/>
      </c>
      <c r="AJ796" t="str">
        <f>IF(OR(ISBLANK('!0'!AP798),ISERROR('!0'!AP798)),"",'!0'!AP798)</f>
        <v/>
      </c>
      <c r="AK796" t="str">
        <f>IF(OR(ISBLANK('!0'!AQ798),ISERROR('!0'!AQ798)),"",'!0'!AQ798)</f>
        <v/>
      </c>
      <c r="AL796" t="str">
        <f>IF(OR(ISBLANK('!0'!AR798),ISERROR('!0'!AR798)),"",'!0'!AR798)</f>
        <v/>
      </c>
      <c r="AM796" t="str">
        <f>IF(OR(ISBLANK('!0'!AS798),ISERROR('!0'!AS798)),"",'!0'!AS798)</f>
        <v/>
      </c>
      <c r="AN796" t="str">
        <f>IF(OR(ISBLANK('!0'!AT798),ISERROR('!0'!AT798)),"",'!0'!AT798)</f>
        <v/>
      </c>
      <c r="AO796" t="str">
        <f>IF(OR(ISBLANK('!0'!AU798),ISERROR('!0'!AU798)),"",'!0'!AU798)</f>
        <v/>
      </c>
      <c r="AP796" t="str">
        <f>IF(OR(ISBLANK('!0'!AV798),ISERROR('!0'!AV798)),"",'!0'!AV798)</f>
        <v/>
      </c>
      <c r="AQ796" t="str">
        <f>IF(OR(ISBLANK('!0'!AW798),ISERROR('!0'!AW798)),"",'!0'!AW798)</f>
        <v/>
      </c>
      <c r="AR796" t="str">
        <f>IF(OR(ISBLANK('!0'!AX798),ISERROR('!0'!AX798)),"",'!0'!AX798)</f>
        <v/>
      </c>
      <c r="AS796" t="str">
        <f>IF(OR(ISBLANK('!0'!AY798),ISERROR('!0'!AY798)),"",'!0'!AY798)</f>
        <v/>
      </c>
      <c r="AT796" t="str">
        <f>IF(OR(ISBLANK('!0'!AZ798),ISERROR('!0'!AZ798)),"",'!0'!AZ798)</f>
        <v/>
      </c>
      <c r="AU796" t="str">
        <f>IF(OR(ISBLANK('!0'!BA798),ISERROR('!0'!BA798)),"",'!0'!BA798)</f>
        <v/>
      </c>
      <c r="AV796" t="str">
        <f>IF(OR(ISBLANK('!0'!BB798),ISERROR('!0'!BB798)),"",'!0'!BB798)</f>
        <v/>
      </c>
      <c r="AW796" t="str">
        <f>IF(OR(ISBLANK('!0'!BC798),ISERROR('!0'!BC798)),"",'!0'!BC798)</f>
        <v/>
      </c>
      <c r="AX796" t="str">
        <f>IF(OR(ISBLANK('!0'!BD798),ISERROR('!0'!BD798)),"",'!0'!BD798)</f>
        <v/>
      </c>
      <c r="AY796" t="str">
        <f>IF(OR(ISBLANK('!0'!BE798),ISERROR('!0'!BE798)),"",'!0'!BE798)</f>
        <v/>
      </c>
      <c r="AZ796" t="str">
        <f>IF(OR(ISBLANK('!0'!BF798),ISERROR('!0'!BF798)),"",'!0'!BF798)</f>
        <v/>
      </c>
      <c r="BA796" t="str">
        <f>IF(OR(ISBLANK('!0'!BG798),ISERROR('!0'!BG798)),"",'!0'!BG798)</f>
        <v/>
      </c>
      <c r="BB796" t="str">
        <f>IF(OR(ISBLANK('!0'!BH798),ISERROR('!0'!BH798)),"",'!0'!BH798)</f>
        <v/>
      </c>
      <c r="BC796" t="str">
        <f>IF(OR(ISBLANK('!0'!BI798),ISERROR('!0'!BI798)),"",'!0'!BI798)</f>
        <v/>
      </c>
    </row>
    <row r="797" spans="1:55" ht="12.75" customHeight="1" x14ac:dyDescent="0.2">
      <c r="A797" t="str">
        <f>IF(OR(ISBLANK('!0'!A799),ISERROR('!0'!A799)),"",'!0'!A799)</f>
        <v/>
      </c>
      <c r="B797" t="str">
        <f>IF(OR(ISBLANK('!0'!B799),ISERROR('!0'!B799)),"",'!0'!B799)</f>
        <v/>
      </c>
      <c r="C797" t="str">
        <f>IF(OR(ISBLANK('!0'!C798),ISERROR('!0'!C798)),"",'!0'!C798)</f>
        <v/>
      </c>
      <c r="D797" t="str">
        <f>IF(OR(ISBLANK('!0'!D799),ISERROR('!0'!D799)),"",'!0'!D799)</f>
        <v/>
      </c>
      <c r="E797" t="str">
        <f>IF(OR(ISBLANK('!0'!E799),ISERROR('!0'!E799)),"",'!0'!E799)</f>
        <v/>
      </c>
      <c r="F797" t="str">
        <f>IF(OR(ISBLANK('!0'!F799),ISERROR('!0'!F799)),"",'!0'!F799)</f>
        <v/>
      </c>
      <c r="G797" t="str">
        <f>IF(OR(ISBLANK('!0'!G799),ISERROR('!0'!G799)),"",'!0'!G799)</f>
        <v/>
      </c>
      <c r="H797" t="str">
        <f>IF(OR(ISBLANK('!0'!H799),ISERROR('!0'!H799)),"",'!0'!H799)</f>
        <v/>
      </c>
      <c r="I797" s="4" t="str">
        <f>IF(OR(ISBLANK('!0'!I799),ISERROR('!0'!I799)),"",'!0'!I799)</f>
        <v/>
      </c>
      <c r="J797" t="str">
        <f>IF(OR(ISBLANK('!0'!J799),ISERROR('!0'!J799)),"",'!0'!J799)</f>
        <v/>
      </c>
      <c r="K797" s="59" t="str">
        <f>IF(OR(ISBLANK('!0'!K799),ISERROR('!0'!K799)),"",'!0'!K799)</f>
        <v/>
      </c>
      <c r="L797" t="str">
        <f>IF(OR(ISBLANK('!0'!L799),ISERROR('!0'!L799)),"",'!0'!L799)</f>
        <v/>
      </c>
      <c r="M797" t="str">
        <f>IF(OR(ISBLANK('!0'!M799),ISERROR('!0'!M799)),"",'!0'!M799)</f>
        <v/>
      </c>
      <c r="N797" t="str">
        <f>IF(OR(ISBLANK('!0'!N799),ISERROR('!0'!N799)),"",'!0'!N799)</f>
        <v/>
      </c>
      <c r="O797" t="str">
        <f>IF(OR(ISBLANK('!0'!O799),ISERROR('!0'!O799)),"",'!0'!O799)</f>
        <v/>
      </c>
      <c r="P797" t="str">
        <f>IF(OR(ISBLANK('!0'!P799),ISERROR('!0'!P799)),"",'!0'!P799)</f>
        <v/>
      </c>
      <c r="Q797" t="str">
        <f>IF(OR(ISBLANK('!0'!Q799),ISERROR('!0'!Q799)),"",'!0'!Q799)</f>
        <v/>
      </c>
      <c r="R797" t="str">
        <f>IF(OR(ISBLANK('!0'!R799),ISERROR('!0'!R799)),"",'!0'!R799)</f>
        <v/>
      </c>
      <c r="S797" t="str">
        <f>IF(OR(ISBLANK('!0'!S799),ISERROR('!0'!S799)),"",'!0'!S799)</f>
        <v/>
      </c>
      <c r="T797" t="str">
        <f>IF(OR(ISBLANK('!0'!T799),ISERROR('!0'!T799)),"",'!0'!T799)</f>
        <v/>
      </c>
      <c r="U797" t="str">
        <f>IF(OR(ISBLANK('!0'!U799),ISERROR('!0'!U799)),"",'!0'!U799)</f>
        <v/>
      </c>
      <c r="V797" t="str">
        <f>IF(OR(ISBLANK('!0'!V799),ISERROR('!0'!V799)),"",'!0'!V799)</f>
        <v/>
      </c>
      <c r="W797" t="str">
        <f>IF(OR(ISBLANK('!0'!W799),ISERROR('!0'!W799)),"",'!0'!W799)</f>
        <v/>
      </c>
      <c r="X797" t="str">
        <f>IF(OR(ISBLANK('!0'!X799),ISERROR('!0'!X799)),"",'!0'!X799)</f>
        <v/>
      </c>
      <c r="Y797" t="str">
        <f>IF(OR(ISBLANK('!0'!Y799),ISERROR('!0'!Y799)),"",'!0'!Y799)</f>
        <v/>
      </c>
      <c r="Z797" t="str">
        <f>IF(OR(ISBLANK('!0'!Z799),ISERROR('!0'!Z799)),"",'!0'!Z799)</f>
        <v/>
      </c>
      <c r="AA797" t="str">
        <f>IF(OR(ISBLANK('!0'!AA799),ISERROR('!0'!AA799)),"",'!0'!AA799)</f>
        <v/>
      </c>
      <c r="AB797" t="str">
        <f>IF(OR(ISBLANK('!0'!AB799),ISERROR('!0'!AB799)),"",'!0'!AB799)</f>
        <v/>
      </c>
      <c r="AC797" t="str">
        <f>IF(OR(ISBLANK('!0'!AI799),ISERROR('!0'!AI799)),"",'!0'!AI799)</f>
        <v/>
      </c>
      <c r="AD797" t="str">
        <f>IF(OR(ISBLANK('!0'!AJ799),ISERROR('!0'!AJ799)),"",'!0'!AJ799)</f>
        <v/>
      </c>
      <c r="AE797" t="str">
        <f>IF(OR(ISBLANK('!0'!AK799),ISERROR('!0'!AK799)),"",'!0'!AK799)</f>
        <v/>
      </c>
      <c r="AF797" t="str">
        <f>IF(OR(ISBLANK('!0'!AL799),ISERROR('!0'!AL799)),"",'!0'!AL799)</f>
        <v/>
      </c>
      <c r="AG797" t="str">
        <f>IF(OR(ISBLANK('!0'!AM799),ISERROR('!0'!AM799)),"",'!0'!AM799)</f>
        <v/>
      </c>
      <c r="AH797" t="str">
        <f>IF(OR(ISBLANK('!0'!AN799),ISERROR('!0'!AN799)),"",'!0'!AN799)</f>
        <v/>
      </c>
      <c r="AI797" t="str">
        <f>IF(OR(ISBLANK('!0'!AO799),ISERROR('!0'!AO799)),"",'!0'!AO799)</f>
        <v/>
      </c>
      <c r="AJ797" t="str">
        <f>IF(OR(ISBLANK('!0'!AP799),ISERROR('!0'!AP799)),"",'!0'!AP799)</f>
        <v/>
      </c>
      <c r="AK797" t="str">
        <f>IF(OR(ISBLANK('!0'!AQ799),ISERROR('!0'!AQ799)),"",'!0'!AQ799)</f>
        <v/>
      </c>
      <c r="AL797" t="str">
        <f>IF(OR(ISBLANK('!0'!AR799),ISERROR('!0'!AR799)),"",'!0'!AR799)</f>
        <v/>
      </c>
      <c r="AM797" t="str">
        <f>IF(OR(ISBLANK('!0'!AS799),ISERROR('!0'!AS799)),"",'!0'!AS799)</f>
        <v/>
      </c>
      <c r="AN797" t="str">
        <f>IF(OR(ISBLANK('!0'!AT799),ISERROR('!0'!AT799)),"",'!0'!AT799)</f>
        <v/>
      </c>
      <c r="AO797" t="str">
        <f>IF(OR(ISBLANK('!0'!AU799),ISERROR('!0'!AU799)),"",'!0'!AU799)</f>
        <v/>
      </c>
      <c r="AP797" t="str">
        <f>IF(OR(ISBLANK('!0'!AV799),ISERROR('!0'!AV799)),"",'!0'!AV799)</f>
        <v/>
      </c>
      <c r="AQ797" t="str">
        <f>IF(OR(ISBLANK('!0'!AW799),ISERROR('!0'!AW799)),"",'!0'!AW799)</f>
        <v/>
      </c>
      <c r="AR797" t="str">
        <f>IF(OR(ISBLANK('!0'!AX799),ISERROR('!0'!AX799)),"",'!0'!AX799)</f>
        <v/>
      </c>
      <c r="AS797" t="str">
        <f>IF(OR(ISBLANK('!0'!AY799),ISERROR('!0'!AY799)),"",'!0'!AY799)</f>
        <v/>
      </c>
      <c r="AT797" t="str">
        <f>IF(OR(ISBLANK('!0'!AZ799),ISERROR('!0'!AZ799)),"",'!0'!AZ799)</f>
        <v/>
      </c>
      <c r="AU797" t="str">
        <f>IF(OR(ISBLANK('!0'!BA799),ISERROR('!0'!BA799)),"",'!0'!BA799)</f>
        <v/>
      </c>
      <c r="AV797" t="str">
        <f>IF(OR(ISBLANK('!0'!BB799),ISERROR('!0'!BB799)),"",'!0'!BB799)</f>
        <v/>
      </c>
      <c r="AW797" t="str">
        <f>IF(OR(ISBLANK('!0'!BC799),ISERROR('!0'!BC799)),"",'!0'!BC799)</f>
        <v/>
      </c>
      <c r="AX797" t="str">
        <f>IF(OR(ISBLANK('!0'!BD799),ISERROR('!0'!BD799)),"",'!0'!BD799)</f>
        <v/>
      </c>
      <c r="AY797" t="str">
        <f>IF(OR(ISBLANK('!0'!BE799),ISERROR('!0'!BE799)),"",'!0'!BE799)</f>
        <v/>
      </c>
      <c r="AZ797" t="str">
        <f>IF(OR(ISBLANK('!0'!BF799),ISERROR('!0'!BF799)),"",'!0'!BF799)</f>
        <v/>
      </c>
      <c r="BA797" t="str">
        <f>IF(OR(ISBLANK('!0'!BG799),ISERROR('!0'!BG799)),"",'!0'!BG799)</f>
        <v/>
      </c>
      <c r="BB797" t="str">
        <f>IF(OR(ISBLANK('!0'!BH799),ISERROR('!0'!BH799)),"",'!0'!BH799)</f>
        <v/>
      </c>
      <c r="BC797" t="str">
        <f>IF(OR(ISBLANK('!0'!BI799),ISERROR('!0'!BI799)),"",'!0'!BI799)</f>
        <v/>
      </c>
    </row>
    <row r="798" spans="1:55" ht="12.75" customHeight="1" x14ac:dyDescent="0.2">
      <c r="A798" t="str">
        <f>IF(OR(ISBLANK('!0'!A800),ISERROR('!0'!A800)),"",'!0'!A800)</f>
        <v/>
      </c>
      <c r="B798" t="str">
        <f>IF(OR(ISBLANK('!0'!B800),ISERROR('!0'!B800)),"",'!0'!B800)</f>
        <v/>
      </c>
      <c r="C798" t="str">
        <f>IF(OR(ISBLANK('!0'!C799),ISERROR('!0'!C799)),"",'!0'!C799)</f>
        <v/>
      </c>
      <c r="D798" t="str">
        <f>IF(OR(ISBLANK('!0'!D800),ISERROR('!0'!D800)),"",'!0'!D800)</f>
        <v/>
      </c>
      <c r="E798" t="str">
        <f>IF(OR(ISBLANK('!0'!E800),ISERROR('!0'!E800)),"",'!0'!E800)</f>
        <v/>
      </c>
      <c r="F798" t="str">
        <f>IF(OR(ISBLANK('!0'!F800),ISERROR('!0'!F800)),"",'!0'!F800)</f>
        <v/>
      </c>
      <c r="G798" t="str">
        <f>IF(OR(ISBLANK('!0'!G800),ISERROR('!0'!G800)),"",'!0'!G800)</f>
        <v/>
      </c>
      <c r="H798" t="str">
        <f>IF(OR(ISBLANK('!0'!H800),ISERROR('!0'!H800)),"",'!0'!H800)</f>
        <v/>
      </c>
      <c r="I798" s="4" t="str">
        <f>IF(OR(ISBLANK('!0'!I800),ISERROR('!0'!I800)),"",'!0'!I800)</f>
        <v/>
      </c>
      <c r="J798" t="str">
        <f>IF(OR(ISBLANK('!0'!J800),ISERROR('!0'!J800)),"",'!0'!J800)</f>
        <v/>
      </c>
      <c r="K798" s="59" t="str">
        <f>IF(OR(ISBLANK('!0'!K800),ISERROR('!0'!K800)),"",'!0'!K800)</f>
        <v/>
      </c>
      <c r="L798" t="str">
        <f>IF(OR(ISBLANK('!0'!L800),ISERROR('!0'!L800)),"",'!0'!L800)</f>
        <v/>
      </c>
      <c r="M798" t="str">
        <f>IF(OR(ISBLANK('!0'!M800),ISERROR('!0'!M800)),"",'!0'!M800)</f>
        <v/>
      </c>
      <c r="N798" t="str">
        <f>IF(OR(ISBLANK('!0'!N800),ISERROR('!0'!N800)),"",'!0'!N800)</f>
        <v/>
      </c>
      <c r="O798" t="str">
        <f>IF(OR(ISBLANK('!0'!O800),ISERROR('!0'!O800)),"",'!0'!O800)</f>
        <v/>
      </c>
      <c r="P798" t="str">
        <f>IF(OR(ISBLANK('!0'!P800),ISERROR('!0'!P800)),"",'!0'!P800)</f>
        <v/>
      </c>
      <c r="Q798" t="str">
        <f>IF(OR(ISBLANK('!0'!Q800),ISERROR('!0'!Q800)),"",'!0'!Q800)</f>
        <v/>
      </c>
      <c r="R798" t="str">
        <f>IF(OR(ISBLANK('!0'!R800),ISERROR('!0'!R800)),"",'!0'!R800)</f>
        <v/>
      </c>
      <c r="S798" t="str">
        <f>IF(OR(ISBLANK('!0'!S800),ISERROR('!0'!S800)),"",'!0'!S800)</f>
        <v/>
      </c>
      <c r="T798" t="str">
        <f>IF(OR(ISBLANK('!0'!T800),ISERROR('!0'!T800)),"",'!0'!T800)</f>
        <v/>
      </c>
      <c r="U798" t="str">
        <f>IF(OR(ISBLANK('!0'!U800),ISERROR('!0'!U800)),"",'!0'!U800)</f>
        <v/>
      </c>
      <c r="V798" t="str">
        <f>IF(OR(ISBLANK('!0'!V800),ISERROR('!0'!V800)),"",'!0'!V800)</f>
        <v/>
      </c>
      <c r="W798" t="str">
        <f>IF(OR(ISBLANK('!0'!W800),ISERROR('!0'!W800)),"",'!0'!W800)</f>
        <v/>
      </c>
      <c r="X798" t="str">
        <f>IF(OR(ISBLANK('!0'!X800),ISERROR('!0'!X800)),"",'!0'!X800)</f>
        <v/>
      </c>
      <c r="Y798" t="str">
        <f>IF(OR(ISBLANK('!0'!Y800),ISERROR('!0'!Y800)),"",'!0'!Y800)</f>
        <v/>
      </c>
      <c r="Z798" t="str">
        <f>IF(OR(ISBLANK('!0'!Z800),ISERROR('!0'!Z800)),"",'!0'!Z800)</f>
        <v/>
      </c>
      <c r="AA798" t="str">
        <f>IF(OR(ISBLANK('!0'!AA800),ISERROR('!0'!AA800)),"",'!0'!AA800)</f>
        <v/>
      </c>
      <c r="AB798" t="str">
        <f>IF(OR(ISBLANK('!0'!AB800),ISERROR('!0'!AB800)),"",'!0'!AB800)</f>
        <v/>
      </c>
      <c r="AC798" t="str">
        <f>IF(OR(ISBLANK('!0'!AI800),ISERROR('!0'!AI800)),"",'!0'!AI800)</f>
        <v/>
      </c>
      <c r="AD798" t="str">
        <f>IF(OR(ISBLANK('!0'!AJ800),ISERROR('!0'!AJ800)),"",'!0'!AJ800)</f>
        <v/>
      </c>
      <c r="AE798" t="str">
        <f>IF(OR(ISBLANK('!0'!AK800),ISERROR('!0'!AK800)),"",'!0'!AK800)</f>
        <v/>
      </c>
      <c r="AF798" t="str">
        <f>IF(OR(ISBLANK('!0'!AL800),ISERROR('!0'!AL800)),"",'!0'!AL800)</f>
        <v/>
      </c>
      <c r="AG798" t="str">
        <f>IF(OR(ISBLANK('!0'!AM800),ISERROR('!0'!AM800)),"",'!0'!AM800)</f>
        <v/>
      </c>
      <c r="AH798" t="str">
        <f>IF(OR(ISBLANK('!0'!AN800),ISERROR('!0'!AN800)),"",'!0'!AN800)</f>
        <v/>
      </c>
      <c r="AI798" t="str">
        <f>IF(OR(ISBLANK('!0'!AO800),ISERROR('!0'!AO800)),"",'!0'!AO800)</f>
        <v/>
      </c>
      <c r="AJ798" t="str">
        <f>IF(OR(ISBLANK('!0'!AP800),ISERROR('!0'!AP800)),"",'!0'!AP800)</f>
        <v/>
      </c>
      <c r="AK798" t="str">
        <f>IF(OR(ISBLANK('!0'!AQ800),ISERROR('!0'!AQ800)),"",'!0'!AQ800)</f>
        <v/>
      </c>
      <c r="AL798" t="str">
        <f>IF(OR(ISBLANK('!0'!AR800),ISERROR('!0'!AR800)),"",'!0'!AR800)</f>
        <v/>
      </c>
      <c r="AM798" t="str">
        <f>IF(OR(ISBLANK('!0'!AS800),ISERROR('!0'!AS800)),"",'!0'!AS800)</f>
        <v/>
      </c>
      <c r="AN798" t="str">
        <f>IF(OR(ISBLANK('!0'!AT800),ISERROR('!0'!AT800)),"",'!0'!AT800)</f>
        <v/>
      </c>
      <c r="AO798" t="str">
        <f>IF(OR(ISBLANK('!0'!AU800),ISERROR('!0'!AU800)),"",'!0'!AU800)</f>
        <v/>
      </c>
      <c r="AP798" t="str">
        <f>IF(OR(ISBLANK('!0'!AV800),ISERROR('!0'!AV800)),"",'!0'!AV800)</f>
        <v/>
      </c>
      <c r="AQ798" t="str">
        <f>IF(OR(ISBLANK('!0'!AW800),ISERROR('!0'!AW800)),"",'!0'!AW800)</f>
        <v/>
      </c>
      <c r="AR798" t="str">
        <f>IF(OR(ISBLANK('!0'!AX800),ISERROR('!0'!AX800)),"",'!0'!AX800)</f>
        <v/>
      </c>
      <c r="AS798" t="str">
        <f>IF(OR(ISBLANK('!0'!AY800),ISERROR('!0'!AY800)),"",'!0'!AY800)</f>
        <v/>
      </c>
      <c r="AT798" t="str">
        <f>IF(OR(ISBLANK('!0'!AZ800),ISERROR('!0'!AZ800)),"",'!0'!AZ800)</f>
        <v/>
      </c>
      <c r="AU798" t="str">
        <f>IF(OR(ISBLANK('!0'!BA800),ISERROR('!0'!BA800)),"",'!0'!BA800)</f>
        <v/>
      </c>
      <c r="AV798" t="str">
        <f>IF(OR(ISBLANK('!0'!BB800),ISERROR('!0'!BB800)),"",'!0'!BB800)</f>
        <v/>
      </c>
      <c r="AW798" t="str">
        <f>IF(OR(ISBLANK('!0'!BC800),ISERROR('!0'!BC800)),"",'!0'!BC800)</f>
        <v/>
      </c>
      <c r="AX798" t="str">
        <f>IF(OR(ISBLANK('!0'!BD800),ISERROR('!0'!BD800)),"",'!0'!BD800)</f>
        <v/>
      </c>
      <c r="AY798" t="str">
        <f>IF(OR(ISBLANK('!0'!BE800),ISERROR('!0'!BE800)),"",'!0'!BE800)</f>
        <v/>
      </c>
      <c r="AZ798" t="str">
        <f>IF(OR(ISBLANK('!0'!BF800),ISERROR('!0'!BF800)),"",'!0'!BF800)</f>
        <v/>
      </c>
      <c r="BA798" t="str">
        <f>IF(OR(ISBLANK('!0'!BG800),ISERROR('!0'!BG800)),"",'!0'!BG800)</f>
        <v/>
      </c>
      <c r="BB798" t="str">
        <f>IF(OR(ISBLANK('!0'!BH800),ISERROR('!0'!BH800)),"",'!0'!BH800)</f>
        <v/>
      </c>
      <c r="BC798" t="str">
        <f>IF(OR(ISBLANK('!0'!BI800),ISERROR('!0'!BI800)),"",'!0'!BI800)</f>
        <v/>
      </c>
    </row>
    <row r="799" spans="1:55" ht="12.75" customHeight="1" x14ac:dyDescent="0.2">
      <c r="A799" t="str">
        <f>IF(OR(ISBLANK('!0'!A801),ISERROR('!0'!A801)),"",'!0'!A801)</f>
        <v/>
      </c>
      <c r="B799" t="str">
        <f>IF(OR(ISBLANK('!0'!B801),ISERROR('!0'!B801)),"",'!0'!B801)</f>
        <v/>
      </c>
      <c r="C799" t="str">
        <f>IF(OR(ISBLANK('!0'!C800),ISERROR('!0'!C800)),"",'!0'!C800)</f>
        <v/>
      </c>
      <c r="D799" t="str">
        <f>IF(OR(ISBLANK('!0'!D801),ISERROR('!0'!D801)),"",'!0'!D801)</f>
        <v/>
      </c>
      <c r="E799" t="str">
        <f>IF(OR(ISBLANK('!0'!E801),ISERROR('!0'!E801)),"",'!0'!E801)</f>
        <v/>
      </c>
      <c r="F799" t="str">
        <f>IF(OR(ISBLANK('!0'!F801),ISERROR('!0'!F801)),"",'!0'!F801)</f>
        <v/>
      </c>
      <c r="G799" t="str">
        <f>IF(OR(ISBLANK('!0'!G801),ISERROR('!0'!G801)),"",'!0'!G801)</f>
        <v/>
      </c>
      <c r="H799" t="str">
        <f>IF(OR(ISBLANK('!0'!H801),ISERROR('!0'!H801)),"",'!0'!H801)</f>
        <v/>
      </c>
      <c r="I799" s="4" t="str">
        <f>IF(OR(ISBLANK('!0'!I801),ISERROR('!0'!I801)),"",'!0'!I801)</f>
        <v/>
      </c>
      <c r="J799" t="str">
        <f>IF(OR(ISBLANK('!0'!J801),ISERROR('!0'!J801)),"",'!0'!J801)</f>
        <v/>
      </c>
      <c r="K799" s="59" t="str">
        <f>IF(OR(ISBLANK('!0'!K801),ISERROR('!0'!K801)),"",'!0'!K801)</f>
        <v/>
      </c>
      <c r="L799" t="str">
        <f>IF(OR(ISBLANK('!0'!L801),ISERROR('!0'!L801)),"",'!0'!L801)</f>
        <v/>
      </c>
      <c r="M799" t="str">
        <f>IF(OR(ISBLANK('!0'!M801),ISERROR('!0'!M801)),"",'!0'!M801)</f>
        <v/>
      </c>
      <c r="N799" t="str">
        <f>IF(OR(ISBLANK('!0'!N801),ISERROR('!0'!N801)),"",'!0'!N801)</f>
        <v/>
      </c>
      <c r="O799" t="str">
        <f>IF(OR(ISBLANK('!0'!O801),ISERROR('!0'!O801)),"",'!0'!O801)</f>
        <v/>
      </c>
      <c r="P799" t="str">
        <f>IF(OR(ISBLANK('!0'!P801),ISERROR('!0'!P801)),"",'!0'!P801)</f>
        <v/>
      </c>
      <c r="Q799" t="str">
        <f>IF(OR(ISBLANK('!0'!Q801),ISERROR('!0'!Q801)),"",'!0'!Q801)</f>
        <v/>
      </c>
      <c r="R799" t="str">
        <f>IF(OR(ISBLANK('!0'!R801),ISERROR('!0'!R801)),"",'!0'!R801)</f>
        <v/>
      </c>
      <c r="S799" t="str">
        <f>IF(OR(ISBLANK('!0'!S801),ISERROR('!0'!S801)),"",'!0'!S801)</f>
        <v/>
      </c>
      <c r="T799" t="str">
        <f>IF(OR(ISBLANK('!0'!T801),ISERROR('!0'!T801)),"",'!0'!T801)</f>
        <v/>
      </c>
      <c r="U799" t="str">
        <f>IF(OR(ISBLANK('!0'!U801),ISERROR('!0'!U801)),"",'!0'!U801)</f>
        <v/>
      </c>
      <c r="V799" t="str">
        <f>IF(OR(ISBLANK('!0'!V801),ISERROR('!0'!V801)),"",'!0'!V801)</f>
        <v/>
      </c>
      <c r="W799" t="str">
        <f>IF(OR(ISBLANK('!0'!W801),ISERROR('!0'!W801)),"",'!0'!W801)</f>
        <v/>
      </c>
      <c r="X799" t="str">
        <f>IF(OR(ISBLANK('!0'!X801),ISERROR('!0'!X801)),"",'!0'!X801)</f>
        <v/>
      </c>
      <c r="Y799" t="str">
        <f>IF(OR(ISBLANK('!0'!Y801),ISERROR('!0'!Y801)),"",'!0'!Y801)</f>
        <v/>
      </c>
      <c r="Z799" t="str">
        <f>IF(OR(ISBLANK('!0'!Z801),ISERROR('!0'!Z801)),"",'!0'!Z801)</f>
        <v/>
      </c>
      <c r="AA799" t="str">
        <f>IF(OR(ISBLANK('!0'!AA801),ISERROR('!0'!AA801)),"",'!0'!AA801)</f>
        <v/>
      </c>
      <c r="AB799" t="str">
        <f>IF(OR(ISBLANK('!0'!AB801),ISERROR('!0'!AB801)),"",'!0'!AB801)</f>
        <v/>
      </c>
      <c r="AC799" t="str">
        <f>IF(OR(ISBLANK('!0'!AI801),ISERROR('!0'!AI801)),"",'!0'!AI801)</f>
        <v/>
      </c>
      <c r="AD799" t="str">
        <f>IF(OR(ISBLANK('!0'!AJ801),ISERROR('!0'!AJ801)),"",'!0'!AJ801)</f>
        <v/>
      </c>
      <c r="AE799" t="str">
        <f>IF(OR(ISBLANK('!0'!AK801),ISERROR('!0'!AK801)),"",'!0'!AK801)</f>
        <v/>
      </c>
      <c r="AF799" t="str">
        <f>IF(OR(ISBLANK('!0'!AL801),ISERROR('!0'!AL801)),"",'!0'!AL801)</f>
        <v/>
      </c>
      <c r="AG799" t="str">
        <f>IF(OR(ISBLANK('!0'!AM801),ISERROR('!0'!AM801)),"",'!0'!AM801)</f>
        <v/>
      </c>
      <c r="AH799" t="str">
        <f>IF(OR(ISBLANK('!0'!AN801),ISERROR('!0'!AN801)),"",'!0'!AN801)</f>
        <v/>
      </c>
      <c r="AI799" t="str">
        <f>IF(OR(ISBLANK('!0'!AO801),ISERROR('!0'!AO801)),"",'!0'!AO801)</f>
        <v/>
      </c>
      <c r="AJ799" t="str">
        <f>IF(OR(ISBLANK('!0'!AP801),ISERROR('!0'!AP801)),"",'!0'!AP801)</f>
        <v/>
      </c>
      <c r="AK799" t="str">
        <f>IF(OR(ISBLANK('!0'!AQ801),ISERROR('!0'!AQ801)),"",'!0'!AQ801)</f>
        <v/>
      </c>
      <c r="AL799" t="str">
        <f>IF(OR(ISBLANK('!0'!AR801),ISERROR('!0'!AR801)),"",'!0'!AR801)</f>
        <v/>
      </c>
      <c r="AM799" t="str">
        <f>IF(OR(ISBLANK('!0'!AS801),ISERROR('!0'!AS801)),"",'!0'!AS801)</f>
        <v/>
      </c>
      <c r="AN799" t="str">
        <f>IF(OR(ISBLANK('!0'!AT801),ISERROR('!0'!AT801)),"",'!0'!AT801)</f>
        <v/>
      </c>
      <c r="AO799" t="str">
        <f>IF(OR(ISBLANK('!0'!AU801),ISERROR('!0'!AU801)),"",'!0'!AU801)</f>
        <v/>
      </c>
      <c r="AP799" t="str">
        <f>IF(OR(ISBLANK('!0'!AV801),ISERROR('!0'!AV801)),"",'!0'!AV801)</f>
        <v/>
      </c>
      <c r="AQ799" t="str">
        <f>IF(OR(ISBLANK('!0'!AW801),ISERROR('!0'!AW801)),"",'!0'!AW801)</f>
        <v/>
      </c>
      <c r="AR799" t="str">
        <f>IF(OR(ISBLANK('!0'!AX801),ISERROR('!0'!AX801)),"",'!0'!AX801)</f>
        <v/>
      </c>
      <c r="AS799" t="str">
        <f>IF(OR(ISBLANK('!0'!AY801),ISERROR('!0'!AY801)),"",'!0'!AY801)</f>
        <v/>
      </c>
      <c r="AT799" t="str">
        <f>IF(OR(ISBLANK('!0'!AZ801),ISERROR('!0'!AZ801)),"",'!0'!AZ801)</f>
        <v/>
      </c>
      <c r="AU799" t="str">
        <f>IF(OR(ISBLANK('!0'!BA801),ISERROR('!0'!BA801)),"",'!0'!BA801)</f>
        <v/>
      </c>
      <c r="AV799" t="str">
        <f>IF(OR(ISBLANK('!0'!BB801),ISERROR('!0'!BB801)),"",'!0'!BB801)</f>
        <v/>
      </c>
      <c r="AW799" t="str">
        <f>IF(OR(ISBLANK('!0'!BC801),ISERROR('!0'!BC801)),"",'!0'!BC801)</f>
        <v/>
      </c>
      <c r="AX799" t="str">
        <f>IF(OR(ISBLANK('!0'!BD801),ISERROR('!0'!BD801)),"",'!0'!BD801)</f>
        <v/>
      </c>
      <c r="AY799" t="str">
        <f>IF(OR(ISBLANK('!0'!BE801),ISERROR('!0'!BE801)),"",'!0'!BE801)</f>
        <v/>
      </c>
      <c r="AZ799" t="str">
        <f>IF(OR(ISBLANK('!0'!BF801),ISERROR('!0'!BF801)),"",'!0'!BF801)</f>
        <v/>
      </c>
      <c r="BA799" t="str">
        <f>IF(OR(ISBLANK('!0'!BG801),ISERROR('!0'!BG801)),"",'!0'!BG801)</f>
        <v/>
      </c>
      <c r="BB799" t="str">
        <f>IF(OR(ISBLANK('!0'!BH801),ISERROR('!0'!BH801)),"",'!0'!BH801)</f>
        <v/>
      </c>
      <c r="BC799" t="str">
        <f>IF(OR(ISBLANK('!0'!BI801),ISERROR('!0'!BI801)),"",'!0'!BI801)</f>
        <v/>
      </c>
    </row>
    <row r="800" spans="1:55" ht="12.75" customHeight="1" x14ac:dyDescent="0.2">
      <c r="A800" t="str">
        <f>IF(OR(ISBLANK('!0'!A802),ISERROR('!0'!A802)),"",'!0'!A802)</f>
        <v/>
      </c>
      <c r="B800" t="str">
        <f>IF(OR(ISBLANK('!0'!B802),ISERROR('!0'!B802)),"",'!0'!B802)</f>
        <v/>
      </c>
      <c r="C800" t="str">
        <f>IF(OR(ISBLANK('!0'!C801),ISERROR('!0'!C801)),"",'!0'!C801)</f>
        <v/>
      </c>
      <c r="D800" t="str">
        <f>IF(OR(ISBLANK('!0'!D802),ISERROR('!0'!D802)),"",'!0'!D802)</f>
        <v/>
      </c>
      <c r="E800" t="str">
        <f>IF(OR(ISBLANK('!0'!E802),ISERROR('!0'!E802)),"",'!0'!E802)</f>
        <v/>
      </c>
      <c r="F800" t="str">
        <f>IF(OR(ISBLANK('!0'!F802),ISERROR('!0'!F802)),"",'!0'!F802)</f>
        <v/>
      </c>
      <c r="G800" t="str">
        <f>IF(OR(ISBLANK('!0'!G802),ISERROR('!0'!G802)),"",'!0'!G802)</f>
        <v/>
      </c>
      <c r="H800" t="str">
        <f>IF(OR(ISBLANK('!0'!H802),ISERROR('!0'!H802)),"",'!0'!H802)</f>
        <v/>
      </c>
      <c r="I800" s="4" t="str">
        <f>IF(OR(ISBLANK('!0'!I802),ISERROR('!0'!I802)),"",'!0'!I802)</f>
        <v/>
      </c>
      <c r="J800" t="str">
        <f>IF(OR(ISBLANK('!0'!J802),ISERROR('!0'!J802)),"",'!0'!J802)</f>
        <v/>
      </c>
      <c r="K800" s="59" t="str">
        <f>IF(OR(ISBLANK('!0'!K802),ISERROR('!0'!K802)),"",'!0'!K802)</f>
        <v/>
      </c>
      <c r="L800" t="str">
        <f>IF(OR(ISBLANK('!0'!L802),ISERROR('!0'!L802)),"",'!0'!L802)</f>
        <v/>
      </c>
      <c r="M800" t="str">
        <f>IF(OR(ISBLANK('!0'!M802),ISERROR('!0'!M802)),"",'!0'!M802)</f>
        <v/>
      </c>
      <c r="N800" t="str">
        <f>IF(OR(ISBLANK('!0'!N802),ISERROR('!0'!N802)),"",'!0'!N802)</f>
        <v/>
      </c>
      <c r="O800" t="str">
        <f>IF(OR(ISBLANK('!0'!O802),ISERROR('!0'!O802)),"",'!0'!O802)</f>
        <v/>
      </c>
      <c r="P800" t="str">
        <f>IF(OR(ISBLANK('!0'!P802),ISERROR('!0'!P802)),"",'!0'!P802)</f>
        <v/>
      </c>
      <c r="Q800" t="str">
        <f>IF(OR(ISBLANK('!0'!Q802),ISERROR('!0'!Q802)),"",'!0'!Q802)</f>
        <v/>
      </c>
      <c r="R800" t="str">
        <f>IF(OR(ISBLANK('!0'!R802),ISERROR('!0'!R802)),"",'!0'!R802)</f>
        <v/>
      </c>
      <c r="S800" t="str">
        <f>IF(OR(ISBLANK('!0'!S802),ISERROR('!0'!S802)),"",'!0'!S802)</f>
        <v/>
      </c>
      <c r="T800" t="str">
        <f>IF(OR(ISBLANK('!0'!T802),ISERROR('!0'!T802)),"",'!0'!T802)</f>
        <v/>
      </c>
      <c r="U800" t="str">
        <f>IF(OR(ISBLANK('!0'!U802),ISERROR('!0'!U802)),"",'!0'!U802)</f>
        <v/>
      </c>
      <c r="V800" t="str">
        <f>IF(OR(ISBLANK('!0'!V802),ISERROR('!0'!V802)),"",'!0'!V802)</f>
        <v/>
      </c>
      <c r="W800" t="str">
        <f>IF(OR(ISBLANK('!0'!W802),ISERROR('!0'!W802)),"",'!0'!W802)</f>
        <v/>
      </c>
      <c r="X800" t="str">
        <f>IF(OR(ISBLANK('!0'!X802),ISERROR('!0'!X802)),"",'!0'!X802)</f>
        <v/>
      </c>
      <c r="Y800" t="str">
        <f>IF(OR(ISBLANK('!0'!Y802),ISERROR('!0'!Y802)),"",'!0'!Y802)</f>
        <v/>
      </c>
      <c r="Z800" t="str">
        <f>IF(OR(ISBLANK('!0'!Z802),ISERROR('!0'!Z802)),"",'!0'!Z802)</f>
        <v/>
      </c>
      <c r="AA800" t="str">
        <f>IF(OR(ISBLANK('!0'!AA802),ISERROR('!0'!AA802)),"",'!0'!AA802)</f>
        <v/>
      </c>
      <c r="AB800" t="str">
        <f>IF(OR(ISBLANK('!0'!AB802),ISERROR('!0'!AB802)),"",'!0'!AB802)</f>
        <v/>
      </c>
      <c r="AC800" t="str">
        <f>IF(OR(ISBLANK('!0'!AI802),ISERROR('!0'!AI802)),"",'!0'!AI802)</f>
        <v/>
      </c>
      <c r="AD800" t="str">
        <f>IF(OR(ISBLANK('!0'!AJ802),ISERROR('!0'!AJ802)),"",'!0'!AJ802)</f>
        <v/>
      </c>
      <c r="AE800" t="str">
        <f>IF(OR(ISBLANK('!0'!AK802),ISERROR('!0'!AK802)),"",'!0'!AK802)</f>
        <v/>
      </c>
      <c r="AF800" t="str">
        <f>IF(OR(ISBLANK('!0'!AL802),ISERROR('!0'!AL802)),"",'!0'!AL802)</f>
        <v/>
      </c>
      <c r="AG800" t="str">
        <f>IF(OR(ISBLANK('!0'!AM802),ISERROR('!0'!AM802)),"",'!0'!AM802)</f>
        <v/>
      </c>
      <c r="AH800" t="str">
        <f>IF(OR(ISBLANK('!0'!AN802),ISERROR('!0'!AN802)),"",'!0'!AN802)</f>
        <v/>
      </c>
      <c r="AI800" t="str">
        <f>IF(OR(ISBLANK('!0'!AO802),ISERROR('!0'!AO802)),"",'!0'!AO802)</f>
        <v/>
      </c>
      <c r="AJ800" t="str">
        <f>IF(OR(ISBLANK('!0'!AP802),ISERROR('!0'!AP802)),"",'!0'!AP802)</f>
        <v/>
      </c>
      <c r="AK800" t="str">
        <f>IF(OR(ISBLANK('!0'!AQ802),ISERROR('!0'!AQ802)),"",'!0'!AQ802)</f>
        <v/>
      </c>
      <c r="AL800" t="str">
        <f>IF(OR(ISBLANK('!0'!AR802),ISERROR('!0'!AR802)),"",'!0'!AR802)</f>
        <v/>
      </c>
      <c r="AM800" t="str">
        <f>IF(OR(ISBLANK('!0'!AS802),ISERROR('!0'!AS802)),"",'!0'!AS802)</f>
        <v/>
      </c>
      <c r="AN800" t="str">
        <f>IF(OR(ISBLANK('!0'!AT802),ISERROR('!0'!AT802)),"",'!0'!AT802)</f>
        <v/>
      </c>
      <c r="AO800" t="str">
        <f>IF(OR(ISBLANK('!0'!AU802),ISERROR('!0'!AU802)),"",'!0'!AU802)</f>
        <v/>
      </c>
      <c r="AP800" t="str">
        <f>IF(OR(ISBLANK('!0'!AV802),ISERROR('!0'!AV802)),"",'!0'!AV802)</f>
        <v/>
      </c>
      <c r="AQ800" t="str">
        <f>IF(OR(ISBLANK('!0'!AW802),ISERROR('!0'!AW802)),"",'!0'!AW802)</f>
        <v/>
      </c>
      <c r="AR800" t="str">
        <f>IF(OR(ISBLANK('!0'!AX802),ISERROR('!0'!AX802)),"",'!0'!AX802)</f>
        <v/>
      </c>
      <c r="AS800" t="str">
        <f>IF(OR(ISBLANK('!0'!AY802),ISERROR('!0'!AY802)),"",'!0'!AY802)</f>
        <v/>
      </c>
      <c r="AT800" t="str">
        <f>IF(OR(ISBLANK('!0'!AZ802),ISERROR('!0'!AZ802)),"",'!0'!AZ802)</f>
        <v/>
      </c>
      <c r="AU800" t="str">
        <f>IF(OR(ISBLANK('!0'!BA802),ISERROR('!0'!BA802)),"",'!0'!BA802)</f>
        <v/>
      </c>
      <c r="AV800" t="str">
        <f>IF(OR(ISBLANK('!0'!BB802),ISERROR('!0'!BB802)),"",'!0'!BB802)</f>
        <v/>
      </c>
      <c r="AW800" t="str">
        <f>IF(OR(ISBLANK('!0'!BC802),ISERROR('!0'!BC802)),"",'!0'!BC802)</f>
        <v/>
      </c>
      <c r="AX800" t="str">
        <f>IF(OR(ISBLANK('!0'!BD802),ISERROR('!0'!BD802)),"",'!0'!BD802)</f>
        <v/>
      </c>
      <c r="AY800" t="str">
        <f>IF(OR(ISBLANK('!0'!BE802),ISERROR('!0'!BE802)),"",'!0'!BE802)</f>
        <v/>
      </c>
      <c r="AZ800" t="str">
        <f>IF(OR(ISBLANK('!0'!BF802),ISERROR('!0'!BF802)),"",'!0'!BF802)</f>
        <v/>
      </c>
      <c r="BA800" t="str">
        <f>IF(OR(ISBLANK('!0'!BG802),ISERROR('!0'!BG802)),"",'!0'!BG802)</f>
        <v/>
      </c>
      <c r="BB800" t="str">
        <f>IF(OR(ISBLANK('!0'!BH802),ISERROR('!0'!BH802)),"",'!0'!BH802)</f>
        <v/>
      </c>
      <c r="BC800" t="str">
        <f>IF(OR(ISBLANK('!0'!BI802),ISERROR('!0'!BI802)),"",'!0'!BI802)</f>
        <v/>
      </c>
    </row>
    <row r="801" spans="1:55" ht="12.75" customHeight="1" x14ac:dyDescent="0.2">
      <c r="A801" t="str">
        <f>IF(OR(ISBLANK('!0'!A803),ISERROR('!0'!A803)),"",'!0'!A803)</f>
        <v/>
      </c>
      <c r="B801" t="str">
        <f>IF(OR(ISBLANK('!0'!B803),ISERROR('!0'!B803)),"",'!0'!B803)</f>
        <v/>
      </c>
      <c r="C801" t="str">
        <f>IF(OR(ISBLANK('!0'!C802),ISERROR('!0'!C802)),"",'!0'!C802)</f>
        <v/>
      </c>
      <c r="D801" t="str">
        <f>IF(OR(ISBLANK('!0'!D803),ISERROR('!0'!D803)),"",'!0'!D803)</f>
        <v/>
      </c>
      <c r="E801" t="str">
        <f>IF(OR(ISBLANK('!0'!E803),ISERROR('!0'!E803)),"",'!0'!E803)</f>
        <v/>
      </c>
      <c r="F801" t="str">
        <f>IF(OR(ISBLANK('!0'!F803),ISERROR('!0'!F803)),"",'!0'!F803)</f>
        <v/>
      </c>
      <c r="G801" t="str">
        <f>IF(OR(ISBLANK('!0'!G803),ISERROR('!0'!G803)),"",'!0'!G803)</f>
        <v/>
      </c>
      <c r="H801" t="str">
        <f>IF(OR(ISBLANK('!0'!H803),ISERROR('!0'!H803)),"",'!0'!H803)</f>
        <v/>
      </c>
      <c r="I801" s="4" t="str">
        <f>IF(OR(ISBLANK('!0'!I803),ISERROR('!0'!I803)),"",'!0'!I803)</f>
        <v/>
      </c>
      <c r="J801" t="str">
        <f>IF(OR(ISBLANK('!0'!J803),ISERROR('!0'!J803)),"",'!0'!J803)</f>
        <v/>
      </c>
      <c r="K801" s="59" t="str">
        <f>IF(OR(ISBLANK('!0'!K803),ISERROR('!0'!K803)),"",'!0'!K803)</f>
        <v/>
      </c>
      <c r="L801" t="str">
        <f>IF(OR(ISBLANK('!0'!L803),ISERROR('!0'!L803)),"",'!0'!L803)</f>
        <v/>
      </c>
      <c r="M801" t="str">
        <f>IF(OR(ISBLANK('!0'!M803),ISERROR('!0'!M803)),"",'!0'!M803)</f>
        <v/>
      </c>
      <c r="N801" t="str">
        <f>IF(OR(ISBLANK('!0'!N803),ISERROR('!0'!N803)),"",'!0'!N803)</f>
        <v/>
      </c>
      <c r="O801" t="str">
        <f>IF(OR(ISBLANK('!0'!O803),ISERROR('!0'!O803)),"",'!0'!O803)</f>
        <v/>
      </c>
      <c r="P801" t="str">
        <f>IF(OR(ISBLANK('!0'!P803),ISERROR('!0'!P803)),"",'!0'!P803)</f>
        <v/>
      </c>
      <c r="Q801" t="str">
        <f>IF(OR(ISBLANK('!0'!Q803),ISERROR('!0'!Q803)),"",'!0'!Q803)</f>
        <v/>
      </c>
      <c r="R801" t="str">
        <f>IF(OR(ISBLANK('!0'!R803),ISERROR('!0'!R803)),"",'!0'!R803)</f>
        <v/>
      </c>
      <c r="S801" t="str">
        <f>IF(OR(ISBLANK('!0'!S803),ISERROR('!0'!S803)),"",'!0'!S803)</f>
        <v/>
      </c>
      <c r="T801" t="str">
        <f>IF(OR(ISBLANK('!0'!T803),ISERROR('!0'!T803)),"",'!0'!T803)</f>
        <v/>
      </c>
      <c r="U801" t="str">
        <f>IF(OR(ISBLANK('!0'!U803),ISERROR('!0'!U803)),"",'!0'!U803)</f>
        <v/>
      </c>
      <c r="V801" t="str">
        <f>IF(OR(ISBLANK('!0'!V803),ISERROR('!0'!V803)),"",'!0'!V803)</f>
        <v/>
      </c>
      <c r="W801" t="str">
        <f>IF(OR(ISBLANK('!0'!W803),ISERROR('!0'!W803)),"",'!0'!W803)</f>
        <v/>
      </c>
      <c r="X801" t="str">
        <f>IF(OR(ISBLANK('!0'!X803),ISERROR('!0'!X803)),"",'!0'!X803)</f>
        <v/>
      </c>
      <c r="Y801" t="str">
        <f>IF(OR(ISBLANK('!0'!Y803),ISERROR('!0'!Y803)),"",'!0'!Y803)</f>
        <v/>
      </c>
      <c r="Z801" t="str">
        <f>IF(OR(ISBLANK('!0'!Z803),ISERROR('!0'!Z803)),"",'!0'!Z803)</f>
        <v/>
      </c>
      <c r="AA801" t="str">
        <f>IF(OR(ISBLANK('!0'!AA803),ISERROR('!0'!AA803)),"",'!0'!AA803)</f>
        <v/>
      </c>
      <c r="AB801" t="str">
        <f>IF(OR(ISBLANK('!0'!AB803),ISERROR('!0'!AB803)),"",'!0'!AB803)</f>
        <v/>
      </c>
      <c r="AC801" t="str">
        <f>IF(OR(ISBLANK('!0'!AI803),ISERROR('!0'!AI803)),"",'!0'!AI803)</f>
        <v/>
      </c>
      <c r="AD801" t="str">
        <f>IF(OR(ISBLANK('!0'!AJ803),ISERROR('!0'!AJ803)),"",'!0'!AJ803)</f>
        <v/>
      </c>
      <c r="AE801" t="str">
        <f>IF(OR(ISBLANK('!0'!AK803),ISERROR('!0'!AK803)),"",'!0'!AK803)</f>
        <v/>
      </c>
      <c r="AF801" t="str">
        <f>IF(OR(ISBLANK('!0'!AL803),ISERROR('!0'!AL803)),"",'!0'!AL803)</f>
        <v/>
      </c>
      <c r="AG801" t="str">
        <f>IF(OR(ISBLANK('!0'!AM803),ISERROR('!0'!AM803)),"",'!0'!AM803)</f>
        <v/>
      </c>
      <c r="AH801" t="str">
        <f>IF(OR(ISBLANK('!0'!AN803),ISERROR('!0'!AN803)),"",'!0'!AN803)</f>
        <v/>
      </c>
      <c r="AI801" t="str">
        <f>IF(OR(ISBLANK('!0'!AO803),ISERROR('!0'!AO803)),"",'!0'!AO803)</f>
        <v/>
      </c>
      <c r="AJ801" t="str">
        <f>IF(OR(ISBLANK('!0'!AP803),ISERROR('!0'!AP803)),"",'!0'!AP803)</f>
        <v/>
      </c>
      <c r="AK801" t="str">
        <f>IF(OR(ISBLANK('!0'!AQ803),ISERROR('!0'!AQ803)),"",'!0'!AQ803)</f>
        <v/>
      </c>
      <c r="AL801" t="str">
        <f>IF(OR(ISBLANK('!0'!AR803),ISERROR('!0'!AR803)),"",'!0'!AR803)</f>
        <v/>
      </c>
      <c r="AM801" t="str">
        <f>IF(OR(ISBLANK('!0'!AS803),ISERROR('!0'!AS803)),"",'!0'!AS803)</f>
        <v/>
      </c>
      <c r="AN801" t="str">
        <f>IF(OR(ISBLANK('!0'!AT803),ISERROR('!0'!AT803)),"",'!0'!AT803)</f>
        <v/>
      </c>
      <c r="AO801" t="str">
        <f>IF(OR(ISBLANK('!0'!AU803),ISERROR('!0'!AU803)),"",'!0'!AU803)</f>
        <v/>
      </c>
      <c r="AP801" t="str">
        <f>IF(OR(ISBLANK('!0'!AV803),ISERROR('!0'!AV803)),"",'!0'!AV803)</f>
        <v/>
      </c>
      <c r="AQ801" t="str">
        <f>IF(OR(ISBLANK('!0'!AW803),ISERROR('!0'!AW803)),"",'!0'!AW803)</f>
        <v/>
      </c>
      <c r="AR801" t="str">
        <f>IF(OR(ISBLANK('!0'!AX803),ISERROR('!0'!AX803)),"",'!0'!AX803)</f>
        <v/>
      </c>
      <c r="AS801" t="str">
        <f>IF(OR(ISBLANK('!0'!AY803),ISERROR('!0'!AY803)),"",'!0'!AY803)</f>
        <v/>
      </c>
      <c r="AT801" t="str">
        <f>IF(OR(ISBLANK('!0'!AZ803),ISERROR('!0'!AZ803)),"",'!0'!AZ803)</f>
        <v/>
      </c>
      <c r="AU801" t="str">
        <f>IF(OR(ISBLANK('!0'!BA803),ISERROR('!0'!BA803)),"",'!0'!BA803)</f>
        <v/>
      </c>
      <c r="AV801" t="str">
        <f>IF(OR(ISBLANK('!0'!BB803),ISERROR('!0'!BB803)),"",'!0'!BB803)</f>
        <v/>
      </c>
      <c r="AW801" t="str">
        <f>IF(OR(ISBLANK('!0'!BC803),ISERROR('!0'!BC803)),"",'!0'!BC803)</f>
        <v/>
      </c>
      <c r="AX801" t="str">
        <f>IF(OR(ISBLANK('!0'!BD803),ISERROR('!0'!BD803)),"",'!0'!BD803)</f>
        <v/>
      </c>
      <c r="AY801" t="str">
        <f>IF(OR(ISBLANK('!0'!BE803),ISERROR('!0'!BE803)),"",'!0'!BE803)</f>
        <v/>
      </c>
      <c r="AZ801" t="str">
        <f>IF(OR(ISBLANK('!0'!BF803),ISERROR('!0'!BF803)),"",'!0'!BF803)</f>
        <v/>
      </c>
      <c r="BA801" t="str">
        <f>IF(OR(ISBLANK('!0'!BG803),ISERROR('!0'!BG803)),"",'!0'!BG803)</f>
        <v/>
      </c>
      <c r="BB801" t="str">
        <f>IF(OR(ISBLANK('!0'!BH803),ISERROR('!0'!BH803)),"",'!0'!BH803)</f>
        <v/>
      </c>
      <c r="BC801" t="str">
        <f>IF(OR(ISBLANK('!0'!BI803),ISERROR('!0'!BI803)),"",'!0'!BI803)</f>
        <v/>
      </c>
    </row>
    <row r="802" spans="1:55" ht="12.75" customHeight="1" x14ac:dyDescent="0.2">
      <c r="A802" t="str">
        <f>IF(OR(ISBLANK('!0'!A804),ISERROR('!0'!A804)),"",'!0'!A804)</f>
        <v/>
      </c>
      <c r="B802" t="str">
        <f>IF(OR(ISBLANK('!0'!B804),ISERROR('!0'!B804)),"",'!0'!B804)</f>
        <v/>
      </c>
      <c r="C802" t="str">
        <f>IF(OR(ISBLANK('!0'!C803),ISERROR('!0'!C803)),"",'!0'!C803)</f>
        <v/>
      </c>
      <c r="D802" t="str">
        <f>IF(OR(ISBLANK('!0'!D804),ISERROR('!0'!D804)),"",'!0'!D804)</f>
        <v/>
      </c>
      <c r="E802" t="str">
        <f>IF(OR(ISBLANK('!0'!E804),ISERROR('!0'!E804)),"",'!0'!E804)</f>
        <v/>
      </c>
      <c r="F802" t="str">
        <f>IF(OR(ISBLANK('!0'!F804),ISERROR('!0'!F804)),"",'!0'!F804)</f>
        <v/>
      </c>
      <c r="G802" t="str">
        <f>IF(OR(ISBLANK('!0'!G804),ISERROR('!0'!G804)),"",'!0'!G804)</f>
        <v/>
      </c>
      <c r="H802" t="str">
        <f>IF(OR(ISBLANK('!0'!H804),ISERROR('!0'!H804)),"",'!0'!H804)</f>
        <v/>
      </c>
      <c r="I802" s="4" t="str">
        <f>IF(OR(ISBLANK('!0'!I804),ISERROR('!0'!I804)),"",'!0'!I804)</f>
        <v/>
      </c>
      <c r="J802" t="str">
        <f>IF(OR(ISBLANK('!0'!J804),ISERROR('!0'!J804)),"",'!0'!J804)</f>
        <v/>
      </c>
      <c r="K802" s="59" t="str">
        <f>IF(OR(ISBLANK('!0'!K804),ISERROR('!0'!K804)),"",'!0'!K804)</f>
        <v/>
      </c>
      <c r="L802" t="str">
        <f>IF(OR(ISBLANK('!0'!L804),ISERROR('!0'!L804)),"",'!0'!L804)</f>
        <v/>
      </c>
      <c r="M802" t="str">
        <f>IF(OR(ISBLANK('!0'!M804),ISERROR('!0'!M804)),"",'!0'!M804)</f>
        <v/>
      </c>
      <c r="N802" t="str">
        <f>IF(OR(ISBLANK('!0'!N804),ISERROR('!0'!N804)),"",'!0'!N804)</f>
        <v/>
      </c>
      <c r="O802" t="str">
        <f>IF(OR(ISBLANK('!0'!O804),ISERROR('!0'!O804)),"",'!0'!O804)</f>
        <v/>
      </c>
      <c r="P802" t="str">
        <f>IF(OR(ISBLANK('!0'!P804),ISERROR('!0'!P804)),"",'!0'!P804)</f>
        <v/>
      </c>
      <c r="Q802" t="str">
        <f>IF(OR(ISBLANK('!0'!Q804),ISERROR('!0'!Q804)),"",'!0'!Q804)</f>
        <v/>
      </c>
      <c r="R802" t="str">
        <f>IF(OR(ISBLANK('!0'!R804),ISERROR('!0'!R804)),"",'!0'!R804)</f>
        <v/>
      </c>
      <c r="S802" t="str">
        <f>IF(OR(ISBLANK('!0'!S804),ISERROR('!0'!S804)),"",'!0'!S804)</f>
        <v/>
      </c>
      <c r="T802" t="str">
        <f>IF(OR(ISBLANK('!0'!T804),ISERROR('!0'!T804)),"",'!0'!T804)</f>
        <v/>
      </c>
      <c r="U802" t="str">
        <f>IF(OR(ISBLANK('!0'!U804),ISERROR('!0'!U804)),"",'!0'!U804)</f>
        <v/>
      </c>
      <c r="V802" t="str">
        <f>IF(OR(ISBLANK('!0'!V804),ISERROR('!0'!V804)),"",'!0'!V804)</f>
        <v/>
      </c>
      <c r="W802" t="str">
        <f>IF(OR(ISBLANK('!0'!W804),ISERROR('!0'!W804)),"",'!0'!W804)</f>
        <v/>
      </c>
      <c r="X802" t="str">
        <f>IF(OR(ISBLANK('!0'!X804),ISERROR('!0'!X804)),"",'!0'!X804)</f>
        <v/>
      </c>
      <c r="Y802" t="str">
        <f>IF(OR(ISBLANK('!0'!Y804),ISERROR('!0'!Y804)),"",'!0'!Y804)</f>
        <v/>
      </c>
      <c r="Z802" t="str">
        <f>IF(OR(ISBLANK('!0'!Z804),ISERROR('!0'!Z804)),"",'!0'!Z804)</f>
        <v/>
      </c>
      <c r="AA802" t="str">
        <f>IF(OR(ISBLANK('!0'!AA804),ISERROR('!0'!AA804)),"",'!0'!AA804)</f>
        <v/>
      </c>
      <c r="AB802" t="str">
        <f>IF(OR(ISBLANK('!0'!AB804),ISERROR('!0'!AB804)),"",'!0'!AB804)</f>
        <v/>
      </c>
      <c r="AC802" t="str">
        <f>IF(OR(ISBLANK('!0'!AI804),ISERROR('!0'!AI804)),"",'!0'!AI804)</f>
        <v/>
      </c>
      <c r="AD802" t="str">
        <f>IF(OR(ISBLANK('!0'!AJ804),ISERROR('!0'!AJ804)),"",'!0'!AJ804)</f>
        <v/>
      </c>
      <c r="AE802" t="str">
        <f>IF(OR(ISBLANK('!0'!AK804),ISERROR('!0'!AK804)),"",'!0'!AK804)</f>
        <v/>
      </c>
      <c r="AF802" t="str">
        <f>IF(OR(ISBLANK('!0'!AL804),ISERROR('!0'!AL804)),"",'!0'!AL804)</f>
        <v/>
      </c>
      <c r="AG802" t="str">
        <f>IF(OR(ISBLANK('!0'!AM804),ISERROR('!0'!AM804)),"",'!0'!AM804)</f>
        <v/>
      </c>
      <c r="AH802" t="str">
        <f>IF(OR(ISBLANK('!0'!AN804),ISERROR('!0'!AN804)),"",'!0'!AN804)</f>
        <v/>
      </c>
      <c r="AI802" t="str">
        <f>IF(OR(ISBLANK('!0'!AO804),ISERROR('!0'!AO804)),"",'!0'!AO804)</f>
        <v/>
      </c>
      <c r="AJ802" t="str">
        <f>IF(OR(ISBLANK('!0'!AP804),ISERROR('!0'!AP804)),"",'!0'!AP804)</f>
        <v/>
      </c>
      <c r="AK802" t="str">
        <f>IF(OR(ISBLANK('!0'!AQ804),ISERROR('!0'!AQ804)),"",'!0'!AQ804)</f>
        <v/>
      </c>
      <c r="AL802" t="str">
        <f>IF(OR(ISBLANK('!0'!AR804),ISERROR('!0'!AR804)),"",'!0'!AR804)</f>
        <v/>
      </c>
      <c r="AM802" t="str">
        <f>IF(OR(ISBLANK('!0'!AS804),ISERROR('!0'!AS804)),"",'!0'!AS804)</f>
        <v/>
      </c>
      <c r="AN802" t="str">
        <f>IF(OR(ISBLANK('!0'!AT804),ISERROR('!0'!AT804)),"",'!0'!AT804)</f>
        <v/>
      </c>
      <c r="AO802" t="str">
        <f>IF(OR(ISBLANK('!0'!AU804),ISERROR('!0'!AU804)),"",'!0'!AU804)</f>
        <v/>
      </c>
      <c r="AP802" t="str">
        <f>IF(OR(ISBLANK('!0'!AV804),ISERROR('!0'!AV804)),"",'!0'!AV804)</f>
        <v/>
      </c>
      <c r="AQ802" t="str">
        <f>IF(OR(ISBLANK('!0'!AW804),ISERROR('!0'!AW804)),"",'!0'!AW804)</f>
        <v/>
      </c>
      <c r="AR802" t="str">
        <f>IF(OR(ISBLANK('!0'!AX804),ISERROR('!0'!AX804)),"",'!0'!AX804)</f>
        <v/>
      </c>
      <c r="AS802" t="str">
        <f>IF(OR(ISBLANK('!0'!AY804),ISERROR('!0'!AY804)),"",'!0'!AY804)</f>
        <v/>
      </c>
      <c r="AT802" t="str">
        <f>IF(OR(ISBLANK('!0'!AZ804),ISERROR('!0'!AZ804)),"",'!0'!AZ804)</f>
        <v/>
      </c>
      <c r="AU802" t="str">
        <f>IF(OR(ISBLANK('!0'!BA804),ISERROR('!0'!BA804)),"",'!0'!BA804)</f>
        <v/>
      </c>
      <c r="AV802" t="str">
        <f>IF(OR(ISBLANK('!0'!BB804),ISERROR('!0'!BB804)),"",'!0'!BB804)</f>
        <v/>
      </c>
      <c r="AW802" t="str">
        <f>IF(OR(ISBLANK('!0'!BC804),ISERROR('!0'!BC804)),"",'!0'!BC804)</f>
        <v/>
      </c>
      <c r="AX802" t="str">
        <f>IF(OR(ISBLANK('!0'!BD804),ISERROR('!0'!BD804)),"",'!0'!BD804)</f>
        <v/>
      </c>
      <c r="AY802" t="str">
        <f>IF(OR(ISBLANK('!0'!BE804),ISERROR('!0'!BE804)),"",'!0'!BE804)</f>
        <v/>
      </c>
      <c r="AZ802" t="str">
        <f>IF(OR(ISBLANK('!0'!BF804),ISERROR('!0'!BF804)),"",'!0'!BF804)</f>
        <v/>
      </c>
      <c r="BA802" t="str">
        <f>IF(OR(ISBLANK('!0'!BG804),ISERROR('!0'!BG804)),"",'!0'!BG804)</f>
        <v/>
      </c>
      <c r="BB802" t="str">
        <f>IF(OR(ISBLANK('!0'!BH804),ISERROR('!0'!BH804)),"",'!0'!BH804)</f>
        <v/>
      </c>
      <c r="BC802" t="str">
        <f>IF(OR(ISBLANK('!0'!BI804),ISERROR('!0'!BI804)),"",'!0'!BI804)</f>
        <v/>
      </c>
    </row>
    <row r="803" spans="1:55" ht="12.75" customHeight="1" x14ac:dyDescent="0.2">
      <c r="A803" t="str">
        <f>IF(OR(ISBLANK('!0'!A805),ISERROR('!0'!A805)),"",'!0'!A805)</f>
        <v/>
      </c>
      <c r="B803" t="str">
        <f>IF(OR(ISBLANK('!0'!B805),ISERROR('!0'!B805)),"",'!0'!B805)</f>
        <v/>
      </c>
      <c r="C803" t="str">
        <f>IF(OR(ISBLANK('!0'!C804),ISERROR('!0'!C804)),"",'!0'!C804)</f>
        <v/>
      </c>
      <c r="D803" t="str">
        <f>IF(OR(ISBLANK('!0'!D805),ISERROR('!0'!D805)),"",'!0'!D805)</f>
        <v/>
      </c>
      <c r="E803" t="str">
        <f>IF(OR(ISBLANK('!0'!E805),ISERROR('!0'!E805)),"",'!0'!E805)</f>
        <v/>
      </c>
      <c r="F803" t="str">
        <f>IF(OR(ISBLANK('!0'!F805),ISERROR('!0'!F805)),"",'!0'!F805)</f>
        <v/>
      </c>
      <c r="G803" t="str">
        <f>IF(OR(ISBLANK('!0'!G805),ISERROR('!0'!G805)),"",'!0'!G805)</f>
        <v/>
      </c>
      <c r="H803" t="str">
        <f>IF(OR(ISBLANK('!0'!H805),ISERROR('!0'!H805)),"",'!0'!H805)</f>
        <v/>
      </c>
      <c r="I803" s="4" t="str">
        <f>IF(OR(ISBLANK('!0'!I805),ISERROR('!0'!I805)),"",'!0'!I805)</f>
        <v/>
      </c>
      <c r="J803" t="str">
        <f>IF(OR(ISBLANK('!0'!J805),ISERROR('!0'!J805)),"",'!0'!J805)</f>
        <v/>
      </c>
      <c r="K803" s="59" t="str">
        <f>IF(OR(ISBLANK('!0'!K805),ISERROR('!0'!K805)),"",'!0'!K805)</f>
        <v/>
      </c>
      <c r="L803" t="str">
        <f>IF(OR(ISBLANK('!0'!L805),ISERROR('!0'!L805)),"",'!0'!L805)</f>
        <v/>
      </c>
      <c r="M803" t="str">
        <f>IF(OR(ISBLANK('!0'!M805),ISERROR('!0'!M805)),"",'!0'!M805)</f>
        <v/>
      </c>
      <c r="N803" t="str">
        <f>IF(OR(ISBLANK('!0'!N805),ISERROR('!0'!N805)),"",'!0'!N805)</f>
        <v/>
      </c>
      <c r="O803" t="str">
        <f>IF(OR(ISBLANK('!0'!O805),ISERROR('!0'!O805)),"",'!0'!O805)</f>
        <v/>
      </c>
      <c r="P803" t="str">
        <f>IF(OR(ISBLANK('!0'!P805),ISERROR('!0'!P805)),"",'!0'!P805)</f>
        <v/>
      </c>
      <c r="Q803" t="str">
        <f>IF(OR(ISBLANK('!0'!Q805),ISERROR('!0'!Q805)),"",'!0'!Q805)</f>
        <v/>
      </c>
      <c r="R803" t="str">
        <f>IF(OR(ISBLANK('!0'!R805),ISERROR('!0'!R805)),"",'!0'!R805)</f>
        <v/>
      </c>
      <c r="S803" t="str">
        <f>IF(OR(ISBLANK('!0'!S805),ISERROR('!0'!S805)),"",'!0'!S805)</f>
        <v/>
      </c>
      <c r="T803" t="str">
        <f>IF(OR(ISBLANK('!0'!T805),ISERROR('!0'!T805)),"",'!0'!T805)</f>
        <v/>
      </c>
      <c r="U803" t="str">
        <f>IF(OR(ISBLANK('!0'!U805),ISERROR('!0'!U805)),"",'!0'!U805)</f>
        <v/>
      </c>
      <c r="V803" t="str">
        <f>IF(OR(ISBLANK('!0'!V805),ISERROR('!0'!V805)),"",'!0'!V805)</f>
        <v/>
      </c>
      <c r="W803" t="str">
        <f>IF(OR(ISBLANK('!0'!W805),ISERROR('!0'!W805)),"",'!0'!W805)</f>
        <v/>
      </c>
      <c r="X803" t="str">
        <f>IF(OR(ISBLANK('!0'!X805),ISERROR('!0'!X805)),"",'!0'!X805)</f>
        <v/>
      </c>
      <c r="Y803" t="str">
        <f>IF(OR(ISBLANK('!0'!Y805),ISERROR('!0'!Y805)),"",'!0'!Y805)</f>
        <v/>
      </c>
      <c r="Z803" t="str">
        <f>IF(OR(ISBLANK('!0'!Z805),ISERROR('!0'!Z805)),"",'!0'!Z805)</f>
        <v/>
      </c>
      <c r="AA803" t="str">
        <f>IF(OR(ISBLANK('!0'!AA805),ISERROR('!0'!AA805)),"",'!0'!AA805)</f>
        <v/>
      </c>
      <c r="AB803" t="str">
        <f>IF(OR(ISBLANK('!0'!AB805),ISERROR('!0'!AB805)),"",'!0'!AB805)</f>
        <v/>
      </c>
      <c r="AC803" t="str">
        <f>IF(OR(ISBLANK('!0'!AI805),ISERROR('!0'!AI805)),"",'!0'!AI805)</f>
        <v/>
      </c>
      <c r="AD803" t="str">
        <f>IF(OR(ISBLANK('!0'!AJ805),ISERROR('!0'!AJ805)),"",'!0'!AJ805)</f>
        <v/>
      </c>
      <c r="AE803" t="str">
        <f>IF(OR(ISBLANK('!0'!AK805),ISERROR('!0'!AK805)),"",'!0'!AK805)</f>
        <v/>
      </c>
      <c r="AF803" t="str">
        <f>IF(OR(ISBLANK('!0'!AL805),ISERROR('!0'!AL805)),"",'!0'!AL805)</f>
        <v/>
      </c>
      <c r="AG803" t="str">
        <f>IF(OR(ISBLANK('!0'!AM805),ISERROR('!0'!AM805)),"",'!0'!AM805)</f>
        <v/>
      </c>
      <c r="AH803" t="str">
        <f>IF(OR(ISBLANK('!0'!AN805),ISERROR('!0'!AN805)),"",'!0'!AN805)</f>
        <v/>
      </c>
      <c r="AI803" t="str">
        <f>IF(OR(ISBLANK('!0'!AO805),ISERROR('!0'!AO805)),"",'!0'!AO805)</f>
        <v/>
      </c>
      <c r="AJ803" t="str">
        <f>IF(OR(ISBLANK('!0'!AP805),ISERROR('!0'!AP805)),"",'!0'!AP805)</f>
        <v/>
      </c>
      <c r="AK803" t="str">
        <f>IF(OR(ISBLANK('!0'!AQ805),ISERROR('!0'!AQ805)),"",'!0'!AQ805)</f>
        <v/>
      </c>
      <c r="AL803" t="str">
        <f>IF(OR(ISBLANK('!0'!AR805),ISERROR('!0'!AR805)),"",'!0'!AR805)</f>
        <v/>
      </c>
      <c r="AM803" t="str">
        <f>IF(OR(ISBLANK('!0'!AS805),ISERROR('!0'!AS805)),"",'!0'!AS805)</f>
        <v/>
      </c>
      <c r="AN803" t="str">
        <f>IF(OR(ISBLANK('!0'!AT805),ISERROR('!0'!AT805)),"",'!0'!AT805)</f>
        <v/>
      </c>
      <c r="AO803" t="str">
        <f>IF(OR(ISBLANK('!0'!AU805),ISERROR('!0'!AU805)),"",'!0'!AU805)</f>
        <v/>
      </c>
      <c r="AP803" t="str">
        <f>IF(OR(ISBLANK('!0'!AV805),ISERROR('!0'!AV805)),"",'!0'!AV805)</f>
        <v/>
      </c>
      <c r="AQ803" t="str">
        <f>IF(OR(ISBLANK('!0'!AW805),ISERROR('!0'!AW805)),"",'!0'!AW805)</f>
        <v/>
      </c>
      <c r="AR803" t="str">
        <f>IF(OR(ISBLANK('!0'!AX805),ISERROR('!0'!AX805)),"",'!0'!AX805)</f>
        <v/>
      </c>
      <c r="AS803" t="str">
        <f>IF(OR(ISBLANK('!0'!AY805),ISERROR('!0'!AY805)),"",'!0'!AY805)</f>
        <v/>
      </c>
      <c r="AT803" t="str">
        <f>IF(OR(ISBLANK('!0'!AZ805),ISERROR('!0'!AZ805)),"",'!0'!AZ805)</f>
        <v/>
      </c>
      <c r="AU803" t="str">
        <f>IF(OR(ISBLANK('!0'!BA805),ISERROR('!0'!BA805)),"",'!0'!BA805)</f>
        <v/>
      </c>
      <c r="AV803" t="str">
        <f>IF(OR(ISBLANK('!0'!BB805),ISERROR('!0'!BB805)),"",'!0'!BB805)</f>
        <v/>
      </c>
      <c r="AW803" t="str">
        <f>IF(OR(ISBLANK('!0'!BC805),ISERROR('!0'!BC805)),"",'!0'!BC805)</f>
        <v/>
      </c>
      <c r="AX803" t="str">
        <f>IF(OR(ISBLANK('!0'!BD805),ISERROR('!0'!BD805)),"",'!0'!BD805)</f>
        <v/>
      </c>
      <c r="AY803" t="str">
        <f>IF(OR(ISBLANK('!0'!BE805),ISERROR('!0'!BE805)),"",'!0'!BE805)</f>
        <v/>
      </c>
      <c r="AZ803" t="str">
        <f>IF(OR(ISBLANK('!0'!BF805),ISERROR('!0'!BF805)),"",'!0'!BF805)</f>
        <v/>
      </c>
      <c r="BA803" t="str">
        <f>IF(OR(ISBLANK('!0'!BG805),ISERROR('!0'!BG805)),"",'!0'!BG805)</f>
        <v/>
      </c>
      <c r="BB803" t="str">
        <f>IF(OR(ISBLANK('!0'!BH805),ISERROR('!0'!BH805)),"",'!0'!BH805)</f>
        <v/>
      </c>
      <c r="BC803" t="str">
        <f>IF(OR(ISBLANK('!0'!BI805),ISERROR('!0'!BI805)),"",'!0'!BI805)</f>
        <v/>
      </c>
    </row>
    <row r="804" spans="1:55" ht="12.75" customHeight="1" x14ac:dyDescent="0.2">
      <c r="A804" t="str">
        <f>IF(OR(ISBLANK('!0'!A806),ISERROR('!0'!A806)),"",'!0'!A806)</f>
        <v/>
      </c>
      <c r="B804" t="str">
        <f>IF(OR(ISBLANK('!0'!B806),ISERROR('!0'!B806)),"",'!0'!B806)</f>
        <v/>
      </c>
      <c r="C804" t="str">
        <f>IF(OR(ISBLANK('!0'!C805),ISERROR('!0'!C805)),"",'!0'!C805)</f>
        <v/>
      </c>
      <c r="D804" t="str">
        <f>IF(OR(ISBLANK('!0'!D806),ISERROR('!0'!D806)),"",'!0'!D806)</f>
        <v/>
      </c>
      <c r="E804" t="str">
        <f>IF(OR(ISBLANK('!0'!E806),ISERROR('!0'!E806)),"",'!0'!E806)</f>
        <v/>
      </c>
      <c r="F804" t="str">
        <f>IF(OR(ISBLANK('!0'!F806),ISERROR('!0'!F806)),"",'!0'!F806)</f>
        <v/>
      </c>
      <c r="G804" t="str">
        <f>IF(OR(ISBLANK('!0'!G806),ISERROR('!0'!G806)),"",'!0'!G806)</f>
        <v/>
      </c>
      <c r="H804" t="str">
        <f>IF(OR(ISBLANK('!0'!H806),ISERROR('!0'!H806)),"",'!0'!H806)</f>
        <v/>
      </c>
      <c r="I804" s="4" t="str">
        <f>IF(OR(ISBLANK('!0'!I806),ISERROR('!0'!I806)),"",'!0'!I806)</f>
        <v/>
      </c>
      <c r="J804" t="str">
        <f>IF(OR(ISBLANK('!0'!J806),ISERROR('!0'!J806)),"",'!0'!J806)</f>
        <v/>
      </c>
      <c r="K804" s="59" t="str">
        <f>IF(OR(ISBLANK('!0'!K806),ISERROR('!0'!K806)),"",'!0'!K806)</f>
        <v/>
      </c>
      <c r="L804" t="str">
        <f>IF(OR(ISBLANK('!0'!L806),ISERROR('!0'!L806)),"",'!0'!L806)</f>
        <v/>
      </c>
      <c r="M804" t="str">
        <f>IF(OR(ISBLANK('!0'!M806),ISERROR('!0'!M806)),"",'!0'!M806)</f>
        <v/>
      </c>
      <c r="N804" t="str">
        <f>IF(OR(ISBLANK('!0'!N806),ISERROR('!0'!N806)),"",'!0'!N806)</f>
        <v/>
      </c>
      <c r="O804" t="str">
        <f>IF(OR(ISBLANK('!0'!O806),ISERROR('!0'!O806)),"",'!0'!O806)</f>
        <v/>
      </c>
      <c r="P804" t="str">
        <f>IF(OR(ISBLANK('!0'!P806),ISERROR('!0'!P806)),"",'!0'!P806)</f>
        <v/>
      </c>
      <c r="Q804" t="str">
        <f>IF(OR(ISBLANK('!0'!Q806),ISERROR('!0'!Q806)),"",'!0'!Q806)</f>
        <v/>
      </c>
      <c r="R804" t="str">
        <f>IF(OR(ISBLANK('!0'!R806),ISERROR('!0'!R806)),"",'!0'!R806)</f>
        <v/>
      </c>
      <c r="S804" t="str">
        <f>IF(OR(ISBLANK('!0'!S806),ISERROR('!0'!S806)),"",'!0'!S806)</f>
        <v/>
      </c>
      <c r="T804" t="str">
        <f>IF(OR(ISBLANK('!0'!T806),ISERROR('!0'!T806)),"",'!0'!T806)</f>
        <v/>
      </c>
      <c r="U804" t="str">
        <f>IF(OR(ISBLANK('!0'!U806),ISERROR('!0'!U806)),"",'!0'!U806)</f>
        <v/>
      </c>
      <c r="V804" t="str">
        <f>IF(OR(ISBLANK('!0'!V806),ISERROR('!0'!V806)),"",'!0'!V806)</f>
        <v/>
      </c>
      <c r="W804" t="str">
        <f>IF(OR(ISBLANK('!0'!W806),ISERROR('!0'!W806)),"",'!0'!W806)</f>
        <v/>
      </c>
      <c r="X804" t="str">
        <f>IF(OR(ISBLANK('!0'!X806),ISERROR('!0'!X806)),"",'!0'!X806)</f>
        <v/>
      </c>
      <c r="Y804" t="str">
        <f>IF(OR(ISBLANK('!0'!Y806),ISERROR('!0'!Y806)),"",'!0'!Y806)</f>
        <v/>
      </c>
      <c r="Z804" t="str">
        <f>IF(OR(ISBLANK('!0'!Z806),ISERROR('!0'!Z806)),"",'!0'!Z806)</f>
        <v/>
      </c>
      <c r="AA804" t="str">
        <f>IF(OR(ISBLANK('!0'!AA806),ISERROR('!0'!AA806)),"",'!0'!AA806)</f>
        <v/>
      </c>
      <c r="AB804" t="str">
        <f>IF(OR(ISBLANK('!0'!AB806),ISERROR('!0'!AB806)),"",'!0'!AB806)</f>
        <v/>
      </c>
      <c r="AC804" t="str">
        <f>IF(OR(ISBLANK('!0'!AI806),ISERROR('!0'!AI806)),"",'!0'!AI806)</f>
        <v/>
      </c>
      <c r="AD804" t="str">
        <f>IF(OR(ISBLANK('!0'!AJ806),ISERROR('!0'!AJ806)),"",'!0'!AJ806)</f>
        <v/>
      </c>
      <c r="AE804" t="str">
        <f>IF(OR(ISBLANK('!0'!AK806),ISERROR('!0'!AK806)),"",'!0'!AK806)</f>
        <v/>
      </c>
      <c r="AF804" t="str">
        <f>IF(OR(ISBLANK('!0'!AL806),ISERROR('!0'!AL806)),"",'!0'!AL806)</f>
        <v/>
      </c>
      <c r="AG804" t="str">
        <f>IF(OR(ISBLANK('!0'!AM806),ISERROR('!0'!AM806)),"",'!0'!AM806)</f>
        <v/>
      </c>
      <c r="AH804" t="str">
        <f>IF(OR(ISBLANK('!0'!AN806),ISERROR('!0'!AN806)),"",'!0'!AN806)</f>
        <v/>
      </c>
      <c r="AI804" t="str">
        <f>IF(OR(ISBLANK('!0'!AO806),ISERROR('!0'!AO806)),"",'!0'!AO806)</f>
        <v/>
      </c>
      <c r="AJ804" t="str">
        <f>IF(OR(ISBLANK('!0'!AP806),ISERROR('!0'!AP806)),"",'!0'!AP806)</f>
        <v/>
      </c>
      <c r="AK804" t="str">
        <f>IF(OR(ISBLANK('!0'!AQ806),ISERROR('!0'!AQ806)),"",'!0'!AQ806)</f>
        <v/>
      </c>
      <c r="AL804" t="str">
        <f>IF(OR(ISBLANK('!0'!AR806),ISERROR('!0'!AR806)),"",'!0'!AR806)</f>
        <v/>
      </c>
      <c r="AM804" t="str">
        <f>IF(OR(ISBLANK('!0'!AS806),ISERROR('!0'!AS806)),"",'!0'!AS806)</f>
        <v/>
      </c>
      <c r="AN804" t="str">
        <f>IF(OR(ISBLANK('!0'!AT806),ISERROR('!0'!AT806)),"",'!0'!AT806)</f>
        <v/>
      </c>
      <c r="AO804" t="str">
        <f>IF(OR(ISBLANK('!0'!AU806),ISERROR('!0'!AU806)),"",'!0'!AU806)</f>
        <v/>
      </c>
      <c r="AP804" t="str">
        <f>IF(OR(ISBLANK('!0'!AV806),ISERROR('!0'!AV806)),"",'!0'!AV806)</f>
        <v/>
      </c>
      <c r="AQ804" t="str">
        <f>IF(OR(ISBLANK('!0'!AW806),ISERROR('!0'!AW806)),"",'!0'!AW806)</f>
        <v/>
      </c>
      <c r="AR804" t="str">
        <f>IF(OR(ISBLANK('!0'!AX806),ISERROR('!0'!AX806)),"",'!0'!AX806)</f>
        <v/>
      </c>
      <c r="AS804" t="str">
        <f>IF(OR(ISBLANK('!0'!AY806),ISERROR('!0'!AY806)),"",'!0'!AY806)</f>
        <v/>
      </c>
      <c r="AT804" t="str">
        <f>IF(OR(ISBLANK('!0'!AZ806),ISERROR('!0'!AZ806)),"",'!0'!AZ806)</f>
        <v/>
      </c>
      <c r="AU804" t="str">
        <f>IF(OR(ISBLANK('!0'!BA806),ISERROR('!0'!BA806)),"",'!0'!BA806)</f>
        <v/>
      </c>
      <c r="AV804" t="str">
        <f>IF(OR(ISBLANK('!0'!BB806),ISERROR('!0'!BB806)),"",'!0'!BB806)</f>
        <v/>
      </c>
      <c r="AW804" t="str">
        <f>IF(OR(ISBLANK('!0'!BC806),ISERROR('!0'!BC806)),"",'!0'!BC806)</f>
        <v/>
      </c>
      <c r="AX804" t="str">
        <f>IF(OR(ISBLANK('!0'!BD806),ISERROR('!0'!BD806)),"",'!0'!BD806)</f>
        <v/>
      </c>
      <c r="AY804" t="str">
        <f>IF(OR(ISBLANK('!0'!BE806),ISERROR('!0'!BE806)),"",'!0'!BE806)</f>
        <v/>
      </c>
      <c r="AZ804" t="str">
        <f>IF(OR(ISBLANK('!0'!BF806),ISERROR('!0'!BF806)),"",'!0'!BF806)</f>
        <v/>
      </c>
      <c r="BA804" t="str">
        <f>IF(OR(ISBLANK('!0'!BG806),ISERROR('!0'!BG806)),"",'!0'!BG806)</f>
        <v/>
      </c>
      <c r="BB804" t="str">
        <f>IF(OR(ISBLANK('!0'!BH806),ISERROR('!0'!BH806)),"",'!0'!BH806)</f>
        <v/>
      </c>
      <c r="BC804" t="str">
        <f>IF(OR(ISBLANK('!0'!BI806),ISERROR('!0'!BI806)),"",'!0'!BI806)</f>
        <v/>
      </c>
    </row>
    <row r="805" spans="1:55" ht="12.75" customHeight="1" x14ac:dyDescent="0.2">
      <c r="A805" t="str">
        <f>IF(OR(ISBLANK('!0'!A807),ISERROR('!0'!A807)),"",'!0'!A807)</f>
        <v/>
      </c>
      <c r="B805" t="str">
        <f>IF(OR(ISBLANK('!0'!B807),ISERROR('!0'!B807)),"",'!0'!B807)</f>
        <v/>
      </c>
      <c r="C805" t="str">
        <f>IF(OR(ISBLANK('!0'!C806),ISERROR('!0'!C806)),"",'!0'!C806)</f>
        <v/>
      </c>
      <c r="D805" t="str">
        <f>IF(OR(ISBLANK('!0'!D807),ISERROR('!0'!D807)),"",'!0'!D807)</f>
        <v/>
      </c>
      <c r="E805" t="str">
        <f>IF(OR(ISBLANK('!0'!E807),ISERROR('!0'!E807)),"",'!0'!E807)</f>
        <v/>
      </c>
      <c r="F805" t="str">
        <f>IF(OR(ISBLANK('!0'!F807),ISERROR('!0'!F807)),"",'!0'!F807)</f>
        <v/>
      </c>
      <c r="G805" t="str">
        <f>IF(OR(ISBLANK('!0'!G807),ISERROR('!0'!G807)),"",'!0'!G807)</f>
        <v/>
      </c>
      <c r="H805" t="str">
        <f>IF(OR(ISBLANK('!0'!H807),ISERROR('!0'!H807)),"",'!0'!H807)</f>
        <v/>
      </c>
      <c r="I805" s="4" t="str">
        <f>IF(OR(ISBLANK('!0'!I807),ISERROR('!0'!I807)),"",'!0'!I807)</f>
        <v/>
      </c>
      <c r="J805" t="str">
        <f>IF(OR(ISBLANK('!0'!J807),ISERROR('!0'!J807)),"",'!0'!J807)</f>
        <v/>
      </c>
      <c r="K805" s="59" t="str">
        <f>IF(OR(ISBLANK('!0'!K807),ISERROR('!0'!K807)),"",'!0'!K807)</f>
        <v/>
      </c>
      <c r="L805" t="str">
        <f>IF(OR(ISBLANK('!0'!L807),ISERROR('!0'!L807)),"",'!0'!L807)</f>
        <v/>
      </c>
      <c r="M805" t="str">
        <f>IF(OR(ISBLANK('!0'!M807),ISERROR('!0'!M807)),"",'!0'!M807)</f>
        <v/>
      </c>
      <c r="N805" t="str">
        <f>IF(OR(ISBLANK('!0'!N807),ISERROR('!0'!N807)),"",'!0'!N807)</f>
        <v/>
      </c>
      <c r="O805" t="str">
        <f>IF(OR(ISBLANK('!0'!O807),ISERROR('!0'!O807)),"",'!0'!O807)</f>
        <v/>
      </c>
      <c r="P805" t="str">
        <f>IF(OR(ISBLANK('!0'!P807),ISERROR('!0'!P807)),"",'!0'!P807)</f>
        <v/>
      </c>
      <c r="Q805" t="str">
        <f>IF(OR(ISBLANK('!0'!Q807),ISERROR('!0'!Q807)),"",'!0'!Q807)</f>
        <v/>
      </c>
      <c r="R805" t="str">
        <f>IF(OR(ISBLANK('!0'!R807),ISERROR('!0'!R807)),"",'!0'!R807)</f>
        <v/>
      </c>
      <c r="S805" t="str">
        <f>IF(OR(ISBLANK('!0'!S807),ISERROR('!0'!S807)),"",'!0'!S807)</f>
        <v/>
      </c>
      <c r="T805" t="str">
        <f>IF(OR(ISBLANK('!0'!T807),ISERROR('!0'!T807)),"",'!0'!T807)</f>
        <v/>
      </c>
      <c r="U805" t="str">
        <f>IF(OR(ISBLANK('!0'!U807),ISERROR('!0'!U807)),"",'!0'!U807)</f>
        <v/>
      </c>
      <c r="V805" t="str">
        <f>IF(OR(ISBLANK('!0'!V807),ISERROR('!0'!V807)),"",'!0'!V807)</f>
        <v/>
      </c>
      <c r="W805" t="str">
        <f>IF(OR(ISBLANK('!0'!W807),ISERROR('!0'!W807)),"",'!0'!W807)</f>
        <v/>
      </c>
      <c r="X805" t="str">
        <f>IF(OR(ISBLANK('!0'!X807),ISERROR('!0'!X807)),"",'!0'!X807)</f>
        <v/>
      </c>
      <c r="Y805" t="str">
        <f>IF(OR(ISBLANK('!0'!Y807),ISERROR('!0'!Y807)),"",'!0'!Y807)</f>
        <v/>
      </c>
      <c r="Z805" t="str">
        <f>IF(OR(ISBLANK('!0'!Z807),ISERROR('!0'!Z807)),"",'!0'!Z807)</f>
        <v/>
      </c>
      <c r="AA805" t="str">
        <f>IF(OR(ISBLANK('!0'!AA807),ISERROR('!0'!AA807)),"",'!0'!AA807)</f>
        <v/>
      </c>
      <c r="AB805" t="str">
        <f>IF(OR(ISBLANK('!0'!AB807),ISERROR('!0'!AB807)),"",'!0'!AB807)</f>
        <v/>
      </c>
      <c r="AC805" t="str">
        <f>IF(OR(ISBLANK('!0'!AI807),ISERROR('!0'!AI807)),"",'!0'!AI807)</f>
        <v/>
      </c>
      <c r="AD805" t="str">
        <f>IF(OR(ISBLANK('!0'!AJ807),ISERROR('!0'!AJ807)),"",'!0'!AJ807)</f>
        <v/>
      </c>
      <c r="AE805" t="str">
        <f>IF(OR(ISBLANK('!0'!AK807),ISERROR('!0'!AK807)),"",'!0'!AK807)</f>
        <v/>
      </c>
      <c r="AF805" t="str">
        <f>IF(OR(ISBLANK('!0'!AL807),ISERROR('!0'!AL807)),"",'!0'!AL807)</f>
        <v/>
      </c>
      <c r="AG805" t="str">
        <f>IF(OR(ISBLANK('!0'!AM807),ISERROR('!0'!AM807)),"",'!0'!AM807)</f>
        <v/>
      </c>
      <c r="AH805" t="str">
        <f>IF(OR(ISBLANK('!0'!AN807),ISERROR('!0'!AN807)),"",'!0'!AN807)</f>
        <v/>
      </c>
      <c r="AI805" t="str">
        <f>IF(OR(ISBLANK('!0'!AO807),ISERROR('!0'!AO807)),"",'!0'!AO807)</f>
        <v/>
      </c>
      <c r="AJ805" t="str">
        <f>IF(OR(ISBLANK('!0'!AP807),ISERROR('!0'!AP807)),"",'!0'!AP807)</f>
        <v/>
      </c>
      <c r="AK805" t="str">
        <f>IF(OR(ISBLANK('!0'!AQ807),ISERROR('!0'!AQ807)),"",'!0'!AQ807)</f>
        <v/>
      </c>
      <c r="AL805" t="str">
        <f>IF(OR(ISBLANK('!0'!AR807),ISERROR('!0'!AR807)),"",'!0'!AR807)</f>
        <v/>
      </c>
      <c r="AM805" t="str">
        <f>IF(OR(ISBLANK('!0'!AS807),ISERROR('!0'!AS807)),"",'!0'!AS807)</f>
        <v/>
      </c>
      <c r="AN805" t="str">
        <f>IF(OR(ISBLANK('!0'!AT807),ISERROR('!0'!AT807)),"",'!0'!AT807)</f>
        <v/>
      </c>
      <c r="AO805" t="str">
        <f>IF(OR(ISBLANK('!0'!AU807),ISERROR('!0'!AU807)),"",'!0'!AU807)</f>
        <v/>
      </c>
      <c r="AP805" t="str">
        <f>IF(OR(ISBLANK('!0'!AV807),ISERROR('!0'!AV807)),"",'!0'!AV807)</f>
        <v/>
      </c>
      <c r="AQ805" t="str">
        <f>IF(OR(ISBLANK('!0'!AW807),ISERROR('!0'!AW807)),"",'!0'!AW807)</f>
        <v/>
      </c>
      <c r="AR805" t="str">
        <f>IF(OR(ISBLANK('!0'!AX807),ISERROR('!0'!AX807)),"",'!0'!AX807)</f>
        <v/>
      </c>
      <c r="AS805" t="str">
        <f>IF(OR(ISBLANK('!0'!AY807),ISERROR('!0'!AY807)),"",'!0'!AY807)</f>
        <v/>
      </c>
      <c r="AT805" t="str">
        <f>IF(OR(ISBLANK('!0'!AZ807),ISERROR('!0'!AZ807)),"",'!0'!AZ807)</f>
        <v/>
      </c>
      <c r="AU805" t="str">
        <f>IF(OR(ISBLANK('!0'!BA807),ISERROR('!0'!BA807)),"",'!0'!BA807)</f>
        <v/>
      </c>
      <c r="AV805" t="str">
        <f>IF(OR(ISBLANK('!0'!BB807),ISERROR('!0'!BB807)),"",'!0'!BB807)</f>
        <v/>
      </c>
      <c r="AW805" t="str">
        <f>IF(OR(ISBLANK('!0'!BC807),ISERROR('!0'!BC807)),"",'!0'!BC807)</f>
        <v/>
      </c>
      <c r="AX805" t="str">
        <f>IF(OR(ISBLANK('!0'!BD807),ISERROR('!0'!BD807)),"",'!0'!BD807)</f>
        <v/>
      </c>
      <c r="AY805" t="str">
        <f>IF(OR(ISBLANK('!0'!BE807),ISERROR('!0'!BE807)),"",'!0'!BE807)</f>
        <v/>
      </c>
      <c r="AZ805" t="str">
        <f>IF(OR(ISBLANK('!0'!BF807),ISERROR('!0'!BF807)),"",'!0'!BF807)</f>
        <v/>
      </c>
      <c r="BA805" t="str">
        <f>IF(OR(ISBLANK('!0'!BG807),ISERROR('!0'!BG807)),"",'!0'!BG807)</f>
        <v/>
      </c>
      <c r="BB805" t="str">
        <f>IF(OR(ISBLANK('!0'!BH807),ISERROR('!0'!BH807)),"",'!0'!BH807)</f>
        <v/>
      </c>
      <c r="BC805" t="str">
        <f>IF(OR(ISBLANK('!0'!BI807),ISERROR('!0'!BI807)),"",'!0'!BI807)</f>
        <v/>
      </c>
    </row>
    <row r="806" spans="1:55" ht="12.75" customHeight="1" x14ac:dyDescent="0.2">
      <c r="A806" t="str">
        <f>IF(OR(ISBLANK('!0'!A808),ISERROR('!0'!A808)),"",'!0'!A808)</f>
        <v/>
      </c>
      <c r="B806" t="str">
        <f>IF(OR(ISBLANK('!0'!B808),ISERROR('!0'!B808)),"",'!0'!B808)</f>
        <v/>
      </c>
      <c r="C806" t="str">
        <f>IF(OR(ISBLANK('!0'!C807),ISERROR('!0'!C807)),"",'!0'!C807)</f>
        <v/>
      </c>
      <c r="D806" t="str">
        <f>IF(OR(ISBLANK('!0'!D808),ISERROR('!0'!D808)),"",'!0'!D808)</f>
        <v/>
      </c>
      <c r="E806" t="str">
        <f>IF(OR(ISBLANK('!0'!E808),ISERROR('!0'!E808)),"",'!0'!E808)</f>
        <v/>
      </c>
      <c r="F806" t="str">
        <f>IF(OR(ISBLANK('!0'!F808),ISERROR('!0'!F808)),"",'!0'!F808)</f>
        <v/>
      </c>
      <c r="G806" t="str">
        <f>IF(OR(ISBLANK('!0'!G808),ISERROR('!0'!G808)),"",'!0'!G808)</f>
        <v/>
      </c>
      <c r="H806" t="str">
        <f>IF(OR(ISBLANK('!0'!H808),ISERROR('!0'!H808)),"",'!0'!H808)</f>
        <v/>
      </c>
      <c r="I806" s="4" t="str">
        <f>IF(OR(ISBLANK('!0'!I808),ISERROR('!0'!I808)),"",'!0'!I808)</f>
        <v/>
      </c>
      <c r="J806" t="str">
        <f>IF(OR(ISBLANK('!0'!J808),ISERROR('!0'!J808)),"",'!0'!J808)</f>
        <v/>
      </c>
      <c r="K806" s="59" t="str">
        <f>IF(OR(ISBLANK('!0'!K808),ISERROR('!0'!K808)),"",'!0'!K808)</f>
        <v/>
      </c>
      <c r="L806" t="str">
        <f>IF(OR(ISBLANK('!0'!L808),ISERROR('!0'!L808)),"",'!0'!L808)</f>
        <v/>
      </c>
      <c r="M806" t="str">
        <f>IF(OR(ISBLANK('!0'!M808),ISERROR('!0'!M808)),"",'!0'!M808)</f>
        <v/>
      </c>
      <c r="N806" t="str">
        <f>IF(OR(ISBLANK('!0'!N808),ISERROR('!0'!N808)),"",'!0'!N808)</f>
        <v/>
      </c>
      <c r="O806" t="str">
        <f>IF(OR(ISBLANK('!0'!O808),ISERROR('!0'!O808)),"",'!0'!O808)</f>
        <v/>
      </c>
      <c r="P806" t="str">
        <f>IF(OR(ISBLANK('!0'!P808),ISERROR('!0'!P808)),"",'!0'!P808)</f>
        <v/>
      </c>
      <c r="Q806" t="str">
        <f>IF(OR(ISBLANK('!0'!Q808),ISERROR('!0'!Q808)),"",'!0'!Q808)</f>
        <v/>
      </c>
      <c r="R806" t="str">
        <f>IF(OR(ISBLANK('!0'!R808),ISERROR('!0'!R808)),"",'!0'!R808)</f>
        <v/>
      </c>
      <c r="S806" t="str">
        <f>IF(OR(ISBLANK('!0'!S808),ISERROR('!0'!S808)),"",'!0'!S808)</f>
        <v/>
      </c>
      <c r="T806" t="str">
        <f>IF(OR(ISBLANK('!0'!T808),ISERROR('!0'!T808)),"",'!0'!T808)</f>
        <v/>
      </c>
      <c r="U806" t="str">
        <f>IF(OR(ISBLANK('!0'!U808),ISERROR('!0'!U808)),"",'!0'!U808)</f>
        <v/>
      </c>
      <c r="V806" t="str">
        <f>IF(OR(ISBLANK('!0'!V808),ISERROR('!0'!V808)),"",'!0'!V808)</f>
        <v/>
      </c>
      <c r="W806" t="str">
        <f>IF(OR(ISBLANK('!0'!W808),ISERROR('!0'!W808)),"",'!0'!W808)</f>
        <v/>
      </c>
      <c r="X806" t="str">
        <f>IF(OR(ISBLANK('!0'!X808),ISERROR('!0'!X808)),"",'!0'!X808)</f>
        <v/>
      </c>
      <c r="Y806" t="str">
        <f>IF(OR(ISBLANK('!0'!Y808),ISERROR('!0'!Y808)),"",'!0'!Y808)</f>
        <v/>
      </c>
      <c r="Z806" t="str">
        <f>IF(OR(ISBLANK('!0'!Z808),ISERROR('!0'!Z808)),"",'!0'!Z808)</f>
        <v/>
      </c>
      <c r="AA806" t="str">
        <f>IF(OR(ISBLANK('!0'!AA808),ISERROR('!0'!AA808)),"",'!0'!AA808)</f>
        <v/>
      </c>
      <c r="AB806" t="str">
        <f>IF(OR(ISBLANK('!0'!AB808),ISERROR('!0'!AB808)),"",'!0'!AB808)</f>
        <v/>
      </c>
      <c r="AC806" t="str">
        <f>IF(OR(ISBLANK('!0'!AI808),ISERROR('!0'!AI808)),"",'!0'!AI808)</f>
        <v/>
      </c>
      <c r="AD806" t="str">
        <f>IF(OR(ISBLANK('!0'!AJ808),ISERROR('!0'!AJ808)),"",'!0'!AJ808)</f>
        <v/>
      </c>
      <c r="AE806" t="str">
        <f>IF(OR(ISBLANK('!0'!AK808),ISERROR('!0'!AK808)),"",'!0'!AK808)</f>
        <v/>
      </c>
      <c r="AF806" t="str">
        <f>IF(OR(ISBLANK('!0'!AL808),ISERROR('!0'!AL808)),"",'!0'!AL808)</f>
        <v/>
      </c>
      <c r="AG806" t="str">
        <f>IF(OR(ISBLANK('!0'!AM808),ISERROR('!0'!AM808)),"",'!0'!AM808)</f>
        <v/>
      </c>
      <c r="AH806" t="str">
        <f>IF(OR(ISBLANK('!0'!AN808),ISERROR('!0'!AN808)),"",'!0'!AN808)</f>
        <v/>
      </c>
      <c r="AI806" t="str">
        <f>IF(OR(ISBLANK('!0'!AO808),ISERROR('!0'!AO808)),"",'!0'!AO808)</f>
        <v/>
      </c>
      <c r="AJ806" t="str">
        <f>IF(OR(ISBLANK('!0'!AP808),ISERROR('!0'!AP808)),"",'!0'!AP808)</f>
        <v/>
      </c>
      <c r="AK806" t="str">
        <f>IF(OR(ISBLANK('!0'!AQ808),ISERROR('!0'!AQ808)),"",'!0'!AQ808)</f>
        <v/>
      </c>
      <c r="AL806" t="str">
        <f>IF(OR(ISBLANK('!0'!AR808),ISERROR('!0'!AR808)),"",'!0'!AR808)</f>
        <v/>
      </c>
      <c r="AM806" t="str">
        <f>IF(OR(ISBLANK('!0'!AS808),ISERROR('!0'!AS808)),"",'!0'!AS808)</f>
        <v/>
      </c>
      <c r="AN806" t="str">
        <f>IF(OR(ISBLANK('!0'!AT808),ISERROR('!0'!AT808)),"",'!0'!AT808)</f>
        <v/>
      </c>
      <c r="AO806" t="str">
        <f>IF(OR(ISBLANK('!0'!AU808),ISERROR('!0'!AU808)),"",'!0'!AU808)</f>
        <v/>
      </c>
      <c r="AP806" t="str">
        <f>IF(OR(ISBLANK('!0'!AV808),ISERROR('!0'!AV808)),"",'!0'!AV808)</f>
        <v/>
      </c>
      <c r="AQ806" t="str">
        <f>IF(OR(ISBLANK('!0'!AW808),ISERROR('!0'!AW808)),"",'!0'!AW808)</f>
        <v/>
      </c>
      <c r="AR806" t="str">
        <f>IF(OR(ISBLANK('!0'!AX808),ISERROR('!0'!AX808)),"",'!0'!AX808)</f>
        <v/>
      </c>
      <c r="AS806" t="str">
        <f>IF(OR(ISBLANK('!0'!AY808),ISERROR('!0'!AY808)),"",'!0'!AY808)</f>
        <v/>
      </c>
      <c r="AT806" t="str">
        <f>IF(OR(ISBLANK('!0'!AZ808),ISERROR('!0'!AZ808)),"",'!0'!AZ808)</f>
        <v/>
      </c>
      <c r="AU806" t="str">
        <f>IF(OR(ISBLANK('!0'!BA808),ISERROR('!0'!BA808)),"",'!0'!BA808)</f>
        <v/>
      </c>
      <c r="AV806" t="str">
        <f>IF(OR(ISBLANK('!0'!BB808),ISERROR('!0'!BB808)),"",'!0'!BB808)</f>
        <v/>
      </c>
      <c r="AW806" t="str">
        <f>IF(OR(ISBLANK('!0'!BC808),ISERROR('!0'!BC808)),"",'!0'!BC808)</f>
        <v/>
      </c>
      <c r="AX806" t="str">
        <f>IF(OR(ISBLANK('!0'!BD808),ISERROR('!0'!BD808)),"",'!0'!BD808)</f>
        <v/>
      </c>
      <c r="AY806" t="str">
        <f>IF(OR(ISBLANK('!0'!BE808),ISERROR('!0'!BE808)),"",'!0'!BE808)</f>
        <v/>
      </c>
      <c r="AZ806" t="str">
        <f>IF(OR(ISBLANK('!0'!BF808),ISERROR('!0'!BF808)),"",'!0'!BF808)</f>
        <v/>
      </c>
      <c r="BA806" t="str">
        <f>IF(OR(ISBLANK('!0'!BG808),ISERROR('!0'!BG808)),"",'!0'!BG808)</f>
        <v/>
      </c>
      <c r="BB806" t="str">
        <f>IF(OR(ISBLANK('!0'!BH808),ISERROR('!0'!BH808)),"",'!0'!BH808)</f>
        <v/>
      </c>
      <c r="BC806" t="str">
        <f>IF(OR(ISBLANK('!0'!BI808),ISERROR('!0'!BI808)),"",'!0'!BI808)</f>
        <v/>
      </c>
    </row>
    <row r="807" spans="1:55" ht="12.75" customHeight="1" x14ac:dyDescent="0.2">
      <c r="A807" t="str">
        <f>IF(OR(ISBLANK('!0'!A809),ISERROR('!0'!A809)),"",'!0'!A809)</f>
        <v/>
      </c>
      <c r="B807" t="str">
        <f>IF(OR(ISBLANK('!0'!B809),ISERROR('!0'!B809)),"",'!0'!B809)</f>
        <v/>
      </c>
      <c r="C807" t="str">
        <f>IF(OR(ISBLANK('!0'!C808),ISERROR('!0'!C808)),"",'!0'!C808)</f>
        <v/>
      </c>
      <c r="D807" t="str">
        <f>IF(OR(ISBLANK('!0'!D809),ISERROR('!0'!D809)),"",'!0'!D809)</f>
        <v/>
      </c>
      <c r="E807" t="str">
        <f>IF(OR(ISBLANK('!0'!E809),ISERROR('!0'!E809)),"",'!0'!E809)</f>
        <v/>
      </c>
      <c r="F807" t="str">
        <f>IF(OR(ISBLANK('!0'!F809),ISERROR('!0'!F809)),"",'!0'!F809)</f>
        <v/>
      </c>
      <c r="G807" t="str">
        <f>IF(OR(ISBLANK('!0'!G809),ISERROR('!0'!G809)),"",'!0'!G809)</f>
        <v/>
      </c>
      <c r="H807" t="str">
        <f>IF(OR(ISBLANK('!0'!H809),ISERROR('!0'!H809)),"",'!0'!H809)</f>
        <v/>
      </c>
      <c r="I807" s="4" t="str">
        <f>IF(OR(ISBLANK('!0'!I809),ISERROR('!0'!I809)),"",'!0'!I809)</f>
        <v/>
      </c>
      <c r="J807" t="str">
        <f>IF(OR(ISBLANK('!0'!J809),ISERROR('!0'!J809)),"",'!0'!J809)</f>
        <v/>
      </c>
      <c r="K807" s="59" t="str">
        <f>IF(OR(ISBLANK('!0'!K809),ISERROR('!0'!K809)),"",'!0'!K809)</f>
        <v/>
      </c>
      <c r="L807" t="str">
        <f>IF(OR(ISBLANK('!0'!L809),ISERROR('!0'!L809)),"",'!0'!L809)</f>
        <v/>
      </c>
      <c r="M807" t="str">
        <f>IF(OR(ISBLANK('!0'!M809),ISERROR('!0'!M809)),"",'!0'!M809)</f>
        <v/>
      </c>
      <c r="N807" t="str">
        <f>IF(OR(ISBLANK('!0'!N809),ISERROR('!0'!N809)),"",'!0'!N809)</f>
        <v/>
      </c>
      <c r="O807" t="str">
        <f>IF(OR(ISBLANK('!0'!O809),ISERROR('!0'!O809)),"",'!0'!O809)</f>
        <v/>
      </c>
      <c r="P807" t="str">
        <f>IF(OR(ISBLANK('!0'!P809),ISERROR('!0'!P809)),"",'!0'!P809)</f>
        <v/>
      </c>
      <c r="Q807" t="str">
        <f>IF(OR(ISBLANK('!0'!Q809),ISERROR('!0'!Q809)),"",'!0'!Q809)</f>
        <v/>
      </c>
      <c r="R807" t="str">
        <f>IF(OR(ISBLANK('!0'!R809),ISERROR('!0'!R809)),"",'!0'!R809)</f>
        <v/>
      </c>
      <c r="S807" t="str">
        <f>IF(OR(ISBLANK('!0'!S809),ISERROR('!0'!S809)),"",'!0'!S809)</f>
        <v/>
      </c>
      <c r="T807" t="str">
        <f>IF(OR(ISBLANK('!0'!T809),ISERROR('!0'!T809)),"",'!0'!T809)</f>
        <v/>
      </c>
      <c r="U807" t="str">
        <f>IF(OR(ISBLANK('!0'!U809),ISERROR('!0'!U809)),"",'!0'!U809)</f>
        <v/>
      </c>
      <c r="V807" t="str">
        <f>IF(OR(ISBLANK('!0'!V809),ISERROR('!0'!V809)),"",'!0'!V809)</f>
        <v/>
      </c>
      <c r="W807" t="str">
        <f>IF(OR(ISBLANK('!0'!W809),ISERROR('!0'!W809)),"",'!0'!W809)</f>
        <v/>
      </c>
      <c r="X807" t="str">
        <f>IF(OR(ISBLANK('!0'!X809),ISERROR('!0'!X809)),"",'!0'!X809)</f>
        <v/>
      </c>
      <c r="Y807" t="str">
        <f>IF(OR(ISBLANK('!0'!Y809),ISERROR('!0'!Y809)),"",'!0'!Y809)</f>
        <v/>
      </c>
      <c r="Z807" t="str">
        <f>IF(OR(ISBLANK('!0'!Z809),ISERROR('!0'!Z809)),"",'!0'!Z809)</f>
        <v/>
      </c>
      <c r="AA807" t="str">
        <f>IF(OR(ISBLANK('!0'!AA809),ISERROR('!0'!AA809)),"",'!0'!AA809)</f>
        <v/>
      </c>
      <c r="AB807" t="str">
        <f>IF(OR(ISBLANK('!0'!AB809),ISERROR('!0'!AB809)),"",'!0'!AB809)</f>
        <v/>
      </c>
      <c r="AC807" t="str">
        <f>IF(OR(ISBLANK('!0'!AI809),ISERROR('!0'!AI809)),"",'!0'!AI809)</f>
        <v/>
      </c>
      <c r="AD807" t="str">
        <f>IF(OR(ISBLANK('!0'!AJ809),ISERROR('!0'!AJ809)),"",'!0'!AJ809)</f>
        <v/>
      </c>
      <c r="AE807" t="str">
        <f>IF(OR(ISBLANK('!0'!AK809),ISERROR('!0'!AK809)),"",'!0'!AK809)</f>
        <v/>
      </c>
      <c r="AF807" t="str">
        <f>IF(OR(ISBLANK('!0'!AL809),ISERROR('!0'!AL809)),"",'!0'!AL809)</f>
        <v/>
      </c>
      <c r="AG807" t="str">
        <f>IF(OR(ISBLANK('!0'!AM809),ISERROR('!0'!AM809)),"",'!0'!AM809)</f>
        <v/>
      </c>
      <c r="AH807" t="str">
        <f>IF(OR(ISBLANK('!0'!AN809),ISERROR('!0'!AN809)),"",'!0'!AN809)</f>
        <v/>
      </c>
      <c r="AI807" t="str">
        <f>IF(OR(ISBLANK('!0'!AO809),ISERROR('!0'!AO809)),"",'!0'!AO809)</f>
        <v/>
      </c>
      <c r="AJ807" t="str">
        <f>IF(OR(ISBLANK('!0'!AP809),ISERROR('!0'!AP809)),"",'!0'!AP809)</f>
        <v/>
      </c>
      <c r="AK807" t="str">
        <f>IF(OR(ISBLANK('!0'!AQ809),ISERROR('!0'!AQ809)),"",'!0'!AQ809)</f>
        <v/>
      </c>
      <c r="AL807" t="str">
        <f>IF(OR(ISBLANK('!0'!AR809),ISERROR('!0'!AR809)),"",'!0'!AR809)</f>
        <v/>
      </c>
      <c r="AM807" t="str">
        <f>IF(OR(ISBLANK('!0'!AS809),ISERROR('!0'!AS809)),"",'!0'!AS809)</f>
        <v/>
      </c>
      <c r="AN807" t="str">
        <f>IF(OR(ISBLANK('!0'!AT809),ISERROR('!0'!AT809)),"",'!0'!AT809)</f>
        <v/>
      </c>
      <c r="AO807" t="str">
        <f>IF(OR(ISBLANK('!0'!AU809),ISERROR('!0'!AU809)),"",'!0'!AU809)</f>
        <v/>
      </c>
      <c r="AP807" t="str">
        <f>IF(OR(ISBLANK('!0'!AV809),ISERROR('!0'!AV809)),"",'!0'!AV809)</f>
        <v/>
      </c>
      <c r="AQ807" t="str">
        <f>IF(OR(ISBLANK('!0'!AW809),ISERROR('!0'!AW809)),"",'!0'!AW809)</f>
        <v/>
      </c>
      <c r="AR807" t="str">
        <f>IF(OR(ISBLANK('!0'!AX809),ISERROR('!0'!AX809)),"",'!0'!AX809)</f>
        <v/>
      </c>
      <c r="AS807" t="str">
        <f>IF(OR(ISBLANK('!0'!AY809),ISERROR('!0'!AY809)),"",'!0'!AY809)</f>
        <v/>
      </c>
      <c r="AT807" t="str">
        <f>IF(OR(ISBLANK('!0'!AZ809),ISERROR('!0'!AZ809)),"",'!0'!AZ809)</f>
        <v/>
      </c>
      <c r="AU807" t="str">
        <f>IF(OR(ISBLANK('!0'!BA809),ISERROR('!0'!BA809)),"",'!0'!BA809)</f>
        <v/>
      </c>
      <c r="AV807" t="str">
        <f>IF(OR(ISBLANK('!0'!BB809),ISERROR('!0'!BB809)),"",'!0'!BB809)</f>
        <v/>
      </c>
      <c r="AW807" t="str">
        <f>IF(OR(ISBLANK('!0'!BC809),ISERROR('!0'!BC809)),"",'!0'!BC809)</f>
        <v/>
      </c>
      <c r="AX807" t="str">
        <f>IF(OR(ISBLANK('!0'!BD809),ISERROR('!0'!BD809)),"",'!0'!BD809)</f>
        <v/>
      </c>
      <c r="AY807" t="str">
        <f>IF(OR(ISBLANK('!0'!BE809),ISERROR('!0'!BE809)),"",'!0'!BE809)</f>
        <v/>
      </c>
      <c r="AZ807" t="str">
        <f>IF(OR(ISBLANK('!0'!BF809),ISERROR('!0'!BF809)),"",'!0'!BF809)</f>
        <v/>
      </c>
      <c r="BA807" t="str">
        <f>IF(OR(ISBLANK('!0'!BG809),ISERROR('!0'!BG809)),"",'!0'!BG809)</f>
        <v/>
      </c>
      <c r="BB807" t="str">
        <f>IF(OR(ISBLANK('!0'!BH809),ISERROR('!0'!BH809)),"",'!0'!BH809)</f>
        <v/>
      </c>
      <c r="BC807" t="str">
        <f>IF(OR(ISBLANK('!0'!BI809),ISERROR('!0'!BI809)),"",'!0'!BI809)</f>
        <v/>
      </c>
    </row>
    <row r="808" spans="1:55" ht="12.75" customHeight="1" x14ac:dyDescent="0.2">
      <c r="A808" t="str">
        <f>IF(OR(ISBLANK('!0'!A810),ISERROR('!0'!A810)),"",'!0'!A810)</f>
        <v/>
      </c>
      <c r="B808" t="str">
        <f>IF(OR(ISBLANK('!0'!B810),ISERROR('!0'!B810)),"",'!0'!B810)</f>
        <v/>
      </c>
      <c r="C808" t="str">
        <f>IF(OR(ISBLANK('!0'!C809),ISERROR('!0'!C809)),"",'!0'!C809)</f>
        <v/>
      </c>
      <c r="D808" t="str">
        <f>IF(OR(ISBLANK('!0'!D810),ISERROR('!0'!D810)),"",'!0'!D810)</f>
        <v/>
      </c>
      <c r="E808" t="str">
        <f>IF(OR(ISBLANK('!0'!E810),ISERROR('!0'!E810)),"",'!0'!E810)</f>
        <v/>
      </c>
      <c r="F808" t="str">
        <f>IF(OR(ISBLANK('!0'!F810),ISERROR('!0'!F810)),"",'!0'!F810)</f>
        <v/>
      </c>
      <c r="G808" t="str">
        <f>IF(OR(ISBLANK('!0'!G810),ISERROR('!0'!G810)),"",'!0'!G810)</f>
        <v/>
      </c>
      <c r="H808" t="str">
        <f>IF(OR(ISBLANK('!0'!H810),ISERROR('!0'!H810)),"",'!0'!H810)</f>
        <v/>
      </c>
      <c r="I808" s="4" t="str">
        <f>IF(OR(ISBLANK('!0'!I810),ISERROR('!0'!I810)),"",'!0'!I810)</f>
        <v/>
      </c>
      <c r="J808" t="str">
        <f>IF(OR(ISBLANK('!0'!J810),ISERROR('!0'!J810)),"",'!0'!J810)</f>
        <v/>
      </c>
      <c r="K808" s="59" t="str">
        <f>IF(OR(ISBLANK('!0'!K810),ISERROR('!0'!K810)),"",'!0'!K810)</f>
        <v/>
      </c>
      <c r="L808" t="str">
        <f>IF(OR(ISBLANK('!0'!L810),ISERROR('!0'!L810)),"",'!0'!L810)</f>
        <v/>
      </c>
      <c r="M808" t="str">
        <f>IF(OR(ISBLANK('!0'!M810),ISERROR('!0'!M810)),"",'!0'!M810)</f>
        <v/>
      </c>
      <c r="N808" t="str">
        <f>IF(OR(ISBLANK('!0'!N810),ISERROR('!0'!N810)),"",'!0'!N810)</f>
        <v/>
      </c>
      <c r="O808" t="str">
        <f>IF(OR(ISBLANK('!0'!O810),ISERROR('!0'!O810)),"",'!0'!O810)</f>
        <v/>
      </c>
      <c r="P808" t="str">
        <f>IF(OR(ISBLANK('!0'!P810),ISERROR('!0'!P810)),"",'!0'!P810)</f>
        <v/>
      </c>
      <c r="Q808" t="str">
        <f>IF(OR(ISBLANK('!0'!Q810),ISERROR('!0'!Q810)),"",'!0'!Q810)</f>
        <v/>
      </c>
      <c r="R808" t="str">
        <f>IF(OR(ISBLANK('!0'!R810),ISERROR('!0'!R810)),"",'!0'!R810)</f>
        <v/>
      </c>
      <c r="S808" t="str">
        <f>IF(OR(ISBLANK('!0'!S810),ISERROR('!0'!S810)),"",'!0'!S810)</f>
        <v/>
      </c>
      <c r="T808" t="str">
        <f>IF(OR(ISBLANK('!0'!T810),ISERROR('!0'!T810)),"",'!0'!T810)</f>
        <v/>
      </c>
      <c r="U808" t="str">
        <f>IF(OR(ISBLANK('!0'!U810),ISERROR('!0'!U810)),"",'!0'!U810)</f>
        <v/>
      </c>
      <c r="V808" t="str">
        <f>IF(OR(ISBLANK('!0'!V810),ISERROR('!0'!V810)),"",'!0'!V810)</f>
        <v/>
      </c>
      <c r="W808" t="str">
        <f>IF(OR(ISBLANK('!0'!W810),ISERROR('!0'!W810)),"",'!0'!W810)</f>
        <v/>
      </c>
      <c r="X808" t="str">
        <f>IF(OR(ISBLANK('!0'!X810),ISERROR('!0'!X810)),"",'!0'!X810)</f>
        <v/>
      </c>
      <c r="Y808" t="str">
        <f>IF(OR(ISBLANK('!0'!Y810),ISERROR('!0'!Y810)),"",'!0'!Y810)</f>
        <v/>
      </c>
      <c r="Z808" t="str">
        <f>IF(OR(ISBLANK('!0'!Z810),ISERROR('!0'!Z810)),"",'!0'!Z810)</f>
        <v/>
      </c>
      <c r="AA808" t="str">
        <f>IF(OR(ISBLANK('!0'!AA810),ISERROR('!0'!AA810)),"",'!0'!AA810)</f>
        <v/>
      </c>
      <c r="AB808" t="str">
        <f>IF(OR(ISBLANK('!0'!AB810),ISERROR('!0'!AB810)),"",'!0'!AB810)</f>
        <v/>
      </c>
      <c r="AC808" t="str">
        <f>IF(OR(ISBLANK('!0'!AI810),ISERROR('!0'!AI810)),"",'!0'!AI810)</f>
        <v/>
      </c>
      <c r="AD808" t="str">
        <f>IF(OR(ISBLANK('!0'!AJ810),ISERROR('!0'!AJ810)),"",'!0'!AJ810)</f>
        <v/>
      </c>
      <c r="AE808" t="str">
        <f>IF(OR(ISBLANK('!0'!AK810),ISERROR('!0'!AK810)),"",'!0'!AK810)</f>
        <v/>
      </c>
      <c r="AF808" t="str">
        <f>IF(OR(ISBLANK('!0'!AL810),ISERROR('!0'!AL810)),"",'!0'!AL810)</f>
        <v/>
      </c>
      <c r="AG808" t="str">
        <f>IF(OR(ISBLANK('!0'!AM810),ISERROR('!0'!AM810)),"",'!0'!AM810)</f>
        <v/>
      </c>
      <c r="AH808" t="str">
        <f>IF(OR(ISBLANK('!0'!AN810),ISERROR('!0'!AN810)),"",'!0'!AN810)</f>
        <v/>
      </c>
      <c r="AI808" t="str">
        <f>IF(OR(ISBLANK('!0'!AO810),ISERROR('!0'!AO810)),"",'!0'!AO810)</f>
        <v/>
      </c>
      <c r="AJ808" t="str">
        <f>IF(OR(ISBLANK('!0'!AP810),ISERROR('!0'!AP810)),"",'!0'!AP810)</f>
        <v/>
      </c>
      <c r="AK808" t="str">
        <f>IF(OR(ISBLANK('!0'!AQ810),ISERROR('!0'!AQ810)),"",'!0'!AQ810)</f>
        <v/>
      </c>
      <c r="AL808" t="str">
        <f>IF(OR(ISBLANK('!0'!AR810),ISERROR('!0'!AR810)),"",'!0'!AR810)</f>
        <v/>
      </c>
      <c r="AM808" t="str">
        <f>IF(OR(ISBLANK('!0'!AS810),ISERROR('!0'!AS810)),"",'!0'!AS810)</f>
        <v/>
      </c>
      <c r="AN808" t="str">
        <f>IF(OR(ISBLANK('!0'!AT810),ISERROR('!0'!AT810)),"",'!0'!AT810)</f>
        <v/>
      </c>
      <c r="AO808" t="str">
        <f>IF(OR(ISBLANK('!0'!AU810),ISERROR('!0'!AU810)),"",'!0'!AU810)</f>
        <v/>
      </c>
      <c r="AP808" t="str">
        <f>IF(OR(ISBLANK('!0'!AV810),ISERROR('!0'!AV810)),"",'!0'!AV810)</f>
        <v/>
      </c>
      <c r="AQ808" t="str">
        <f>IF(OR(ISBLANK('!0'!AW810),ISERROR('!0'!AW810)),"",'!0'!AW810)</f>
        <v/>
      </c>
      <c r="AR808" t="str">
        <f>IF(OR(ISBLANK('!0'!AX810),ISERROR('!0'!AX810)),"",'!0'!AX810)</f>
        <v/>
      </c>
      <c r="AS808" t="str">
        <f>IF(OR(ISBLANK('!0'!AY810),ISERROR('!0'!AY810)),"",'!0'!AY810)</f>
        <v/>
      </c>
      <c r="AT808" t="str">
        <f>IF(OR(ISBLANK('!0'!AZ810),ISERROR('!0'!AZ810)),"",'!0'!AZ810)</f>
        <v/>
      </c>
      <c r="AU808" t="str">
        <f>IF(OR(ISBLANK('!0'!BA810),ISERROR('!0'!BA810)),"",'!0'!BA810)</f>
        <v/>
      </c>
      <c r="AV808" t="str">
        <f>IF(OR(ISBLANK('!0'!BB810),ISERROR('!0'!BB810)),"",'!0'!BB810)</f>
        <v/>
      </c>
      <c r="AW808" t="str">
        <f>IF(OR(ISBLANK('!0'!BC810),ISERROR('!0'!BC810)),"",'!0'!BC810)</f>
        <v/>
      </c>
      <c r="AX808" t="str">
        <f>IF(OR(ISBLANK('!0'!BD810),ISERROR('!0'!BD810)),"",'!0'!BD810)</f>
        <v/>
      </c>
      <c r="AY808" t="str">
        <f>IF(OR(ISBLANK('!0'!BE810),ISERROR('!0'!BE810)),"",'!0'!BE810)</f>
        <v/>
      </c>
      <c r="AZ808" t="str">
        <f>IF(OR(ISBLANK('!0'!BF810),ISERROR('!0'!BF810)),"",'!0'!BF810)</f>
        <v/>
      </c>
      <c r="BA808" t="str">
        <f>IF(OR(ISBLANK('!0'!BG810),ISERROR('!0'!BG810)),"",'!0'!BG810)</f>
        <v/>
      </c>
      <c r="BB808" t="str">
        <f>IF(OR(ISBLANK('!0'!BH810),ISERROR('!0'!BH810)),"",'!0'!BH810)</f>
        <v/>
      </c>
      <c r="BC808" t="str">
        <f>IF(OR(ISBLANK('!0'!BI810),ISERROR('!0'!BI810)),"",'!0'!BI810)</f>
        <v/>
      </c>
    </row>
    <row r="809" spans="1:55" ht="12.75" customHeight="1" x14ac:dyDescent="0.2">
      <c r="A809" t="str">
        <f>IF(OR(ISBLANK('!0'!A811),ISERROR('!0'!A811)),"",'!0'!A811)</f>
        <v/>
      </c>
      <c r="B809" t="str">
        <f>IF(OR(ISBLANK('!0'!B811),ISERROR('!0'!B811)),"",'!0'!B811)</f>
        <v/>
      </c>
      <c r="C809" t="str">
        <f>IF(OR(ISBLANK('!0'!C810),ISERROR('!0'!C810)),"",'!0'!C810)</f>
        <v/>
      </c>
      <c r="D809" t="str">
        <f>IF(OR(ISBLANK('!0'!D811),ISERROR('!0'!D811)),"",'!0'!D811)</f>
        <v/>
      </c>
      <c r="E809" t="str">
        <f>IF(OR(ISBLANK('!0'!E811),ISERROR('!0'!E811)),"",'!0'!E811)</f>
        <v/>
      </c>
      <c r="F809" t="str">
        <f>IF(OR(ISBLANK('!0'!F811),ISERROR('!0'!F811)),"",'!0'!F811)</f>
        <v/>
      </c>
      <c r="G809" t="str">
        <f>IF(OR(ISBLANK('!0'!G811),ISERROR('!0'!G811)),"",'!0'!G811)</f>
        <v/>
      </c>
      <c r="H809" t="str">
        <f>IF(OR(ISBLANK('!0'!H811),ISERROR('!0'!H811)),"",'!0'!H811)</f>
        <v/>
      </c>
      <c r="I809" s="4" t="str">
        <f>IF(OR(ISBLANK('!0'!I811),ISERROR('!0'!I811)),"",'!0'!I811)</f>
        <v/>
      </c>
      <c r="J809" t="str">
        <f>IF(OR(ISBLANK('!0'!J811),ISERROR('!0'!J811)),"",'!0'!J811)</f>
        <v/>
      </c>
      <c r="K809" s="59" t="str">
        <f>IF(OR(ISBLANK('!0'!K811),ISERROR('!0'!K811)),"",'!0'!K811)</f>
        <v/>
      </c>
      <c r="L809" t="str">
        <f>IF(OR(ISBLANK('!0'!L811),ISERROR('!0'!L811)),"",'!0'!L811)</f>
        <v/>
      </c>
      <c r="M809" t="str">
        <f>IF(OR(ISBLANK('!0'!M811),ISERROR('!0'!M811)),"",'!0'!M811)</f>
        <v/>
      </c>
      <c r="N809" t="str">
        <f>IF(OR(ISBLANK('!0'!N811),ISERROR('!0'!N811)),"",'!0'!N811)</f>
        <v/>
      </c>
      <c r="O809" t="str">
        <f>IF(OR(ISBLANK('!0'!O811),ISERROR('!0'!O811)),"",'!0'!O811)</f>
        <v/>
      </c>
      <c r="P809" t="str">
        <f>IF(OR(ISBLANK('!0'!P811),ISERROR('!0'!P811)),"",'!0'!P811)</f>
        <v/>
      </c>
      <c r="Q809" t="str">
        <f>IF(OR(ISBLANK('!0'!Q811),ISERROR('!0'!Q811)),"",'!0'!Q811)</f>
        <v/>
      </c>
      <c r="R809" t="str">
        <f>IF(OR(ISBLANK('!0'!R811),ISERROR('!0'!R811)),"",'!0'!R811)</f>
        <v/>
      </c>
      <c r="S809" t="str">
        <f>IF(OR(ISBLANK('!0'!S811),ISERROR('!0'!S811)),"",'!0'!S811)</f>
        <v/>
      </c>
      <c r="T809" t="str">
        <f>IF(OR(ISBLANK('!0'!T811),ISERROR('!0'!T811)),"",'!0'!T811)</f>
        <v/>
      </c>
      <c r="U809" t="str">
        <f>IF(OR(ISBLANK('!0'!U811),ISERROR('!0'!U811)),"",'!0'!U811)</f>
        <v/>
      </c>
      <c r="V809" t="str">
        <f>IF(OR(ISBLANK('!0'!V811),ISERROR('!0'!V811)),"",'!0'!V811)</f>
        <v/>
      </c>
      <c r="W809" t="str">
        <f>IF(OR(ISBLANK('!0'!W811),ISERROR('!0'!W811)),"",'!0'!W811)</f>
        <v/>
      </c>
      <c r="X809" t="str">
        <f>IF(OR(ISBLANK('!0'!X811),ISERROR('!0'!X811)),"",'!0'!X811)</f>
        <v/>
      </c>
      <c r="Y809" t="str">
        <f>IF(OR(ISBLANK('!0'!Y811),ISERROR('!0'!Y811)),"",'!0'!Y811)</f>
        <v/>
      </c>
      <c r="Z809" t="str">
        <f>IF(OR(ISBLANK('!0'!Z811),ISERROR('!0'!Z811)),"",'!0'!Z811)</f>
        <v/>
      </c>
      <c r="AA809" t="str">
        <f>IF(OR(ISBLANK('!0'!AA811),ISERROR('!0'!AA811)),"",'!0'!AA811)</f>
        <v/>
      </c>
      <c r="AB809" t="str">
        <f>IF(OR(ISBLANK('!0'!AB811),ISERROR('!0'!AB811)),"",'!0'!AB811)</f>
        <v/>
      </c>
      <c r="AC809" t="str">
        <f>IF(OR(ISBLANK('!0'!AI811),ISERROR('!0'!AI811)),"",'!0'!AI811)</f>
        <v/>
      </c>
      <c r="AD809" t="str">
        <f>IF(OR(ISBLANK('!0'!AJ811),ISERROR('!0'!AJ811)),"",'!0'!AJ811)</f>
        <v/>
      </c>
      <c r="AE809" t="str">
        <f>IF(OR(ISBLANK('!0'!AK811),ISERROR('!0'!AK811)),"",'!0'!AK811)</f>
        <v/>
      </c>
      <c r="AF809" t="str">
        <f>IF(OR(ISBLANK('!0'!AL811),ISERROR('!0'!AL811)),"",'!0'!AL811)</f>
        <v/>
      </c>
      <c r="AG809" t="str">
        <f>IF(OR(ISBLANK('!0'!AM811),ISERROR('!0'!AM811)),"",'!0'!AM811)</f>
        <v/>
      </c>
      <c r="AH809" t="str">
        <f>IF(OR(ISBLANK('!0'!AN811),ISERROR('!0'!AN811)),"",'!0'!AN811)</f>
        <v/>
      </c>
      <c r="AI809" t="str">
        <f>IF(OR(ISBLANK('!0'!AO811),ISERROR('!0'!AO811)),"",'!0'!AO811)</f>
        <v/>
      </c>
      <c r="AJ809" t="str">
        <f>IF(OR(ISBLANK('!0'!AP811),ISERROR('!0'!AP811)),"",'!0'!AP811)</f>
        <v/>
      </c>
      <c r="AK809" t="str">
        <f>IF(OR(ISBLANK('!0'!AQ811),ISERROR('!0'!AQ811)),"",'!0'!AQ811)</f>
        <v/>
      </c>
      <c r="AL809" t="str">
        <f>IF(OR(ISBLANK('!0'!AR811),ISERROR('!0'!AR811)),"",'!0'!AR811)</f>
        <v/>
      </c>
      <c r="AM809" t="str">
        <f>IF(OR(ISBLANK('!0'!AS811),ISERROR('!0'!AS811)),"",'!0'!AS811)</f>
        <v/>
      </c>
      <c r="AN809" t="str">
        <f>IF(OR(ISBLANK('!0'!AT811),ISERROR('!0'!AT811)),"",'!0'!AT811)</f>
        <v/>
      </c>
      <c r="AO809" t="str">
        <f>IF(OR(ISBLANK('!0'!AU811),ISERROR('!0'!AU811)),"",'!0'!AU811)</f>
        <v/>
      </c>
      <c r="AP809" t="str">
        <f>IF(OR(ISBLANK('!0'!AV811),ISERROR('!0'!AV811)),"",'!0'!AV811)</f>
        <v/>
      </c>
      <c r="AQ809" t="str">
        <f>IF(OR(ISBLANK('!0'!AW811),ISERROR('!0'!AW811)),"",'!0'!AW811)</f>
        <v/>
      </c>
      <c r="AR809" t="str">
        <f>IF(OR(ISBLANK('!0'!AX811),ISERROR('!0'!AX811)),"",'!0'!AX811)</f>
        <v/>
      </c>
      <c r="AS809" t="str">
        <f>IF(OR(ISBLANK('!0'!AY811),ISERROR('!0'!AY811)),"",'!0'!AY811)</f>
        <v/>
      </c>
      <c r="AT809" t="str">
        <f>IF(OR(ISBLANK('!0'!AZ811),ISERROR('!0'!AZ811)),"",'!0'!AZ811)</f>
        <v/>
      </c>
      <c r="AU809" t="str">
        <f>IF(OR(ISBLANK('!0'!BA811),ISERROR('!0'!BA811)),"",'!0'!BA811)</f>
        <v/>
      </c>
      <c r="AV809" t="str">
        <f>IF(OR(ISBLANK('!0'!BB811),ISERROR('!0'!BB811)),"",'!0'!BB811)</f>
        <v/>
      </c>
      <c r="AW809" t="str">
        <f>IF(OR(ISBLANK('!0'!BC811),ISERROR('!0'!BC811)),"",'!0'!BC811)</f>
        <v/>
      </c>
      <c r="AX809" t="str">
        <f>IF(OR(ISBLANK('!0'!BD811),ISERROR('!0'!BD811)),"",'!0'!BD811)</f>
        <v/>
      </c>
      <c r="AY809" t="str">
        <f>IF(OR(ISBLANK('!0'!BE811),ISERROR('!0'!BE811)),"",'!0'!BE811)</f>
        <v/>
      </c>
      <c r="AZ809" t="str">
        <f>IF(OR(ISBLANK('!0'!BF811),ISERROR('!0'!BF811)),"",'!0'!BF811)</f>
        <v/>
      </c>
      <c r="BA809" t="str">
        <f>IF(OR(ISBLANK('!0'!BG811),ISERROR('!0'!BG811)),"",'!0'!BG811)</f>
        <v/>
      </c>
      <c r="BB809" t="str">
        <f>IF(OR(ISBLANK('!0'!BH811),ISERROR('!0'!BH811)),"",'!0'!BH811)</f>
        <v/>
      </c>
      <c r="BC809" t="str">
        <f>IF(OR(ISBLANK('!0'!BI811),ISERROR('!0'!BI811)),"",'!0'!BI811)</f>
        <v/>
      </c>
    </row>
    <row r="810" spans="1:55" ht="12.75" customHeight="1" x14ac:dyDescent="0.2">
      <c r="A810" t="str">
        <f>IF(OR(ISBLANK('!0'!A812),ISERROR('!0'!A812)),"",'!0'!A812)</f>
        <v/>
      </c>
      <c r="B810" t="str">
        <f>IF(OR(ISBLANK('!0'!B812),ISERROR('!0'!B812)),"",'!0'!B812)</f>
        <v/>
      </c>
      <c r="C810" t="str">
        <f>IF(OR(ISBLANK('!0'!C811),ISERROR('!0'!C811)),"",'!0'!C811)</f>
        <v/>
      </c>
      <c r="D810" t="str">
        <f>IF(OR(ISBLANK('!0'!D812),ISERROR('!0'!D812)),"",'!0'!D812)</f>
        <v/>
      </c>
      <c r="E810" t="str">
        <f>IF(OR(ISBLANK('!0'!E812),ISERROR('!0'!E812)),"",'!0'!E812)</f>
        <v/>
      </c>
      <c r="F810" t="str">
        <f>IF(OR(ISBLANK('!0'!F812),ISERROR('!0'!F812)),"",'!0'!F812)</f>
        <v/>
      </c>
      <c r="G810" t="str">
        <f>IF(OR(ISBLANK('!0'!G812),ISERROR('!0'!G812)),"",'!0'!G812)</f>
        <v/>
      </c>
      <c r="H810" t="str">
        <f>IF(OR(ISBLANK('!0'!H812),ISERROR('!0'!H812)),"",'!0'!H812)</f>
        <v/>
      </c>
      <c r="I810" s="4" t="str">
        <f>IF(OR(ISBLANK('!0'!I812),ISERROR('!0'!I812)),"",'!0'!I812)</f>
        <v/>
      </c>
      <c r="J810" t="str">
        <f>IF(OR(ISBLANK('!0'!J812),ISERROR('!0'!J812)),"",'!0'!J812)</f>
        <v/>
      </c>
      <c r="K810" s="59" t="str">
        <f>IF(OR(ISBLANK('!0'!K812),ISERROR('!0'!K812)),"",'!0'!K812)</f>
        <v/>
      </c>
      <c r="L810" t="str">
        <f>IF(OR(ISBLANK('!0'!L812),ISERROR('!0'!L812)),"",'!0'!L812)</f>
        <v/>
      </c>
      <c r="M810" t="str">
        <f>IF(OR(ISBLANK('!0'!M812),ISERROR('!0'!M812)),"",'!0'!M812)</f>
        <v/>
      </c>
      <c r="N810" t="str">
        <f>IF(OR(ISBLANK('!0'!N812),ISERROR('!0'!N812)),"",'!0'!N812)</f>
        <v/>
      </c>
      <c r="O810" t="str">
        <f>IF(OR(ISBLANK('!0'!O812),ISERROR('!0'!O812)),"",'!0'!O812)</f>
        <v/>
      </c>
      <c r="P810" t="str">
        <f>IF(OR(ISBLANK('!0'!P812),ISERROR('!0'!P812)),"",'!0'!P812)</f>
        <v/>
      </c>
      <c r="Q810" t="str">
        <f>IF(OR(ISBLANK('!0'!Q812),ISERROR('!0'!Q812)),"",'!0'!Q812)</f>
        <v/>
      </c>
      <c r="R810" t="str">
        <f>IF(OR(ISBLANK('!0'!R812),ISERROR('!0'!R812)),"",'!0'!R812)</f>
        <v/>
      </c>
      <c r="S810" t="str">
        <f>IF(OR(ISBLANK('!0'!S812),ISERROR('!0'!S812)),"",'!0'!S812)</f>
        <v/>
      </c>
      <c r="T810" t="str">
        <f>IF(OR(ISBLANK('!0'!T812),ISERROR('!0'!T812)),"",'!0'!T812)</f>
        <v/>
      </c>
      <c r="U810" t="str">
        <f>IF(OR(ISBLANK('!0'!U812),ISERROR('!0'!U812)),"",'!0'!U812)</f>
        <v/>
      </c>
      <c r="V810" t="str">
        <f>IF(OR(ISBLANK('!0'!V812),ISERROR('!0'!V812)),"",'!0'!V812)</f>
        <v/>
      </c>
      <c r="W810" t="str">
        <f>IF(OR(ISBLANK('!0'!W812),ISERROR('!0'!W812)),"",'!0'!W812)</f>
        <v/>
      </c>
      <c r="X810" t="str">
        <f>IF(OR(ISBLANK('!0'!X812),ISERROR('!0'!X812)),"",'!0'!X812)</f>
        <v/>
      </c>
      <c r="Y810" t="str">
        <f>IF(OR(ISBLANK('!0'!Y812),ISERROR('!0'!Y812)),"",'!0'!Y812)</f>
        <v/>
      </c>
      <c r="Z810" t="str">
        <f>IF(OR(ISBLANK('!0'!Z812),ISERROR('!0'!Z812)),"",'!0'!Z812)</f>
        <v/>
      </c>
      <c r="AA810" t="str">
        <f>IF(OR(ISBLANK('!0'!AA812),ISERROR('!0'!AA812)),"",'!0'!AA812)</f>
        <v/>
      </c>
      <c r="AB810" t="str">
        <f>IF(OR(ISBLANK('!0'!AB812),ISERROR('!0'!AB812)),"",'!0'!AB812)</f>
        <v/>
      </c>
      <c r="AC810" t="str">
        <f>IF(OR(ISBLANK('!0'!AI812),ISERROR('!0'!AI812)),"",'!0'!AI812)</f>
        <v/>
      </c>
      <c r="AD810" t="str">
        <f>IF(OR(ISBLANK('!0'!AJ812),ISERROR('!0'!AJ812)),"",'!0'!AJ812)</f>
        <v/>
      </c>
      <c r="AE810" t="str">
        <f>IF(OR(ISBLANK('!0'!AK812),ISERROR('!0'!AK812)),"",'!0'!AK812)</f>
        <v/>
      </c>
      <c r="AF810" t="str">
        <f>IF(OR(ISBLANK('!0'!AL812),ISERROR('!0'!AL812)),"",'!0'!AL812)</f>
        <v/>
      </c>
      <c r="AG810" t="str">
        <f>IF(OR(ISBLANK('!0'!AM812),ISERROR('!0'!AM812)),"",'!0'!AM812)</f>
        <v/>
      </c>
      <c r="AH810" t="str">
        <f>IF(OR(ISBLANK('!0'!AN812),ISERROR('!0'!AN812)),"",'!0'!AN812)</f>
        <v/>
      </c>
      <c r="AI810" t="str">
        <f>IF(OR(ISBLANK('!0'!AO812),ISERROR('!0'!AO812)),"",'!0'!AO812)</f>
        <v/>
      </c>
      <c r="AJ810" t="str">
        <f>IF(OR(ISBLANK('!0'!AP812),ISERROR('!0'!AP812)),"",'!0'!AP812)</f>
        <v/>
      </c>
      <c r="AK810" t="str">
        <f>IF(OR(ISBLANK('!0'!AQ812),ISERROR('!0'!AQ812)),"",'!0'!AQ812)</f>
        <v/>
      </c>
      <c r="AL810" t="str">
        <f>IF(OR(ISBLANK('!0'!AR812),ISERROR('!0'!AR812)),"",'!0'!AR812)</f>
        <v/>
      </c>
      <c r="AM810" t="str">
        <f>IF(OR(ISBLANK('!0'!AS812),ISERROR('!0'!AS812)),"",'!0'!AS812)</f>
        <v/>
      </c>
      <c r="AN810" t="str">
        <f>IF(OR(ISBLANK('!0'!AT812),ISERROR('!0'!AT812)),"",'!0'!AT812)</f>
        <v/>
      </c>
      <c r="AO810" t="str">
        <f>IF(OR(ISBLANK('!0'!AU812),ISERROR('!0'!AU812)),"",'!0'!AU812)</f>
        <v/>
      </c>
      <c r="AP810" t="str">
        <f>IF(OR(ISBLANK('!0'!AV812),ISERROR('!0'!AV812)),"",'!0'!AV812)</f>
        <v/>
      </c>
      <c r="AQ810" t="str">
        <f>IF(OR(ISBLANK('!0'!AW812),ISERROR('!0'!AW812)),"",'!0'!AW812)</f>
        <v/>
      </c>
      <c r="AR810" t="str">
        <f>IF(OR(ISBLANK('!0'!AX812),ISERROR('!0'!AX812)),"",'!0'!AX812)</f>
        <v/>
      </c>
      <c r="AS810" t="str">
        <f>IF(OR(ISBLANK('!0'!AY812),ISERROR('!0'!AY812)),"",'!0'!AY812)</f>
        <v/>
      </c>
      <c r="AT810" t="str">
        <f>IF(OR(ISBLANK('!0'!AZ812),ISERROR('!0'!AZ812)),"",'!0'!AZ812)</f>
        <v/>
      </c>
      <c r="AU810" t="str">
        <f>IF(OR(ISBLANK('!0'!BA812),ISERROR('!0'!BA812)),"",'!0'!BA812)</f>
        <v/>
      </c>
      <c r="AV810" t="str">
        <f>IF(OR(ISBLANK('!0'!BB812),ISERROR('!0'!BB812)),"",'!0'!BB812)</f>
        <v/>
      </c>
      <c r="AW810" t="str">
        <f>IF(OR(ISBLANK('!0'!BC812),ISERROR('!0'!BC812)),"",'!0'!BC812)</f>
        <v/>
      </c>
      <c r="AX810" t="str">
        <f>IF(OR(ISBLANK('!0'!BD812),ISERROR('!0'!BD812)),"",'!0'!BD812)</f>
        <v/>
      </c>
      <c r="AY810" t="str">
        <f>IF(OR(ISBLANK('!0'!BE812),ISERROR('!0'!BE812)),"",'!0'!BE812)</f>
        <v/>
      </c>
      <c r="AZ810" t="str">
        <f>IF(OR(ISBLANK('!0'!BF812),ISERROR('!0'!BF812)),"",'!0'!BF812)</f>
        <v/>
      </c>
      <c r="BA810" t="str">
        <f>IF(OR(ISBLANK('!0'!BG812),ISERROR('!0'!BG812)),"",'!0'!BG812)</f>
        <v/>
      </c>
      <c r="BB810" t="str">
        <f>IF(OR(ISBLANK('!0'!BH812),ISERROR('!0'!BH812)),"",'!0'!BH812)</f>
        <v/>
      </c>
      <c r="BC810" t="str">
        <f>IF(OR(ISBLANK('!0'!BI812),ISERROR('!0'!BI812)),"",'!0'!BI812)</f>
        <v/>
      </c>
    </row>
    <row r="811" spans="1:55" ht="12.75" customHeight="1" x14ac:dyDescent="0.2">
      <c r="A811" t="str">
        <f>IF(OR(ISBLANK('!0'!A813),ISERROR('!0'!A813)),"",'!0'!A813)</f>
        <v/>
      </c>
      <c r="B811" t="str">
        <f>IF(OR(ISBLANK('!0'!B813),ISERROR('!0'!B813)),"",'!0'!B813)</f>
        <v/>
      </c>
      <c r="C811" t="str">
        <f>IF(OR(ISBLANK('!0'!C812),ISERROR('!0'!C812)),"",'!0'!C812)</f>
        <v/>
      </c>
      <c r="D811" t="str">
        <f>IF(OR(ISBLANK('!0'!D813),ISERROR('!0'!D813)),"",'!0'!D813)</f>
        <v/>
      </c>
      <c r="E811" t="str">
        <f>IF(OR(ISBLANK('!0'!E813),ISERROR('!0'!E813)),"",'!0'!E813)</f>
        <v/>
      </c>
      <c r="F811" t="str">
        <f>IF(OR(ISBLANK('!0'!F813),ISERROR('!0'!F813)),"",'!0'!F813)</f>
        <v/>
      </c>
      <c r="G811" t="str">
        <f>IF(OR(ISBLANK('!0'!G813),ISERROR('!0'!G813)),"",'!0'!G813)</f>
        <v/>
      </c>
      <c r="H811" t="str">
        <f>IF(OR(ISBLANK('!0'!H813),ISERROR('!0'!H813)),"",'!0'!H813)</f>
        <v/>
      </c>
      <c r="I811" s="4" t="str">
        <f>IF(OR(ISBLANK('!0'!I813),ISERROR('!0'!I813)),"",'!0'!I813)</f>
        <v/>
      </c>
      <c r="J811" t="str">
        <f>IF(OR(ISBLANK('!0'!J813),ISERROR('!0'!J813)),"",'!0'!J813)</f>
        <v/>
      </c>
      <c r="K811" s="59" t="str">
        <f>IF(OR(ISBLANK('!0'!K813),ISERROR('!0'!K813)),"",'!0'!K813)</f>
        <v/>
      </c>
      <c r="L811" t="str">
        <f>IF(OR(ISBLANK('!0'!L813),ISERROR('!0'!L813)),"",'!0'!L813)</f>
        <v/>
      </c>
      <c r="M811" t="str">
        <f>IF(OR(ISBLANK('!0'!M813),ISERROR('!0'!M813)),"",'!0'!M813)</f>
        <v/>
      </c>
      <c r="N811" t="str">
        <f>IF(OR(ISBLANK('!0'!N813),ISERROR('!0'!N813)),"",'!0'!N813)</f>
        <v/>
      </c>
      <c r="O811" t="str">
        <f>IF(OR(ISBLANK('!0'!O813),ISERROR('!0'!O813)),"",'!0'!O813)</f>
        <v/>
      </c>
      <c r="P811" t="str">
        <f>IF(OR(ISBLANK('!0'!P813),ISERROR('!0'!P813)),"",'!0'!P813)</f>
        <v/>
      </c>
      <c r="Q811" t="str">
        <f>IF(OR(ISBLANK('!0'!Q813),ISERROR('!0'!Q813)),"",'!0'!Q813)</f>
        <v/>
      </c>
      <c r="R811" t="str">
        <f>IF(OR(ISBLANK('!0'!R813),ISERROR('!0'!R813)),"",'!0'!R813)</f>
        <v/>
      </c>
      <c r="S811" t="str">
        <f>IF(OR(ISBLANK('!0'!S813),ISERROR('!0'!S813)),"",'!0'!S813)</f>
        <v/>
      </c>
      <c r="T811" t="str">
        <f>IF(OR(ISBLANK('!0'!T813),ISERROR('!0'!T813)),"",'!0'!T813)</f>
        <v/>
      </c>
      <c r="U811" t="str">
        <f>IF(OR(ISBLANK('!0'!U813),ISERROR('!0'!U813)),"",'!0'!U813)</f>
        <v/>
      </c>
      <c r="V811" t="str">
        <f>IF(OR(ISBLANK('!0'!V813),ISERROR('!0'!V813)),"",'!0'!V813)</f>
        <v/>
      </c>
      <c r="W811" t="str">
        <f>IF(OR(ISBLANK('!0'!W813),ISERROR('!0'!W813)),"",'!0'!W813)</f>
        <v/>
      </c>
      <c r="X811" t="str">
        <f>IF(OR(ISBLANK('!0'!X813),ISERROR('!0'!X813)),"",'!0'!X813)</f>
        <v/>
      </c>
      <c r="Y811" t="str">
        <f>IF(OR(ISBLANK('!0'!Y813),ISERROR('!0'!Y813)),"",'!0'!Y813)</f>
        <v/>
      </c>
      <c r="Z811" t="str">
        <f>IF(OR(ISBLANK('!0'!Z813),ISERROR('!0'!Z813)),"",'!0'!Z813)</f>
        <v/>
      </c>
      <c r="AA811" t="str">
        <f>IF(OR(ISBLANK('!0'!AA813),ISERROR('!0'!AA813)),"",'!0'!AA813)</f>
        <v/>
      </c>
      <c r="AB811" t="str">
        <f>IF(OR(ISBLANK('!0'!AB813),ISERROR('!0'!AB813)),"",'!0'!AB813)</f>
        <v/>
      </c>
      <c r="AC811" t="str">
        <f>IF(OR(ISBLANK('!0'!AI813),ISERROR('!0'!AI813)),"",'!0'!AI813)</f>
        <v/>
      </c>
      <c r="AD811" t="str">
        <f>IF(OR(ISBLANK('!0'!AJ813),ISERROR('!0'!AJ813)),"",'!0'!AJ813)</f>
        <v/>
      </c>
      <c r="AE811" t="str">
        <f>IF(OR(ISBLANK('!0'!AK813),ISERROR('!0'!AK813)),"",'!0'!AK813)</f>
        <v/>
      </c>
      <c r="AF811" t="str">
        <f>IF(OR(ISBLANK('!0'!AL813),ISERROR('!0'!AL813)),"",'!0'!AL813)</f>
        <v/>
      </c>
      <c r="AG811" t="str">
        <f>IF(OR(ISBLANK('!0'!AM813),ISERROR('!0'!AM813)),"",'!0'!AM813)</f>
        <v/>
      </c>
      <c r="AH811" t="str">
        <f>IF(OR(ISBLANK('!0'!AN813),ISERROR('!0'!AN813)),"",'!0'!AN813)</f>
        <v/>
      </c>
      <c r="AI811" t="str">
        <f>IF(OR(ISBLANK('!0'!AO813),ISERROR('!0'!AO813)),"",'!0'!AO813)</f>
        <v/>
      </c>
      <c r="AJ811" t="str">
        <f>IF(OR(ISBLANK('!0'!AP813),ISERROR('!0'!AP813)),"",'!0'!AP813)</f>
        <v/>
      </c>
      <c r="AK811" t="str">
        <f>IF(OR(ISBLANK('!0'!AQ813),ISERROR('!0'!AQ813)),"",'!0'!AQ813)</f>
        <v/>
      </c>
      <c r="AL811" t="str">
        <f>IF(OR(ISBLANK('!0'!AR813),ISERROR('!0'!AR813)),"",'!0'!AR813)</f>
        <v/>
      </c>
      <c r="AM811" t="str">
        <f>IF(OR(ISBLANK('!0'!AS813),ISERROR('!0'!AS813)),"",'!0'!AS813)</f>
        <v/>
      </c>
      <c r="AN811" t="str">
        <f>IF(OR(ISBLANK('!0'!AT813),ISERROR('!0'!AT813)),"",'!0'!AT813)</f>
        <v/>
      </c>
      <c r="AO811" t="str">
        <f>IF(OR(ISBLANK('!0'!AU813),ISERROR('!0'!AU813)),"",'!0'!AU813)</f>
        <v/>
      </c>
      <c r="AP811" t="str">
        <f>IF(OR(ISBLANK('!0'!AV813),ISERROR('!0'!AV813)),"",'!0'!AV813)</f>
        <v/>
      </c>
      <c r="AQ811" t="str">
        <f>IF(OR(ISBLANK('!0'!AW813),ISERROR('!0'!AW813)),"",'!0'!AW813)</f>
        <v/>
      </c>
      <c r="AR811" t="str">
        <f>IF(OR(ISBLANK('!0'!AX813),ISERROR('!0'!AX813)),"",'!0'!AX813)</f>
        <v/>
      </c>
      <c r="AS811" t="str">
        <f>IF(OR(ISBLANK('!0'!AY813),ISERROR('!0'!AY813)),"",'!0'!AY813)</f>
        <v/>
      </c>
      <c r="AT811" t="str">
        <f>IF(OR(ISBLANK('!0'!AZ813),ISERROR('!0'!AZ813)),"",'!0'!AZ813)</f>
        <v/>
      </c>
      <c r="AU811" t="str">
        <f>IF(OR(ISBLANK('!0'!BA813),ISERROR('!0'!BA813)),"",'!0'!BA813)</f>
        <v/>
      </c>
      <c r="AV811" t="str">
        <f>IF(OR(ISBLANK('!0'!BB813),ISERROR('!0'!BB813)),"",'!0'!BB813)</f>
        <v/>
      </c>
      <c r="AW811" t="str">
        <f>IF(OR(ISBLANK('!0'!BC813),ISERROR('!0'!BC813)),"",'!0'!BC813)</f>
        <v/>
      </c>
      <c r="AX811" t="str">
        <f>IF(OR(ISBLANK('!0'!BD813),ISERROR('!0'!BD813)),"",'!0'!BD813)</f>
        <v/>
      </c>
      <c r="AY811" t="str">
        <f>IF(OR(ISBLANK('!0'!BE813),ISERROR('!0'!BE813)),"",'!0'!BE813)</f>
        <v/>
      </c>
      <c r="AZ811" t="str">
        <f>IF(OR(ISBLANK('!0'!BF813),ISERROR('!0'!BF813)),"",'!0'!BF813)</f>
        <v/>
      </c>
      <c r="BA811" t="str">
        <f>IF(OR(ISBLANK('!0'!BG813),ISERROR('!0'!BG813)),"",'!0'!BG813)</f>
        <v/>
      </c>
      <c r="BB811" t="str">
        <f>IF(OR(ISBLANK('!0'!BH813),ISERROR('!0'!BH813)),"",'!0'!BH813)</f>
        <v/>
      </c>
      <c r="BC811" t="str">
        <f>IF(OR(ISBLANK('!0'!BI813),ISERROR('!0'!BI813)),"",'!0'!BI813)</f>
        <v/>
      </c>
    </row>
    <row r="812" spans="1:55" ht="12.75" customHeight="1" x14ac:dyDescent="0.2">
      <c r="A812" t="str">
        <f>IF(OR(ISBLANK('!0'!A814),ISERROR('!0'!A814)),"",'!0'!A814)</f>
        <v/>
      </c>
      <c r="B812" t="str">
        <f>IF(OR(ISBLANK('!0'!B814),ISERROR('!0'!B814)),"",'!0'!B814)</f>
        <v/>
      </c>
      <c r="C812" t="str">
        <f>IF(OR(ISBLANK('!0'!C813),ISERROR('!0'!C813)),"",'!0'!C813)</f>
        <v/>
      </c>
      <c r="D812" t="str">
        <f>IF(OR(ISBLANK('!0'!D814),ISERROR('!0'!D814)),"",'!0'!D814)</f>
        <v/>
      </c>
      <c r="E812" t="str">
        <f>IF(OR(ISBLANK('!0'!E814),ISERROR('!0'!E814)),"",'!0'!E814)</f>
        <v/>
      </c>
      <c r="F812" t="str">
        <f>IF(OR(ISBLANK('!0'!F814),ISERROR('!0'!F814)),"",'!0'!F814)</f>
        <v/>
      </c>
      <c r="G812" t="str">
        <f>IF(OR(ISBLANK('!0'!G814),ISERROR('!0'!G814)),"",'!0'!G814)</f>
        <v/>
      </c>
      <c r="H812" t="str">
        <f>IF(OR(ISBLANK('!0'!H814),ISERROR('!0'!H814)),"",'!0'!H814)</f>
        <v/>
      </c>
      <c r="I812" s="4" t="str">
        <f>IF(OR(ISBLANK('!0'!I814),ISERROR('!0'!I814)),"",'!0'!I814)</f>
        <v/>
      </c>
      <c r="J812" t="str">
        <f>IF(OR(ISBLANK('!0'!J814),ISERROR('!0'!J814)),"",'!0'!J814)</f>
        <v/>
      </c>
      <c r="K812" s="59" t="str">
        <f>IF(OR(ISBLANK('!0'!K814),ISERROR('!0'!K814)),"",'!0'!K814)</f>
        <v/>
      </c>
      <c r="L812" t="str">
        <f>IF(OR(ISBLANK('!0'!L814),ISERROR('!0'!L814)),"",'!0'!L814)</f>
        <v/>
      </c>
      <c r="M812" t="str">
        <f>IF(OR(ISBLANK('!0'!M814),ISERROR('!0'!M814)),"",'!0'!M814)</f>
        <v/>
      </c>
      <c r="N812" t="str">
        <f>IF(OR(ISBLANK('!0'!N814),ISERROR('!0'!N814)),"",'!0'!N814)</f>
        <v/>
      </c>
      <c r="O812" t="str">
        <f>IF(OR(ISBLANK('!0'!O814),ISERROR('!0'!O814)),"",'!0'!O814)</f>
        <v/>
      </c>
      <c r="P812" t="str">
        <f>IF(OR(ISBLANK('!0'!P814),ISERROR('!0'!P814)),"",'!0'!P814)</f>
        <v/>
      </c>
      <c r="Q812" t="str">
        <f>IF(OR(ISBLANK('!0'!Q814),ISERROR('!0'!Q814)),"",'!0'!Q814)</f>
        <v/>
      </c>
      <c r="R812" t="str">
        <f>IF(OR(ISBLANK('!0'!R814),ISERROR('!0'!R814)),"",'!0'!R814)</f>
        <v/>
      </c>
      <c r="S812" t="str">
        <f>IF(OR(ISBLANK('!0'!S814),ISERROR('!0'!S814)),"",'!0'!S814)</f>
        <v/>
      </c>
      <c r="T812" t="str">
        <f>IF(OR(ISBLANK('!0'!T814),ISERROR('!0'!T814)),"",'!0'!T814)</f>
        <v/>
      </c>
      <c r="U812" t="str">
        <f>IF(OR(ISBLANK('!0'!U814),ISERROR('!0'!U814)),"",'!0'!U814)</f>
        <v/>
      </c>
      <c r="V812" t="str">
        <f>IF(OR(ISBLANK('!0'!V814),ISERROR('!0'!V814)),"",'!0'!V814)</f>
        <v/>
      </c>
      <c r="W812" t="str">
        <f>IF(OR(ISBLANK('!0'!W814),ISERROR('!0'!W814)),"",'!0'!W814)</f>
        <v/>
      </c>
      <c r="X812" t="str">
        <f>IF(OR(ISBLANK('!0'!X814),ISERROR('!0'!X814)),"",'!0'!X814)</f>
        <v/>
      </c>
      <c r="Y812" t="str">
        <f>IF(OR(ISBLANK('!0'!Y814),ISERROR('!0'!Y814)),"",'!0'!Y814)</f>
        <v/>
      </c>
      <c r="Z812" t="str">
        <f>IF(OR(ISBLANK('!0'!Z814),ISERROR('!0'!Z814)),"",'!0'!Z814)</f>
        <v/>
      </c>
      <c r="AA812" t="str">
        <f>IF(OR(ISBLANK('!0'!AA814),ISERROR('!0'!AA814)),"",'!0'!AA814)</f>
        <v/>
      </c>
      <c r="AB812" t="str">
        <f>IF(OR(ISBLANK('!0'!AB814),ISERROR('!0'!AB814)),"",'!0'!AB814)</f>
        <v/>
      </c>
      <c r="AC812" t="str">
        <f>IF(OR(ISBLANK('!0'!AI814),ISERROR('!0'!AI814)),"",'!0'!AI814)</f>
        <v/>
      </c>
      <c r="AD812" t="str">
        <f>IF(OR(ISBLANK('!0'!AJ814),ISERROR('!0'!AJ814)),"",'!0'!AJ814)</f>
        <v/>
      </c>
      <c r="AE812" t="str">
        <f>IF(OR(ISBLANK('!0'!AK814),ISERROR('!0'!AK814)),"",'!0'!AK814)</f>
        <v/>
      </c>
      <c r="AF812" t="str">
        <f>IF(OR(ISBLANK('!0'!AL814),ISERROR('!0'!AL814)),"",'!0'!AL814)</f>
        <v/>
      </c>
      <c r="AG812" t="str">
        <f>IF(OR(ISBLANK('!0'!AM814),ISERROR('!0'!AM814)),"",'!0'!AM814)</f>
        <v/>
      </c>
      <c r="AH812" t="str">
        <f>IF(OR(ISBLANK('!0'!AN814),ISERROR('!0'!AN814)),"",'!0'!AN814)</f>
        <v/>
      </c>
      <c r="AI812" t="str">
        <f>IF(OR(ISBLANK('!0'!AO814),ISERROR('!0'!AO814)),"",'!0'!AO814)</f>
        <v/>
      </c>
      <c r="AJ812" t="str">
        <f>IF(OR(ISBLANK('!0'!AP814),ISERROR('!0'!AP814)),"",'!0'!AP814)</f>
        <v/>
      </c>
      <c r="AK812" t="str">
        <f>IF(OR(ISBLANK('!0'!AQ814),ISERROR('!0'!AQ814)),"",'!0'!AQ814)</f>
        <v/>
      </c>
      <c r="AL812" t="str">
        <f>IF(OR(ISBLANK('!0'!AR814),ISERROR('!0'!AR814)),"",'!0'!AR814)</f>
        <v/>
      </c>
      <c r="AM812" t="str">
        <f>IF(OR(ISBLANK('!0'!AS814),ISERROR('!0'!AS814)),"",'!0'!AS814)</f>
        <v/>
      </c>
      <c r="AN812" t="str">
        <f>IF(OR(ISBLANK('!0'!AT814),ISERROR('!0'!AT814)),"",'!0'!AT814)</f>
        <v/>
      </c>
      <c r="AO812" t="str">
        <f>IF(OR(ISBLANK('!0'!AU814),ISERROR('!0'!AU814)),"",'!0'!AU814)</f>
        <v/>
      </c>
      <c r="AP812" t="str">
        <f>IF(OR(ISBLANK('!0'!AV814),ISERROR('!0'!AV814)),"",'!0'!AV814)</f>
        <v/>
      </c>
      <c r="AQ812" t="str">
        <f>IF(OR(ISBLANK('!0'!AW814),ISERROR('!0'!AW814)),"",'!0'!AW814)</f>
        <v/>
      </c>
      <c r="AR812" t="str">
        <f>IF(OR(ISBLANK('!0'!AX814),ISERROR('!0'!AX814)),"",'!0'!AX814)</f>
        <v/>
      </c>
      <c r="AS812" t="str">
        <f>IF(OR(ISBLANK('!0'!AY814),ISERROR('!0'!AY814)),"",'!0'!AY814)</f>
        <v/>
      </c>
      <c r="AT812" t="str">
        <f>IF(OR(ISBLANK('!0'!AZ814),ISERROR('!0'!AZ814)),"",'!0'!AZ814)</f>
        <v/>
      </c>
      <c r="AU812" t="str">
        <f>IF(OR(ISBLANK('!0'!BA814),ISERROR('!0'!BA814)),"",'!0'!BA814)</f>
        <v/>
      </c>
      <c r="AV812" t="str">
        <f>IF(OR(ISBLANK('!0'!BB814),ISERROR('!0'!BB814)),"",'!0'!BB814)</f>
        <v/>
      </c>
      <c r="AW812" t="str">
        <f>IF(OR(ISBLANK('!0'!BC814),ISERROR('!0'!BC814)),"",'!0'!BC814)</f>
        <v/>
      </c>
      <c r="AX812" t="str">
        <f>IF(OR(ISBLANK('!0'!BD814),ISERROR('!0'!BD814)),"",'!0'!BD814)</f>
        <v/>
      </c>
      <c r="AY812" t="str">
        <f>IF(OR(ISBLANK('!0'!BE814),ISERROR('!0'!BE814)),"",'!0'!BE814)</f>
        <v/>
      </c>
      <c r="AZ812" t="str">
        <f>IF(OR(ISBLANK('!0'!BF814),ISERROR('!0'!BF814)),"",'!0'!BF814)</f>
        <v/>
      </c>
      <c r="BA812" t="str">
        <f>IF(OR(ISBLANK('!0'!BG814),ISERROR('!0'!BG814)),"",'!0'!BG814)</f>
        <v/>
      </c>
      <c r="BB812" t="str">
        <f>IF(OR(ISBLANK('!0'!BH814),ISERROR('!0'!BH814)),"",'!0'!BH814)</f>
        <v/>
      </c>
      <c r="BC812" t="str">
        <f>IF(OR(ISBLANK('!0'!BI814),ISERROR('!0'!BI814)),"",'!0'!BI814)</f>
        <v/>
      </c>
    </row>
    <row r="813" spans="1:55" ht="12.75" customHeight="1" x14ac:dyDescent="0.2">
      <c r="A813" t="str">
        <f>IF(OR(ISBLANK('!0'!A815),ISERROR('!0'!A815)),"",'!0'!A815)</f>
        <v/>
      </c>
      <c r="B813" t="str">
        <f>IF(OR(ISBLANK('!0'!B815),ISERROR('!0'!B815)),"",'!0'!B815)</f>
        <v/>
      </c>
      <c r="C813" t="str">
        <f>IF(OR(ISBLANK('!0'!C814),ISERROR('!0'!C814)),"",'!0'!C814)</f>
        <v/>
      </c>
      <c r="D813" t="str">
        <f>IF(OR(ISBLANK('!0'!D815),ISERROR('!0'!D815)),"",'!0'!D815)</f>
        <v/>
      </c>
      <c r="E813" t="str">
        <f>IF(OR(ISBLANK('!0'!E815),ISERROR('!0'!E815)),"",'!0'!E815)</f>
        <v/>
      </c>
      <c r="F813" t="str">
        <f>IF(OR(ISBLANK('!0'!F815),ISERROR('!0'!F815)),"",'!0'!F815)</f>
        <v/>
      </c>
      <c r="G813" t="str">
        <f>IF(OR(ISBLANK('!0'!G815),ISERROR('!0'!G815)),"",'!0'!G815)</f>
        <v/>
      </c>
      <c r="H813" t="str">
        <f>IF(OR(ISBLANK('!0'!H815),ISERROR('!0'!H815)),"",'!0'!H815)</f>
        <v/>
      </c>
      <c r="I813" s="4" t="str">
        <f>IF(OR(ISBLANK('!0'!I815),ISERROR('!0'!I815)),"",'!0'!I815)</f>
        <v/>
      </c>
      <c r="J813" t="str">
        <f>IF(OR(ISBLANK('!0'!J815),ISERROR('!0'!J815)),"",'!0'!J815)</f>
        <v/>
      </c>
      <c r="K813" s="59" t="str">
        <f>IF(OR(ISBLANK('!0'!K815),ISERROR('!0'!K815)),"",'!0'!K815)</f>
        <v/>
      </c>
      <c r="L813" t="str">
        <f>IF(OR(ISBLANK('!0'!L815),ISERROR('!0'!L815)),"",'!0'!L815)</f>
        <v/>
      </c>
      <c r="M813" t="str">
        <f>IF(OR(ISBLANK('!0'!M815),ISERROR('!0'!M815)),"",'!0'!M815)</f>
        <v/>
      </c>
      <c r="N813" t="str">
        <f>IF(OR(ISBLANK('!0'!N815),ISERROR('!0'!N815)),"",'!0'!N815)</f>
        <v/>
      </c>
      <c r="O813" t="str">
        <f>IF(OR(ISBLANK('!0'!O815),ISERROR('!0'!O815)),"",'!0'!O815)</f>
        <v/>
      </c>
      <c r="P813" t="str">
        <f>IF(OR(ISBLANK('!0'!P815),ISERROR('!0'!P815)),"",'!0'!P815)</f>
        <v/>
      </c>
      <c r="Q813" t="str">
        <f>IF(OR(ISBLANK('!0'!Q815),ISERROR('!0'!Q815)),"",'!0'!Q815)</f>
        <v/>
      </c>
      <c r="R813" t="str">
        <f>IF(OR(ISBLANK('!0'!R815),ISERROR('!0'!R815)),"",'!0'!R815)</f>
        <v/>
      </c>
      <c r="S813" t="str">
        <f>IF(OR(ISBLANK('!0'!S815),ISERROR('!0'!S815)),"",'!0'!S815)</f>
        <v/>
      </c>
      <c r="T813" t="str">
        <f>IF(OR(ISBLANK('!0'!T815),ISERROR('!0'!T815)),"",'!0'!T815)</f>
        <v/>
      </c>
      <c r="U813" t="str">
        <f>IF(OR(ISBLANK('!0'!U815),ISERROR('!0'!U815)),"",'!0'!U815)</f>
        <v/>
      </c>
      <c r="V813" t="str">
        <f>IF(OR(ISBLANK('!0'!V815),ISERROR('!0'!V815)),"",'!0'!V815)</f>
        <v/>
      </c>
      <c r="W813" t="str">
        <f>IF(OR(ISBLANK('!0'!W815),ISERROR('!0'!W815)),"",'!0'!W815)</f>
        <v/>
      </c>
      <c r="X813" t="str">
        <f>IF(OR(ISBLANK('!0'!X815),ISERROR('!0'!X815)),"",'!0'!X815)</f>
        <v/>
      </c>
      <c r="Y813" t="str">
        <f>IF(OR(ISBLANK('!0'!Y815),ISERROR('!0'!Y815)),"",'!0'!Y815)</f>
        <v/>
      </c>
      <c r="Z813" t="str">
        <f>IF(OR(ISBLANK('!0'!Z815),ISERROR('!0'!Z815)),"",'!0'!Z815)</f>
        <v/>
      </c>
      <c r="AA813" t="str">
        <f>IF(OR(ISBLANK('!0'!AA815),ISERROR('!0'!AA815)),"",'!0'!AA815)</f>
        <v/>
      </c>
      <c r="AB813" t="str">
        <f>IF(OR(ISBLANK('!0'!AB815),ISERROR('!0'!AB815)),"",'!0'!AB815)</f>
        <v/>
      </c>
      <c r="AC813" t="str">
        <f>IF(OR(ISBLANK('!0'!AI815),ISERROR('!0'!AI815)),"",'!0'!AI815)</f>
        <v/>
      </c>
      <c r="AD813" t="str">
        <f>IF(OR(ISBLANK('!0'!AJ815),ISERROR('!0'!AJ815)),"",'!0'!AJ815)</f>
        <v/>
      </c>
      <c r="AE813" t="str">
        <f>IF(OR(ISBLANK('!0'!AK815),ISERROR('!0'!AK815)),"",'!0'!AK815)</f>
        <v/>
      </c>
      <c r="AF813" t="str">
        <f>IF(OR(ISBLANK('!0'!AL815),ISERROR('!0'!AL815)),"",'!0'!AL815)</f>
        <v/>
      </c>
      <c r="AG813" t="str">
        <f>IF(OR(ISBLANK('!0'!AM815),ISERROR('!0'!AM815)),"",'!0'!AM815)</f>
        <v/>
      </c>
      <c r="AH813" t="str">
        <f>IF(OR(ISBLANK('!0'!AN815),ISERROR('!0'!AN815)),"",'!0'!AN815)</f>
        <v/>
      </c>
      <c r="AI813" t="str">
        <f>IF(OR(ISBLANK('!0'!AO815),ISERROR('!0'!AO815)),"",'!0'!AO815)</f>
        <v/>
      </c>
      <c r="AJ813" t="str">
        <f>IF(OR(ISBLANK('!0'!AP815),ISERROR('!0'!AP815)),"",'!0'!AP815)</f>
        <v/>
      </c>
      <c r="AK813" t="str">
        <f>IF(OR(ISBLANK('!0'!AQ815),ISERROR('!0'!AQ815)),"",'!0'!AQ815)</f>
        <v/>
      </c>
      <c r="AL813" t="str">
        <f>IF(OR(ISBLANK('!0'!AR815),ISERROR('!0'!AR815)),"",'!0'!AR815)</f>
        <v/>
      </c>
      <c r="AM813" t="str">
        <f>IF(OR(ISBLANK('!0'!AS815),ISERROR('!0'!AS815)),"",'!0'!AS815)</f>
        <v/>
      </c>
      <c r="AN813" t="str">
        <f>IF(OR(ISBLANK('!0'!AT815),ISERROR('!0'!AT815)),"",'!0'!AT815)</f>
        <v/>
      </c>
      <c r="AO813" t="str">
        <f>IF(OR(ISBLANK('!0'!AU815),ISERROR('!0'!AU815)),"",'!0'!AU815)</f>
        <v/>
      </c>
      <c r="AP813" t="str">
        <f>IF(OR(ISBLANK('!0'!AV815),ISERROR('!0'!AV815)),"",'!0'!AV815)</f>
        <v/>
      </c>
      <c r="AQ813" t="str">
        <f>IF(OR(ISBLANK('!0'!AW815),ISERROR('!0'!AW815)),"",'!0'!AW815)</f>
        <v/>
      </c>
      <c r="AR813" t="str">
        <f>IF(OR(ISBLANK('!0'!AX815),ISERROR('!0'!AX815)),"",'!0'!AX815)</f>
        <v/>
      </c>
      <c r="AS813" t="str">
        <f>IF(OR(ISBLANK('!0'!AY815),ISERROR('!0'!AY815)),"",'!0'!AY815)</f>
        <v/>
      </c>
      <c r="AT813" t="str">
        <f>IF(OR(ISBLANK('!0'!AZ815),ISERROR('!0'!AZ815)),"",'!0'!AZ815)</f>
        <v/>
      </c>
      <c r="AU813" t="str">
        <f>IF(OR(ISBLANK('!0'!BA815),ISERROR('!0'!BA815)),"",'!0'!BA815)</f>
        <v/>
      </c>
      <c r="AV813" t="str">
        <f>IF(OR(ISBLANK('!0'!BB815),ISERROR('!0'!BB815)),"",'!0'!BB815)</f>
        <v/>
      </c>
      <c r="AW813" t="str">
        <f>IF(OR(ISBLANK('!0'!BC815),ISERROR('!0'!BC815)),"",'!0'!BC815)</f>
        <v/>
      </c>
      <c r="AX813" t="str">
        <f>IF(OR(ISBLANK('!0'!BD815),ISERROR('!0'!BD815)),"",'!0'!BD815)</f>
        <v/>
      </c>
      <c r="AY813" t="str">
        <f>IF(OR(ISBLANK('!0'!BE815),ISERROR('!0'!BE815)),"",'!0'!BE815)</f>
        <v/>
      </c>
      <c r="AZ813" t="str">
        <f>IF(OR(ISBLANK('!0'!BF815),ISERROR('!0'!BF815)),"",'!0'!BF815)</f>
        <v/>
      </c>
      <c r="BA813" t="str">
        <f>IF(OR(ISBLANK('!0'!BG815),ISERROR('!0'!BG815)),"",'!0'!BG815)</f>
        <v/>
      </c>
      <c r="BB813" t="str">
        <f>IF(OR(ISBLANK('!0'!BH815),ISERROR('!0'!BH815)),"",'!0'!BH815)</f>
        <v/>
      </c>
      <c r="BC813" t="str">
        <f>IF(OR(ISBLANK('!0'!BI815),ISERROR('!0'!BI815)),"",'!0'!BI815)</f>
        <v/>
      </c>
    </row>
    <row r="814" spans="1:55" ht="12.75" customHeight="1" x14ac:dyDescent="0.2">
      <c r="A814" t="str">
        <f>IF(OR(ISBLANK('!0'!A816),ISERROR('!0'!A816)),"",'!0'!A816)</f>
        <v/>
      </c>
      <c r="B814" t="str">
        <f>IF(OR(ISBLANK('!0'!B816),ISERROR('!0'!B816)),"",'!0'!B816)</f>
        <v/>
      </c>
      <c r="C814" t="str">
        <f>IF(OR(ISBLANK('!0'!C815),ISERROR('!0'!C815)),"",'!0'!C815)</f>
        <v/>
      </c>
      <c r="D814" t="str">
        <f>IF(OR(ISBLANK('!0'!D816),ISERROR('!0'!D816)),"",'!0'!D816)</f>
        <v/>
      </c>
      <c r="E814" t="str">
        <f>IF(OR(ISBLANK('!0'!E816),ISERROR('!0'!E816)),"",'!0'!E816)</f>
        <v/>
      </c>
      <c r="F814" t="str">
        <f>IF(OR(ISBLANK('!0'!F816),ISERROR('!0'!F816)),"",'!0'!F816)</f>
        <v/>
      </c>
      <c r="G814" t="str">
        <f>IF(OR(ISBLANK('!0'!G816),ISERROR('!0'!G816)),"",'!0'!G816)</f>
        <v/>
      </c>
      <c r="H814" t="str">
        <f>IF(OR(ISBLANK('!0'!H816),ISERROR('!0'!H816)),"",'!0'!H816)</f>
        <v/>
      </c>
      <c r="I814" s="4" t="str">
        <f>IF(OR(ISBLANK('!0'!I816),ISERROR('!0'!I816)),"",'!0'!I816)</f>
        <v/>
      </c>
      <c r="J814" t="str">
        <f>IF(OR(ISBLANK('!0'!J816),ISERROR('!0'!J816)),"",'!0'!J816)</f>
        <v/>
      </c>
      <c r="K814" s="59" t="str">
        <f>IF(OR(ISBLANK('!0'!K816),ISERROR('!0'!K816)),"",'!0'!K816)</f>
        <v/>
      </c>
      <c r="L814" t="str">
        <f>IF(OR(ISBLANK('!0'!L816),ISERROR('!0'!L816)),"",'!0'!L816)</f>
        <v/>
      </c>
      <c r="M814" t="str">
        <f>IF(OR(ISBLANK('!0'!M816),ISERROR('!0'!M816)),"",'!0'!M816)</f>
        <v/>
      </c>
      <c r="N814" t="str">
        <f>IF(OR(ISBLANK('!0'!N816),ISERROR('!0'!N816)),"",'!0'!N816)</f>
        <v/>
      </c>
      <c r="O814" t="str">
        <f>IF(OR(ISBLANK('!0'!O816),ISERROR('!0'!O816)),"",'!0'!O816)</f>
        <v/>
      </c>
      <c r="P814" t="str">
        <f>IF(OR(ISBLANK('!0'!P816),ISERROR('!0'!P816)),"",'!0'!P816)</f>
        <v/>
      </c>
      <c r="Q814" t="str">
        <f>IF(OR(ISBLANK('!0'!Q816),ISERROR('!0'!Q816)),"",'!0'!Q816)</f>
        <v/>
      </c>
      <c r="R814" t="str">
        <f>IF(OR(ISBLANK('!0'!R816),ISERROR('!0'!R816)),"",'!0'!R816)</f>
        <v/>
      </c>
      <c r="S814" t="str">
        <f>IF(OR(ISBLANK('!0'!S816),ISERROR('!0'!S816)),"",'!0'!S816)</f>
        <v/>
      </c>
      <c r="T814" t="str">
        <f>IF(OR(ISBLANK('!0'!T816),ISERROR('!0'!T816)),"",'!0'!T816)</f>
        <v/>
      </c>
      <c r="U814" t="str">
        <f>IF(OR(ISBLANK('!0'!U816),ISERROR('!0'!U816)),"",'!0'!U816)</f>
        <v/>
      </c>
      <c r="V814" t="str">
        <f>IF(OR(ISBLANK('!0'!V816),ISERROR('!0'!V816)),"",'!0'!V816)</f>
        <v/>
      </c>
      <c r="W814" t="str">
        <f>IF(OR(ISBLANK('!0'!W816),ISERROR('!0'!W816)),"",'!0'!W816)</f>
        <v/>
      </c>
      <c r="X814" t="str">
        <f>IF(OR(ISBLANK('!0'!X816),ISERROR('!0'!X816)),"",'!0'!X816)</f>
        <v/>
      </c>
      <c r="Y814" t="str">
        <f>IF(OR(ISBLANK('!0'!Y816),ISERROR('!0'!Y816)),"",'!0'!Y816)</f>
        <v/>
      </c>
      <c r="Z814" t="str">
        <f>IF(OR(ISBLANK('!0'!Z816),ISERROR('!0'!Z816)),"",'!0'!Z816)</f>
        <v/>
      </c>
      <c r="AA814" t="str">
        <f>IF(OR(ISBLANK('!0'!AA816),ISERROR('!0'!AA816)),"",'!0'!AA816)</f>
        <v/>
      </c>
      <c r="AB814" t="str">
        <f>IF(OR(ISBLANK('!0'!AB816),ISERROR('!0'!AB816)),"",'!0'!AB816)</f>
        <v/>
      </c>
      <c r="AC814" t="str">
        <f>IF(OR(ISBLANK('!0'!AI816),ISERROR('!0'!AI816)),"",'!0'!AI816)</f>
        <v/>
      </c>
      <c r="AD814" t="str">
        <f>IF(OR(ISBLANK('!0'!AJ816),ISERROR('!0'!AJ816)),"",'!0'!AJ816)</f>
        <v/>
      </c>
      <c r="AE814" t="str">
        <f>IF(OR(ISBLANK('!0'!AK816),ISERROR('!0'!AK816)),"",'!0'!AK816)</f>
        <v/>
      </c>
      <c r="AF814" t="str">
        <f>IF(OR(ISBLANK('!0'!AL816),ISERROR('!0'!AL816)),"",'!0'!AL816)</f>
        <v/>
      </c>
      <c r="AG814" t="str">
        <f>IF(OR(ISBLANK('!0'!AM816),ISERROR('!0'!AM816)),"",'!0'!AM816)</f>
        <v/>
      </c>
      <c r="AH814" t="str">
        <f>IF(OR(ISBLANK('!0'!AN816),ISERROR('!0'!AN816)),"",'!0'!AN816)</f>
        <v/>
      </c>
      <c r="AI814" t="str">
        <f>IF(OR(ISBLANK('!0'!AO816),ISERROR('!0'!AO816)),"",'!0'!AO816)</f>
        <v/>
      </c>
      <c r="AJ814" t="str">
        <f>IF(OR(ISBLANK('!0'!AP816),ISERROR('!0'!AP816)),"",'!0'!AP816)</f>
        <v/>
      </c>
      <c r="AK814" t="str">
        <f>IF(OR(ISBLANK('!0'!AQ816),ISERROR('!0'!AQ816)),"",'!0'!AQ816)</f>
        <v/>
      </c>
      <c r="AL814" t="str">
        <f>IF(OR(ISBLANK('!0'!AR816),ISERROR('!0'!AR816)),"",'!0'!AR816)</f>
        <v/>
      </c>
      <c r="AM814" t="str">
        <f>IF(OR(ISBLANK('!0'!AS816),ISERROR('!0'!AS816)),"",'!0'!AS816)</f>
        <v/>
      </c>
      <c r="AN814" t="str">
        <f>IF(OR(ISBLANK('!0'!AT816),ISERROR('!0'!AT816)),"",'!0'!AT816)</f>
        <v/>
      </c>
      <c r="AO814" t="str">
        <f>IF(OR(ISBLANK('!0'!AU816),ISERROR('!0'!AU816)),"",'!0'!AU816)</f>
        <v/>
      </c>
      <c r="AP814" t="str">
        <f>IF(OR(ISBLANK('!0'!AV816),ISERROR('!0'!AV816)),"",'!0'!AV816)</f>
        <v/>
      </c>
      <c r="AQ814" t="str">
        <f>IF(OR(ISBLANK('!0'!AW816),ISERROR('!0'!AW816)),"",'!0'!AW816)</f>
        <v/>
      </c>
      <c r="AR814" t="str">
        <f>IF(OR(ISBLANK('!0'!AX816),ISERROR('!0'!AX816)),"",'!0'!AX816)</f>
        <v/>
      </c>
      <c r="AS814" t="str">
        <f>IF(OR(ISBLANK('!0'!AY816),ISERROR('!0'!AY816)),"",'!0'!AY816)</f>
        <v/>
      </c>
      <c r="AT814" t="str">
        <f>IF(OR(ISBLANK('!0'!AZ816),ISERROR('!0'!AZ816)),"",'!0'!AZ816)</f>
        <v/>
      </c>
      <c r="AU814" t="str">
        <f>IF(OR(ISBLANK('!0'!BA816),ISERROR('!0'!BA816)),"",'!0'!BA816)</f>
        <v/>
      </c>
      <c r="AV814" t="str">
        <f>IF(OR(ISBLANK('!0'!BB816),ISERROR('!0'!BB816)),"",'!0'!BB816)</f>
        <v/>
      </c>
      <c r="AW814" t="str">
        <f>IF(OR(ISBLANK('!0'!BC816),ISERROR('!0'!BC816)),"",'!0'!BC816)</f>
        <v/>
      </c>
      <c r="AX814" t="str">
        <f>IF(OR(ISBLANK('!0'!BD816),ISERROR('!0'!BD816)),"",'!0'!BD816)</f>
        <v/>
      </c>
      <c r="AY814" t="str">
        <f>IF(OR(ISBLANK('!0'!BE816),ISERROR('!0'!BE816)),"",'!0'!BE816)</f>
        <v/>
      </c>
      <c r="AZ814" t="str">
        <f>IF(OR(ISBLANK('!0'!BF816),ISERROR('!0'!BF816)),"",'!0'!BF816)</f>
        <v/>
      </c>
      <c r="BA814" t="str">
        <f>IF(OR(ISBLANK('!0'!BG816),ISERROR('!0'!BG816)),"",'!0'!BG816)</f>
        <v/>
      </c>
      <c r="BB814" t="str">
        <f>IF(OR(ISBLANK('!0'!BH816),ISERROR('!0'!BH816)),"",'!0'!BH816)</f>
        <v/>
      </c>
      <c r="BC814" t="str">
        <f>IF(OR(ISBLANK('!0'!BI816),ISERROR('!0'!BI816)),"",'!0'!BI816)</f>
        <v/>
      </c>
    </row>
    <row r="815" spans="1:55" ht="12.75" customHeight="1" x14ac:dyDescent="0.2">
      <c r="A815" t="str">
        <f>IF(OR(ISBLANK('!0'!A817),ISERROR('!0'!A817)),"",'!0'!A817)</f>
        <v/>
      </c>
      <c r="B815" t="str">
        <f>IF(OR(ISBLANK('!0'!B817),ISERROR('!0'!B817)),"",'!0'!B817)</f>
        <v/>
      </c>
      <c r="C815" t="str">
        <f>IF(OR(ISBLANK('!0'!C816),ISERROR('!0'!C816)),"",'!0'!C816)</f>
        <v/>
      </c>
      <c r="D815" t="str">
        <f>IF(OR(ISBLANK('!0'!D817),ISERROR('!0'!D817)),"",'!0'!D817)</f>
        <v/>
      </c>
      <c r="E815" t="str">
        <f>IF(OR(ISBLANK('!0'!E817),ISERROR('!0'!E817)),"",'!0'!E817)</f>
        <v/>
      </c>
      <c r="F815" t="str">
        <f>IF(OR(ISBLANK('!0'!F817),ISERROR('!0'!F817)),"",'!0'!F817)</f>
        <v/>
      </c>
      <c r="G815" t="str">
        <f>IF(OR(ISBLANK('!0'!G817),ISERROR('!0'!G817)),"",'!0'!G817)</f>
        <v/>
      </c>
      <c r="H815" t="str">
        <f>IF(OR(ISBLANK('!0'!H817),ISERROR('!0'!H817)),"",'!0'!H817)</f>
        <v/>
      </c>
      <c r="I815" s="4" t="str">
        <f>IF(OR(ISBLANK('!0'!I817),ISERROR('!0'!I817)),"",'!0'!I817)</f>
        <v/>
      </c>
      <c r="J815" t="str">
        <f>IF(OR(ISBLANK('!0'!J817),ISERROR('!0'!J817)),"",'!0'!J817)</f>
        <v/>
      </c>
      <c r="K815" s="59" t="str">
        <f>IF(OR(ISBLANK('!0'!K817),ISERROR('!0'!K817)),"",'!0'!K817)</f>
        <v/>
      </c>
      <c r="L815" t="str">
        <f>IF(OR(ISBLANK('!0'!L817),ISERROR('!0'!L817)),"",'!0'!L817)</f>
        <v/>
      </c>
      <c r="M815" t="str">
        <f>IF(OR(ISBLANK('!0'!M817),ISERROR('!0'!M817)),"",'!0'!M817)</f>
        <v/>
      </c>
      <c r="N815" t="str">
        <f>IF(OR(ISBLANK('!0'!N817),ISERROR('!0'!N817)),"",'!0'!N817)</f>
        <v/>
      </c>
      <c r="O815" t="str">
        <f>IF(OR(ISBLANK('!0'!O817),ISERROR('!0'!O817)),"",'!0'!O817)</f>
        <v/>
      </c>
      <c r="P815" t="str">
        <f>IF(OR(ISBLANK('!0'!P817),ISERROR('!0'!P817)),"",'!0'!P817)</f>
        <v/>
      </c>
      <c r="Q815" t="str">
        <f>IF(OR(ISBLANK('!0'!Q817),ISERROR('!0'!Q817)),"",'!0'!Q817)</f>
        <v/>
      </c>
      <c r="R815" t="str">
        <f>IF(OR(ISBLANK('!0'!R817),ISERROR('!0'!R817)),"",'!0'!R817)</f>
        <v/>
      </c>
      <c r="S815" t="str">
        <f>IF(OR(ISBLANK('!0'!S817),ISERROR('!0'!S817)),"",'!0'!S817)</f>
        <v/>
      </c>
      <c r="T815" t="str">
        <f>IF(OR(ISBLANK('!0'!T817),ISERROR('!0'!T817)),"",'!0'!T817)</f>
        <v/>
      </c>
      <c r="U815" t="str">
        <f>IF(OR(ISBLANK('!0'!U817),ISERROR('!0'!U817)),"",'!0'!U817)</f>
        <v/>
      </c>
      <c r="V815" t="str">
        <f>IF(OR(ISBLANK('!0'!V817),ISERROR('!0'!V817)),"",'!0'!V817)</f>
        <v/>
      </c>
      <c r="W815" t="str">
        <f>IF(OR(ISBLANK('!0'!W817),ISERROR('!0'!W817)),"",'!0'!W817)</f>
        <v/>
      </c>
      <c r="X815" t="str">
        <f>IF(OR(ISBLANK('!0'!X817),ISERROR('!0'!X817)),"",'!0'!X817)</f>
        <v/>
      </c>
      <c r="Y815" t="str">
        <f>IF(OR(ISBLANK('!0'!Y817),ISERROR('!0'!Y817)),"",'!0'!Y817)</f>
        <v/>
      </c>
      <c r="Z815" t="str">
        <f>IF(OR(ISBLANK('!0'!Z817),ISERROR('!0'!Z817)),"",'!0'!Z817)</f>
        <v/>
      </c>
      <c r="AA815" t="str">
        <f>IF(OR(ISBLANK('!0'!AA817),ISERROR('!0'!AA817)),"",'!0'!AA817)</f>
        <v/>
      </c>
      <c r="AB815" t="str">
        <f>IF(OR(ISBLANK('!0'!AB817),ISERROR('!0'!AB817)),"",'!0'!AB817)</f>
        <v/>
      </c>
      <c r="AC815" t="str">
        <f>IF(OR(ISBLANK('!0'!AI817),ISERROR('!0'!AI817)),"",'!0'!AI817)</f>
        <v/>
      </c>
      <c r="AD815" t="str">
        <f>IF(OR(ISBLANK('!0'!AJ817),ISERROR('!0'!AJ817)),"",'!0'!AJ817)</f>
        <v/>
      </c>
      <c r="AE815" t="str">
        <f>IF(OR(ISBLANK('!0'!AK817),ISERROR('!0'!AK817)),"",'!0'!AK817)</f>
        <v/>
      </c>
      <c r="AF815" t="str">
        <f>IF(OR(ISBLANK('!0'!AL817),ISERROR('!0'!AL817)),"",'!0'!AL817)</f>
        <v/>
      </c>
      <c r="AG815" t="str">
        <f>IF(OR(ISBLANK('!0'!AM817),ISERROR('!0'!AM817)),"",'!0'!AM817)</f>
        <v/>
      </c>
      <c r="AH815" t="str">
        <f>IF(OR(ISBLANK('!0'!AN817),ISERROR('!0'!AN817)),"",'!0'!AN817)</f>
        <v/>
      </c>
      <c r="AI815" t="str">
        <f>IF(OR(ISBLANK('!0'!AO817),ISERROR('!0'!AO817)),"",'!0'!AO817)</f>
        <v/>
      </c>
      <c r="AJ815" t="str">
        <f>IF(OR(ISBLANK('!0'!AP817),ISERROR('!0'!AP817)),"",'!0'!AP817)</f>
        <v/>
      </c>
      <c r="AK815" t="str">
        <f>IF(OR(ISBLANK('!0'!AQ817),ISERROR('!0'!AQ817)),"",'!0'!AQ817)</f>
        <v/>
      </c>
      <c r="AL815" t="str">
        <f>IF(OR(ISBLANK('!0'!AR817),ISERROR('!0'!AR817)),"",'!0'!AR817)</f>
        <v/>
      </c>
      <c r="AM815" t="str">
        <f>IF(OR(ISBLANK('!0'!AS817),ISERROR('!0'!AS817)),"",'!0'!AS817)</f>
        <v/>
      </c>
      <c r="AN815" t="str">
        <f>IF(OR(ISBLANK('!0'!AT817),ISERROR('!0'!AT817)),"",'!0'!AT817)</f>
        <v/>
      </c>
      <c r="AO815" t="str">
        <f>IF(OR(ISBLANK('!0'!AU817),ISERROR('!0'!AU817)),"",'!0'!AU817)</f>
        <v/>
      </c>
      <c r="AP815" t="str">
        <f>IF(OR(ISBLANK('!0'!AV817),ISERROR('!0'!AV817)),"",'!0'!AV817)</f>
        <v/>
      </c>
      <c r="AQ815" t="str">
        <f>IF(OR(ISBLANK('!0'!AW817),ISERROR('!0'!AW817)),"",'!0'!AW817)</f>
        <v/>
      </c>
      <c r="AR815" t="str">
        <f>IF(OR(ISBLANK('!0'!AX817),ISERROR('!0'!AX817)),"",'!0'!AX817)</f>
        <v/>
      </c>
      <c r="AS815" t="str">
        <f>IF(OR(ISBLANK('!0'!AY817),ISERROR('!0'!AY817)),"",'!0'!AY817)</f>
        <v/>
      </c>
      <c r="AT815" t="str">
        <f>IF(OR(ISBLANK('!0'!AZ817),ISERROR('!0'!AZ817)),"",'!0'!AZ817)</f>
        <v/>
      </c>
      <c r="AU815" t="str">
        <f>IF(OR(ISBLANK('!0'!BA817),ISERROR('!0'!BA817)),"",'!0'!BA817)</f>
        <v/>
      </c>
      <c r="AV815" t="str">
        <f>IF(OR(ISBLANK('!0'!BB817),ISERROR('!0'!BB817)),"",'!0'!BB817)</f>
        <v/>
      </c>
      <c r="AW815" t="str">
        <f>IF(OR(ISBLANK('!0'!BC817),ISERROR('!0'!BC817)),"",'!0'!BC817)</f>
        <v/>
      </c>
      <c r="AX815" t="str">
        <f>IF(OR(ISBLANK('!0'!BD817),ISERROR('!0'!BD817)),"",'!0'!BD817)</f>
        <v/>
      </c>
      <c r="AY815" t="str">
        <f>IF(OR(ISBLANK('!0'!BE817),ISERROR('!0'!BE817)),"",'!0'!BE817)</f>
        <v/>
      </c>
      <c r="AZ815" t="str">
        <f>IF(OR(ISBLANK('!0'!BF817),ISERROR('!0'!BF817)),"",'!0'!BF817)</f>
        <v/>
      </c>
      <c r="BA815" t="str">
        <f>IF(OR(ISBLANK('!0'!BG817),ISERROR('!0'!BG817)),"",'!0'!BG817)</f>
        <v/>
      </c>
      <c r="BB815" t="str">
        <f>IF(OR(ISBLANK('!0'!BH817),ISERROR('!0'!BH817)),"",'!0'!BH817)</f>
        <v/>
      </c>
      <c r="BC815" t="str">
        <f>IF(OR(ISBLANK('!0'!BI817),ISERROR('!0'!BI817)),"",'!0'!BI817)</f>
        <v/>
      </c>
    </row>
    <row r="816" spans="1:55" ht="12.75" customHeight="1" x14ac:dyDescent="0.2">
      <c r="A816" t="str">
        <f>IF(OR(ISBLANK('!0'!A818),ISERROR('!0'!A818)),"",'!0'!A818)</f>
        <v/>
      </c>
      <c r="B816" t="str">
        <f>IF(OR(ISBLANK('!0'!B818),ISERROR('!0'!B818)),"",'!0'!B818)</f>
        <v/>
      </c>
      <c r="C816" t="str">
        <f>IF(OR(ISBLANK('!0'!C817),ISERROR('!0'!C817)),"",'!0'!C817)</f>
        <v/>
      </c>
      <c r="D816" t="str">
        <f>IF(OR(ISBLANK('!0'!D818),ISERROR('!0'!D818)),"",'!0'!D818)</f>
        <v/>
      </c>
      <c r="E816" t="str">
        <f>IF(OR(ISBLANK('!0'!E818),ISERROR('!0'!E818)),"",'!0'!E818)</f>
        <v/>
      </c>
      <c r="F816" t="str">
        <f>IF(OR(ISBLANK('!0'!F818),ISERROR('!0'!F818)),"",'!0'!F818)</f>
        <v/>
      </c>
      <c r="G816" t="str">
        <f>IF(OR(ISBLANK('!0'!G818),ISERROR('!0'!G818)),"",'!0'!G818)</f>
        <v/>
      </c>
      <c r="H816" t="str">
        <f>IF(OR(ISBLANK('!0'!H818),ISERROR('!0'!H818)),"",'!0'!H818)</f>
        <v/>
      </c>
      <c r="I816" s="4" t="str">
        <f>IF(OR(ISBLANK('!0'!I818),ISERROR('!0'!I818)),"",'!0'!I818)</f>
        <v/>
      </c>
      <c r="J816" t="str">
        <f>IF(OR(ISBLANK('!0'!J818),ISERROR('!0'!J818)),"",'!0'!J818)</f>
        <v/>
      </c>
      <c r="K816" s="59" t="str">
        <f>IF(OR(ISBLANK('!0'!K818),ISERROR('!0'!K818)),"",'!0'!K818)</f>
        <v/>
      </c>
      <c r="L816" t="str">
        <f>IF(OR(ISBLANK('!0'!L818),ISERROR('!0'!L818)),"",'!0'!L818)</f>
        <v/>
      </c>
      <c r="M816" t="str">
        <f>IF(OR(ISBLANK('!0'!M818),ISERROR('!0'!M818)),"",'!0'!M818)</f>
        <v/>
      </c>
      <c r="N816" t="str">
        <f>IF(OR(ISBLANK('!0'!N818),ISERROR('!0'!N818)),"",'!0'!N818)</f>
        <v/>
      </c>
      <c r="O816" t="str">
        <f>IF(OR(ISBLANK('!0'!O818),ISERROR('!0'!O818)),"",'!0'!O818)</f>
        <v/>
      </c>
      <c r="P816" t="str">
        <f>IF(OR(ISBLANK('!0'!P818),ISERROR('!0'!P818)),"",'!0'!P818)</f>
        <v/>
      </c>
      <c r="Q816" t="str">
        <f>IF(OR(ISBLANK('!0'!Q818),ISERROR('!0'!Q818)),"",'!0'!Q818)</f>
        <v/>
      </c>
      <c r="R816" t="str">
        <f>IF(OR(ISBLANK('!0'!R818),ISERROR('!0'!R818)),"",'!0'!R818)</f>
        <v/>
      </c>
      <c r="S816" t="str">
        <f>IF(OR(ISBLANK('!0'!S818),ISERROR('!0'!S818)),"",'!0'!S818)</f>
        <v/>
      </c>
      <c r="T816" t="str">
        <f>IF(OR(ISBLANK('!0'!T818),ISERROR('!0'!T818)),"",'!0'!T818)</f>
        <v/>
      </c>
      <c r="U816" t="str">
        <f>IF(OR(ISBLANK('!0'!U818),ISERROR('!0'!U818)),"",'!0'!U818)</f>
        <v/>
      </c>
      <c r="V816" t="str">
        <f>IF(OR(ISBLANK('!0'!V818),ISERROR('!0'!V818)),"",'!0'!V818)</f>
        <v/>
      </c>
      <c r="W816" t="str">
        <f>IF(OR(ISBLANK('!0'!W818),ISERROR('!0'!W818)),"",'!0'!W818)</f>
        <v/>
      </c>
      <c r="X816" t="str">
        <f>IF(OR(ISBLANK('!0'!X818),ISERROR('!0'!X818)),"",'!0'!X818)</f>
        <v/>
      </c>
      <c r="Y816" t="str">
        <f>IF(OR(ISBLANK('!0'!Y818),ISERROR('!0'!Y818)),"",'!0'!Y818)</f>
        <v/>
      </c>
      <c r="Z816" t="str">
        <f>IF(OR(ISBLANK('!0'!Z818),ISERROR('!0'!Z818)),"",'!0'!Z818)</f>
        <v/>
      </c>
      <c r="AA816" t="str">
        <f>IF(OR(ISBLANK('!0'!AA818),ISERROR('!0'!AA818)),"",'!0'!AA818)</f>
        <v/>
      </c>
      <c r="AB816" t="str">
        <f>IF(OR(ISBLANK('!0'!AB818),ISERROR('!0'!AB818)),"",'!0'!AB818)</f>
        <v/>
      </c>
      <c r="AC816" t="str">
        <f>IF(OR(ISBLANK('!0'!AI818),ISERROR('!0'!AI818)),"",'!0'!AI818)</f>
        <v/>
      </c>
      <c r="AD816" t="str">
        <f>IF(OR(ISBLANK('!0'!AJ818),ISERROR('!0'!AJ818)),"",'!0'!AJ818)</f>
        <v/>
      </c>
      <c r="AE816" t="str">
        <f>IF(OR(ISBLANK('!0'!AK818),ISERROR('!0'!AK818)),"",'!0'!AK818)</f>
        <v/>
      </c>
      <c r="AF816" t="str">
        <f>IF(OR(ISBLANK('!0'!AL818),ISERROR('!0'!AL818)),"",'!0'!AL818)</f>
        <v/>
      </c>
      <c r="AG816" t="str">
        <f>IF(OR(ISBLANK('!0'!AM818),ISERROR('!0'!AM818)),"",'!0'!AM818)</f>
        <v/>
      </c>
      <c r="AH816" t="str">
        <f>IF(OR(ISBLANK('!0'!AN818),ISERROR('!0'!AN818)),"",'!0'!AN818)</f>
        <v/>
      </c>
      <c r="AI816" t="str">
        <f>IF(OR(ISBLANK('!0'!AO818),ISERROR('!0'!AO818)),"",'!0'!AO818)</f>
        <v/>
      </c>
      <c r="AJ816" t="str">
        <f>IF(OR(ISBLANK('!0'!AP818),ISERROR('!0'!AP818)),"",'!0'!AP818)</f>
        <v/>
      </c>
      <c r="AK816" t="str">
        <f>IF(OR(ISBLANK('!0'!AQ818),ISERROR('!0'!AQ818)),"",'!0'!AQ818)</f>
        <v/>
      </c>
      <c r="AL816" t="str">
        <f>IF(OR(ISBLANK('!0'!AR818),ISERROR('!0'!AR818)),"",'!0'!AR818)</f>
        <v/>
      </c>
      <c r="AM816" t="str">
        <f>IF(OR(ISBLANK('!0'!AS818),ISERROR('!0'!AS818)),"",'!0'!AS818)</f>
        <v/>
      </c>
      <c r="AN816" t="str">
        <f>IF(OR(ISBLANK('!0'!AT818),ISERROR('!0'!AT818)),"",'!0'!AT818)</f>
        <v/>
      </c>
      <c r="AO816" t="str">
        <f>IF(OR(ISBLANK('!0'!AU818),ISERROR('!0'!AU818)),"",'!0'!AU818)</f>
        <v/>
      </c>
      <c r="AP816" t="str">
        <f>IF(OR(ISBLANK('!0'!AV818),ISERROR('!0'!AV818)),"",'!0'!AV818)</f>
        <v/>
      </c>
      <c r="AQ816" t="str">
        <f>IF(OR(ISBLANK('!0'!AW818),ISERROR('!0'!AW818)),"",'!0'!AW818)</f>
        <v/>
      </c>
      <c r="AR816" t="str">
        <f>IF(OR(ISBLANK('!0'!AX818),ISERROR('!0'!AX818)),"",'!0'!AX818)</f>
        <v/>
      </c>
      <c r="AS816" t="str">
        <f>IF(OR(ISBLANK('!0'!AY818),ISERROR('!0'!AY818)),"",'!0'!AY818)</f>
        <v/>
      </c>
      <c r="AT816" t="str">
        <f>IF(OR(ISBLANK('!0'!AZ818),ISERROR('!0'!AZ818)),"",'!0'!AZ818)</f>
        <v/>
      </c>
      <c r="AU816" t="str">
        <f>IF(OR(ISBLANK('!0'!BA818),ISERROR('!0'!BA818)),"",'!0'!BA818)</f>
        <v/>
      </c>
      <c r="AV816" t="str">
        <f>IF(OR(ISBLANK('!0'!BB818),ISERROR('!0'!BB818)),"",'!0'!BB818)</f>
        <v/>
      </c>
      <c r="AW816" t="str">
        <f>IF(OR(ISBLANK('!0'!BC818),ISERROR('!0'!BC818)),"",'!0'!BC818)</f>
        <v/>
      </c>
      <c r="AX816" t="str">
        <f>IF(OR(ISBLANK('!0'!BD818),ISERROR('!0'!BD818)),"",'!0'!BD818)</f>
        <v/>
      </c>
      <c r="AY816" t="str">
        <f>IF(OR(ISBLANK('!0'!BE818),ISERROR('!0'!BE818)),"",'!0'!BE818)</f>
        <v/>
      </c>
      <c r="AZ816" t="str">
        <f>IF(OR(ISBLANK('!0'!BF818),ISERROR('!0'!BF818)),"",'!0'!BF818)</f>
        <v/>
      </c>
      <c r="BA816" t="str">
        <f>IF(OR(ISBLANK('!0'!BG818),ISERROR('!0'!BG818)),"",'!0'!BG818)</f>
        <v/>
      </c>
      <c r="BB816" t="str">
        <f>IF(OR(ISBLANK('!0'!BH818),ISERROR('!0'!BH818)),"",'!0'!BH818)</f>
        <v/>
      </c>
      <c r="BC816" t="str">
        <f>IF(OR(ISBLANK('!0'!BI818),ISERROR('!0'!BI818)),"",'!0'!BI818)</f>
        <v/>
      </c>
    </row>
    <row r="817" spans="1:55" ht="12.75" customHeight="1" x14ac:dyDescent="0.2">
      <c r="A817" t="str">
        <f>IF(OR(ISBLANK('!0'!A819),ISERROR('!0'!A819)),"",'!0'!A819)</f>
        <v/>
      </c>
      <c r="B817" t="str">
        <f>IF(OR(ISBLANK('!0'!B819),ISERROR('!0'!B819)),"",'!0'!B819)</f>
        <v/>
      </c>
      <c r="C817" t="str">
        <f>IF(OR(ISBLANK('!0'!C818),ISERROR('!0'!C818)),"",'!0'!C818)</f>
        <v/>
      </c>
      <c r="D817" t="str">
        <f>IF(OR(ISBLANK('!0'!D819),ISERROR('!0'!D819)),"",'!0'!D819)</f>
        <v/>
      </c>
      <c r="E817" t="str">
        <f>IF(OR(ISBLANK('!0'!E819),ISERROR('!0'!E819)),"",'!0'!E819)</f>
        <v/>
      </c>
      <c r="F817" t="str">
        <f>IF(OR(ISBLANK('!0'!F819),ISERROR('!0'!F819)),"",'!0'!F819)</f>
        <v/>
      </c>
      <c r="G817" t="str">
        <f>IF(OR(ISBLANK('!0'!G819),ISERROR('!0'!G819)),"",'!0'!G819)</f>
        <v/>
      </c>
      <c r="H817" t="str">
        <f>IF(OR(ISBLANK('!0'!H819),ISERROR('!0'!H819)),"",'!0'!H819)</f>
        <v/>
      </c>
      <c r="I817" s="4" t="str">
        <f>IF(OR(ISBLANK('!0'!I819),ISERROR('!0'!I819)),"",'!0'!I819)</f>
        <v/>
      </c>
      <c r="J817" t="str">
        <f>IF(OR(ISBLANK('!0'!J819),ISERROR('!0'!J819)),"",'!0'!J819)</f>
        <v/>
      </c>
      <c r="K817" s="59" t="str">
        <f>IF(OR(ISBLANK('!0'!K819),ISERROR('!0'!K819)),"",'!0'!K819)</f>
        <v/>
      </c>
      <c r="L817" t="str">
        <f>IF(OR(ISBLANK('!0'!L819),ISERROR('!0'!L819)),"",'!0'!L819)</f>
        <v/>
      </c>
      <c r="M817" t="str">
        <f>IF(OR(ISBLANK('!0'!M819),ISERROR('!0'!M819)),"",'!0'!M819)</f>
        <v/>
      </c>
      <c r="N817" t="str">
        <f>IF(OR(ISBLANK('!0'!N819),ISERROR('!0'!N819)),"",'!0'!N819)</f>
        <v/>
      </c>
      <c r="O817" t="str">
        <f>IF(OR(ISBLANK('!0'!O819),ISERROR('!0'!O819)),"",'!0'!O819)</f>
        <v/>
      </c>
      <c r="P817" t="str">
        <f>IF(OR(ISBLANK('!0'!P819),ISERROR('!0'!P819)),"",'!0'!P819)</f>
        <v/>
      </c>
      <c r="Q817" t="str">
        <f>IF(OR(ISBLANK('!0'!Q819),ISERROR('!0'!Q819)),"",'!0'!Q819)</f>
        <v/>
      </c>
      <c r="R817" t="str">
        <f>IF(OR(ISBLANK('!0'!R819),ISERROR('!0'!R819)),"",'!0'!R819)</f>
        <v/>
      </c>
      <c r="S817" t="str">
        <f>IF(OR(ISBLANK('!0'!S819),ISERROR('!0'!S819)),"",'!0'!S819)</f>
        <v/>
      </c>
      <c r="T817" t="str">
        <f>IF(OR(ISBLANK('!0'!T819),ISERROR('!0'!T819)),"",'!0'!T819)</f>
        <v/>
      </c>
      <c r="U817" t="str">
        <f>IF(OR(ISBLANK('!0'!U819),ISERROR('!0'!U819)),"",'!0'!U819)</f>
        <v/>
      </c>
      <c r="V817" t="str">
        <f>IF(OR(ISBLANK('!0'!V819),ISERROR('!0'!V819)),"",'!0'!V819)</f>
        <v/>
      </c>
      <c r="W817" t="str">
        <f>IF(OR(ISBLANK('!0'!W819),ISERROR('!0'!W819)),"",'!0'!W819)</f>
        <v/>
      </c>
      <c r="X817" t="str">
        <f>IF(OR(ISBLANK('!0'!X819),ISERROR('!0'!X819)),"",'!0'!X819)</f>
        <v/>
      </c>
      <c r="Y817" t="str">
        <f>IF(OR(ISBLANK('!0'!Y819),ISERROR('!0'!Y819)),"",'!0'!Y819)</f>
        <v/>
      </c>
      <c r="Z817" t="str">
        <f>IF(OR(ISBLANK('!0'!Z819),ISERROR('!0'!Z819)),"",'!0'!Z819)</f>
        <v/>
      </c>
      <c r="AA817" t="str">
        <f>IF(OR(ISBLANK('!0'!AA819),ISERROR('!0'!AA819)),"",'!0'!AA819)</f>
        <v/>
      </c>
      <c r="AB817" t="str">
        <f>IF(OR(ISBLANK('!0'!AB819),ISERROR('!0'!AB819)),"",'!0'!AB819)</f>
        <v/>
      </c>
      <c r="AC817" t="str">
        <f>IF(OR(ISBLANK('!0'!AI819),ISERROR('!0'!AI819)),"",'!0'!AI819)</f>
        <v/>
      </c>
      <c r="AD817" t="str">
        <f>IF(OR(ISBLANK('!0'!AJ819),ISERROR('!0'!AJ819)),"",'!0'!AJ819)</f>
        <v/>
      </c>
      <c r="AE817" t="str">
        <f>IF(OR(ISBLANK('!0'!AK819),ISERROR('!0'!AK819)),"",'!0'!AK819)</f>
        <v/>
      </c>
      <c r="AF817" t="str">
        <f>IF(OR(ISBLANK('!0'!AL819),ISERROR('!0'!AL819)),"",'!0'!AL819)</f>
        <v/>
      </c>
      <c r="AG817" t="str">
        <f>IF(OR(ISBLANK('!0'!AM819),ISERROR('!0'!AM819)),"",'!0'!AM819)</f>
        <v/>
      </c>
      <c r="AH817" t="str">
        <f>IF(OR(ISBLANK('!0'!AN819),ISERROR('!0'!AN819)),"",'!0'!AN819)</f>
        <v/>
      </c>
      <c r="AI817" t="str">
        <f>IF(OR(ISBLANK('!0'!AO819),ISERROR('!0'!AO819)),"",'!0'!AO819)</f>
        <v/>
      </c>
      <c r="AJ817" t="str">
        <f>IF(OR(ISBLANK('!0'!AP819),ISERROR('!0'!AP819)),"",'!0'!AP819)</f>
        <v/>
      </c>
      <c r="AK817" t="str">
        <f>IF(OR(ISBLANK('!0'!AQ819),ISERROR('!0'!AQ819)),"",'!0'!AQ819)</f>
        <v/>
      </c>
      <c r="AL817" t="str">
        <f>IF(OR(ISBLANK('!0'!AR819),ISERROR('!0'!AR819)),"",'!0'!AR819)</f>
        <v/>
      </c>
      <c r="AM817" t="str">
        <f>IF(OR(ISBLANK('!0'!AS819),ISERROR('!0'!AS819)),"",'!0'!AS819)</f>
        <v/>
      </c>
      <c r="AN817" t="str">
        <f>IF(OR(ISBLANK('!0'!AT819),ISERROR('!0'!AT819)),"",'!0'!AT819)</f>
        <v/>
      </c>
      <c r="AO817" t="str">
        <f>IF(OR(ISBLANK('!0'!AU819),ISERROR('!0'!AU819)),"",'!0'!AU819)</f>
        <v/>
      </c>
      <c r="AP817" t="str">
        <f>IF(OR(ISBLANK('!0'!AV819),ISERROR('!0'!AV819)),"",'!0'!AV819)</f>
        <v/>
      </c>
      <c r="AQ817" t="str">
        <f>IF(OR(ISBLANK('!0'!AW819),ISERROR('!0'!AW819)),"",'!0'!AW819)</f>
        <v/>
      </c>
      <c r="AR817" t="str">
        <f>IF(OR(ISBLANK('!0'!AX819),ISERROR('!0'!AX819)),"",'!0'!AX819)</f>
        <v/>
      </c>
      <c r="AS817" t="str">
        <f>IF(OR(ISBLANK('!0'!AY819),ISERROR('!0'!AY819)),"",'!0'!AY819)</f>
        <v/>
      </c>
      <c r="AT817" t="str">
        <f>IF(OR(ISBLANK('!0'!AZ819),ISERROR('!0'!AZ819)),"",'!0'!AZ819)</f>
        <v/>
      </c>
      <c r="AU817" t="str">
        <f>IF(OR(ISBLANK('!0'!BA819),ISERROR('!0'!BA819)),"",'!0'!BA819)</f>
        <v/>
      </c>
      <c r="AV817" t="str">
        <f>IF(OR(ISBLANK('!0'!BB819),ISERROR('!0'!BB819)),"",'!0'!BB819)</f>
        <v/>
      </c>
      <c r="AW817" t="str">
        <f>IF(OR(ISBLANK('!0'!BC819),ISERROR('!0'!BC819)),"",'!0'!BC819)</f>
        <v/>
      </c>
      <c r="AX817" t="str">
        <f>IF(OR(ISBLANK('!0'!BD819),ISERROR('!0'!BD819)),"",'!0'!BD819)</f>
        <v/>
      </c>
      <c r="AY817" t="str">
        <f>IF(OR(ISBLANK('!0'!BE819),ISERROR('!0'!BE819)),"",'!0'!BE819)</f>
        <v/>
      </c>
      <c r="AZ817" t="str">
        <f>IF(OR(ISBLANK('!0'!BF819),ISERROR('!0'!BF819)),"",'!0'!BF819)</f>
        <v/>
      </c>
      <c r="BA817" t="str">
        <f>IF(OR(ISBLANK('!0'!BG819),ISERROR('!0'!BG819)),"",'!0'!BG819)</f>
        <v/>
      </c>
      <c r="BB817" t="str">
        <f>IF(OR(ISBLANK('!0'!BH819),ISERROR('!0'!BH819)),"",'!0'!BH819)</f>
        <v/>
      </c>
      <c r="BC817" t="str">
        <f>IF(OR(ISBLANK('!0'!BI819),ISERROR('!0'!BI819)),"",'!0'!BI819)</f>
        <v/>
      </c>
    </row>
    <row r="818" spans="1:55" ht="12.75" customHeight="1" x14ac:dyDescent="0.2">
      <c r="A818" t="str">
        <f>IF(OR(ISBLANK('!0'!A820),ISERROR('!0'!A820)),"",'!0'!A820)</f>
        <v/>
      </c>
      <c r="B818" t="str">
        <f>IF(OR(ISBLANK('!0'!B820),ISERROR('!0'!B820)),"",'!0'!B820)</f>
        <v/>
      </c>
      <c r="C818" t="str">
        <f>IF(OR(ISBLANK('!0'!C819),ISERROR('!0'!C819)),"",'!0'!C819)</f>
        <v/>
      </c>
      <c r="D818" t="str">
        <f>IF(OR(ISBLANK('!0'!D820),ISERROR('!0'!D820)),"",'!0'!D820)</f>
        <v/>
      </c>
      <c r="E818" t="str">
        <f>IF(OR(ISBLANK('!0'!E820),ISERROR('!0'!E820)),"",'!0'!E820)</f>
        <v/>
      </c>
      <c r="F818" t="str">
        <f>IF(OR(ISBLANK('!0'!F820),ISERROR('!0'!F820)),"",'!0'!F820)</f>
        <v/>
      </c>
      <c r="G818" t="str">
        <f>IF(OR(ISBLANK('!0'!G820),ISERROR('!0'!G820)),"",'!0'!G820)</f>
        <v/>
      </c>
      <c r="H818" t="str">
        <f>IF(OR(ISBLANK('!0'!H820),ISERROR('!0'!H820)),"",'!0'!H820)</f>
        <v/>
      </c>
      <c r="I818" s="4" t="str">
        <f>IF(OR(ISBLANK('!0'!I820),ISERROR('!0'!I820)),"",'!0'!I820)</f>
        <v/>
      </c>
      <c r="J818" t="str">
        <f>IF(OR(ISBLANK('!0'!J820),ISERROR('!0'!J820)),"",'!0'!J820)</f>
        <v/>
      </c>
      <c r="K818" s="59" t="str">
        <f>IF(OR(ISBLANK('!0'!K820),ISERROR('!0'!K820)),"",'!0'!K820)</f>
        <v/>
      </c>
      <c r="L818" t="str">
        <f>IF(OR(ISBLANK('!0'!L820),ISERROR('!0'!L820)),"",'!0'!L820)</f>
        <v/>
      </c>
      <c r="M818" t="str">
        <f>IF(OR(ISBLANK('!0'!M820),ISERROR('!0'!M820)),"",'!0'!M820)</f>
        <v/>
      </c>
      <c r="N818" t="str">
        <f>IF(OR(ISBLANK('!0'!N820),ISERROR('!0'!N820)),"",'!0'!N820)</f>
        <v/>
      </c>
      <c r="O818" t="str">
        <f>IF(OR(ISBLANK('!0'!O820),ISERROR('!0'!O820)),"",'!0'!O820)</f>
        <v/>
      </c>
      <c r="P818" t="str">
        <f>IF(OR(ISBLANK('!0'!P820),ISERROR('!0'!P820)),"",'!0'!P820)</f>
        <v/>
      </c>
      <c r="Q818" t="str">
        <f>IF(OR(ISBLANK('!0'!Q820),ISERROR('!0'!Q820)),"",'!0'!Q820)</f>
        <v/>
      </c>
      <c r="R818" t="str">
        <f>IF(OR(ISBLANK('!0'!R820),ISERROR('!0'!R820)),"",'!0'!R820)</f>
        <v/>
      </c>
      <c r="S818" t="str">
        <f>IF(OR(ISBLANK('!0'!S820),ISERROR('!0'!S820)),"",'!0'!S820)</f>
        <v/>
      </c>
      <c r="T818" t="str">
        <f>IF(OR(ISBLANK('!0'!T820),ISERROR('!0'!T820)),"",'!0'!T820)</f>
        <v/>
      </c>
      <c r="U818" t="str">
        <f>IF(OR(ISBLANK('!0'!U820),ISERROR('!0'!U820)),"",'!0'!U820)</f>
        <v/>
      </c>
      <c r="V818" t="str">
        <f>IF(OR(ISBLANK('!0'!V820),ISERROR('!0'!V820)),"",'!0'!V820)</f>
        <v/>
      </c>
      <c r="W818" t="str">
        <f>IF(OR(ISBLANK('!0'!W820),ISERROR('!0'!W820)),"",'!0'!W820)</f>
        <v/>
      </c>
      <c r="X818" t="str">
        <f>IF(OR(ISBLANK('!0'!X820),ISERROR('!0'!X820)),"",'!0'!X820)</f>
        <v/>
      </c>
      <c r="Y818" t="str">
        <f>IF(OR(ISBLANK('!0'!Y820),ISERROR('!0'!Y820)),"",'!0'!Y820)</f>
        <v/>
      </c>
      <c r="Z818" t="str">
        <f>IF(OR(ISBLANK('!0'!Z820),ISERROR('!0'!Z820)),"",'!0'!Z820)</f>
        <v/>
      </c>
      <c r="AA818" t="str">
        <f>IF(OR(ISBLANK('!0'!AA820),ISERROR('!0'!AA820)),"",'!0'!AA820)</f>
        <v/>
      </c>
      <c r="AB818" t="str">
        <f>IF(OR(ISBLANK('!0'!AB820),ISERROR('!0'!AB820)),"",'!0'!AB820)</f>
        <v/>
      </c>
      <c r="AC818" t="str">
        <f>IF(OR(ISBLANK('!0'!AI820),ISERROR('!0'!AI820)),"",'!0'!AI820)</f>
        <v/>
      </c>
      <c r="AD818" t="str">
        <f>IF(OR(ISBLANK('!0'!AJ820),ISERROR('!0'!AJ820)),"",'!0'!AJ820)</f>
        <v/>
      </c>
      <c r="AE818" t="str">
        <f>IF(OR(ISBLANK('!0'!AK820),ISERROR('!0'!AK820)),"",'!0'!AK820)</f>
        <v/>
      </c>
      <c r="AF818" t="str">
        <f>IF(OR(ISBLANK('!0'!AL820),ISERROR('!0'!AL820)),"",'!0'!AL820)</f>
        <v/>
      </c>
      <c r="AG818" t="str">
        <f>IF(OR(ISBLANK('!0'!AM820),ISERROR('!0'!AM820)),"",'!0'!AM820)</f>
        <v/>
      </c>
      <c r="AH818" t="str">
        <f>IF(OR(ISBLANK('!0'!AN820),ISERROR('!0'!AN820)),"",'!0'!AN820)</f>
        <v/>
      </c>
      <c r="AI818" t="str">
        <f>IF(OR(ISBLANK('!0'!AO820),ISERROR('!0'!AO820)),"",'!0'!AO820)</f>
        <v/>
      </c>
      <c r="AJ818" t="str">
        <f>IF(OR(ISBLANK('!0'!AP820),ISERROR('!0'!AP820)),"",'!0'!AP820)</f>
        <v/>
      </c>
      <c r="AK818" t="str">
        <f>IF(OR(ISBLANK('!0'!AQ820),ISERROR('!0'!AQ820)),"",'!0'!AQ820)</f>
        <v/>
      </c>
      <c r="AL818" t="str">
        <f>IF(OR(ISBLANK('!0'!AR820),ISERROR('!0'!AR820)),"",'!0'!AR820)</f>
        <v/>
      </c>
      <c r="AM818" t="str">
        <f>IF(OR(ISBLANK('!0'!AS820),ISERROR('!0'!AS820)),"",'!0'!AS820)</f>
        <v/>
      </c>
      <c r="AN818" t="str">
        <f>IF(OR(ISBLANK('!0'!AT820),ISERROR('!0'!AT820)),"",'!0'!AT820)</f>
        <v/>
      </c>
      <c r="AO818" t="str">
        <f>IF(OR(ISBLANK('!0'!AU820),ISERROR('!0'!AU820)),"",'!0'!AU820)</f>
        <v/>
      </c>
      <c r="AP818" t="str">
        <f>IF(OR(ISBLANK('!0'!AV820),ISERROR('!0'!AV820)),"",'!0'!AV820)</f>
        <v/>
      </c>
      <c r="AQ818" t="str">
        <f>IF(OR(ISBLANK('!0'!AW820),ISERROR('!0'!AW820)),"",'!0'!AW820)</f>
        <v/>
      </c>
      <c r="AR818" t="str">
        <f>IF(OR(ISBLANK('!0'!AX820),ISERROR('!0'!AX820)),"",'!0'!AX820)</f>
        <v/>
      </c>
      <c r="AS818" t="str">
        <f>IF(OR(ISBLANK('!0'!AY820),ISERROR('!0'!AY820)),"",'!0'!AY820)</f>
        <v/>
      </c>
      <c r="AT818" t="str">
        <f>IF(OR(ISBLANK('!0'!AZ820),ISERROR('!0'!AZ820)),"",'!0'!AZ820)</f>
        <v/>
      </c>
      <c r="AU818" t="str">
        <f>IF(OR(ISBLANK('!0'!BA820),ISERROR('!0'!BA820)),"",'!0'!BA820)</f>
        <v/>
      </c>
      <c r="AV818" t="str">
        <f>IF(OR(ISBLANK('!0'!BB820),ISERROR('!0'!BB820)),"",'!0'!BB820)</f>
        <v/>
      </c>
      <c r="AW818" t="str">
        <f>IF(OR(ISBLANK('!0'!BC820),ISERROR('!0'!BC820)),"",'!0'!BC820)</f>
        <v/>
      </c>
      <c r="AX818" t="str">
        <f>IF(OR(ISBLANK('!0'!BD820),ISERROR('!0'!BD820)),"",'!0'!BD820)</f>
        <v/>
      </c>
      <c r="AY818" t="str">
        <f>IF(OR(ISBLANK('!0'!BE820),ISERROR('!0'!BE820)),"",'!0'!BE820)</f>
        <v/>
      </c>
      <c r="AZ818" t="str">
        <f>IF(OR(ISBLANK('!0'!BF820),ISERROR('!0'!BF820)),"",'!0'!BF820)</f>
        <v/>
      </c>
      <c r="BA818" t="str">
        <f>IF(OR(ISBLANK('!0'!BG820),ISERROR('!0'!BG820)),"",'!0'!BG820)</f>
        <v/>
      </c>
      <c r="BB818" t="str">
        <f>IF(OR(ISBLANK('!0'!BH820),ISERROR('!0'!BH820)),"",'!0'!BH820)</f>
        <v/>
      </c>
      <c r="BC818" t="str">
        <f>IF(OR(ISBLANK('!0'!BI820),ISERROR('!0'!BI820)),"",'!0'!BI820)</f>
        <v/>
      </c>
    </row>
    <row r="819" spans="1:55" ht="12.75" customHeight="1" x14ac:dyDescent="0.2">
      <c r="A819" t="str">
        <f>IF(OR(ISBLANK('!0'!A821),ISERROR('!0'!A821)),"",'!0'!A821)</f>
        <v/>
      </c>
      <c r="B819" t="str">
        <f>IF(OR(ISBLANK('!0'!B821),ISERROR('!0'!B821)),"",'!0'!B821)</f>
        <v/>
      </c>
      <c r="C819" t="str">
        <f>IF(OR(ISBLANK('!0'!C820),ISERROR('!0'!C820)),"",'!0'!C820)</f>
        <v/>
      </c>
      <c r="D819" t="str">
        <f>IF(OR(ISBLANK('!0'!D821),ISERROR('!0'!D821)),"",'!0'!D821)</f>
        <v/>
      </c>
      <c r="E819" t="str">
        <f>IF(OR(ISBLANK('!0'!E821),ISERROR('!0'!E821)),"",'!0'!E821)</f>
        <v/>
      </c>
      <c r="F819" t="str">
        <f>IF(OR(ISBLANK('!0'!F821),ISERROR('!0'!F821)),"",'!0'!F821)</f>
        <v/>
      </c>
      <c r="G819" t="str">
        <f>IF(OR(ISBLANK('!0'!G821),ISERROR('!0'!G821)),"",'!0'!G821)</f>
        <v/>
      </c>
      <c r="H819" t="str">
        <f>IF(OR(ISBLANK('!0'!H821),ISERROR('!0'!H821)),"",'!0'!H821)</f>
        <v/>
      </c>
      <c r="I819" s="4" t="str">
        <f>IF(OR(ISBLANK('!0'!I821),ISERROR('!0'!I821)),"",'!0'!I821)</f>
        <v/>
      </c>
      <c r="J819" t="str">
        <f>IF(OR(ISBLANK('!0'!J821),ISERROR('!0'!J821)),"",'!0'!J821)</f>
        <v/>
      </c>
      <c r="K819" s="59" t="str">
        <f>IF(OR(ISBLANK('!0'!K821),ISERROR('!0'!K821)),"",'!0'!K821)</f>
        <v/>
      </c>
      <c r="L819" t="str">
        <f>IF(OR(ISBLANK('!0'!L821),ISERROR('!0'!L821)),"",'!0'!L821)</f>
        <v/>
      </c>
      <c r="M819" t="str">
        <f>IF(OR(ISBLANK('!0'!M821),ISERROR('!0'!M821)),"",'!0'!M821)</f>
        <v/>
      </c>
      <c r="N819" t="str">
        <f>IF(OR(ISBLANK('!0'!N821),ISERROR('!0'!N821)),"",'!0'!N821)</f>
        <v/>
      </c>
      <c r="O819" t="str">
        <f>IF(OR(ISBLANK('!0'!O821),ISERROR('!0'!O821)),"",'!0'!O821)</f>
        <v/>
      </c>
      <c r="P819" t="str">
        <f>IF(OR(ISBLANK('!0'!P821),ISERROR('!0'!P821)),"",'!0'!P821)</f>
        <v/>
      </c>
      <c r="Q819" t="str">
        <f>IF(OR(ISBLANK('!0'!Q821),ISERROR('!0'!Q821)),"",'!0'!Q821)</f>
        <v/>
      </c>
      <c r="R819" t="str">
        <f>IF(OR(ISBLANK('!0'!R821),ISERROR('!0'!R821)),"",'!0'!R821)</f>
        <v/>
      </c>
      <c r="S819" t="str">
        <f>IF(OR(ISBLANK('!0'!S821),ISERROR('!0'!S821)),"",'!0'!S821)</f>
        <v/>
      </c>
      <c r="T819" t="str">
        <f>IF(OR(ISBLANK('!0'!T821),ISERROR('!0'!T821)),"",'!0'!T821)</f>
        <v/>
      </c>
      <c r="U819" t="str">
        <f>IF(OR(ISBLANK('!0'!U821),ISERROR('!0'!U821)),"",'!0'!U821)</f>
        <v/>
      </c>
      <c r="V819" t="str">
        <f>IF(OR(ISBLANK('!0'!V821),ISERROR('!0'!V821)),"",'!0'!V821)</f>
        <v/>
      </c>
      <c r="W819" t="str">
        <f>IF(OR(ISBLANK('!0'!W821),ISERROR('!0'!W821)),"",'!0'!W821)</f>
        <v/>
      </c>
      <c r="X819" t="str">
        <f>IF(OR(ISBLANK('!0'!X821),ISERROR('!0'!X821)),"",'!0'!X821)</f>
        <v/>
      </c>
      <c r="Y819" t="str">
        <f>IF(OR(ISBLANK('!0'!Y821),ISERROR('!0'!Y821)),"",'!0'!Y821)</f>
        <v/>
      </c>
      <c r="Z819" t="str">
        <f>IF(OR(ISBLANK('!0'!Z821),ISERROR('!0'!Z821)),"",'!0'!Z821)</f>
        <v/>
      </c>
      <c r="AA819" t="str">
        <f>IF(OR(ISBLANK('!0'!AA821),ISERROR('!0'!AA821)),"",'!0'!AA821)</f>
        <v/>
      </c>
      <c r="AB819" t="str">
        <f>IF(OR(ISBLANK('!0'!AB821),ISERROR('!0'!AB821)),"",'!0'!AB821)</f>
        <v/>
      </c>
      <c r="AC819" t="str">
        <f>IF(OR(ISBLANK('!0'!AI821),ISERROR('!0'!AI821)),"",'!0'!AI821)</f>
        <v/>
      </c>
      <c r="AD819" t="str">
        <f>IF(OR(ISBLANK('!0'!AJ821),ISERROR('!0'!AJ821)),"",'!0'!AJ821)</f>
        <v/>
      </c>
      <c r="AE819" t="str">
        <f>IF(OR(ISBLANK('!0'!AK821),ISERROR('!0'!AK821)),"",'!0'!AK821)</f>
        <v/>
      </c>
      <c r="AF819" t="str">
        <f>IF(OR(ISBLANK('!0'!AL821),ISERROR('!0'!AL821)),"",'!0'!AL821)</f>
        <v/>
      </c>
      <c r="AG819" t="str">
        <f>IF(OR(ISBLANK('!0'!AM821),ISERROR('!0'!AM821)),"",'!0'!AM821)</f>
        <v/>
      </c>
      <c r="AH819" t="str">
        <f>IF(OR(ISBLANK('!0'!AN821),ISERROR('!0'!AN821)),"",'!0'!AN821)</f>
        <v/>
      </c>
      <c r="AI819" t="str">
        <f>IF(OR(ISBLANK('!0'!AO821),ISERROR('!0'!AO821)),"",'!0'!AO821)</f>
        <v/>
      </c>
      <c r="AJ819" t="str">
        <f>IF(OR(ISBLANK('!0'!AP821),ISERROR('!0'!AP821)),"",'!0'!AP821)</f>
        <v/>
      </c>
      <c r="AK819" t="str">
        <f>IF(OR(ISBLANK('!0'!AQ821),ISERROR('!0'!AQ821)),"",'!0'!AQ821)</f>
        <v/>
      </c>
      <c r="AL819" t="str">
        <f>IF(OR(ISBLANK('!0'!AR821),ISERROR('!0'!AR821)),"",'!0'!AR821)</f>
        <v/>
      </c>
      <c r="AM819" t="str">
        <f>IF(OR(ISBLANK('!0'!AS821),ISERROR('!0'!AS821)),"",'!0'!AS821)</f>
        <v/>
      </c>
      <c r="AN819" t="str">
        <f>IF(OR(ISBLANK('!0'!AT821),ISERROR('!0'!AT821)),"",'!0'!AT821)</f>
        <v/>
      </c>
      <c r="AO819" t="str">
        <f>IF(OR(ISBLANK('!0'!AU821),ISERROR('!0'!AU821)),"",'!0'!AU821)</f>
        <v/>
      </c>
      <c r="AP819" t="str">
        <f>IF(OR(ISBLANK('!0'!AV821),ISERROR('!0'!AV821)),"",'!0'!AV821)</f>
        <v/>
      </c>
      <c r="AQ819" t="str">
        <f>IF(OR(ISBLANK('!0'!AW821),ISERROR('!0'!AW821)),"",'!0'!AW821)</f>
        <v/>
      </c>
      <c r="AR819" t="str">
        <f>IF(OR(ISBLANK('!0'!AX821),ISERROR('!0'!AX821)),"",'!0'!AX821)</f>
        <v/>
      </c>
      <c r="AS819" t="str">
        <f>IF(OR(ISBLANK('!0'!AY821),ISERROR('!0'!AY821)),"",'!0'!AY821)</f>
        <v/>
      </c>
      <c r="AT819" t="str">
        <f>IF(OR(ISBLANK('!0'!AZ821),ISERROR('!0'!AZ821)),"",'!0'!AZ821)</f>
        <v/>
      </c>
      <c r="AU819" t="str">
        <f>IF(OR(ISBLANK('!0'!BA821),ISERROR('!0'!BA821)),"",'!0'!BA821)</f>
        <v/>
      </c>
      <c r="AV819" t="str">
        <f>IF(OR(ISBLANK('!0'!BB821),ISERROR('!0'!BB821)),"",'!0'!BB821)</f>
        <v/>
      </c>
      <c r="AW819" t="str">
        <f>IF(OR(ISBLANK('!0'!BC821),ISERROR('!0'!BC821)),"",'!0'!BC821)</f>
        <v/>
      </c>
      <c r="AX819" t="str">
        <f>IF(OR(ISBLANK('!0'!BD821),ISERROR('!0'!BD821)),"",'!0'!BD821)</f>
        <v/>
      </c>
      <c r="AY819" t="str">
        <f>IF(OR(ISBLANK('!0'!BE821),ISERROR('!0'!BE821)),"",'!0'!BE821)</f>
        <v/>
      </c>
      <c r="AZ819" t="str">
        <f>IF(OR(ISBLANK('!0'!BF821),ISERROR('!0'!BF821)),"",'!0'!BF821)</f>
        <v/>
      </c>
      <c r="BA819" t="str">
        <f>IF(OR(ISBLANK('!0'!BG821),ISERROR('!0'!BG821)),"",'!0'!BG821)</f>
        <v/>
      </c>
      <c r="BB819" t="str">
        <f>IF(OR(ISBLANK('!0'!BH821),ISERROR('!0'!BH821)),"",'!0'!BH821)</f>
        <v/>
      </c>
      <c r="BC819" t="str">
        <f>IF(OR(ISBLANK('!0'!BI821),ISERROR('!0'!BI821)),"",'!0'!BI821)</f>
        <v/>
      </c>
    </row>
    <row r="820" spans="1:55" ht="12.75" customHeight="1" x14ac:dyDescent="0.2">
      <c r="A820" t="str">
        <f>IF(OR(ISBLANK('!0'!A822),ISERROR('!0'!A822)),"",'!0'!A822)</f>
        <v/>
      </c>
      <c r="B820" t="str">
        <f>IF(OR(ISBLANK('!0'!B822),ISERROR('!0'!B822)),"",'!0'!B822)</f>
        <v/>
      </c>
      <c r="C820" t="str">
        <f>IF(OR(ISBLANK('!0'!C821),ISERROR('!0'!C821)),"",'!0'!C821)</f>
        <v/>
      </c>
      <c r="D820" t="str">
        <f>IF(OR(ISBLANK('!0'!D822),ISERROR('!0'!D822)),"",'!0'!D822)</f>
        <v/>
      </c>
      <c r="E820" t="str">
        <f>IF(OR(ISBLANK('!0'!E822),ISERROR('!0'!E822)),"",'!0'!E822)</f>
        <v/>
      </c>
      <c r="F820" t="str">
        <f>IF(OR(ISBLANK('!0'!F822),ISERROR('!0'!F822)),"",'!0'!F822)</f>
        <v/>
      </c>
      <c r="G820" t="str">
        <f>IF(OR(ISBLANK('!0'!G822),ISERROR('!0'!G822)),"",'!0'!G822)</f>
        <v/>
      </c>
      <c r="H820" t="str">
        <f>IF(OR(ISBLANK('!0'!H822),ISERROR('!0'!H822)),"",'!0'!H822)</f>
        <v/>
      </c>
      <c r="I820" s="4" t="str">
        <f>IF(OR(ISBLANK('!0'!I822),ISERROR('!0'!I822)),"",'!0'!I822)</f>
        <v/>
      </c>
      <c r="J820" t="str">
        <f>IF(OR(ISBLANK('!0'!J822),ISERROR('!0'!J822)),"",'!0'!J822)</f>
        <v/>
      </c>
      <c r="K820" s="59" t="str">
        <f>IF(OR(ISBLANK('!0'!K822),ISERROR('!0'!K822)),"",'!0'!K822)</f>
        <v/>
      </c>
      <c r="L820" t="str">
        <f>IF(OR(ISBLANK('!0'!L822),ISERROR('!0'!L822)),"",'!0'!L822)</f>
        <v/>
      </c>
      <c r="M820" t="str">
        <f>IF(OR(ISBLANK('!0'!M822),ISERROR('!0'!M822)),"",'!0'!M822)</f>
        <v/>
      </c>
      <c r="N820" t="str">
        <f>IF(OR(ISBLANK('!0'!N822),ISERROR('!0'!N822)),"",'!0'!N822)</f>
        <v/>
      </c>
      <c r="O820" t="str">
        <f>IF(OR(ISBLANK('!0'!O822),ISERROR('!0'!O822)),"",'!0'!O822)</f>
        <v/>
      </c>
      <c r="P820" t="str">
        <f>IF(OR(ISBLANK('!0'!P822),ISERROR('!0'!P822)),"",'!0'!P822)</f>
        <v/>
      </c>
      <c r="Q820" t="str">
        <f>IF(OR(ISBLANK('!0'!Q822),ISERROR('!0'!Q822)),"",'!0'!Q822)</f>
        <v/>
      </c>
      <c r="R820" t="str">
        <f>IF(OR(ISBLANK('!0'!R822),ISERROR('!0'!R822)),"",'!0'!R822)</f>
        <v/>
      </c>
      <c r="S820" t="str">
        <f>IF(OR(ISBLANK('!0'!S822),ISERROR('!0'!S822)),"",'!0'!S822)</f>
        <v/>
      </c>
      <c r="T820" t="str">
        <f>IF(OR(ISBLANK('!0'!T822),ISERROR('!0'!T822)),"",'!0'!T822)</f>
        <v/>
      </c>
      <c r="U820" t="str">
        <f>IF(OR(ISBLANK('!0'!U822),ISERROR('!0'!U822)),"",'!0'!U822)</f>
        <v/>
      </c>
      <c r="V820" t="str">
        <f>IF(OR(ISBLANK('!0'!V822),ISERROR('!0'!V822)),"",'!0'!V822)</f>
        <v/>
      </c>
      <c r="W820" t="str">
        <f>IF(OR(ISBLANK('!0'!W822),ISERROR('!0'!W822)),"",'!0'!W822)</f>
        <v/>
      </c>
      <c r="X820" t="str">
        <f>IF(OR(ISBLANK('!0'!X822),ISERROR('!0'!X822)),"",'!0'!X822)</f>
        <v/>
      </c>
      <c r="Y820" t="str">
        <f>IF(OR(ISBLANK('!0'!Y822),ISERROR('!0'!Y822)),"",'!0'!Y822)</f>
        <v/>
      </c>
      <c r="Z820" t="str">
        <f>IF(OR(ISBLANK('!0'!Z822),ISERROR('!0'!Z822)),"",'!0'!Z822)</f>
        <v/>
      </c>
      <c r="AA820" t="str">
        <f>IF(OR(ISBLANK('!0'!AA822),ISERROR('!0'!AA822)),"",'!0'!AA822)</f>
        <v/>
      </c>
      <c r="AB820" t="str">
        <f>IF(OR(ISBLANK('!0'!AB822),ISERROR('!0'!AB822)),"",'!0'!AB822)</f>
        <v/>
      </c>
      <c r="AC820" t="str">
        <f>IF(OR(ISBLANK('!0'!AI822),ISERROR('!0'!AI822)),"",'!0'!AI822)</f>
        <v/>
      </c>
      <c r="AD820" t="str">
        <f>IF(OR(ISBLANK('!0'!AJ822),ISERROR('!0'!AJ822)),"",'!0'!AJ822)</f>
        <v/>
      </c>
      <c r="AE820" t="str">
        <f>IF(OR(ISBLANK('!0'!AK822),ISERROR('!0'!AK822)),"",'!0'!AK822)</f>
        <v/>
      </c>
      <c r="AF820" t="str">
        <f>IF(OR(ISBLANK('!0'!AL822),ISERROR('!0'!AL822)),"",'!0'!AL822)</f>
        <v/>
      </c>
      <c r="AG820" t="str">
        <f>IF(OR(ISBLANK('!0'!AM822),ISERROR('!0'!AM822)),"",'!0'!AM822)</f>
        <v/>
      </c>
      <c r="AH820" t="str">
        <f>IF(OR(ISBLANK('!0'!AN822),ISERROR('!0'!AN822)),"",'!0'!AN822)</f>
        <v/>
      </c>
      <c r="AI820" t="str">
        <f>IF(OR(ISBLANK('!0'!AO822),ISERROR('!0'!AO822)),"",'!0'!AO822)</f>
        <v/>
      </c>
      <c r="AJ820" t="str">
        <f>IF(OR(ISBLANK('!0'!AP822),ISERROR('!0'!AP822)),"",'!0'!AP822)</f>
        <v/>
      </c>
      <c r="AK820" t="str">
        <f>IF(OR(ISBLANK('!0'!AQ822),ISERROR('!0'!AQ822)),"",'!0'!AQ822)</f>
        <v/>
      </c>
      <c r="AL820" t="str">
        <f>IF(OR(ISBLANK('!0'!AR822),ISERROR('!0'!AR822)),"",'!0'!AR822)</f>
        <v/>
      </c>
      <c r="AM820" t="str">
        <f>IF(OR(ISBLANK('!0'!AS822),ISERROR('!0'!AS822)),"",'!0'!AS822)</f>
        <v/>
      </c>
      <c r="AN820" t="str">
        <f>IF(OR(ISBLANK('!0'!AT822),ISERROR('!0'!AT822)),"",'!0'!AT822)</f>
        <v/>
      </c>
      <c r="AO820" t="str">
        <f>IF(OR(ISBLANK('!0'!AU822),ISERROR('!0'!AU822)),"",'!0'!AU822)</f>
        <v/>
      </c>
      <c r="AP820" t="str">
        <f>IF(OR(ISBLANK('!0'!AV822),ISERROR('!0'!AV822)),"",'!0'!AV822)</f>
        <v/>
      </c>
      <c r="AQ820" t="str">
        <f>IF(OR(ISBLANK('!0'!AW822),ISERROR('!0'!AW822)),"",'!0'!AW822)</f>
        <v/>
      </c>
      <c r="AR820" t="str">
        <f>IF(OR(ISBLANK('!0'!AX822),ISERROR('!0'!AX822)),"",'!0'!AX822)</f>
        <v/>
      </c>
      <c r="AS820" t="str">
        <f>IF(OR(ISBLANK('!0'!AY822),ISERROR('!0'!AY822)),"",'!0'!AY822)</f>
        <v/>
      </c>
      <c r="AT820" t="str">
        <f>IF(OR(ISBLANK('!0'!AZ822),ISERROR('!0'!AZ822)),"",'!0'!AZ822)</f>
        <v/>
      </c>
      <c r="AU820" t="str">
        <f>IF(OR(ISBLANK('!0'!BA822),ISERROR('!0'!BA822)),"",'!0'!BA822)</f>
        <v/>
      </c>
      <c r="AV820" t="str">
        <f>IF(OR(ISBLANK('!0'!BB822),ISERROR('!0'!BB822)),"",'!0'!BB822)</f>
        <v/>
      </c>
      <c r="AW820" t="str">
        <f>IF(OR(ISBLANK('!0'!BC822),ISERROR('!0'!BC822)),"",'!0'!BC822)</f>
        <v/>
      </c>
      <c r="AX820" t="str">
        <f>IF(OR(ISBLANK('!0'!BD822),ISERROR('!0'!BD822)),"",'!0'!BD822)</f>
        <v/>
      </c>
      <c r="AY820" t="str">
        <f>IF(OR(ISBLANK('!0'!BE822),ISERROR('!0'!BE822)),"",'!0'!BE822)</f>
        <v/>
      </c>
      <c r="AZ820" t="str">
        <f>IF(OR(ISBLANK('!0'!BF822),ISERROR('!0'!BF822)),"",'!0'!BF822)</f>
        <v/>
      </c>
      <c r="BA820" t="str">
        <f>IF(OR(ISBLANK('!0'!BG822),ISERROR('!0'!BG822)),"",'!0'!BG822)</f>
        <v/>
      </c>
      <c r="BB820" t="str">
        <f>IF(OR(ISBLANK('!0'!BH822),ISERROR('!0'!BH822)),"",'!0'!BH822)</f>
        <v/>
      </c>
      <c r="BC820" t="str">
        <f>IF(OR(ISBLANK('!0'!BI822),ISERROR('!0'!BI822)),"",'!0'!BI822)</f>
        <v/>
      </c>
    </row>
    <row r="821" spans="1:55" ht="12.75" customHeight="1" x14ac:dyDescent="0.2">
      <c r="A821" t="str">
        <f>IF(OR(ISBLANK('!0'!A823),ISERROR('!0'!A823)),"",'!0'!A823)</f>
        <v/>
      </c>
      <c r="B821" t="str">
        <f>IF(OR(ISBLANK('!0'!B823),ISERROR('!0'!B823)),"",'!0'!B823)</f>
        <v/>
      </c>
      <c r="C821" t="str">
        <f>IF(OR(ISBLANK('!0'!C822),ISERROR('!0'!C822)),"",'!0'!C822)</f>
        <v/>
      </c>
      <c r="D821" t="str">
        <f>IF(OR(ISBLANK('!0'!D823),ISERROR('!0'!D823)),"",'!0'!D823)</f>
        <v/>
      </c>
      <c r="E821" t="str">
        <f>IF(OR(ISBLANK('!0'!E823),ISERROR('!0'!E823)),"",'!0'!E823)</f>
        <v/>
      </c>
      <c r="F821" t="str">
        <f>IF(OR(ISBLANK('!0'!F823),ISERROR('!0'!F823)),"",'!0'!F823)</f>
        <v/>
      </c>
      <c r="G821" t="str">
        <f>IF(OR(ISBLANK('!0'!G823),ISERROR('!0'!G823)),"",'!0'!G823)</f>
        <v/>
      </c>
      <c r="H821" t="str">
        <f>IF(OR(ISBLANK('!0'!H823),ISERROR('!0'!H823)),"",'!0'!H823)</f>
        <v/>
      </c>
      <c r="I821" s="4" t="str">
        <f>IF(OR(ISBLANK('!0'!I823),ISERROR('!0'!I823)),"",'!0'!I823)</f>
        <v/>
      </c>
      <c r="J821" t="str">
        <f>IF(OR(ISBLANK('!0'!J823),ISERROR('!0'!J823)),"",'!0'!J823)</f>
        <v/>
      </c>
      <c r="K821" s="59" t="str">
        <f>IF(OR(ISBLANK('!0'!K823),ISERROR('!0'!K823)),"",'!0'!K823)</f>
        <v/>
      </c>
      <c r="L821" t="str">
        <f>IF(OR(ISBLANK('!0'!L823),ISERROR('!0'!L823)),"",'!0'!L823)</f>
        <v/>
      </c>
      <c r="M821" t="str">
        <f>IF(OR(ISBLANK('!0'!M823),ISERROR('!0'!M823)),"",'!0'!M823)</f>
        <v/>
      </c>
      <c r="N821" t="str">
        <f>IF(OR(ISBLANK('!0'!N823),ISERROR('!0'!N823)),"",'!0'!N823)</f>
        <v/>
      </c>
      <c r="O821" t="str">
        <f>IF(OR(ISBLANK('!0'!O823),ISERROR('!0'!O823)),"",'!0'!O823)</f>
        <v/>
      </c>
      <c r="P821" t="str">
        <f>IF(OR(ISBLANK('!0'!P823),ISERROR('!0'!P823)),"",'!0'!P823)</f>
        <v/>
      </c>
      <c r="Q821" t="str">
        <f>IF(OR(ISBLANK('!0'!Q823),ISERROR('!0'!Q823)),"",'!0'!Q823)</f>
        <v/>
      </c>
      <c r="R821" t="str">
        <f>IF(OR(ISBLANK('!0'!R823),ISERROR('!0'!R823)),"",'!0'!R823)</f>
        <v/>
      </c>
      <c r="S821" t="str">
        <f>IF(OR(ISBLANK('!0'!S823),ISERROR('!0'!S823)),"",'!0'!S823)</f>
        <v/>
      </c>
      <c r="T821" t="str">
        <f>IF(OR(ISBLANK('!0'!T823),ISERROR('!0'!T823)),"",'!0'!T823)</f>
        <v/>
      </c>
      <c r="U821" t="str">
        <f>IF(OR(ISBLANK('!0'!U823),ISERROR('!0'!U823)),"",'!0'!U823)</f>
        <v/>
      </c>
      <c r="V821" t="str">
        <f>IF(OR(ISBLANK('!0'!V823),ISERROR('!0'!V823)),"",'!0'!V823)</f>
        <v/>
      </c>
      <c r="W821" t="str">
        <f>IF(OR(ISBLANK('!0'!W823),ISERROR('!0'!W823)),"",'!0'!W823)</f>
        <v/>
      </c>
      <c r="X821" t="str">
        <f>IF(OR(ISBLANK('!0'!X823),ISERROR('!0'!X823)),"",'!0'!X823)</f>
        <v/>
      </c>
      <c r="Y821" t="str">
        <f>IF(OR(ISBLANK('!0'!Y823),ISERROR('!0'!Y823)),"",'!0'!Y823)</f>
        <v/>
      </c>
      <c r="Z821" t="str">
        <f>IF(OR(ISBLANK('!0'!Z823),ISERROR('!0'!Z823)),"",'!0'!Z823)</f>
        <v/>
      </c>
      <c r="AA821" t="str">
        <f>IF(OR(ISBLANK('!0'!AA823),ISERROR('!0'!AA823)),"",'!0'!AA823)</f>
        <v/>
      </c>
      <c r="AB821" t="str">
        <f>IF(OR(ISBLANK('!0'!AB823),ISERROR('!0'!AB823)),"",'!0'!AB823)</f>
        <v/>
      </c>
      <c r="AC821" t="str">
        <f>IF(OR(ISBLANK('!0'!AI823),ISERROR('!0'!AI823)),"",'!0'!AI823)</f>
        <v/>
      </c>
      <c r="AD821" t="str">
        <f>IF(OR(ISBLANK('!0'!AJ823),ISERROR('!0'!AJ823)),"",'!0'!AJ823)</f>
        <v/>
      </c>
      <c r="AE821" t="str">
        <f>IF(OR(ISBLANK('!0'!AK823),ISERROR('!0'!AK823)),"",'!0'!AK823)</f>
        <v/>
      </c>
      <c r="AF821" t="str">
        <f>IF(OR(ISBLANK('!0'!AL823),ISERROR('!0'!AL823)),"",'!0'!AL823)</f>
        <v/>
      </c>
      <c r="AG821" t="str">
        <f>IF(OR(ISBLANK('!0'!AM823),ISERROR('!0'!AM823)),"",'!0'!AM823)</f>
        <v/>
      </c>
      <c r="AH821" t="str">
        <f>IF(OR(ISBLANK('!0'!AN823),ISERROR('!0'!AN823)),"",'!0'!AN823)</f>
        <v/>
      </c>
      <c r="AI821" t="str">
        <f>IF(OR(ISBLANK('!0'!AO823),ISERROR('!0'!AO823)),"",'!0'!AO823)</f>
        <v/>
      </c>
      <c r="AJ821" t="str">
        <f>IF(OR(ISBLANK('!0'!AP823),ISERROR('!0'!AP823)),"",'!0'!AP823)</f>
        <v/>
      </c>
      <c r="AK821" t="str">
        <f>IF(OR(ISBLANK('!0'!AQ823),ISERROR('!0'!AQ823)),"",'!0'!AQ823)</f>
        <v/>
      </c>
      <c r="AL821" t="str">
        <f>IF(OR(ISBLANK('!0'!AR823),ISERROR('!0'!AR823)),"",'!0'!AR823)</f>
        <v/>
      </c>
      <c r="AM821" t="str">
        <f>IF(OR(ISBLANK('!0'!AS823),ISERROR('!0'!AS823)),"",'!0'!AS823)</f>
        <v/>
      </c>
      <c r="AN821" t="str">
        <f>IF(OR(ISBLANK('!0'!AT823),ISERROR('!0'!AT823)),"",'!0'!AT823)</f>
        <v/>
      </c>
      <c r="AO821" t="str">
        <f>IF(OR(ISBLANK('!0'!AU823),ISERROR('!0'!AU823)),"",'!0'!AU823)</f>
        <v/>
      </c>
      <c r="AP821" t="str">
        <f>IF(OR(ISBLANK('!0'!AV823),ISERROR('!0'!AV823)),"",'!0'!AV823)</f>
        <v/>
      </c>
      <c r="AQ821" t="str">
        <f>IF(OR(ISBLANK('!0'!AW823),ISERROR('!0'!AW823)),"",'!0'!AW823)</f>
        <v/>
      </c>
      <c r="AR821" t="str">
        <f>IF(OR(ISBLANK('!0'!AX823),ISERROR('!0'!AX823)),"",'!0'!AX823)</f>
        <v/>
      </c>
      <c r="AS821" t="str">
        <f>IF(OR(ISBLANK('!0'!AY823),ISERROR('!0'!AY823)),"",'!0'!AY823)</f>
        <v/>
      </c>
      <c r="AT821" t="str">
        <f>IF(OR(ISBLANK('!0'!AZ823),ISERROR('!0'!AZ823)),"",'!0'!AZ823)</f>
        <v/>
      </c>
      <c r="AU821" t="str">
        <f>IF(OR(ISBLANK('!0'!BA823),ISERROR('!0'!BA823)),"",'!0'!BA823)</f>
        <v/>
      </c>
      <c r="AV821" t="str">
        <f>IF(OR(ISBLANK('!0'!BB823),ISERROR('!0'!BB823)),"",'!0'!BB823)</f>
        <v/>
      </c>
      <c r="AW821" t="str">
        <f>IF(OR(ISBLANK('!0'!BC823),ISERROR('!0'!BC823)),"",'!0'!BC823)</f>
        <v/>
      </c>
      <c r="AX821" t="str">
        <f>IF(OR(ISBLANK('!0'!BD823),ISERROR('!0'!BD823)),"",'!0'!BD823)</f>
        <v/>
      </c>
      <c r="AY821" t="str">
        <f>IF(OR(ISBLANK('!0'!BE823),ISERROR('!0'!BE823)),"",'!0'!BE823)</f>
        <v/>
      </c>
      <c r="AZ821" t="str">
        <f>IF(OR(ISBLANK('!0'!BF823),ISERROR('!0'!BF823)),"",'!0'!BF823)</f>
        <v/>
      </c>
      <c r="BA821" t="str">
        <f>IF(OR(ISBLANK('!0'!BG823),ISERROR('!0'!BG823)),"",'!0'!BG823)</f>
        <v/>
      </c>
      <c r="BB821" t="str">
        <f>IF(OR(ISBLANK('!0'!BH823),ISERROR('!0'!BH823)),"",'!0'!BH823)</f>
        <v/>
      </c>
      <c r="BC821" t="str">
        <f>IF(OR(ISBLANK('!0'!BI823),ISERROR('!0'!BI823)),"",'!0'!BI823)</f>
        <v/>
      </c>
    </row>
    <row r="822" spans="1:55" ht="12.75" customHeight="1" x14ac:dyDescent="0.2">
      <c r="A822" t="str">
        <f>IF(OR(ISBLANK('!0'!A824),ISERROR('!0'!A824)),"",'!0'!A824)</f>
        <v/>
      </c>
      <c r="B822" t="str">
        <f>IF(OR(ISBLANK('!0'!B824),ISERROR('!0'!B824)),"",'!0'!B824)</f>
        <v/>
      </c>
      <c r="C822" t="str">
        <f>IF(OR(ISBLANK('!0'!C823),ISERROR('!0'!C823)),"",'!0'!C823)</f>
        <v/>
      </c>
      <c r="D822" t="str">
        <f>IF(OR(ISBLANK('!0'!D824),ISERROR('!0'!D824)),"",'!0'!D824)</f>
        <v/>
      </c>
      <c r="E822" t="str">
        <f>IF(OR(ISBLANK('!0'!E824),ISERROR('!0'!E824)),"",'!0'!E824)</f>
        <v/>
      </c>
      <c r="F822" t="str">
        <f>IF(OR(ISBLANK('!0'!F824),ISERROR('!0'!F824)),"",'!0'!F824)</f>
        <v/>
      </c>
      <c r="G822" t="str">
        <f>IF(OR(ISBLANK('!0'!G824),ISERROR('!0'!G824)),"",'!0'!G824)</f>
        <v/>
      </c>
      <c r="H822" t="str">
        <f>IF(OR(ISBLANK('!0'!H824),ISERROR('!0'!H824)),"",'!0'!H824)</f>
        <v/>
      </c>
      <c r="I822" s="4" t="str">
        <f>IF(OR(ISBLANK('!0'!I824),ISERROR('!0'!I824)),"",'!0'!I824)</f>
        <v/>
      </c>
      <c r="J822" t="str">
        <f>IF(OR(ISBLANK('!0'!J824),ISERROR('!0'!J824)),"",'!0'!J824)</f>
        <v/>
      </c>
      <c r="K822" s="59" t="str">
        <f>IF(OR(ISBLANK('!0'!K824),ISERROR('!0'!K824)),"",'!0'!K824)</f>
        <v/>
      </c>
      <c r="L822" t="str">
        <f>IF(OR(ISBLANK('!0'!L824),ISERROR('!0'!L824)),"",'!0'!L824)</f>
        <v/>
      </c>
      <c r="M822" t="str">
        <f>IF(OR(ISBLANK('!0'!M824),ISERROR('!0'!M824)),"",'!0'!M824)</f>
        <v/>
      </c>
      <c r="N822" t="str">
        <f>IF(OR(ISBLANK('!0'!N824),ISERROR('!0'!N824)),"",'!0'!N824)</f>
        <v/>
      </c>
      <c r="O822" t="str">
        <f>IF(OR(ISBLANK('!0'!O824),ISERROR('!0'!O824)),"",'!0'!O824)</f>
        <v/>
      </c>
      <c r="P822" t="str">
        <f>IF(OR(ISBLANK('!0'!P824),ISERROR('!0'!P824)),"",'!0'!P824)</f>
        <v/>
      </c>
      <c r="Q822" t="str">
        <f>IF(OR(ISBLANK('!0'!Q824),ISERROR('!0'!Q824)),"",'!0'!Q824)</f>
        <v/>
      </c>
      <c r="R822" t="str">
        <f>IF(OR(ISBLANK('!0'!R824),ISERROR('!0'!R824)),"",'!0'!R824)</f>
        <v/>
      </c>
      <c r="S822" t="str">
        <f>IF(OR(ISBLANK('!0'!S824),ISERROR('!0'!S824)),"",'!0'!S824)</f>
        <v/>
      </c>
      <c r="T822" t="str">
        <f>IF(OR(ISBLANK('!0'!T824),ISERROR('!0'!T824)),"",'!0'!T824)</f>
        <v/>
      </c>
      <c r="U822" t="str">
        <f>IF(OR(ISBLANK('!0'!U824),ISERROR('!0'!U824)),"",'!0'!U824)</f>
        <v/>
      </c>
      <c r="V822" t="str">
        <f>IF(OR(ISBLANK('!0'!V824),ISERROR('!0'!V824)),"",'!0'!V824)</f>
        <v/>
      </c>
      <c r="W822" t="str">
        <f>IF(OR(ISBLANK('!0'!W824),ISERROR('!0'!W824)),"",'!0'!W824)</f>
        <v/>
      </c>
      <c r="X822" t="str">
        <f>IF(OR(ISBLANK('!0'!X824),ISERROR('!0'!X824)),"",'!0'!X824)</f>
        <v/>
      </c>
      <c r="Y822" t="str">
        <f>IF(OR(ISBLANK('!0'!Y824),ISERROR('!0'!Y824)),"",'!0'!Y824)</f>
        <v/>
      </c>
      <c r="Z822" t="str">
        <f>IF(OR(ISBLANK('!0'!Z824),ISERROR('!0'!Z824)),"",'!0'!Z824)</f>
        <v/>
      </c>
      <c r="AA822" t="str">
        <f>IF(OR(ISBLANK('!0'!AA824),ISERROR('!0'!AA824)),"",'!0'!AA824)</f>
        <v/>
      </c>
      <c r="AB822" t="str">
        <f>IF(OR(ISBLANK('!0'!AB824),ISERROR('!0'!AB824)),"",'!0'!AB824)</f>
        <v/>
      </c>
      <c r="AC822" t="str">
        <f>IF(OR(ISBLANK('!0'!AI824),ISERROR('!0'!AI824)),"",'!0'!AI824)</f>
        <v/>
      </c>
      <c r="AD822" t="str">
        <f>IF(OR(ISBLANK('!0'!AJ824),ISERROR('!0'!AJ824)),"",'!0'!AJ824)</f>
        <v/>
      </c>
      <c r="AE822" t="str">
        <f>IF(OR(ISBLANK('!0'!AK824),ISERROR('!0'!AK824)),"",'!0'!AK824)</f>
        <v/>
      </c>
      <c r="AF822" t="str">
        <f>IF(OR(ISBLANK('!0'!AL824),ISERROR('!0'!AL824)),"",'!0'!AL824)</f>
        <v/>
      </c>
      <c r="AG822" t="str">
        <f>IF(OR(ISBLANK('!0'!AM824),ISERROR('!0'!AM824)),"",'!0'!AM824)</f>
        <v/>
      </c>
      <c r="AH822" t="str">
        <f>IF(OR(ISBLANK('!0'!AN824),ISERROR('!0'!AN824)),"",'!0'!AN824)</f>
        <v/>
      </c>
      <c r="AI822" t="str">
        <f>IF(OR(ISBLANK('!0'!AO824),ISERROR('!0'!AO824)),"",'!0'!AO824)</f>
        <v/>
      </c>
      <c r="AJ822" t="str">
        <f>IF(OR(ISBLANK('!0'!AP824),ISERROR('!0'!AP824)),"",'!0'!AP824)</f>
        <v/>
      </c>
      <c r="AK822" t="str">
        <f>IF(OR(ISBLANK('!0'!AQ824),ISERROR('!0'!AQ824)),"",'!0'!AQ824)</f>
        <v/>
      </c>
      <c r="AL822" t="str">
        <f>IF(OR(ISBLANK('!0'!AR824),ISERROR('!0'!AR824)),"",'!0'!AR824)</f>
        <v/>
      </c>
      <c r="AM822" t="str">
        <f>IF(OR(ISBLANK('!0'!AS824),ISERROR('!0'!AS824)),"",'!0'!AS824)</f>
        <v/>
      </c>
      <c r="AN822" t="str">
        <f>IF(OR(ISBLANK('!0'!AT824),ISERROR('!0'!AT824)),"",'!0'!AT824)</f>
        <v/>
      </c>
      <c r="AO822" t="str">
        <f>IF(OR(ISBLANK('!0'!AU824),ISERROR('!0'!AU824)),"",'!0'!AU824)</f>
        <v/>
      </c>
      <c r="AP822" t="str">
        <f>IF(OR(ISBLANK('!0'!AV824),ISERROR('!0'!AV824)),"",'!0'!AV824)</f>
        <v/>
      </c>
      <c r="AQ822" t="str">
        <f>IF(OR(ISBLANK('!0'!AW824),ISERROR('!0'!AW824)),"",'!0'!AW824)</f>
        <v/>
      </c>
      <c r="AR822" t="str">
        <f>IF(OR(ISBLANK('!0'!AX824),ISERROR('!0'!AX824)),"",'!0'!AX824)</f>
        <v/>
      </c>
      <c r="AS822" t="str">
        <f>IF(OR(ISBLANK('!0'!AY824),ISERROR('!0'!AY824)),"",'!0'!AY824)</f>
        <v/>
      </c>
      <c r="AT822" t="str">
        <f>IF(OR(ISBLANK('!0'!AZ824),ISERROR('!0'!AZ824)),"",'!0'!AZ824)</f>
        <v/>
      </c>
      <c r="AU822" t="str">
        <f>IF(OR(ISBLANK('!0'!BA824),ISERROR('!0'!BA824)),"",'!0'!BA824)</f>
        <v/>
      </c>
      <c r="AV822" t="str">
        <f>IF(OR(ISBLANK('!0'!BB824),ISERROR('!0'!BB824)),"",'!0'!BB824)</f>
        <v/>
      </c>
      <c r="AW822" t="str">
        <f>IF(OR(ISBLANK('!0'!BC824),ISERROR('!0'!BC824)),"",'!0'!BC824)</f>
        <v/>
      </c>
      <c r="AX822" t="str">
        <f>IF(OR(ISBLANK('!0'!BD824),ISERROR('!0'!BD824)),"",'!0'!BD824)</f>
        <v/>
      </c>
      <c r="AY822" t="str">
        <f>IF(OR(ISBLANK('!0'!BE824),ISERROR('!0'!BE824)),"",'!0'!BE824)</f>
        <v/>
      </c>
      <c r="AZ822" t="str">
        <f>IF(OR(ISBLANK('!0'!BF824),ISERROR('!0'!BF824)),"",'!0'!BF824)</f>
        <v/>
      </c>
      <c r="BA822" t="str">
        <f>IF(OR(ISBLANK('!0'!BG824),ISERROR('!0'!BG824)),"",'!0'!BG824)</f>
        <v/>
      </c>
      <c r="BB822" t="str">
        <f>IF(OR(ISBLANK('!0'!BH824),ISERROR('!0'!BH824)),"",'!0'!BH824)</f>
        <v/>
      </c>
      <c r="BC822" t="str">
        <f>IF(OR(ISBLANK('!0'!BI824),ISERROR('!0'!BI824)),"",'!0'!BI824)</f>
        <v/>
      </c>
    </row>
    <row r="823" spans="1:55" ht="12.75" customHeight="1" x14ac:dyDescent="0.2">
      <c r="A823" t="str">
        <f>IF(OR(ISBLANK('!0'!A825),ISERROR('!0'!A825)),"",'!0'!A825)</f>
        <v/>
      </c>
      <c r="B823" t="str">
        <f>IF(OR(ISBLANK('!0'!B825),ISERROR('!0'!B825)),"",'!0'!B825)</f>
        <v/>
      </c>
      <c r="C823" t="str">
        <f>IF(OR(ISBLANK('!0'!C824),ISERROR('!0'!C824)),"",'!0'!C824)</f>
        <v/>
      </c>
      <c r="D823" t="str">
        <f>IF(OR(ISBLANK('!0'!D825),ISERROR('!0'!D825)),"",'!0'!D825)</f>
        <v/>
      </c>
      <c r="E823" t="str">
        <f>IF(OR(ISBLANK('!0'!E825),ISERROR('!0'!E825)),"",'!0'!E825)</f>
        <v/>
      </c>
      <c r="F823" t="str">
        <f>IF(OR(ISBLANK('!0'!F825),ISERROR('!0'!F825)),"",'!0'!F825)</f>
        <v/>
      </c>
      <c r="G823" t="str">
        <f>IF(OR(ISBLANK('!0'!G825),ISERROR('!0'!G825)),"",'!0'!G825)</f>
        <v/>
      </c>
      <c r="H823" t="str">
        <f>IF(OR(ISBLANK('!0'!H825),ISERROR('!0'!H825)),"",'!0'!H825)</f>
        <v/>
      </c>
      <c r="I823" s="4" t="str">
        <f>IF(OR(ISBLANK('!0'!I825),ISERROR('!0'!I825)),"",'!0'!I825)</f>
        <v/>
      </c>
      <c r="J823" t="str">
        <f>IF(OR(ISBLANK('!0'!J825),ISERROR('!0'!J825)),"",'!0'!J825)</f>
        <v/>
      </c>
      <c r="K823" s="59" t="str">
        <f>IF(OR(ISBLANK('!0'!K825),ISERROR('!0'!K825)),"",'!0'!K825)</f>
        <v/>
      </c>
      <c r="L823" t="str">
        <f>IF(OR(ISBLANK('!0'!L825),ISERROR('!0'!L825)),"",'!0'!L825)</f>
        <v/>
      </c>
      <c r="M823" t="str">
        <f>IF(OR(ISBLANK('!0'!M825),ISERROR('!0'!M825)),"",'!0'!M825)</f>
        <v/>
      </c>
      <c r="N823" t="str">
        <f>IF(OR(ISBLANK('!0'!N825),ISERROR('!0'!N825)),"",'!0'!N825)</f>
        <v/>
      </c>
      <c r="O823" t="str">
        <f>IF(OR(ISBLANK('!0'!O825),ISERROR('!0'!O825)),"",'!0'!O825)</f>
        <v/>
      </c>
      <c r="P823" t="str">
        <f>IF(OR(ISBLANK('!0'!P825),ISERROR('!0'!P825)),"",'!0'!P825)</f>
        <v/>
      </c>
      <c r="Q823" t="str">
        <f>IF(OR(ISBLANK('!0'!Q825),ISERROR('!0'!Q825)),"",'!0'!Q825)</f>
        <v/>
      </c>
      <c r="R823" t="str">
        <f>IF(OR(ISBLANK('!0'!R825),ISERROR('!0'!R825)),"",'!0'!R825)</f>
        <v/>
      </c>
      <c r="S823" t="str">
        <f>IF(OR(ISBLANK('!0'!S825),ISERROR('!0'!S825)),"",'!0'!S825)</f>
        <v/>
      </c>
      <c r="T823" t="str">
        <f>IF(OR(ISBLANK('!0'!T825),ISERROR('!0'!T825)),"",'!0'!T825)</f>
        <v/>
      </c>
      <c r="U823" t="str">
        <f>IF(OR(ISBLANK('!0'!U825),ISERROR('!0'!U825)),"",'!0'!U825)</f>
        <v/>
      </c>
      <c r="V823" t="str">
        <f>IF(OR(ISBLANK('!0'!V825),ISERROR('!0'!V825)),"",'!0'!V825)</f>
        <v/>
      </c>
      <c r="W823" t="str">
        <f>IF(OR(ISBLANK('!0'!W825),ISERROR('!0'!W825)),"",'!0'!W825)</f>
        <v/>
      </c>
      <c r="X823" t="str">
        <f>IF(OR(ISBLANK('!0'!X825),ISERROR('!0'!X825)),"",'!0'!X825)</f>
        <v/>
      </c>
      <c r="Y823" t="str">
        <f>IF(OR(ISBLANK('!0'!Y825),ISERROR('!0'!Y825)),"",'!0'!Y825)</f>
        <v/>
      </c>
      <c r="Z823" t="str">
        <f>IF(OR(ISBLANK('!0'!Z825),ISERROR('!0'!Z825)),"",'!0'!Z825)</f>
        <v/>
      </c>
      <c r="AA823" t="str">
        <f>IF(OR(ISBLANK('!0'!AA825),ISERROR('!0'!AA825)),"",'!0'!AA825)</f>
        <v/>
      </c>
      <c r="AB823" t="str">
        <f>IF(OR(ISBLANK('!0'!AB825),ISERROR('!0'!AB825)),"",'!0'!AB825)</f>
        <v/>
      </c>
      <c r="AC823" t="str">
        <f>IF(OR(ISBLANK('!0'!AI825),ISERROR('!0'!AI825)),"",'!0'!AI825)</f>
        <v/>
      </c>
      <c r="AD823" t="str">
        <f>IF(OR(ISBLANK('!0'!AJ825),ISERROR('!0'!AJ825)),"",'!0'!AJ825)</f>
        <v/>
      </c>
      <c r="AE823" t="str">
        <f>IF(OR(ISBLANK('!0'!AK825),ISERROR('!0'!AK825)),"",'!0'!AK825)</f>
        <v/>
      </c>
      <c r="AF823" t="str">
        <f>IF(OR(ISBLANK('!0'!AL825),ISERROR('!0'!AL825)),"",'!0'!AL825)</f>
        <v/>
      </c>
      <c r="AG823" t="str">
        <f>IF(OR(ISBLANK('!0'!AM825),ISERROR('!0'!AM825)),"",'!0'!AM825)</f>
        <v/>
      </c>
      <c r="AH823" t="str">
        <f>IF(OR(ISBLANK('!0'!AN825),ISERROR('!0'!AN825)),"",'!0'!AN825)</f>
        <v/>
      </c>
      <c r="AI823" t="str">
        <f>IF(OR(ISBLANK('!0'!AO825),ISERROR('!0'!AO825)),"",'!0'!AO825)</f>
        <v/>
      </c>
      <c r="AJ823" t="str">
        <f>IF(OR(ISBLANK('!0'!AP825),ISERROR('!0'!AP825)),"",'!0'!AP825)</f>
        <v/>
      </c>
      <c r="AK823" t="str">
        <f>IF(OR(ISBLANK('!0'!AQ825),ISERROR('!0'!AQ825)),"",'!0'!AQ825)</f>
        <v/>
      </c>
      <c r="AL823" t="str">
        <f>IF(OR(ISBLANK('!0'!AR825),ISERROR('!0'!AR825)),"",'!0'!AR825)</f>
        <v/>
      </c>
      <c r="AM823" t="str">
        <f>IF(OR(ISBLANK('!0'!AS825),ISERROR('!0'!AS825)),"",'!0'!AS825)</f>
        <v/>
      </c>
      <c r="AN823" t="str">
        <f>IF(OR(ISBLANK('!0'!AT825),ISERROR('!0'!AT825)),"",'!0'!AT825)</f>
        <v/>
      </c>
      <c r="AO823" t="str">
        <f>IF(OR(ISBLANK('!0'!AU825),ISERROR('!0'!AU825)),"",'!0'!AU825)</f>
        <v/>
      </c>
      <c r="AP823" t="str">
        <f>IF(OR(ISBLANK('!0'!AV825),ISERROR('!0'!AV825)),"",'!0'!AV825)</f>
        <v/>
      </c>
      <c r="AQ823" t="str">
        <f>IF(OR(ISBLANK('!0'!AW825),ISERROR('!0'!AW825)),"",'!0'!AW825)</f>
        <v/>
      </c>
      <c r="AR823" t="str">
        <f>IF(OR(ISBLANK('!0'!AX825),ISERROR('!0'!AX825)),"",'!0'!AX825)</f>
        <v/>
      </c>
      <c r="AS823" t="str">
        <f>IF(OR(ISBLANK('!0'!AY825),ISERROR('!0'!AY825)),"",'!0'!AY825)</f>
        <v/>
      </c>
      <c r="AT823" t="str">
        <f>IF(OR(ISBLANK('!0'!AZ825),ISERROR('!0'!AZ825)),"",'!0'!AZ825)</f>
        <v/>
      </c>
      <c r="AU823" t="str">
        <f>IF(OR(ISBLANK('!0'!BA825),ISERROR('!0'!BA825)),"",'!0'!BA825)</f>
        <v/>
      </c>
      <c r="AV823" t="str">
        <f>IF(OR(ISBLANK('!0'!BB825),ISERROR('!0'!BB825)),"",'!0'!BB825)</f>
        <v/>
      </c>
      <c r="AW823" t="str">
        <f>IF(OR(ISBLANK('!0'!BC825),ISERROR('!0'!BC825)),"",'!0'!BC825)</f>
        <v/>
      </c>
      <c r="AX823" t="str">
        <f>IF(OR(ISBLANK('!0'!BD825),ISERROR('!0'!BD825)),"",'!0'!BD825)</f>
        <v/>
      </c>
      <c r="AY823" t="str">
        <f>IF(OR(ISBLANK('!0'!BE825),ISERROR('!0'!BE825)),"",'!0'!BE825)</f>
        <v/>
      </c>
      <c r="AZ823" t="str">
        <f>IF(OR(ISBLANK('!0'!BF825),ISERROR('!0'!BF825)),"",'!0'!BF825)</f>
        <v/>
      </c>
      <c r="BA823" t="str">
        <f>IF(OR(ISBLANK('!0'!BG825),ISERROR('!0'!BG825)),"",'!0'!BG825)</f>
        <v/>
      </c>
      <c r="BB823" t="str">
        <f>IF(OR(ISBLANK('!0'!BH825),ISERROR('!0'!BH825)),"",'!0'!BH825)</f>
        <v/>
      </c>
      <c r="BC823" t="str">
        <f>IF(OR(ISBLANK('!0'!BI825),ISERROR('!0'!BI825)),"",'!0'!BI825)</f>
        <v/>
      </c>
    </row>
    <row r="824" spans="1:55" ht="12.75" customHeight="1" x14ac:dyDescent="0.2">
      <c r="A824" t="str">
        <f>IF(OR(ISBLANK('!0'!A826),ISERROR('!0'!A826)),"",'!0'!A826)</f>
        <v/>
      </c>
      <c r="B824" t="str">
        <f>IF(OR(ISBLANK('!0'!B826),ISERROR('!0'!B826)),"",'!0'!B826)</f>
        <v/>
      </c>
      <c r="C824" t="str">
        <f>IF(OR(ISBLANK('!0'!C825),ISERROR('!0'!C825)),"",'!0'!C825)</f>
        <v/>
      </c>
      <c r="D824" t="str">
        <f>IF(OR(ISBLANK('!0'!D826),ISERROR('!0'!D826)),"",'!0'!D826)</f>
        <v/>
      </c>
      <c r="E824" t="str">
        <f>IF(OR(ISBLANK('!0'!E826),ISERROR('!0'!E826)),"",'!0'!E826)</f>
        <v/>
      </c>
      <c r="F824" t="str">
        <f>IF(OR(ISBLANK('!0'!F826),ISERROR('!0'!F826)),"",'!0'!F826)</f>
        <v/>
      </c>
      <c r="G824" t="str">
        <f>IF(OR(ISBLANK('!0'!G826),ISERROR('!0'!G826)),"",'!0'!G826)</f>
        <v/>
      </c>
      <c r="H824" t="str">
        <f>IF(OR(ISBLANK('!0'!H826),ISERROR('!0'!H826)),"",'!0'!H826)</f>
        <v/>
      </c>
      <c r="I824" s="4" t="str">
        <f>IF(OR(ISBLANK('!0'!I826),ISERROR('!0'!I826)),"",'!0'!I826)</f>
        <v/>
      </c>
      <c r="J824" t="str">
        <f>IF(OR(ISBLANK('!0'!J826),ISERROR('!0'!J826)),"",'!0'!J826)</f>
        <v/>
      </c>
      <c r="K824" s="59" t="str">
        <f>IF(OR(ISBLANK('!0'!K826),ISERROR('!0'!K826)),"",'!0'!K826)</f>
        <v/>
      </c>
      <c r="L824" t="str">
        <f>IF(OR(ISBLANK('!0'!L826),ISERROR('!0'!L826)),"",'!0'!L826)</f>
        <v/>
      </c>
      <c r="M824" t="str">
        <f>IF(OR(ISBLANK('!0'!M826),ISERROR('!0'!M826)),"",'!0'!M826)</f>
        <v/>
      </c>
      <c r="N824" t="str">
        <f>IF(OR(ISBLANK('!0'!N826),ISERROR('!0'!N826)),"",'!0'!N826)</f>
        <v/>
      </c>
      <c r="O824" t="str">
        <f>IF(OR(ISBLANK('!0'!O826),ISERROR('!0'!O826)),"",'!0'!O826)</f>
        <v/>
      </c>
      <c r="P824" t="str">
        <f>IF(OR(ISBLANK('!0'!P826),ISERROR('!0'!P826)),"",'!0'!P826)</f>
        <v/>
      </c>
      <c r="Q824" t="str">
        <f>IF(OR(ISBLANK('!0'!Q826),ISERROR('!0'!Q826)),"",'!0'!Q826)</f>
        <v/>
      </c>
      <c r="R824" t="str">
        <f>IF(OR(ISBLANK('!0'!R826),ISERROR('!0'!R826)),"",'!0'!R826)</f>
        <v/>
      </c>
      <c r="S824" t="str">
        <f>IF(OR(ISBLANK('!0'!S826),ISERROR('!0'!S826)),"",'!0'!S826)</f>
        <v/>
      </c>
      <c r="T824" t="str">
        <f>IF(OR(ISBLANK('!0'!T826),ISERROR('!0'!T826)),"",'!0'!T826)</f>
        <v/>
      </c>
      <c r="U824" t="str">
        <f>IF(OR(ISBLANK('!0'!U826),ISERROR('!0'!U826)),"",'!0'!U826)</f>
        <v/>
      </c>
      <c r="V824" t="str">
        <f>IF(OR(ISBLANK('!0'!V826),ISERROR('!0'!V826)),"",'!0'!V826)</f>
        <v/>
      </c>
      <c r="W824" t="str">
        <f>IF(OR(ISBLANK('!0'!W826),ISERROR('!0'!W826)),"",'!0'!W826)</f>
        <v/>
      </c>
      <c r="X824" t="str">
        <f>IF(OR(ISBLANK('!0'!X826),ISERROR('!0'!X826)),"",'!0'!X826)</f>
        <v/>
      </c>
      <c r="Y824" t="str">
        <f>IF(OR(ISBLANK('!0'!Y826),ISERROR('!0'!Y826)),"",'!0'!Y826)</f>
        <v/>
      </c>
      <c r="Z824" t="str">
        <f>IF(OR(ISBLANK('!0'!Z826),ISERROR('!0'!Z826)),"",'!0'!Z826)</f>
        <v/>
      </c>
      <c r="AA824" t="str">
        <f>IF(OR(ISBLANK('!0'!AA826),ISERROR('!0'!AA826)),"",'!0'!AA826)</f>
        <v/>
      </c>
      <c r="AB824" t="str">
        <f>IF(OR(ISBLANK('!0'!AB826),ISERROR('!0'!AB826)),"",'!0'!AB826)</f>
        <v/>
      </c>
      <c r="AC824" t="str">
        <f>IF(OR(ISBLANK('!0'!AI826),ISERROR('!0'!AI826)),"",'!0'!AI826)</f>
        <v/>
      </c>
      <c r="AD824" t="str">
        <f>IF(OR(ISBLANK('!0'!AJ826),ISERROR('!0'!AJ826)),"",'!0'!AJ826)</f>
        <v/>
      </c>
      <c r="AE824" t="str">
        <f>IF(OR(ISBLANK('!0'!AK826),ISERROR('!0'!AK826)),"",'!0'!AK826)</f>
        <v/>
      </c>
      <c r="AF824" t="str">
        <f>IF(OR(ISBLANK('!0'!AL826),ISERROR('!0'!AL826)),"",'!0'!AL826)</f>
        <v/>
      </c>
      <c r="AG824" t="str">
        <f>IF(OR(ISBLANK('!0'!AM826),ISERROR('!0'!AM826)),"",'!0'!AM826)</f>
        <v/>
      </c>
      <c r="AH824" t="str">
        <f>IF(OR(ISBLANK('!0'!AN826),ISERROR('!0'!AN826)),"",'!0'!AN826)</f>
        <v/>
      </c>
      <c r="AI824" t="str">
        <f>IF(OR(ISBLANK('!0'!AO826),ISERROR('!0'!AO826)),"",'!0'!AO826)</f>
        <v/>
      </c>
      <c r="AJ824" t="str">
        <f>IF(OR(ISBLANK('!0'!AP826),ISERROR('!0'!AP826)),"",'!0'!AP826)</f>
        <v/>
      </c>
      <c r="AK824" t="str">
        <f>IF(OR(ISBLANK('!0'!AQ826),ISERROR('!0'!AQ826)),"",'!0'!AQ826)</f>
        <v/>
      </c>
      <c r="AL824" t="str">
        <f>IF(OR(ISBLANK('!0'!AR826),ISERROR('!0'!AR826)),"",'!0'!AR826)</f>
        <v/>
      </c>
      <c r="AM824" t="str">
        <f>IF(OR(ISBLANK('!0'!AS826),ISERROR('!0'!AS826)),"",'!0'!AS826)</f>
        <v/>
      </c>
      <c r="AN824" t="str">
        <f>IF(OR(ISBLANK('!0'!AT826),ISERROR('!0'!AT826)),"",'!0'!AT826)</f>
        <v/>
      </c>
      <c r="AO824" t="str">
        <f>IF(OR(ISBLANK('!0'!AU826),ISERROR('!0'!AU826)),"",'!0'!AU826)</f>
        <v/>
      </c>
      <c r="AP824" t="str">
        <f>IF(OR(ISBLANK('!0'!AV826),ISERROR('!0'!AV826)),"",'!0'!AV826)</f>
        <v/>
      </c>
      <c r="AQ824" t="str">
        <f>IF(OR(ISBLANK('!0'!AW826),ISERROR('!0'!AW826)),"",'!0'!AW826)</f>
        <v/>
      </c>
      <c r="AR824" t="str">
        <f>IF(OR(ISBLANK('!0'!AX826),ISERROR('!0'!AX826)),"",'!0'!AX826)</f>
        <v/>
      </c>
      <c r="AS824" t="str">
        <f>IF(OR(ISBLANK('!0'!AY826),ISERROR('!0'!AY826)),"",'!0'!AY826)</f>
        <v/>
      </c>
      <c r="AT824" t="str">
        <f>IF(OR(ISBLANK('!0'!AZ826),ISERROR('!0'!AZ826)),"",'!0'!AZ826)</f>
        <v/>
      </c>
      <c r="AU824" t="str">
        <f>IF(OR(ISBLANK('!0'!BA826),ISERROR('!0'!BA826)),"",'!0'!BA826)</f>
        <v/>
      </c>
      <c r="AV824" t="str">
        <f>IF(OR(ISBLANK('!0'!BB826),ISERROR('!0'!BB826)),"",'!0'!BB826)</f>
        <v/>
      </c>
      <c r="AW824" t="str">
        <f>IF(OR(ISBLANK('!0'!BC826),ISERROR('!0'!BC826)),"",'!0'!BC826)</f>
        <v/>
      </c>
      <c r="AX824" t="str">
        <f>IF(OR(ISBLANK('!0'!BD826),ISERROR('!0'!BD826)),"",'!0'!BD826)</f>
        <v/>
      </c>
      <c r="AY824" t="str">
        <f>IF(OR(ISBLANK('!0'!BE826),ISERROR('!0'!BE826)),"",'!0'!BE826)</f>
        <v/>
      </c>
      <c r="AZ824" t="str">
        <f>IF(OR(ISBLANK('!0'!BF826),ISERROR('!0'!BF826)),"",'!0'!BF826)</f>
        <v/>
      </c>
      <c r="BA824" t="str">
        <f>IF(OR(ISBLANK('!0'!BG826),ISERROR('!0'!BG826)),"",'!0'!BG826)</f>
        <v/>
      </c>
      <c r="BB824" t="str">
        <f>IF(OR(ISBLANK('!0'!BH826),ISERROR('!0'!BH826)),"",'!0'!BH826)</f>
        <v/>
      </c>
      <c r="BC824" t="str">
        <f>IF(OR(ISBLANK('!0'!BI826),ISERROR('!0'!BI826)),"",'!0'!BI826)</f>
        <v/>
      </c>
    </row>
    <row r="825" spans="1:55" ht="12.75" customHeight="1" x14ac:dyDescent="0.2">
      <c r="A825" t="str">
        <f>IF(OR(ISBLANK('!0'!A827),ISERROR('!0'!A827)),"",'!0'!A827)</f>
        <v/>
      </c>
      <c r="B825" t="str">
        <f>IF(OR(ISBLANK('!0'!B827),ISERROR('!0'!B827)),"",'!0'!B827)</f>
        <v/>
      </c>
      <c r="C825" t="str">
        <f>IF(OR(ISBLANK('!0'!C826),ISERROR('!0'!C826)),"",'!0'!C826)</f>
        <v/>
      </c>
      <c r="D825" t="str">
        <f>IF(OR(ISBLANK('!0'!D827),ISERROR('!0'!D827)),"",'!0'!D827)</f>
        <v/>
      </c>
      <c r="E825" t="str">
        <f>IF(OR(ISBLANK('!0'!E827),ISERROR('!0'!E827)),"",'!0'!E827)</f>
        <v/>
      </c>
      <c r="F825" t="str">
        <f>IF(OR(ISBLANK('!0'!F827),ISERROR('!0'!F827)),"",'!0'!F827)</f>
        <v/>
      </c>
      <c r="G825" t="str">
        <f>IF(OR(ISBLANK('!0'!G827),ISERROR('!0'!G827)),"",'!0'!G827)</f>
        <v/>
      </c>
      <c r="H825" t="str">
        <f>IF(OR(ISBLANK('!0'!H827),ISERROR('!0'!H827)),"",'!0'!H827)</f>
        <v/>
      </c>
      <c r="I825" s="4" t="str">
        <f>IF(OR(ISBLANK('!0'!I827),ISERROR('!0'!I827)),"",'!0'!I827)</f>
        <v/>
      </c>
      <c r="J825" t="str">
        <f>IF(OR(ISBLANK('!0'!J827),ISERROR('!0'!J827)),"",'!0'!J827)</f>
        <v/>
      </c>
      <c r="K825" s="59" t="str">
        <f>IF(OR(ISBLANK('!0'!K827),ISERROR('!0'!K827)),"",'!0'!K827)</f>
        <v/>
      </c>
      <c r="L825" t="str">
        <f>IF(OR(ISBLANK('!0'!L827),ISERROR('!0'!L827)),"",'!0'!L827)</f>
        <v/>
      </c>
      <c r="M825" t="str">
        <f>IF(OR(ISBLANK('!0'!M827),ISERROR('!0'!M827)),"",'!0'!M827)</f>
        <v/>
      </c>
      <c r="N825" t="str">
        <f>IF(OR(ISBLANK('!0'!N827),ISERROR('!0'!N827)),"",'!0'!N827)</f>
        <v/>
      </c>
      <c r="O825" t="str">
        <f>IF(OR(ISBLANK('!0'!O827),ISERROR('!0'!O827)),"",'!0'!O827)</f>
        <v/>
      </c>
      <c r="P825" t="str">
        <f>IF(OR(ISBLANK('!0'!P827),ISERROR('!0'!P827)),"",'!0'!P827)</f>
        <v/>
      </c>
      <c r="Q825" t="str">
        <f>IF(OR(ISBLANK('!0'!Q827),ISERROR('!0'!Q827)),"",'!0'!Q827)</f>
        <v/>
      </c>
      <c r="R825" t="str">
        <f>IF(OR(ISBLANK('!0'!R827),ISERROR('!0'!R827)),"",'!0'!R827)</f>
        <v/>
      </c>
      <c r="S825" t="str">
        <f>IF(OR(ISBLANK('!0'!S827),ISERROR('!0'!S827)),"",'!0'!S827)</f>
        <v/>
      </c>
      <c r="T825" t="str">
        <f>IF(OR(ISBLANK('!0'!T827),ISERROR('!0'!T827)),"",'!0'!T827)</f>
        <v/>
      </c>
      <c r="U825" t="str">
        <f>IF(OR(ISBLANK('!0'!U827),ISERROR('!0'!U827)),"",'!0'!U827)</f>
        <v/>
      </c>
      <c r="V825" t="str">
        <f>IF(OR(ISBLANK('!0'!V827),ISERROR('!0'!V827)),"",'!0'!V827)</f>
        <v/>
      </c>
      <c r="W825" t="str">
        <f>IF(OR(ISBLANK('!0'!W827),ISERROR('!0'!W827)),"",'!0'!W827)</f>
        <v/>
      </c>
      <c r="X825" t="str">
        <f>IF(OR(ISBLANK('!0'!X827),ISERROR('!0'!X827)),"",'!0'!X827)</f>
        <v/>
      </c>
      <c r="Y825" t="str">
        <f>IF(OR(ISBLANK('!0'!Y827),ISERROR('!0'!Y827)),"",'!0'!Y827)</f>
        <v/>
      </c>
      <c r="Z825" t="str">
        <f>IF(OR(ISBLANK('!0'!Z827),ISERROR('!0'!Z827)),"",'!0'!Z827)</f>
        <v/>
      </c>
      <c r="AA825" t="str">
        <f>IF(OR(ISBLANK('!0'!AA827),ISERROR('!0'!AA827)),"",'!0'!AA827)</f>
        <v/>
      </c>
      <c r="AB825" t="str">
        <f>IF(OR(ISBLANK('!0'!AB827),ISERROR('!0'!AB827)),"",'!0'!AB827)</f>
        <v/>
      </c>
      <c r="AC825" t="str">
        <f>IF(OR(ISBLANK('!0'!AI827),ISERROR('!0'!AI827)),"",'!0'!AI827)</f>
        <v/>
      </c>
      <c r="AD825" t="str">
        <f>IF(OR(ISBLANK('!0'!AJ827),ISERROR('!0'!AJ827)),"",'!0'!AJ827)</f>
        <v/>
      </c>
      <c r="AE825" t="str">
        <f>IF(OR(ISBLANK('!0'!AK827),ISERROR('!0'!AK827)),"",'!0'!AK827)</f>
        <v/>
      </c>
      <c r="AF825" t="str">
        <f>IF(OR(ISBLANK('!0'!AL827),ISERROR('!0'!AL827)),"",'!0'!AL827)</f>
        <v/>
      </c>
      <c r="AG825" t="str">
        <f>IF(OR(ISBLANK('!0'!AM827),ISERROR('!0'!AM827)),"",'!0'!AM827)</f>
        <v/>
      </c>
      <c r="AH825" t="str">
        <f>IF(OR(ISBLANK('!0'!AN827),ISERROR('!0'!AN827)),"",'!0'!AN827)</f>
        <v/>
      </c>
      <c r="AI825" t="str">
        <f>IF(OR(ISBLANK('!0'!AO827),ISERROR('!0'!AO827)),"",'!0'!AO827)</f>
        <v/>
      </c>
      <c r="AJ825" t="str">
        <f>IF(OR(ISBLANK('!0'!AP827),ISERROR('!0'!AP827)),"",'!0'!AP827)</f>
        <v/>
      </c>
      <c r="AK825" t="str">
        <f>IF(OR(ISBLANK('!0'!AQ827),ISERROR('!0'!AQ827)),"",'!0'!AQ827)</f>
        <v/>
      </c>
      <c r="AL825" t="str">
        <f>IF(OR(ISBLANK('!0'!AR827),ISERROR('!0'!AR827)),"",'!0'!AR827)</f>
        <v/>
      </c>
      <c r="AM825" t="str">
        <f>IF(OR(ISBLANK('!0'!AS827),ISERROR('!0'!AS827)),"",'!0'!AS827)</f>
        <v/>
      </c>
      <c r="AN825" t="str">
        <f>IF(OR(ISBLANK('!0'!AT827),ISERROR('!0'!AT827)),"",'!0'!AT827)</f>
        <v/>
      </c>
      <c r="AO825" t="str">
        <f>IF(OR(ISBLANK('!0'!AU827),ISERROR('!0'!AU827)),"",'!0'!AU827)</f>
        <v/>
      </c>
      <c r="AP825" t="str">
        <f>IF(OR(ISBLANK('!0'!AV827),ISERROR('!0'!AV827)),"",'!0'!AV827)</f>
        <v/>
      </c>
      <c r="AQ825" t="str">
        <f>IF(OR(ISBLANK('!0'!AW827),ISERROR('!0'!AW827)),"",'!0'!AW827)</f>
        <v/>
      </c>
      <c r="AR825" t="str">
        <f>IF(OR(ISBLANK('!0'!AX827),ISERROR('!0'!AX827)),"",'!0'!AX827)</f>
        <v/>
      </c>
      <c r="AS825" t="str">
        <f>IF(OR(ISBLANK('!0'!AY827),ISERROR('!0'!AY827)),"",'!0'!AY827)</f>
        <v/>
      </c>
      <c r="AT825" t="str">
        <f>IF(OR(ISBLANK('!0'!AZ827),ISERROR('!0'!AZ827)),"",'!0'!AZ827)</f>
        <v/>
      </c>
      <c r="AU825" t="str">
        <f>IF(OR(ISBLANK('!0'!BA827),ISERROR('!0'!BA827)),"",'!0'!BA827)</f>
        <v/>
      </c>
      <c r="AV825" t="str">
        <f>IF(OR(ISBLANK('!0'!BB827),ISERROR('!0'!BB827)),"",'!0'!BB827)</f>
        <v/>
      </c>
      <c r="AW825" t="str">
        <f>IF(OR(ISBLANK('!0'!BC827),ISERROR('!0'!BC827)),"",'!0'!BC827)</f>
        <v/>
      </c>
      <c r="AX825" t="str">
        <f>IF(OR(ISBLANK('!0'!BD827),ISERROR('!0'!BD827)),"",'!0'!BD827)</f>
        <v/>
      </c>
      <c r="AY825" t="str">
        <f>IF(OR(ISBLANK('!0'!BE827),ISERROR('!0'!BE827)),"",'!0'!BE827)</f>
        <v/>
      </c>
      <c r="AZ825" t="str">
        <f>IF(OR(ISBLANK('!0'!BF827),ISERROR('!0'!BF827)),"",'!0'!BF827)</f>
        <v/>
      </c>
      <c r="BA825" t="str">
        <f>IF(OR(ISBLANK('!0'!BG827),ISERROR('!0'!BG827)),"",'!0'!BG827)</f>
        <v/>
      </c>
      <c r="BB825" t="str">
        <f>IF(OR(ISBLANK('!0'!BH827),ISERROR('!0'!BH827)),"",'!0'!BH827)</f>
        <v/>
      </c>
      <c r="BC825" t="str">
        <f>IF(OR(ISBLANK('!0'!BI827),ISERROR('!0'!BI827)),"",'!0'!BI827)</f>
        <v/>
      </c>
    </row>
    <row r="826" spans="1:55" ht="12.75" customHeight="1" x14ac:dyDescent="0.2">
      <c r="A826" t="str">
        <f>IF(OR(ISBLANK('!0'!A828),ISERROR('!0'!A828)),"",'!0'!A828)</f>
        <v/>
      </c>
      <c r="B826" t="str">
        <f>IF(OR(ISBLANK('!0'!B828),ISERROR('!0'!B828)),"",'!0'!B828)</f>
        <v/>
      </c>
      <c r="C826" t="str">
        <f>IF(OR(ISBLANK('!0'!C827),ISERROR('!0'!C827)),"",'!0'!C827)</f>
        <v/>
      </c>
      <c r="D826" t="str">
        <f>IF(OR(ISBLANK('!0'!D828),ISERROR('!0'!D828)),"",'!0'!D828)</f>
        <v/>
      </c>
      <c r="E826" t="str">
        <f>IF(OR(ISBLANK('!0'!E828),ISERROR('!0'!E828)),"",'!0'!E828)</f>
        <v/>
      </c>
      <c r="F826" t="str">
        <f>IF(OR(ISBLANK('!0'!F828),ISERROR('!0'!F828)),"",'!0'!F828)</f>
        <v/>
      </c>
      <c r="G826" t="str">
        <f>IF(OR(ISBLANK('!0'!G828),ISERROR('!0'!G828)),"",'!0'!G828)</f>
        <v/>
      </c>
      <c r="H826" t="str">
        <f>IF(OR(ISBLANK('!0'!H828),ISERROR('!0'!H828)),"",'!0'!H828)</f>
        <v/>
      </c>
      <c r="I826" s="4" t="str">
        <f>IF(OR(ISBLANK('!0'!I828),ISERROR('!0'!I828)),"",'!0'!I828)</f>
        <v/>
      </c>
      <c r="J826" t="str">
        <f>IF(OR(ISBLANK('!0'!J828),ISERROR('!0'!J828)),"",'!0'!J828)</f>
        <v/>
      </c>
      <c r="K826" s="59" t="str">
        <f>IF(OR(ISBLANK('!0'!K828),ISERROR('!0'!K828)),"",'!0'!K828)</f>
        <v/>
      </c>
      <c r="L826" t="str">
        <f>IF(OR(ISBLANK('!0'!L828),ISERROR('!0'!L828)),"",'!0'!L828)</f>
        <v/>
      </c>
      <c r="M826" t="str">
        <f>IF(OR(ISBLANK('!0'!M828),ISERROR('!0'!M828)),"",'!0'!M828)</f>
        <v/>
      </c>
      <c r="N826" t="str">
        <f>IF(OR(ISBLANK('!0'!N828),ISERROR('!0'!N828)),"",'!0'!N828)</f>
        <v/>
      </c>
      <c r="O826" t="str">
        <f>IF(OR(ISBLANK('!0'!O828),ISERROR('!0'!O828)),"",'!0'!O828)</f>
        <v/>
      </c>
      <c r="P826" t="str">
        <f>IF(OR(ISBLANK('!0'!P828),ISERROR('!0'!P828)),"",'!0'!P828)</f>
        <v/>
      </c>
      <c r="Q826" t="str">
        <f>IF(OR(ISBLANK('!0'!Q828),ISERROR('!0'!Q828)),"",'!0'!Q828)</f>
        <v/>
      </c>
      <c r="R826" t="str">
        <f>IF(OR(ISBLANK('!0'!R828),ISERROR('!0'!R828)),"",'!0'!R828)</f>
        <v/>
      </c>
      <c r="S826" t="str">
        <f>IF(OR(ISBLANK('!0'!S828),ISERROR('!0'!S828)),"",'!0'!S828)</f>
        <v/>
      </c>
      <c r="T826" t="str">
        <f>IF(OR(ISBLANK('!0'!T828),ISERROR('!0'!T828)),"",'!0'!T828)</f>
        <v/>
      </c>
      <c r="U826" t="str">
        <f>IF(OR(ISBLANK('!0'!U828),ISERROR('!0'!U828)),"",'!0'!U828)</f>
        <v/>
      </c>
      <c r="V826" t="str">
        <f>IF(OR(ISBLANK('!0'!V828),ISERROR('!0'!V828)),"",'!0'!V828)</f>
        <v/>
      </c>
      <c r="W826" t="str">
        <f>IF(OR(ISBLANK('!0'!W828),ISERROR('!0'!W828)),"",'!0'!W828)</f>
        <v/>
      </c>
      <c r="X826" t="str">
        <f>IF(OR(ISBLANK('!0'!X828),ISERROR('!0'!X828)),"",'!0'!X828)</f>
        <v/>
      </c>
      <c r="Y826" t="str">
        <f>IF(OR(ISBLANK('!0'!Y828),ISERROR('!0'!Y828)),"",'!0'!Y828)</f>
        <v/>
      </c>
      <c r="Z826" t="str">
        <f>IF(OR(ISBLANK('!0'!Z828),ISERROR('!0'!Z828)),"",'!0'!Z828)</f>
        <v/>
      </c>
      <c r="AA826" t="str">
        <f>IF(OR(ISBLANK('!0'!AA828),ISERROR('!0'!AA828)),"",'!0'!AA828)</f>
        <v/>
      </c>
      <c r="AB826" t="str">
        <f>IF(OR(ISBLANK('!0'!AB828),ISERROR('!0'!AB828)),"",'!0'!AB828)</f>
        <v/>
      </c>
      <c r="AC826" t="str">
        <f>IF(OR(ISBLANK('!0'!AI828),ISERROR('!0'!AI828)),"",'!0'!AI828)</f>
        <v/>
      </c>
      <c r="AD826" t="str">
        <f>IF(OR(ISBLANK('!0'!AJ828),ISERROR('!0'!AJ828)),"",'!0'!AJ828)</f>
        <v/>
      </c>
      <c r="AE826" t="str">
        <f>IF(OR(ISBLANK('!0'!AK828),ISERROR('!0'!AK828)),"",'!0'!AK828)</f>
        <v/>
      </c>
      <c r="AF826" t="str">
        <f>IF(OR(ISBLANK('!0'!AL828),ISERROR('!0'!AL828)),"",'!0'!AL828)</f>
        <v/>
      </c>
      <c r="AG826" t="str">
        <f>IF(OR(ISBLANK('!0'!AM828),ISERROR('!0'!AM828)),"",'!0'!AM828)</f>
        <v/>
      </c>
      <c r="AH826" t="str">
        <f>IF(OR(ISBLANK('!0'!AN828),ISERROR('!0'!AN828)),"",'!0'!AN828)</f>
        <v/>
      </c>
      <c r="AI826" t="str">
        <f>IF(OR(ISBLANK('!0'!AO828),ISERROR('!0'!AO828)),"",'!0'!AO828)</f>
        <v/>
      </c>
      <c r="AJ826" t="str">
        <f>IF(OR(ISBLANK('!0'!AP828),ISERROR('!0'!AP828)),"",'!0'!AP828)</f>
        <v/>
      </c>
      <c r="AK826" t="str">
        <f>IF(OR(ISBLANK('!0'!AQ828),ISERROR('!0'!AQ828)),"",'!0'!AQ828)</f>
        <v/>
      </c>
      <c r="AL826" t="str">
        <f>IF(OR(ISBLANK('!0'!AR828),ISERROR('!0'!AR828)),"",'!0'!AR828)</f>
        <v/>
      </c>
      <c r="AM826" t="str">
        <f>IF(OR(ISBLANK('!0'!AS828),ISERROR('!0'!AS828)),"",'!0'!AS828)</f>
        <v/>
      </c>
      <c r="AN826" t="str">
        <f>IF(OR(ISBLANK('!0'!AT828),ISERROR('!0'!AT828)),"",'!0'!AT828)</f>
        <v/>
      </c>
      <c r="AO826" t="str">
        <f>IF(OR(ISBLANK('!0'!AU828),ISERROR('!0'!AU828)),"",'!0'!AU828)</f>
        <v/>
      </c>
      <c r="AP826" t="str">
        <f>IF(OR(ISBLANK('!0'!AV828),ISERROR('!0'!AV828)),"",'!0'!AV828)</f>
        <v/>
      </c>
      <c r="AQ826" t="str">
        <f>IF(OR(ISBLANK('!0'!AW828),ISERROR('!0'!AW828)),"",'!0'!AW828)</f>
        <v/>
      </c>
      <c r="AR826" t="str">
        <f>IF(OR(ISBLANK('!0'!AX828),ISERROR('!0'!AX828)),"",'!0'!AX828)</f>
        <v/>
      </c>
      <c r="AS826" t="str">
        <f>IF(OR(ISBLANK('!0'!AY828),ISERROR('!0'!AY828)),"",'!0'!AY828)</f>
        <v/>
      </c>
      <c r="AT826" t="str">
        <f>IF(OR(ISBLANK('!0'!AZ828),ISERROR('!0'!AZ828)),"",'!0'!AZ828)</f>
        <v/>
      </c>
      <c r="AU826" t="str">
        <f>IF(OR(ISBLANK('!0'!BA828),ISERROR('!0'!BA828)),"",'!0'!BA828)</f>
        <v/>
      </c>
      <c r="AV826" t="str">
        <f>IF(OR(ISBLANK('!0'!BB828),ISERROR('!0'!BB828)),"",'!0'!BB828)</f>
        <v/>
      </c>
      <c r="AW826" t="str">
        <f>IF(OR(ISBLANK('!0'!BC828),ISERROR('!0'!BC828)),"",'!0'!BC828)</f>
        <v/>
      </c>
      <c r="AX826" t="str">
        <f>IF(OR(ISBLANK('!0'!BD828),ISERROR('!0'!BD828)),"",'!0'!BD828)</f>
        <v/>
      </c>
      <c r="AY826" t="str">
        <f>IF(OR(ISBLANK('!0'!BE828),ISERROR('!0'!BE828)),"",'!0'!BE828)</f>
        <v/>
      </c>
      <c r="AZ826" t="str">
        <f>IF(OR(ISBLANK('!0'!BF828),ISERROR('!0'!BF828)),"",'!0'!BF828)</f>
        <v/>
      </c>
      <c r="BA826" t="str">
        <f>IF(OR(ISBLANK('!0'!BG828),ISERROR('!0'!BG828)),"",'!0'!BG828)</f>
        <v/>
      </c>
      <c r="BB826" t="str">
        <f>IF(OR(ISBLANK('!0'!BH828),ISERROR('!0'!BH828)),"",'!0'!BH828)</f>
        <v/>
      </c>
      <c r="BC826" t="str">
        <f>IF(OR(ISBLANK('!0'!BI828),ISERROR('!0'!BI828)),"",'!0'!BI828)</f>
        <v/>
      </c>
    </row>
    <row r="827" spans="1:55" ht="12.75" customHeight="1" x14ac:dyDescent="0.2">
      <c r="A827" t="str">
        <f>IF(OR(ISBLANK('!0'!A829),ISERROR('!0'!A829)),"",'!0'!A829)</f>
        <v/>
      </c>
      <c r="B827" t="str">
        <f>IF(OR(ISBLANK('!0'!B829),ISERROR('!0'!B829)),"",'!0'!B829)</f>
        <v/>
      </c>
      <c r="C827" t="str">
        <f>IF(OR(ISBLANK('!0'!C828),ISERROR('!0'!C828)),"",'!0'!C828)</f>
        <v/>
      </c>
      <c r="D827" t="str">
        <f>IF(OR(ISBLANK('!0'!D829),ISERROR('!0'!D829)),"",'!0'!D829)</f>
        <v/>
      </c>
      <c r="E827" t="str">
        <f>IF(OR(ISBLANK('!0'!E829),ISERROR('!0'!E829)),"",'!0'!E829)</f>
        <v/>
      </c>
      <c r="F827" t="str">
        <f>IF(OR(ISBLANK('!0'!F829),ISERROR('!0'!F829)),"",'!0'!F829)</f>
        <v/>
      </c>
      <c r="G827" t="str">
        <f>IF(OR(ISBLANK('!0'!G829),ISERROR('!0'!G829)),"",'!0'!G829)</f>
        <v/>
      </c>
      <c r="H827" t="str">
        <f>IF(OR(ISBLANK('!0'!H829),ISERROR('!0'!H829)),"",'!0'!H829)</f>
        <v/>
      </c>
      <c r="I827" s="4" t="str">
        <f>IF(OR(ISBLANK('!0'!I829),ISERROR('!0'!I829)),"",'!0'!I829)</f>
        <v/>
      </c>
      <c r="J827" t="str">
        <f>IF(OR(ISBLANK('!0'!J829),ISERROR('!0'!J829)),"",'!0'!J829)</f>
        <v/>
      </c>
      <c r="K827" s="59" t="str">
        <f>IF(OR(ISBLANK('!0'!K829),ISERROR('!0'!K829)),"",'!0'!K829)</f>
        <v/>
      </c>
      <c r="L827" t="str">
        <f>IF(OR(ISBLANK('!0'!L829),ISERROR('!0'!L829)),"",'!0'!L829)</f>
        <v/>
      </c>
      <c r="M827" t="str">
        <f>IF(OR(ISBLANK('!0'!M829),ISERROR('!0'!M829)),"",'!0'!M829)</f>
        <v/>
      </c>
      <c r="N827" t="str">
        <f>IF(OR(ISBLANK('!0'!N829),ISERROR('!0'!N829)),"",'!0'!N829)</f>
        <v/>
      </c>
      <c r="O827" t="str">
        <f>IF(OR(ISBLANK('!0'!O829),ISERROR('!0'!O829)),"",'!0'!O829)</f>
        <v/>
      </c>
      <c r="P827" t="str">
        <f>IF(OR(ISBLANK('!0'!P829),ISERROR('!0'!P829)),"",'!0'!P829)</f>
        <v/>
      </c>
      <c r="Q827" t="str">
        <f>IF(OR(ISBLANK('!0'!Q829),ISERROR('!0'!Q829)),"",'!0'!Q829)</f>
        <v/>
      </c>
      <c r="R827" t="str">
        <f>IF(OR(ISBLANK('!0'!R829),ISERROR('!0'!R829)),"",'!0'!R829)</f>
        <v/>
      </c>
      <c r="S827" t="str">
        <f>IF(OR(ISBLANK('!0'!S829),ISERROR('!0'!S829)),"",'!0'!S829)</f>
        <v/>
      </c>
      <c r="T827" t="str">
        <f>IF(OR(ISBLANK('!0'!T829),ISERROR('!0'!T829)),"",'!0'!T829)</f>
        <v/>
      </c>
      <c r="U827" t="str">
        <f>IF(OR(ISBLANK('!0'!U829),ISERROR('!0'!U829)),"",'!0'!U829)</f>
        <v/>
      </c>
      <c r="V827" t="str">
        <f>IF(OR(ISBLANK('!0'!V829),ISERROR('!0'!V829)),"",'!0'!V829)</f>
        <v/>
      </c>
      <c r="W827" t="str">
        <f>IF(OR(ISBLANK('!0'!W829),ISERROR('!0'!W829)),"",'!0'!W829)</f>
        <v/>
      </c>
      <c r="X827" t="str">
        <f>IF(OR(ISBLANK('!0'!X829),ISERROR('!0'!X829)),"",'!0'!X829)</f>
        <v/>
      </c>
      <c r="Y827" t="str">
        <f>IF(OR(ISBLANK('!0'!Y829),ISERROR('!0'!Y829)),"",'!0'!Y829)</f>
        <v/>
      </c>
      <c r="Z827" t="str">
        <f>IF(OR(ISBLANK('!0'!Z829),ISERROR('!0'!Z829)),"",'!0'!Z829)</f>
        <v/>
      </c>
      <c r="AA827" t="str">
        <f>IF(OR(ISBLANK('!0'!AA829),ISERROR('!0'!AA829)),"",'!0'!AA829)</f>
        <v/>
      </c>
      <c r="AB827" t="str">
        <f>IF(OR(ISBLANK('!0'!AB829),ISERROR('!0'!AB829)),"",'!0'!AB829)</f>
        <v/>
      </c>
      <c r="AC827" t="str">
        <f>IF(OR(ISBLANK('!0'!AI829),ISERROR('!0'!AI829)),"",'!0'!AI829)</f>
        <v/>
      </c>
      <c r="AD827" t="str">
        <f>IF(OR(ISBLANK('!0'!AJ829),ISERROR('!0'!AJ829)),"",'!0'!AJ829)</f>
        <v/>
      </c>
      <c r="AE827" t="str">
        <f>IF(OR(ISBLANK('!0'!AK829),ISERROR('!0'!AK829)),"",'!0'!AK829)</f>
        <v/>
      </c>
      <c r="AF827" t="str">
        <f>IF(OR(ISBLANK('!0'!AL829),ISERROR('!0'!AL829)),"",'!0'!AL829)</f>
        <v/>
      </c>
      <c r="AG827" t="str">
        <f>IF(OR(ISBLANK('!0'!AM829),ISERROR('!0'!AM829)),"",'!0'!AM829)</f>
        <v/>
      </c>
      <c r="AH827" t="str">
        <f>IF(OR(ISBLANK('!0'!AN829),ISERROR('!0'!AN829)),"",'!0'!AN829)</f>
        <v/>
      </c>
      <c r="AI827" t="str">
        <f>IF(OR(ISBLANK('!0'!AO829),ISERROR('!0'!AO829)),"",'!0'!AO829)</f>
        <v/>
      </c>
      <c r="AJ827" t="str">
        <f>IF(OR(ISBLANK('!0'!AP829),ISERROR('!0'!AP829)),"",'!0'!AP829)</f>
        <v/>
      </c>
      <c r="AK827" t="str">
        <f>IF(OR(ISBLANK('!0'!AQ829),ISERROR('!0'!AQ829)),"",'!0'!AQ829)</f>
        <v/>
      </c>
      <c r="AL827" t="str">
        <f>IF(OR(ISBLANK('!0'!AR829),ISERROR('!0'!AR829)),"",'!0'!AR829)</f>
        <v/>
      </c>
      <c r="AM827" t="str">
        <f>IF(OR(ISBLANK('!0'!AS829),ISERROR('!0'!AS829)),"",'!0'!AS829)</f>
        <v/>
      </c>
      <c r="AN827" t="str">
        <f>IF(OR(ISBLANK('!0'!AT829),ISERROR('!0'!AT829)),"",'!0'!AT829)</f>
        <v/>
      </c>
      <c r="AO827" t="str">
        <f>IF(OR(ISBLANK('!0'!AU829),ISERROR('!0'!AU829)),"",'!0'!AU829)</f>
        <v/>
      </c>
      <c r="AP827" t="str">
        <f>IF(OR(ISBLANK('!0'!AV829),ISERROR('!0'!AV829)),"",'!0'!AV829)</f>
        <v/>
      </c>
      <c r="AQ827" t="str">
        <f>IF(OR(ISBLANK('!0'!AW829),ISERROR('!0'!AW829)),"",'!0'!AW829)</f>
        <v/>
      </c>
      <c r="AR827" t="str">
        <f>IF(OR(ISBLANK('!0'!AX829),ISERROR('!0'!AX829)),"",'!0'!AX829)</f>
        <v/>
      </c>
      <c r="AS827" t="str">
        <f>IF(OR(ISBLANK('!0'!AY829),ISERROR('!0'!AY829)),"",'!0'!AY829)</f>
        <v/>
      </c>
      <c r="AT827" t="str">
        <f>IF(OR(ISBLANK('!0'!AZ829),ISERROR('!0'!AZ829)),"",'!0'!AZ829)</f>
        <v/>
      </c>
      <c r="AU827" t="str">
        <f>IF(OR(ISBLANK('!0'!BA829),ISERROR('!0'!BA829)),"",'!0'!BA829)</f>
        <v/>
      </c>
      <c r="AV827" t="str">
        <f>IF(OR(ISBLANK('!0'!BB829),ISERROR('!0'!BB829)),"",'!0'!BB829)</f>
        <v/>
      </c>
      <c r="AW827" t="str">
        <f>IF(OR(ISBLANK('!0'!BC829),ISERROR('!0'!BC829)),"",'!0'!BC829)</f>
        <v/>
      </c>
      <c r="AX827" t="str">
        <f>IF(OR(ISBLANK('!0'!BD829),ISERROR('!0'!BD829)),"",'!0'!BD829)</f>
        <v/>
      </c>
      <c r="AY827" t="str">
        <f>IF(OR(ISBLANK('!0'!BE829),ISERROR('!0'!BE829)),"",'!0'!BE829)</f>
        <v/>
      </c>
      <c r="AZ827" t="str">
        <f>IF(OR(ISBLANK('!0'!BF829),ISERROR('!0'!BF829)),"",'!0'!BF829)</f>
        <v/>
      </c>
      <c r="BA827" t="str">
        <f>IF(OR(ISBLANK('!0'!BG829),ISERROR('!0'!BG829)),"",'!0'!BG829)</f>
        <v/>
      </c>
      <c r="BB827" t="str">
        <f>IF(OR(ISBLANK('!0'!BH829),ISERROR('!0'!BH829)),"",'!0'!BH829)</f>
        <v/>
      </c>
      <c r="BC827" t="str">
        <f>IF(OR(ISBLANK('!0'!BI829),ISERROR('!0'!BI829)),"",'!0'!BI829)</f>
        <v/>
      </c>
    </row>
    <row r="828" spans="1:55" ht="12.75" customHeight="1" x14ac:dyDescent="0.2">
      <c r="A828" t="str">
        <f>IF(OR(ISBLANK('!0'!A830),ISERROR('!0'!A830)),"",'!0'!A830)</f>
        <v/>
      </c>
      <c r="B828" t="str">
        <f>IF(OR(ISBLANK('!0'!B830),ISERROR('!0'!B830)),"",'!0'!B830)</f>
        <v/>
      </c>
      <c r="C828" t="str">
        <f>IF(OR(ISBLANK('!0'!C829),ISERROR('!0'!C829)),"",'!0'!C829)</f>
        <v/>
      </c>
      <c r="D828" t="str">
        <f>IF(OR(ISBLANK('!0'!D830),ISERROR('!0'!D830)),"",'!0'!D830)</f>
        <v/>
      </c>
      <c r="E828" t="str">
        <f>IF(OR(ISBLANK('!0'!E830),ISERROR('!0'!E830)),"",'!0'!E830)</f>
        <v/>
      </c>
      <c r="F828" t="str">
        <f>IF(OR(ISBLANK('!0'!F830),ISERROR('!0'!F830)),"",'!0'!F830)</f>
        <v/>
      </c>
      <c r="G828" t="str">
        <f>IF(OR(ISBLANK('!0'!G830),ISERROR('!0'!G830)),"",'!0'!G830)</f>
        <v/>
      </c>
      <c r="H828" t="str">
        <f>IF(OR(ISBLANK('!0'!H830),ISERROR('!0'!H830)),"",'!0'!H830)</f>
        <v/>
      </c>
      <c r="I828" s="4" t="str">
        <f>IF(OR(ISBLANK('!0'!I830),ISERROR('!0'!I830)),"",'!0'!I830)</f>
        <v/>
      </c>
      <c r="J828" t="str">
        <f>IF(OR(ISBLANK('!0'!J830),ISERROR('!0'!J830)),"",'!0'!J830)</f>
        <v/>
      </c>
      <c r="K828" s="59" t="str">
        <f>IF(OR(ISBLANK('!0'!K830),ISERROR('!0'!K830)),"",'!0'!K830)</f>
        <v/>
      </c>
      <c r="L828" t="str">
        <f>IF(OR(ISBLANK('!0'!L830),ISERROR('!0'!L830)),"",'!0'!L830)</f>
        <v/>
      </c>
      <c r="M828" t="str">
        <f>IF(OR(ISBLANK('!0'!M830),ISERROR('!0'!M830)),"",'!0'!M830)</f>
        <v/>
      </c>
      <c r="N828" t="str">
        <f>IF(OR(ISBLANK('!0'!N830),ISERROR('!0'!N830)),"",'!0'!N830)</f>
        <v/>
      </c>
      <c r="O828" t="str">
        <f>IF(OR(ISBLANK('!0'!O830),ISERROR('!0'!O830)),"",'!0'!O830)</f>
        <v/>
      </c>
      <c r="P828" t="str">
        <f>IF(OR(ISBLANK('!0'!P830),ISERROR('!0'!P830)),"",'!0'!P830)</f>
        <v/>
      </c>
      <c r="Q828" t="str">
        <f>IF(OR(ISBLANK('!0'!Q830),ISERROR('!0'!Q830)),"",'!0'!Q830)</f>
        <v/>
      </c>
      <c r="R828" t="str">
        <f>IF(OR(ISBLANK('!0'!R830),ISERROR('!0'!R830)),"",'!0'!R830)</f>
        <v/>
      </c>
      <c r="S828" t="str">
        <f>IF(OR(ISBLANK('!0'!S830),ISERROR('!0'!S830)),"",'!0'!S830)</f>
        <v/>
      </c>
      <c r="T828" t="str">
        <f>IF(OR(ISBLANK('!0'!T830),ISERROR('!0'!T830)),"",'!0'!T830)</f>
        <v/>
      </c>
      <c r="U828" t="str">
        <f>IF(OR(ISBLANK('!0'!U830),ISERROR('!0'!U830)),"",'!0'!U830)</f>
        <v/>
      </c>
      <c r="V828" t="str">
        <f>IF(OR(ISBLANK('!0'!V830),ISERROR('!0'!V830)),"",'!0'!V830)</f>
        <v/>
      </c>
      <c r="W828" t="str">
        <f>IF(OR(ISBLANK('!0'!W830),ISERROR('!0'!W830)),"",'!0'!W830)</f>
        <v/>
      </c>
      <c r="X828" t="str">
        <f>IF(OR(ISBLANK('!0'!X830),ISERROR('!0'!X830)),"",'!0'!X830)</f>
        <v/>
      </c>
      <c r="Y828" t="str">
        <f>IF(OR(ISBLANK('!0'!Y830),ISERROR('!0'!Y830)),"",'!0'!Y830)</f>
        <v/>
      </c>
      <c r="Z828" t="str">
        <f>IF(OR(ISBLANK('!0'!Z830),ISERROR('!0'!Z830)),"",'!0'!Z830)</f>
        <v/>
      </c>
      <c r="AA828" t="str">
        <f>IF(OR(ISBLANK('!0'!AA830),ISERROR('!0'!AA830)),"",'!0'!AA830)</f>
        <v/>
      </c>
      <c r="AB828" t="str">
        <f>IF(OR(ISBLANK('!0'!AB830),ISERROR('!0'!AB830)),"",'!0'!AB830)</f>
        <v/>
      </c>
      <c r="AC828" t="str">
        <f>IF(OR(ISBLANK('!0'!AI830),ISERROR('!0'!AI830)),"",'!0'!AI830)</f>
        <v/>
      </c>
      <c r="AD828" t="str">
        <f>IF(OR(ISBLANK('!0'!AJ830),ISERROR('!0'!AJ830)),"",'!0'!AJ830)</f>
        <v/>
      </c>
      <c r="AE828" t="str">
        <f>IF(OR(ISBLANK('!0'!AK830),ISERROR('!0'!AK830)),"",'!0'!AK830)</f>
        <v/>
      </c>
      <c r="AF828" t="str">
        <f>IF(OR(ISBLANK('!0'!AL830),ISERROR('!0'!AL830)),"",'!0'!AL830)</f>
        <v/>
      </c>
      <c r="AG828" t="str">
        <f>IF(OR(ISBLANK('!0'!AM830),ISERROR('!0'!AM830)),"",'!0'!AM830)</f>
        <v/>
      </c>
      <c r="AH828" t="str">
        <f>IF(OR(ISBLANK('!0'!AN830),ISERROR('!0'!AN830)),"",'!0'!AN830)</f>
        <v/>
      </c>
      <c r="AI828" t="str">
        <f>IF(OR(ISBLANK('!0'!AO830),ISERROR('!0'!AO830)),"",'!0'!AO830)</f>
        <v/>
      </c>
      <c r="AJ828" t="str">
        <f>IF(OR(ISBLANK('!0'!AP830),ISERROR('!0'!AP830)),"",'!0'!AP830)</f>
        <v/>
      </c>
      <c r="AK828" t="str">
        <f>IF(OR(ISBLANK('!0'!AQ830),ISERROR('!0'!AQ830)),"",'!0'!AQ830)</f>
        <v/>
      </c>
      <c r="AL828" t="str">
        <f>IF(OR(ISBLANK('!0'!AR830),ISERROR('!0'!AR830)),"",'!0'!AR830)</f>
        <v/>
      </c>
      <c r="AM828" t="str">
        <f>IF(OR(ISBLANK('!0'!AS830),ISERROR('!0'!AS830)),"",'!0'!AS830)</f>
        <v/>
      </c>
      <c r="AN828" t="str">
        <f>IF(OR(ISBLANK('!0'!AT830),ISERROR('!0'!AT830)),"",'!0'!AT830)</f>
        <v/>
      </c>
      <c r="AO828" t="str">
        <f>IF(OR(ISBLANK('!0'!AU830),ISERROR('!0'!AU830)),"",'!0'!AU830)</f>
        <v/>
      </c>
      <c r="AP828" t="str">
        <f>IF(OR(ISBLANK('!0'!AV830),ISERROR('!0'!AV830)),"",'!0'!AV830)</f>
        <v/>
      </c>
      <c r="AQ828" t="str">
        <f>IF(OR(ISBLANK('!0'!AW830),ISERROR('!0'!AW830)),"",'!0'!AW830)</f>
        <v/>
      </c>
      <c r="AR828" t="str">
        <f>IF(OR(ISBLANK('!0'!AX830),ISERROR('!0'!AX830)),"",'!0'!AX830)</f>
        <v/>
      </c>
      <c r="AS828" t="str">
        <f>IF(OR(ISBLANK('!0'!AY830),ISERROR('!0'!AY830)),"",'!0'!AY830)</f>
        <v/>
      </c>
      <c r="AT828" t="str">
        <f>IF(OR(ISBLANK('!0'!AZ830),ISERROR('!0'!AZ830)),"",'!0'!AZ830)</f>
        <v/>
      </c>
      <c r="AU828" t="str">
        <f>IF(OR(ISBLANK('!0'!BA830),ISERROR('!0'!BA830)),"",'!0'!BA830)</f>
        <v/>
      </c>
      <c r="AV828" t="str">
        <f>IF(OR(ISBLANK('!0'!BB830),ISERROR('!0'!BB830)),"",'!0'!BB830)</f>
        <v/>
      </c>
      <c r="AW828" t="str">
        <f>IF(OR(ISBLANK('!0'!BC830),ISERROR('!0'!BC830)),"",'!0'!BC830)</f>
        <v/>
      </c>
      <c r="AX828" t="str">
        <f>IF(OR(ISBLANK('!0'!BD830),ISERROR('!0'!BD830)),"",'!0'!BD830)</f>
        <v/>
      </c>
      <c r="AY828" t="str">
        <f>IF(OR(ISBLANK('!0'!BE830),ISERROR('!0'!BE830)),"",'!0'!BE830)</f>
        <v/>
      </c>
      <c r="AZ828" t="str">
        <f>IF(OR(ISBLANK('!0'!BF830),ISERROR('!0'!BF830)),"",'!0'!BF830)</f>
        <v/>
      </c>
      <c r="BA828" t="str">
        <f>IF(OR(ISBLANK('!0'!BG830),ISERROR('!0'!BG830)),"",'!0'!BG830)</f>
        <v/>
      </c>
      <c r="BB828" t="str">
        <f>IF(OR(ISBLANK('!0'!BH830),ISERROR('!0'!BH830)),"",'!0'!BH830)</f>
        <v/>
      </c>
      <c r="BC828" t="str">
        <f>IF(OR(ISBLANK('!0'!BI830),ISERROR('!0'!BI830)),"",'!0'!BI830)</f>
        <v/>
      </c>
    </row>
    <row r="829" spans="1:55" ht="12.75" customHeight="1" x14ac:dyDescent="0.2">
      <c r="A829" t="str">
        <f>IF(OR(ISBLANK('!0'!A831),ISERROR('!0'!A831)),"",'!0'!A831)</f>
        <v/>
      </c>
      <c r="B829" t="str">
        <f>IF(OR(ISBLANK('!0'!B831),ISERROR('!0'!B831)),"",'!0'!B831)</f>
        <v/>
      </c>
      <c r="C829" t="str">
        <f>IF(OR(ISBLANK('!0'!C830),ISERROR('!0'!C830)),"",'!0'!C830)</f>
        <v/>
      </c>
      <c r="D829" t="str">
        <f>IF(OR(ISBLANK('!0'!D831),ISERROR('!0'!D831)),"",'!0'!D831)</f>
        <v/>
      </c>
      <c r="E829" t="str">
        <f>IF(OR(ISBLANK('!0'!E831),ISERROR('!0'!E831)),"",'!0'!E831)</f>
        <v/>
      </c>
      <c r="F829" t="str">
        <f>IF(OR(ISBLANK('!0'!F831),ISERROR('!0'!F831)),"",'!0'!F831)</f>
        <v/>
      </c>
      <c r="G829" t="str">
        <f>IF(OR(ISBLANK('!0'!G831),ISERROR('!0'!G831)),"",'!0'!G831)</f>
        <v/>
      </c>
      <c r="H829" t="str">
        <f>IF(OR(ISBLANK('!0'!H831),ISERROR('!0'!H831)),"",'!0'!H831)</f>
        <v/>
      </c>
      <c r="I829" s="4" t="str">
        <f>IF(OR(ISBLANK('!0'!I831),ISERROR('!0'!I831)),"",'!0'!I831)</f>
        <v/>
      </c>
      <c r="J829" t="str">
        <f>IF(OR(ISBLANK('!0'!J831),ISERROR('!0'!J831)),"",'!0'!J831)</f>
        <v/>
      </c>
      <c r="K829" s="59" t="str">
        <f>IF(OR(ISBLANK('!0'!K831),ISERROR('!0'!K831)),"",'!0'!K831)</f>
        <v/>
      </c>
      <c r="L829" t="str">
        <f>IF(OR(ISBLANK('!0'!L831),ISERROR('!0'!L831)),"",'!0'!L831)</f>
        <v/>
      </c>
      <c r="M829" t="str">
        <f>IF(OR(ISBLANK('!0'!M831),ISERROR('!0'!M831)),"",'!0'!M831)</f>
        <v/>
      </c>
      <c r="N829" t="str">
        <f>IF(OR(ISBLANK('!0'!N831),ISERROR('!0'!N831)),"",'!0'!N831)</f>
        <v/>
      </c>
      <c r="O829" t="str">
        <f>IF(OR(ISBLANK('!0'!O831),ISERROR('!0'!O831)),"",'!0'!O831)</f>
        <v/>
      </c>
      <c r="P829" t="str">
        <f>IF(OR(ISBLANK('!0'!P831),ISERROR('!0'!P831)),"",'!0'!P831)</f>
        <v/>
      </c>
      <c r="Q829" t="str">
        <f>IF(OR(ISBLANK('!0'!Q831),ISERROR('!0'!Q831)),"",'!0'!Q831)</f>
        <v/>
      </c>
      <c r="R829" t="str">
        <f>IF(OR(ISBLANK('!0'!R831),ISERROR('!0'!R831)),"",'!0'!R831)</f>
        <v/>
      </c>
      <c r="S829" t="str">
        <f>IF(OR(ISBLANK('!0'!S831),ISERROR('!0'!S831)),"",'!0'!S831)</f>
        <v/>
      </c>
      <c r="T829" t="str">
        <f>IF(OR(ISBLANK('!0'!T831),ISERROR('!0'!T831)),"",'!0'!T831)</f>
        <v/>
      </c>
      <c r="U829" t="str">
        <f>IF(OR(ISBLANK('!0'!U831),ISERROR('!0'!U831)),"",'!0'!U831)</f>
        <v/>
      </c>
      <c r="V829" t="str">
        <f>IF(OR(ISBLANK('!0'!V831),ISERROR('!0'!V831)),"",'!0'!V831)</f>
        <v/>
      </c>
      <c r="W829" t="str">
        <f>IF(OR(ISBLANK('!0'!W831),ISERROR('!0'!W831)),"",'!0'!W831)</f>
        <v/>
      </c>
      <c r="X829" t="str">
        <f>IF(OR(ISBLANK('!0'!X831),ISERROR('!0'!X831)),"",'!0'!X831)</f>
        <v/>
      </c>
      <c r="Y829" t="str">
        <f>IF(OR(ISBLANK('!0'!Y831),ISERROR('!0'!Y831)),"",'!0'!Y831)</f>
        <v/>
      </c>
      <c r="Z829" t="str">
        <f>IF(OR(ISBLANK('!0'!Z831),ISERROR('!0'!Z831)),"",'!0'!Z831)</f>
        <v/>
      </c>
      <c r="AA829" t="str">
        <f>IF(OR(ISBLANK('!0'!AA831),ISERROR('!0'!AA831)),"",'!0'!AA831)</f>
        <v/>
      </c>
      <c r="AB829" t="str">
        <f>IF(OR(ISBLANK('!0'!AB831),ISERROR('!0'!AB831)),"",'!0'!AB831)</f>
        <v/>
      </c>
      <c r="AC829" t="str">
        <f>IF(OR(ISBLANK('!0'!AI831),ISERROR('!0'!AI831)),"",'!0'!AI831)</f>
        <v/>
      </c>
      <c r="AD829" t="str">
        <f>IF(OR(ISBLANK('!0'!AJ831),ISERROR('!0'!AJ831)),"",'!0'!AJ831)</f>
        <v/>
      </c>
      <c r="AE829" t="str">
        <f>IF(OR(ISBLANK('!0'!AK831),ISERROR('!0'!AK831)),"",'!0'!AK831)</f>
        <v/>
      </c>
      <c r="AF829" t="str">
        <f>IF(OR(ISBLANK('!0'!AL831),ISERROR('!0'!AL831)),"",'!0'!AL831)</f>
        <v/>
      </c>
      <c r="AG829" t="str">
        <f>IF(OR(ISBLANK('!0'!AM831),ISERROR('!0'!AM831)),"",'!0'!AM831)</f>
        <v/>
      </c>
      <c r="AH829" t="str">
        <f>IF(OR(ISBLANK('!0'!AN831),ISERROR('!0'!AN831)),"",'!0'!AN831)</f>
        <v/>
      </c>
      <c r="AI829" t="str">
        <f>IF(OR(ISBLANK('!0'!AO831),ISERROR('!0'!AO831)),"",'!0'!AO831)</f>
        <v/>
      </c>
      <c r="AJ829" t="str">
        <f>IF(OR(ISBLANK('!0'!AP831),ISERROR('!0'!AP831)),"",'!0'!AP831)</f>
        <v/>
      </c>
      <c r="AK829" t="str">
        <f>IF(OR(ISBLANK('!0'!AQ831),ISERROR('!0'!AQ831)),"",'!0'!AQ831)</f>
        <v/>
      </c>
      <c r="AL829" t="str">
        <f>IF(OR(ISBLANK('!0'!AR831),ISERROR('!0'!AR831)),"",'!0'!AR831)</f>
        <v/>
      </c>
      <c r="AM829" t="str">
        <f>IF(OR(ISBLANK('!0'!AS831),ISERROR('!0'!AS831)),"",'!0'!AS831)</f>
        <v/>
      </c>
      <c r="AN829" t="str">
        <f>IF(OR(ISBLANK('!0'!AT831),ISERROR('!0'!AT831)),"",'!0'!AT831)</f>
        <v/>
      </c>
      <c r="AO829" t="str">
        <f>IF(OR(ISBLANK('!0'!AU831),ISERROR('!0'!AU831)),"",'!0'!AU831)</f>
        <v/>
      </c>
      <c r="AP829" t="str">
        <f>IF(OR(ISBLANK('!0'!AV831),ISERROR('!0'!AV831)),"",'!0'!AV831)</f>
        <v/>
      </c>
      <c r="AQ829" t="str">
        <f>IF(OR(ISBLANK('!0'!AW831),ISERROR('!0'!AW831)),"",'!0'!AW831)</f>
        <v/>
      </c>
      <c r="AR829" t="str">
        <f>IF(OR(ISBLANK('!0'!AX831),ISERROR('!0'!AX831)),"",'!0'!AX831)</f>
        <v/>
      </c>
      <c r="AS829" t="str">
        <f>IF(OR(ISBLANK('!0'!AY831),ISERROR('!0'!AY831)),"",'!0'!AY831)</f>
        <v/>
      </c>
      <c r="AT829" t="str">
        <f>IF(OR(ISBLANK('!0'!AZ831),ISERROR('!0'!AZ831)),"",'!0'!AZ831)</f>
        <v/>
      </c>
      <c r="AU829" t="str">
        <f>IF(OR(ISBLANK('!0'!BA831),ISERROR('!0'!BA831)),"",'!0'!BA831)</f>
        <v/>
      </c>
      <c r="AV829" t="str">
        <f>IF(OR(ISBLANK('!0'!BB831),ISERROR('!0'!BB831)),"",'!0'!BB831)</f>
        <v/>
      </c>
      <c r="AW829" t="str">
        <f>IF(OR(ISBLANK('!0'!BC831),ISERROR('!0'!BC831)),"",'!0'!BC831)</f>
        <v/>
      </c>
      <c r="AX829" t="str">
        <f>IF(OR(ISBLANK('!0'!BD831),ISERROR('!0'!BD831)),"",'!0'!BD831)</f>
        <v/>
      </c>
      <c r="AY829" t="str">
        <f>IF(OR(ISBLANK('!0'!BE831),ISERROR('!0'!BE831)),"",'!0'!BE831)</f>
        <v/>
      </c>
      <c r="AZ829" t="str">
        <f>IF(OR(ISBLANK('!0'!BF831),ISERROR('!0'!BF831)),"",'!0'!BF831)</f>
        <v/>
      </c>
      <c r="BA829" t="str">
        <f>IF(OR(ISBLANK('!0'!BG831),ISERROR('!0'!BG831)),"",'!0'!BG831)</f>
        <v/>
      </c>
      <c r="BB829" t="str">
        <f>IF(OR(ISBLANK('!0'!BH831),ISERROR('!0'!BH831)),"",'!0'!BH831)</f>
        <v/>
      </c>
      <c r="BC829" t="str">
        <f>IF(OR(ISBLANK('!0'!BI831),ISERROR('!0'!BI831)),"",'!0'!BI831)</f>
        <v/>
      </c>
    </row>
    <row r="830" spans="1:55" ht="12.75" customHeight="1" x14ac:dyDescent="0.2">
      <c r="A830" t="str">
        <f>IF(OR(ISBLANK('!0'!A832),ISERROR('!0'!A832)),"",'!0'!A832)</f>
        <v/>
      </c>
      <c r="B830" t="str">
        <f>IF(OR(ISBLANK('!0'!B832),ISERROR('!0'!B832)),"",'!0'!B832)</f>
        <v/>
      </c>
      <c r="C830" t="str">
        <f>IF(OR(ISBLANK('!0'!C831),ISERROR('!0'!C831)),"",'!0'!C831)</f>
        <v/>
      </c>
      <c r="D830" t="str">
        <f>IF(OR(ISBLANK('!0'!D832),ISERROR('!0'!D832)),"",'!0'!D832)</f>
        <v/>
      </c>
      <c r="E830" t="str">
        <f>IF(OR(ISBLANK('!0'!E832),ISERROR('!0'!E832)),"",'!0'!E832)</f>
        <v/>
      </c>
      <c r="F830" t="str">
        <f>IF(OR(ISBLANK('!0'!F832),ISERROR('!0'!F832)),"",'!0'!F832)</f>
        <v/>
      </c>
      <c r="G830" t="str">
        <f>IF(OR(ISBLANK('!0'!G832),ISERROR('!0'!G832)),"",'!0'!G832)</f>
        <v/>
      </c>
      <c r="H830" t="str">
        <f>IF(OR(ISBLANK('!0'!H832),ISERROR('!0'!H832)),"",'!0'!H832)</f>
        <v/>
      </c>
      <c r="I830" s="4" t="str">
        <f>IF(OR(ISBLANK('!0'!I832),ISERROR('!0'!I832)),"",'!0'!I832)</f>
        <v/>
      </c>
      <c r="J830" t="str">
        <f>IF(OR(ISBLANK('!0'!J832),ISERROR('!0'!J832)),"",'!0'!J832)</f>
        <v/>
      </c>
      <c r="K830" s="59" t="str">
        <f>IF(OR(ISBLANK('!0'!K832),ISERROR('!0'!K832)),"",'!0'!K832)</f>
        <v/>
      </c>
      <c r="L830" t="str">
        <f>IF(OR(ISBLANK('!0'!L832),ISERROR('!0'!L832)),"",'!0'!L832)</f>
        <v/>
      </c>
      <c r="M830" t="str">
        <f>IF(OR(ISBLANK('!0'!M832),ISERROR('!0'!M832)),"",'!0'!M832)</f>
        <v/>
      </c>
      <c r="N830" t="str">
        <f>IF(OR(ISBLANK('!0'!N832),ISERROR('!0'!N832)),"",'!0'!N832)</f>
        <v/>
      </c>
      <c r="O830" t="str">
        <f>IF(OR(ISBLANK('!0'!O832),ISERROR('!0'!O832)),"",'!0'!O832)</f>
        <v/>
      </c>
      <c r="P830" t="str">
        <f>IF(OR(ISBLANK('!0'!P832),ISERROR('!0'!P832)),"",'!0'!P832)</f>
        <v/>
      </c>
      <c r="Q830" t="str">
        <f>IF(OR(ISBLANK('!0'!Q832),ISERROR('!0'!Q832)),"",'!0'!Q832)</f>
        <v/>
      </c>
      <c r="R830" t="str">
        <f>IF(OR(ISBLANK('!0'!R832),ISERROR('!0'!R832)),"",'!0'!R832)</f>
        <v/>
      </c>
      <c r="S830" t="str">
        <f>IF(OR(ISBLANK('!0'!S832),ISERROR('!0'!S832)),"",'!0'!S832)</f>
        <v/>
      </c>
      <c r="T830" t="str">
        <f>IF(OR(ISBLANK('!0'!T832),ISERROR('!0'!T832)),"",'!0'!T832)</f>
        <v/>
      </c>
      <c r="U830" t="str">
        <f>IF(OR(ISBLANK('!0'!U832),ISERROR('!0'!U832)),"",'!0'!U832)</f>
        <v/>
      </c>
      <c r="V830" t="str">
        <f>IF(OR(ISBLANK('!0'!V832),ISERROR('!0'!V832)),"",'!0'!V832)</f>
        <v/>
      </c>
      <c r="W830" t="str">
        <f>IF(OR(ISBLANK('!0'!W832),ISERROR('!0'!W832)),"",'!0'!W832)</f>
        <v/>
      </c>
      <c r="X830" t="str">
        <f>IF(OR(ISBLANK('!0'!X832),ISERROR('!0'!X832)),"",'!0'!X832)</f>
        <v/>
      </c>
      <c r="Y830" t="str">
        <f>IF(OR(ISBLANK('!0'!Y832),ISERROR('!0'!Y832)),"",'!0'!Y832)</f>
        <v/>
      </c>
      <c r="Z830" t="str">
        <f>IF(OR(ISBLANK('!0'!Z832),ISERROR('!0'!Z832)),"",'!0'!Z832)</f>
        <v/>
      </c>
      <c r="AA830" t="str">
        <f>IF(OR(ISBLANK('!0'!AA832),ISERROR('!0'!AA832)),"",'!0'!AA832)</f>
        <v/>
      </c>
      <c r="AB830" t="str">
        <f>IF(OR(ISBLANK('!0'!AB832),ISERROR('!0'!AB832)),"",'!0'!AB832)</f>
        <v/>
      </c>
      <c r="AC830" t="str">
        <f>IF(OR(ISBLANK('!0'!AI832),ISERROR('!0'!AI832)),"",'!0'!AI832)</f>
        <v/>
      </c>
      <c r="AD830" t="str">
        <f>IF(OR(ISBLANK('!0'!AJ832),ISERROR('!0'!AJ832)),"",'!0'!AJ832)</f>
        <v/>
      </c>
      <c r="AE830" t="str">
        <f>IF(OR(ISBLANK('!0'!AK832),ISERROR('!0'!AK832)),"",'!0'!AK832)</f>
        <v/>
      </c>
      <c r="AF830" t="str">
        <f>IF(OR(ISBLANK('!0'!AL832),ISERROR('!0'!AL832)),"",'!0'!AL832)</f>
        <v/>
      </c>
      <c r="AG830" t="str">
        <f>IF(OR(ISBLANK('!0'!AM832),ISERROR('!0'!AM832)),"",'!0'!AM832)</f>
        <v/>
      </c>
      <c r="AH830" t="str">
        <f>IF(OR(ISBLANK('!0'!AN832),ISERROR('!0'!AN832)),"",'!0'!AN832)</f>
        <v/>
      </c>
      <c r="AI830" t="str">
        <f>IF(OR(ISBLANK('!0'!AO832),ISERROR('!0'!AO832)),"",'!0'!AO832)</f>
        <v/>
      </c>
      <c r="AJ830" t="str">
        <f>IF(OR(ISBLANK('!0'!AP832),ISERROR('!0'!AP832)),"",'!0'!AP832)</f>
        <v/>
      </c>
      <c r="AK830" t="str">
        <f>IF(OR(ISBLANK('!0'!AQ832),ISERROR('!0'!AQ832)),"",'!0'!AQ832)</f>
        <v/>
      </c>
      <c r="AL830" t="str">
        <f>IF(OR(ISBLANK('!0'!AR832),ISERROR('!0'!AR832)),"",'!0'!AR832)</f>
        <v/>
      </c>
      <c r="AM830" t="str">
        <f>IF(OR(ISBLANK('!0'!AS832),ISERROR('!0'!AS832)),"",'!0'!AS832)</f>
        <v/>
      </c>
      <c r="AN830" t="str">
        <f>IF(OR(ISBLANK('!0'!AT832),ISERROR('!0'!AT832)),"",'!0'!AT832)</f>
        <v/>
      </c>
      <c r="AO830" t="str">
        <f>IF(OR(ISBLANK('!0'!AU832),ISERROR('!0'!AU832)),"",'!0'!AU832)</f>
        <v/>
      </c>
      <c r="AP830" t="str">
        <f>IF(OR(ISBLANK('!0'!AV832),ISERROR('!0'!AV832)),"",'!0'!AV832)</f>
        <v/>
      </c>
      <c r="AQ830" t="str">
        <f>IF(OR(ISBLANK('!0'!AW832),ISERROR('!0'!AW832)),"",'!0'!AW832)</f>
        <v/>
      </c>
      <c r="AR830" t="str">
        <f>IF(OR(ISBLANK('!0'!AX832),ISERROR('!0'!AX832)),"",'!0'!AX832)</f>
        <v/>
      </c>
      <c r="AS830" t="str">
        <f>IF(OR(ISBLANK('!0'!AY832),ISERROR('!0'!AY832)),"",'!0'!AY832)</f>
        <v/>
      </c>
      <c r="AT830" t="str">
        <f>IF(OR(ISBLANK('!0'!AZ832),ISERROR('!0'!AZ832)),"",'!0'!AZ832)</f>
        <v/>
      </c>
      <c r="AU830" t="str">
        <f>IF(OR(ISBLANK('!0'!BA832),ISERROR('!0'!BA832)),"",'!0'!BA832)</f>
        <v/>
      </c>
      <c r="AV830" t="str">
        <f>IF(OR(ISBLANK('!0'!BB832),ISERROR('!0'!BB832)),"",'!0'!BB832)</f>
        <v/>
      </c>
      <c r="AW830" t="str">
        <f>IF(OR(ISBLANK('!0'!BC832),ISERROR('!0'!BC832)),"",'!0'!BC832)</f>
        <v/>
      </c>
      <c r="AX830" t="str">
        <f>IF(OR(ISBLANK('!0'!BD832),ISERROR('!0'!BD832)),"",'!0'!BD832)</f>
        <v/>
      </c>
      <c r="AY830" t="str">
        <f>IF(OR(ISBLANK('!0'!BE832),ISERROR('!0'!BE832)),"",'!0'!BE832)</f>
        <v/>
      </c>
      <c r="AZ830" t="str">
        <f>IF(OR(ISBLANK('!0'!BF832),ISERROR('!0'!BF832)),"",'!0'!BF832)</f>
        <v/>
      </c>
      <c r="BA830" t="str">
        <f>IF(OR(ISBLANK('!0'!BG832),ISERROR('!0'!BG832)),"",'!0'!BG832)</f>
        <v/>
      </c>
      <c r="BB830" t="str">
        <f>IF(OR(ISBLANK('!0'!BH832),ISERROR('!0'!BH832)),"",'!0'!BH832)</f>
        <v/>
      </c>
      <c r="BC830" t="str">
        <f>IF(OR(ISBLANK('!0'!BI832),ISERROR('!0'!BI832)),"",'!0'!BI832)</f>
        <v/>
      </c>
    </row>
    <row r="831" spans="1:55" ht="12.75" customHeight="1" x14ac:dyDescent="0.2">
      <c r="A831" t="str">
        <f>IF(OR(ISBLANK('!0'!A833),ISERROR('!0'!A833)),"",'!0'!A833)</f>
        <v/>
      </c>
      <c r="B831" t="str">
        <f>IF(OR(ISBLANK('!0'!B833),ISERROR('!0'!B833)),"",'!0'!B833)</f>
        <v/>
      </c>
      <c r="C831" t="str">
        <f>IF(OR(ISBLANK('!0'!C832),ISERROR('!0'!C832)),"",'!0'!C832)</f>
        <v/>
      </c>
      <c r="D831" t="str">
        <f>IF(OR(ISBLANK('!0'!D833),ISERROR('!0'!D833)),"",'!0'!D833)</f>
        <v/>
      </c>
      <c r="E831" t="str">
        <f>IF(OR(ISBLANK('!0'!E833),ISERROR('!0'!E833)),"",'!0'!E833)</f>
        <v/>
      </c>
      <c r="F831" t="str">
        <f>IF(OR(ISBLANK('!0'!F833),ISERROR('!0'!F833)),"",'!0'!F833)</f>
        <v/>
      </c>
      <c r="G831" t="str">
        <f>IF(OR(ISBLANK('!0'!G833),ISERROR('!0'!G833)),"",'!0'!G833)</f>
        <v/>
      </c>
      <c r="H831" t="str">
        <f>IF(OR(ISBLANK('!0'!H833),ISERROR('!0'!H833)),"",'!0'!H833)</f>
        <v/>
      </c>
      <c r="I831" s="4" t="str">
        <f>IF(OR(ISBLANK('!0'!I833),ISERROR('!0'!I833)),"",'!0'!I833)</f>
        <v/>
      </c>
      <c r="J831" t="str">
        <f>IF(OR(ISBLANK('!0'!J833),ISERROR('!0'!J833)),"",'!0'!J833)</f>
        <v/>
      </c>
      <c r="K831" s="59" t="str">
        <f>IF(OR(ISBLANK('!0'!K833),ISERROR('!0'!K833)),"",'!0'!K833)</f>
        <v/>
      </c>
      <c r="L831" t="str">
        <f>IF(OR(ISBLANK('!0'!L833),ISERROR('!0'!L833)),"",'!0'!L833)</f>
        <v/>
      </c>
      <c r="M831" t="str">
        <f>IF(OR(ISBLANK('!0'!M833),ISERROR('!0'!M833)),"",'!0'!M833)</f>
        <v/>
      </c>
      <c r="N831" t="str">
        <f>IF(OR(ISBLANK('!0'!N833),ISERROR('!0'!N833)),"",'!0'!N833)</f>
        <v/>
      </c>
      <c r="O831" t="str">
        <f>IF(OR(ISBLANK('!0'!O833),ISERROR('!0'!O833)),"",'!0'!O833)</f>
        <v/>
      </c>
      <c r="P831" t="str">
        <f>IF(OR(ISBLANK('!0'!P833),ISERROR('!0'!P833)),"",'!0'!P833)</f>
        <v/>
      </c>
      <c r="Q831" t="str">
        <f>IF(OR(ISBLANK('!0'!Q833),ISERROR('!0'!Q833)),"",'!0'!Q833)</f>
        <v/>
      </c>
      <c r="R831" t="str">
        <f>IF(OR(ISBLANK('!0'!R833),ISERROR('!0'!R833)),"",'!0'!R833)</f>
        <v/>
      </c>
      <c r="S831" t="str">
        <f>IF(OR(ISBLANK('!0'!S833),ISERROR('!0'!S833)),"",'!0'!S833)</f>
        <v/>
      </c>
      <c r="T831" t="str">
        <f>IF(OR(ISBLANK('!0'!T833),ISERROR('!0'!T833)),"",'!0'!T833)</f>
        <v/>
      </c>
      <c r="U831" t="str">
        <f>IF(OR(ISBLANK('!0'!U833),ISERROR('!0'!U833)),"",'!0'!U833)</f>
        <v/>
      </c>
      <c r="V831" t="str">
        <f>IF(OR(ISBLANK('!0'!V833),ISERROR('!0'!V833)),"",'!0'!V833)</f>
        <v/>
      </c>
      <c r="W831" t="str">
        <f>IF(OR(ISBLANK('!0'!W833),ISERROR('!0'!W833)),"",'!0'!W833)</f>
        <v/>
      </c>
      <c r="X831" t="str">
        <f>IF(OR(ISBLANK('!0'!X833),ISERROR('!0'!X833)),"",'!0'!X833)</f>
        <v/>
      </c>
      <c r="Y831" t="str">
        <f>IF(OR(ISBLANK('!0'!Y833),ISERROR('!0'!Y833)),"",'!0'!Y833)</f>
        <v/>
      </c>
      <c r="Z831" t="str">
        <f>IF(OR(ISBLANK('!0'!Z833),ISERROR('!0'!Z833)),"",'!0'!Z833)</f>
        <v/>
      </c>
      <c r="AA831" t="str">
        <f>IF(OR(ISBLANK('!0'!AA833),ISERROR('!0'!AA833)),"",'!0'!AA833)</f>
        <v/>
      </c>
      <c r="AB831" t="str">
        <f>IF(OR(ISBLANK('!0'!AB833),ISERROR('!0'!AB833)),"",'!0'!AB833)</f>
        <v/>
      </c>
      <c r="AC831" t="str">
        <f>IF(OR(ISBLANK('!0'!AI833),ISERROR('!0'!AI833)),"",'!0'!AI833)</f>
        <v/>
      </c>
      <c r="AD831" t="str">
        <f>IF(OR(ISBLANK('!0'!AJ833),ISERROR('!0'!AJ833)),"",'!0'!AJ833)</f>
        <v/>
      </c>
      <c r="AE831" t="str">
        <f>IF(OR(ISBLANK('!0'!AK833),ISERROR('!0'!AK833)),"",'!0'!AK833)</f>
        <v/>
      </c>
      <c r="AF831" t="str">
        <f>IF(OR(ISBLANK('!0'!AL833),ISERROR('!0'!AL833)),"",'!0'!AL833)</f>
        <v/>
      </c>
      <c r="AG831" t="str">
        <f>IF(OR(ISBLANK('!0'!AM833),ISERROR('!0'!AM833)),"",'!0'!AM833)</f>
        <v/>
      </c>
      <c r="AH831" t="str">
        <f>IF(OR(ISBLANK('!0'!AN833),ISERROR('!0'!AN833)),"",'!0'!AN833)</f>
        <v/>
      </c>
      <c r="AI831" t="str">
        <f>IF(OR(ISBLANK('!0'!AO833),ISERROR('!0'!AO833)),"",'!0'!AO833)</f>
        <v/>
      </c>
      <c r="AJ831" t="str">
        <f>IF(OR(ISBLANK('!0'!AP833),ISERROR('!0'!AP833)),"",'!0'!AP833)</f>
        <v/>
      </c>
      <c r="AK831" t="str">
        <f>IF(OR(ISBLANK('!0'!AQ833),ISERROR('!0'!AQ833)),"",'!0'!AQ833)</f>
        <v/>
      </c>
      <c r="AL831" t="str">
        <f>IF(OR(ISBLANK('!0'!AR833),ISERROR('!0'!AR833)),"",'!0'!AR833)</f>
        <v/>
      </c>
      <c r="AM831" t="str">
        <f>IF(OR(ISBLANK('!0'!AS833),ISERROR('!0'!AS833)),"",'!0'!AS833)</f>
        <v/>
      </c>
      <c r="AN831" t="str">
        <f>IF(OR(ISBLANK('!0'!AT833),ISERROR('!0'!AT833)),"",'!0'!AT833)</f>
        <v/>
      </c>
      <c r="AO831" t="str">
        <f>IF(OR(ISBLANK('!0'!AU833),ISERROR('!0'!AU833)),"",'!0'!AU833)</f>
        <v/>
      </c>
      <c r="AP831" t="str">
        <f>IF(OR(ISBLANK('!0'!AV833),ISERROR('!0'!AV833)),"",'!0'!AV833)</f>
        <v/>
      </c>
      <c r="AQ831" t="str">
        <f>IF(OR(ISBLANK('!0'!AW833),ISERROR('!0'!AW833)),"",'!0'!AW833)</f>
        <v/>
      </c>
      <c r="AR831" t="str">
        <f>IF(OR(ISBLANK('!0'!AX833),ISERROR('!0'!AX833)),"",'!0'!AX833)</f>
        <v/>
      </c>
      <c r="AS831" t="str">
        <f>IF(OR(ISBLANK('!0'!AY833),ISERROR('!0'!AY833)),"",'!0'!AY833)</f>
        <v/>
      </c>
      <c r="AT831" t="str">
        <f>IF(OR(ISBLANK('!0'!AZ833),ISERROR('!0'!AZ833)),"",'!0'!AZ833)</f>
        <v/>
      </c>
      <c r="AU831" t="str">
        <f>IF(OR(ISBLANK('!0'!BA833),ISERROR('!0'!BA833)),"",'!0'!BA833)</f>
        <v/>
      </c>
      <c r="AV831" t="str">
        <f>IF(OR(ISBLANK('!0'!BB833),ISERROR('!0'!BB833)),"",'!0'!BB833)</f>
        <v/>
      </c>
      <c r="AW831" t="str">
        <f>IF(OR(ISBLANK('!0'!BC833),ISERROR('!0'!BC833)),"",'!0'!BC833)</f>
        <v/>
      </c>
      <c r="AX831" t="str">
        <f>IF(OR(ISBLANK('!0'!BD833),ISERROR('!0'!BD833)),"",'!0'!BD833)</f>
        <v/>
      </c>
      <c r="AY831" t="str">
        <f>IF(OR(ISBLANK('!0'!BE833),ISERROR('!0'!BE833)),"",'!0'!BE833)</f>
        <v/>
      </c>
      <c r="AZ831" t="str">
        <f>IF(OR(ISBLANK('!0'!BF833),ISERROR('!0'!BF833)),"",'!0'!BF833)</f>
        <v/>
      </c>
      <c r="BA831" t="str">
        <f>IF(OR(ISBLANK('!0'!BG833),ISERROR('!0'!BG833)),"",'!0'!BG833)</f>
        <v/>
      </c>
      <c r="BB831" t="str">
        <f>IF(OR(ISBLANK('!0'!BH833),ISERROR('!0'!BH833)),"",'!0'!BH833)</f>
        <v/>
      </c>
      <c r="BC831" t="str">
        <f>IF(OR(ISBLANK('!0'!BI833),ISERROR('!0'!BI833)),"",'!0'!BI833)</f>
        <v/>
      </c>
    </row>
    <row r="832" spans="1:55" ht="12.75" customHeight="1" x14ac:dyDescent="0.2">
      <c r="A832" t="str">
        <f>IF(OR(ISBLANK('!0'!A834),ISERROR('!0'!A834)),"",'!0'!A834)</f>
        <v/>
      </c>
      <c r="B832" t="str">
        <f>IF(OR(ISBLANK('!0'!B834),ISERROR('!0'!B834)),"",'!0'!B834)</f>
        <v/>
      </c>
      <c r="C832" t="str">
        <f>IF(OR(ISBLANK('!0'!C833),ISERROR('!0'!C833)),"",'!0'!C833)</f>
        <v/>
      </c>
      <c r="D832" t="str">
        <f>IF(OR(ISBLANK('!0'!D834),ISERROR('!0'!D834)),"",'!0'!D834)</f>
        <v/>
      </c>
      <c r="E832" t="str">
        <f>IF(OR(ISBLANK('!0'!E834),ISERROR('!0'!E834)),"",'!0'!E834)</f>
        <v/>
      </c>
      <c r="F832" t="str">
        <f>IF(OR(ISBLANK('!0'!F834),ISERROR('!0'!F834)),"",'!0'!F834)</f>
        <v/>
      </c>
      <c r="G832" t="str">
        <f>IF(OR(ISBLANK('!0'!G834),ISERROR('!0'!G834)),"",'!0'!G834)</f>
        <v/>
      </c>
      <c r="H832" t="str">
        <f>IF(OR(ISBLANK('!0'!H834),ISERROR('!0'!H834)),"",'!0'!H834)</f>
        <v/>
      </c>
      <c r="I832" s="4" t="str">
        <f>IF(OR(ISBLANK('!0'!I834),ISERROR('!0'!I834)),"",'!0'!I834)</f>
        <v/>
      </c>
      <c r="J832" t="str">
        <f>IF(OR(ISBLANK('!0'!J834),ISERROR('!0'!J834)),"",'!0'!J834)</f>
        <v/>
      </c>
      <c r="K832" s="59" t="str">
        <f>IF(OR(ISBLANK('!0'!K834),ISERROR('!0'!K834)),"",'!0'!K834)</f>
        <v/>
      </c>
      <c r="L832" t="str">
        <f>IF(OR(ISBLANK('!0'!L834),ISERROR('!0'!L834)),"",'!0'!L834)</f>
        <v/>
      </c>
      <c r="M832" t="str">
        <f>IF(OR(ISBLANK('!0'!M834),ISERROR('!0'!M834)),"",'!0'!M834)</f>
        <v/>
      </c>
      <c r="N832" t="str">
        <f>IF(OR(ISBLANK('!0'!N834),ISERROR('!0'!N834)),"",'!0'!N834)</f>
        <v/>
      </c>
      <c r="O832" t="str">
        <f>IF(OR(ISBLANK('!0'!O834),ISERROR('!0'!O834)),"",'!0'!O834)</f>
        <v/>
      </c>
      <c r="P832" t="str">
        <f>IF(OR(ISBLANK('!0'!P834),ISERROR('!0'!P834)),"",'!0'!P834)</f>
        <v/>
      </c>
      <c r="Q832" t="str">
        <f>IF(OR(ISBLANK('!0'!Q834),ISERROR('!0'!Q834)),"",'!0'!Q834)</f>
        <v/>
      </c>
      <c r="R832" t="str">
        <f>IF(OR(ISBLANK('!0'!R834),ISERROR('!0'!R834)),"",'!0'!R834)</f>
        <v/>
      </c>
      <c r="S832" t="str">
        <f>IF(OR(ISBLANK('!0'!S834),ISERROR('!0'!S834)),"",'!0'!S834)</f>
        <v/>
      </c>
      <c r="T832" t="str">
        <f>IF(OR(ISBLANK('!0'!T834),ISERROR('!0'!T834)),"",'!0'!T834)</f>
        <v/>
      </c>
      <c r="U832" t="str">
        <f>IF(OR(ISBLANK('!0'!U834),ISERROR('!0'!U834)),"",'!0'!U834)</f>
        <v/>
      </c>
      <c r="V832" t="str">
        <f>IF(OR(ISBLANK('!0'!V834),ISERROR('!0'!V834)),"",'!0'!V834)</f>
        <v/>
      </c>
      <c r="W832" t="str">
        <f>IF(OR(ISBLANK('!0'!W834),ISERROR('!0'!W834)),"",'!0'!W834)</f>
        <v/>
      </c>
      <c r="X832" t="str">
        <f>IF(OR(ISBLANK('!0'!X834),ISERROR('!0'!X834)),"",'!0'!X834)</f>
        <v/>
      </c>
      <c r="Y832" t="str">
        <f>IF(OR(ISBLANK('!0'!Y834),ISERROR('!0'!Y834)),"",'!0'!Y834)</f>
        <v/>
      </c>
      <c r="Z832" t="str">
        <f>IF(OR(ISBLANK('!0'!Z834),ISERROR('!0'!Z834)),"",'!0'!Z834)</f>
        <v/>
      </c>
      <c r="AA832" t="str">
        <f>IF(OR(ISBLANK('!0'!AA834),ISERROR('!0'!AA834)),"",'!0'!AA834)</f>
        <v/>
      </c>
      <c r="AB832" t="str">
        <f>IF(OR(ISBLANK('!0'!AB834),ISERROR('!0'!AB834)),"",'!0'!AB834)</f>
        <v/>
      </c>
      <c r="AC832" t="str">
        <f>IF(OR(ISBLANK('!0'!AI834),ISERROR('!0'!AI834)),"",'!0'!AI834)</f>
        <v/>
      </c>
      <c r="AD832" t="str">
        <f>IF(OR(ISBLANK('!0'!AJ834),ISERROR('!0'!AJ834)),"",'!0'!AJ834)</f>
        <v/>
      </c>
      <c r="AE832" t="str">
        <f>IF(OR(ISBLANK('!0'!AK834),ISERROR('!0'!AK834)),"",'!0'!AK834)</f>
        <v/>
      </c>
      <c r="AF832" t="str">
        <f>IF(OR(ISBLANK('!0'!AL834),ISERROR('!0'!AL834)),"",'!0'!AL834)</f>
        <v/>
      </c>
      <c r="AG832" t="str">
        <f>IF(OR(ISBLANK('!0'!AM834),ISERROR('!0'!AM834)),"",'!0'!AM834)</f>
        <v/>
      </c>
      <c r="AH832" t="str">
        <f>IF(OR(ISBLANK('!0'!AN834),ISERROR('!0'!AN834)),"",'!0'!AN834)</f>
        <v/>
      </c>
      <c r="AI832" t="str">
        <f>IF(OR(ISBLANK('!0'!AO834),ISERROR('!0'!AO834)),"",'!0'!AO834)</f>
        <v/>
      </c>
      <c r="AJ832" t="str">
        <f>IF(OR(ISBLANK('!0'!AP834),ISERROR('!0'!AP834)),"",'!0'!AP834)</f>
        <v/>
      </c>
      <c r="AK832" t="str">
        <f>IF(OR(ISBLANK('!0'!AQ834),ISERROR('!0'!AQ834)),"",'!0'!AQ834)</f>
        <v/>
      </c>
      <c r="AL832" t="str">
        <f>IF(OR(ISBLANK('!0'!AR834),ISERROR('!0'!AR834)),"",'!0'!AR834)</f>
        <v/>
      </c>
      <c r="AM832" t="str">
        <f>IF(OR(ISBLANK('!0'!AS834),ISERROR('!0'!AS834)),"",'!0'!AS834)</f>
        <v/>
      </c>
      <c r="AN832" t="str">
        <f>IF(OR(ISBLANK('!0'!AT834),ISERROR('!0'!AT834)),"",'!0'!AT834)</f>
        <v/>
      </c>
      <c r="AO832" t="str">
        <f>IF(OR(ISBLANK('!0'!AU834),ISERROR('!0'!AU834)),"",'!0'!AU834)</f>
        <v/>
      </c>
      <c r="AP832" t="str">
        <f>IF(OR(ISBLANK('!0'!AV834),ISERROR('!0'!AV834)),"",'!0'!AV834)</f>
        <v/>
      </c>
      <c r="AQ832" t="str">
        <f>IF(OR(ISBLANK('!0'!AW834),ISERROR('!0'!AW834)),"",'!0'!AW834)</f>
        <v/>
      </c>
      <c r="AR832" t="str">
        <f>IF(OR(ISBLANK('!0'!AX834),ISERROR('!0'!AX834)),"",'!0'!AX834)</f>
        <v/>
      </c>
      <c r="AS832" t="str">
        <f>IF(OR(ISBLANK('!0'!AY834),ISERROR('!0'!AY834)),"",'!0'!AY834)</f>
        <v/>
      </c>
      <c r="AT832" t="str">
        <f>IF(OR(ISBLANK('!0'!AZ834),ISERROR('!0'!AZ834)),"",'!0'!AZ834)</f>
        <v/>
      </c>
      <c r="AU832" t="str">
        <f>IF(OR(ISBLANK('!0'!BA834),ISERROR('!0'!BA834)),"",'!0'!BA834)</f>
        <v/>
      </c>
      <c r="AV832" t="str">
        <f>IF(OR(ISBLANK('!0'!BB834),ISERROR('!0'!BB834)),"",'!0'!BB834)</f>
        <v/>
      </c>
      <c r="AW832" t="str">
        <f>IF(OR(ISBLANK('!0'!BC834),ISERROR('!0'!BC834)),"",'!0'!BC834)</f>
        <v/>
      </c>
      <c r="AX832" t="str">
        <f>IF(OR(ISBLANK('!0'!BD834),ISERROR('!0'!BD834)),"",'!0'!BD834)</f>
        <v/>
      </c>
      <c r="AY832" t="str">
        <f>IF(OR(ISBLANK('!0'!BE834),ISERROR('!0'!BE834)),"",'!0'!BE834)</f>
        <v/>
      </c>
      <c r="AZ832" t="str">
        <f>IF(OR(ISBLANK('!0'!BF834),ISERROR('!0'!BF834)),"",'!0'!BF834)</f>
        <v/>
      </c>
      <c r="BA832" t="str">
        <f>IF(OR(ISBLANK('!0'!BG834),ISERROR('!0'!BG834)),"",'!0'!BG834)</f>
        <v/>
      </c>
      <c r="BB832" t="str">
        <f>IF(OR(ISBLANK('!0'!BH834),ISERROR('!0'!BH834)),"",'!0'!BH834)</f>
        <v/>
      </c>
      <c r="BC832" t="str">
        <f>IF(OR(ISBLANK('!0'!BI834),ISERROR('!0'!BI834)),"",'!0'!BI834)</f>
        <v/>
      </c>
    </row>
    <row r="833" spans="1:55" ht="12.75" customHeight="1" x14ac:dyDescent="0.2">
      <c r="A833" t="str">
        <f>IF(OR(ISBLANK('!0'!A835),ISERROR('!0'!A835)),"",'!0'!A835)</f>
        <v/>
      </c>
      <c r="B833" t="str">
        <f>IF(OR(ISBLANK('!0'!B835),ISERROR('!0'!B835)),"",'!0'!B835)</f>
        <v/>
      </c>
      <c r="C833" t="str">
        <f>IF(OR(ISBLANK('!0'!C834),ISERROR('!0'!C834)),"",'!0'!C834)</f>
        <v/>
      </c>
      <c r="D833" t="str">
        <f>IF(OR(ISBLANK('!0'!D835),ISERROR('!0'!D835)),"",'!0'!D835)</f>
        <v/>
      </c>
      <c r="E833" t="str">
        <f>IF(OR(ISBLANK('!0'!E835),ISERROR('!0'!E835)),"",'!0'!E835)</f>
        <v/>
      </c>
      <c r="F833" t="str">
        <f>IF(OR(ISBLANK('!0'!F835),ISERROR('!0'!F835)),"",'!0'!F835)</f>
        <v/>
      </c>
      <c r="G833" t="str">
        <f>IF(OR(ISBLANK('!0'!G835),ISERROR('!0'!G835)),"",'!0'!G835)</f>
        <v/>
      </c>
      <c r="H833" t="str">
        <f>IF(OR(ISBLANK('!0'!H835),ISERROR('!0'!H835)),"",'!0'!H835)</f>
        <v/>
      </c>
      <c r="I833" s="4" t="str">
        <f>IF(OR(ISBLANK('!0'!I835),ISERROR('!0'!I835)),"",'!0'!I835)</f>
        <v/>
      </c>
      <c r="J833" t="str">
        <f>IF(OR(ISBLANK('!0'!J835),ISERROR('!0'!J835)),"",'!0'!J835)</f>
        <v/>
      </c>
      <c r="K833" s="59" t="str">
        <f>IF(OR(ISBLANK('!0'!K835),ISERROR('!0'!K835)),"",'!0'!K835)</f>
        <v/>
      </c>
      <c r="L833" t="str">
        <f>IF(OR(ISBLANK('!0'!L835),ISERROR('!0'!L835)),"",'!0'!L835)</f>
        <v/>
      </c>
      <c r="M833" t="str">
        <f>IF(OR(ISBLANK('!0'!M835),ISERROR('!0'!M835)),"",'!0'!M835)</f>
        <v/>
      </c>
      <c r="N833" t="str">
        <f>IF(OR(ISBLANK('!0'!N835),ISERROR('!0'!N835)),"",'!0'!N835)</f>
        <v/>
      </c>
      <c r="O833" t="str">
        <f>IF(OR(ISBLANK('!0'!O835),ISERROR('!0'!O835)),"",'!0'!O835)</f>
        <v/>
      </c>
      <c r="P833" t="str">
        <f>IF(OR(ISBLANK('!0'!P835),ISERROR('!0'!P835)),"",'!0'!P835)</f>
        <v/>
      </c>
      <c r="Q833" t="str">
        <f>IF(OR(ISBLANK('!0'!Q835),ISERROR('!0'!Q835)),"",'!0'!Q835)</f>
        <v/>
      </c>
      <c r="R833" t="str">
        <f>IF(OR(ISBLANK('!0'!R835),ISERROR('!0'!R835)),"",'!0'!R835)</f>
        <v/>
      </c>
      <c r="S833" t="str">
        <f>IF(OR(ISBLANK('!0'!S835),ISERROR('!0'!S835)),"",'!0'!S835)</f>
        <v/>
      </c>
      <c r="T833" t="str">
        <f>IF(OR(ISBLANK('!0'!T835),ISERROR('!0'!T835)),"",'!0'!T835)</f>
        <v/>
      </c>
      <c r="U833" t="str">
        <f>IF(OR(ISBLANK('!0'!U835),ISERROR('!0'!U835)),"",'!0'!U835)</f>
        <v/>
      </c>
      <c r="V833" t="str">
        <f>IF(OR(ISBLANK('!0'!V835),ISERROR('!0'!V835)),"",'!0'!V835)</f>
        <v/>
      </c>
      <c r="W833" t="str">
        <f>IF(OR(ISBLANK('!0'!W835),ISERROR('!0'!W835)),"",'!0'!W835)</f>
        <v/>
      </c>
      <c r="X833" t="str">
        <f>IF(OR(ISBLANK('!0'!X835),ISERROR('!0'!X835)),"",'!0'!X835)</f>
        <v/>
      </c>
      <c r="Y833" t="str">
        <f>IF(OR(ISBLANK('!0'!Y835),ISERROR('!0'!Y835)),"",'!0'!Y835)</f>
        <v/>
      </c>
      <c r="Z833" t="str">
        <f>IF(OR(ISBLANK('!0'!Z835),ISERROR('!0'!Z835)),"",'!0'!Z835)</f>
        <v/>
      </c>
      <c r="AA833" t="str">
        <f>IF(OR(ISBLANK('!0'!AA835),ISERROR('!0'!AA835)),"",'!0'!AA835)</f>
        <v/>
      </c>
      <c r="AB833" t="str">
        <f>IF(OR(ISBLANK('!0'!AB835),ISERROR('!0'!AB835)),"",'!0'!AB835)</f>
        <v/>
      </c>
      <c r="AC833" t="str">
        <f>IF(OR(ISBLANK('!0'!AI835),ISERROR('!0'!AI835)),"",'!0'!AI835)</f>
        <v/>
      </c>
      <c r="AD833" t="str">
        <f>IF(OR(ISBLANK('!0'!AJ835),ISERROR('!0'!AJ835)),"",'!0'!AJ835)</f>
        <v/>
      </c>
      <c r="AE833" t="str">
        <f>IF(OR(ISBLANK('!0'!AK835),ISERROR('!0'!AK835)),"",'!0'!AK835)</f>
        <v/>
      </c>
      <c r="AF833" t="str">
        <f>IF(OR(ISBLANK('!0'!AL835),ISERROR('!0'!AL835)),"",'!0'!AL835)</f>
        <v/>
      </c>
      <c r="AG833" t="str">
        <f>IF(OR(ISBLANK('!0'!AM835),ISERROR('!0'!AM835)),"",'!0'!AM835)</f>
        <v/>
      </c>
      <c r="AH833" t="str">
        <f>IF(OR(ISBLANK('!0'!AN835),ISERROR('!0'!AN835)),"",'!0'!AN835)</f>
        <v/>
      </c>
      <c r="AI833" t="str">
        <f>IF(OR(ISBLANK('!0'!AO835),ISERROR('!0'!AO835)),"",'!0'!AO835)</f>
        <v/>
      </c>
      <c r="AJ833" t="str">
        <f>IF(OR(ISBLANK('!0'!AP835),ISERROR('!0'!AP835)),"",'!0'!AP835)</f>
        <v/>
      </c>
      <c r="AK833" t="str">
        <f>IF(OR(ISBLANK('!0'!AQ835),ISERROR('!0'!AQ835)),"",'!0'!AQ835)</f>
        <v/>
      </c>
      <c r="AL833" t="str">
        <f>IF(OR(ISBLANK('!0'!AR835),ISERROR('!0'!AR835)),"",'!0'!AR835)</f>
        <v/>
      </c>
      <c r="AM833" t="str">
        <f>IF(OR(ISBLANK('!0'!AS835),ISERROR('!0'!AS835)),"",'!0'!AS835)</f>
        <v/>
      </c>
      <c r="AN833" t="str">
        <f>IF(OR(ISBLANK('!0'!AT835),ISERROR('!0'!AT835)),"",'!0'!AT835)</f>
        <v/>
      </c>
      <c r="AO833" t="str">
        <f>IF(OR(ISBLANK('!0'!AU835),ISERROR('!0'!AU835)),"",'!0'!AU835)</f>
        <v/>
      </c>
      <c r="AP833" t="str">
        <f>IF(OR(ISBLANK('!0'!AV835),ISERROR('!0'!AV835)),"",'!0'!AV835)</f>
        <v/>
      </c>
      <c r="AQ833" t="str">
        <f>IF(OR(ISBLANK('!0'!AW835),ISERROR('!0'!AW835)),"",'!0'!AW835)</f>
        <v/>
      </c>
      <c r="AR833" t="str">
        <f>IF(OR(ISBLANK('!0'!AX835),ISERROR('!0'!AX835)),"",'!0'!AX835)</f>
        <v/>
      </c>
      <c r="AS833" t="str">
        <f>IF(OR(ISBLANK('!0'!AY835),ISERROR('!0'!AY835)),"",'!0'!AY835)</f>
        <v/>
      </c>
      <c r="AT833" t="str">
        <f>IF(OR(ISBLANK('!0'!AZ835),ISERROR('!0'!AZ835)),"",'!0'!AZ835)</f>
        <v/>
      </c>
      <c r="AU833" t="str">
        <f>IF(OR(ISBLANK('!0'!BA835),ISERROR('!0'!BA835)),"",'!0'!BA835)</f>
        <v/>
      </c>
      <c r="AV833" t="str">
        <f>IF(OR(ISBLANK('!0'!BB835),ISERROR('!0'!BB835)),"",'!0'!BB835)</f>
        <v/>
      </c>
      <c r="AW833" t="str">
        <f>IF(OR(ISBLANK('!0'!BC835),ISERROR('!0'!BC835)),"",'!0'!BC835)</f>
        <v/>
      </c>
      <c r="AX833" t="str">
        <f>IF(OR(ISBLANK('!0'!BD835),ISERROR('!0'!BD835)),"",'!0'!BD835)</f>
        <v/>
      </c>
      <c r="AY833" t="str">
        <f>IF(OR(ISBLANK('!0'!BE835),ISERROR('!0'!BE835)),"",'!0'!BE835)</f>
        <v/>
      </c>
      <c r="AZ833" t="str">
        <f>IF(OR(ISBLANK('!0'!BF835),ISERROR('!0'!BF835)),"",'!0'!BF835)</f>
        <v/>
      </c>
      <c r="BA833" t="str">
        <f>IF(OR(ISBLANK('!0'!BG835),ISERROR('!0'!BG835)),"",'!0'!BG835)</f>
        <v/>
      </c>
      <c r="BB833" t="str">
        <f>IF(OR(ISBLANK('!0'!BH835),ISERROR('!0'!BH835)),"",'!0'!BH835)</f>
        <v/>
      </c>
      <c r="BC833" t="str">
        <f>IF(OR(ISBLANK('!0'!BI835),ISERROR('!0'!BI835)),"",'!0'!BI835)</f>
        <v/>
      </c>
    </row>
    <row r="834" spans="1:55" ht="12.75" customHeight="1" x14ac:dyDescent="0.2">
      <c r="A834" t="str">
        <f>IF(OR(ISBLANK('!0'!A836),ISERROR('!0'!A836)),"",'!0'!A836)</f>
        <v/>
      </c>
      <c r="B834" t="str">
        <f>IF(OR(ISBLANK('!0'!B836),ISERROR('!0'!B836)),"",'!0'!B836)</f>
        <v/>
      </c>
      <c r="C834" t="str">
        <f>IF(OR(ISBLANK('!0'!C835),ISERROR('!0'!C835)),"",'!0'!C835)</f>
        <v/>
      </c>
      <c r="D834" t="str">
        <f>IF(OR(ISBLANK('!0'!D836),ISERROR('!0'!D836)),"",'!0'!D836)</f>
        <v/>
      </c>
      <c r="E834" t="str">
        <f>IF(OR(ISBLANK('!0'!E836),ISERROR('!0'!E836)),"",'!0'!E836)</f>
        <v/>
      </c>
      <c r="F834" t="str">
        <f>IF(OR(ISBLANK('!0'!F836),ISERROR('!0'!F836)),"",'!0'!F836)</f>
        <v/>
      </c>
      <c r="G834" t="str">
        <f>IF(OR(ISBLANK('!0'!G836),ISERROR('!0'!G836)),"",'!0'!G836)</f>
        <v/>
      </c>
      <c r="H834" t="str">
        <f>IF(OR(ISBLANK('!0'!H836),ISERROR('!0'!H836)),"",'!0'!H836)</f>
        <v/>
      </c>
      <c r="I834" s="4" t="str">
        <f>IF(OR(ISBLANK('!0'!I836),ISERROR('!0'!I836)),"",'!0'!I836)</f>
        <v/>
      </c>
      <c r="J834" t="str">
        <f>IF(OR(ISBLANK('!0'!J836),ISERROR('!0'!J836)),"",'!0'!J836)</f>
        <v/>
      </c>
      <c r="K834" s="59" t="str">
        <f>IF(OR(ISBLANK('!0'!K836),ISERROR('!0'!K836)),"",'!0'!K836)</f>
        <v/>
      </c>
      <c r="L834" t="str">
        <f>IF(OR(ISBLANK('!0'!L836),ISERROR('!0'!L836)),"",'!0'!L836)</f>
        <v/>
      </c>
      <c r="M834" t="str">
        <f>IF(OR(ISBLANK('!0'!M836),ISERROR('!0'!M836)),"",'!0'!M836)</f>
        <v/>
      </c>
      <c r="N834" t="str">
        <f>IF(OR(ISBLANK('!0'!N836),ISERROR('!0'!N836)),"",'!0'!N836)</f>
        <v/>
      </c>
      <c r="O834" t="str">
        <f>IF(OR(ISBLANK('!0'!O836),ISERROR('!0'!O836)),"",'!0'!O836)</f>
        <v/>
      </c>
      <c r="P834" t="str">
        <f>IF(OR(ISBLANK('!0'!P836),ISERROR('!0'!P836)),"",'!0'!P836)</f>
        <v/>
      </c>
      <c r="Q834" t="str">
        <f>IF(OR(ISBLANK('!0'!Q836),ISERROR('!0'!Q836)),"",'!0'!Q836)</f>
        <v/>
      </c>
      <c r="R834" t="str">
        <f>IF(OR(ISBLANK('!0'!R836),ISERROR('!0'!R836)),"",'!0'!R836)</f>
        <v/>
      </c>
      <c r="S834" t="str">
        <f>IF(OR(ISBLANK('!0'!S836),ISERROR('!0'!S836)),"",'!0'!S836)</f>
        <v/>
      </c>
      <c r="T834" t="str">
        <f>IF(OR(ISBLANK('!0'!T836),ISERROR('!0'!T836)),"",'!0'!T836)</f>
        <v/>
      </c>
      <c r="U834" t="str">
        <f>IF(OR(ISBLANK('!0'!U836),ISERROR('!0'!U836)),"",'!0'!U836)</f>
        <v/>
      </c>
      <c r="V834" t="str">
        <f>IF(OR(ISBLANK('!0'!V836),ISERROR('!0'!V836)),"",'!0'!V836)</f>
        <v/>
      </c>
      <c r="W834" t="str">
        <f>IF(OR(ISBLANK('!0'!W836),ISERROR('!0'!W836)),"",'!0'!W836)</f>
        <v/>
      </c>
      <c r="X834" t="str">
        <f>IF(OR(ISBLANK('!0'!X836),ISERROR('!0'!X836)),"",'!0'!X836)</f>
        <v/>
      </c>
      <c r="Y834" t="str">
        <f>IF(OR(ISBLANK('!0'!Y836),ISERROR('!0'!Y836)),"",'!0'!Y836)</f>
        <v/>
      </c>
      <c r="Z834" t="str">
        <f>IF(OR(ISBLANK('!0'!Z836),ISERROR('!0'!Z836)),"",'!0'!Z836)</f>
        <v/>
      </c>
      <c r="AA834" t="str">
        <f>IF(OR(ISBLANK('!0'!AA836),ISERROR('!0'!AA836)),"",'!0'!AA836)</f>
        <v/>
      </c>
      <c r="AB834" t="str">
        <f>IF(OR(ISBLANK('!0'!AB836),ISERROR('!0'!AB836)),"",'!0'!AB836)</f>
        <v/>
      </c>
      <c r="AC834" t="str">
        <f>IF(OR(ISBLANK('!0'!AI836),ISERROR('!0'!AI836)),"",'!0'!AI836)</f>
        <v/>
      </c>
      <c r="AD834" t="str">
        <f>IF(OR(ISBLANK('!0'!AJ836),ISERROR('!0'!AJ836)),"",'!0'!AJ836)</f>
        <v/>
      </c>
      <c r="AE834" t="str">
        <f>IF(OR(ISBLANK('!0'!AK836),ISERROR('!0'!AK836)),"",'!0'!AK836)</f>
        <v/>
      </c>
      <c r="AF834" t="str">
        <f>IF(OR(ISBLANK('!0'!AL836),ISERROR('!0'!AL836)),"",'!0'!AL836)</f>
        <v/>
      </c>
      <c r="AG834" t="str">
        <f>IF(OR(ISBLANK('!0'!AM836),ISERROR('!0'!AM836)),"",'!0'!AM836)</f>
        <v/>
      </c>
      <c r="AH834" t="str">
        <f>IF(OR(ISBLANK('!0'!AN836),ISERROR('!0'!AN836)),"",'!0'!AN836)</f>
        <v/>
      </c>
      <c r="AI834" t="str">
        <f>IF(OR(ISBLANK('!0'!AO836),ISERROR('!0'!AO836)),"",'!0'!AO836)</f>
        <v/>
      </c>
      <c r="AJ834" t="str">
        <f>IF(OR(ISBLANK('!0'!AP836),ISERROR('!0'!AP836)),"",'!0'!AP836)</f>
        <v/>
      </c>
      <c r="AK834" t="str">
        <f>IF(OR(ISBLANK('!0'!AQ836),ISERROR('!0'!AQ836)),"",'!0'!AQ836)</f>
        <v/>
      </c>
      <c r="AL834" t="str">
        <f>IF(OR(ISBLANK('!0'!AR836),ISERROR('!0'!AR836)),"",'!0'!AR836)</f>
        <v/>
      </c>
      <c r="AM834" t="str">
        <f>IF(OR(ISBLANK('!0'!AS836),ISERROR('!0'!AS836)),"",'!0'!AS836)</f>
        <v/>
      </c>
      <c r="AN834" t="str">
        <f>IF(OR(ISBLANK('!0'!AT836),ISERROR('!0'!AT836)),"",'!0'!AT836)</f>
        <v/>
      </c>
      <c r="AO834" t="str">
        <f>IF(OR(ISBLANK('!0'!AU836),ISERROR('!0'!AU836)),"",'!0'!AU836)</f>
        <v/>
      </c>
      <c r="AP834" t="str">
        <f>IF(OR(ISBLANK('!0'!AV836),ISERROR('!0'!AV836)),"",'!0'!AV836)</f>
        <v/>
      </c>
      <c r="AQ834" t="str">
        <f>IF(OR(ISBLANK('!0'!AW836),ISERROR('!0'!AW836)),"",'!0'!AW836)</f>
        <v/>
      </c>
      <c r="AR834" t="str">
        <f>IF(OR(ISBLANK('!0'!AX836),ISERROR('!0'!AX836)),"",'!0'!AX836)</f>
        <v/>
      </c>
      <c r="AS834" t="str">
        <f>IF(OR(ISBLANK('!0'!AY836),ISERROR('!0'!AY836)),"",'!0'!AY836)</f>
        <v/>
      </c>
      <c r="AT834" t="str">
        <f>IF(OR(ISBLANK('!0'!AZ836),ISERROR('!0'!AZ836)),"",'!0'!AZ836)</f>
        <v/>
      </c>
      <c r="AU834" t="str">
        <f>IF(OR(ISBLANK('!0'!BA836),ISERROR('!0'!BA836)),"",'!0'!BA836)</f>
        <v/>
      </c>
      <c r="AV834" t="str">
        <f>IF(OR(ISBLANK('!0'!BB836),ISERROR('!0'!BB836)),"",'!0'!BB836)</f>
        <v/>
      </c>
      <c r="AW834" t="str">
        <f>IF(OR(ISBLANK('!0'!BC836),ISERROR('!0'!BC836)),"",'!0'!BC836)</f>
        <v/>
      </c>
      <c r="AX834" t="str">
        <f>IF(OR(ISBLANK('!0'!BD836),ISERROR('!0'!BD836)),"",'!0'!BD836)</f>
        <v/>
      </c>
      <c r="AY834" t="str">
        <f>IF(OR(ISBLANK('!0'!BE836),ISERROR('!0'!BE836)),"",'!0'!BE836)</f>
        <v/>
      </c>
      <c r="AZ834" t="str">
        <f>IF(OR(ISBLANK('!0'!BF836),ISERROR('!0'!BF836)),"",'!0'!BF836)</f>
        <v/>
      </c>
      <c r="BA834" t="str">
        <f>IF(OR(ISBLANK('!0'!BG836),ISERROR('!0'!BG836)),"",'!0'!BG836)</f>
        <v/>
      </c>
      <c r="BB834" t="str">
        <f>IF(OR(ISBLANK('!0'!BH836),ISERROR('!0'!BH836)),"",'!0'!BH836)</f>
        <v/>
      </c>
      <c r="BC834" t="str">
        <f>IF(OR(ISBLANK('!0'!BI836),ISERROR('!0'!BI836)),"",'!0'!BI836)</f>
        <v/>
      </c>
    </row>
    <row r="835" spans="1:55" ht="12.75" customHeight="1" x14ac:dyDescent="0.2">
      <c r="A835" t="str">
        <f>IF(OR(ISBLANK('!0'!A837),ISERROR('!0'!A837)),"",'!0'!A837)</f>
        <v/>
      </c>
      <c r="B835" t="str">
        <f>IF(OR(ISBLANK('!0'!B837),ISERROR('!0'!B837)),"",'!0'!B837)</f>
        <v/>
      </c>
      <c r="C835" t="str">
        <f>IF(OR(ISBLANK('!0'!C836),ISERROR('!0'!C836)),"",'!0'!C836)</f>
        <v/>
      </c>
      <c r="D835" t="str">
        <f>IF(OR(ISBLANK('!0'!D837),ISERROR('!0'!D837)),"",'!0'!D837)</f>
        <v/>
      </c>
      <c r="E835" t="str">
        <f>IF(OR(ISBLANK('!0'!E837),ISERROR('!0'!E837)),"",'!0'!E837)</f>
        <v/>
      </c>
      <c r="F835" t="str">
        <f>IF(OR(ISBLANK('!0'!F837),ISERROR('!0'!F837)),"",'!0'!F837)</f>
        <v/>
      </c>
      <c r="G835" t="str">
        <f>IF(OR(ISBLANK('!0'!G837),ISERROR('!0'!G837)),"",'!0'!G837)</f>
        <v/>
      </c>
      <c r="H835" t="str">
        <f>IF(OR(ISBLANK('!0'!H837),ISERROR('!0'!H837)),"",'!0'!H837)</f>
        <v/>
      </c>
      <c r="I835" s="4" t="str">
        <f>IF(OR(ISBLANK('!0'!I837),ISERROR('!0'!I837)),"",'!0'!I837)</f>
        <v/>
      </c>
      <c r="J835" t="str">
        <f>IF(OR(ISBLANK('!0'!J837),ISERROR('!0'!J837)),"",'!0'!J837)</f>
        <v/>
      </c>
      <c r="K835" s="59" t="str">
        <f>IF(OR(ISBLANK('!0'!K837),ISERROR('!0'!K837)),"",'!0'!K837)</f>
        <v/>
      </c>
      <c r="L835" t="str">
        <f>IF(OR(ISBLANK('!0'!L837),ISERROR('!0'!L837)),"",'!0'!L837)</f>
        <v/>
      </c>
      <c r="M835" t="str">
        <f>IF(OR(ISBLANK('!0'!M837),ISERROR('!0'!M837)),"",'!0'!M837)</f>
        <v/>
      </c>
      <c r="N835" t="str">
        <f>IF(OR(ISBLANK('!0'!N837),ISERROR('!0'!N837)),"",'!0'!N837)</f>
        <v/>
      </c>
      <c r="O835" t="str">
        <f>IF(OR(ISBLANK('!0'!O837),ISERROR('!0'!O837)),"",'!0'!O837)</f>
        <v/>
      </c>
      <c r="P835" t="str">
        <f>IF(OR(ISBLANK('!0'!P837),ISERROR('!0'!P837)),"",'!0'!P837)</f>
        <v/>
      </c>
      <c r="Q835" t="str">
        <f>IF(OR(ISBLANK('!0'!Q837),ISERROR('!0'!Q837)),"",'!0'!Q837)</f>
        <v/>
      </c>
      <c r="R835" t="str">
        <f>IF(OR(ISBLANK('!0'!R837),ISERROR('!0'!R837)),"",'!0'!R837)</f>
        <v/>
      </c>
      <c r="S835" t="str">
        <f>IF(OR(ISBLANK('!0'!S837),ISERROR('!0'!S837)),"",'!0'!S837)</f>
        <v/>
      </c>
      <c r="T835" t="str">
        <f>IF(OR(ISBLANK('!0'!T837),ISERROR('!0'!T837)),"",'!0'!T837)</f>
        <v/>
      </c>
      <c r="U835" t="str">
        <f>IF(OR(ISBLANK('!0'!U837),ISERROR('!0'!U837)),"",'!0'!U837)</f>
        <v/>
      </c>
      <c r="V835" t="str">
        <f>IF(OR(ISBLANK('!0'!V837),ISERROR('!0'!V837)),"",'!0'!V837)</f>
        <v/>
      </c>
      <c r="W835" t="str">
        <f>IF(OR(ISBLANK('!0'!W837),ISERROR('!0'!W837)),"",'!0'!W837)</f>
        <v/>
      </c>
      <c r="X835" t="str">
        <f>IF(OR(ISBLANK('!0'!X837),ISERROR('!0'!X837)),"",'!0'!X837)</f>
        <v/>
      </c>
      <c r="Y835" t="str">
        <f>IF(OR(ISBLANK('!0'!Y837),ISERROR('!0'!Y837)),"",'!0'!Y837)</f>
        <v/>
      </c>
      <c r="Z835" t="str">
        <f>IF(OR(ISBLANK('!0'!Z837),ISERROR('!0'!Z837)),"",'!0'!Z837)</f>
        <v/>
      </c>
      <c r="AA835" t="str">
        <f>IF(OR(ISBLANK('!0'!AA837),ISERROR('!0'!AA837)),"",'!0'!AA837)</f>
        <v/>
      </c>
      <c r="AB835" t="str">
        <f>IF(OR(ISBLANK('!0'!AB837),ISERROR('!0'!AB837)),"",'!0'!AB837)</f>
        <v/>
      </c>
      <c r="AC835" t="str">
        <f>IF(OR(ISBLANK('!0'!AI837),ISERROR('!0'!AI837)),"",'!0'!AI837)</f>
        <v/>
      </c>
      <c r="AD835" t="str">
        <f>IF(OR(ISBLANK('!0'!AJ837),ISERROR('!0'!AJ837)),"",'!0'!AJ837)</f>
        <v/>
      </c>
      <c r="AE835" t="str">
        <f>IF(OR(ISBLANK('!0'!AK837),ISERROR('!0'!AK837)),"",'!0'!AK837)</f>
        <v/>
      </c>
      <c r="AF835" t="str">
        <f>IF(OR(ISBLANK('!0'!AL837),ISERROR('!0'!AL837)),"",'!0'!AL837)</f>
        <v/>
      </c>
      <c r="AG835" t="str">
        <f>IF(OR(ISBLANK('!0'!AM837),ISERROR('!0'!AM837)),"",'!0'!AM837)</f>
        <v/>
      </c>
      <c r="AH835" t="str">
        <f>IF(OR(ISBLANK('!0'!AN837),ISERROR('!0'!AN837)),"",'!0'!AN837)</f>
        <v/>
      </c>
      <c r="AI835" t="str">
        <f>IF(OR(ISBLANK('!0'!AO837),ISERROR('!0'!AO837)),"",'!0'!AO837)</f>
        <v/>
      </c>
      <c r="AJ835" t="str">
        <f>IF(OR(ISBLANK('!0'!AP837),ISERROR('!0'!AP837)),"",'!0'!AP837)</f>
        <v/>
      </c>
      <c r="AK835" t="str">
        <f>IF(OR(ISBLANK('!0'!AQ837),ISERROR('!0'!AQ837)),"",'!0'!AQ837)</f>
        <v/>
      </c>
      <c r="AL835" t="str">
        <f>IF(OR(ISBLANK('!0'!AR837),ISERROR('!0'!AR837)),"",'!0'!AR837)</f>
        <v/>
      </c>
      <c r="AM835" t="str">
        <f>IF(OR(ISBLANK('!0'!AS837),ISERROR('!0'!AS837)),"",'!0'!AS837)</f>
        <v/>
      </c>
      <c r="AN835" t="str">
        <f>IF(OR(ISBLANK('!0'!AT837),ISERROR('!0'!AT837)),"",'!0'!AT837)</f>
        <v/>
      </c>
      <c r="AO835" t="str">
        <f>IF(OR(ISBLANK('!0'!AU837),ISERROR('!0'!AU837)),"",'!0'!AU837)</f>
        <v/>
      </c>
      <c r="AP835" t="str">
        <f>IF(OR(ISBLANK('!0'!AV837),ISERROR('!0'!AV837)),"",'!0'!AV837)</f>
        <v/>
      </c>
      <c r="AQ835" t="str">
        <f>IF(OR(ISBLANK('!0'!AW837),ISERROR('!0'!AW837)),"",'!0'!AW837)</f>
        <v/>
      </c>
      <c r="AR835" t="str">
        <f>IF(OR(ISBLANK('!0'!AX837),ISERROR('!0'!AX837)),"",'!0'!AX837)</f>
        <v/>
      </c>
      <c r="AS835" t="str">
        <f>IF(OR(ISBLANK('!0'!AY837),ISERROR('!0'!AY837)),"",'!0'!AY837)</f>
        <v/>
      </c>
      <c r="AT835" t="str">
        <f>IF(OR(ISBLANK('!0'!AZ837),ISERROR('!0'!AZ837)),"",'!0'!AZ837)</f>
        <v/>
      </c>
      <c r="AU835" t="str">
        <f>IF(OR(ISBLANK('!0'!BA837),ISERROR('!0'!BA837)),"",'!0'!BA837)</f>
        <v/>
      </c>
      <c r="AV835" t="str">
        <f>IF(OR(ISBLANK('!0'!BB837),ISERROR('!0'!BB837)),"",'!0'!BB837)</f>
        <v/>
      </c>
      <c r="AW835" t="str">
        <f>IF(OR(ISBLANK('!0'!BC837),ISERROR('!0'!BC837)),"",'!0'!BC837)</f>
        <v/>
      </c>
      <c r="AX835" t="str">
        <f>IF(OR(ISBLANK('!0'!BD837),ISERROR('!0'!BD837)),"",'!0'!BD837)</f>
        <v/>
      </c>
      <c r="AY835" t="str">
        <f>IF(OR(ISBLANK('!0'!BE837),ISERROR('!0'!BE837)),"",'!0'!BE837)</f>
        <v/>
      </c>
      <c r="AZ835" t="str">
        <f>IF(OR(ISBLANK('!0'!BF837),ISERROR('!0'!BF837)),"",'!0'!BF837)</f>
        <v/>
      </c>
      <c r="BA835" t="str">
        <f>IF(OR(ISBLANK('!0'!BG837),ISERROR('!0'!BG837)),"",'!0'!BG837)</f>
        <v/>
      </c>
      <c r="BB835" t="str">
        <f>IF(OR(ISBLANK('!0'!BH837),ISERROR('!0'!BH837)),"",'!0'!BH837)</f>
        <v/>
      </c>
      <c r="BC835" t="str">
        <f>IF(OR(ISBLANK('!0'!BI837),ISERROR('!0'!BI837)),"",'!0'!BI837)</f>
        <v/>
      </c>
    </row>
    <row r="836" spans="1:55" ht="12.75" customHeight="1" x14ac:dyDescent="0.2">
      <c r="A836" t="str">
        <f>IF(OR(ISBLANK('!0'!A838),ISERROR('!0'!A838)),"",'!0'!A838)</f>
        <v/>
      </c>
      <c r="B836" t="str">
        <f>IF(OR(ISBLANK('!0'!B838),ISERROR('!0'!B838)),"",'!0'!B838)</f>
        <v/>
      </c>
      <c r="C836" t="str">
        <f>IF(OR(ISBLANK('!0'!C837),ISERROR('!0'!C837)),"",'!0'!C837)</f>
        <v/>
      </c>
      <c r="D836" t="str">
        <f>IF(OR(ISBLANK('!0'!D838),ISERROR('!0'!D838)),"",'!0'!D838)</f>
        <v/>
      </c>
      <c r="E836" t="str">
        <f>IF(OR(ISBLANK('!0'!E838),ISERROR('!0'!E838)),"",'!0'!E838)</f>
        <v/>
      </c>
      <c r="F836" t="str">
        <f>IF(OR(ISBLANK('!0'!F838),ISERROR('!0'!F838)),"",'!0'!F838)</f>
        <v/>
      </c>
      <c r="G836" t="str">
        <f>IF(OR(ISBLANK('!0'!G838),ISERROR('!0'!G838)),"",'!0'!G838)</f>
        <v/>
      </c>
      <c r="H836" t="str">
        <f>IF(OR(ISBLANK('!0'!H838),ISERROR('!0'!H838)),"",'!0'!H838)</f>
        <v/>
      </c>
      <c r="I836" s="4" t="str">
        <f>IF(OR(ISBLANK('!0'!I838),ISERROR('!0'!I838)),"",'!0'!I838)</f>
        <v/>
      </c>
      <c r="J836" t="str">
        <f>IF(OR(ISBLANK('!0'!J838),ISERROR('!0'!J838)),"",'!0'!J838)</f>
        <v/>
      </c>
      <c r="K836" s="59" t="str">
        <f>IF(OR(ISBLANK('!0'!K838),ISERROR('!0'!K838)),"",'!0'!K838)</f>
        <v/>
      </c>
      <c r="L836" t="str">
        <f>IF(OR(ISBLANK('!0'!L838),ISERROR('!0'!L838)),"",'!0'!L838)</f>
        <v/>
      </c>
      <c r="M836" t="str">
        <f>IF(OR(ISBLANK('!0'!M838),ISERROR('!0'!M838)),"",'!0'!M838)</f>
        <v/>
      </c>
      <c r="N836" t="str">
        <f>IF(OR(ISBLANK('!0'!N838),ISERROR('!0'!N838)),"",'!0'!N838)</f>
        <v/>
      </c>
      <c r="O836" t="str">
        <f>IF(OR(ISBLANK('!0'!O838),ISERROR('!0'!O838)),"",'!0'!O838)</f>
        <v/>
      </c>
      <c r="P836" t="str">
        <f>IF(OR(ISBLANK('!0'!P838),ISERROR('!0'!P838)),"",'!0'!P838)</f>
        <v/>
      </c>
      <c r="Q836" t="str">
        <f>IF(OR(ISBLANK('!0'!Q838),ISERROR('!0'!Q838)),"",'!0'!Q838)</f>
        <v/>
      </c>
      <c r="R836" t="str">
        <f>IF(OR(ISBLANK('!0'!R838),ISERROR('!0'!R838)),"",'!0'!R838)</f>
        <v/>
      </c>
      <c r="S836" t="str">
        <f>IF(OR(ISBLANK('!0'!S838),ISERROR('!0'!S838)),"",'!0'!S838)</f>
        <v/>
      </c>
      <c r="T836" t="str">
        <f>IF(OR(ISBLANK('!0'!T838),ISERROR('!0'!T838)),"",'!0'!T838)</f>
        <v/>
      </c>
      <c r="U836" t="str">
        <f>IF(OR(ISBLANK('!0'!U838),ISERROR('!0'!U838)),"",'!0'!U838)</f>
        <v/>
      </c>
      <c r="V836" t="str">
        <f>IF(OR(ISBLANK('!0'!V838),ISERROR('!0'!V838)),"",'!0'!V838)</f>
        <v/>
      </c>
      <c r="W836" t="str">
        <f>IF(OR(ISBLANK('!0'!W838),ISERROR('!0'!W838)),"",'!0'!W838)</f>
        <v/>
      </c>
      <c r="X836" t="str">
        <f>IF(OR(ISBLANK('!0'!X838),ISERROR('!0'!X838)),"",'!0'!X838)</f>
        <v/>
      </c>
      <c r="Y836" t="str">
        <f>IF(OR(ISBLANK('!0'!Y838),ISERROR('!0'!Y838)),"",'!0'!Y838)</f>
        <v/>
      </c>
      <c r="Z836" t="str">
        <f>IF(OR(ISBLANK('!0'!Z838),ISERROR('!0'!Z838)),"",'!0'!Z838)</f>
        <v/>
      </c>
      <c r="AA836" t="str">
        <f>IF(OR(ISBLANK('!0'!AA838),ISERROR('!0'!AA838)),"",'!0'!AA838)</f>
        <v/>
      </c>
      <c r="AB836" t="str">
        <f>IF(OR(ISBLANK('!0'!AB838),ISERROR('!0'!AB838)),"",'!0'!AB838)</f>
        <v/>
      </c>
      <c r="AC836" t="str">
        <f>IF(OR(ISBLANK('!0'!AI838),ISERROR('!0'!AI838)),"",'!0'!AI838)</f>
        <v/>
      </c>
      <c r="AD836" t="str">
        <f>IF(OR(ISBLANK('!0'!AJ838),ISERROR('!0'!AJ838)),"",'!0'!AJ838)</f>
        <v/>
      </c>
      <c r="AE836" t="str">
        <f>IF(OR(ISBLANK('!0'!AK838),ISERROR('!0'!AK838)),"",'!0'!AK838)</f>
        <v/>
      </c>
      <c r="AF836" t="str">
        <f>IF(OR(ISBLANK('!0'!AL838),ISERROR('!0'!AL838)),"",'!0'!AL838)</f>
        <v/>
      </c>
      <c r="AG836" t="str">
        <f>IF(OR(ISBLANK('!0'!AM838),ISERROR('!0'!AM838)),"",'!0'!AM838)</f>
        <v/>
      </c>
      <c r="AH836" t="str">
        <f>IF(OR(ISBLANK('!0'!AN838),ISERROR('!0'!AN838)),"",'!0'!AN838)</f>
        <v/>
      </c>
      <c r="AI836" t="str">
        <f>IF(OR(ISBLANK('!0'!AO838),ISERROR('!0'!AO838)),"",'!0'!AO838)</f>
        <v/>
      </c>
      <c r="AJ836" t="str">
        <f>IF(OR(ISBLANK('!0'!AP838),ISERROR('!0'!AP838)),"",'!0'!AP838)</f>
        <v/>
      </c>
      <c r="AK836" t="str">
        <f>IF(OR(ISBLANK('!0'!AQ838),ISERROR('!0'!AQ838)),"",'!0'!AQ838)</f>
        <v/>
      </c>
      <c r="AL836" t="str">
        <f>IF(OR(ISBLANK('!0'!AR838),ISERROR('!0'!AR838)),"",'!0'!AR838)</f>
        <v/>
      </c>
      <c r="AM836" t="str">
        <f>IF(OR(ISBLANK('!0'!AS838),ISERROR('!0'!AS838)),"",'!0'!AS838)</f>
        <v/>
      </c>
      <c r="AN836" t="str">
        <f>IF(OR(ISBLANK('!0'!AT838),ISERROR('!0'!AT838)),"",'!0'!AT838)</f>
        <v/>
      </c>
      <c r="AO836" t="str">
        <f>IF(OR(ISBLANK('!0'!AU838),ISERROR('!0'!AU838)),"",'!0'!AU838)</f>
        <v/>
      </c>
      <c r="AP836" t="str">
        <f>IF(OR(ISBLANK('!0'!AV838),ISERROR('!0'!AV838)),"",'!0'!AV838)</f>
        <v/>
      </c>
      <c r="AQ836" t="str">
        <f>IF(OR(ISBLANK('!0'!AW838),ISERROR('!0'!AW838)),"",'!0'!AW838)</f>
        <v/>
      </c>
      <c r="AR836" t="str">
        <f>IF(OR(ISBLANK('!0'!AX838),ISERROR('!0'!AX838)),"",'!0'!AX838)</f>
        <v/>
      </c>
      <c r="AS836" t="str">
        <f>IF(OR(ISBLANK('!0'!AY838),ISERROR('!0'!AY838)),"",'!0'!AY838)</f>
        <v/>
      </c>
      <c r="AT836" t="str">
        <f>IF(OR(ISBLANK('!0'!AZ838),ISERROR('!0'!AZ838)),"",'!0'!AZ838)</f>
        <v/>
      </c>
      <c r="AU836" t="str">
        <f>IF(OR(ISBLANK('!0'!BA838),ISERROR('!0'!BA838)),"",'!0'!BA838)</f>
        <v/>
      </c>
      <c r="AV836" t="str">
        <f>IF(OR(ISBLANK('!0'!BB838),ISERROR('!0'!BB838)),"",'!0'!BB838)</f>
        <v/>
      </c>
      <c r="AW836" t="str">
        <f>IF(OR(ISBLANK('!0'!BC838),ISERROR('!0'!BC838)),"",'!0'!BC838)</f>
        <v/>
      </c>
      <c r="AX836" t="str">
        <f>IF(OR(ISBLANK('!0'!BD838),ISERROR('!0'!BD838)),"",'!0'!BD838)</f>
        <v/>
      </c>
      <c r="AY836" t="str">
        <f>IF(OR(ISBLANK('!0'!BE838),ISERROR('!0'!BE838)),"",'!0'!BE838)</f>
        <v/>
      </c>
      <c r="AZ836" t="str">
        <f>IF(OR(ISBLANK('!0'!BF838),ISERROR('!0'!BF838)),"",'!0'!BF838)</f>
        <v/>
      </c>
      <c r="BA836" t="str">
        <f>IF(OR(ISBLANK('!0'!BG838),ISERROR('!0'!BG838)),"",'!0'!BG838)</f>
        <v/>
      </c>
      <c r="BB836" t="str">
        <f>IF(OR(ISBLANK('!0'!BH838),ISERROR('!0'!BH838)),"",'!0'!BH838)</f>
        <v/>
      </c>
      <c r="BC836" t="str">
        <f>IF(OR(ISBLANK('!0'!BI838),ISERROR('!0'!BI838)),"",'!0'!BI838)</f>
        <v/>
      </c>
    </row>
    <row r="837" spans="1:55" ht="12.75" customHeight="1" x14ac:dyDescent="0.2">
      <c r="A837" t="str">
        <f>IF(OR(ISBLANK('!0'!A839),ISERROR('!0'!A839)),"",'!0'!A839)</f>
        <v/>
      </c>
      <c r="B837" t="str">
        <f>IF(OR(ISBLANK('!0'!B839),ISERROR('!0'!B839)),"",'!0'!B839)</f>
        <v/>
      </c>
      <c r="C837" t="str">
        <f>IF(OR(ISBLANK('!0'!C838),ISERROR('!0'!C838)),"",'!0'!C838)</f>
        <v/>
      </c>
      <c r="D837" t="str">
        <f>IF(OR(ISBLANK('!0'!D839),ISERROR('!0'!D839)),"",'!0'!D839)</f>
        <v/>
      </c>
      <c r="E837" t="str">
        <f>IF(OR(ISBLANK('!0'!E839),ISERROR('!0'!E839)),"",'!0'!E839)</f>
        <v/>
      </c>
      <c r="F837" t="str">
        <f>IF(OR(ISBLANK('!0'!F839),ISERROR('!0'!F839)),"",'!0'!F839)</f>
        <v/>
      </c>
      <c r="G837" t="str">
        <f>IF(OR(ISBLANK('!0'!G839),ISERROR('!0'!G839)),"",'!0'!G839)</f>
        <v/>
      </c>
      <c r="H837" t="str">
        <f>IF(OR(ISBLANK('!0'!H839),ISERROR('!0'!H839)),"",'!0'!H839)</f>
        <v/>
      </c>
      <c r="I837" s="4" t="str">
        <f>IF(OR(ISBLANK('!0'!I839),ISERROR('!0'!I839)),"",'!0'!I839)</f>
        <v/>
      </c>
      <c r="J837" t="str">
        <f>IF(OR(ISBLANK('!0'!J839),ISERROR('!0'!J839)),"",'!0'!J839)</f>
        <v/>
      </c>
      <c r="K837" s="59" t="str">
        <f>IF(OR(ISBLANK('!0'!K839),ISERROR('!0'!K839)),"",'!0'!K839)</f>
        <v/>
      </c>
      <c r="L837" t="str">
        <f>IF(OR(ISBLANK('!0'!L839),ISERROR('!0'!L839)),"",'!0'!L839)</f>
        <v/>
      </c>
      <c r="M837" t="str">
        <f>IF(OR(ISBLANK('!0'!M839),ISERROR('!0'!M839)),"",'!0'!M839)</f>
        <v/>
      </c>
      <c r="N837" t="str">
        <f>IF(OR(ISBLANK('!0'!N839),ISERROR('!0'!N839)),"",'!0'!N839)</f>
        <v/>
      </c>
      <c r="O837" t="str">
        <f>IF(OR(ISBLANK('!0'!O839),ISERROR('!0'!O839)),"",'!0'!O839)</f>
        <v/>
      </c>
      <c r="P837" t="str">
        <f>IF(OR(ISBLANK('!0'!P839),ISERROR('!0'!P839)),"",'!0'!P839)</f>
        <v/>
      </c>
      <c r="Q837" t="str">
        <f>IF(OR(ISBLANK('!0'!Q839),ISERROR('!0'!Q839)),"",'!0'!Q839)</f>
        <v/>
      </c>
      <c r="R837" t="str">
        <f>IF(OR(ISBLANK('!0'!R839),ISERROR('!0'!R839)),"",'!0'!R839)</f>
        <v/>
      </c>
      <c r="S837" t="str">
        <f>IF(OR(ISBLANK('!0'!S839),ISERROR('!0'!S839)),"",'!0'!S839)</f>
        <v/>
      </c>
      <c r="T837" t="str">
        <f>IF(OR(ISBLANK('!0'!T839),ISERROR('!0'!T839)),"",'!0'!T839)</f>
        <v/>
      </c>
      <c r="U837" t="str">
        <f>IF(OR(ISBLANK('!0'!U839),ISERROR('!0'!U839)),"",'!0'!U839)</f>
        <v/>
      </c>
      <c r="V837" t="str">
        <f>IF(OR(ISBLANK('!0'!V839),ISERROR('!0'!V839)),"",'!0'!V839)</f>
        <v/>
      </c>
      <c r="W837" t="str">
        <f>IF(OR(ISBLANK('!0'!W839),ISERROR('!0'!W839)),"",'!0'!W839)</f>
        <v/>
      </c>
      <c r="X837" t="str">
        <f>IF(OR(ISBLANK('!0'!X839),ISERROR('!0'!X839)),"",'!0'!X839)</f>
        <v/>
      </c>
      <c r="Y837" t="str">
        <f>IF(OR(ISBLANK('!0'!Y839),ISERROR('!0'!Y839)),"",'!0'!Y839)</f>
        <v/>
      </c>
      <c r="Z837" t="str">
        <f>IF(OR(ISBLANK('!0'!Z839),ISERROR('!0'!Z839)),"",'!0'!Z839)</f>
        <v/>
      </c>
      <c r="AA837" t="str">
        <f>IF(OR(ISBLANK('!0'!AA839),ISERROR('!0'!AA839)),"",'!0'!AA839)</f>
        <v/>
      </c>
      <c r="AB837" t="str">
        <f>IF(OR(ISBLANK('!0'!AB839),ISERROR('!0'!AB839)),"",'!0'!AB839)</f>
        <v/>
      </c>
      <c r="AC837" t="str">
        <f>IF(OR(ISBLANK('!0'!AI839),ISERROR('!0'!AI839)),"",'!0'!AI839)</f>
        <v/>
      </c>
      <c r="AD837" t="str">
        <f>IF(OR(ISBLANK('!0'!AJ839),ISERROR('!0'!AJ839)),"",'!0'!AJ839)</f>
        <v/>
      </c>
      <c r="AE837" t="str">
        <f>IF(OR(ISBLANK('!0'!AK839),ISERROR('!0'!AK839)),"",'!0'!AK839)</f>
        <v/>
      </c>
      <c r="AF837" t="str">
        <f>IF(OR(ISBLANK('!0'!AL839),ISERROR('!0'!AL839)),"",'!0'!AL839)</f>
        <v/>
      </c>
      <c r="AG837" t="str">
        <f>IF(OR(ISBLANK('!0'!AM839),ISERROR('!0'!AM839)),"",'!0'!AM839)</f>
        <v/>
      </c>
      <c r="AH837" t="str">
        <f>IF(OR(ISBLANK('!0'!AN839),ISERROR('!0'!AN839)),"",'!0'!AN839)</f>
        <v/>
      </c>
      <c r="AI837" t="str">
        <f>IF(OR(ISBLANK('!0'!AO839),ISERROR('!0'!AO839)),"",'!0'!AO839)</f>
        <v/>
      </c>
      <c r="AJ837" t="str">
        <f>IF(OR(ISBLANK('!0'!AP839),ISERROR('!0'!AP839)),"",'!0'!AP839)</f>
        <v/>
      </c>
      <c r="AK837" t="str">
        <f>IF(OR(ISBLANK('!0'!AQ839),ISERROR('!0'!AQ839)),"",'!0'!AQ839)</f>
        <v/>
      </c>
      <c r="AL837" t="str">
        <f>IF(OR(ISBLANK('!0'!AR839),ISERROR('!0'!AR839)),"",'!0'!AR839)</f>
        <v/>
      </c>
      <c r="AM837" t="str">
        <f>IF(OR(ISBLANK('!0'!AS839),ISERROR('!0'!AS839)),"",'!0'!AS839)</f>
        <v/>
      </c>
      <c r="AN837" t="str">
        <f>IF(OR(ISBLANK('!0'!AT839),ISERROR('!0'!AT839)),"",'!0'!AT839)</f>
        <v/>
      </c>
      <c r="AO837" t="str">
        <f>IF(OR(ISBLANK('!0'!AU839),ISERROR('!0'!AU839)),"",'!0'!AU839)</f>
        <v/>
      </c>
      <c r="AP837" t="str">
        <f>IF(OR(ISBLANK('!0'!AV839),ISERROR('!0'!AV839)),"",'!0'!AV839)</f>
        <v/>
      </c>
      <c r="AQ837" t="str">
        <f>IF(OR(ISBLANK('!0'!AW839),ISERROR('!0'!AW839)),"",'!0'!AW839)</f>
        <v/>
      </c>
      <c r="AR837" t="str">
        <f>IF(OR(ISBLANK('!0'!AX839),ISERROR('!0'!AX839)),"",'!0'!AX839)</f>
        <v/>
      </c>
      <c r="AS837" t="str">
        <f>IF(OR(ISBLANK('!0'!AY839),ISERROR('!0'!AY839)),"",'!0'!AY839)</f>
        <v/>
      </c>
      <c r="AT837" t="str">
        <f>IF(OR(ISBLANK('!0'!AZ839),ISERROR('!0'!AZ839)),"",'!0'!AZ839)</f>
        <v/>
      </c>
      <c r="AU837" t="str">
        <f>IF(OR(ISBLANK('!0'!BA839),ISERROR('!0'!BA839)),"",'!0'!BA839)</f>
        <v/>
      </c>
      <c r="AV837" t="str">
        <f>IF(OR(ISBLANK('!0'!BB839),ISERROR('!0'!BB839)),"",'!0'!BB839)</f>
        <v/>
      </c>
      <c r="AW837" t="str">
        <f>IF(OR(ISBLANK('!0'!BC839),ISERROR('!0'!BC839)),"",'!0'!BC839)</f>
        <v/>
      </c>
      <c r="AX837" t="str">
        <f>IF(OR(ISBLANK('!0'!BD839),ISERROR('!0'!BD839)),"",'!0'!BD839)</f>
        <v/>
      </c>
      <c r="AY837" t="str">
        <f>IF(OR(ISBLANK('!0'!BE839),ISERROR('!0'!BE839)),"",'!0'!BE839)</f>
        <v/>
      </c>
      <c r="AZ837" t="str">
        <f>IF(OR(ISBLANK('!0'!BF839),ISERROR('!0'!BF839)),"",'!0'!BF839)</f>
        <v/>
      </c>
      <c r="BA837" t="str">
        <f>IF(OR(ISBLANK('!0'!BG839),ISERROR('!0'!BG839)),"",'!0'!BG839)</f>
        <v/>
      </c>
      <c r="BB837" t="str">
        <f>IF(OR(ISBLANK('!0'!BH839),ISERROR('!0'!BH839)),"",'!0'!BH839)</f>
        <v/>
      </c>
      <c r="BC837" t="str">
        <f>IF(OR(ISBLANK('!0'!BI839),ISERROR('!0'!BI839)),"",'!0'!BI839)</f>
        <v/>
      </c>
    </row>
    <row r="838" spans="1:55" ht="12.75" customHeight="1" x14ac:dyDescent="0.2">
      <c r="A838" t="str">
        <f>IF(OR(ISBLANK('!0'!A840),ISERROR('!0'!A840)),"",'!0'!A840)</f>
        <v/>
      </c>
      <c r="B838" t="str">
        <f>IF(OR(ISBLANK('!0'!B840),ISERROR('!0'!B840)),"",'!0'!B840)</f>
        <v/>
      </c>
      <c r="C838" t="str">
        <f>IF(OR(ISBLANK('!0'!C839),ISERROR('!0'!C839)),"",'!0'!C839)</f>
        <v/>
      </c>
      <c r="D838" t="str">
        <f>IF(OR(ISBLANK('!0'!D840),ISERROR('!0'!D840)),"",'!0'!D840)</f>
        <v/>
      </c>
      <c r="E838" t="str">
        <f>IF(OR(ISBLANK('!0'!E840),ISERROR('!0'!E840)),"",'!0'!E840)</f>
        <v/>
      </c>
      <c r="F838" t="str">
        <f>IF(OR(ISBLANK('!0'!F840),ISERROR('!0'!F840)),"",'!0'!F840)</f>
        <v/>
      </c>
      <c r="G838" t="str">
        <f>IF(OR(ISBLANK('!0'!G840),ISERROR('!0'!G840)),"",'!0'!G840)</f>
        <v/>
      </c>
      <c r="H838" t="str">
        <f>IF(OR(ISBLANK('!0'!H840),ISERROR('!0'!H840)),"",'!0'!H840)</f>
        <v/>
      </c>
      <c r="I838" s="4" t="str">
        <f>IF(OR(ISBLANK('!0'!I840),ISERROR('!0'!I840)),"",'!0'!I840)</f>
        <v/>
      </c>
      <c r="J838" t="str">
        <f>IF(OR(ISBLANK('!0'!J840),ISERROR('!0'!J840)),"",'!0'!J840)</f>
        <v/>
      </c>
      <c r="K838" s="59" t="str">
        <f>IF(OR(ISBLANK('!0'!K840),ISERROR('!0'!K840)),"",'!0'!K840)</f>
        <v/>
      </c>
      <c r="L838" t="str">
        <f>IF(OR(ISBLANK('!0'!L840),ISERROR('!0'!L840)),"",'!0'!L840)</f>
        <v/>
      </c>
      <c r="M838" t="str">
        <f>IF(OR(ISBLANK('!0'!M840),ISERROR('!0'!M840)),"",'!0'!M840)</f>
        <v/>
      </c>
      <c r="N838" t="str">
        <f>IF(OR(ISBLANK('!0'!N840),ISERROR('!0'!N840)),"",'!0'!N840)</f>
        <v/>
      </c>
      <c r="O838" t="str">
        <f>IF(OR(ISBLANK('!0'!O840),ISERROR('!0'!O840)),"",'!0'!O840)</f>
        <v/>
      </c>
      <c r="P838" t="str">
        <f>IF(OR(ISBLANK('!0'!P840),ISERROR('!0'!P840)),"",'!0'!P840)</f>
        <v/>
      </c>
      <c r="Q838" t="str">
        <f>IF(OR(ISBLANK('!0'!Q840),ISERROR('!0'!Q840)),"",'!0'!Q840)</f>
        <v/>
      </c>
      <c r="R838" t="str">
        <f>IF(OR(ISBLANK('!0'!R840),ISERROR('!0'!R840)),"",'!0'!R840)</f>
        <v/>
      </c>
      <c r="S838" t="str">
        <f>IF(OR(ISBLANK('!0'!S840),ISERROR('!0'!S840)),"",'!0'!S840)</f>
        <v/>
      </c>
      <c r="T838" t="str">
        <f>IF(OR(ISBLANK('!0'!T840),ISERROR('!0'!T840)),"",'!0'!T840)</f>
        <v/>
      </c>
      <c r="U838" t="str">
        <f>IF(OR(ISBLANK('!0'!U840),ISERROR('!0'!U840)),"",'!0'!U840)</f>
        <v/>
      </c>
      <c r="V838" t="str">
        <f>IF(OR(ISBLANK('!0'!V840),ISERROR('!0'!V840)),"",'!0'!V840)</f>
        <v/>
      </c>
      <c r="W838" t="str">
        <f>IF(OR(ISBLANK('!0'!W840),ISERROR('!0'!W840)),"",'!0'!W840)</f>
        <v/>
      </c>
      <c r="X838" t="str">
        <f>IF(OR(ISBLANK('!0'!X840),ISERROR('!0'!X840)),"",'!0'!X840)</f>
        <v/>
      </c>
      <c r="Y838" t="str">
        <f>IF(OR(ISBLANK('!0'!Y840),ISERROR('!0'!Y840)),"",'!0'!Y840)</f>
        <v/>
      </c>
      <c r="Z838" t="str">
        <f>IF(OR(ISBLANK('!0'!Z840),ISERROR('!0'!Z840)),"",'!0'!Z840)</f>
        <v/>
      </c>
      <c r="AA838" t="str">
        <f>IF(OR(ISBLANK('!0'!AA840),ISERROR('!0'!AA840)),"",'!0'!AA840)</f>
        <v/>
      </c>
      <c r="AB838" t="str">
        <f>IF(OR(ISBLANK('!0'!AB840),ISERROR('!0'!AB840)),"",'!0'!AB840)</f>
        <v/>
      </c>
      <c r="AC838" t="str">
        <f>IF(OR(ISBLANK('!0'!AI840),ISERROR('!0'!AI840)),"",'!0'!AI840)</f>
        <v/>
      </c>
      <c r="AD838" t="str">
        <f>IF(OR(ISBLANK('!0'!AJ840),ISERROR('!0'!AJ840)),"",'!0'!AJ840)</f>
        <v/>
      </c>
      <c r="AE838" t="str">
        <f>IF(OR(ISBLANK('!0'!AK840),ISERROR('!0'!AK840)),"",'!0'!AK840)</f>
        <v/>
      </c>
      <c r="AF838" t="str">
        <f>IF(OR(ISBLANK('!0'!AL840),ISERROR('!0'!AL840)),"",'!0'!AL840)</f>
        <v/>
      </c>
      <c r="AG838" t="str">
        <f>IF(OR(ISBLANK('!0'!AM840),ISERROR('!0'!AM840)),"",'!0'!AM840)</f>
        <v/>
      </c>
      <c r="AH838" t="str">
        <f>IF(OR(ISBLANK('!0'!AN840),ISERROR('!0'!AN840)),"",'!0'!AN840)</f>
        <v/>
      </c>
      <c r="AI838" t="str">
        <f>IF(OR(ISBLANK('!0'!AO840),ISERROR('!0'!AO840)),"",'!0'!AO840)</f>
        <v/>
      </c>
      <c r="AJ838" t="str">
        <f>IF(OR(ISBLANK('!0'!AP840),ISERROR('!0'!AP840)),"",'!0'!AP840)</f>
        <v/>
      </c>
      <c r="AK838" t="str">
        <f>IF(OR(ISBLANK('!0'!AQ840),ISERROR('!0'!AQ840)),"",'!0'!AQ840)</f>
        <v/>
      </c>
      <c r="AL838" t="str">
        <f>IF(OR(ISBLANK('!0'!AR840),ISERROR('!0'!AR840)),"",'!0'!AR840)</f>
        <v/>
      </c>
      <c r="AM838" t="str">
        <f>IF(OR(ISBLANK('!0'!AS840),ISERROR('!0'!AS840)),"",'!0'!AS840)</f>
        <v/>
      </c>
      <c r="AN838" t="str">
        <f>IF(OR(ISBLANK('!0'!AT840),ISERROR('!0'!AT840)),"",'!0'!AT840)</f>
        <v/>
      </c>
      <c r="AO838" t="str">
        <f>IF(OR(ISBLANK('!0'!AU840),ISERROR('!0'!AU840)),"",'!0'!AU840)</f>
        <v/>
      </c>
      <c r="AP838" t="str">
        <f>IF(OR(ISBLANK('!0'!AV840),ISERROR('!0'!AV840)),"",'!0'!AV840)</f>
        <v/>
      </c>
      <c r="AQ838" t="str">
        <f>IF(OR(ISBLANK('!0'!AW840),ISERROR('!0'!AW840)),"",'!0'!AW840)</f>
        <v/>
      </c>
      <c r="AR838" t="str">
        <f>IF(OR(ISBLANK('!0'!AX840),ISERROR('!0'!AX840)),"",'!0'!AX840)</f>
        <v/>
      </c>
      <c r="AS838" t="str">
        <f>IF(OR(ISBLANK('!0'!AY840),ISERROR('!0'!AY840)),"",'!0'!AY840)</f>
        <v/>
      </c>
      <c r="AT838" t="str">
        <f>IF(OR(ISBLANK('!0'!AZ840),ISERROR('!0'!AZ840)),"",'!0'!AZ840)</f>
        <v/>
      </c>
      <c r="AU838" t="str">
        <f>IF(OR(ISBLANK('!0'!BA840),ISERROR('!0'!BA840)),"",'!0'!BA840)</f>
        <v/>
      </c>
      <c r="AV838" t="str">
        <f>IF(OR(ISBLANK('!0'!BB840),ISERROR('!0'!BB840)),"",'!0'!BB840)</f>
        <v/>
      </c>
      <c r="AW838" t="str">
        <f>IF(OR(ISBLANK('!0'!BC840),ISERROR('!0'!BC840)),"",'!0'!BC840)</f>
        <v/>
      </c>
      <c r="AX838" t="str">
        <f>IF(OR(ISBLANK('!0'!BD840),ISERROR('!0'!BD840)),"",'!0'!BD840)</f>
        <v/>
      </c>
      <c r="AY838" t="str">
        <f>IF(OR(ISBLANK('!0'!BE840),ISERROR('!0'!BE840)),"",'!0'!BE840)</f>
        <v/>
      </c>
      <c r="AZ838" t="str">
        <f>IF(OR(ISBLANK('!0'!BF840),ISERROR('!0'!BF840)),"",'!0'!BF840)</f>
        <v/>
      </c>
      <c r="BA838" t="str">
        <f>IF(OR(ISBLANK('!0'!BG840),ISERROR('!0'!BG840)),"",'!0'!BG840)</f>
        <v/>
      </c>
      <c r="BB838" t="str">
        <f>IF(OR(ISBLANK('!0'!BH840),ISERROR('!0'!BH840)),"",'!0'!BH840)</f>
        <v/>
      </c>
      <c r="BC838" t="str">
        <f>IF(OR(ISBLANK('!0'!BI840),ISERROR('!0'!BI840)),"",'!0'!BI840)</f>
        <v/>
      </c>
    </row>
    <row r="839" spans="1:55" ht="12.75" customHeight="1" x14ac:dyDescent="0.2">
      <c r="A839" t="str">
        <f>IF(OR(ISBLANK('!0'!A841),ISERROR('!0'!A841)),"",'!0'!A841)</f>
        <v/>
      </c>
      <c r="B839" t="str">
        <f>IF(OR(ISBLANK('!0'!B841),ISERROR('!0'!B841)),"",'!0'!B841)</f>
        <v/>
      </c>
      <c r="C839" t="str">
        <f>IF(OR(ISBLANK('!0'!C840),ISERROR('!0'!C840)),"",'!0'!C840)</f>
        <v/>
      </c>
      <c r="D839" t="str">
        <f>IF(OR(ISBLANK('!0'!D841),ISERROR('!0'!D841)),"",'!0'!D841)</f>
        <v/>
      </c>
      <c r="E839" t="str">
        <f>IF(OR(ISBLANK('!0'!E841),ISERROR('!0'!E841)),"",'!0'!E841)</f>
        <v/>
      </c>
      <c r="F839" t="str">
        <f>IF(OR(ISBLANK('!0'!F841),ISERROR('!0'!F841)),"",'!0'!F841)</f>
        <v/>
      </c>
      <c r="G839" t="str">
        <f>IF(OR(ISBLANK('!0'!G841),ISERROR('!0'!G841)),"",'!0'!G841)</f>
        <v/>
      </c>
      <c r="H839" t="str">
        <f>IF(OR(ISBLANK('!0'!H841),ISERROR('!0'!H841)),"",'!0'!H841)</f>
        <v/>
      </c>
      <c r="I839" s="4" t="str">
        <f>IF(OR(ISBLANK('!0'!I841),ISERROR('!0'!I841)),"",'!0'!I841)</f>
        <v/>
      </c>
      <c r="J839" t="str">
        <f>IF(OR(ISBLANK('!0'!J841),ISERROR('!0'!J841)),"",'!0'!J841)</f>
        <v/>
      </c>
      <c r="K839" s="59" t="str">
        <f>IF(OR(ISBLANK('!0'!K841),ISERROR('!0'!K841)),"",'!0'!K841)</f>
        <v/>
      </c>
      <c r="L839" t="str">
        <f>IF(OR(ISBLANK('!0'!L841),ISERROR('!0'!L841)),"",'!0'!L841)</f>
        <v/>
      </c>
      <c r="M839" t="str">
        <f>IF(OR(ISBLANK('!0'!M841),ISERROR('!0'!M841)),"",'!0'!M841)</f>
        <v/>
      </c>
      <c r="N839" t="str">
        <f>IF(OR(ISBLANK('!0'!N841),ISERROR('!0'!N841)),"",'!0'!N841)</f>
        <v/>
      </c>
      <c r="O839" t="str">
        <f>IF(OR(ISBLANK('!0'!O841),ISERROR('!0'!O841)),"",'!0'!O841)</f>
        <v/>
      </c>
      <c r="P839" t="str">
        <f>IF(OR(ISBLANK('!0'!P841),ISERROR('!0'!P841)),"",'!0'!P841)</f>
        <v/>
      </c>
      <c r="Q839" t="str">
        <f>IF(OR(ISBLANK('!0'!Q841),ISERROR('!0'!Q841)),"",'!0'!Q841)</f>
        <v/>
      </c>
      <c r="R839" t="str">
        <f>IF(OR(ISBLANK('!0'!R841),ISERROR('!0'!R841)),"",'!0'!R841)</f>
        <v/>
      </c>
      <c r="S839" t="str">
        <f>IF(OR(ISBLANK('!0'!S841),ISERROR('!0'!S841)),"",'!0'!S841)</f>
        <v/>
      </c>
      <c r="T839" t="str">
        <f>IF(OR(ISBLANK('!0'!T841),ISERROR('!0'!T841)),"",'!0'!T841)</f>
        <v/>
      </c>
      <c r="U839" t="str">
        <f>IF(OR(ISBLANK('!0'!U841),ISERROR('!0'!U841)),"",'!0'!U841)</f>
        <v/>
      </c>
      <c r="V839" t="str">
        <f>IF(OR(ISBLANK('!0'!V841),ISERROR('!0'!V841)),"",'!0'!V841)</f>
        <v/>
      </c>
      <c r="W839" t="str">
        <f>IF(OR(ISBLANK('!0'!W841),ISERROR('!0'!W841)),"",'!0'!W841)</f>
        <v/>
      </c>
      <c r="X839" t="str">
        <f>IF(OR(ISBLANK('!0'!X841),ISERROR('!0'!X841)),"",'!0'!X841)</f>
        <v/>
      </c>
      <c r="Y839" t="str">
        <f>IF(OR(ISBLANK('!0'!Y841),ISERROR('!0'!Y841)),"",'!0'!Y841)</f>
        <v/>
      </c>
      <c r="Z839" t="str">
        <f>IF(OR(ISBLANK('!0'!Z841),ISERROR('!0'!Z841)),"",'!0'!Z841)</f>
        <v/>
      </c>
      <c r="AA839" t="str">
        <f>IF(OR(ISBLANK('!0'!AA841),ISERROR('!0'!AA841)),"",'!0'!AA841)</f>
        <v/>
      </c>
      <c r="AB839" t="str">
        <f>IF(OR(ISBLANK('!0'!AB841),ISERROR('!0'!AB841)),"",'!0'!AB841)</f>
        <v/>
      </c>
      <c r="AC839" t="str">
        <f>IF(OR(ISBLANK('!0'!AI841),ISERROR('!0'!AI841)),"",'!0'!AI841)</f>
        <v/>
      </c>
      <c r="AD839" t="str">
        <f>IF(OR(ISBLANK('!0'!AJ841),ISERROR('!0'!AJ841)),"",'!0'!AJ841)</f>
        <v/>
      </c>
      <c r="AE839" t="str">
        <f>IF(OR(ISBLANK('!0'!AK841),ISERROR('!0'!AK841)),"",'!0'!AK841)</f>
        <v/>
      </c>
      <c r="AF839" t="str">
        <f>IF(OR(ISBLANK('!0'!AL841),ISERROR('!0'!AL841)),"",'!0'!AL841)</f>
        <v/>
      </c>
      <c r="AG839" t="str">
        <f>IF(OR(ISBLANK('!0'!AM841),ISERROR('!0'!AM841)),"",'!0'!AM841)</f>
        <v/>
      </c>
      <c r="AH839" t="str">
        <f>IF(OR(ISBLANK('!0'!AN841),ISERROR('!0'!AN841)),"",'!0'!AN841)</f>
        <v/>
      </c>
      <c r="AI839" t="str">
        <f>IF(OR(ISBLANK('!0'!AO841),ISERROR('!0'!AO841)),"",'!0'!AO841)</f>
        <v/>
      </c>
      <c r="AJ839" t="str">
        <f>IF(OR(ISBLANK('!0'!AP841),ISERROR('!0'!AP841)),"",'!0'!AP841)</f>
        <v/>
      </c>
      <c r="AK839" t="str">
        <f>IF(OR(ISBLANK('!0'!AQ841),ISERROR('!0'!AQ841)),"",'!0'!AQ841)</f>
        <v/>
      </c>
      <c r="AL839" t="str">
        <f>IF(OR(ISBLANK('!0'!AR841),ISERROR('!0'!AR841)),"",'!0'!AR841)</f>
        <v/>
      </c>
      <c r="AM839" t="str">
        <f>IF(OR(ISBLANK('!0'!AS841),ISERROR('!0'!AS841)),"",'!0'!AS841)</f>
        <v/>
      </c>
      <c r="AN839" t="str">
        <f>IF(OR(ISBLANK('!0'!AT841),ISERROR('!0'!AT841)),"",'!0'!AT841)</f>
        <v/>
      </c>
      <c r="AO839" t="str">
        <f>IF(OR(ISBLANK('!0'!AU841),ISERROR('!0'!AU841)),"",'!0'!AU841)</f>
        <v/>
      </c>
      <c r="AP839" t="str">
        <f>IF(OR(ISBLANK('!0'!AV841),ISERROR('!0'!AV841)),"",'!0'!AV841)</f>
        <v/>
      </c>
      <c r="AQ839" t="str">
        <f>IF(OR(ISBLANK('!0'!AW841),ISERROR('!0'!AW841)),"",'!0'!AW841)</f>
        <v/>
      </c>
      <c r="AR839" t="str">
        <f>IF(OR(ISBLANK('!0'!AX841),ISERROR('!0'!AX841)),"",'!0'!AX841)</f>
        <v/>
      </c>
      <c r="AS839" t="str">
        <f>IF(OR(ISBLANK('!0'!AY841),ISERROR('!0'!AY841)),"",'!0'!AY841)</f>
        <v/>
      </c>
      <c r="AT839" t="str">
        <f>IF(OR(ISBLANK('!0'!AZ841),ISERROR('!0'!AZ841)),"",'!0'!AZ841)</f>
        <v/>
      </c>
      <c r="AU839" t="str">
        <f>IF(OR(ISBLANK('!0'!BA841),ISERROR('!0'!BA841)),"",'!0'!BA841)</f>
        <v/>
      </c>
      <c r="AV839" t="str">
        <f>IF(OR(ISBLANK('!0'!BB841),ISERROR('!0'!BB841)),"",'!0'!BB841)</f>
        <v/>
      </c>
      <c r="AW839" t="str">
        <f>IF(OR(ISBLANK('!0'!BC841),ISERROR('!0'!BC841)),"",'!0'!BC841)</f>
        <v/>
      </c>
      <c r="AX839" t="str">
        <f>IF(OR(ISBLANK('!0'!BD841),ISERROR('!0'!BD841)),"",'!0'!BD841)</f>
        <v/>
      </c>
      <c r="AY839" t="str">
        <f>IF(OR(ISBLANK('!0'!BE841),ISERROR('!0'!BE841)),"",'!0'!BE841)</f>
        <v/>
      </c>
      <c r="AZ839" t="str">
        <f>IF(OR(ISBLANK('!0'!BF841),ISERROR('!0'!BF841)),"",'!0'!BF841)</f>
        <v/>
      </c>
      <c r="BA839" t="str">
        <f>IF(OR(ISBLANK('!0'!BG841),ISERROR('!0'!BG841)),"",'!0'!BG841)</f>
        <v/>
      </c>
      <c r="BB839" t="str">
        <f>IF(OR(ISBLANK('!0'!BH841),ISERROR('!0'!BH841)),"",'!0'!BH841)</f>
        <v/>
      </c>
      <c r="BC839" t="str">
        <f>IF(OR(ISBLANK('!0'!BI841),ISERROR('!0'!BI841)),"",'!0'!BI841)</f>
        <v/>
      </c>
    </row>
    <row r="840" spans="1:55" ht="12.75" customHeight="1" x14ac:dyDescent="0.2">
      <c r="A840" t="str">
        <f>IF(OR(ISBLANK('!0'!A842),ISERROR('!0'!A842)),"",'!0'!A842)</f>
        <v/>
      </c>
      <c r="B840" t="str">
        <f>IF(OR(ISBLANK('!0'!B842),ISERROR('!0'!B842)),"",'!0'!B842)</f>
        <v/>
      </c>
      <c r="C840" t="str">
        <f>IF(OR(ISBLANK('!0'!C841),ISERROR('!0'!C841)),"",'!0'!C841)</f>
        <v/>
      </c>
      <c r="D840" t="str">
        <f>IF(OR(ISBLANK('!0'!D842),ISERROR('!0'!D842)),"",'!0'!D842)</f>
        <v/>
      </c>
      <c r="E840" t="str">
        <f>IF(OR(ISBLANK('!0'!E842),ISERROR('!0'!E842)),"",'!0'!E842)</f>
        <v/>
      </c>
      <c r="F840" t="str">
        <f>IF(OR(ISBLANK('!0'!F842),ISERROR('!0'!F842)),"",'!0'!F842)</f>
        <v/>
      </c>
      <c r="G840" t="str">
        <f>IF(OR(ISBLANK('!0'!G842),ISERROR('!0'!G842)),"",'!0'!G842)</f>
        <v/>
      </c>
      <c r="H840" t="str">
        <f>IF(OR(ISBLANK('!0'!H842),ISERROR('!0'!H842)),"",'!0'!H842)</f>
        <v/>
      </c>
      <c r="I840" s="4" t="str">
        <f>IF(OR(ISBLANK('!0'!I842),ISERROR('!0'!I842)),"",'!0'!I842)</f>
        <v/>
      </c>
      <c r="J840" t="str">
        <f>IF(OR(ISBLANK('!0'!J842),ISERROR('!0'!J842)),"",'!0'!J842)</f>
        <v/>
      </c>
      <c r="K840" s="59" t="str">
        <f>IF(OR(ISBLANK('!0'!K842),ISERROR('!0'!K842)),"",'!0'!K842)</f>
        <v/>
      </c>
      <c r="L840" t="str">
        <f>IF(OR(ISBLANK('!0'!L842),ISERROR('!0'!L842)),"",'!0'!L842)</f>
        <v/>
      </c>
      <c r="M840" t="str">
        <f>IF(OR(ISBLANK('!0'!M842),ISERROR('!0'!M842)),"",'!0'!M842)</f>
        <v/>
      </c>
      <c r="N840" t="str">
        <f>IF(OR(ISBLANK('!0'!N842),ISERROR('!0'!N842)),"",'!0'!N842)</f>
        <v/>
      </c>
      <c r="O840" t="str">
        <f>IF(OR(ISBLANK('!0'!O842),ISERROR('!0'!O842)),"",'!0'!O842)</f>
        <v/>
      </c>
      <c r="P840" t="str">
        <f>IF(OR(ISBLANK('!0'!P842),ISERROR('!0'!P842)),"",'!0'!P842)</f>
        <v/>
      </c>
      <c r="Q840" t="str">
        <f>IF(OR(ISBLANK('!0'!Q842),ISERROR('!0'!Q842)),"",'!0'!Q842)</f>
        <v/>
      </c>
      <c r="R840" t="str">
        <f>IF(OR(ISBLANK('!0'!R842),ISERROR('!0'!R842)),"",'!0'!R842)</f>
        <v/>
      </c>
      <c r="S840" t="str">
        <f>IF(OR(ISBLANK('!0'!S842),ISERROR('!0'!S842)),"",'!0'!S842)</f>
        <v/>
      </c>
      <c r="T840" t="str">
        <f>IF(OR(ISBLANK('!0'!T842),ISERROR('!0'!T842)),"",'!0'!T842)</f>
        <v/>
      </c>
      <c r="U840" t="str">
        <f>IF(OR(ISBLANK('!0'!U842),ISERROR('!0'!U842)),"",'!0'!U842)</f>
        <v/>
      </c>
      <c r="V840" t="str">
        <f>IF(OR(ISBLANK('!0'!V842),ISERROR('!0'!V842)),"",'!0'!V842)</f>
        <v/>
      </c>
      <c r="W840" t="str">
        <f>IF(OR(ISBLANK('!0'!W842),ISERROR('!0'!W842)),"",'!0'!W842)</f>
        <v/>
      </c>
      <c r="X840" t="str">
        <f>IF(OR(ISBLANK('!0'!X842),ISERROR('!0'!X842)),"",'!0'!X842)</f>
        <v/>
      </c>
      <c r="Y840" t="str">
        <f>IF(OR(ISBLANK('!0'!Y842),ISERROR('!0'!Y842)),"",'!0'!Y842)</f>
        <v/>
      </c>
      <c r="Z840" t="str">
        <f>IF(OR(ISBLANK('!0'!Z842),ISERROR('!0'!Z842)),"",'!0'!Z842)</f>
        <v/>
      </c>
      <c r="AA840" t="str">
        <f>IF(OR(ISBLANK('!0'!AA842),ISERROR('!0'!AA842)),"",'!0'!AA842)</f>
        <v/>
      </c>
      <c r="AB840" t="str">
        <f>IF(OR(ISBLANK('!0'!AB842),ISERROR('!0'!AB842)),"",'!0'!AB842)</f>
        <v/>
      </c>
      <c r="AC840" t="str">
        <f>IF(OR(ISBLANK('!0'!AI842),ISERROR('!0'!AI842)),"",'!0'!AI842)</f>
        <v/>
      </c>
      <c r="AD840" t="str">
        <f>IF(OR(ISBLANK('!0'!AJ842),ISERROR('!0'!AJ842)),"",'!0'!AJ842)</f>
        <v/>
      </c>
      <c r="AE840" t="str">
        <f>IF(OR(ISBLANK('!0'!AK842),ISERROR('!0'!AK842)),"",'!0'!AK842)</f>
        <v/>
      </c>
      <c r="AF840" t="str">
        <f>IF(OR(ISBLANK('!0'!AL842),ISERROR('!0'!AL842)),"",'!0'!AL842)</f>
        <v/>
      </c>
      <c r="AG840" t="str">
        <f>IF(OR(ISBLANK('!0'!AM842),ISERROR('!0'!AM842)),"",'!0'!AM842)</f>
        <v/>
      </c>
      <c r="AH840" t="str">
        <f>IF(OR(ISBLANK('!0'!AN842),ISERROR('!0'!AN842)),"",'!0'!AN842)</f>
        <v/>
      </c>
      <c r="AI840" t="str">
        <f>IF(OR(ISBLANK('!0'!AO842),ISERROR('!0'!AO842)),"",'!0'!AO842)</f>
        <v/>
      </c>
      <c r="AJ840" t="str">
        <f>IF(OR(ISBLANK('!0'!AP842),ISERROR('!0'!AP842)),"",'!0'!AP842)</f>
        <v/>
      </c>
      <c r="AK840" t="str">
        <f>IF(OR(ISBLANK('!0'!AQ842),ISERROR('!0'!AQ842)),"",'!0'!AQ842)</f>
        <v/>
      </c>
      <c r="AL840" t="str">
        <f>IF(OR(ISBLANK('!0'!AR842),ISERROR('!0'!AR842)),"",'!0'!AR842)</f>
        <v/>
      </c>
      <c r="AM840" t="str">
        <f>IF(OR(ISBLANK('!0'!AS842),ISERROR('!0'!AS842)),"",'!0'!AS842)</f>
        <v/>
      </c>
      <c r="AN840" t="str">
        <f>IF(OR(ISBLANK('!0'!AT842),ISERROR('!0'!AT842)),"",'!0'!AT842)</f>
        <v/>
      </c>
      <c r="AO840" t="str">
        <f>IF(OR(ISBLANK('!0'!AU842),ISERROR('!0'!AU842)),"",'!0'!AU842)</f>
        <v/>
      </c>
      <c r="AP840" t="str">
        <f>IF(OR(ISBLANK('!0'!AV842),ISERROR('!0'!AV842)),"",'!0'!AV842)</f>
        <v/>
      </c>
      <c r="AQ840" t="str">
        <f>IF(OR(ISBLANK('!0'!AW842),ISERROR('!0'!AW842)),"",'!0'!AW842)</f>
        <v/>
      </c>
      <c r="AR840" t="str">
        <f>IF(OR(ISBLANK('!0'!AX842),ISERROR('!0'!AX842)),"",'!0'!AX842)</f>
        <v/>
      </c>
      <c r="AS840" t="str">
        <f>IF(OR(ISBLANK('!0'!AY842),ISERROR('!0'!AY842)),"",'!0'!AY842)</f>
        <v/>
      </c>
      <c r="AT840" t="str">
        <f>IF(OR(ISBLANK('!0'!AZ842),ISERROR('!0'!AZ842)),"",'!0'!AZ842)</f>
        <v/>
      </c>
      <c r="AU840" t="str">
        <f>IF(OR(ISBLANK('!0'!BA842),ISERROR('!0'!BA842)),"",'!0'!BA842)</f>
        <v/>
      </c>
      <c r="AV840" t="str">
        <f>IF(OR(ISBLANK('!0'!BB842),ISERROR('!0'!BB842)),"",'!0'!BB842)</f>
        <v/>
      </c>
      <c r="AW840" t="str">
        <f>IF(OR(ISBLANK('!0'!BC842),ISERROR('!0'!BC842)),"",'!0'!BC842)</f>
        <v/>
      </c>
      <c r="AX840" t="str">
        <f>IF(OR(ISBLANK('!0'!BD842),ISERROR('!0'!BD842)),"",'!0'!BD842)</f>
        <v/>
      </c>
      <c r="AY840" t="str">
        <f>IF(OR(ISBLANK('!0'!BE842),ISERROR('!0'!BE842)),"",'!0'!BE842)</f>
        <v/>
      </c>
      <c r="AZ840" t="str">
        <f>IF(OR(ISBLANK('!0'!BF842),ISERROR('!0'!BF842)),"",'!0'!BF842)</f>
        <v/>
      </c>
      <c r="BA840" t="str">
        <f>IF(OR(ISBLANK('!0'!BG842),ISERROR('!0'!BG842)),"",'!0'!BG842)</f>
        <v/>
      </c>
      <c r="BB840" t="str">
        <f>IF(OR(ISBLANK('!0'!BH842),ISERROR('!0'!BH842)),"",'!0'!BH842)</f>
        <v/>
      </c>
      <c r="BC840" t="str">
        <f>IF(OR(ISBLANK('!0'!BI842),ISERROR('!0'!BI842)),"",'!0'!BI842)</f>
        <v/>
      </c>
    </row>
    <row r="841" spans="1:55" ht="12.75" customHeight="1" x14ac:dyDescent="0.2">
      <c r="A841" t="str">
        <f>IF(OR(ISBLANK('!0'!A843),ISERROR('!0'!A843)),"",'!0'!A843)</f>
        <v/>
      </c>
      <c r="B841" t="str">
        <f>IF(OR(ISBLANK('!0'!B843),ISERROR('!0'!B843)),"",'!0'!B843)</f>
        <v/>
      </c>
      <c r="C841" t="str">
        <f>IF(OR(ISBLANK('!0'!C842),ISERROR('!0'!C842)),"",'!0'!C842)</f>
        <v/>
      </c>
      <c r="D841" t="str">
        <f>IF(OR(ISBLANK('!0'!D843),ISERROR('!0'!D843)),"",'!0'!D843)</f>
        <v/>
      </c>
      <c r="E841" t="str">
        <f>IF(OR(ISBLANK('!0'!E843),ISERROR('!0'!E843)),"",'!0'!E843)</f>
        <v/>
      </c>
      <c r="F841" t="str">
        <f>IF(OR(ISBLANK('!0'!F843),ISERROR('!0'!F843)),"",'!0'!F843)</f>
        <v/>
      </c>
      <c r="G841" t="str">
        <f>IF(OR(ISBLANK('!0'!G843),ISERROR('!0'!G843)),"",'!0'!G843)</f>
        <v/>
      </c>
      <c r="H841" t="str">
        <f>IF(OR(ISBLANK('!0'!H843),ISERROR('!0'!H843)),"",'!0'!H843)</f>
        <v/>
      </c>
      <c r="I841" s="4" t="str">
        <f>IF(OR(ISBLANK('!0'!I843),ISERROR('!0'!I843)),"",'!0'!I843)</f>
        <v/>
      </c>
      <c r="J841" t="str">
        <f>IF(OR(ISBLANK('!0'!J843),ISERROR('!0'!J843)),"",'!0'!J843)</f>
        <v/>
      </c>
      <c r="K841" s="59" t="str">
        <f>IF(OR(ISBLANK('!0'!K843),ISERROR('!0'!K843)),"",'!0'!K843)</f>
        <v/>
      </c>
      <c r="L841" t="str">
        <f>IF(OR(ISBLANK('!0'!L843),ISERROR('!0'!L843)),"",'!0'!L843)</f>
        <v/>
      </c>
      <c r="M841" t="str">
        <f>IF(OR(ISBLANK('!0'!M843),ISERROR('!0'!M843)),"",'!0'!M843)</f>
        <v/>
      </c>
      <c r="N841" t="str">
        <f>IF(OR(ISBLANK('!0'!N843),ISERROR('!0'!N843)),"",'!0'!N843)</f>
        <v/>
      </c>
      <c r="O841" t="str">
        <f>IF(OR(ISBLANK('!0'!O843),ISERROR('!0'!O843)),"",'!0'!O843)</f>
        <v/>
      </c>
      <c r="P841" t="str">
        <f>IF(OR(ISBLANK('!0'!P843),ISERROR('!0'!P843)),"",'!0'!P843)</f>
        <v/>
      </c>
      <c r="Q841" t="str">
        <f>IF(OR(ISBLANK('!0'!Q843),ISERROR('!0'!Q843)),"",'!0'!Q843)</f>
        <v/>
      </c>
      <c r="R841" t="str">
        <f>IF(OR(ISBLANK('!0'!R843),ISERROR('!0'!R843)),"",'!0'!R843)</f>
        <v/>
      </c>
      <c r="S841" t="str">
        <f>IF(OR(ISBLANK('!0'!S843),ISERROR('!0'!S843)),"",'!0'!S843)</f>
        <v/>
      </c>
      <c r="T841" t="str">
        <f>IF(OR(ISBLANK('!0'!T843),ISERROR('!0'!T843)),"",'!0'!T843)</f>
        <v/>
      </c>
      <c r="U841" t="str">
        <f>IF(OR(ISBLANK('!0'!U843),ISERROR('!0'!U843)),"",'!0'!U843)</f>
        <v/>
      </c>
      <c r="V841" t="str">
        <f>IF(OR(ISBLANK('!0'!V843),ISERROR('!0'!V843)),"",'!0'!V843)</f>
        <v/>
      </c>
      <c r="W841" t="str">
        <f>IF(OR(ISBLANK('!0'!W843),ISERROR('!0'!W843)),"",'!0'!W843)</f>
        <v/>
      </c>
      <c r="X841" t="str">
        <f>IF(OR(ISBLANK('!0'!X843),ISERROR('!0'!X843)),"",'!0'!X843)</f>
        <v/>
      </c>
      <c r="Y841" t="str">
        <f>IF(OR(ISBLANK('!0'!Y843),ISERROR('!0'!Y843)),"",'!0'!Y843)</f>
        <v/>
      </c>
      <c r="Z841" t="str">
        <f>IF(OR(ISBLANK('!0'!Z843),ISERROR('!0'!Z843)),"",'!0'!Z843)</f>
        <v/>
      </c>
      <c r="AA841" t="str">
        <f>IF(OR(ISBLANK('!0'!AA843),ISERROR('!0'!AA843)),"",'!0'!AA843)</f>
        <v/>
      </c>
      <c r="AB841" t="str">
        <f>IF(OR(ISBLANK('!0'!AB843),ISERROR('!0'!AB843)),"",'!0'!AB843)</f>
        <v/>
      </c>
      <c r="AC841" t="str">
        <f>IF(OR(ISBLANK('!0'!AI843),ISERROR('!0'!AI843)),"",'!0'!AI843)</f>
        <v/>
      </c>
      <c r="AD841" t="str">
        <f>IF(OR(ISBLANK('!0'!AJ843),ISERROR('!0'!AJ843)),"",'!0'!AJ843)</f>
        <v/>
      </c>
      <c r="AE841" t="str">
        <f>IF(OR(ISBLANK('!0'!AK843),ISERROR('!0'!AK843)),"",'!0'!AK843)</f>
        <v/>
      </c>
      <c r="AF841" t="str">
        <f>IF(OR(ISBLANK('!0'!AL843),ISERROR('!0'!AL843)),"",'!0'!AL843)</f>
        <v/>
      </c>
      <c r="AG841" t="str">
        <f>IF(OR(ISBLANK('!0'!AM843),ISERROR('!0'!AM843)),"",'!0'!AM843)</f>
        <v/>
      </c>
      <c r="AH841" t="str">
        <f>IF(OR(ISBLANK('!0'!AN843),ISERROR('!0'!AN843)),"",'!0'!AN843)</f>
        <v/>
      </c>
      <c r="AI841" t="str">
        <f>IF(OR(ISBLANK('!0'!AO843),ISERROR('!0'!AO843)),"",'!0'!AO843)</f>
        <v/>
      </c>
      <c r="AJ841" t="str">
        <f>IF(OR(ISBLANK('!0'!AP843),ISERROR('!0'!AP843)),"",'!0'!AP843)</f>
        <v/>
      </c>
      <c r="AK841" t="str">
        <f>IF(OR(ISBLANK('!0'!AQ843),ISERROR('!0'!AQ843)),"",'!0'!AQ843)</f>
        <v/>
      </c>
      <c r="AL841" t="str">
        <f>IF(OR(ISBLANK('!0'!AR843),ISERROR('!0'!AR843)),"",'!0'!AR843)</f>
        <v/>
      </c>
      <c r="AM841" t="str">
        <f>IF(OR(ISBLANK('!0'!AS843),ISERROR('!0'!AS843)),"",'!0'!AS843)</f>
        <v/>
      </c>
      <c r="AN841" t="str">
        <f>IF(OR(ISBLANK('!0'!AT843),ISERROR('!0'!AT843)),"",'!0'!AT843)</f>
        <v/>
      </c>
      <c r="AO841" t="str">
        <f>IF(OR(ISBLANK('!0'!AU843),ISERROR('!0'!AU843)),"",'!0'!AU843)</f>
        <v/>
      </c>
      <c r="AP841" t="str">
        <f>IF(OR(ISBLANK('!0'!AV843),ISERROR('!0'!AV843)),"",'!0'!AV843)</f>
        <v/>
      </c>
      <c r="AQ841" t="str">
        <f>IF(OR(ISBLANK('!0'!AW843),ISERROR('!0'!AW843)),"",'!0'!AW843)</f>
        <v/>
      </c>
      <c r="AR841" t="str">
        <f>IF(OR(ISBLANK('!0'!AX843),ISERROR('!0'!AX843)),"",'!0'!AX843)</f>
        <v/>
      </c>
      <c r="AS841" t="str">
        <f>IF(OR(ISBLANK('!0'!AY843),ISERROR('!0'!AY843)),"",'!0'!AY843)</f>
        <v/>
      </c>
      <c r="AT841" t="str">
        <f>IF(OR(ISBLANK('!0'!AZ843),ISERROR('!0'!AZ843)),"",'!0'!AZ843)</f>
        <v/>
      </c>
      <c r="AU841" t="str">
        <f>IF(OR(ISBLANK('!0'!BA843),ISERROR('!0'!BA843)),"",'!0'!BA843)</f>
        <v/>
      </c>
      <c r="AV841" t="str">
        <f>IF(OR(ISBLANK('!0'!BB843),ISERROR('!0'!BB843)),"",'!0'!BB843)</f>
        <v/>
      </c>
      <c r="AW841" t="str">
        <f>IF(OR(ISBLANK('!0'!BC843),ISERROR('!0'!BC843)),"",'!0'!BC843)</f>
        <v/>
      </c>
      <c r="AX841" t="str">
        <f>IF(OR(ISBLANK('!0'!BD843),ISERROR('!0'!BD843)),"",'!0'!BD843)</f>
        <v/>
      </c>
      <c r="AY841" t="str">
        <f>IF(OR(ISBLANK('!0'!BE843),ISERROR('!0'!BE843)),"",'!0'!BE843)</f>
        <v/>
      </c>
      <c r="AZ841" t="str">
        <f>IF(OR(ISBLANK('!0'!BF843),ISERROR('!0'!BF843)),"",'!0'!BF843)</f>
        <v/>
      </c>
      <c r="BA841" t="str">
        <f>IF(OR(ISBLANK('!0'!BG843),ISERROR('!0'!BG843)),"",'!0'!BG843)</f>
        <v/>
      </c>
      <c r="BB841" t="str">
        <f>IF(OR(ISBLANK('!0'!BH843),ISERROR('!0'!BH843)),"",'!0'!BH843)</f>
        <v/>
      </c>
      <c r="BC841" t="str">
        <f>IF(OR(ISBLANK('!0'!BI843),ISERROR('!0'!BI843)),"",'!0'!BI843)</f>
        <v/>
      </c>
    </row>
    <row r="842" spans="1:55" ht="12.75" customHeight="1" x14ac:dyDescent="0.2">
      <c r="A842" t="str">
        <f>IF(OR(ISBLANK('!0'!A844),ISERROR('!0'!A844)),"",'!0'!A844)</f>
        <v/>
      </c>
      <c r="B842" t="str">
        <f>IF(OR(ISBLANK('!0'!B844),ISERROR('!0'!B844)),"",'!0'!B844)</f>
        <v/>
      </c>
      <c r="C842" t="str">
        <f>IF(OR(ISBLANK('!0'!C843),ISERROR('!0'!C843)),"",'!0'!C843)</f>
        <v/>
      </c>
      <c r="D842" t="str">
        <f>IF(OR(ISBLANK('!0'!D844),ISERROR('!0'!D844)),"",'!0'!D844)</f>
        <v/>
      </c>
      <c r="E842" t="str">
        <f>IF(OR(ISBLANK('!0'!E844),ISERROR('!0'!E844)),"",'!0'!E844)</f>
        <v/>
      </c>
      <c r="F842" t="str">
        <f>IF(OR(ISBLANK('!0'!F844),ISERROR('!0'!F844)),"",'!0'!F844)</f>
        <v/>
      </c>
      <c r="G842" t="str">
        <f>IF(OR(ISBLANK('!0'!G844),ISERROR('!0'!G844)),"",'!0'!G844)</f>
        <v/>
      </c>
      <c r="H842" t="str">
        <f>IF(OR(ISBLANK('!0'!H844),ISERROR('!0'!H844)),"",'!0'!H844)</f>
        <v/>
      </c>
      <c r="I842" s="4" t="str">
        <f>IF(OR(ISBLANK('!0'!I844),ISERROR('!0'!I844)),"",'!0'!I844)</f>
        <v/>
      </c>
      <c r="J842" t="str">
        <f>IF(OR(ISBLANK('!0'!J844),ISERROR('!0'!J844)),"",'!0'!J844)</f>
        <v/>
      </c>
      <c r="K842" s="59" t="str">
        <f>IF(OR(ISBLANK('!0'!K844),ISERROR('!0'!K844)),"",'!0'!K844)</f>
        <v/>
      </c>
      <c r="L842" t="str">
        <f>IF(OR(ISBLANK('!0'!L844),ISERROR('!0'!L844)),"",'!0'!L844)</f>
        <v/>
      </c>
      <c r="M842" t="str">
        <f>IF(OR(ISBLANK('!0'!M844),ISERROR('!0'!M844)),"",'!0'!M844)</f>
        <v/>
      </c>
      <c r="N842" t="str">
        <f>IF(OR(ISBLANK('!0'!N844),ISERROR('!0'!N844)),"",'!0'!N844)</f>
        <v/>
      </c>
      <c r="O842" t="str">
        <f>IF(OR(ISBLANK('!0'!O844),ISERROR('!0'!O844)),"",'!0'!O844)</f>
        <v/>
      </c>
      <c r="P842" t="str">
        <f>IF(OR(ISBLANK('!0'!P844),ISERROR('!0'!P844)),"",'!0'!P844)</f>
        <v/>
      </c>
      <c r="Q842" t="str">
        <f>IF(OR(ISBLANK('!0'!Q844),ISERROR('!0'!Q844)),"",'!0'!Q844)</f>
        <v/>
      </c>
      <c r="R842" t="str">
        <f>IF(OR(ISBLANK('!0'!R844),ISERROR('!0'!R844)),"",'!0'!R844)</f>
        <v/>
      </c>
      <c r="S842" t="str">
        <f>IF(OR(ISBLANK('!0'!S844),ISERROR('!0'!S844)),"",'!0'!S844)</f>
        <v/>
      </c>
      <c r="T842" t="str">
        <f>IF(OR(ISBLANK('!0'!T844),ISERROR('!0'!T844)),"",'!0'!T844)</f>
        <v/>
      </c>
      <c r="U842" t="str">
        <f>IF(OR(ISBLANK('!0'!U844),ISERROR('!0'!U844)),"",'!0'!U844)</f>
        <v/>
      </c>
      <c r="V842" t="str">
        <f>IF(OR(ISBLANK('!0'!V844),ISERROR('!0'!V844)),"",'!0'!V844)</f>
        <v/>
      </c>
      <c r="W842" t="str">
        <f>IF(OR(ISBLANK('!0'!W844),ISERROR('!0'!W844)),"",'!0'!W844)</f>
        <v/>
      </c>
      <c r="X842" t="str">
        <f>IF(OR(ISBLANK('!0'!X844),ISERROR('!0'!X844)),"",'!0'!X844)</f>
        <v/>
      </c>
      <c r="Y842" t="str">
        <f>IF(OR(ISBLANK('!0'!Y844),ISERROR('!0'!Y844)),"",'!0'!Y844)</f>
        <v/>
      </c>
      <c r="Z842" t="str">
        <f>IF(OR(ISBLANK('!0'!Z844),ISERROR('!0'!Z844)),"",'!0'!Z844)</f>
        <v/>
      </c>
      <c r="AA842" t="str">
        <f>IF(OR(ISBLANK('!0'!AA844),ISERROR('!0'!AA844)),"",'!0'!AA844)</f>
        <v/>
      </c>
      <c r="AB842" t="str">
        <f>IF(OR(ISBLANK('!0'!AB844),ISERROR('!0'!AB844)),"",'!0'!AB844)</f>
        <v/>
      </c>
      <c r="AC842" t="str">
        <f>IF(OR(ISBLANK('!0'!AI844),ISERROR('!0'!AI844)),"",'!0'!AI844)</f>
        <v/>
      </c>
      <c r="AD842" t="str">
        <f>IF(OR(ISBLANK('!0'!AJ844),ISERROR('!0'!AJ844)),"",'!0'!AJ844)</f>
        <v/>
      </c>
      <c r="AE842" t="str">
        <f>IF(OR(ISBLANK('!0'!AK844),ISERROR('!0'!AK844)),"",'!0'!AK844)</f>
        <v/>
      </c>
      <c r="AF842" t="str">
        <f>IF(OR(ISBLANK('!0'!AL844),ISERROR('!0'!AL844)),"",'!0'!AL844)</f>
        <v/>
      </c>
      <c r="AG842" t="str">
        <f>IF(OR(ISBLANK('!0'!AM844),ISERROR('!0'!AM844)),"",'!0'!AM844)</f>
        <v/>
      </c>
      <c r="AH842" t="str">
        <f>IF(OR(ISBLANK('!0'!AN844),ISERROR('!0'!AN844)),"",'!0'!AN844)</f>
        <v/>
      </c>
      <c r="AI842" t="str">
        <f>IF(OR(ISBLANK('!0'!AO844),ISERROR('!0'!AO844)),"",'!0'!AO844)</f>
        <v/>
      </c>
      <c r="AJ842" t="str">
        <f>IF(OR(ISBLANK('!0'!AP844),ISERROR('!0'!AP844)),"",'!0'!AP844)</f>
        <v/>
      </c>
      <c r="AK842" t="str">
        <f>IF(OR(ISBLANK('!0'!AQ844),ISERROR('!0'!AQ844)),"",'!0'!AQ844)</f>
        <v/>
      </c>
      <c r="AL842" t="str">
        <f>IF(OR(ISBLANK('!0'!AR844),ISERROR('!0'!AR844)),"",'!0'!AR844)</f>
        <v/>
      </c>
      <c r="AM842" t="str">
        <f>IF(OR(ISBLANK('!0'!AS844),ISERROR('!0'!AS844)),"",'!0'!AS844)</f>
        <v/>
      </c>
      <c r="AN842" t="str">
        <f>IF(OR(ISBLANK('!0'!AT844),ISERROR('!0'!AT844)),"",'!0'!AT844)</f>
        <v/>
      </c>
      <c r="AO842" t="str">
        <f>IF(OR(ISBLANK('!0'!AU844),ISERROR('!0'!AU844)),"",'!0'!AU844)</f>
        <v/>
      </c>
      <c r="AP842" t="str">
        <f>IF(OR(ISBLANK('!0'!AV844),ISERROR('!0'!AV844)),"",'!0'!AV844)</f>
        <v/>
      </c>
      <c r="AQ842" t="str">
        <f>IF(OR(ISBLANK('!0'!AW844),ISERROR('!0'!AW844)),"",'!0'!AW844)</f>
        <v/>
      </c>
      <c r="AR842" t="str">
        <f>IF(OR(ISBLANK('!0'!AX844),ISERROR('!0'!AX844)),"",'!0'!AX844)</f>
        <v/>
      </c>
      <c r="AS842" t="str">
        <f>IF(OR(ISBLANK('!0'!AY844),ISERROR('!0'!AY844)),"",'!0'!AY844)</f>
        <v/>
      </c>
      <c r="AT842" t="str">
        <f>IF(OR(ISBLANK('!0'!AZ844),ISERROR('!0'!AZ844)),"",'!0'!AZ844)</f>
        <v/>
      </c>
      <c r="AU842" t="str">
        <f>IF(OR(ISBLANK('!0'!BA844),ISERROR('!0'!BA844)),"",'!0'!BA844)</f>
        <v/>
      </c>
      <c r="AV842" t="str">
        <f>IF(OR(ISBLANK('!0'!BB844),ISERROR('!0'!BB844)),"",'!0'!BB844)</f>
        <v/>
      </c>
      <c r="AW842" t="str">
        <f>IF(OR(ISBLANK('!0'!BC844),ISERROR('!0'!BC844)),"",'!0'!BC844)</f>
        <v/>
      </c>
      <c r="AX842" t="str">
        <f>IF(OR(ISBLANK('!0'!BD844),ISERROR('!0'!BD844)),"",'!0'!BD844)</f>
        <v/>
      </c>
      <c r="AY842" t="str">
        <f>IF(OR(ISBLANK('!0'!BE844),ISERROR('!0'!BE844)),"",'!0'!BE844)</f>
        <v/>
      </c>
      <c r="AZ842" t="str">
        <f>IF(OR(ISBLANK('!0'!BF844),ISERROR('!0'!BF844)),"",'!0'!BF844)</f>
        <v/>
      </c>
      <c r="BA842" t="str">
        <f>IF(OR(ISBLANK('!0'!BG844),ISERROR('!0'!BG844)),"",'!0'!BG844)</f>
        <v/>
      </c>
      <c r="BB842" t="str">
        <f>IF(OR(ISBLANK('!0'!BH844),ISERROR('!0'!BH844)),"",'!0'!BH844)</f>
        <v/>
      </c>
      <c r="BC842" t="str">
        <f>IF(OR(ISBLANK('!0'!BI844),ISERROR('!0'!BI844)),"",'!0'!BI844)</f>
        <v/>
      </c>
    </row>
    <row r="843" spans="1:55" ht="12.75" customHeight="1" x14ac:dyDescent="0.2">
      <c r="A843" t="str">
        <f>IF(OR(ISBLANK('!0'!A845),ISERROR('!0'!A845)),"",'!0'!A845)</f>
        <v/>
      </c>
      <c r="B843" t="str">
        <f>IF(OR(ISBLANK('!0'!B845),ISERROR('!0'!B845)),"",'!0'!B845)</f>
        <v/>
      </c>
      <c r="C843" t="str">
        <f>IF(OR(ISBLANK('!0'!C844),ISERROR('!0'!C844)),"",'!0'!C844)</f>
        <v/>
      </c>
      <c r="D843" t="str">
        <f>IF(OR(ISBLANK('!0'!D845),ISERROR('!0'!D845)),"",'!0'!D845)</f>
        <v/>
      </c>
      <c r="E843" t="str">
        <f>IF(OR(ISBLANK('!0'!E845),ISERROR('!0'!E845)),"",'!0'!E845)</f>
        <v/>
      </c>
      <c r="F843" t="str">
        <f>IF(OR(ISBLANK('!0'!F845),ISERROR('!0'!F845)),"",'!0'!F845)</f>
        <v/>
      </c>
      <c r="G843" t="str">
        <f>IF(OR(ISBLANK('!0'!G845),ISERROR('!0'!G845)),"",'!0'!G845)</f>
        <v/>
      </c>
      <c r="H843" t="str">
        <f>IF(OR(ISBLANK('!0'!H845),ISERROR('!0'!H845)),"",'!0'!H845)</f>
        <v/>
      </c>
      <c r="I843" s="4" t="str">
        <f>IF(OR(ISBLANK('!0'!I845),ISERROR('!0'!I845)),"",'!0'!I845)</f>
        <v/>
      </c>
      <c r="J843" t="str">
        <f>IF(OR(ISBLANK('!0'!J845),ISERROR('!0'!J845)),"",'!0'!J845)</f>
        <v/>
      </c>
      <c r="K843" s="59" t="str">
        <f>IF(OR(ISBLANK('!0'!K845),ISERROR('!0'!K845)),"",'!0'!K845)</f>
        <v/>
      </c>
      <c r="L843" t="str">
        <f>IF(OR(ISBLANK('!0'!L845),ISERROR('!0'!L845)),"",'!0'!L845)</f>
        <v/>
      </c>
      <c r="M843" t="str">
        <f>IF(OR(ISBLANK('!0'!M845),ISERROR('!0'!M845)),"",'!0'!M845)</f>
        <v/>
      </c>
      <c r="N843" t="str">
        <f>IF(OR(ISBLANK('!0'!N845),ISERROR('!0'!N845)),"",'!0'!N845)</f>
        <v/>
      </c>
      <c r="O843" t="str">
        <f>IF(OR(ISBLANK('!0'!O845),ISERROR('!0'!O845)),"",'!0'!O845)</f>
        <v/>
      </c>
      <c r="P843" t="str">
        <f>IF(OR(ISBLANK('!0'!P845),ISERROR('!0'!P845)),"",'!0'!P845)</f>
        <v/>
      </c>
      <c r="Q843" t="str">
        <f>IF(OR(ISBLANK('!0'!Q845),ISERROR('!0'!Q845)),"",'!0'!Q845)</f>
        <v/>
      </c>
      <c r="R843" t="str">
        <f>IF(OR(ISBLANK('!0'!R845),ISERROR('!0'!R845)),"",'!0'!R845)</f>
        <v/>
      </c>
      <c r="S843" t="str">
        <f>IF(OR(ISBLANK('!0'!S845),ISERROR('!0'!S845)),"",'!0'!S845)</f>
        <v/>
      </c>
      <c r="T843" t="str">
        <f>IF(OR(ISBLANK('!0'!T845),ISERROR('!0'!T845)),"",'!0'!T845)</f>
        <v/>
      </c>
      <c r="U843" t="str">
        <f>IF(OR(ISBLANK('!0'!U845),ISERROR('!0'!U845)),"",'!0'!U845)</f>
        <v/>
      </c>
      <c r="V843" t="str">
        <f>IF(OR(ISBLANK('!0'!V845),ISERROR('!0'!V845)),"",'!0'!V845)</f>
        <v/>
      </c>
      <c r="W843" t="str">
        <f>IF(OR(ISBLANK('!0'!W845),ISERROR('!0'!W845)),"",'!0'!W845)</f>
        <v/>
      </c>
      <c r="X843" t="str">
        <f>IF(OR(ISBLANK('!0'!X845),ISERROR('!0'!X845)),"",'!0'!X845)</f>
        <v/>
      </c>
      <c r="Y843" t="str">
        <f>IF(OR(ISBLANK('!0'!Y845),ISERROR('!0'!Y845)),"",'!0'!Y845)</f>
        <v/>
      </c>
      <c r="Z843" t="str">
        <f>IF(OR(ISBLANK('!0'!Z845),ISERROR('!0'!Z845)),"",'!0'!Z845)</f>
        <v/>
      </c>
      <c r="AA843" t="str">
        <f>IF(OR(ISBLANK('!0'!AA845),ISERROR('!0'!AA845)),"",'!0'!AA845)</f>
        <v/>
      </c>
      <c r="AB843" t="str">
        <f>IF(OR(ISBLANK('!0'!AB845),ISERROR('!0'!AB845)),"",'!0'!AB845)</f>
        <v/>
      </c>
      <c r="AC843" t="str">
        <f>IF(OR(ISBLANK('!0'!AI845),ISERROR('!0'!AI845)),"",'!0'!AI845)</f>
        <v/>
      </c>
      <c r="AD843" t="str">
        <f>IF(OR(ISBLANK('!0'!AJ845),ISERROR('!0'!AJ845)),"",'!0'!AJ845)</f>
        <v/>
      </c>
      <c r="AE843" t="str">
        <f>IF(OR(ISBLANK('!0'!AK845),ISERROR('!0'!AK845)),"",'!0'!AK845)</f>
        <v/>
      </c>
      <c r="AF843" t="str">
        <f>IF(OR(ISBLANK('!0'!AL845),ISERROR('!0'!AL845)),"",'!0'!AL845)</f>
        <v/>
      </c>
      <c r="AG843" t="str">
        <f>IF(OR(ISBLANK('!0'!AM845),ISERROR('!0'!AM845)),"",'!0'!AM845)</f>
        <v/>
      </c>
      <c r="AH843" t="str">
        <f>IF(OR(ISBLANK('!0'!AN845),ISERROR('!0'!AN845)),"",'!0'!AN845)</f>
        <v/>
      </c>
      <c r="AI843" t="str">
        <f>IF(OR(ISBLANK('!0'!AO845),ISERROR('!0'!AO845)),"",'!0'!AO845)</f>
        <v/>
      </c>
      <c r="AJ843" t="str">
        <f>IF(OR(ISBLANK('!0'!AP845),ISERROR('!0'!AP845)),"",'!0'!AP845)</f>
        <v/>
      </c>
      <c r="AK843" t="str">
        <f>IF(OR(ISBLANK('!0'!AQ845),ISERROR('!0'!AQ845)),"",'!0'!AQ845)</f>
        <v/>
      </c>
      <c r="AL843" t="str">
        <f>IF(OR(ISBLANK('!0'!AR845),ISERROR('!0'!AR845)),"",'!0'!AR845)</f>
        <v/>
      </c>
      <c r="AM843" t="str">
        <f>IF(OR(ISBLANK('!0'!AS845),ISERROR('!0'!AS845)),"",'!0'!AS845)</f>
        <v/>
      </c>
      <c r="AN843" t="str">
        <f>IF(OR(ISBLANK('!0'!AT845),ISERROR('!0'!AT845)),"",'!0'!AT845)</f>
        <v/>
      </c>
      <c r="AO843" t="str">
        <f>IF(OR(ISBLANK('!0'!AU845),ISERROR('!0'!AU845)),"",'!0'!AU845)</f>
        <v/>
      </c>
      <c r="AP843" t="str">
        <f>IF(OR(ISBLANK('!0'!AV845),ISERROR('!0'!AV845)),"",'!0'!AV845)</f>
        <v/>
      </c>
      <c r="AQ843" t="str">
        <f>IF(OR(ISBLANK('!0'!AW845),ISERROR('!0'!AW845)),"",'!0'!AW845)</f>
        <v/>
      </c>
      <c r="AR843" t="str">
        <f>IF(OR(ISBLANK('!0'!AX845),ISERROR('!0'!AX845)),"",'!0'!AX845)</f>
        <v/>
      </c>
      <c r="AS843" t="str">
        <f>IF(OR(ISBLANK('!0'!AY845),ISERROR('!0'!AY845)),"",'!0'!AY845)</f>
        <v/>
      </c>
      <c r="AT843" t="str">
        <f>IF(OR(ISBLANK('!0'!AZ845),ISERROR('!0'!AZ845)),"",'!0'!AZ845)</f>
        <v/>
      </c>
      <c r="AU843" t="str">
        <f>IF(OR(ISBLANK('!0'!BA845),ISERROR('!0'!BA845)),"",'!0'!BA845)</f>
        <v/>
      </c>
      <c r="AV843" t="str">
        <f>IF(OR(ISBLANK('!0'!BB845),ISERROR('!0'!BB845)),"",'!0'!BB845)</f>
        <v/>
      </c>
      <c r="AW843" t="str">
        <f>IF(OR(ISBLANK('!0'!BC845),ISERROR('!0'!BC845)),"",'!0'!BC845)</f>
        <v/>
      </c>
      <c r="AX843" t="str">
        <f>IF(OR(ISBLANK('!0'!BD845),ISERROR('!0'!BD845)),"",'!0'!BD845)</f>
        <v/>
      </c>
      <c r="AY843" t="str">
        <f>IF(OR(ISBLANK('!0'!BE845),ISERROR('!0'!BE845)),"",'!0'!BE845)</f>
        <v/>
      </c>
      <c r="AZ843" t="str">
        <f>IF(OR(ISBLANK('!0'!BF845),ISERROR('!0'!BF845)),"",'!0'!BF845)</f>
        <v/>
      </c>
      <c r="BA843" t="str">
        <f>IF(OR(ISBLANK('!0'!BG845),ISERROR('!0'!BG845)),"",'!0'!BG845)</f>
        <v/>
      </c>
      <c r="BB843" t="str">
        <f>IF(OR(ISBLANK('!0'!BH845),ISERROR('!0'!BH845)),"",'!0'!BH845)</f>
        <v/>
      </c>
      <c r="BC843" t="str">
        <f>IF(OR(ISBLANK('!0'!BI845),ISERROR('!0'!BI845)),"",'!0'!BI845)</f>
        <v/>
      </c>
    </row>
    <row r="844" spans="1:55" ht="12.75" customHeight="1" x14ac:dyDescent="0.2">
      <c r="A844" t="str">
        <f>IF(OR(ISBLANK('!0'!A846),ISERROR('!0'!A846)),"",'!0'!A846)</f>
        <v/>
      </c>
      <c r="B844" t="str">
        <f>IF(OR(ISBLANK('!0'!B846),ISERROR('!0'!B846)),"",'!0'!B846)</f>
        <v/>
      </c>
      <c r="C844" t="str">
        <f>IF(OR(ISBLANK('!0'!C845),ISERROR('!0'!C845)),"",'!0'!C845)</f>
        <v/>
      </c>
      <c r="D844" t="str">
        <f>IF(OR(ISBLANK('!0'!D846),ISERROR('!0'!D846)),"",'!0'!D846)</f>
        <v/>
      </c>
      <c r="E844" t="str">
        <f>IF(OR(ISBLANK('!0'!E846),ISERROR('!0'!E846)),"",'!0'!E846)</f>
        <v/>
      </c>
      <c r="F844" t="str">
        <f>IF(OR(ISBLANK('!0'!F846),ISERROR('!0'!F846)),"",'!0'!F846)</f>
        <v/>
      </c>
      <c r="G844" t="str">
        <f>IF(OR(ISBLANK('!0'!G846),ISERROR('!0'!G846)),"",'!0'!G846)</f>
        <v/>
      </c>
      <c r="H844" t="str">
        <f>IF(OR(ISBLANK('!0'!H846),ISERROR('!0'!H846)),"",'!0'!H846)</f>
        <v/>
      </c>
      <c r="I844" s="4" t="str">
        <f>IF(OR(ISBLANK('!0'!I846),ISERROR('!0'!I846)),"",'!0'!I846)</f>
        <v/>
      </c>
      <c r="J844" t="str">
        <f>IF(OR(ISBLANK('!0'!J846),ISERROR('!0'!J846)),"",'!0'!J846)</f>
        <v/>
      </c>
      <c r="K844" s="59" t="str">
        <f>IF(OR(ISBLANK('!0'!K846),ISERROR('!0'!K846)),"",'!0'!K846)</f>
        <v/>
      </c>
      <c r="L844" t="str">
        <f>IF(OR(ISBLANK('!0'!L846),ISERROR('!0'!L846)),"",'!0'!L846)</f>
        <v/>
      </c>
      <c r="M844" t="str">
        <f>IF(OR(ISBLANK('!0'!M846),ISERROR('!0'!M846)),"",'!0'!M846)</f>
        <v/>
      </c>
      <c r="N844" t="str">
        <f>IF(OR(ISBLANK('!0'!N846),ISERROR('!0'!N846)),"",'!0'!N846)</f>
        <v/>
      </c>
      <c r="O844" t="str">
        <f>IF(OR(ISBLANK('!0'!O846),ISERROR('!0'!O846)),"",'!0'!O846)</f>
        <v/>
      </c>
      <c r="P844" t="str">
        <f>IF(OR(ISBLANK('!0'!P846),ISERROR('!0'!P846)),"",'!0'!P846)</f>
        <v/>
      </c>
      <c r="Q844" t="str">
        <f>IF(OR(ISBLANK('!0'!Q846),ISERROR('!0'!Q846)),"",'!0'!Q846)</f>
        <v/>
      </c>
      <c r="R844" t="str">
        <f>IF(OR(ISBLANK('!0'!R846),ISERROR('!0'!R846)),"",'!0'!R846)</f>
        <v/>
      </c>
      <c r="S844" t="str">
        <f>IF(OR(ISBLANK('!0'!S846),ISERROR('!0'!S846)),"",'!0'!S846)</f>
        <v/>
      </c>
      <c r="T844" t="str">
        <f>IF(OR(ISBLANK('!0'!T846),ISERROR('!0'!T846)),"",'!0'!T846)</f>
        <v/>
      </c>
      <c r="U844" t="str">
        <f>IF(OR(ISBLANK('!0'!U846),ISERROR('!0'!U846)),"",'!0'!U846)</f>
        <v/>
      </c>
      <c r="V844" t="str">
        <f>IF(OR(ISBLANK('!0'!V846),ISERROR('!0'!V846)),"",'!0'!V846)</f>
        <v/>
      </c>
      <c r="W844" t="str">
        <f>IF(OR(ISBLANK('!0'!W846),ISERROR('!0'!W846)),"",'!0'!W846)</f>
        <v/>
      </c>
      <c r="X844" t="str">
        <f>IF(OR(ISBLANK('!0'!X846),ISERROR('!0'!X846)),"",'!0'!X846)</f>
        <v/>
      </c>
      <c r="Y844" t="str">
        <f>IF(OR(ISBLANK('!0'!Y846),ISERROR('!0'!Y846)),"",'!0'!Y846)</f>
        <v/>
      </c>
      <c r="Z844" t="str">
        <f>IF(OR(ISBLANK('!0'!Z846),ISERROR('!0'!Z846)),"",'!0'!Z846)</f>
        <v/>
      </c>
      <c r="AA844" t="str">
        <f>IF(OR(ISBLANK('!0'!AA846),ISERROR('!0'!AA846)),"",'!0'!AA846)</f>
        <v/>
      </c>
      <c r="AB844" t="str">
        <f>IF(OR(ISBLANK('!0'!AB846),ISERROR('!0'!AB846)),"",'!0'!AB846)</f>
        <v/>
      </c>
      <c r="AC844" t="str">
        <f>IF(OR(ISBLANK('!0'!AI846),ISERROR('!0'!AI846)),"",'!0'!AI846)</f>
        <v/>
      </c>
      <c r="AD844" t="str">
        <f>IF(OR(ISBLANK('!0'!AJ846),ISERROR('!0'!AJ846)),"",'!0'!AJ846)</f>
        <v/>
      </c>
      <c r="AE844" t="str">
        <f>IF(OR(ISBLANK('!0'!AK846),ISERROR('!0'!AK846)),"",'!0'!AK846)</f>
        <v/>
      </c>
      <c r="AF844" t="str">
        <f>IF(OR(ISBLANK('!0'!AL846),ISERROR('!0'!AL846)),"",'!0'!AL846)</f>
        <v/>
      </c>
      <c r="AG844" t="str">
        <f>IF(OR(ISBLANK('!0'!AM846),ISERROR('!0'!AM846)),"",'!0'!AM846)</f>
        <v/>
      </c>
      <c r="AH844" t="str">
        <f>IF(OR(ISBLANK('!0'!AN846),ISERROR('!0'!AN846)),"",'!0'!AN846)</f>
        <v/>
      </c>
      <c r="AI844" t="str">
        <f>IF(OR(ISBLANK('!0'!AO846),ISERROR('!0'!AO846)),"",'!0'!AO846)</f>
        <v/>
      </c>
      <c r="AJ844" t="str">
        <f>IF(OR(ISBLANK('!0'!AP846),ISERROR('!0'!AP846)),"",'!0'!AP846)</f>
        <v/>
      </c>
      <c r="AK844" t="str">
        <f>IF(OR(ISBLANK('!0'!AQ846),ISERROR('!0'!AQ846)),"",'!0'!AQ846)</f>
        <v/>
      </c>
      <c r="AL844" t="str">
        <f>IF(OR(ISBLANK('!0'!AR846),ISERROR('!0'!AR846)),"",'!0'!AR846)</f>
        <v/>
      </c>
      <c r="AM844" t="str">
        <f>IF(OR(ISBLANK('!0'!AS846),ISERROR('!0'!AS846)),"",'!0'!AS846)</f>
        <v/>
      </c>
      <c r="AN844" t="str">
        <f>IF(OR(ISBLANK('!0'!AT846),ISERROR('!0'!AT846)),"",'!0'!AT846)</f>
        <v/>
      </c>
      <c r="AO844" t="str">
        <f>IF(OR(ISBLANK('!0'!AU846),ISERROR('!0'!AU846)),"",'!0'!AU846)</f>
        <v/>
      </c>
      <c r="AP844" t="str">
        <f>IF(OR(ISBLANK('!0'!AV846),ISERROR('!0'!AV846)),"",'!0'!AV846)</f>
        <v/>
      </c>
      <c r="AQ844" t="str">
        <f>IF(OR(ISBLANK('!0'!AW846),ISERROR('!0'!AW846)),"",'!0'!AW846)</f>
        <v/>
      </c>
      <c r="AR844" t="str">
        <f>IF(OR(ISBLANK('!0'!AX846),ISERROR('!0'!AX846)),"",'!0'!AX846)</f>
        <v/>
      </c>
      <c r="AS844" t="str">
        <f>IF(OR(ISBLANK('!0'!AY846),ISERROR('!0'!AY846)),"",'!0'!AY846)</f>
        <v/>
      </c>
      <c r="AT844" t="str">
        <f>IF(OR(ISBLANK('!0'!AZ846),ISERROR('!0'!AZ846)),"",'!0'!AZ846)</f>
        <v/>
      </c>
      <c r="AU844" t="str">
        <f>IF(OR(ISBLANK('!0'!BA846),ISERROR('!0'!BA846)),"",'!0'!BA846)</f>
        <v/>
      </c>
      <c r="AV844" t="str">
        <f>IF(OR(ISBLANK('!0'!BB846),ISERROR('!0'!BB846)),"",'!0'!BB846)</f>
        <v/>
      </c>
      <c r="AW844" t="str">
        <f>IF(OR(ISBLANK('!0'!BC846),ISERROR('!0'!BC846)),"",'!0'!BC846)</f>
        <v/>
      </c>
      <c r="AX844" t="str">
        <f>IF(OR(ISBLANK('!0'!BD846),ISERROR('!0'!BD846)),"",'!0'!BD846)</f>
        <v/>
      </c>
      <c r="AY844" t="str">
        <f>IF(OR(ISBLANK('!0'!BE846),ISERROR('!0'!BE846)),"",'!0'!BE846)</f>
        <v/>
      </c>
      <c r="AZ844" t="str">
        <f>IF(OR(ISBLANK('!0'!BF846),ISERROR('!0'!BF846)),"",'!0'!BF846)</f>
        <v/>
      </c>
      <c r="BA844" t="str">
        <f>IF(OR(ISBLANK('!0'!BG846),ISERROR('!0'!BG846)),"",'!0'!BG846)</f>
        <v/>
      </c>
      <c r="BB844" t="str">
        <f>IF(OR(ISBLANK('!0'!BH846),ISERROR('!0'!BH846)),"",'!0'!BH846)</f>
        <v/>
      </c>
      <c r="BC844" t="str">
        <f>IF(OR(ISBLANK('!0'!BI846),ISERROR('!0'!BI846)),"",'!0'!BI846)</f>
        <v/>
      </c>
    </row>
    <row r="845" spans="1:55" ht="12.75" customHeight="1" x14ac:dyDescent="0.2">
      <c r="A845" t="str">
        <f>IF(OR(ISBLANK('!0'!A847),ISERROR('!0'!A847)),"",'!0'!A847)</f>
        <v/>
      </c>
      <c r="B845" t="str">
        <f>IF(OR(ISBLANK('!0'!B847),ISERROR('!0'!B847)),"",'!0'!B847)</f>
        <v/>
      </c>
      <c r="C845" t="str">
        <f>IF(OR(ISBLANK('!0'!C846),ISERROR('!0'!C846)),"",'!0'!C846)</f>
        <v/>
      </c>
      <c r="D845" t="str">
        <f>IF(OR(ISBLANK('!0'!D847),ISERROR('!0'!D847)),"",'!0'!D847)</f>
        <v/>
      </c>
      <c r="E845" t="str">
        <f>IF(OR(ISBLANK('!0'!E847),ISERROR('!0'!E847)),"",'!0'!E847)</f>
        <v/>
      </c>
      <c r="F845" t="str">
        <f>IF(OR(ISBLANK('!0'!F847),ISERROR('!0'!F847)),"",'!0'!F847)</f>
        <v/>
      </c>
      <c r="G845" t="str">
        <f>IF(OR(ISBLANK('!0'!G847),ISERROR('!0'!G847)),"",'!0'!G847)</f>
        <v/>
      </c>
      <c r="H845" t="str">
        <f>IF(OR(ISBLANK('!0'!H847),ISERROR('!0'!H847)),"",'!0'!H847)</f>
        <v/>
      </c>
      <c r="I845" s="4" t="str">
        <f>IF(OR(ISBLANK('!0'!I847),ISERROR('!0'!I847)),"",'!0'!I847)</f>
        <v/>
      </c>
      <c r="J845" t="str">
        <f>IF(OR(ISBLANK('!0'!J847),ISERROR('!0'!J847)),"",'!0'!J847)</f>
        <v/>
      </c>
      <c r="K845" s="59" t="str">
        <f>IF(OR(ISBLANK('!0'!K847),ISERROR('!0'!K847)),"",'!0'!K847)</f>
        <v/>
      </c>
      <c r="L845" t="str">
        <f>IF(OR(ISBLANK('!0'!L847),ISERROR('!0'!L847)),"",'!0'!L847)</f>
        <v/>
      </c>
      <c r="M845" t="str">
        <f>IF(OR(ISBLANK('!0'!M847),ISERROR('!0'!M847)),"",'!0'!M847)</f>
        <v/>
      </c>
      <c r="N845" t="str">
        <f>IF(OR(ISBLANK('!0'!N847),ISERROR('!0'!N847)),"",'!0'!N847)</f>
        <v/>
      </c>
      <c r="O845" t="str">
        <f>IF(OR(ISBLANK('!0'!O847),ISERROR('!0'!O847)),"",'!0'!O847)</f>
        <v/>
      </c>
      <c r="P845" t="str">
        <f>IF(OR(ISBLANK('!0'!P847),ISERROR('!0'!P847)),"",'!0'!P847)</f>
        <v/>
      </c>
      <c r="Q845" t="str">
        <f>IF(OR(ISBLANK('!0'!Q847),ISERROR('!0'!Q847)),"",'!0'!Q847)</f>
        <v/>
      </c>
      <c r="R845" t="str">
        <f>IF(OR(ISBLANK('!0'!R847),ISERROR('!0'!R847)),"",'!0'!R847)</f>
        <v/>
      </c>
      <c r="S845" t="str">
        <f>IF(OR(ISBLANK('!0'!S847),ISERROR('!0'!S847)),"",'!0'!S847)</f>
        <v/>
      </c>
      <c r="T845" t="str">
        <f>IF(OR(ISBLANK('!0'!T847),ISERROR('!0'!T847)),"",'!0'!T847)</f>
        <v/>
      </c>
      <c r="U845" t="str">
        <f>IF(OR(ISBLANK('!0'!U847),ISERROR('!0'!U847)),"",'!0'!U847)</f>
        <v/>
      </c>
      <c r="V845" t="str">
        <f>IF(OR(ISBLANK('!0'!V847),ISERROR('!0'!V847)),"",'!0'!V847)</f>
        <v/>
      </c>
      <c r="W845" t="str">
        <f>IF(OR(ISBLANK('!0'!W847),ISERROR('!0'!W847)),"",'!0'!W847)</f>
        <v/>
      </c>
      <c r="X845" t="str">
        <f>IF(OR(ISBLANK('!0'!X847),ISERROR('!0'!X847)),"",'!0'!X847)</f>
        <v/>
      </c>
      <c r="Y845" t="str">
        <f>IF(OR(ISBLANK('!0'!Y847),ISERROR('!0'!Y847)),"",'!0'!Y847)</f>
        <v/>
      </c>
      <c r="Z845" t="str">
        <f>IF(OR(ISBLANK('!0'!Z847),ISERROR('!0'!Z847)),"",'!0'!Z847)</f>
        <v/>
      </c>
      <c r="AA845" t="str">
        <f>IF(OR(ISBLANK('!0'!AA847),ISERROR('!0'!AA847)),"",'!0'!AA847)</f>
        <v/>
      </c>
      <c r="AB845" t="str">
        <f>IF(OR(ISBLANK('!0'!AB847),ISERROR('!0'!AB847)),"",'!0'!AB847)</f>
        <v/>
      </c>
      <c r="AC845" t="str">
        <f>IF(OR(ISBLANK('!0'!AI847),ISERROR('!0'!AI847)),"",'!0'!AI847)</f>
        <v/>
      </c>
      <c r="AD845" t="str">
        <f>IF(OR(ISBLANK('!0'!AJ847),ISERROR('!0'!AJ847)),"",'!0'!AJ847)</f>
        <v/>
      </c>
      <c r="AE845" t="str">
        <f>IF(OR(ISBLANK('!0'!AK847),ISERROR('!0'!AK847)),"",'!0'!AK847)</f>
        <v/>
      </c>
      <c r="AF845" t="str">
        <f>IF(OR(ISBLANK('!0'!AL847),ISERROR('!0'!AL847)),"",'!0'!AL847)</f>
        <v/>
      </c>
      <c r="AG845" t="str">
        <f>IF(OR(ISBLANK('!0'!AM847),ISERROR('!0'!AM847)),"",'!0'!AM847)</f>
        <v/>
      </c>
      <c r="AH845" t="str">
        <f>IF(OR(ISBLANK('!0'!AN847),ISERROR('!0'!AN847)),"",'!0'!AN847)</f>
        <v/>
      </c>
      <c r="AI845" t="str">
        <f>IF(OR(ISBLANK('!0'!AO847),ISERROR('!0'!AO847)),"",'!0'!AO847)</f>
        <v/>
      </c>
      <c r="AJ845" t="str">
        <f>IF(OR(ISBLANK('!0'!AP847),ISERROR('!0'!AP847)),"",'!0'!AP847)</f>
        <v/>
      </c>
      <c r="AK845" t="str">
        <f>IF(OR(ISBLANK('!0'!AQ847),ISERROR('!0'!AQ847)),"",'!0'!AQ847)</f>
        <v/>
      </c>
      <c r="AL845" t="str">
        <f>IF(OR(ISBLANK('!0'!AR847),ISERROR('!0'!AR847)),"",'!0'!AR847)</f>
        <v/>
      </c>
      <c r="AM845" t="str">
        <f>IF(OR(ISBLANK('!0'!AS847),ISERROR('!0'!AS847)),"",'!0'!AS847)</f>
        <v/>
      </c>
      <c r="AN845" t="str">
        <f>IF(OR(ISBLANK('!0'!AT847),ISERROR('!0'!AT847)),"",'!0'!AT847)</f>
        <v/>
      </c>
      <c r="AO845" t="str">
        <f>IF(OR(ISBLANK('!0'!AU847),ISERROR('!0'!AU847)),"",'!0'!AU847)</f>
        <v/>
      </c>
      <c r="AP845" t="str">
        <f>IF(OR(ISBLANK('!0'!AV847),ISERROR('!0'!AV847)),"",'!0'!AV847)</f>
        <v/>
      </c>
      <c r="AQ845" t="str">
        <f>IF(OR(ISBLANK('!0'!AW847),ISERROR('!0'!AW847)),"",'!0'!AW847)</f>
        <v/>
      </c>
      <c r="AR845" t="str">
        <f>IF(OR(ISBLANK('!0'!AX847),ISERROR('!0'!AX847)),"",'!0'!AX847)</f>
        <v/>
      </c>
      <c r="AS845" t="str">
        <f>IF(OR(ISBLANK('!0'!AY847),ISERROR('!0'!AY847)),"",'!0'!AY847)</f>
        <v/>
      </c>
      <c r="AT845" t="str">
        <f>IF(OR(ISBLANK('!0'!AZ847),ISERROR('!0'!AZ847)),"",'!0'!AZ847)</f>
        <v/>
      </c>
      <c r="AU845" t="str">
        <f>IF(OR(ISBLANK('!0'!BA847),ISERROR('!0'!BA847)),"",'!0'!BA847)</f>
        <v/>
      </c>
      <c r="AV845" t="str">
        <f>IF(OR(ISBLANK('!0'!BB847),ISERROR('!0'!BB847)),"",'!0'!BB847)</f>
        <v/>
      </c>
      <c r="AW845" t="str">
        <f>IF(OR(ISBLANK('!0'!BC847),ISERROR('!0'!BC847)),"",'!0'!BC847)</f>
        <v/>
      </c>
      <c r="AX845" t="str">
        <f>IF(OR(ISBLANK('!0'!BD847),ISERROR('!0'!BD847)),"",'!0'!BD847)</f>
        <v/>
      </c>
      <c r="AY845" t="str">
        <f>IF(OR(ISBLANK('!0'!BE847),ISERROR('!0'!BE847)),"",'!0'!BE847)</f>
        <v/>
      </c>
      <c r="AZ845" t="str">
        <f>IF(OR(ISBLANK('!0'!BF847),ISERROR('!0'!BF847)),"",'!0'!BF847)</f>
        <v/>
      </c>
      <c r="BA845" t="str">
        <f>IF(OR(ISBLANK('!0'!BG847),ISERROR('!0'!BG847)),"",'!0'!BG847)</f>
        <v/>
      </c>
      <c r="BB845" t="str">
        <f>IF(OR(ISBLANK('!0'!BH847),ISERROR('!0'!BH847)),"",'!0'!BH847)</f>
        <v/>
      </c>
      <c r="BC845" t="str">
        <f>IF(OR(ISBLANK('!0'!BI847),ISERROR('!0'!BI847)),"",'!0'!BI847)</f>
        <v/>
      </c>
    </row>
    <row r="846" spans="1:55" ht="12.75" customHeight="1" x14ac:dyDescent="0.2">
      <c r="A846" t="str">
        <f>IF(OR(ISBLANK('!0'!A848),ISERROR('!0'!A848)),"",'!0'!A848)</f>
        <v/>
      </c>
      <c r="B846" t="str">
        <f>IF(OR(ISBLANK('!0'!B848),ISERROR('!0'!B848)),"",'!0'!B848)</f>
        <v/>
      </c>
      <c r="C846" t="str">
        <f>IF(OR(ISBLANK('!0'!C847),ISERROR('!0'!C847)),"",'!0'!C847)</f>
        <v/>
      </c>
      <c r="D846" t="str">
        <f>IF(OR(ISBLANK('!0'!D848),ISERROR('!0'!D848)),"",'!0'!D848)</f>
        <v/>
      </c>
      <c r="E846" t="str">
        <f>IF(OR(ISBLANK('!0'!E848),ISERROR('!0'!E848)),"",'!0'!E848)</f>
        <v/>
      </c>
      <c r="F846" t="str">
        <f>IF(OR(ISBLANK('!0'!F848),ISERROR('!0'!F848)),"",'!0'!F848)</f>
        <v/>
      </c>
      <c r="G846" t="str">
        <f>IF(OR(ISBLANK('!0'!G848),ISERROR('!0'!G848)),"",'!0'!G848)</f>
        <v/>
      </c>
      <c r="H846" t="str">
        <f>IF(OR(ISBLANK('!0'!H848),ISERROR('!0'!H848)),"",'!0'!H848)</f>
        <v/>
      </c>
      <c r="I846" s="4" t="str">
        <f>IF(OR(ISBLANK('!0'!I848),ISERROR('!0'!I848)),"",'!0'!I848)</f>
        <v/>
      </c>
      <c r="J846" t="str">
        <f>IF(OR(ISBLANK('!0'!J848),ISERROR('!0'!J848)),"",'!0'!J848)</f>
        <v/>
      </c>
      <c r="K846" s="59" t="str">
        <f>IF(OR(ISBLANK('!0'!K848),ISERROR('!0'!K848)),"",'!0'!K848)</f>
        <v/>
      </c>
      <c r="L846" t="str">
        <f>IF(OR(ISBLANK('!0'!L848),ISERROR('!0'!L848)),"",'!0'!L848)</f>
        <v/>
      </c>
      <c r="M846" t="str">
        <f>IF(OR(ISBLANK('!0'!M848),ISERROR('!0'!M848)),"",'!0'!M848)</f>
        <v/>
      </c>
      <c r="N846" t="str">
        <f>IF(OR(ISBLANK('!0'!N848),ISERROR('!0'!N848)),"",'!0'!N848)</f>
        <v/>
      </c>
      <c r="O846" t="str">
        <f>IF(OR(ISBLANK('!0'!O848),ISERROR('!0'!O848)),"",'!0'!O848)</f>
        <v/>
      </c>
      <c r="P846" t="str">
        <f>IF(OR(ISBLANK('!0'!P848),ISERROR('!0'!P848)),"",'!0'!P848)</f>
        <v/>
      </c>
      <c r="Q846" t="str">
        <f>IF(OR(ISBLANK('!0'!Q848),ISERROR('!0'!Q848)),"",'!0'!Q848)</f>
        <v/>
      </c>
      <c r="R846" t="str">
        <f>IF(OR(ISBLANK('!0'!R848),ISERROR('!0'!R848)),"",'!0'!R848)</f>
        <v/>
      </c>
      <c r="S846" t="str">
        <f>IF(OR(ISBLANK('!0'!S848),ISERROR('!0'!S848)),"",'!0'!S848)</f>
        <v/>
      </c>
      <c r="T846" t="str">
        <f>IF(OR(ISBLANK('!0'!T848),ISERROR('!0'!T848)),"",'!0'!T848)</f>
        <v/>
      </c>
      <c r="U846" t="str">
        <f>IF(OR(ISBLANK('!0'!U848),ISERROR('!0'!U848)),"",'!0'!U848)</f>
        <v/>
      </c>
      <c r="V846" t="str">
        <f>IF(OR(ISBLANK('!0'!V848),ISERROR('!0'!V848)),"",'!0'!V848)</f>
        <v/>
      </c>
      <c r="W846" t="str">
        <f>IF(OR(ISBLANK('!0'!W848),ISERROR('!0'!W848)),"",'!0'!W848)</f>
        <v/>
      </c>
      <c r="X846" t="str">
        <f>IF(OR(ISBLANK('!0'!X848),ISERROR('!0'!X848)),"",'!0'!X848)</f>
        <v/>
      </c>
      <c r="Y846" t="str">
        <f>IF(OR(ISBLANK('!0'!Y848),ISERROR('!0'!Y848)),"",'!0'!Y848)</f>
        <v/>
      </c>
      <c r="Z846" t="str">
        <f>IF(OR(ISBLANK('!0'!Z848),ISERROR('!0'!Z848)),"",'!0'!Z848)</f>
        <v/>
      </c>
      <c r="AA846" t="str">
        <f>IF(OR(ISBLANK('!0'!AA848),ISERROR('!0'!AA848)),"",'!0'!AA848)</f>
        <v/>
      </c>
      <c r="AB846" t="str">
        <f>IF(OR(ISBLANK('!0'!AB848),ISERROR('!0'!AB848)),"",'!0'!AB848)</f>
        <v/>
      </c>
      <c r="AC846" t="str">
        <f>IF(OR(ISBLANK('!0'!AI848),ISERROR('!0'!AI848)),"",'!0'!AI848)</f>
        <v/>
      </c>
      <c r="AD846" t="str">
        <f>IF(OR(ISBLANK('!0'!AJ848),ISERROR('!0'!AJ848)),"",'!0'!AJ848)</f>
        <v/>
      </c>
      <c r="AE846" t="str">
        <f>IF(OR(ISBLANK('!0'!AK848),ISERROR('!0'!AK848)),"",'!0'!AK848)</f>
        <v/>
      </c>
      <c r="AF846" t="str">
        <f>IF(OR(ISBLANK('!0'!AL848),ISERROR('!0'!AL848)),"",'!0'!AL848)</f>
        <v/>
      </c>
      <c r="AG846" t="str">
        <f>IF(OR(ISBLANK('!0'!AM848),ISERROR('!0'!AM848)),"",'!0'!AM848)</f>
        <v/>
      </c>
      <c r="AH846" t="str">
        <f>IF(OR(ISBLANK('!0'!AN848),ISERROR('!0'!AN848)),"",'!0'!AN848)</f>
        <v/>
      </c>
      <c r="AI846" t="str">
        <f>IF(OR(ISBLANK('!0'!AO848),ISERROR('!0'!AO848)),"",'!0'!AO848)</f>
        <v/>
      </c>
      <c r="AJ846" t="str">
        <f>IF(OR(ISBLANK('!0'!AP848),ISERROR('!0'!AP848)),"",'!0'!AP848)</f>
        <v/>
      </c>
      <c r="AK846" t="str">
        <f>IF(OR(ISBLANK('!0'!AQ848),ISERROR('!0'!AQ848)),"",'!0'!AQ848)</f>
        <v/>
      </c>
      <c r="AL846" t="str">
        <f>IF(OR(ISBLANK('!0'!AR848),ISERROR('!0'!AR848)),"",'!0'!AR848)</f>
        <v/>
      </c>
      <c r="AM846" t="str">
        <f>IF(OR(ISBLANK('!0'!AS848),ISERROR('!0'!AS848)),"",'!0'!AS848)</f>
        <v/>
      </c>
      <c r="AN846" t="str">
        <f>IF(OR(ISBLANK('!0'!AT848),ISERROR('!0'!AT848)),"",'!0'!AT848)</f>
        <v/>
      </c>
      <c r="AO846" t="str">
        <f>IF(OR(ISBLANK('!0'!AU848),ISERROR('!0'!AU848)),"",'!0'!AU848)</f>
        <v/>
      </c>
      <c r="AP846" t="str">
        <f>IF(OR(ISBLANK('!0'!AV848),ISERROR('!0'!AV848)),"",'!0'!AV848)</f>
        <v/>
      </c>
      <c r="AQ846" t="str">
        <f>IF(OR(ISBLANK('!0'!AW848),ISERROR('!0'!AW848)),"",'!0'!AW848)</f>
        <v/>
      </c>
      <c r="AR846" t="str">
        <f>IF(OR(ISBLANK('!0'!AX848),ISERROR('!0'!AX848)),"",'!0'!AX848)</f>
        <v/>
      </c>
      <c r="AS846" t="str">
        <f>IF(OR(ISBLANK('!0'!AY848),ISERROR('!0'!AY848)),"",'!0'!AY848)</f>
        <v/>
      </c>
      <c r="AT846" t="str">
        <f>IF(OR(ISBLANK('!0'!AZ848),ISERROR('!0'!AZ848)),"",'!0'!AZ848)</f>
        <v/>
      </c>
      <c r="AU846" t="str">
        <f>IF(OR(ISBLANK('!0'!BA848),ISERROR('!0'!BA848)),"",'!0'!BA848)</f>
        <v/>
      </c>
      <c r="AV846" t="str">
        <f>IF(OR(ISBLANK('!0'!BB848),ISERROR('!0'!BB848)),"",'!0'!BB848)</f>
        <v/>
      </c>
      <c r="AW846" t="str">
        <f>IF(OR(ISBLANK('!0'!BC848),ISERROR('!0'!BC848)),"",'!0'!BC848)</f>
        <v/>
      </c>
      <c r="AX846" t="str">
        <f>IF(OR(ISBLANK('!0'!BD848),ISERROR('!0'!BD848)),"",'!0'!BD848)</f>
        <v/>
      </c>
      <c r="AY846" t="str">
        <f>IF(OR(ISBLANK('!0'!BE848),ISERROR('!0'!BE848)),"",'!0'!BE848)</f>
        <v/>
      </c>
      <c r="AZ846" t="str">
        <f>IF(OR(ISBLANK('!0'!BF848),ISERROR('!0'!BF848)),"",'!0'!BF848)</f>
        <v/>
      </c>
      <c r="BA846" t="str">
        <f>IF(OR(ISBLANK('!0'!BG848),ISERROR('!0'!BG848)),"",'!0'!BG848)</f>
        <v/>
      </c>
      <c r="BB846" t="str">
        <f>IF(OR(ISBLANK('!0'!BH848),ISERROR('!0'!BH848)),"",'!0'!BH848)</f>
        <v/>
      </c>
      <c r="BC846" t="str">
        <f>IF(OR(ISBLANK('!0'!BI848),ISERROR('!0'!BI848)),"",'!0'!BI848)</f>
        <v/>
      </c>
    </row>
    <row r="847" spans="1:55" ht="12.75" customHeight="1" x14ac:dyDescent="0.2">
      <c r="A847" t="str">
        <f>IF(OR(ISBLANK('!0'!A849),ISERROR('!0'!A849)),"",'!0'!A849)</f>
        <v/>
      </c>
      <c r="B847" t="str">
        <f>IF(OR(ISBLANK('!0'!B849),ISERROR('!0'!B849)),"",'!0'!B849)</f>
        <v/>
      </c>
      <c r="C847" t="str">
        <f>IF(OR(ISBLANK('!0'!C848),ISERROR('!0'!C848)),"",'!0'!C848)</f>
        <v/>
      </c>
      <c r="D847" t="str">
        <f>IF(OR(ISBLANK('!0'!D849),ISERROR('!0'!D849)),"",'!0'!D849)</f>
        <v/>
      </c>
      <c r="E847" t="str">
        <f>IF(OR(ISBLANK('!0'!E849),ISERROR('!0'!E849)),"",'!0'!E849)</f>
        <v/>
      </c>
      <c r="F847" t="str">
        <f>IF(OR(ISBLANK('!0'!F849),ISERROR('!0'!F849)),"",'!0'!F849)</f>
        <v/>
      </c>
      <c r="G847" t="str">
        <f>IF(OR(ISBLANK('!0'!G849),ISERROR('!0'!G849)),"",'!0'!G849)</f>
        <v/>
      </c>
      <c r="H847" t="str">
        <f>IF(OR(ISBLANK('!0'!H849),ISERROR('!0'!H849)),"",'!0'!H849)</f>
        <v/>
      </c>
      <c r="I847" s="4" t="str">
        <f>IF(OR(ISBLANK('!0'!I849),ISERROR('!0'!I849)),"",'!0'!I849)</f>
        <v/>
      </c>
      <c r="J847" t="str">
        <f>IF(OR(ISBLANK('!0'!J849),ISERROR('!0'!J849)),"",'!0'!J849)</f>
        <v/>
      </c>
      <c r="K847" s="59" t="str">
        <f>IF(OR(ISBLANK('!0'!K849),ISERROR('!0'!K849)),"",'!0'!K849)</f>
        <v/>
      </c>
      <c r="L847" t="str">
        <f>IF(OR(ISBLANK('!0'!L849),ISERROR('!0'!L849)),"",'!0'!L849)</f>
        <v/>
      </c>
      <c r="M847" t="str">
        <f>IF(OR(ISBLANK('!0'!M849),ISERROR('!0'!M849)),"",'!0'!M849)</f>
        <v/>
      </c>
      <c r="N847" t="str">
        <f>IF(OR(ISBLANK('!0'!N849),ISERROR('!0'!N849)),"",'!0'!N849)</f>
        <v/>
      </c>
      <c r="O847" t="str">
        <f>IF(OR(ISBLANK('!0'!O849),ISERROR('!0'!O849)),"",'!0'!O849)</f>
        <v/>
      </c>
      <c r="P847" t="str">
        <f>IF(OR(ISBLANK('!0'!P849),ISERROR('!0'!P849)),"",'!0'!P849)</f>
        <v/>
      </c>
      <c r="Q847" t="str">
        <f>IF(OR(ISBLANK('!0'!Q849),ISERROR('!0'!Q849)),"",'!0'!Q849)</f>
        <v/>
      </c>
      <c r="R847" t="str">
        <f>IF(OR(ISBLANK('!0'!R849),ISERROR('!0'!R849)),"",'!0'!R849)</f>
        <v/>
      </c>
      <c r="S847" t="str">
        <f>IF(OR(ISBLANK('!0'!S849),ISERROR('!0'!S849)),"",'!0'!S849)</f>
        <v/>
      </c>
      <c r="T847" t="str">
        <f>IF(OR(ISBLANK('!0'!T849),ISERROR('!0'!T849)),"",'!0'!T849)</f>
        <v/>
      </c>
      <c r="U847" t="str">
        <f>IF(OR(ISBLANK('!0'!U849),ISERROR('!0'!U849)),"",'!0'!U849)</f>
        <v/>
      </c>
      <c r="V847" t="str">
        <f>IF(OR(ISBLANK('!0'!V849),ISERROR('!0'!V849)),"",'!0'!V849)</f>
        <v/>
      </c>
      <c r="W847" t="str">
        <f>IF(OR(ISBLANK('!0'!W849),ISERROR('!0'!W849)),"",'!0'!W849)</f>
        <v/>
      </c>
      <c r="X847" t="str">
        <f>IF(OR(ISBLANK('!0'!X849),ISERROR('!0'!X849)),"",'!0'!X849)</f>
        <v/>
      </c>
      <c r="Y847" t="str">
        <f>IF(OR(ISBLANK('!0'!Y849),ISERROR('!0'!Y849)),"",'!0'!Y849)</f>
        <v/>
      </c>
      <c r="Z847" t="str">
        <f>IF(OR(ISBLANK('!0'!Z849),ISERROR('!0'!Z849)),"",'!0'!Z849)</f>
        <v/>
      </c>
      <c r="AA847" t="str">
        <f>IF(OR(ISBLANK('!0'!AA849),ISERROR('!0'!AA849)),"",'!0'!AA849)</f>
        <v/>
      </c>
      <c r="AB847" t="str">
        <f>IF(OR(ISBLANK('!0'!AB849),ISERROR('!0'!AB849)),"",'!0'!AB849)</f>
        <v/>
      </c>
      <c r="AC847" t="str">
        <f>IF(OR(ISBLANK('!0'!AI849),ISERROR('!0'!AI849)),"",'!0'!AI849)</f>
        <v/>
      </c>
      <c r="AD847" t="str">
        <f>IF(OR(ISBLANK('!0'!AJ849),ISERROR('!0'!AJ849)),"",'!0'!AJ849)</f>
        <v/>
      </c>
      <c r="AE847" t="str">
        <f>IF(OR(ISBLANK('!0'!AK849),ISERROR('!0'!AK849)),"",'!0'!AK849)</f>
        <v/>
      </c>
      <c r="AF847" t="str">
        <f>IF(OR(ISBLANK('!0'!AL849),ISERROR('!0'!AL849)),"",'!0'!AL849)</f>
        <v/>
      </c>
      <c r="AG847" t="str">
        <f>IF(OR(ISBLANK('!0'!AM849),ISERROR('!0'!AM849)),"",'!0'!AM849)</f>
        <v/>
      </c>
      <c r="AH847" t="str">
        <f>IF(OR(ISBLANK('!0'!AN849),ISERROR('!0'!AN849)),"",'!0'!AN849)</f>
        <v/>
      </c>
      <c r="AI847" t="str">
        <f>IF(OR(ISBLANK('!0'!AO849),ISERROR('!0'!AO849)),"",'!0'!AO849)</f>
        <v/>
      </c>
      <c r="AJ847" t="str">
        <f>IF(OR(ISBLANK('!0'!AP849),ISERROR('!0'!AP849)),"",'!0'!AP849)</f>
        <v/>
      </c>
      <c r="AK847" t="str">
        <f>IF(OR(ISBLANK('!0'!AQ849),ISERROR('!0'!AQ849)),"",'!0'!AQ849)</f>
        <v/>
      </c>
      <c r="AL847" t="str">
        <f>IF(OR(ISBLANK('!0'!AR849),ISERROR('!0'!AR849)),"",'!0'!AR849)</f>
        <v/>
      </c>
      <c r="AM847" t="str">
        <f>IF(OR(ISBLANK('!0'!AS849),ISERROR('!0'!AS849)),"",'!0'!AS849)</f>
        <v/>
      </c>
      <c r="AN847" t="str">
        <f>IF(OR(ISBLANK('!0'!AT849),ISERROR('!0'!AT849)),"",'!0'!AT849)</f>
        <v/>
      </c>
      <c r="AO847" t="str">
        <f>IF(OR(ISBLANK('!0'!AU849),ISERROR('!0'!AU849)),"",'!0'!AU849)</f>
        <v/>
      </c>
      <c r="AP847" t="str">
        <f>IF(OR(ISBLANK('!0'!AV849),ISERROR('!0'!AV849)),"",'!0'!AV849)</f>
        <v/>
      </c>
      <c r="AQ847" t="str">
        <f>IF(OR(ISBLANK('!0'!AW849),ISERROR('!0'!AW849)),"",'!0'!AW849)</f>
        <v/>
      </c>
      <c r="AR847" t="str">
        <f>IF(OR(ISBLANK('!0'!AX849),ISERROR('!0'!AX849)),"",'!0'!AX849)</f>
        <v/>
      </c>
      <c r="AS847" t="str">
        <f>IF(OR(ISBLANK('!0'!AY849),ISERROR('!0'!AY849)),"",'!0'!AY849)</f>
        <v/>
      </c>
      <c r="AT847" t="str">
        <f>IF(OR(ISBLANK('!0'!AZ849),ISERROR('!0'!AZ849)),"",'!0'!AZ849)</f>
        <v/>
      </c>
      <c r="AU847" t="str">
        <f>IF(OR(ISBLANK('!0'!BA849),ISERROR('!0'!BA849)),"",'!0'!BA849)</f>
        <v/>
      </c>
      <c r="AV847" t="str">
        <f>IF(OR(ISBLANK('!0'!BB849),ISERROR('!0'!BB849)),"",'!0'!BB849)</f>
        <v/>
      </c>
      <c r="AW847" t="str">
        <f>IF(OR(ISBLANK('!0'!BC849),ISERROR('!0'!BC849)),"",'!0'!BC849)</f>
        <v/>
      </c>
      <c r="AX847" t="str">
        <f>IF(OR(ISBLANK('!0'!BD849),ISERROR('!0'!BD849)),"",'!0'!BD849)</f>
        <v/>
      </c>
      <c r="AY847" t="str">
        <f>IF(OR(ISBLANK('!0'!BE849),ISERROR('!0'!BE849)),"",'!0'!BE849)</f>
        <v/>
      </c>
      <c r="AZ847" t="str">
        <f>IF(OR(ISBLANK('!0'!BF849),ISERROR('!0'!BF849)),"",'!0'!BF849)</f>
        <v/>
      </c>
      <c r="BA847" t="str">
        <f>IF(OR(ISBLANK('!0'!BG849),ISERROR('!0'!BG849)),"",'!0'!BG849)</f>
        <v/>
      </c>
      <c r="BB847" t="str">
        <f>IF(OR(ISBLANK('!0'!BH849),ISERROR('!0'!BH849)),"",'!0'!BH849)</f>
        <v/>
      </c>
      <c r="BC847" t="str">
        <f>IF(OR(ISBLANK('!0'!BI849),ISERROR('!0'!BI849)),"",'!0'!BI849)</f>
        <v/>
      </c>
    </row>
    <row r="848" spans="1:55" ht="12.75" customHeight="1" x14ac:dyDescent="0.2">
      <c r="A848" t="str">
        <f>IF(OR(ISBLANK('!0'!A850),ISERROR('!0'!A850)),"",'!0'!A850)</f>
        <v/>
      </c>
      <c r="B848" t="str">
        <f>IF(OR(ISBLANK('!0'!B850),ISERROR('!0'!B850)),"",'!0'!B850)</f>
        <v/>
      </c>
      <c r="C848" t="str">
        <f>IF(OR(ISBLANK('!0'!C849),ISERROR('!0'!C849)),"",'!0'!C849)</f>
        <v/>
      </c>
      <c r="D848" t="str">
        <f>IF(OR(ISBLANK('!0'!D850),ISERROR('!0'!D850)),"",'!0'!D850)</f>
        <v/>
      </c>
      <c r="E848" t="str">
        <f>IF(OR(ISBLANK('!0'!E850),ISERROR('!0'!E850)),"",'!0'!E850)</f>
        <v/>
      </c>
      <c r="F848" t="str">
        <f>IF(OR(ISBLANK('!0'!F850),ISERROR('!0'!F850)),"",'!0'!F850)</f>
        <v/>
      </c>
      <c r="G848" t="str">
        <f>IF(OR(ISBLANK('!0'!G850),ISERROR('!0'!G850)),"",'!0'!G850)</f>
        <v/>
      </c>
      <c r="H848" t="str">
        <f>IF(OR(ISBLANK('!0'!H850),ISERROR('!0'!H850)),"",'!0'!H850)</f>
        <v/>
      </c>
      <c r="I848" s="4" t="str">
        <f>IF(OR(ISBLANK('!0'!I850),ISERROR('!0'!I850)),"",'!0'!I850)</f>
        <v/>
      </c>
      <c r="J848" t="str">
        <f>IF(OR(ISBLANK('!0'!J850),ISERROR('!0'!J850)),"",'!0'!J850)</f>
        <v/>
      </c>
      <c r="K848" s="59" t="str">
        <f>IF(OR(ISBLANK('!0'!K850),ISERROR('!0'!K850)),"",'!0'!K850)</f>
        <v/>
      </c>
      <c r="L848" t="str">
        <f>IF(OR(ISBLANK('!0'!L850),ISERROR('!0'!L850)),"",'!0'!L850)</f>
        <v/>
      </c>
      <c r="M848" t="str">
        <f>IF(OR(ISBLANK('!0'!M850),ISERROR('!0'!M850)),"",'!0'!M850)</f>
        <v/>
      </c>
      <c r="N848" t="str">
        <f>IF(OR(ISBLANK('!0'!N850),ISERROR('!0'!N850)),"",'!0'!N850)</f>
        <v/>
      </c>
      <c r="O848" t="str">
        <f>IF(OR(ISBLANK('!0'!O850),ISERROR('!0'!O850)),"",'!0'!O850)</f>
        <v/>
      </c>
      <c r="P848" t="str">
        <f>IF(OR(ISBLANK('!0'!P850),ISERROR('!0'!P850)),"",'!0'!P850)</f>
        <v/>
      </c>
      <c r="Q848" t="str">
        <f>IF(OR(ISBLANK('!0'!Q850),ISERROR('!0'!Q850)),"",'!0'!Q850)</f>
        <v/>
      </c>
      <c r="R848" t="str">
        <f>IF(OR(ISBLANK('!0'!R850),ISERROR('!0'!R850)),"",'!0'!R850)</f>
        <v/>
      </c>
      <c r="S848" t="str">
        <f>IF(OR(ISBLANK('!0'!S850),ISERROR('!0'!S850)),"",'!0'!S850)</f>
        <v/>
      </c>
      <c r="T848" t="str">
        <f>IF(OR(ISBLANK('!0'!T850),ISERROR('!0'!T850)),"",'!0'!T850)</f>
        <v/>
      </c>
      <c r="U848" t="str">
        <f>IF(OR(ISBLANK('!0'!U850),ISERROR('!0'!U850)),"",'!0'!U850)</f>
        <v/>
      </c>
      <c r="V848" t="str">
        <f>IF(OR(ISBLANK('!0'!V850),ISERROR('!0'!V850)),"",'!0'!V850)</f>
        <v/>
      </c>
      <c r="W848" t="str">
        <f>IF(OR(ISBLANK('!0'!W850),ISERROR('!0'!W850)),"",'!0'!W850)</f>
        <v/>
      </c>
      <c r="X848" t="str">
        <f>IF(OR(ISBLANK('!0'!X850),ISERROR('!0'!X850)),"",'!0'!X850)</f>
        <v/>
      </c>
      <c r="Y848" t="str">
        <f>IF(OR(ISBLANK('!0'!Y850),ISERROR('!0'!Y850)),"",'!0'!Y850)</f>
        <v/>
      </c>
      <c r="Z848" t="str">
        <f>IF(OR(ISBLANK('!0'!Z850),ISERROR('!0'!Z850)),"",'!0'!Z850)</f>
        <v/>
      </c>
      <c r="AA848" t="str">
        <f>IF(OR(ISBLANK('!0'!AA850),ISERROR('!0'!AA850)),"",'!0'!AA850)</f>
        <v/>
      </c>
      <c r="AB848" t="str">
        <f>IF(OR(ISBLANK('!0'!AB850),ISERROR('!0'!AB850)),"",'!0'!AB850)</f>
        <v/>
      </c>
      <c r="AC848" t="str">
        <f>IF(OR(ISBLANK('!0'!AI850),ISERROR('!0'!AI850)),"",'!0'!AI850)</f>
        <v/>
      </c>
      <c r="AD848" t="str">
        <f>IF(OR(ISBLANK('!0'!AJ850),ISERROR('!0'!AJ850)),"",'!0'!AJ850)</f>
        <v/>
      </c>
      <c r="AE848" t="str">
        <f>IF(OR(ISBLANK('!0'!AK850),ISERROR('!0'!AK850)),"",'!0'!AK850)</f>
        <v/>
      </c>
      <c r="AF848" t="str">
        <f>IF(OR(ISBLANK('!0'!AL850),ISERROR('!0'!AL850)),"",'!0'!AL850)</f>
        <v/>
      </c>
      <c r="AG848" t="str">
        <f>IF(OR(ISBLANK('!0'!AM850),ISERROR('!0'!AM850)),"",'!0'!AM850)</f>
        <v/>
      </c>
      <c r="AH848" t="str">
        <f>IF(OR(ISBLANK('!0'!AN850),ISERROR('!0'!AN850)),"",'!0'!AN850)</f>
        <v/>
      </c>
      <c r="AI848" t="str">
        <f>IF(OR(ISBLANK('!0'!AO850),ISERROR('!0'!AO850)),"",'!0'!AO850)</f>
        <v/>
      </c>
      <c r="AJ848" t="str">
        <f>IF(OR(ISBLANK('!0'!AP850),ISERROR('!0'!AP850)),"",'!0'!AP850)</f>
        <v/>
      </c>
      <c r="AK848" t="str">
        <f>IF(OR(ISBLANK('!0'!AQ850),ISERROR('!0'!AQ850)),"",'!0'!AQ850)</f>
        <v/>
      </c>
      <c r="AL848" t="str">
        <f>IF(OR(ISBLANK('!0'!AR850),ISERROR('!0'!AR850)),"",'!0'!AR850)</f>
        <v/>
      </c>
      <c r="AM848" t="str">
        <f>IF(OR(ISBLANK('!0'!AS850),ISERROR('!0'!AS850)),"",'!0'!AS850)</f>
        <v/>
      </c>
      <c r="AN848" t="str">
        <f>IF(OR(ISBLANK('!0'!AT850),ISERROR('!0'!AT850)),"",'!0'!AT850)</f>
        <v/>
      </c>
      <c r="AO848" t="str">
        <f>IF(OR(ISBLANK('!0'!AU850),ISERROR('!0'!AU850)),"",'!0'!AU850)</f>
        <v/>
      </c>
      <c r="AP848" t="str">
        <f>IF(OR(ISBLANK('!0'!AV850),ISERROR('!0'!AV850)),"",'!0'!AV850)</f>
        <v/>
      </c>
      <c r="AQ848" t="str">
        <f>IF(OR(ISBLANK('!0'!AW850),ISERROR('!0'!AW850)),"",'!0'!AW850)</f>
        <v/>
      </c>
      <c r="AR848" t="str">
        <f>IF(OR(ISBLANK('!0'!AX850),ISERROR('!0'!AX850)),"",'!0'!AX850)</f>
        <v/>
      </c>
      <c r="AS848" t="str">
        <f>IF(OR(ISBLANK('!0'!AY850),ISERROR('!0'!AY850)),"",'!0'!AY850)</f>
        <v/>
      </c>
      <c r="AT848" t="str">
        <f>IF(OR(ISBLANK('!0'!AZ850),ISERROR('!0'!AZ850)),"",'!0'!AZ850)</f>
        <v/>
      </c>
      <c r="AU848" t="str">
        <f>IF(OR(ISBLANK('!0'!BA850),ISERROR('!0'!BA850)),"",'!0'!BA850)</f>
        <v/>
      </c>
      <c r="AV848" t="str">
        <f>IF(OR(ISBLANK('!0'!BB850),ISERROR('!0'!BB850)),"",'!0'!BB850)</f>
        <v/>
      </c>
      <c r="AW848" t="str">
        <f>IF(OR(ISBLANK('!0'!BC850),ISERROR('!0'!BC850)),"",'!0'!BC850)</f>
        <v/>
      </c>
      <c r="AX848" t="str">
        <f>IF(OR(ISBLANK('!0'!BD850),ISERROR('!0'!BD850)),"",'!0'!BD850)</f>
        <v/>
      </c>
      <c r="AY848" t="str">
        <f>IF(OR(ISBLANK('!0'!BE850),ISERROR('!0'!BE850)),"",'!0'!BE850)</f>
        <v/>
      </c>
      <c r="AZ848" t="str">
        <f>IF(OR(ISBLANK('!0'!BF850),ISERROR('!0'!BF850)),"",'!0'!BF850)</f>
        <v/>
      </c>
      <c r="BA848" t="str">
        <f>IF(OR(ISBLANK('!0'!BG850),ISERROR('!0'!BG850)),"",'!0'!BG850)</f>
        <v/>
      </c>
      <c r="BB848" t="str">
        <f>IF(OR(ISBLANK('!0'!BH850),ISERROR('!0'!BH850)),"",'!0'!BH850)</f>
        <v/>
      </c>
      <c r="BC848" t="str">
        <f>IF(OR(ISBLANK('!0'!BI850),ISERROR('!0'!BI850)),"",'!0'!BI850)</f>
        <v/>
      </c>
    </row>
    <row r="849" spans="1:55" ht="12.75" customHeight="1" x14ac:dyDescent="0.2">
      <c r="A849" t="str">
        <f>IF(OR(ISBLANK('!0'!A851),ISERROR('!0'!A851)),"",'!0'!A851)</f>
        <v/>
      </c>
      <c r="B849" t="str">
        <f>IF(OR(ISBLANK('!0'!B851),ISERROR('!0'!B851)),"",'!0'!B851)</f>
        <v/>
      </c>
      <c r="C849" t="str">
        <f>IF(OR(ISBLANK('!0'!C850),ISERROR('!0'!C850)),"",'!0'!C850)</f>
        <v/>
      </c>
      <c r="D849" t="str">
        <f>IF(OR(ISBLANK('!0'!D851),ISERROR('!0'!D851)),"",'!0'!D851)</f>
        <v/>
      </c>
      <c r="E849" t="str">
        <f>IF(OR(ISBLANK('!0'!E851),ISERROR('!0'!E851)),"",'!0'!E851)</f>
        <v/>
      </c>
      <c r="F849" t="str">
        <f>IF(OR(ISBLANK('!0'!F851),ISERROR('!0'!F851)),"",'!0'!F851)</f>
        <v/>
      </c>
      <c r="G849" t="str">
        <f>IF(OR(ISBLANK('!0'!G851),ISERROR('!0'!G851)),"",'!0'!G851)</f>
        <v/>
      </c>
      <c r="H849" t="str">
        <f>IF(OR(ISBLANK('!0'!H851),ISERROR('!0'!H851)),"",'!0'!H851)</f>
        <v/>
      </c>
      <c r="I849" s="4" t="str">
        <f>IF(OR(ISBLANK('!0'!I851),ISERROR('!0'!I851)),"",'!0'!I851)</f>
        <v/>
      </c>
      <c r="J849" t="str">
        <f>IF(OR(ISBLANK('!0'!J851),ISERROR('!0'!J851)),"",'!0'!J851)</f>
        <v/>
      </c>
      <c r="K849" s="59" t="str">
        <f>IF(OR(ISBLANK('!0'!K851),ISERROR('!0'!K851)),"",'!0'!K851)</f>
        <v/>
      </c>
      <c r="L849" t="str">
        <f>IF(OR(ISBLANK('!0'!L851),ISERROR('!0'!L851)),"",'!0'!L851)</f>
        <v/>
      </c>
      <c r="M849" t="str">
        <f>IF(OR(ISBLANK('!0'!M851),ISERROR('!0'!M851)),"",'!0'!M851)</f>
        <v/>
      </c>
      <c r="N849" t="str">
        <f>IF(OR(ISBLANK('!0'!N851),ISERROR('!0'!N851)),"",'!0'!N851)</f>
        <v/>
      </c>
      <c r="O849" t="str">
        <f>IF(OR(ISBLANK('!0'!O851),ISERROR('!0'!O851)),"",'!0'!O851)</f>
        <v/>
      </c>
      <c r="P849" t="str">
        <f>IF(OR(ISBLANK('!0'!P851),ISERROR('!0'!P851)),"",'!0'!P851)</f>
        <v/>
      </c>
      <c r="Q849" t="str">
        <f>IF(OR(ISBLANK('!0'!Q851),ISERROR('!0'!Q851)),"",'!0'!Q851)</f>
        <v/>
      </c>
      <c r="R849" t="str">
        <f>IF(OR(ISBLANK('!0'!R851),ISERROR('!0'!R851)),"",'!0'!R851)</f>
        <v/>
      </c>
      <c r="S849" t="str">
        <f>IF(OR(ISBLANK('!0'!S851),ISERROR('!0'!S851)),"",'!0'!S851)</f>
        <v/>
      </c>
      <c r="T849" t="str">
        <f>IF(OR(ISBLANK('!0'!T851),ISERROR('!0'!T851)),"",'!0'!T851)</f>
        <v/>
      </c>
      <c r="U849" t="str">
        <f>IF(OR(ISBLANK('!0'!U851),ISERROR('!0'!U851)),"",'!0'!U851)</f>
        <v/>
      </c>
      <c r="V849" t="str">
        <f>IF(OR(ISBLANK('!0'!V851),ISERROR('!0'!V851)),"",'!0'!V851)</f>
        <v/>
      </c>
      <c r="W849" t="str">
        <f>IF(OR(ISBLANK('!0'!W851),ISERROR('!0'!W851)),"",'!0'!W851)</f>
        <v/>
      </c>
      <c r="X849" t="str">
        <f>IF(OR(ISBLANK('!0'!X851),ISERROR('!0'!X851)),"",'!0'!X851)</f>
        <v/>
      </c>
      <c r="Y849" t="str">
        <f>IF(OR(ISBLANK('!0'!Y851),ISERROR('!0'!Y851)),"",'!0'!Y851)</f>
        <v/>
      </c>
      <c r="Z849" t="str">
        <f>IF(OR(ISBLANK('!0'!Z851),ISERROR('!0'!Z851)),"",'!0'!Z851)</f>
        <v/>
      </c>
      <c r="AA849" t="str">
        <f>IF(OR(ISBLANK('!0'!AA851),ISERROR('!0'!AA851)),"",'!0'!AA851)</f>
        <v/>
      </c>
      <c r="AB849" t="str">
        <f>IF(OR(ISBLANK('!0'!AB851),ISERROR('!0'!AB851)),"",'!0'!AB851)</f>
        <v/>
      </c>
      <c r="AC849" t="str">
        <f>IF(OR(ISBLANK('!0'!AI851),ISERROR('!0'!AI851)),"",'!0'!AI851)</f>
        <v/>
      </c>
      <c r="AD849" t="str">
        <f>IF(OR(ISBLANK('!0'!AJ851),ISERROR('!0'!AJ851)),"",'!0'!AJ851)</f>
        <v/>
      </c>
      <c r="AE849" t="str">
        <f>IF(OR(ISBLANK('!0'!AK851),ISERROR('!0'!AK851)),"",'!0'!AK851)</f>
        <v/>
      </c>
      <c r="AF849" t="str">
        <f>IF(OR(ISBLANK('!0'!AL851),ISERROR('!0'!AL851)),"",'!0'!AL851)</f>
        <v/>
      </c>
      <c r="AG849" t="str">
        <f>IF(OR(ISBLANK('!0'!AM851),ISERROR('!0'!AM851)),"",'!0'!AM851)</f>
        <v/>
      </c>
      <c r="AH849" t="str">
        <f>IF(OR(ISBLANK('!0'!AN851),ISERROR('!0'!AN851)),"",'!0'!AN851)</f>
        <v/>
      </c>
      <c r="AI849" t="str">
        <f>IF(OR(ISBLANK('!0'!AO851),ISERROR('!0'!AO851)),"",'!0'!AO851)</f>
        <v/>
      </c>
      <c r="AJ849" t="str">
        <f>IF(OR(ISBLANK('!0'!AP851),ISERROR('!0'!AP851)),"",'!0'!AP851)</f>
        <v/>
      </c>
      <c r="AK849" t="str">
        <f>IF(OR(ISBLANK('!0'!AQ851),ISERROR('!0'!AQ851)),"",'!0'!AQ851)</f>
        <v/>
      </c>
      <c r="AL849" t="str">
        <f>IF(OR(ISBLANK('!0'!AR851),ISERROR('!0'!AR851)),"",'!0'!AR851)</f>
        <v/>
      </c>
      <c r="AM849" t="str">
        <f>IF(OR(ISBLANK('!0'!AS851),ISERROR('!0'!AS851)),"",'!0'!AS851)</f>
        <v/>
      </c>
      <c r="AN849" t="str">
        <f>IF(OR(ISBLANK('!0'!AT851),ISERROR('!0'!AT851)),"",'!0'!AT851)</f>
        <v/>
      </c>
      <c r="AO849" t="str">
        <f>IF(OR(ISBLANK('!0'!AU851),ISERROR('!0'!AU851)),"",'!0'!AU851)</f>
        <v/>
      </c>
      <c r="AP849" t="str">
        <f>IF(OR(ISBLANK('!0'!AV851),ISERROR('!0'!AV851)),"",'!0'!AV851)</f>
        <v/>
      </c>
      <c r="AQ849" t="str">
        <f>IF(OR(ISBLANK('!0'!AW851),ISERROR('!0'!AW851)),"",'!0'!AW851)</f>
        <v/>
      </c>
      <c r="AR849" t="str">
        <f>IF(OR(ISBLANK('!0'!AX851),ISERROR('!0'!AX851)),"",'!0'!AX851)</f>
        <v/>
      </c>
      <c r="AS849" t="str">
        <f>IF(OR(ISBLANK('!0'!AY851),ISERROR('!0'!AY851)),"",'!0'!AY851)</f>
        <v/>
      </c>
      <c r="AT849" t="str">
        <f>IF(OR(ISBLANK('!0'!AZ851),ISERROR('!0'!AZ851)),"",'!0'!AZ851)</f>
        <v/>
      </c>
      <c r="AU849" t="str">
        <f>IF(OR(ISBLANK('!0'!BA851),ISERROR('!0'!BA851)),"",'!0'!BA851)</f>
        <v/>
      </c>
      <c r="AV849" t="str">
        <f>IF(OR(ISBLANK('!0'!BB851),ISERROR('!0'!BB851)),"",'!0'!BB851)</f>
        <v/>
      </c>
      <c r="AW849" t="str">
        <f>IF(OR(ISBLANK('!0'!BC851),ISERROR('!0'!BC851)),"",'!0'!BC851)</f>
        <v/>
      </c>
      <c r="AX849" t="str">
        <f>IF(OR(ISBLANK('!0'!BD851),ISERROR('!0'!BD851)),"",'!0'!BD851)</f>
        <v/>
      </c>
      <c r="AY849" t="str">
        <f>IF(OR(ISBLANK('!0'!BE851),ISERROR('!0'!BE851)),"",'!0'!BE851)</f>
        <v/>
      </c>
      <c r="AZ849" t="str">
        <f>IF(OR(ISBLANK('!0'!BF851),ISERROR('!0'!BF851)),"",'!0'!BF851)</f>
        <v/>
      </c>
      <c r="BA849" t="str">
        <f>IF(OR(ISBLANK('!0'!BG851),ISERROR('!0'!BG851)),"",'!0'!BG851)</f>
        <v/>
      </c>
      <c r="BB849" t="str">
        <f>IF(OR(ISBLANK('!0'!BH851),ISERROR('!0'!BH851)),"",'!0'!BH851)</f>
        <v/>
      </c>
      <c r="BC849" t="str">
        <f>IF(OR(ISBLANK('!0'!BI851),ISERROR('!0'!BI851)),"",'!0'!BI851)</f>
        <v/>
      </c>
    </row>
    <row r="850" spans="1:55" ht="12.75" customHeight="1" x14ac:dyDescent="0.2">
      <c r="A850" t="str">
        <f>IF(OR(ISBLANK('!0'!A852),ISERROR('!0'!A852)),"",'!0'!A852)</f>
        <v/>
      </c>
      <c r="B850" t="str">
        <f>IF(OR(ISBLANK('!0'!B852),ISERROR('!0'!B852)),"",'!0'!B852)</f>
        <v/>
      </c>
      <c r="C850" t="str">
        <f>IF(OR(ISBLANK('!0'!C851),ISERROR('!0'!C851)),"",'!0'!C851)</f>
        <v/>
      </c>
      <c r="D850" t="str">
        <f>IF(OR(ISBLANK('!0'!D852),ISERROR('!0'!D852)),"",'!0'!D852)</f>
        <v/>
      </c>
      <c r="E850" t="str">
        <f>IF(OR(ISBLANK('!0'!E852),ISERROR('!0'!E852)),"",'!0'!E852)</f>
        <v/>
      </c>
      <c r="F850" t="str">
        <f>IF(OR(ISBLANK('!0'!F852),ISERROR('!0'!F852)),"",'!0'!F852)</f>
        <v/>
      </c>
      <c r="G850" t="str">
        <f>IF(OR(ISBLANK('!0'!G852),ISERROR('!0'!G852)),"",'!0'!G852)</f>
        <v/>
      </c>
      <c r="H850" t="str">
        <f>IF(OR(ISBLANK('!0'!H852),ISERROR('!0'!H852)),"",'!0'!H852)</f>
        <v/>
      </c>
      <c r="I850" s="4" t="str">
        <f>IF(OR(ISBLANK('!0'!I852),ISERROR('!0'!I852)),"",'!0'!I852)</f>
        <v/>
      </c>
      <c r="J850" t="str">
        <f>IF(OR(ISBLANK('!0'!J852),ISERROR('!0'!J852)),"",'!0'!J852)</f>
        <v/>
      </c>
      <c r="K850" s="59" t="str">
        <f>IF(OR(ISBLANK('!0'!K852),ISERROR('!0'!K852)),"",'!0'!K852)</f>
        <v/>
      </c>
      <c r="L850" t="str">
        <f>IF(OR(ISBLANK('!0'!L852),ISERROR('!0'!L852)),"",'!0'!L852)</f>
        <v/>
      </c>
      <c r="M850" t="str">
        <f>IF(OR(ISBLANK('!0'!M852),ISERROR('!0'!M852)),"",'!0'!M852)</f>
        <v/>
      </c>
      <c r="N850" t="str">
        <f>IF(OR(ISBLANK('!0'!N852),ISERROR('!0'!N852)),"",'!0'!N852)</f>
        <v/>
      </c>
      <c r="O850" t="str">
        <f>IF(OR(ISBLANK('!0'!O852),ISERROR('!0'!O852)),"",'!0'!O852)</f>
        <v/>
      </c>
      <c r="P850" t="str">
        <f>IF(OR(ISBLANK('!0'!P852),ISERROR('!0'!P852)),"",'!0'!P852)</f>
        <v/>
      </c>
      <c r="Q850" t="str">
        <f>IF(OR(ISBLANK('!0'!Q852),ISERROR('!0'!Q852)),"",'!0'!Q852)</f>
        <v/>
      </c>
      <c r="R850" t="str">
        <f>IF(OR(ISBLANK('!0'!R852),ISERROR('!0'!R852)),"",'!0'!R852)</f>
        <v/>
      </c>
      <c r="S850" t="str">
        <f>IF(OR(ISBLANK('!0'!S852),ISERROR('!0'!S852)),"",'!0'!S852)</f>
        <v/>
      </c>
      <c r="T850" t="str">
        <f>IF(OR(ISBLANK('!0'!T852),ISERROR('!0'!T852)),"",'!0'!T852)</f>
        <v/>
      </c>
      <c r="U850" t="str">
        <f>IF(OR(ISBLANK('!0'!U852),ISERROR('!0'!U852)),"",'!0'!U852)</f>
        <v/>
      </c>
      <c r="V850" t="str">
        <f>IF(OR(ISBLANK('!0'!V852),ISERROR('!0'!V852)),"",'!0'!V852)</f>
        <v/>
      </c>
      <c r="W850" t="str">
        <f>IF(OR(ISBLANK('!0'!W852),ISERROR('!0'!W852)),"",'!0'!W852)</f>
        <v/>
      </c>
      <c r="X850" t="str">
        <f>IF(OR(ISBLANK('!0'!X852),ISERROR('!0'!X852)),"",'!0'!X852)</f>
        <v/>
      </c>
      <c r="Y850" t="str">
        <f>IF(OR(ISBLANK('!0'!Y852),ISERROR('!0'!Y852)),"",'!0'!Y852)</f>
        <v/>
      </c>
      <c r="Z850" t="str">
        <f>IF(OR(ISBLANK('!0'!Z852),ISERROR('!0'!Z852)),"",'!0'!Z852)</f>
        <v/>
      </c>
      <c r="AA850" t="str">
        <f>IF(OR(ISBLANK('!0'!AA852),ISERROR('!0'!AA852)),"",'!0'!AA852)</f>
        <v/>
      </c>
      <c r="AB850" t="str">
        <f>IF(OR(ISBLANK('!0'!AB852),ISERROR('!0'!AB852)),"",'!0'!AB852)</f>
        <v/>
      </c>
      <c r="AC850" t="str">
        <f>IF(OR(ISBLANK('!0'!AI852),ISERROR('!0'!AI852)),"",'!0'!AI852)</f>
        <v/>
      </c>
      <c r="AD850" t="str">
        <f>IF(OR(ISBLANK('!0'!AJ852),ISERROR('!0'!AJ852)),"",'!0'!AJ852)</f>
        <v/>
      </c>
      <c r="AE850" t="str">
        <f>IF(OR(ISBLANK('!0'!AK852),ISERROR('!0'!AK852)),"",'!0'!AK852)</f>
        <v/>
      </c>
      <c r="AF850" t="str">
        <f>IF(OR(ISBLANK('!0'!AL852),ISERROR('!0'!AL852)),"",'!0'!AL852)</f>
        <v/>
      </c>
      <c r="AG850" t="str">
        <f>IF(OR(ISBLANK('!0'!AM852),ISERROR('!0'!AM852)),"",'!0'!AM852)</f>
        <v/>
      </c>
      <c r="AH850" t="str">
        <f>IF(OR(ISBLANK('!0'!AN852),ISERROR('!0'!AN852)),"",'!0'!AN852)</f>
        <v/>
      </c>
      <c r="AI850" t="str">
        <f>IF(OR(ISBLANK('!0'!AO852),ISERROR('!0'!AO852)),"",'!0'!AO852)</f>
        <v/>
      </c>
      <c r="AJ850" t="str">
        <f>IF(OR(ISBLANK('!0'!AP852),ISERROR('!0'!AP852)),"",'!0'!AP852)</f>
        <v/>
      </c>
      <c r="AK850" t="str">
        <f>IF(OR(ISBLANK('!0'!AQ852),ISERROR('!0'!AQ852)),"",'!0'!AQ852)</f>
        <v/>
      </c>
      <c r="AL850" t="str">
        <f>IF(OR(ISBLANK('!0'!AR852),ISERROR('!0'!AR852)),"",'!0'!AR852)</f>
        <v/>
      </c>
      <c r="AM850" t="str">
        <f>IF(OR(ISBLANK('!0'!AS852),ISERROR('!0'!AS852)),"",'!0'!AS852)</f>
        <v/>
      </c>
      <c r="AN850" t="str">
        <f>IF(OR(ISBLANK('!0'!AT852),ISERROR('!0'!AT852)),"",'!0'!AT852)</f>
        <v/>
      </c>
      <c r="AO850" t="str">
        <f>IF(OR(ISBLANK('!0'!AU852),ISERROR('!0'!AU852)),"",'!0'!AU852)</f>
        <v/>
      </c>
      <c r="AP850" t="str">
        <f>IF(OR(ISBLANK('!0'!AV852),ISERROR('!0'!AV852)),"",'!0'!AV852)</f>
        <v/>
      </c>
      <c r="AQ850" t="str">
        <f>IF(OR(ISBLANK('!0'!AW852),ISERROR('!0'!AW852)),"",'!0'!AW852)</f>
        <v/>
      </c>
      <c r="AR850" t="str">
        <f>IF(OR(ISBLANK('!0'!AX852),ISERROR('!0'!AX852)),"",'!0'!AX852)</f>
        <v/>
      </c>
      <c r="AS850" t="str">
        <f>IF(OR(ISBLANK('!0'!AY852),ISERROR('!0'!AY852)),"",'!0'!AY852)</f>
        <v/>
      </c>
      <c r="AT850" t="str">
        <f>IF(OR(ISBLANK('!0'!AZ852),ISERROR('!0'!AZ852)),"",'!0'!AZ852)</f>
        <v/>
      </c>
      <c r="AU850" t="str">
        <f>IF(OR(ISBLANK('!0'!BA852),ISERROR('!0'!BA852)),"",'!0'!BA852)</f>
        <v/>
      </c>
      <c r="AV850" t="str">
        <f>IF(OR(ISBLANK('!0'!BB852),ISERROR('!0'!BB852)),"",'!0'!BB852)</f>
        <v/>
      </c>
      <c r="AW850" t="str">
        <f>IF(OR(ISBLANK('!0'!BC852),ISERROR('!0'!BC852)),"",'!0'!BC852)</f>
        <v/>
      </c>
      <c r="AX850" t="str">
        <f>IF(OR(ISBLANK('!0'!BD852),ISERROR('!0'!BD852)),"",'!0'!BD852)</f>
        <v/>
      </c>
      <c r="AY850" t="str">
        <f>IF(OR(ISBLANK('!0'!BE852),ISERROR('!0'!BE852)),"",'!0'!BE852)</f>
        <v/>
      </c>
      <c r="AZ850" t="str">
        <f>IF(OR(ISBLANK('!0'!BF852),ISERROR('!0'!BF852)),"",'!0'!BF852)</f>
        <v/>
      </c>
      <c r="BA850" t="str">
        <f>IF(OR(ISBLANK('!0'!BG852),ISERROR('!0'!BG852)),"",'!0'!BG852)</f>
        <v/>
      </c>
      <c r="BB850" t="str">
        <f>IF(OR(ISBLANK('!0'!BH852),ISERROR('!0'!BH852)),"",'!0'!BH852)</f>
        <v/>
      </c>
      <c r="BC850" t="str">
        <f>IF(OR(ISBLANK('!0'!BI852),ISERROR('!0'!BI852)),"",'!0'!BI852)</f>
        <v/>
      </c>
    </row>
    <row r="851" spans="1:55" ht="12.75" customHeight="1" x14ac:dyDescent="0.2">
      <c r="A851" t="str">
        <f>IF(OR(ISBLANK('!0'!A853),ISERROR('!0'!A853)),"",'!0'!A853)</f>
        <v/>
      </c>
      <c r="B851" t="str">
        <f>IF(OR(ISBLANK('!0'!B853),ISERROR('!0'!B853)),"",'!0'!B853)</f>
        <v/>
      </c>
      <c r="C851" t="str">
        <f>IF(OR(ISBLANK('!0'!C852),ISERROR('!0'!C852)),"",'!0'!C852)</f>
        <v/>
      </c>
      <c r="D851" t="str">
        <f>IF(OR(ISBLANK('!0'!D853),ISERROR('!0'!D853)),"",'!0'!D853)</f>
        <v/>
      </c>
      <c r="E851" t="str">
        <f>IF(OR(ISBLANK('!0'!E853),ISERROR('!0'!E853)),"",'!0'!E853)</f>
        <v/>
      </c>
      <c r="F851" t="str">
        <f>IF(OR(ISBLANK('!0'!F853),ISERROR('!0'!F853)),"",'!0'!F853)</f>
        <v/>
      </c>
      <c r="G851" t="str">
        <f>IF(OR(ISBLANK('!0'!G853),ISERROR('!0'!G853)),"",'!0'!G853)</f>
        <v/>
      </c>
      <c r="H851" t="str">
        <f>IF(OR(ISBLANK('!0'!H853),ISERROR('!0'!H853)),"",'!0'!H853)</f>
        <v/>
      </c>
      <c r="I851" s="4" t="str">
        <f>IF(OR(ISBLANK('!0'!I853),ISERROR('!0'!I853)),"",'!0'!I853)</f>
        <v/>
      </c>
      <c r="J851" t="str">
        <f>IF(OR(ISBLANK('!0'!J853),ISERROR('!0'!J853)),"",'!0'!J853)</f>
        <v/>
      </c>
      <c r="K851" s="59" t="str">
        <f>IF(OR(ISBLANK('!0'!K853),ISERROR('!0'!K853)),"",'!0'!K853)</f>
        <v/>
      </c>
      <c r="L851" t="str">
        <f>IF(OR(ISBLANK('!0'!L853),ISERROR('!0'!L853)),"",'!0'!L853)</f>
        <v/>
      </c>
      <c r="M851" t="str">
        <f>IF(OR(ISBLANK('!0'!M853),ISERROR('!0'!M853)),"",'!0'!M853)</f>
        <v/>
      </c>
      <c r="N851" t="str">
        <f>IF(OR(ISBLANK('!0'!N853),ISERROR('!0'!N853)),"",'!0'!N853)</f>
        <v/>
      </c>
      <c r="O851" t="str">
        <f>IF(OR(ISBLANK('!0'!O853),ISERROR('!0'!O853)),"",'!0'!O853)</f>
        <v/>
      </c>
      <c r="P851" t="str">
        <f>IF(OR(ISBLANK('!0'!P853),ISERROR('!0'!P853)),"",'!0'!P853)</f>
        <v/>
      </c>
      <c r="Q851" t="str">
        <f>IF(OR(ISBLANK('!0'!Q853),ISERROR('!0'!Q853)),"",'!0'!Q853)</f>
        <v/>
      </c>
      <c r="R851" t="str">
        <f>IF(OR(ISBLANK('!0'!R853),ISERROR('!0'!R853)),"",'!0'!R853)</f>
        <v/>
      </c>
      <c r="S851" t="str">
        <f>IF(OR(ISBLANK('!0'!S853),ISERROR('!0'!S853)),"",'!0'!S853)</f>
        <v/>
      </c>
      <c r="T851" t="str">
        <f>IF(OR(ISBLANK('!0'!T853),ISERROR('!0'!T853)),"",'!0'!T853)</f>
        <v/>
      </c>
      <c r="U851" t="str">
        <f>IF(OR(ISBLANK('!0'!U853),ISERROR('!0'!U853)),"",'!0'!U853)</f>
        <v/>
      </c>
      <c r="V851" t="str">
        <f>IF(OR(ISBLANK('!0'!V853),ISERROR('!0'!V853)),"",'!0'!V853)</f>
        <v/>
      </c>
      <c r="W851" t="str">
        <f>IF(OR(ISBLANK('!0'!W853),ISERROR('!0'!W853)),"",'!0'!W853)</f>
        <v/>
      </c>
      <c r="X851" t="str">
        <f>IF(OR(ISBLANK('!0'!X853),ISERROR('!0'!X853)),"",'!0'!X853)</f>
        <v/>
      </c>
      <c r="Y851" t="str">
        <f>IF(OR(ISBLANK('!0'!Y853),ISERROR('!0'!Y853)),"",'!0'!Y853)</f>
        <v/>
      </c>
      <c r="Z851" t="str">
        <f>IF(OR(ISBLANK('!0'!Z853),ISERROR('!0'!Z853)),"",'!0'!Z853)</f>
        <v/>
      </c>
      <c r="AA851" t="str">
        <f>IF(OR(ISBLANK('!0'!AA853),ISERROR('!0'!AA853)),"",'!0'!AA853)</f>
        <v/>
      </c>
      <c r="AB851" t="str">
        <f>IF(OR(ISBLANK('!0'!AB853),ISERROR('!0'!AB853)),"",'!0'!AB853)</f>
        <v/>
      </c>
      <c r="AC851" t="str">
        <f>IF(OR(ISBLANK('!0'!AI853),ISERROR('!0'!AI853)),"",'!0'!AI853)</f>
        <v/>
      </c>
      <c r="AD851" t="str">
        <f>IF(OR(ISBLANK('!0'!AJ853),ISERROR('!0'!AJ853)),"",'!0'!AJ853)</f>
        <v/>
      </c>
      <c r="AE851" t="str">
        <f>IF(OR(ISBLANK('!0'!AK853),ISERROR('!0'!AK853)),"",'!0'!AK853)</f>
        <v/>
      </c>
      <c r="AF851" t="str">
        <f>IF(OR(ISBLANK('!0'!AL853),ISERROR('!0'!AL853)),"",'!0'!AL853)</f>
        <v/>
      </c>
      <c r="AG851" t="str">
        <f>IF(OR(ISBLANK('!0'!AM853),ISERROR('!0'!AM853)),"",'!0'!AM853)</f>
        <v/>
      </c>
      <c r="AH851" t="str">
        <f>IF(OR(ISBLANK('!0'!AN853),ISERROR('!0'!AN853)),"",'!0'!AN853)</f>
        <v/>
      </c>
      <c r="AI851" t="str">
        <f>IF(OR(ISBLANK('!0'!AO853),ISERROR('!0'!AO853)),"",'!0'!AO853)</f>
        <v/>
      </c>
      <c r="AJ851" t="str">
        <f>IF(OR(ISBLANK('!0'!AP853),ISERROR('!0'!AP853)),"",'!0'!AP853)</f>
        <v/>
      </c>
      <c r="AK851" t="str">
        <f>IF(OR(ISBLANK('!0'!AQ853),ISERROR('!0'!AQ853)),"",'!0'!AQ853)</f>
        <v/>
      </c>
      <c r="AL851" t="str">
        <f>IF(OR(ISBLANK('!0'!AR853),ISERROR('!0'!AR853)),"",'!0'!AR853)</f>
        <v/>
      </c>
      <c r="AM851" t="str">
        <f>IF(OR(ISBLANK('!0'!AS853),ISERROR('!0'!AS853)),"",'!0'!AS853)</f>
        <v/>
      </c>
      <c r="AN851" t="str">
        <f>IF(OR(ISBLANK('!0'!AT853),ISERROR('!0'!AT853)),"",'!0'!AT853)</f>
        <v/>
      </c>
      <c r="AO851" t="str">
        <f>IF(OR(ISBLANK('!0'!AU853),ISERROR('!0'!AU853)),"",'!0'!AU853)</f>
        <v/>
      </c>
      <c r="AP851" t="str">
        <f>IF(OR(ISBLANK('!0'!AV853),ISERROR('!0'!AV853)),"",'!0'!AV853)</f>
        <v/>
      </c>
      <c r="AQ851" t="str">
        <f>IF(OR(ISBLANK('!0'!AW853),ISERROR('!0'!AW853)),"",'!0'!AW853)</f>
        <v/>
      </c>
      <c r="AR851" t="str">
        <f>IF(OR(ISBLANK('!0'!AX853),ISERROR('!0'!AX853)),"",'!0'!AX853)</f>
        <v/>
      </c>
      <c r="AS851" t="str">
        <f>IF(OR(ISBLANK('!0'!AY853),ISERROR('!0'!AY853)),"",'!0'!AY853)</f>
        <v/>
      </c>
      <c r="AT851" t="str">
        <f>IF(OR(ISBLANK('!0'!AZ853),ISERROR('!0'!AZ853)),"",'!0'!AZ853)</f>
        <v/>
      </c>
      <c r="AU851" t="str">
        <f>IF(OR(ISBLANK('!0'!BA853),ISERROR('!0'!BA853)),"",'!0'!BA853)</f>
        <v/>
      </c>
      <c r="AV851" t="str">
        <f>IF(OR(ISBLANK('!0'!BB853),ISERROR('!0'!BB853)),"",'!0'!BB853)</f>
        <v/>
      </c>
      <c r="AW851" t="str">
        <f>IF(OR(ISBLANK('!0'!BC853),ISERROR('!0'!BC853)),"",'!0'!BC853)</f>
        <v/>
      </c>
      <c r="AX851" t="str">
        <f>IF(OR(ISBLANK('!0'!BD853),ISERROR('!0'!BD853)),"",'!0'!BD853)</f>
        <v/>
      </c>
      <c r="AY851" t="str">
        <f>IF(OR(ISBLANK('!0'!BE853),ISERROR('!0'!BE853)),"",'!0'!BE853)</f>
        <v/>
      </c>
      <c r="AZ851" t="str">
        <f>IF(OR(ISBLANK('!0'!BF853),ISERROR('!0'!BF853)),"",'!0'!BF853)</f>
        <v/>
      </c>
      <c r="BA851" t="str">
        <f>IF(OR(ISBLANK('!0'!BG853),ISERROR('!0'!BG853)),"",'!0'!BG853)</f>
        <v/>
      </c>
      <c r="BB851" t="str">
        <f>IF(OR(ISBLANK('!0'!BH853),ISERROR('!0'!BH853)),"",'!0'!BH853)</f>
        <v/>
      </c>
      <c r="BC851" t="str">
        <f>IF(OR(ISBLANK('!0'!BI853),ISERROR('!0'!BI853)),"",'!0'!BI853)</f>
        <v/>
      </c>
    </row>
    <row r="852" spans="1:55" ht="12.75" customHeight="1" x14ac:dyDescent="0.2">
      <c r="A852" t="str">
        <f>IF(OR(ISBLANK('!0'!A854),ISERROR('!0'!A854)),"",'!0'!A854)</f>
        <v/>
      </c>
      <c r="B852" t="str">
        <f>IF(OR(ISBLANK('!0'!B854),ISERROR('!0'!B854)),"",'!0'!B854)</f>
        <v/>
      </c>
      <c r="C852" t="str">
        <f>IF(OR(ISBLANK('!0'!C853),ISERROR('!0'!C853)),"",'!0'!C853)</f>
        <v/>
      </c>
      <c r="D852" t="str">
        <f>IF(OR(ISBLANK('!0'!D854),ISERROR('!0'!D854)),"",'!0'!D854)</f>
        <v/>
      </c>
      <c r="E852" t="str">
        <f>IF(OR(ISBLANK('!0'!E854),ISERROR('!0'!E854)),"",'!0'!E854)</f>
        <v/>
      </c>
      <c r="F852" t="str">
        <f>IF(OR(ISBLANK('!0'!F854),ISERROR('!0'!F854)),"",'!0'!F854)</f>
        <v/>
      </c>
      <c r="G852" t="str">
        <f>IF(OR(ISBLANK('!0'!G854),ISERROR('!0'!G854)),"",'!0'!G854)</f>
        <v/>
      </c>
      <c r="H852" t="str">
        <f>IF(OR(ISBLANK('!0'!H854),ISERROR('!0'!H854)),"",'!0'!H854)</f>
        <v/>
      </c>
      <c r="I852" s="4" t="str">
        <f>IF(OR(ISBLANK('!0'!I854),ISERROR('!0'!I854)),"",'!0'!I854)</f>
        <v/>
      </c>
      <c r="J852" t="str">
        <f>IF(OR(ISBLANK('!0'!J854),ISERROR('!0'!J854)),"",'!0'!J854)</f>
        <v/>
      </c>
      <c r="K852" s="59" t="str">
        <f>IF(OR(ISBLANK('!0'!K854),ISERROR('!0'!K854)),"",'!0'!K854)</f>
        <v/>
      </c>
      <c r="L852" t="str">
        <f>IF(OR(ISBLANK('!0'!L854),ISERROR('!0'!L854)),"",'!0'!L854)</f>
        <v/>
      </c>
      <c r="M852" t="str">
        <f>IF(OR(ISBLANK('!0'!M854),ISERROR('!0'!M854)),"",'!0'!M854)</f>
        <v/>
      </c>
      <c r="N852" t="str">
        <f>IF(OR(ISBLANK('!0'!N854),ISERROR('!0'!N854)),"",'!0'!N854)</f>
        <v/>
      </c>
      <c r="O852" t="str">
        <f>IF(OR(ISBLANK('!0'!O854),ISERROR('!0'!O854)),"",'!0'!O854)</f>
        <v/>
      </c>
      <c r="P852" t="str">
        <f>IF(OR(ISBLANK('!0'!P854),ISERROR('!0'!P854)),"",'!0'!P854)</f>
        <v/>
      </c>
      <c r="Q852" t="str">
        <f>IF(OR(ISBLANK('!0'!Q854),ISERROR('!0'!Q854)),"",'!0'!Q854)</f>
        <v/>
      </c>
      <c r="R852" t="str">
        <f>IF(OR(ISBLANK('!0'!R854),ISERROR('!0'!R854)),"",'!0'!R854)</f>
        <v/>
      </c>
      <c r="S852" t="str">
        <f>IF(OR(ISBLANK('!0'!S854),ISERROR('!0'!S854)),"",'!0'!S854)</f>
        <v/>
      </c>
      <c r="T852" t="str">
        <f>IF(OR(ISBLANK('!0'!T854),ISERROR('!0'!T854)),"",'!0'!T854)</f>
        <v/>
      </c>
      <c r="U852" t="str">
        <f>IF(OR(ISBLANK('!0'!U854),ISERROR('!0'!U854)),"",'!0'!U854)</f>
        <v/>
      </c>
      <c r="V852" t="str">
        <f>IF(OR(ISBLANK('!0'!V854),ISERROR('!0'!V854)),"",'!0'!V854)</f>
        <v/>
      </c>
      <c r="W852" t="str">
        <f>IF(OR(ISBLANK('!0'!W854),ISERROR('!0'!W854)),"",'!0'!W854)</f>
        <v/>
      </c>
      <c r="X852" t="str">
        <f>IF(OR(ISBLANK('!0'!X854),ISERROR('!0'!X854)),"",'!0'!X854)</f>
        <v/>
      </c>
      <c r="Y852" t="str">
        <f>IF(OR(ISBLANK('!0'!Y854),ISERROR('!0'!Y854)),"",'!0'!Y854)</f>
        <v/>
      </c>
      <c r="Z852" t="str">
        <f>IF(OR(ISBLANK('!0'!Z854),ISERROR('!0'!Z854)),"",'!0'!Z854)</f>
        <v/>
      </c>
      <c r="AA852" t="str">
        <f>IF(OR(ISBLANK('!0'!AA854),ISERROR('!0'!AA854)),"",'!0'!AA854)</f>
        <v/>
      </c>
      <c r="AB852" t="str">
        <f>IF(OR(ISBLANK('!0'!AB854),ISERROR('!0'!AB854)),"",'!0'!AB854)</f>
        <v/>
      </c>
      <c r="AC852" t="str">
        <f>IF(OR(ISBLANK('!0'!AI854),ISERROR('!0'!AI854)),"",'!0'!AI854)</f>
        <v/>
      </c>
      <c r="AD852" t="str">
        <f>IF(OR(ISBLANK('!0'!AJ854),ISERROR('!0'!AJ854)),"",'!0'!AJ854)</f>
        <v/>
      </c>
      <c r="AE852" t="str">
        <f>IF(OR(ISBLANK('!0'!AK854),ISERROR('!0'!AK854)),"",'!0'!AK854)</f>
        <v/>
      </c>
      <c r="AF852" t="str">
        <f>IF(OR(ISBLANK('!0'!AL854),ISERROR('!0'!AL854)),"",'!0'!AL854)</f>
        <v/>
      </c>
      <c r="AG852" t="str">
        <f>IF(OR(ISBLANK('!0'!AM854),ISERROR('!0'!AM854)),"",'!0'!AM854)</f>
        <v/>
      </c>
      <c r="AH852" t="str">
        <f>IF(OR(ISBLANK('!0'!AN854),ISERROR('!0'!AN854)),"",'!0'!AN854)</f>
        <v/>
      </c>
      <c r="AI852" t="str">
        <f>IF(OR(ISBLANK('!0'!AO854),ISERROR('!0'!AO854)),"",'!0'!AO854)</f>
        <v/>
      </c>
      <c r="AJ852" t="str">
        <f>IF(OR(ISBLANK('!0'!AP854),ISERROR('!0'!AP854)),"",'!0'!AP854)</f>
        <v/>
      </c>
      <c r="AK852" t="str">
        <f>IF(OR(ISBLANK('!0'!AQ854),ISERROR('!0'!AQ854)),"",'!0'!AQ854)</f>
        <v/>
      </c>
      <c r="AL852" t="str">
        <f>IF(OR(ISBLANK('!0'!AR854),ISERROR('!0'!AR854)),"",'!0'!AR854)</f>
        <v/>
      </c>
      <c r="AM852" t="str">
        <f>IF(OR(ISBLANK('!0'!AS854),ISERROR('!0'!AS854)),"",'!0'!AS854)</f>
        <v/>
      </c>
      <c r="AN852" t="str">
        <f>IF(OR(ISBLANK('!0'!AT854),ISERROR('!0'!AT854)),"",'!0'!AT854)</f>
        <v/>
      </c>
      <c r="AO852" t="str">
        <f>IF(OR(ISBLANK('!0'!AU854),ISERROR('!0'!AU854)),"",'!0'!AU854)</f>
        <v/>
      </c>
      <c r="AP852" t="str">
        <f>IF(OR(ISBLANK('!0'!AV854),ISERROR('!0'!AV854)),"",'!0'!AV854)</f>
        <v/>
      </c>
      <c r="AQ852" t="str">
        <f>IF(OR(ISBLANK('!0'!AW854),ISERROR('!0'!AW854)),"",'!0'!AW854)</f>
        <v/>
      </c>
      <c r="AR852" t="str">
        <f>IF(OR(ISBLANK('!0'!AX854),ISERROR('!0'!AX854)),"",'!0'!AX854)</f>
        <v/>
      </c>
      <c r="AS852" t="str">
        <f>IF(OR(ISBLANK('!0'!AY854),ISERROR('!0'!AY854)),"",'!0'!AY854)</f>
        <v/>
      </c>
      <c r="AT852" t="str">
        <f>IF(OR(ISBLANK('!0'!AZ854),ISERROR('!0'!AZ854)),"",'!0'!AZ854)</f>
        <v/>
      </c>
      <c r="AU852" t="str">
        <f>IF(OR(ISBLANK('!0'!BA854),ISERROR('!0'!BA854)),"",'!0'!BA854)</f>
        <v/>
      </c>
      <c r="AV852" t="str">
        <f>IF(OR(ISBLANK('!0'!BB854),ISERROR('!0'!BB854)),"",'!0'!BB854)</f>
        <v/>
      </c>
      <c r="AW852" t="str">
        <f>IF(OR(ISBLANK('!0'!BC854),ISERROR('!0'!BC854)),"",'!0'!BC854)</f>
        <v/>
      </c>
      <c r="AX852" t="str">
        <f>IF(OR(ISBLANK('!0'!BD854),ISERROR('!0'!BD854)),"",'!0'!BD854)</f>
        <v/>
      </c>
      <c r="AY852" t="str">
        <f>IF(OR(ISBLANK('!0'!BE854),ISERROR('!0'!BE854)),"",'!0'!BE854)</f>
        <v/>
      </c>
      <c r="AZ852" t="str">
        <f>IF(OR(ISBLANK('!0'!BF854),ISERROR('!0'!BF854)),"",'!0'!BF854)</f>
        <v/>
      </c>
      <c r="BA852" t="str">
        <f>IF(OR(ISBLANK('!0'!BG854),ISERROR('!0'!BG854)),"",'!0'!BG854)</f>
        <v/>
      </c>
      <c r="BB852" t="str">
        <f>IF(OR(ISBLANK('!0'!BH854),ISERROR('!0'!BH854)),"",'!0'!BH854)</f>
        <v/>
      </c>
      <c r="BC852" t="str">
        <f>IF(OR(ISBLANK('!0'!BI854),ISERROR('!0'!BI854)),"",'!0'!BI854)</f>
        <v/>
      </c>
    </row>
    <row r="853" spans="1:55" ht="12.75" customHeight="1" x14ac:dyDescent="0.2">
      <c r="A853" t="str">
        <f>IF(OR(ISBLANK('!0'!A855),ISERROR('!0'!A855)),"",'!0'!A855)</f>
        <v/>
      </c>
      <c r="B853" t="str">
        <f>IF(OR(ISBLANK('!0'!B855),ISERROR('!0'!B855)),"",'!0'!B855)</f>
        <v/>
      </c>
      <c r="C853" t="str">
        <f>IF(OR(ISBLANK('!0'!C854),ISERROR('!0'!C854)),"",'!0'!C854)</f>
        <v/>
      </c>
      <c r="D853" t="str">
        <f>IF(OR(ISBLANK('!0'!D855),ISERROR('!0'!D855)),"",'!0'!D855)</f>
        <v/>
      </c>
      <c r="E853" t="str">
        <f>IF(OR(ISBLANK('!0'!E855),ISERROR('!0'!E855)),"",'!0'!E855)</f>
        <v/>
      </c>
      <c r="F853" t="str">
        <f>IF(OR(ISBLANK('!0'!F855),ISERROR('!0'!F855)),"",'!0'!F855)</f>
        <v/>
      </c>
      <c r="G853" t="str">
        <f>IF(OR(ISBLANK('!0'!G855),ISERROR('!0'!G855)),"",'!0'!G855)</f>
        <v/>
      </c>
      <c r="H853" t="str">
        <f>IF(OR(ISBLANK('!0'!H855),ISERROR('!0'!H855)),"",'!0'!H855)</f>
        <v/>
      </c>
      <c r="I853" s="4" t="str">
        <f>IF(OR(ISBLANK('!0'!I855),ISERROR('!0'!I855)),"",'!0'!I855)</f>
        <v/>
      </c>
      <c r="J853" t="str">
        <f>IF(OR(ISBLANK('!0'!J855),ISERROR('!0'!J855)),"",'!0'!J855)</f>
        <v/>
      </c>
      <c r="K853" s="59" t="str">
        <f>IF(OR(ISBLANK('!0'!K855),ISERROR('!0'!K855)),"",'!0'!K855)</f>
        <v/>
      </c>
      <c r="L853" t="str">
        <f>IF(OR(ISBLANK('!0'!L855),ISERROR('!0'!L855)),"",'!0'!L855)</f>
        <v/>
      </c>
      <c r="M853" t="str">
        <f>IF(OR(ISBLANK('!0'!M855),ISERROR('!0'!M855)),"",'!0'!M855)</f>
        <v/>
      </c>
      <c r="N853" t="str">
        <f>IF(OR(ISBLANK('!0'!N855),ISERROR('!0'!N855)),"",'!0'!N855)</f>
        <v/>
      </c>
      <c r="O853" t="str">
        <f>IF(OR(ISBLANK('!0'!O855),ISERROR('!0'!O855)),"",'!0'!O855)</f>
        <v/>
      </c>
      <c r="P853" t="str">
        <f>IF(OR(ISBLANK('!0'!P855),ISERROR('!0'!P855)),"",'!0'!P855)</f>
        <v/>
      </c>
      <c r="Q853" t="str">
        <f>IF(OR(ISBLANK('!0'!Q855),ISERROR('!0'!Q855)),"",'!0'!Q855)</f>
        <v/>
      </c>
      <c r="R853" t="str">
        <f>IF(OR(ISBLANK('!0'!R855),ISERROR('!0'!R855)),"",'!0'!R855)</f>
        <v/>
      </c>
      <c r="S853" t="str">
        <f>IF(OR(ISBLANK('!0'!S855),ISERROR('!0'!S855)),"",'!0'!S855)</f>
        <v/>
      </c>
      <c r="T853" t="str">
        <f>IF(OR(ISBLANK('!0'!T855),ISERROR('!0'!T855)),"",'!0'!T855)</f>
        <v/>
      </c>
      <c r="U853" t="str">
        <f>IF(OR(ISBLANK('!0'!U855),ISERROR('!0'!U855)),"",'!0'!U855)</f>
        <v/>
      </c>
      <c r="V853" t="str">
        <f>IF(OR(ISBLANK('!0'!V855),ISERROR('!0'!V855)),"",'!0'!V855)</f>
        <v/>
      </c>
      <c r="W853" t="str">
        <f>IF(OR(ISBLANK('!0'!W855),ISERROR('!0'!W855)),"",'!0'!W855)</f>
        <v/>
      </c>
      <c r="X853" t="str">
        <f>IF(OR(ISBLANK('!0'!X855),ISERROR('!0'!X855)),"",'!0'!X855)</f>
        <v/>
      </c>
      <c r="Y853" t="str">
        <f>IF(OR(ISBLANK('!0'!Y855),ISERROR('!0'!Y855)),"",'!0'!Y855)</f>
        <v/>
      </c>
      <c r="Z853" t="str">
        <f>IF(OR(ISBLANK('!0'!Z855),ISERROR('!0'!Z855)),"",'!0'!Z855)</f>
        <v/>
      </c>
      <c r="AA853" t="str">
        <f>IF(OR(ISBLANK('!0'!AA855),ISERROR('!0'!AA855)),"",'!0'!AA855)</f>
        <v/>
      </c>
      <c r="AB853" t="str">
        <f>IF(OR(ISBLANK('!0'!AB855),ISERROR('!0'!AB855)),"",'!0'!AB855)</f>
        <v/>
      </c>
      <c r="AC853" t="str">
        <f>IF(OR(ISBLANK('!0'!AI855),ISERROR('!0'!AI855)),"",'!0'!AI855)</f>
        <v/>
      </c>
      <c r="AD853" t="str">
        <f>IF(OR(ISBLANK('!0'!AJ855),ISERROR('!0'!AJ855)),"",'!0'!AJ855)</f>
        <v/>
      </c>
      <c r="AE853" t="str">
        <f>IF(OR(ISBLANK('!0'!AK855),ISERROR('!0'!AK855)),"",'!0'!AK855)</f>
        <v/>
      </c>
      <c r="AF853" t="str">
        <f>IF(OR(ISBLANK('!0'!AL855),ISERROR('!0'!AL855)),"",'!0'!AL855)</f>
        <v/>
      </c>
      <c r="AG853" t="str">
        <f>IF(OR(ISBLANK('!0'!AM855),ISERROR('!0'!AM855)),"",'!0'!AM855)</f>
        <v/>
      </c>
      <c r="AH853" t="str">
        <f>IF(OR(ISBLANK('!0'!AN855),ISERROR('!0'!AN855)),"",'!0'!AN855)</f>
        <v/>
      </c>
      <c r="AI853" t="str">
        <f>IF(OR(ISBLANK('!0'!AO855),ISERROR('!0'!AO855)),"",'!0'!AO855)</f>
        <v/>
      </c>
      <c r="AJ853" t="str">
        <f>IF(OR(ISBLANK('!0'!AP855),ISERROR('!0'!AP855)),"",'!0'!AP855)</f>
        <v/>
      </c>
      <c r="AK853" t="str">
        <f>IF(OR(ISBLANK('!0'!AQ855),ISERROR('!0'!AQ855)),"",'!0'!AQ855)</f>
        <v/>
      </c>
      <c r="AL853" t="str">
        <f>IF(OR(ISBLANK('!0'!AR855),ISERROR('!0'!AR855)),"",'!0'!AR855)</f>
        <v/>
      </c>
      <c r="AM853" t="str">
        <f>IF(OR(ISBLANK('!0'!AS855),ISERROR('!0'!AS855)),"",'!0'!AS855)</f>
        <v/>
      </c>
      <c r="AN853" t="str">
        <f>IF(OR(ISBLANK('!0'!AT855),ISERROR('!0'!AT855)),"",'!0'!AT855)</f>
        <v/>
      </c>
      <c r="AO853" t="str">
        <f>IF(OR(ISBLANK('!0'!AU855),ISERROR('!0'!AU855)),"",'!0'!AU855)</f>
        <v/>
      </c>
      <c r="AP853" t="str">
        <f>IF(OR(ISBLANK('!0'!AV855),ISERROR('!0'!AV855)),"",'!0'!AV855)</f>
        <v/>
      </c>
      <c r="AQ853" t="str">
        <f>IF(OR(ISBLANK('!0'!AW855),ISERROR('!0'!AW855)),"",'!0'!AW855)</f>
        <v/>
      </c>
      <c r="AR853" t="str">
        <f>IF(OR(ISBLANK('!0'!AX855),ISERROR('!0'!AX855)),"",'!0'!AX855)</f>
        <v/>
      </c>
      <c r="AS853" t="str">
        <f>IF(OR(ISBLANK('!0'!AY855),ISERROR('!0'!AY855)),"",'!0'!AY855)</f>
        <v/>
      </c>
      <c r="AT853" t="str">
        <f>IF(OR(ISBLANK('!0'!AZ855),ISERROR('!0'!AZ855)),"",'!0'!AZ855)</f>
        <v/>
      </c>
      <c r="AU853" t="str">
        <f>IF(OR(ISBLANK('!0'!BA855),ISERROR('!0'!BA855)),"",'!0'!BA855)</f>
        <v/>
      </c>
      <c r="AV853" t="str">
        <f>IF(OR(ISBLANK('!0'!BB855),ISERROR('!0'!BB855)),"",'!0'!BB855)</f>
        <v/>
      </c>
      <c r="AW853" t="str">
        <f>IF(OR(ISBLANK('!0'!BC855),ISERROR('!0'!BC855)),"",'!0'!BC855)</f>
        <v/>
      </c>
      <c r="AX853" t="str">
        <f>IF(OR(ISBLANK('!0'!BD855),ISERROR('!0'!BD855)),"",'!0'!BD855)</f>
        <v/>
      </c>
      <c r="AY853" t="str">
        <f>IF(OR(ISBLANK('!0'!BE855),ISERROR('!0'!BE855)),"",'!0'!BE855)</f>
        <v/>
      </c>
      <c r="AZ853" t="str">
        <f>IF(OR(ISBLANK('!0'!BF855),ISERROR('!0'!BF855)),"",'!0'!BF855)</f>
        <v/>
      </c>
      <c r="BA853" t="str">
        <f>IF(OR(ISBLANK('!0'!BG855),ISERROR('!0'!BG855)),"",'!0'!BG855)</f>
        <v/>
      </c>
      <c r="BB853" t="str">
        <f>IF(OR(ISBLANK('!0'!BH855),ISERROR('!0'!BH855)),"",'!0'!BH855)</f>
        <v/>
      </c>
      <c r="BC853" t="str">
        <f>IF(OR(ISBLANK('!0'!BI855),ISERROR('!0'!BI855)),"",'!0'!BI855)</f>
        <v/>
      </c>
    </row>
    <row r="854" spans="1:55" ht="12.75" customHeight="1" x14ac:dyDescent="0.2">
      <c r="A854" t="str">
        <f>IF(OR(ISBLANK('!0'!A856),ISERROR('!0'!A856)),"",'!0'!A856)</f>
        <v/>
      </c>
      <c r="B854" t="str">
        <f>IF(OR(ISBLANK('!0'!B856),ISERROR('!0'!B856)),"",'!0'!B856)</f>
        <v/>
      </c>
      <c r="C854" t="str">
        <f>IF(OR(ISBLANK('!0'!C855),ISERROR('!0'!C855)),"",'!0'!C855)</f>
        <v/>
      </c>
      <c r="D854" t="str">
        <f>IF(OR(ISBLANK('!0'!D856),ISERROR('!0'!D856)),"",'!0'!D856)</f>
        <v/>
      </c>
      <c r="E854" t="str">
        <f>IF(OR(ISBLANK('!0'!E856),ISERROR('!0'!E856)),"",'!0'!E856)</f>
        <v/>
      </c>
      <c r="F854" t="str">
        <f>IF(OR(ISBLANK('!0'!F856),ISERROR('!0'!F856)),"",'!0'!F856)</f>
        <v/>
      </c>
      <c r="G854" t="str">
        <f>IF(OR(ISBLANK('!0'!G856),ISERROR('!0'!G856)),"",'!0'!G856)</f>
        <v/>
      </c>
      <c r="H854" t="str">
        <f>IF(OR(ISBLANK('!0'!H856),ISERROR('!0'!H856)),"",'!0'!H856)</f>
        <v/>
      </c>
      <c r="I854" s="4" t="str">
        <f>IF(OR(ISBLANK('!0'!I856),ISERROR('!0'!I856)),"",'!0'!I856)</f>
        <v/>
      </c>
      <c r="J854" t="str">
        <f>IF(OR(ISBLANK('!0'!J856),ISERROR('!0'!J856)),"",'!0'!J856)</f>
        <v/>
      </c>
      <c r="K854" s="59" t="str">
        <f>IF(OR(ISBLANK('!0'!K856),ISERROR('!0'!K856)),"",'!0'!K856)</f>
        <v/>
      </c>
      <c r="L854" t="str">
        <f>IF(OR(ISBLANK('!0'!L856),ISERROR('!0'!L856)),"",'!0'!L856)</f>
        <v/>
      </c>
      <c r="M854" t="str">
        <f>IF(OR(ISBLANK('!0'!M856),ISERROR('!0'!M856)),"",'!0'!M856)</f>
        <v/>
      </c>
      <c r="N854" t="str">
        <f>IF(OR(ISBLANK('!0'!N856),ISERROR('!0'!N856)),"",'!0'!N856)</f>
        <v/>
      </c>
      <c r="O854" t="str">
        <f>IF(OR(ISBLANK('!0'!O856),ISERROR('!0'!O856)),"",'!0'!O856)</f>
        <v/>
      </c>
      <c r="P854" t="str">
        <f>IF(OR(ISBLANK('!0'!P856),ISERROR('!0'!P856)),"",'!0'!P856)</f>
        <v/>
      </c>
      <c r="Q854" t="str">
        <f>IF(OR(ISBLANK('!0'!Q856),ISERROR('!0'!Q856)),"",'!0'!Q856)</f>
        <v/>
      </c>
      <c r="R854" t="str">
        <f>IF(OR(ISBLANK('!0'!R856),ISERROR('!0'!R856)),"",'!0'!R856)</f>
        <v/>
      </c>
      <c r="S854" t="str">
        <f>IF(OR(ISBLANK('!0'!S856),ISERROR('!0'!S856)),"",'!0'!S856)</f>
        <v/>
      </c>
      <c r="T854" t="str">
        <f>IF(OR(ISBLANK('!0'!T856),ISERROR('!0'!T856)),"",'!0'!T856)</f>
        <v/>
      </c>
      <c r="U854" t="str">
        <f>IF(OR(ISBLANK('!0'!U856),ISERROR('!0'!U856)),"",'!0'!U856)</f>
        <v/>
      </c>
      <c r="V854" t="str">
        <f>IF(OR(ISBLANK('!0'!V856),ISERROR('!0'!V856)),"",'!0'!V856)</f>
        <v/>
      </c>
      <c r="W854" t="str">
        <f>IF(OR(ISBLANK('!0'!W856),ISERROR('!0'!W856)),"",'!0'!W856)</f>
        <v/>
      </c>
      <c r="X854" t="str">
        <f>IF(OR(ISBLANK('!0'!X856),ISERROR('!0'!X856)),"",'!0'!X856)</f>
        <v/>
      </c>
      <c r="Y854" t="str">
        <f>IF(OR(ISBLANK('!0'!Y856),ISERROR('!0'!Y856)),"",'!0'!Y856)</f>
        <v/>
      </c>
      <c r="Z854" t="str">
        <f>IF(OR(ISBLANK('!0'!Z856),ISERROR('!0'!Z856)),"",'!0'!Z856)</f>
        <v/>
      </c>
      <c r="AA854" t="str">
        <f>IF(OR(ISBLANK('!0'!AA856),ISERROR('!0'!AA856)),"",'!0'!AA856)</f>
        <v/>
      </c>
      <c r="AB854" t="str">
        <f>IF(OR(ISBLANK('!0'!AB856),ISERROR('!0'!AB856)),"",'!0'!AB856)</f>
        <v/>
      </c>
      <c r="AC854" t="str">
        <f>IF(OR(ISBLANK('!0'!AI856),ISERROR('!0'!AI856)),"",'!0'!AI856)</f>
        <v/>
      </c>
      <c r="AD854" t="str">
        <f>IF(OR(ISBLANK('!0'!AJ856),ISERROR('!0'!AJ856)),"",'!0'!AJ856)</f>
        <v/>
      </c>
      <c r="AE854" t="str">
        <f>IF(OR(ISBLANK('!0'!AK856),ISERROR('!0'!AK856)),"",'!0'!AK856)</f>
        <v/>
      </c>
      <c r="AF854" t="str">
        <f>IF(OR(ISBLANK('!0'!AL856),ISERROR('!0'!AL856)),"",'!0'!AL856)</f>
        <v/>
      </c>
      <c r="AG854" t="str">
        <f>IF(OR(ISBLANK('!0'!AM856),ISERROR('!0'!AM856)),"",'!0'!AM856)</f>
        <v/>
      </c>
      <c r="AH854" t="str">
        <f>IF(OR(ISBLANK('!0'!AN856),ISERROR('!0'!AN856)),"",'!0'!AN856)</f>
        <v/>
      </c>
      <c r="AI854" t="str">
        <f>IF(OR(ISBLANK('!0'!AO856),ISERROR('!0'!AO856)),"",'!0'!AO856)</f>
        <v/>
      </c>
      <c r="AJ854" t="str">
        <f>IF(OR(ISBLANK('!0'!AP856),ISERROR('!0'!AP856)),"",'!0'!AP856)</f>
        <v/>
      </c>
      <c r="AK854" t="str">
        <f>IF(OR(ISBLANK('!0'!AQ856),ISERROR('!0'!AQ856)),"",'!0'!AQ856)</f>
        <v/>
      </c>
      <c r="AL854" t="str">
        <f>IF(OR(ISBLANK('!0'!AR856),ISERROR('!0'!AR856)),"",'!0'!AR856)</f>
        <v/>
      </c>
      <c r="AM854" t="str">
        <f>IF(OR(ISBLANK('!0'!AS856),ISERROR('!0'!AS856)),"",'!0'!AS856)</f>
        <v/>
      </c>
      <c r="AN854" t="str">
        <f>IF(OR(ISBLANK('!0'!AT856),ISERROR('!0'!AT856)),"",'!0'!AT856)</f>
        <v/>
      </c>
      <c r="AO854" t="str">
        <f>IF(OR(ISBLANK('!0'!AU856),ISERROR('!0'!AU856)),"",'!0'!AU856)</f>
        <v/>
      </c>
      <c r="AP854" t="str">
        <f>IF(OR(ISBLANK('!0'!AV856),ISERROR('!0'!AV856)),"",'!0'!AV856)</f>
        <v/>
      </c>
      <c r="AQ854" t="str">
        <f>IF(OR(ISBLANK('!0'!AW856),ISERROR('!0'!AW856)),"",'!0'!AW856)</f>
        <v/>
      </c>
      <c r="AR854" t="str">
        <f>IF(OR(ISBLANK('!0'!AX856),ISERROR('!0'!AX856)),"",'!0'!AX856)</f>
        <v/>
      </c>
      <c r="AS854" t="str">
        <f>IF(OR(ISBLANK('!0'!AY856),ISERROR('!0'!AY856)),"",'!0'!AY856)</f>
        <v/>
      </c>
      <c r="AT854" t="str">
        <f>IF(OR(ISBLANK('!0'!AZ856),ISERROR('!0'!AZ856)),"",'!0'!AZ856)</f>
        <v/>
      </c>
      <c r="AU854" t="str">
        <f>IF(OR(ISBLANK('!0'!BA856),ISERROR('!0'!BA856)),"",'!0'!BA856)</f>
        <v/>
      </c>
      <c r="AV854" t="str">
        <f>IF(OR(ISBLANK('!0'!BB856),ISERROR('!0'!BB856)),"",'!0'!BB856)</f>
        <v/>
      </c>
      <c r="AW854" t="str">
        <f>IF(OR(ISBLANK('!0'!BC856),ISERROR('!0'!BC856)),"",'!0'!BC856)</f>
        <v/>
      </c>
      <c r="AX854" t="str">
        <f>IF(OR(ISBLANK('!0'!BD856),ISERROR('!0'!BD856)),"",'!0'!BD856)</f>
        <v/>
      </c>
      <c r="AY854" t="str">
        <f>IF(OR(ISBLANK('!0'!BE856),ISERROR('!0'!BE856)),"",'!0'!BE856)</f>
        <v/>
      </c>
      <c r="AZ854" t="str">
        <f>IF(OR(ISBLANK('!0'!BF856),ISERROR('!0'!BF856)),"",'!0'!BF856)</f>
        <v/>
      </c>
      <c r="BA854" t="str">
        <f>IF(OR(ISBLANK('!0'!BG856),ISERROR('!0'!BG856)),"",'!0'!BG856)</f>
        <v/>
      </c>
      <c r="BB854" t="str">
        <f>IF(OR(ISBLANK('!0'!BH856),ISERROR('!0'!BH856)),"",'!0'!BH856)</f>
        <v/>
      </c>
      <c r="BC854" t="str">
        <f>IF(OR(ISBLANK('!0'!BI856),ISERROR('!0'!BI856)),"",'!0'!BI856)</f>
        <v/>
      </c>
    </row>
    <row r="855" spans="1:55" ht="12.75" customHeight="1" x14ac:dyDescent="0.2">
      <c r="A855" t="str">
        <f>IF(OR(ISBLANK('!0'!A857),ISERROR('!0'!A857)),"",'!0'!A857)</f>
        <v/>
      </c>
      <c r="B855" t="str">
        <f>IF(OR(ISBLANK('!0'!B857),ISERROR('!0'!B857)),"",'!0'!B857)</f>
        <v/>
      </c>
      <c r="C855" t="str">
        <f>IF(OR(ISBLANK('!0'!C856),ISERROR('!0'!C856)),"",'!0'!C856)</f>
        <v/>
      </c>
      <c r="D855" t="str">
        <f>IF(OR(ISBLANK('!0'!D857),ISERROR('!0'!D857)),"",'!0'!D857)</f>
        <v/>
      </c>
      <c r="E855" t="str">
        <f>IF(OR(ISBLANK('!0'!E857),ISERROR('!0'!E857)),"",'!0'!E857)</f>
        <v/>
      </c>
      <c r="F855" t="str">
        <f>IF(OR(ISBLANK('!0'!F857),ISERROR('!0'!F857)),"",'!0'!F857)</f>
        <v/>
      </c>
      <c r="G855" t="str">
        <f>IF(OR(ISBLANK('!0'!G857),ISERROR('!0'!G857)),"",'!0'!G857)</f>
        <v/>
      </c>
      <c r="H855" t="str">
        <f>IF(OR(ISBLANK('!0'!H857),ISERROR('!0'!H857)),"",'!0'!H857)</f>
        <v/>
      </c>
      <c r="I855" s="4" t="str">
        <f>IF(OR(ISBLANK('!0'!I857),ISERROR('!0'!I857)),"",'!0'!I857)</f>
        <v/>
      </c>
      <c r="J855" t="str">
        <f>IF(OR(ISBLANK('!0'!J857),ISERROR('!0'!J857)),"",'!0'!J857)</f>
        <v/>
      </c>
      <c r="K855" s="59" t="str">
        <f>IF(OR(ISBLANK('!0'!K857),ISERROR('!0'!K857)),"",'!0'!K857)</f>
        <v/>
      </c>
      <c r="L855" t="str">
        <f>IF(OR(ISBLANK('!0'!L857),ISERROR('!0'!L857)),"",'!0'!L857)</f>
        <v/>
      </c>
      <c r="M855" t="str">
        <f>IF(OR(ISBLANK('!0'!M857),ISERROR('!0'!M857)),"",'!0'!M857)</f>
        <v/>
      </c>
      <c r="N855" t="str">
        <f>IF(OR(ISBLANK('!0'!N857),ISERROR('!0'!N857)),"",'!0'!N857)</f>
        <v/>
      </c>
      <c r="O855" t="str">
        <f>IF(OR(ISBLANK('!0'!O857),ISERROR('!0'!O857)),"",'!0'!O857)</f>
        <v/>
      </c>
      <c r="P855" t="str">
        <f>IF(OR(ISBLANK('!0'!P857),ISERROR('!0'!P857)),"",'!0'!P857)</f>
        <v/>
      </c>
      <c r="Q855" t="str">
        <f>IF(OR(ISBLANK('!0'!Q857),ISERROR('!0'!Q857)),"",'!0'!Q857)</f>
        <v/>
      </c>
      <c r="R855" t="str">
        <f>IF(OR(ISBLANK('!0'!R857),ISERROR('!0'!R857)),"",'!0'!R857)</f>
        <v/>
      </c>
      <c r="S855" t="str">
        <f>IF(OR(ISBLANK('!0'!S857),ISERROR('!0'!S857)),"",'!0'!S857)</f>
        <v/>
      </c>
      <c r="T855" t="str">
        <f>IF(OR(ISBLANK('!0'!T857),ISERROR('!0'!T857)),"",'!0'!T857)</f>
        <v/>
      </c>
      <c r="U855" t="str">
        <f>IF(OR(ISBLANK('!0'!U857),ISERROR('!0'!U857)),"",'!0'!U857)</f>
        <v/>
      </c>
      <c r="V855" t="str">
        <f>IF(OR(ISBLANK('!0'!V857),ISERROR('!0'!V857)),"",'!0'!V857)</f>
        <v/>
      </c>
      <c r="W855" t="str">
        <f>IF(OR(ISBLANK('!0'!W857),ISERROR('!0'!W857)),"",'!0'!W857)</f>
        <v/>
      </c>
      <c r="X855" t="str">
        <f>IF(OR(ISBLANK('!0'!X857),ISERROR('!0'!X857)),"",'!0'!X857)</f>
        <v/>
      </c>
      <c r="Y855" t="str">
        <f>IF(OR(ISBLANK('!0'!Y857),ISERROR('!0'!Y857)),"",'!0'!Y857)</f>
        <v/>
      </c>
      <c r="Z855" t="str">
        <f>IF(OR(ISBLANK('!0'!Z857),ISERROR('!0'!Z857)),"",'!0'!Z857)</f>
        <v/>
      </c>
      <c r="AA855" t="str">
        <f>IF(OR(ISBLANK('!0'!AA857),ISERROR('!0'!AA857)),"",'!0'!AA857)</f>
        <v/>
      </c>
      <c r="AB855" t="str">
        <f>IF(OR(ISBLANK('!0'!AB857),ISERROR('!0'!AB857)),"",'!0'!AB857)</f>
        <v/>
      </c>
      <c r="AC855" t="str">
        <f>IF(OR(ISBLANK('!0'!AI857),ISERROR('!0'!AI857)),"",'!0'!AI857)</f>
        <v/>
      </c>
      <c r="AD855" t="str">
        <f>IF(OR(ISBLANK('!0'!AJ857),ISERROR('!0'!AJ857)),"",'!0'!AJ857)</f>
        <v/>
      </c>
      <c r="AE855" t="str">
        <f>IF(OR(ISBLANK('!0'!AK857),ISERROR('!0'!AK857)),"",'!0'!AK857)</f>
        <v/>
      </c>
      <c r="AF855" t="str">
        <f>IF(OR(ISBLANK('!0'!AL857),ISERROR('!0'!AL857)),"",'!0'!AL857)</f>
        <v/>
      </c>
      <c r="AG855" t="str">
        <f>IF(OR(ISBLANK('!0'!AM857),ISERROR('!0'!AM857)),"",'!0'!AM857)</f>
        <v/>
      </c>
      <c r="AH855" t="str">
        <f>IF(OR(ISBLANK('!0'!AN857),ISERROR('!0'!AN857)),"",'!0'!AN857)</f>
        <v/>
      </c>
      <c r="AI855" t="str">
        <f>IF(OR(ISBLANK('!0'!AO857),ISERROR('!0'!AO857)),"",'!0'!AO857)</f>
        <v/>
      </c>
      <c r="AJ855" t="str">
        <f>IF(OR(ISBLANK('!0'!AP857),ISERROR('!0'!AP857)),"",'!0'!AP857)</f>
        <v/>
      </c>
      <c r="AK855" t="str">
        <f>IF(OR(ISBLANK('!0'!AQ857),ISERROR('!0'!AQ857)),"",'!0'!AQ857)</f>
        <v/>
      </c>
      <c r="AL855" t="str">
        <f>IF(OR(ISBLANK('!0'!AR857),ISERROR('!0'!AR857)),"",'!0'!AR857)</f>
        <v/>
      </c>
      <c r="AM855" t="str">
        <f>IF(OR(ISBLANK('!0'!AS857),ISERROR('!0'!AS857)),"",'!0'!AS857)</f>
        <v/>
      </c>
      <c r="AN855" t="str">
        <f>IF(OR(ISBLANK('!0'!AT857),ISERROR('!0'!AT857)),"",'!0'!AT857)</f>
        <v/>
      </c>
      <c r="AO855" t="str">
        <f>IF(OR(ISBLANK('!0'!AU857),ISERROR('!0'!AU857)),"",'!0'!AU857)</f>
        <v/>
      </c>
      <c r="AP855" t="str">
        <f>IF(OR(ISBLANK('!0'!AV857),ISERROR('!0'!AV857)),"",'!0'!AV857)</f>
        <v/>
      </c>
      <c r="AQ855" t="str">
        <f>IF(OR(ISBLANK('!0'!AW857),ISERROR('!0'!AW857)),"",'!0'!AW857)</f>
        <v/>
      </c>
      <c r="AR855" t="str">
        <f>IF(OR(ISBLANK('!0'!AX857),ISERROR('!0'!AX857)),"",'!0'!AX857)</f>
        <v/>
      </c>
      <c r="AS855" t="str">
        <f>IF(OR(ISBLANK('!0'!AY857),ISERROR('!0'!AY857)),"",'!0'!AY857)</f>
        <v/>
      </c>
      <c r="AT855" t="str">
        <f>IF(OR(ISBLANK('!0'!AZ857),ISERROR('!0'!AZ857)),"",'!0'!AZ857)</f>
        <v/>
      </c>
      <c r="AU855" t="str">
        <f>IF(OR(ISBLANK('!0'!BA857),ISERROR('!0'!BA857)),"",'!0'!BA857)</f>
        <v/>
      </c>
      <c r="AV855" t="str">
        <f>IF(OR(ISBLANK('!0'!BB857),ISERROR('!0'!BB857)),"",'!0'!BB857)</f>
        <v/>
      </c>
      <c r="AW855" t="str">
        <f>IF(OR(ISBLANK('!0'!BC857),ISERROR('!0'!BC857)),"",'!0'!BC857)</f>
        <v/>
      </c>
      <c r="AX855" t="str">
        <f>IF(OR(ISBLANK('!0'!BD857),ISERROR('!0'!BD857)),"",'!0'!BD857)</f>
        <v/>
      </c>
      <c r="AY855" t="str">
        <f>IF(OR(ISBLANK('!0'!BE857),ISERROR('!0'!BE857)),"",'!0'!BE857)</f>
        <v/>
      </c>
      <c r="AZ855" t="str">
        <f>IF(OR(ISBLANK('!0'!BF857),ISERROR('!0'!BF857)),"",'!0'!BF857)</f>
        <v/>
      </c>
      <c r="BA855" t="str">
        <f>IF(OR(ISBLANK('!0'!BG857),ISERROR('!0'!BG857)),"",'!0'!BG857)</f>
        <v/>
      </c>
      <c r="BB855" t="str">
        <f>IF(OR(ISBLANK('!0'!BH857),ISERROR('!0'!BH857)),"",'!0'!BH857)</f>
        <v/>
      </c>
      <c r="BC855" t="str">
        <f>IF(OR(ISBLANK('!0'!BI857),ISERROR('!0'!BI857)),"",'!0'!BI857)</f>
        <v/>
      </c>
    </row>
    <row r="856" spans="1:55" ht="12.75" customHeight="1" x14ac:dyDescent="0.2">
      <c r="A856" t="str">
        <f>IF(OR(ISBLANK('!0'!A858),ISERROR('!0'!A858)),"",'!0'!A858)</f>
        <v/>
      </c>
      <c r="B856" t="str">
        <f>IF(OR(ISBLANK('!0'!B858),ISERROR('!0'!B858)),"",'!0'!B858)</f>
        <v/>
      </c>
      <c r="C856" t="str">
        <f>IF(OR(ISBLANK('!0'!C857),ISERROR('!0'!C857)),"",'!0'!C857)</f>
        <v/>
      </c>
      <c r="D856" t="str">
        <f>IF(OR(ISBLANK('!0'!D858),ISERROR('!0'!D858)),"",'!0'!D858)</f>
        <v/>
      </c>
      <c r="E856" t="str">
        <f>IF(OR(ISBLANK('!0'!E858),ISERROR('!0'!E858)),"",'!0'!E858)</f>
        <v/>
      </c>
      <c r="F856" t="str">
        <f>IF(OR(ISBLANK('!0'!F858),ISERROR('!0'!F858)),"",'!0'!F858)</f>
        <v/>
      </c>
      <c r="G856" t="str">
        <f>IF(OR(ISBLANK('!0'!G858),ISERROR('!0'!G858)),"",'!0'!G858)</f>
        <v/>
      </c>
      <c r="H856" t="str">
        <f>IF(OR(ISBLANK('!0'!H858),ISERROR('!0'!H858)),"",'!0'!H858)</f>
        <v/>
      </c>
      <c r="I856" s="4" t="str">
        <f>IF(OR(ISBLANK('!0'!I858),ISERROR('!0'!I858)),"",'!0'!I858)</f>
        <v/>
      </c>
      <c r="J856" t="str">
        <f>IF(OR(ISBLANK('!0'!J858),ISERROR('!0'!J858)),"",'!0'!J858)</f>
        <v/>
      </c>
      <c r="K856" s="59" t="str">
        <f>IF(OR(ISBLANK('!0'!K858),ISERROR('!0'!K858)),"",'!0'!K858)</f>
        <v/>
      </c>
      <c r="L856" t="str">
        <f>IF(OR(ISBLANK('!0'!L858),ISERROR('!0'!L858)),"",'!0'!L858)</f>
        <v/>
      </c>
      <c r="M856" t="str">
        <f>IF(OR(ISBLANK('!0'!M858),ISERROR('!0'!M858)),"",'!0'!M858)</f>
        <v/>
      </c>
      <c r="N856" t="str">
        <f>IF(OR(ISBLANK('!0'!N858),ISERROR('!0'!N858)),"",'!0'!N858)</f>
        <v/>
      </c>
      <c r="O856" t="str">
        <f>IF(OR(ISBLANK('!0'!O858),ISERROR('!0'!O858)),"",'!0'!O858)</f>
        <v/>
      </c>
      <c r="P856" t="str">
        <f>IF(OR(ISBLANK('!0'!P858),ISERROR('!0'!P858)),"",'!0'!P858)</f>
        <v/>
      </c>
      <c r="Q856" t="str">
        <f>IF(OR(ISBLANK('!0'!Q858),ISERROR('!0'!Q858)),"",'!0'!Q858)</f>
        <v/>
      </c>
      <c r="R856" t="str">
        <f>IF(OR(ISBLANK('!0'!R858),ISERROR('!0'!R858)),"",'!0'!R858)</f>
        <v/>
      </c>
      <c r="S856" t="str">
        <f>IF(OR(ISBLANK('!0'!S858),ISERROR('!0'!S858)),"",'!0'!S858)</f>
        <v/>
      </c>
      <c r="T856" t="str">
        <f>IF(OR(ISBLANK('!0'!T858),ISERROR('!0'!T858)),"",'!0'!T858)</f>
        <v/>
      </c>
      <c r="U856" t="str">
        <f>IF(OR(ISBLANK('!0'!U858),ISERROR('!0'!U858)),"",'!0'!U858)</f>
        <v/>
      </c>
      <c r="V856" t="str">
        <f>IF(OR(ISBLANK('!0'!V858),ISERROR('!0'!V858)),"",'!0'!V858)</f>
        <v/>
      </c>
      <c r="W856" t="str">
        <f>IF(OR(ISBLANK('!0'!W858),ISERROR('!0'!W858)),"",'!0'!W858)</f>
        <v/>
      </c>
      <c r="X856" t="str">
        <f>IF(OR(ISBLANK('!0'!X858),ISERROR('!0'!X858)),"",'!0'!X858)</f>
        <v/>
      </c>
      <c r="Y856" t="str">
        <f>IF(OR(ISBLANK('!0'!Y858),ISERROR('!0'!Y858)),"",'!0'!Y858)</f>
        <v/>
      </c>
      <c r="Z856" t="str">
        <f>IF(OR(ISBLANK('!0'!Z858),ISERROR('!0'!Z858)),"",'!0'!Z858)</f>
        <v/>
      </c>
      <c r="AA856" t="str">
        <f>IF(OR(ISBLANK('!0'!AA858),ISERROR('!0'!AA858)),"",'!0'!AA858)</f>
        <v/>
      </c>
      <c r="AB856" t="str">
        <f>IF(OR(ISBLANK('!0'!AB858),ISERROR('!0'!AB858)),"",'!0'!AB858)</f>
        <v/>
      </c>
      <c r="AC856" t="str">
        <f>IF(OR(ISBLANK('!0'!AI858),ISERROR('!0'!AI858)),"",'!0'!AI858)</f>
        <v/>
      </c>
      <c r="AD856" t="str">
        <f>IF(OR(ISBLANK('!0'!AJ858),ISERROR('!0'!AJ858)),"",'!0'!AJ858)</f>
        <v/>
      </c>
      <c r="AE856" t="str">
        <f>IF(OR(ISBLANK('!0'!AK858),ISERROR('!0'!AK858)),"",'!0'!AK858)</f>
        <v/>
      </c>
      <c r="AF856" t="str">
        <f>IF(OR(ISBLANK('!0'!AL858),ISERROR('!0'!AL858)),"",'!0'!AL858)</f>
        <v/>
      </c>
      <c r="AG856" t="str">
        <f>IF(OR(ISBLANK('!0'!AM858),ISERROR('!0'!AM858)),"",'!0'!AM858)</f>
        <v/>
      </c>
      <c r="AH856" t="str">
        <f>IF(OR(ISBLANK('!0'!AN858),ISERROR('!0'!AN858)),"",'!0'!AN858)</f>
        <v/>
      </c>
      <c r="AI856" t="str">
        <f>IF(OR(ISBLANK('!0'!AO858),ISERROR('!0'!AO858)),"",'!0'!AO858)</f>
        <v/>
      </c>
      <c r="AJ856" t="str">
        <f>IF(OR(ISBLANK('!0'!AP858),ISERROR('!0'!AP858)),"",'!0'!AP858)</f>
        <v/>
      </c>
      <c r="AK856" t="str">
        <f>IF(OR(ISBLANK('!0'!AQ858),ISERROR('!0'!AQ858)),"",'!0'!AQ858)</f>
        <v/>
      </c>
      <c r="AL856" t="str">
        <f>IF(OR(ISBLANK('!0'!AR858),ISERROR('!0'!AR858)),"",'!0'!AR858)</f>
        <v/>
      </c>
      <c r="AM856" t="str">
        <f>IF(OR(ISBLANK('!0'!AS858),ISERROR('!0'!AS858)),"",'!0'!AS858)</f>
        <v/>
      </c>
      <c r="AN856" t="str">
        <f>IF(OR(ISBLANK('!0'!AT858),ISERROR('!0'!AT858)),"",'!0'!AT858)</f>
        <v/>
      </c>
      <c r="AO856" t="str">
        <f>IF(OR(ISBLANK('!0'!AU858),ISERROR('!0'!AU858)),"",'!0'!AU858)</f>
        <v/>
      </c>
      <c r="AP856" t="str">
        <f>IF(OR(ISBLANK('!0'!AV858),ISERROR('!0'!AV858)),"",'!0'!AV858)</f>
        <v/>
      </c>
      <c r="AQ856" t="str">
        <f>IF(OR(ISBLANK('!0'!AW858),ISERROR('!0'!AW858)),"",'!0'!AW858)</f>
        <v/>
      </c>
      <c r="AR856" t="str">
        <f>IF(OR(ISBLANK('!0'!AX858),ISERROR('!0'!AX858)),"",'!0'!AX858)</f>
        <v/>
      </c>
      <c r="AS856" t="str">
        <f>IF(OR(ISBLANK('!0'!AY858),ISERROR('!0'!AY858)),"",'!0'!AY858)</f>
        <v/>
      </c>
      <c r="AT856" t="str">
        <f>IF(OR(ISBLANK('!0'!AZ858),ISERROR('!0'!AZ858)),"",'!0'!AZ858)</f>
        <v/>
      </c>
      <c r="AU856" t="str">
        <f>IF(OR(ISBLANK('!0'!BA858),ISERROR('!0'!BA858)),"",'!0'!BA858)</f>
        <v/>
      </c>
      <c r="AV856" t="str">
        <f>IF(OR(ISBLANK('!0'!BB858),ISERROR('!0'!BB858)),"",'!0'!BB858)</f>
        <v/>
      </c>
      <c r="AW856" t="str">
        <f>IF(OR(ISBLANK('!0'!BC858),ISERROR('!0'!BC858)),"",'!0'!BC858)</f>
        <v/>
      </c>
      <c r="AX856" t="str">
        <f>IF(OR(ISBLANK('!0'!BD858),ISERROR('!0'!BD858)),"",'!0'!BD858)</f>
        <v/>
      </c>
      <c r="AY856" t="str">
        <f>IF(OR(ISBLANK('!0'!BE858),ISERROR('!0'!BE858)),"",'!0'!BE858)</f>
        <v/>
      </c>
      <c r="AZ856" t="str">
        <f>IF(OR(ISBLANK('!0'!BF858),ISERROR('!0'!BF858)),"",'!0'!BF858)</f>
        <v/>
      </c>
      <c r="BA856" t="str">
        <f>IF(OR(ISBLANK('!0'!BG858),ISERROR('!0'!BG858)),"",'!0'!BG858)</f>
        <v/>
      </c>
      <c r="BB856" t="str">
        <f>IF(OR(ISBLANK('!0'!BH858),ISERROR('!0'!BH858)),"",'!0'!BH858)</f>
        <v/>
      </c>
      <c r="BC856" t="str">
        <f>IF(OR(ISBLANK('!0'!BI858),ISERROR('!0'!BI858)),"",'!0'!BI858)</f>
        <v/>
      </c>
    </row>
    <row r="857" spans="1:55" ht="12.75" customHeight="1" x14ac:dyDescent="0.2">
      <c r="A857" t="str">
        <f>IF(OR(ISBLANK('!0'!A859),ISERROR('!0'!A859)),"",'!0'!A859)</f>
        <v/>
      </c>
      <c r="B857" t="str">
        <f>IF(OR(ISBLANK('!0'!B859),ISERROR('!0'!B859)),"",'!0'!B859)</f>
        <v/>
      </c>
      <c r="C857" t="str">
        <f>IF(OR(ISBLANK('!0'!C858),ISERROR('!0'!C858)),"",'!0'!C858)</f>
        <v/>
      </c>
      <c r="D857" t="str">
        <f>IF(OR(ISBLANK('!0'!D859),ISERROR('!0'!D859)),"",'!0'!D859)</f>
        <v/>
      </c>
      <c r="E857" t="str">
        <f>IF(OR(ISBLANK('!0'!E859),ISERROR('!0'!E859)),"",'!0'!E859)</f>
        <v/>
      </c>
      <c r="F857" t="str">
        <f>IF(OR(ISBLANK('!0'!F859),ISERROR('!0'!F859)),"",'!0'!F859)</f>
        <v/>
      </c>
      <c r="G857" t="str">
        <f>IF(OR(ISBLANK('!0'!G859),ISERROR('!0'!G859)),"",'!0'!G859)</f>
        <v/>
      </c>
      <c r="H857" t="str">
        <f>IF(OR(ISBLANK('!0'!H859),ISERROR('!0'!H859)),"",'!0'!H859)</f>
        <v/>
      </c>
      <c r="I857" s="4" t="str">
        <f>IF(OR(ISBLANK('!0'!I859),ISERROR('!0'!I859)),"",'!0'!I859)</f>
        <v/>
      </c>
      <c r="J857" t="str">
        <f>IF(OR(ISBLANK('!0'!J859),ISERROR('!0'!J859)),"",'!0'!J859)</f>
        <v/>
      </c>
      <c r="K857" s="59" t="str">
        <f>IF(OR(ISBLANK('!0'!K859),ISERROR('!0'!K859)),"",'!0'!K859)</f>
        <v/>
      </c>
      <c r="L857" t="str">
        <f>IF(OR(ISBLANK('!0'!L859),ISERROR('!0'!L859)),"",'!0'!L859)</f>
        <v/>
      </c>
      <c r="M857" t="str">
        <f>IF(OR(ISBLANK('!0'!M859),ISERROR('!0'!M859)),"",'!0'!M859)</f>
        <v/>
      </c>
      <c r="N857" t="str">
        <f>IF(OR(ISBLANK('!0'!N859),ISERROR('!0'!N859)),"",'!0'!N859)</f>
        <v/>
      </c>
      <c r="O857" t="str">
        <f>IF(OR(ISBLANK('!0'!O859),ISERROR('!0'!O859)),"",'!0'!O859)</f>
        <v/>
      </c>
      <c r="P857" t="str">
        <f>IF(OR(ISBLANK('!0'!P859),ISERROR('!0'!P859)),"",'!0'!P859)</f>
        <v/>
      </c>
      <c r="Q857" t="str">
        <f>IF(OR(ISBLANK('!0'!Q859),ISERROR('!0'!Q859)),"",'!0'!Q859)</f>
        <v/>
      </c>
      <c r="R857" t="str">
        <f>IF(OR(ISBLANK('!0'!R859),ISERROR('!0'!R859)),"",'!0'!R859)</f>
        <v/>
      </c>
      <c r="S857" t="str">
        <f>IF(OR(ISBLANK('!0'!S859),ISERROR('!0'!S859)),"",'!0'!S859)</f>
        <v/>
      </c>
      <c r="T857" t="str">
        <f>IF(OR(ISBLANK('!0'!T859),ISERROR('!0'!T859)),"",'!0'!T859)</f>
        <v/>
      </c>
      <c r="U857" t="str">
        <f>IF(OR(ISBLANK('!0'!U859),ISERROR('!0'!U859)),"",'!0'!U859)</f>
        <v/>
      </c>
      <c r="V857" t="str">
        <f>IF(OR(ISBLANK('!0'!V859),ISERROR('!0'!V859)),"",'!0'!V859)</f>
        <v/>
      </c>
      <c r="W857" t="str">
        <f>IF(OR(ISBLANK('!0'!W859),ISERROR('!0'!W859)),"",'!0'!W859)</f>
        <v/>
      </c>
      <c r="X857" t="str">
        <f>IF(OR(ISBLANK('!0'!X859),ISERROR('!0'!X859)),"",'!0'!X859)</f>
        <v/>
      </c>
      <c r="Y857" t="str">
        <f>IF(OR(ISBLANK('!0'!Y859),ISERROR('!0'!Y859)),"",'!0'!Y859)</f>
        <v/>
      </c>
      <c r="Z857" t="str">
        <f>IF(OR(ISBLANK('!0'!Z859),ISERROR('!0'!Z859)),"",'!0'!Z859)</f>
        <v/>
      </c>
      <c r="AA857" t="str">
        <f>IF(OR(ISBLANK('!0'!AA859),ISERROR('!0'!AA859)),"",'!0'!AA859)</f>
        <v/>
      </c>
      <c r="AB857" t="str">
        <f>IF(OR(ISBLANK('!0'!AB859),ISERROR('!0'!AB859)),"",'!0'!AB859)</f>
        <v/>
      </c>
      <c r="AC857" t="str">
        <f>IF(OR(ISBLANK('!0'!AI859),ISERROR('!0'!AI859)),"",'!0'!AI859)</f>
        <v/>
      </c>
      <c r="AD857" t="str">
        <f>IF(OR(ISBLANK('!0'!AJ859),ISERROR('!0'!AJ859)),"",'!0'!AJ859)</f>
        <v/>
      </c>
      <c r="AE857" t="str">
        <f>IF(OR(ISBLANK('!0'!AK859),ISERROR('!0'!AK859)),"",'!0'!AK859)</f>
        <v/>
      </c>
      <c r="AF857" t="str">
        <f>IF(OR(ISBLANK('!0'!AL859),ISERROR('!0'!AL859)),"",'!0'!AL859)</f>
        <v/>
      </c>
      <c r="AG857" t="str">
        <f>IF(OR(ISBLANK('!0'!AM859),ISERROR('!0'!AM859)),"",'!0'!AM859)</f>
        <v/>
      </c>
      <c r="AH857" t="str">
        <f>IF(OR(ISBLANK('!0'!AN859),ISERROR('!0'!AN859)),"",'!0'!AN859)</f>
        <v/>
      </c>
      <c r="AI857" t="str">
        <f>IF(OR(ISBLANK('!0'!AO859),ISERROR('!0'!AO859)),"",'!0'!AO859)</f>
        <v/>
      </c>
      <c r="AJ857" t="str">
        <f>IF(OR(ISBLANK('!0'!AP859),ISERROR('!0'!AP859)),"",'!0'!AP859)</f>
        <v/>
      </c>
      <c r="AK857" t="str">
        <f>IF(OR(ISBLANK('!0'!AQ859),ISERROR('!0'!AQ859)),"",'!0'!AQ859)</f>
        <v/>
      </c>
      <c r="AL857" t="str">
        <f>IF(OR(ISBLANK('!0'!AR859),ISERROR('!0'!AR859)),"",'!0'!AR859)</f>
        <v/>
      </c>
      <c r="AM857" t="str">
        <f>IF(OR(ISBLANK('!0'!AS859),ISERROR('!0'!AS859)),"",'!0'!AS859)</f>
        <v/>
      </c>
      <c r="AN857" t="str">
        <f>IF(OR(ISBLANK('!0'!AT859),ISERROR('!0'!AT859)),"",'!0'!AT859)</f>
        <v/>
      </c>
      <c r="AO857" t="str">
        <f>IF(OR(ISBLANK('!0'!AU859),ISERROR('!0'!AU859)),"",'!0'!AU859)</f>
        <v/>
      </c>
      <c r="AP857" t="str">
        <f>IF(OR(ISBLANK('!0'!AV859),ISERROR('!0'!AV859)),"",'!0'!AV859)</f>
        <v/>
      </c>
      <c r="AQ857" t="str">
        <f>IF(OR(ISBLANK('!0'!AW859),ISERROR('!0'!AW859)),"",'!0'!AW859)</f>
        <v/>
      </c>
      <c r="AR857" t="str">
        <f>IF(OR(ISBLANK('!0'!AX859),ISERROR('!0'!AX859)),"",'!0'!AX859)</f>
        <v/>
      </c>
      <c r="AS857" t="str">
        <f>IF(OR(ISBLANK('!0'!AY859),ISERROR('!0'!AY859)),"",'!0'!AY859)</f>
        <v/>
      </c>
      <c r="AT857" t="str">
        <f>IF(OR(ISBLANK('!0'!AZ859),ISERROR('!0'!AZ859)),"",'!0'!AZ859)</f>
        <v/>
      </c>
      <c r="AU857" t="str">
        <f>IF(OR(ISBLANK('!0'!BA859),ISERROR('!0'!BA859)),"",'!0'!BA859)</f>
        <v/>
      </c>
      <c r="AV857" t="str">
        <f>IF(OR(ISBLANK('!0'!BB859),ISERROR('!0'!BB859)),"",'!0'!BB859)</f>
        <v/>
      </c>
      <c r="AW857" t="str">
        <f>IF(OR(ISBLANK('!0'!BC859),ISERROR('!0'!BC859)),"",'!0'!BC859)</f>
        <v/>
      </c>
      <c r="AX857" t="str">
        <f>IF(OR(ISBLANK('!0'!BD859),ISERROR('!0'!BD859)),"",'!0'!BD859)</f>
        <v/>
      </c>
      <c r="AY857" t="str">
        <f>IF(OR(ISBLANK('!0'!BE859),ISERROR('!0'!BE859)),"",'!0'!BE859)</f>
        <v/>
      </c>
      <c r="AZ857" t="str">
        <f>IF(OR(ISBLANK('!0'!BF859),ISERROR('!0'!BF859)),"",'!0'!BF859)</f>
        <v/>
      </c>
      <c r="BA857" t="str">
        <f>IF(OR(ISBLANK('!0'!BG859),ISERROR('!0'!BG859)),"",'!0'!BG859)</f>
        <v/>
      </c>
      <c r="BB857" t="str">
        <f>IF(OR(ISBLANK('!0'!BH859),ISERROR('!0'!BH859)),"",'!0'!BH859)</f>
        <v/>
      </c>
      <c r="BC857" t="str">
        <f>IF(OR(ISBLANK('!0'!BI859),ISERROR('!0'!BI859)),"",'!0'!BI859)</f>
        <v/>
      </c>
    </row>
    <row r="858" spans="1:55" ht="12.75" customHeight="1" x14ac:dyDescent="0.2">
      <c r="A858" t="str">
        <f>IF(OR(ISBLANK('!0'!A860),ISERROR('!0'!A860)),"",'!0'!A860)</f>
        <v/>
      </c>
      <c r="B858" t="str">
        <f>IF(OR(ISBLANK('!0'!B860),ISERROR('!0'!B860)),"",'!0'!B860)</f>
        <v/>
      </c>
      <c r="C858" t="str">
        <f>IF(OR(ISBLANK('!0'!C859),ISERROR('!0'!C859)),"",'!0'!C859)</f>
        <v/>
      </c>
      <c r="D858" t="str">
        <f>IF(OR(ISBLANK('!0'!D860),ISERROR('!0'!D860)),"",'!0'!D860)</f>
        <v/>
      </c>
      <c r="E858" t="str">
        <f>IF(OR(ISBLANK('!0'!E860),ISERROR('!0'!E860)),"",'!0'!E860)</f>
        <v/>
      </c>
      <c r="F858" t="str">
        <f>IF(OR(ISBLANK('!0'!F860),ISERROR('!0'!F860)),"",'!0'!F860)</f>
        <v/>
      </c>
      <c r="G858" t="str">
        <f>IF(OR(ISBLANK('!0'!G860),ISERROR('!0'!G860)),"",'!0'!G860)</f>
        <v/>
      </c>
      <c r="H858" t="str">
        <f>IF(OR(ISBLANK('!0'!H860),ISERROR('!0'!H860)),"",'!0'!H860)</f>
        <v/>
      </c>
      <c r="I858" s="4" t="str">
        <f>IF(OR(ISBLANK('!0'!I860),ISERROR('!0'!I860)),"",'!0'!I860)</f>
        <v/>
      </c>
      <c r="J858" t="str">
        <f>IF(OR(ISBLANK('!0'!J860),ISERROR('!0'!J860)),"",'!0'!J860)</f>
        <v/>
      </c>
      <c r="K858" s="59" t="str">
        <f>IF(OR(ISBLANK('!0'!K860),ISERROR('!0'!K860)),"",'!0'!K860)</f>
        <v/>
      </c>
      <c r="L858" t="str">
        <f>IF(OR(ISBLANK('!0'!L860),ISERROR('!0'!L860)),"",'!0'!L860)</f>
        <v/>
      </c>
      <c r="M858" t="str">
        <f>IF(OR(ISBLANK('!0'!M860),ISERROR('!0'!M860)),"",'!0'!M860)</f>
        <v/>
      </c>
      <c r="N858" t="str">
        <f>IF(OR(ISBLANK('!0'!N860),ISERROR('!0'!N860)),"",'!0'!N860)</f>
        <v/>
      </c>
      <c r="O858" t="str">
        <f>IF(OR(ISBLANK('!0'!O860),ISERROR('!0'!O860)),"",'!0'!O860)</f>
        <v/>
      </c>
      <c r="P858" t="str">
        <f>IF(OR(ISBLANK('!0'!P860),ISERROR('!0'!P860)),"",'!0'!P860)</f>
        <v/>
      </c>
      <c r="Q858" t="str">
        <f>IF(OR(ISBLANK('!0'!Q860),ISERROR('!0'!Q860)),"",'!0'!Q860)</f>
        <v/>
      </c>
      <c r="R858" t="str">
        <f>IF(OR(ISBLANK('!0'!R860),ISERROR('!0'!R860)),"",'!0'!R860)</f>
        <v/>
      </c>
      <c r="S858" t="str">
        <f>IF(OR(ISBLANK('!0'!S860),ISERROR('!0'!S860)),"",'!0'!S860)</f>
        <v/>
      </c>
      <c r="T858" t="str">
        <f>IF(OR(ISBLANK('!0'!T860),ISERROR('!0'!T860)),"",'!0'!T860)</f>
        <v/>
      </c>
      <c r="U858" t="str">
        <f>IF(OR(ISBLANK('!0'!U860),ISERROR('!0'!U860)),"",'!0'!U860)</f>
        <v/>
      </c>
      <c r="V858" t="str">
        <f>IF(OR(ISBLANK('!0'!V860),ISERROR('!0'!V860)),"",'!0'!V860)</f>
        <v/>
      </c>
      <c r="W858" t="str">
        <f>IF(OR(ISBLANK('!0'!W860),ISERROR('!0'!W860)),"",'!0'!W860)</f>
        <v/>
      </c>
      <c r="X858" t="str">
        <f>IF(OR(ISBLANK('!0'!X860),ISERROR('!0'!X860)),"",'!0'!X860)</f>
        <v/>
      </c>
      <c r="Y858" t="str">
        <f>IF(OR(ISBLANK('!0'!Y860),ISERROR('!0'!Y860)),"",'!0'!Y860)</f>
        <v/>
      </c>
      <c r="Z858" t="str">
        <f>IF(OR(ISBLANK('!0'!Z860),ISERROR('!0'!Z860)),"",'!0'!Z860)</f>
        <v/>
      </c>
      <c r="AA858" t="str">
        <f>IF(OR(ISBLANK('!0'!AA860),ISERROR('!0'!AA860)),"",'!0'!AA860)</f>
        <v/>
      </c>
      <c r="AB858" t="str">
        <f>IF(OR(ISBLANK('!0'!AB860),ISERROR('!0'!AB860)),"",'!0'!AB860)</f>
        <v/>
      </c>
      <c r="AC858" t="str">
        <f>IF(OR(ISBLANK('!0'!AI860),ISERROR('!0'!AI860)),"",'!0'!AI860)</f>
        <v/>
      </c>
      <c r="AD858" t="str">
        <f>IF(OR(ISBLANK('!0'!AJ860),ISERROR('!0'!AJ860)),"",'!0'!AJ860)</f>
        <v/>
      </c>
      <c r="AE858" t="str">
        <f>IF(OR(ISBLANK('!0'!AK860),ISERROR('!0'!AK860)),"",'!0'!AK860)</f>
        <v/>
      </c>
      <c r="AF858" t="str">
        <f>IF(OR(ISBLANK('!0'!AL860),ISERROR('!0'!AL860)),"",'!0'!AL860)</f>
        <v/>
      </c>
      <c r="AG858" t="str">
        <f>IF(OR(ISBLANK('!0'!AM860),ISERROR('!0'!AM860)),"",'!0'!AM860)</f>
        <v/>
      </c>
      <c r="AH858" t="str">
        <f>IF(OR(ISBLANK('!0'!AN860),ISERROR('!0'!AN860)),"",'!0'!AN860)</f>
        <v/>
      </c>
      <c r="AI858" t="str">
        <f>IF(OR(ISBLANK('!0'!AO860),ISERROR('!0'!AO860)),"",'!0'!AO860)</f>
        <v/>
      </c>
      <c r="AJ858" t="str">
        <f>IF(OR(ISBLANK('!0'!AP860),ISERROR('!0'!AP860)),"",'!0'!AP860)</f>
        <v/>
      </c>
      <c r="AK858" t="str">
        <f>IF(OR(ISBLANK('!0'!AQ860),ISERROR('!0'!AQ860)),"",'!0'!AQ860)</f>
        <v/>
      </c>
      <c r="AL858" t="str">
        <f>IF(OR(ISBLANK('!0'!AR860),ISERROR('!0'!AR860)),"",'!0'!AR860)</f>
        <v/>
      </c>
      <c r="AM858" t="str">
        <f>IF(OR(ISBLANK('!0'!AS860),ISERROR('!0'!AS860)),"",'!0'!AS860)</f>
        <v/>
      </c>
      <c r="AN858" t="str">
        <f>IF(OR(ISBLANK('!0'!AT860),ISERROR('!0'!AT860)),"",'!0'!AT860)</f>
        <v/>
      </c>
      <c r="AO858" t="str">
        <f>IF(OR(ISBLANK('!0'!AU860),ISERROR('!0'!AU860)),"",'!0'!AU860)</f>
        <v/>
      </c>
      <c r="AP858" t="str">
        <f>IF(OR(ISBLANK('!0'!AV860),ISERROR('!0'!AV860)),"",'!0'!AV860)</f>
        <v/>
      </c>
      <c r="AQ858" t="str">
        <f>IF(OR(ISBLANK('!0'!AW860),ISERROR('!0'!AW860)),"",'!0'!AW860)</f>
        <v/>
      </c>
      <c r="AR858" t="str">
        <f>IF(OR(ISBLANK('!0'!AX860),ISERROR('!0'!AX860)),"",'!0'!AX860)</f>
        <v/>
      </c>
      <c r="AS858" t="str">
        <f>IF(OR(ISBLANK('!0'!AY860),ISERROR('!0'!AY860)),"",'!0'!AY860)</f>
        <v/>
      </c>
      <c r="AT858" t="str">
        <f>IF(OR(ISBLANK('!0'!AZ860),ISERROR('!0'!AZ860)),"",'!0'!AZ860)</f>
        <v/>
      </c>
      <c r="AU858" t="str">
        <f>IF(OR(ISBLANK('!0'!BA860),ISERROR('!0'!BA860)),"",'!0'!BA860)</f>
        <v/>
      </c>
      <c r="AV858" t="str">
        <f>IF(OR(ISBLANK('!0'!BB860),ISERROR('!0'!BB860)),"",'!0'!BB860)</f>
        <v/>
      </c>
      <c r="AW858" t="str">
        <f>IF(OR(ISBLANK('!0'!BC860),ISERROR('!0'!BC860)),"",'!0'!BC860)</f>
        <v/>
      </c>
      <c r="AX858" t="str">
        <f>IF(OR(ISBLANK('!0'!BD860),ISERROR('!0'!BD860)),"",'!0'!BD860)</f>
        <v/>
      </c>
      <c r="AY858" t="str">
        <f>IF(OR(ISBLANK('!0'!BE860),ISERROR('!0'!BE860)),"",'!0'!BE860)</f>
        <v/>
      </c>
      <c r="AZ858" t="str">
        <f>IF(OR(ISBLANK('!0'!BF860),ISERROR('!0'!BF860)),"",'!0'!BF860)</f>
        <v/>
      </c>
      <c r="BA858" t="str">
        <f>IF(OR(ISBLANK('!0'!BG860),ISERROR('!0'!BG860)),"",'!0'!BG860)</f>
        <v/>
      </c>
      <c r="BB858" t="str">
        <f>IF(OR(ISBLANK('!0'!BH860),ISERROR('!0'!BH860)),"",'!0'!BH860)</f>
        <v/>
      </c>
      <c r="BC858" t="str">
        <f>IF(OR(ISBLANK('!0'!BI860),ISERROR('!0'!BI860)),"",'!0'!BI860)</f>
        <v/>
      </c>
    </row>
    <row r="859" spans="1:55" ht="12.75" customHeight="1" x14ac:dyDescent="0.2">
      <c r="A859" t="str">
        <f>IF(OR(ISBLANK('!0'!A861),ISERROR('!0'!A861)),"",'!0'!A861)</f>
        <v/>
      </c>
      <c r="B859" t="str">
        <f>IF(OR(ISBLANK('!0'!B861),ISERROR('!0'!B861)),"",'!0'!B861)</f>
        <v/>
      </c>
      <c r="C859" t="str">
        <f>IF(OR(ISBLANK('!0'!C860),ISERROR('!0'!C860)),"",'!0'!C860)</f>
        <v/>
      </c>
      <c r="D859" t="str">
        <f>IF(OR(ISBLANK('!0'!D861),ISERROR('!0'!D861)),"",'!0'!D861)</f>
        <v/>
      </c>
      <c r="E859" t="str">
        <f>IF(OR(ISBLANK('!0'!E861),ISERROR('!0'!E861)),"",'!0'!E861)</f>
        <v/>
      </c>
      <c r="F859" t="str">
        <f>IF(OR(ISBLANK('!0'!F861),ISERROR('!0'!F861)),"",'!0'!F861)</f>
        <v/>
      </c>
      <c r="G859" t="str">
        <f>IF(OR(ISBLANK('!0'!G861),ISERROR('!0'!G861)),"",'!0'!G861)</f>
        <v/>
      </c>
      <c r="H859" t="str">
        <f>IF(OR(ISBLANK('!0'!H861),ISERROR('!0'!H861)),"",'!0'!H861)</f>
        <v/>
      </c>
      <c r="I859" s="4" t="str">
        <f>IF(OR(ISBLANK('!0'!I861),ISERROR('!0'!I861)),"",'!0'!I861)</f>
        <v/>
      </c>
      <c r="J859" t="str">
        <f>IF(OR(ISBLANK('!0'!J861),ISERROR('!0'!J861)),"",'!0'!J861)</f>
        <v/>
      </c>
      <c r="K859" s="59" t="str">
        <f>IF(OR(ISBLANK('!0'!K861),ISERROR('!0'!K861)),"",'!0'!K861)</f>
        <v/>
      </c>
      <c r="L859" t="str">
        <f>IF(OR(ISBLANK('!0'!L861),ISERROR('!0'!L861)),"",'!0'!L861)</f>
        <v/>
      </c>
      <c r="M859" t="str">
        <f>IF(OR(ISBLANK('!0'!M861),ISERROR('!0'!M861)),"",'!0'!M861)</f>
        <v/>
      </c>
      <c r="N859" t="str">
        <f>IF(OR(ISBLANK('!0'!N861),ISERROR('!0'!N861)),"",'!0'!N861)</f>
        <v/>
      </c>
      <c r="O859" t="str">
        <f>IF(OR(ISBLANK('!0'!O861),ISERROR('!0'!O861)),"",'!0'!O861)</f>
        <v/>
      </c>
      <c r="P859" t="str">
        <f>IF(OR(ISBLANK('!0'!P861),ISERROR('!0'!P861)),"",'!0'!P861)</f>
        <v/>
      </c>
      <c r="Q859" t="str">
        <f>IF(OR(ISBLANK('!0'!Q861),ISERROR('!0'!Q861)),"",'!0'!Q861)</f>
        <v/>
      </c>
      <c r="R859" t="str">
        <f>IF(OR(ISBLANK('!0'!R861),ISERROR('!0'!R861)),"",'!0'!R861)</f>
        <v/>
      </c>
      <c r="S859" t="str">
        <f>IF(OR(ISBLANK('!0'!S861),ISERROR('!0'!S861)),"",'!0'!S861)</f>
        <v/>
      </c>
      <c r="T859" t="str">
        <f>IF(OR(ISBLANK('!0'!T861),ISERROR('!0'!T861)),"",'!0'!T861)</f>
        <v/>
      </c>
      <c r="U859" t="str">
        <f>IF(OR(ISBLANK('!0'!U861),ISERROR('!0'!U861)),"",'!0'!U861)</f>
        <v/>
      </c>
      <c r="V859" t="str">
        <f>IF(OR(ISBLANK('!0'!V861),ISERROR('!0'!V861)),"",'!0'!V861)</f>
        <v/>
      </c>
      <c r="W859" t="str">
        <f>IF(OR(ISBLANK('!0'!W861),ISERROR('!0'!W861)),"",'!0'!W861)</f>
        <v/>
      </c>
      <c r="X859" t="str">
        <f>IF(OR(ISBLANK('!0'!X861),ISERROR('!0'!X861)),"",'!0'!X861)</f>
        <v/>
      </c>
      <c r="Y859" t="str">
        <f>IF(OR(ISBLANK('!0'!Y861),ISERROR('!0'!Y861)),"",'!0'!Y861)</f>
        <v/>
      </c>
      <c r="Z859" t="str">
        <f>IF(OR(ISBLANK('!0'!Z861),ISERROR('!0'!Z861)),"",'!0'!Z861)</f>
        <v/>
      </c>
      <c r="AA859" t="str">
        <f>IF(OR(ISBLANK('!0'!AA861),ISERROR('!0'!AA861)),"",'!0'!AA861)</f>
        <v/>
      </c>
      <c r="AB859" t="str">
        <f>IF(OR(ISBLANK('!0'!AB861),ISERROR('!0'!AB861)),"",'!0'!AB861)</f>
        <v/>
      </c>
      <c r="AC859" t="str">
        <f>IF(OR(ISBLANK('!0'!AI861),ISERROR('!0'!AI861)),"",'!0'!AI861)</f>
        <v/>
      </c>
      <c r="AD859" t="str">
        <f>IF(OR(ISBLANK('!0'!AJ861),ISERROR('!0'!AJ861)),"",'!0'!AJ861)</f>
        <v/>
      </c>
      <c r="AE859" t="str">
        <f>IF(OR(ISBLANK('!0'!AK861),ISERROR('!0'!AK861)),"",'!0'!AK861)</f>
        <v/>
      </c>
      <c r="AF859" t="str">
        <f>IF(OR(ISBLANK('!0'!AL861),ISERROR('!0'!AL861)),"",'!0'!AL861)</f>
        <v/>
      </c>
      <c r="AG859" t="str">
        <f>IF(OR(ISBLANK('!0'!AM861),ISERROR('!0'!AM861)),"",'!0'!AM861)</f>
        <v/>
      </c>
      <c r="AH859" t="str">
        <f>IF(OR(ISBLANK('!0'!AN861),ISERROR('!0'!AN861)),"",'!0'!AN861)</f>
        <v/>
      </c>
      <c r="AI859" t="str">
        <f>IF(OR(ISBLANK('!0'!AO861),ISERROR('!0'!AO861)),"",'!0'!AO861)</f>
        <v/>
      </c>
      <c r="AJ859" t="str">
        <f>IF(OR(ISBLANK('!0'!AP861),ISERROR('!0'!AP861)),"",'!0'!AP861)</f>
        <v/>
      </c>
      <c r="AK859" t="str">
        <f>IF(OR(ISBLANK('!0'!AQ861),ISERROR('!0'!AQ861)),"",'!0'!AQ861)</f>
        <v/>
      </c>
      <c r="AL859" t="str">
        <f>IF(OR(ISBLANK('!0'!AR861),ISERROR('!0'!AR861)),"",'!0'!AR861)</f>
        <v/>
      </c>
      <c r="AM859" t="str">
        <f>IF(OR(ISBLANK('!0'!AS861),ISERROR('!0'!AS861)),"",'!0'!AS861)</f>
        <v/>
      </c>
      <c r="AN859" t="str">
        <f>IF(OR(ISBLANK('!0'!AT861),ISERROR('!0'!AT861)),"",'!0'!AT861)</f>
        <v/>
      </c>
      <c r="AO859" t="str">
        <f>IF(OR(ISBLANK('!0'!AU861),ISERROR('!0'!AU861)),"",'!0'!AU861)</f>
        <v/>
      </c>
      <c r="AP859" t="str">
        <f>IF(OR(ISBLANK('!0'!AV861),ISERROR('!0'!AV861)),"",'!0'!AV861)</f>
        <v/>
      </c>
      <c r="AQ859" t="str">
        <f>IF(OR(ISBLANK('!0'!AW861),ISERROR('!0'!AW861)),"",'!0'!AW861)</f>
        <v/>
      </c>
      <c r="AR859" t="str">
        <f>IF(OR(ISBLANK('!0'!AX861),ISERROR('!0'!AX861)),"",'!0'!AX861)</f>
        <v/>
      </c>
      <c r="AS859" t="str">
        <f>IF(OR(ISBLANK('!0'!AY861),ISERROR('!0'!AY861)),"",'!0'!AY861)</f>
        <v/>
      </c>
      <c r="AT859" t="str">
        <f>IF(OR(ISBLANK('!0'!AZ861),ISERROR('!0'!AZ861)),"",'!0'!AZ861)</f>
        <v/>
      </c>
      <c r="AU859" t="str">
        <f>IF(OR(ISBLANK('!0'!BA861),ISERROR('!0'!BA861)),"",'!0'!BA861)</f>
        <v/>
      </c>
      <c r="AV859" t="str">
        <f>IF(OR(ISBLANK('!0'!BB861),ISERROR('!0'!BB861)),"",'!0'!BB861)</f>
        <v/>
      </c>
      <c r="AW859" t="str">
        <f>IF(OR(ISBLANK('!0'!BC861),ISERROR('!0'!BC861)),"",'!0'!BC861)</f>
        <v/>
      </c>
      <c r="AX859" t="str">
        <f>IF(OR(ISBLANK('!0'!BD861),ISERROR('!0'!BD861)),"",'!0'!BD861)</f>
        <v/>
      </c>
      <c r="AY859" t="str">
        <f>IF(OR(ISBLANK('!0'!BE861),ISERROR('!0'!BE861)),"",'!0'!BE861)</f>
        <v/>
      </c>
      <c r="AZ859" t="str">
        <f>IF(OR(ISBLANK('!0'!BF861),ISERROR('!0'!BF861)),"",'!0'!BF861)</f>
        <v/>
      </c>
      <c r="BA859" t="str">
        <f>IF(OR(ISBLANK('!0'!BG861),ISERROR('!0'!BG861)),"",'!0'!BG861)</f>
        <v/>
      </c>
      <c r="BB859" t="str">
        <f>IF(OR(ISBLANK('!0'!BH861),ISERROR('!0'!BH861)),"",'!0'!BH861)</f>
        <v/>
      </c>
      <c r="BC859" t="str">
        <f>IF(OR(ISBLANK('!0'!BI861),ISERROR('!0'!BI861)),"",'!0'!BI861)</f>
        <v/>
      </c>
    </row>
    <row r="860" spans="1:55" ht="12.75" customHeight="1" x14ac:dyDescent="0.2">
      <c r="A860" t="str">
        <f>IF(OR(ISBLANK('!0'!A862),ISERROR('!0'!A862)),"",'!0'!A862)</f>
        <v/>
      </c>
      <c r="B860" t="str">
        <f>IF(OR(ISBLANK('!0'!B862),ISERROR('!0'!B862)),"",'!0'!B862)</f>
        <v/>
      </c>
      <c r="C860" t="str">
        <f>IF(OR(ISBLANK('!0'!C861),ISERROR('!0'!C861)),"",'!0'!C861)</f>
        <v/>
      </c>
      <c r="D860" t="str">
        <f>IF(OR(ISBLANK('!0'!D862),ISERROR('!0'!D862)),"",'!0'!D862)</f>
        <v/>
      </c>
      <c r="E860" t="str">
        <f>IF(OR(ISBLANK('!0'!E862),ISERROR('!0'!E862)),"",'!0'!E862)</f>
        <v/>
      </c>
      <c r="F860" t="str">
        <f>IF(OR(ISBLANK('!0'!F862),ISERROR('!0'!F862)),"",'!0'!F862)</f>
        <v/>
      </c>
      <c r="G860" t="str">
        <f>IF(OR(ISBLANK('!0'!G862),ISERROR('!0'!G862)),"",'!0'!G862)</f>
        <v/>
      </c>
      <c r="H860" t="str">
        <f>IF(OR(ISBLANK('!0'!H862),ISERROR('!0'!H862)),"",'!0'!H862)</f>
        <v/>
      </c>
      <c r="I860" s="4" t="str">
        <f>IF(OR(ISBLANK('!0'!I862),ISERROR('!0'!I862)),"",'!0'!I862)</f>
        <v/>
      </c>
      <c r="J860" t="str">
        <f>IF(OR(ISBLANK('!0'!J862),ISERROR('!0'!J862)),"",'!0'!J862)</f>
        <v/>
      </c>
      <c r="K860" s="59" t="str">
        <f>IF(OR(ISBLANK('!0'!K862),ISERROR('!0'!K862)),"",'!0'!K862)</f>
        <v/>
      </c>
      <c r="L860" t="str">
        <f>IF(OR(ISBLANK('!0'!L862),ISERROR('!0'!L862)),"",'!0'!L862)</f>
        <v/>
      </c>
      <c r="M860" t="str">
        <f>IF(OR(ISBLANK('!0'!M862),ISERROR('!0'!M862)),"",'!0'!M862)</f>
        <v/>
      </c>
      <c r="N860" t="str">
        <f>IF(OR(ISBLANK('!0'!N862),ISERROR('!0'!N862)),"",'!0'!N862)</f>
        <v/>
      </c>
      <c r="O860" t="str">
        <f>IF(OR(ISBLANK('!0'!O862),ISERROR('!0'!O862)),"",'!0'!O862)</f>
        <v/>
      </c>
      <c r="P860" t="str">
        <f>IF(OR(ISBLANK('!0'!P862),ISERROR('!0'!P862)),"",'!0'!P862)</f>
        <v/>
      </c>
      <c r="Q860" t="str">
        <f>IF(OR(ISBLANK('!0'!Q862),ISERROR('!0'!Q862)),"",'!0'!Q862)</f>
        <v/>
      </c>
      <c r="R860" t="str">
        <f>IF(OR(ISBLANK('!0'!R862),ISERROR('!0'!R862)),"",'!0'!R862)</f>
        <v/>
      </c>
      <c r="S860" t="str">
        <f>IF(OR(ISBLANK('!0'!S862),ISERROR('!0'!S862)),"",'!0'!S862)</f>
        <v/>
      </c>
      <c r="T860" t="str">
        <f>IF(OR(ISBLANK('!0'!T862),ISERROR('!0'!T862)),"",'!0'!T862)</f>
        <v/>
      </c>
      <c r="U860" t="str">
        <f>IF(OR(ISBLANK('!0'!U862),ISERROR('!0'!U862)),"",'!0'!U862)</f>
        <v/>
      </c>
      <c r="V860" t="str">
        <f>IF(OR(ISBLANK('!0'!V862),ISERROR('!0'!V862)),"",'!0'!V862)</f>
        <v/>
      </c>
      <c r="W860" t="str">
        <f>IF(OR(ISBLANK('!0'!W862),ISERROR('!0'!W862)),"",'!0'!W862)</f>
        <v/>
      </c>
      <c r="X860" t="str">
        <f>IF(OR(ISBLANK('!0'!X862),ISERROR('!0'!X862)),"",'!0'!X862)</f>
        <v/>
      </c>
      <c r="Y860" t="str">
        <f>IF(OR(ISBLANK('!0'!Y862),ISERROR('!0'!Y862)),"",'!0'!Y862)</f>
        <v/>
      </c>
      <c r="Z860" t="str">
        <f>IF(OR(ISBLANK('!0'!Z862),ISERROR('!0'!Z862)),"",'!0'!Z862)</f>
        <v/>
      </c>
      <c r="AA860" t="str">
        <f>IF(OR(ISBLANK('!0'!AA862),ISERROR('!0'!AA862)),"",'!0'!AA862)</f>
        <v/>
      </c>
      <c r="AB860" t="str">
        <f>IF(OR(ISBLANK('!0'!AB862),ISERROR('!0'!AB862)),"",'!0'!AB862)</f>
        <v/>
      </c>
      <c r="AC860" t="str">
        <f>IF(OR(ISBLANK('!0'!AI862),ISERROR('!0'!AI862)),"",'!0'!AI862)</f>
        <v/>
      </c>
      <c r="AD860" t="str">
        <f>IF(OR(ISBLANK('!0'!AJ862),ISERROR('!0'!AJ862)),"",'!0'!AJ862)</f>
        <v/>
      </c>
      <c r="AE860" t="str">
        <f>IF(OR(ISBLANK('!0'!AK862),ISERROR('!0'!AK862)),"",'!0'!AK862)</f>
        <v/>
      </c>
      <c r="AF860" t="str">
        <f>IF(OR(ISBLANK('!0'!AL862),ISERROR('!0'!AL862)),"",'!0'!AL862)</f>
        <v/>
      </c>
      <c r="AG860" t="str">
        <f>IF(OR(ISBLANK('!0'!AM862),ISERROR('!0'!AM862)),"",'!0'!AM862)</f>
        <v/>
      </c>
      <c r="AH860" t="str">
        <f>IF(OR(ISBLANK('!0'!AN862),ISERROR('!0'!AN862)),"",'!0'!AN862)</f>
        <v/>
      </c>
      <c r="AI860" t="str">
        <f>IF(OR(ISBLANK('!0'!AO862),ISERROR('!0'!AO862)),"",'!0'!AO862)</f>
        <v/>
      </c>
      <c r="AJ860" t="str">
        <f>IF(OR(ISBLANK('!0'!AP862),ISERROR('!0'!AP862)),"",'!0'!AP862)</f>
        <v/>
      </c>
      <c r="AK860" t="str">
        <f>IF(OR(ISBLANK('!0'!AQ862),ISERROR('!0'!AQ862)),"",'!0'!AQ862)</f>
        <v/>
      </c>
      <c r="AL860" t="str">
        <f>IF(OR(ISBLANK('!0'!AR862),ISERROR('!0'!AR862)),"",'!0'!AR862)</f>
        <v/>
      </c>
      <c r="AM860" t="str">
        <f>IF(OR(ISBLANK('!0'!AS862),ISERROR('!0'!AS862)),"",'!0'!AS862)</f>
        <v/>
      </c>
      <c r="AN860" t="str">
        <f>IF(OR(ISBLANK('!0'!AT862),ISERROR('!0'!AT862)),"",'!0'!AT862)</f>
        <v/>
      </c>
      <c r="AO860" t="str">
        <f>IF(OR(ISBLANK('!0'!AU862),ISERROR('!0'!AU862)),"",'!0'!AU862)</f>
        <v/>
      </c>
      <c r="AP860" t="str">
        <f>IF(OR(ISBLANK('!0'!AV862),ISERROR('!0'!AV862)),"",'!0'!AV862)</f>
        <v/>
      </c>
      <c r="AQ860" t="str">
        <f>IF(OR(ISBLANK('!0'!AW862),ISERROR('!0'!AW862)),"",'!0'!AW862)</f>
        <v/>
      </c>
      <c r="AR860" t="str">
        <f>IF(OR(ISBLANK('!0'!AX862),ISERROR('!0'!AX862)),"",'!0'!AX862)</f>
        <v/>
      </c>
      <c r="AS860" t="str">
        <f>IF(OR(ISBLANK('!0'!AY862),ISERROR('!0'!AY862)),"",'!0'!AY862)</f>
        <v/>
      </c>
      <c r="AT860" t="str">
        <f>IF(OR(ISBLANK('!0'!AZ862),ISERROR('!0'!AZ862)),"",'!0'!AZ862)</f>
        <v/>
      </c>
      <c r="AU860" t="str">
        <f>IF(OR(ISBLANK('!0'!BA862),ISERROR('!0'!BA862)),"",'!0'!BA862)</f>
        <v/>
      </c>
      <c r="AV860" t="str">
        <f>IF(OR(ISBLANK('!0'!BB862),ISERROR('!0'!BB862)),"",'!0'!BB862)</f>
        <v/>
      </c>
      <c r="AW860" t="str">
        <f>IF(OR(ISBLANK('!0'!BC862),ISERROR('!0'!BC862)),"",'!0'!BC862)</f>
        <v/>
      </c>
      <c r="AX860" t="str">
        <f>IF(OR(ISBLANK('!0'!BD862),ISERROR('!0'!BD862)),"",'!0'!BD862)</f>
        <v/>
      </c>
      <c r="AY860" t="str">
        <f>IF(OR(ISBLANK('!0'!BE862),ISERROR('!0'!BE862)),"",'!0'!BE862)</f>
        <v/>
      </c>
      <c r="AZ860" t="str">
        <f>IF(OR(ISBLANK('!0'!BF862),ISERROR('!0'!BF862)),"",'!0'!BF862)</f>
        <v/>
      </c>
      <c r="BA860" t="str">
        <f>IF(OR(ISBLANK('!0'!BG862),ISERROR('!0'!BG862)),"",'!0'!BG862)</f>
        <v/>
      </c>
      <c r="BB860" t="str">
        <f>IF(OR(ISBLANK('!0'!BH862),ISERROR('!0'!BH862)),"",'!0'!BH862)</f>
        <v/>
      </c>
      <c r="BC860" t="str">
        <f>IF(OR(ISBLANK('!0'!BI862),ISERROR('!0'!BI862)),"",'!0'!BI862)</f>
        <v/>
      </c>
    </row>
    <row r="861" spans="1:55" ht="12.75" customHeight="1" x14ac:dyDescent="0.2">
      <c r="A861" t="str">
        <f>IF(OR(ISBLANK('!0'!A863),ISERROR('!0'!A863)),"",'!0'!A863)</f>
        <v/>
      </c>
      <c r="B861" t="str">
        <f>IF(OR(ISBLANK('!0'!B863),ISERROR('!0'!B863)),"",'!0'!B863)</f>
        <v/>
      </c>
      <c r="C861" t="str">
        <f>IF(OR(ISBLANK('!0'!C862),ISERROR('!0'!C862)),"",'!0'!C862)</f>
        <v/>
      </c>
      <c r="D861" t="str">
        <f>IF(OR(ISBLANK('!0'!D863),ISERROR('!0'!D863)),"",'!0'!D863)</f>
        <v/>
      </c>
      <c r="E861" t="str">
        <f>IF(OR(ISBLANK('!0'!E863),ISERROR('!0'!E863)),"",'!0'!E863)</f>
        <v/>
      </c>
      <c r="F861" t="str">
        <f>IF(OR(ISBLANK('!0'!F863),ISERROR('!0'!F863)),"",'!0'!F863)</f>
        <v/>
      </c>
      <c r="G861" t="str">
        <f>IF(OR(ISBLANK('!0'!G863),ISERROR('!0'!G863)),"",'!0'!G863)</f>
        <v/>
      </c>
      <c r="H861" t="str">
        <f>IF(OR(ISBLANK('!0'!H863),ISERROR('!0'!H863)),"",'!0'!H863)</f>
        <v/>
      </c>
      <c r="I861" s="4" t="str">
        <f>IF(OR(ISBLANK('!0'!I863),ISERROR('!0'!I863)),"",'!0'!I863)</f>
        <v/>
      </c>
      <c r="J861" t="str">
        <f>IF(OR(ISBLANK('!0'!J863),ISERROR('!0'!J863)),"",'!0'!J863)</f>
        <v/>
      </c>
      <c r="K861" s="59" t="str">
        <f>IF(OR(ISBLANK('!0'!K863),ISERROR('!0'!K863)),"",'!0'!K863)</f>
        <v/>
      </c>
      <c r="L861" t="str">
        <f>IF(OR(ISBLANK('!0'!L863),ISERROR('!0'!L863)),"",'!0'!L863)</f>
        <v/>
      </c>
      <c r="M861" t="str">
        <f>IF(OR(ISBLANK('!0'!M863),ISERROR('!0'!M863)),"",'!0'!M863)</f>
        <v/>
      </c>
      <c r="N861" t="str">
        <f>IF(OR(ISBLANK('!0'!N863),ISERROR('!0'!N863)),"",'!0'!N863)</f>
        <v/>
      </c>
      <c r="O861" t="str">
        <f>IF(OR(ISBLANK('!0'!O863),ISERROR('!0'!O863)),"",'!0'!O863)</f>
        <v/>
      </c>
      <c r="P861" t="str">
        <f>IF(OR(ISBLANK('!0'!P863),ISERROR('!0'!P863)),"",'!0'!P863)</f>
        <v/>
      </c>
      <c r="Q861" t="str">
        <f>IF(OR(ISBLANK('!0'!Q863),ISERROR('!0'!Q863)),"",'!0'!Q863)</f>
        <v/>
      </c>
      <c r="R861" t="str">
        <f>IF(OR(ISBLANK('!0'!R863),ISERROR('!0'!R863)),"",'!0'!R863)</f>
        <v/>
      </c>
      <c r="S861" t="str">
        <f>IF(OR(ISBLANK('!0'!S863),ISERROR('!0'!S863)),"",'!0'!S863)</f>
        <v/>
      </c>
      <c r="T861" t="str">
        <f>IF(OR(ISBLANK('!0'!T863),ISERROR('!0'!T863)),"",'!0'!T863)</f>
        <v/>
      </c>
      <c r="U861" t="str">
        <f>IF(OR(ISBLANK('!0'!U863),ISERROR('!0'!U863)),"",'!0'!U863)</f>
        <v/>
      </c>
      <c r="V861" t="str">
        <f>IF(OR(ISBLANK('!0'!V863),ISERROR('!0'!V863)),"",'!0'!V863)</f>
        <v/>
      </c>
      <c r="W861" t="str">
        <f>IF(OR(ISBLANK('!0'!W863),ISERROR('!0'!W863)),"",'!0'!W863)</f>
        <v/>
      </c>
      <c r="X861" t="str">
        <f>IF(OR(ISBLANK('!0'!X863),ISERROR('!0'!X863)),"",'!0'!X863)</f>
        <v/>
      </c>
      <c r="Y861" t="str">
        <f>IF(OR(ISBLANK('!0'!Y863),ISERROR('!0'!Y863)),"",'!0'!Y863)</f>
        <v/>
      </c>
      <c r="Z861" t="str">
        <f>IF(OR(ISBLANK('!0'!Z863),ISERROR('!0'!Z863)),"",'!0'!Z863)</f>
        <v/>
      </c>
      <c r="AA861" t="str">
        <f>IF(OR(ISBLANK('!0'!AA863),ISERROR('!0'!AA863)),"",'!0'!AA863)</f>
        <v/>
      </c>
      <c r="AB861" t="str">
        <f>IF(OR(ISBLANK('!0'!AB863),ISERROR('!0'!AB863)),"",'!0'!AB863)</f>
        <v/>
      </c>
      <c r="AC861" t="str">
        <f>IF(OR(ISBLANK('!0'!AI863),ISERROR('!0'!AI863)),"",'!0'!AI863)</f>
        <v/>
      </c>
      <c r="AD861" t="str">
        <f>IF(OR(ISBLANK('!0'!AJ863),ISERROR('!0'!AJ863)),"",'!0'!AJ863)</f>
        <v/>
      </c>
      <c r="AE861" t="str">
        <f>IF(OR(ISBLANK('!0'!AK863),ISERROR('!0'!AK863)),"",'!0'!AK863)</f>
        <v/>
      </c>
      <c r="AF861" t="str">
        <f>IF(OR(ISBLANK('!0'!AL863),ISERROR('!0'!AL863)),"",'!0'!AL863)</f>
        <v/>
      </c>
      <c r="AG861" t="str">
        <f>IF(OR(ISBLANK('!0'!AM863),ISERROR('!0'!AM863)),"",'!0'!AM863)</f>
        <v/>
      </c>
      <c r="AH861" t="str">
        <f>IF(OR(ISBLANK('!0'!AN863),ISERROR('!0'!AN863)),"",'!0'!AN863)</f>
        <v/>
      </c>
      <c r="AI861" t="str">
        <f>IF(OR(ISBLANK('!0'!AO863),ISERROR('!0'!AO863)),"",'!0'!AO863)</f>
        <v/>
      </c>
      <c r="AJ861" t="str">
        <f>IF(OR(ISBLANK('!0'!AP863),ISERROR('!0'!AP863)),"",'!0'!AP863)</f>
        <v/>
      </c>
      <c r="AK861" t="str">
        <f>IF(OR(ISBLANK('!0'!AQ863),ISERROR('!0'!AQ863)),"",'!0'!AQ863)</f>
        <v/>
      </c>
      <c r="AL861" t="str">
        <f>IF(OR(ISBLANK('!0'!AR863),ISERROR('!0'!AR863)),"",'!0'!AR863)</f>
        <v/>
      </c>
      <c r="AM861" t="str">
        <f>IF(OR(ISBLANK('!0'!AS863),ISERROR('!0'!AS863)),"",'!0'!AS863)</f>
        <v/>
      </c>
      <c r="AN861" t="str">
        <f>IF(OR(ISBLANK('!0'!AT863),ISERROR('!0'!AT863)),"",'!0'!AT863)</f>
        <v/>
      </c>
      <c r="AO861" t="str">
        <f>IF(OR(ISBLANK('!0'!AU863),ISERROR('!0'!AU863)),"",'!0'!AU863)</f>
        <v/>
      </c>
      <c r="AP861" t="str">
        <f>IF(OR(ISBLANK('!0'!AV863),ISERROR('!0'!AV863)),"",'!0'!AV863)</f>
        <v/>
      </c>
      <c r="AQ861" t="str">
        <f>IF(OR(ISBLANK('!0'!AW863),ISERROR('!0'!AW863)),"",'!0'!AW863)</f>
        <v/>
      </c>
      <c r="AR861" t="str">
        <f>IF(OR(ISBLANK('!0'!AX863),ISERROR('!0'!AX863)),"",'!0'!AX863)</f>
        <v/>
      </c>
      <c r="AS861" t="str">
        <f>IF(OR(ISBLANK('!0'!AY863),ISERROR('!0'!AY863)),"",'!0'!AY863)</f>
        <v/>
      </c>
      <c r="AT861" t="str">
        <f>IF(OR(ISBLANK('!0'!AZ863),ISERROR('!0'!AZ863)),"",'!0'!AZ863)</f>
        <v/>
      </c>
      <c r="AU861" t="str">
        <f>IF(OR(ISBLANK('!0'!BA863),ISERROR('!0'!BA863)),"",'!0'!BA863)</f>
        <v/>
      </c>
      <c r="AV861" t="str">
        <f>IF(OR(ISBLANK('!0'!BB863),ISERROR('!0'!BB863)),"",'!0'!BB863)</f>
        <v/>
      </c>
      <c r="AW861" t="str">
        <f>IF(OR(ISBLANK('!0'!BC863),ISERROR('!0'!BC863)),"",'!0'!BC863)</f>
        <v/>
      </c>
      <c r="AX861" t="str">
        <f>IF(OR(ISBLANK('!0'!BD863),ISERROR('!0'!BD863)),"",'!0'!BD863)</f>
        <v/>
      </c>
      <c r="AY861" t="str">
        <f>IF(OR(ISBLANK('!0'!BE863),ISERROR('!0'!BE863)),"",'!0'!BE863)</f>
        <v/>
      </c>
      <c r="AZ861" t="str">
        <f>IF(OR(ISBLANK('!0'!BF863),ISERROR('!0'!BF863)),"",'!0'!BF863)</f>
        <v/>
      </c>
      <c r="BA861" t="str">
        <f>IF(OR(ISBLANK('!0'!BG863),ISERROR('!0'!BG863)),"",'!0'!BG863)</f>
        <v/>
      </c>
      <c r="BB861" t="str">
        <f>IF(OR(ISBLANK('!0'!BH863),ISERROR('!0'!BH863)),"",'!0'!BH863)</f>
        <v/>
      </c>
      <c r="BC861" t="str">
        <f>IF(OR(ISBLANK('!0'!BI863),ISERROR('!0'!BI863)),"",'!0'!BI863)</f>
        <v/>
      </c>
    </row>
    <row r="862" spans="1:55" ht="12.75" customHeight="1" x14ac:dyDescent="0.2">
      <c r="A862" t="str">
        <f>IF(OR(ISBLANK('!0'!A864),ISERROR('!0'!A864)),"",'!0'!A864)</f>
        <v/>
      </c>
      <c r="B862" t="str">
        <f>IF(OR(ISBLANK('!0'!B864),ISERROR('!0'!B864)),"",'!0'!B864)</f>
        <v/>
      </c>
      <c r="C862" t="str">
        <f>IF(OR(ISBLANK('!0'!C863),ISERROR('!0'!C863)),"",'!0'!C863)</f>
        <v/>
      </c>
      <c r="D862" t="str">
        <f>IF(OR(ISBLANK('!0'!D864),ISERROR('!0'!D864)),"",'!0'!D864)</f>
        <v/>
      </c>
      <c r="E862" t="str">
        <f>IF(OR(ISBLANK('!0'!E864),ISERROR('!0'!E864)),"",'!0'!E864)</f>
        <v/>
      </c>
      <c r="F862" t="str">
        <f>IF(OR(ISBLANK('!0'!F864),ISERROR('!0'!F864)),"",'!0'!F864)</f>
        <v/>
      </c>
      <c r="G862" t="str">
        <f>IF(OR(ISBLANK('!0'!G864),ISERROR('!0'!G864)),"",'!0'!G864)</f>
        <v/>
      </c>
      <c r="H862" t="str">
        <f>IF(OR(ISBLANK('!0'!H864),ISERROR('!0'!H864)),"",'!0'!H864)</f>
        <v/>
      </c>
      <c r="I862" s="4" t="str">
        <f>IF(OR(ISBLANK('!0'!I864),ISERROR('!0'!I864)),"",'!0'!I864)</f>
        <v/>
      </c>
      <c r="J862" t="str">
        <f>IF(OR(ISBLANK('!0'!J864),ISERROR('!0'!J864)),"",'!0'!J864)</f>
        <v/>
      </c>
      <c r="K862" s="59" t="str">
        <f>IF(OR(ISBLANK('!0'!K864),ISERROR('!0'!K864)),"",'!0'!K864)</f>
        <v/>
      </c>
      <c r="L862" t="str">
        <f>IF(OR(ISBLANK('!0'!L864),ISERROR('!0'!L864)),"",'!0'!L864)</f>
        <v/>
      </c>
      <c r="M862" t="str">
        <f>IF(OR(ISBLANK('!0'!M864),ISERROR('!0'!M864)),"",'!0'!M864)</f>
        <v/>
      </c>
      <c r="N862" t="str">
        <f>IF(OR(ISBLANK('!0'!N864),ISERROR('!0'!N864)),"",'!0'!N864)</f>
        <v/>
      </c>
      <c r="O862" t="str">
        <f>IF(OR(ISBLANK('!0'!O864),ISERROR('!0'!O864)),"",'!0'!O864)</f>
        <v/>
      </c>
      <c r="P862" t="str">
        <f>IF(OR(ISBLANK('!0'!P864),ISERROR('!0'!P864)),"",'!0'!P864)</f>
        <v/>
      </c>
      <c r="Q862" t="str">
        <f>IF(OR(ISBLANK('!0'!Q864),ISERROR('!0'!Q864)),"",'!0'!Q864)</f>
        <v/>
      </c>
      <c r="R862" t="str">
        <f>IF(OR(ISBLANK('!0'!R864),ISERROR('!0'!R864)),"",'!0'!R864)</f>
        <v/>
      </c>
      <c r="S862" t="str">
        <f>IF(OR(ISBLANK('!0'!S864),ISERROR('!0'!S864)),"",'!0'!S864)</f>
        <v/>
      </c>
      <c r="T862" t="str">
        <f>IF(OR(ISBLANK('!0'!T864),ISERROR('!0'!T864)),"",'!0'!T864)</f>
        <v/>
      </c>
      <c r="U862" t="str">
        <f>IF(OR(ISBLANK('!0'!U864),ISERROR('!0'!U864)),"",'!0'!U864)</f>
        <v/>
      </c>
      <c r="V862" t="str">
        <f>IF(OR(ISBLANK('!0'!V864),ISERROR('!0'!V864)),"",'!0'!V864)</f>
        <v/>
      </c>
      <c r="W862" t="str">
        <f>IF(OR(ISBLANK('!0'!W864),ISERROR('!0'!W864)),"",'!0'!W864)</f>
        <v/>
      </c>
      <c r="X862" t="str">
        <f>IF(OR(ISBLANK('!0'!X864),ISERROR('!0'!X864)),"",'!0'!X864)</f>
        <v/>
      </c>
      <c r="Y862" t="str">
        <f>IF(OR(ISBLANK('!0'!Y864),ISERROR('!0'!Y864)),"",'!0'!Y864)</f>
        <v/>
      </c>
      <c r="Z862" t="str">
        <f>IF(OR(ISBLANK('!0'!Z864),ISERROR('!0'!Z864)),"",'!0'!Z864)</f>
        <v/>
      </c>
      <c r="AA862" t="str">
        <f>IF(OR(ISBLANK('!0'!AA864),ISERROR('!0'!AA864)),"",'!0'!AA864)</f>
        <v/>
      </c>
      <c r="AB862" t="str">
        <f>IF(OR(ISBLANK('!0'!AB864),ISERROR('!0'!AB864)),"",'!0'!AB864)</f>
        <v/>
      </c>
      <c r="AC862" t="str">
        <f>IF(OR(ISBLANK('!0'!AI864),ISERROR('!0'!AI864)),"",'!0'!AI864)</f>
        <v/>
      </c>
      <c r="AD862" t="str">
        <f>IF(OR(ISBLANK('!0'!AJ864),ISERROR('!0'!AJ864)),"",'!0'!AJ864)</f>
        <v/>
      </c>
      <c r="AE862" t="str">
        <f>IF(OR(ISBLANK('!0'!AK864),ISERROR('!0'!AK864)),"",'!0'!AK864)</f>
        <v/>
      </c>
      <c r="AF862" t="str">
        <f>IF(OR(ISBLANK('!0'!AL864),ISERROR('!0'!AL864)),"",'!0'!AL864)</f>
        <v/>
      </c>
      <c r="AG862" t="str">
        <f>IF(OR(ISBLANK('!0'!AM864),ISERROR('!0'!AM864)),"",'!0'!AM864)</f>
        <v/>
      </c>
      <c r="AH862" t="str">
        <f>IF(OR(ISBLANK('!0'!AN864),ISERROR('!0'!AN864)),"",'!0'!AN864)</f>
        <v/>
      </c>
      <c r="AI862" t="str">
        <f>IF(OR(ISBLANK('!0'!AO864),ISERROR('!0'!AO864)),"",'!0'!AO864)</f>
        <v/>
      </c>
      <c r="AJ862" t="str">
        <f>IF(OR(ISBLANK('!0'!AP864),ISERROR('!0'!AP864)),"",'!0'!AP864)</f>
        <v/>
      </c>
      <c r="AK862" t="str">
        <f>IF(OR(ISBLANK('!0'!AQ864),ISERROR('!0'!AQ864)),"",'!0'!AQ864)</f>
        <v/>
      </c>
      <c r="AL862" t="str">
        <f>IF(OR(ISBLANK('!0'!AR864),ISERROR('!0'!AR864)),"",'!0'!AR864)</f>
        <v/>
      </c>
      <c r="AM862" t="str">
        <f>IF(OR(ISBLANK('!0'!AS864),ISERROR('!0'!AS864)),"",'!0'!AS864)</f>
        <v/>
      </c>
      <c r="AN862" t="str">
        <f>IF(OR(ISBLANK('!0'!AT864),ISERROR('!0'!AT864)),"",'!0'!AT864)</f>
        <v/>
      </c>
      <c r="AO862" t="str">
        <f>IF(OR(ISBLANK('!0'!AU864),ISERROR('!0'!AU864)),"",'!0'!AU864)</f>
        <v/>
      </c>
      <c r="AP862" t="str">
        <f>IF(OR(ISBLANK('!0'!AV864),ISERROR('!0'!AV864)),"",'!0'!AV864)</f>
        <v/>
      </c>
      <c r="AQ862" t="str">
        <f>IF(OR(ISBLANK('!0'!AW864),ISERROR('!0'!AW864)),"",'!0'!AW864)</f>
        <v/>
      </c>
      <c r="AR862" t="str">
        <f>IF(OR(ISBLANK('!0'!AX864),ISERROR('!0'!AX864)),"",'!0'!AX864)</f>
        <v/>
      </c>
      <c r="AS862" t="str">
        <f>IF(OR(ISBLANK('!0'!AY864),ISERROR('!0'!AY864)),"",'!0'!AY864)</f>
        <v/>
      </c>
      <c r="AT862" t="str">
        <f>IF(OR(ISBLANK('!0'!AZ864),ISERROR('!0'!AZ864)),"",'!0'!AZ864)</f>
        <v/>
      </c>
      <c r="AU862" t="str">
        <f>IF(OR(ISBLANK('!0'!BA864),ISERROR('!0'!BA864)),"",'!0'!BA864)</f>
        <v/>
      </c>
      <c r="AV862" t="str">
        <f>IF(OR(ISBLANK('!0'!BB864),ISERROR('!0'!BB864)),"",'!0'!BB864)</f>
        <v/>
      </c>
      <c r="AW862" t="str">
        <f>IF(OR(ISBLANK('!0'!BC864),ISERROR('!0'!BC864)),"",'!0'!BC864)</f>
        <v/>
      </c>
      <c r="AX862" t="str">
        <f>IF(OR(ISBLANK('!0'!BD864),ISERROR('!0'!BD864)),"",'!0'!BD864)</f>
        <v/>
      </c>
      <c r="AY862" t="str">
        <f>IF(OR(ISBLANK('!0'!BE864),ISERROR('!0'!BE864)),"",'!0'!BE864)</f>
        <v/>
      </c>
      <c r="AZ862" t="str">
        <f>IF(OR(ISBLANK('!0'!BF864),ISERROR('!0'!BF864)),"",'!0'!BF864)</f>
        <v/>
      </c>
      <c r="BA862" t="str">
        <f>IF(OR(ISBLANK('!0'!BG864),ISERROR('!0'!BG864)),"",'!0'!BG864)</f>
        <v/>
      </c>
      <c r="BB862" t="str">
        <f>IF(OR(ISBLANK('!0'!BH864),ISERROR('!0'!BH864)),"",'!0'!BH864)</f>
        <v/>
      </c>
      <c r="BC862" t="str">
        <f>IF(OR(ISBLANK('!0'!BI864),ISERROR('!0'!BI864)),"",'!0'!BI864)</f>
        <v/>
      </c>
    </row>
    <row r="863" spans="1:55" ht="12.75" customHeight="1" x14ac:dyDescent="0.2">
      <c r="A863" t="str">
        <f>IF(OR(ISBLANK('!0'!A865),ISERROR('!0'!A865)),"",'!0'!A865)</f>
        <v/>
      </c>
      <c r="B863" t="str">
        <f>IF(OR(ISBLANK('!0'!B865),ISERROR('!0'!B865)),"",'!0'!B865)</f>
        <v/>
      </c>
      <c r="C863" t="str">
        <f>IF(OR(ISBLANK('!0'!C864),ISERROR('!0'!C864)),"",'!0'!C864)</f>
        <v/>
      </c>
      <c r="D863" t="str">
        <f>IF(OR(ISBLANK('!0'!D865),ISERROR('!0'!D865)),"",'!0'!D865)</f>
        <v/>
      </c>
      <c r="E863" t="str">
        <f>IF(OR(ISBLANK('!0'!E865),ISERROR('!0'!E865)),"",'!0'!E865)</f>
        <v/>
      </c>
      <c r="F863" t="str">
        <f>IF(OR(ISBLANK('!0'!F865),ISERROR('!0'!F865)),"",'!0'!F865)</f>
        <v/>
      </c>
      <c r="G863" t="str">
        <f>IF(OR(ISBLANK('!0'!G865),ISERROR('!0'!G865)),"",'!0'!G865)</f>
        <v/>
      </c>
      <c r="H863" t="str">
        <f>IF(OR(ISBLANK('!0'!H865),ISERROR('!0'!H865)),"",'!0'!H865)</f>
        <v/>
      </c>
      <c r="I863" s="4" t="str">
        <f>IF(OR(ISBLANK('!0'!I865),ISERROR('!0'!I865)),"",'!0'!I865)</f>
        <v/>
      </c>
      <c r="J863" t="str">
        <f>IF(OR(ISBLANK('!0'!J865),ISERROR('!0'!J865)),"",'!0'!J865)</f>
        <v/>
      </c>
      <c r="K863" s="59" t="str">
        <f>IF(OR(ISBLANK('!0'!K865),ISERROR('!0'!K865)),"",'!0'!K865)</f>
        <v/>
      </c>
      <c r="L863" t="str">
        <f>IF(OR(ISBLANK('!0'!L865),ISERROR('!0'!L865)),"",'!0'!L865)</f>
        <v/>
      </c>
      <c r="M863" t="str">
        <f>IF(OR(ISBLANK('!0'!M865),ISERROR('!0'!M865)),"",'!0'!M865)</f>
        <v/>
      </c>
      <c r="N863" t="str">
        <f>IF(OR(ISBLANK('!0'!N865),ISERROR('!0'!N865)),"",'!0'!N865)</f>
        <v/>
      </c>
      <c r="O863" t="str">
        <f>IF(OR(ISBLANK('!0'!O865),ISERROR('!0'!O865)),"",'!0'!O865)</f>
        <v/>
      </c>
      <c r="P863" t="str">
        <f>IF(OR(ISBLANK('!0'!P865),ISERROR('!0'!P865)),"",'!0'!P865)</f>
        <v/>
      </c>
      <c r="Q863" t="str">
        <f>IF(OR(ISBLANK('!0'!Q865),ISERROR('!0'!Q865)),"",'!0'!Q865)</f>
        <v/>
      </c>
      <c r="R863" t="str">
        <f>IF(OR(ISBLANK('!0'!R865),ISERROR('!0'!R865)),"",'!0'!R865)</f>
        <v/>
      </c>
      <c r="S863" t="str">
        <f>IF(OR(ISBLANK('!0'!S865),ISERROR('!0'!S865)),"",'!0'!S865)</f>
        <v/>
      </c>
      <c r="T863" t="str">
        <f>IF(OR(ISBLANK('!0'!T865),ISERROR('!0'!T865)),"",'!0'!T865)</f>
        <v/>
      </c>
      <c r="U863" t="str">
        <f>IF(OR(ISBLANK('!0'!U865),ISERROR('!0'!U865)),"",'!0'!U865)</f>
        <v/>
      </c>
      <c r="V863" t="str">
        <f>IF(OR(ISBLANK('!0'!V865),ISERROR('!0'!V865)),"",'!0'!V865)</f>
        <v/>
      </c>
      <c r="W863" t="str">
        <f>IF(OR(ISBLANK('!0'!W865),ISERROR('!0'!W865)),"",'!0'!W865)</f>
        <v/>
      </c>
      <c r="X863" t="str">
        <f>IF(OR(ISBLANK('!0'!X865),ISERROR('!0'!X865)),"",'!0'!X865)</f>
        <v/>
      </c>
      <c r="Y863" t="str">
        <f>IF(OR(ISBLANK('!0'!Y865),ISERROR('!0'!Y865)),"",'!0'!Y865)</f>
        <v/>
      </c>
      <c r="Z863" t="str">
        <f>IF(OR(ISBLANK('!0'!Z865),ISERROR('!0'!Z865)),"",'!0'!Z865)</f>
        <v/>
      </c>
      <c r="AA863" t="str">
        <f>IF(OR(ISBLANK('!0'!AA865),ISERROR('!0'!AA865)),"",'!0'!AA865)</f>
        <v/>
      </c>
      <c r="AB863" t="str">
        <f>IF(OR(ISBLANK('!0'!AB865),ISERROR('!0'!AB865)),"",'!0'!AB865)</f>
        <v/>
      </c>
      <c r="AC863" t="str">
        <f>IF(OR(ISBLANK('!0'!AI865),ISERROR('!0'!AI865)),"",'!0'!AI865)</f>
        <v/>
      </c>
      <c r="AD863" t="str">
        <f>IF(OR(ISBLANK('!0'!AJ865),ISERROR('!0'!AJ865)),"",'!0'!AJ865)</f>
        <v/>
      </c>
      <c r="AE863" t="str">
        <f>IF(OR(ISBLANK('!0'!AK865),ISERROR('!0'!AK865)),"",'!0'!AK865)</f>
        <v/>
      </c>
      <c r="AF863" t="str">
        <f>IF(OR(ISBLANK('!0'!AL865),ISERROR('!0'!AL865)),"",'!0'!AL865)</f>
        <v/>
      </c>
      <c r="AG863" t="str">
        <f>IF(OR(ISBLANK('!0'!AM865),ISERROR('!0'!AM865)),"",'!0'!AM865)</f>
        <v/>
      </c>
      <c r="AH863" t="str">
        <f>IF(OR(ISBLANK('!0'!AN865),ISERROR('!0'!AN865)),"",'!0'!AN865)</f>
        <v/>
      </c>
      <c r="AI863" t="str">
        <f>IF(OR(ISBLANK('!0'!AO865),ISERROR('!0'!AO865)),"",'!0'!AO865)</f>
        <v/>
      </c>
      <c r="AJ863" t="str">
        <f>IF(OR(ISBLANK('!0'!AP865),ISERROR('!0'!AP865)),"",'!0'!AP865)</f>
        <v/>
      </c>
      <c r="AK863" t="str">
        <f>IF(OR(ISBLANK('!0'!AQ865),ISERROR('!0'!AQ865)),"",'!0'!AQ865)</f>
        <v/>
      </c>
      <c r="AL863" t="str">
        <f>IF(OR(ISBLANK('!0'!AR865),ISERROR('!0'!AR865)),"",'!0'!AR865)</f>
        <v/>
      </c>
      <c r="AM863" t="str">
        <f>IF(OR(ISBLANK('!0'!AS865),ISERROR('!0'!AS865)),"",'!0'!AS865)</f>
        <v/>
      </c>
      <c r="AN863" t="str">
        <f>IF(OR(ISBLANK('!0'!AT865),ISERROR('!0'!AT865)),"",'!0'!AT865)</f>
        <v/>
      </c>
      <c r="AO863" t="str">
        <f>IF(OR(ISBLANK('!0'!AU865),ISERROR('!0'!AU865)),"",'!0'!AU865)</f>
        <v/>
      </c>
      <c r="AP863" t="str">
        <f>IF(OR(ISBLANK('!0'!AV865),ISERROR('!0'!AV865)),"",'!0'!AV865)</f>
        <v/>
      </c>
      <c r="AQ863" t="str">
        <f>IF(OR(ISBLANK('!0'!AW865),ISERROR('!0'!AW865)),"",'!0'!AW865)</f>
        <v/>
      </c>
      <c r="AR863" t="str">
        <f>IF(OR(ISBLANK('!0'!AX865),ISERROR('!0'!AX865)),"",'!0'!AX865)</f>
        <v/>
      </c>
      <c r="AS863" t="str">
        <f>IF(OR(ISBLANK('!0'!AY865),ISERROR('!0'!AY865)),"",'!0'!AY865)</f>
        <v/>
      </c>
      <c r="AT863" t="str">
        <f>IF(OR(ISBLANK('!0'!AZ865),ISERROR('!0'!AZ865)),"",'!0'!AZ865)</f>
        <v/>
      </c>
      <c r="AU863" t="str">
        <f>IF(OR(ISBLANK('!0'!BA865),ISERROR('!0'!BA865)),"",'!0'!BA865)</f>
        <v/>
      </c>
      <c r="AV863" t="str">
        <f>IF(OR(ISBLANK('!0'!BB865),ISERROR('!0'!BB865)),"",'!0'!BB865)</f>
        <v/>
      </c>
      <c r="AW863" t="str">
        <f>IF(OR(ISBLANK('!0'!BC865),ISERROR('!0'!BC865)),"",'!0'!BC865)</f>
        <v/>
      </c>
      <c r="AX863" t="str">
        <f>IF(OR(ISBLANK('!0'!BD865),ISERROR('!0'!BD865)),"",'!0'!BD865)</f>
        <v/>
      </c>
      <c r="AY863" t="str">
        <f>IF(OR(ISBLANK('!0'!BE865),ISERROR('!0'!BE865)),"",'!0'!BE865)</f>
        <v/>
      </c>
      <c r="AZ863" t="str">
        <f>IF(OR(ISBLANK('!0'!BF865),ISERROR('!0'!BF865)),"",'!0'!BF865)</f>
        <v/>
      </c>
      <c r="BA863" t="str">
        <f>IF(OR(ISBLANK('!0'!BG865),ISERROR('!0'!BG865)),"",'!0'!BG865)</f>
        <v/>
      </c>
      <c r="BB863" t="str">
        <f>IF(OR(ISBLANK('!0'!BH865),ISERROR('!0'!BH865)),"",'!0'!BH865)</f>
        <v/>
      </c>
      <c r="BC863" t="str">
        <f>IF(OR(ISBLANK('!0'!BI865),ISERROR('!0'!BI865)),"",'!0'!BI865)</f>
        <v/>
      </c>
    </row>
    <row r="864" spans="1:55" ht="12.75" customHeight="1" x14ac:dyDescent="0.2">
      <c r="A864" t="str">
        <f>IF(OR(ISBLANK('!0'!A866),ISERROR('!0'!A866)),"",'!0'!A866)</f>
        <v/>
      </c>
      <c r="B864" t="str">
        <f>IF(OR(ISBLANK('!0'!B866),ISERROR('!0'!B866)),"",'!0'!B866)</f>
        <v/>
      </c>
      <c r="C864" t="str">
        <f>IF(OR(ISBLANK('!0'!C865),ISERROR('!0'!C865)),"",'!0'!C865)</f>
        <v/>
      </c>
      <c r="D864" t="str">
        <f>IF(OR(ISBLANK('!0'!D866),ISERROR('!0'!D866)),"",'!0'!D866)</f>
        <v/>
      </c>
      <c r="E864" t="str">
        <f>IF(OR(ISBLANK('!0'!E866),ISERROR('!0'!E866)),"",'!0'!E866)</f>
        <v/>
      </c>
      <c r="F864" t="str">
        <f>IF(OR(ISBLANK('!0'!F866),ISERROR('!0'!F866)),"",'!0'!F866)</f>
        <v/>
      </c>
      <c r="G864" t="str">
        <f>IF(OR(ISBLANK('!0'!G866),ISERROR('!0'!G866)),"",'!0'!G866)</f>
        <v/>
      </c>
      <c r="H864" t="str">
        <f>IF(OR(ISBLANK('!0'!H866),ISERROR('!0'!H866)),"",'!0'!H866)</f>
        <v/>
      </c>
      <c r="I864" s="4" t="str">
        <f>IF(OR(ISBLANK('!0'!I866),ISERROR('!0'!I866)),"",'!0'!I866)</f>
        <v/>
      </c>
      <c r="J864" t="str">
        <f>IF(OR(ISBLANK('!0'!J866),ISERROR('!0'!J866)),"",'!0'!J866)</f>
        <v/>
      </c>
      <c r="K864" s="59" t="str">
        <f>IF(OR(ISBLANK('!0'!K866),ISERROR('!0'!K866)),"",'!0'!K866)</f>
        <v/>
      </c>
      <c r="L864" t="str">
        <f>IF(OR(ISBLANK('!0'!L866),ISERROR('!0'!L866)),"",'!0'!L866)</f>
        <v/>
      </c>
      <c r="M864" t="str">
        <f>IF(OR(ISBLANK('!0'!M866),ISERROR('!0'!M866)),"",'!0'!M866)</f>
        <v/>
      </c>
      <c r="N864" t="str">
        <f>IF(OR(ISBLANK('!0'!N866),ISERROR('!0'!N866)),"",'!0'!N866)</f>
        <v/>
      </c>
      <c r="O864" t="str">
        <f>IF(OR(ISBLANK('!0'!O866),ISERROR('!0'!O866)),"",'!0'!O866)</f>
        <v/>
      </c>
      <c r="P864" t="str">
        <f>IF(OR(ISBLANK('!0'!P866),ISERROR('!0'!P866)),"",'!0'!P866)</f>
        <v/>
      </c>
      <c r="Q864" t="str">
        <f>IF(OR(ISBLANK('!0'!Q866),ISERROR('!0'!Q866)),"",'!0'!Q866)</f>
        <v/>
      </c>
      <c r="R864" t="str">
        <f>IF(OR(ISBLANK('!0'!R866),ISERROR('!0'!R866)),"",'!0'!R866)</f>
        <v/>
      </c>
      <c r="S864" t="str">
        <f>IF(OR(ISBLANK('!0'!S866),ISERROR('!0'!S866)),"",'!0'!S866)</f>
        <v/>
      </c>
      <c r="T864" t="str">
        <f>IF(OR(ISBLANK('!0'!T866),ISERROR('!0'!T866)),"",'!0'!T866)</f>
        <v/>
      </c>
      <c r="U864" t="str">
        <f>IF(OR(ISBLANK('!0'!U866),ISERROR('!0'!U866)),"",'!0'!U866)</f>
        <v/>
      </c>
      <c r="V864" t="str">
        <f>IF(OR(ISBLANK('!0'!V866),ISERROR('!0'!V866)),"",'!0'!V866)</f>
        <v/>
      </c>
      <c r="W864" t="str">
        <f>IF(OR(ISBLANK('!0'!W866),ISERROR('!0'!W866)),"",'!0'!W866)</f>
        <v/>
      </c>
      <c r="X864" t="str">
        <f>IF(OR(ISBLANK('!0'!X866),ISERROR('!0'!X866)),"",'!0'!X866)</f>
        <v/>
      </c>
      <c r="Y864" t="str">
        <f>IF(OR(ISBLANK('!0'!Y866),ISERROR('!0'!Y866)),"",'!0'!Y866)</f>
        <v/>
      </c>
      <c r="Z864" t="str">
        <f>IF(OR(ISBLANK('!0'!Z866),ISERROR('!0'!Z866)),"",'!0'!Z866)</f>
        <v/>
      </c>
      <c r="AA864" t="str">
        <f>IF(OR(ISBLANK('!0'!AA866),ISERROR('!0'!AA866)),"",'!0'!AA866)</f>
        <v/>
      </c>
      <c r="AB864" t="str">
        <f>IF(OR(ISBLANK('!0'!AB866),ISERROR('!0'!AB866)),"",'!0'!AB866)</f>
        <v/>
      </c>
      <c r="AC864" t="str">
        <f>IF(OR(ISBLANK('!0'!AI866),ISERROR('!0'!AI866)),"",'!0'!AI866)</f>
        <v/>
      </c>
      <c r="AD864" t="str">
        <f>IF(OR(ISBLANK('!0'!AJ866),ISERROR('!0'!AJ866)),"",'!0'!AJ866)</f>
        <v/>
      </c>
      <c r="AE864" t="str">
        <f>IF(OR(ISBLANK('!0'!AK866),ISERROR('!0'!AK866)),"",'!0'!AK866)</f>
        <v/>
      </c>
      <c r="AF864" t="str">
        <f>IF(OR(ISBLANK('!0'!AL866),ISERROR('!0'!AL866)),"",'!0'!AL866)</f>
        <v/>
      </c>
      <c r="AG864" t="str">
        <f>IF(OR(ISBLANK('!0'!AM866),ISERROR('!0'!AM866)),"",'!0'!AM866)</f>
        <v/>
      </c>
      <c r="AH864" t="str">
        <f>IF(OR(ISBLANK('!0'!AN866),ISERROR('!0'!AN866)),"",'!0'!AN866)</f>
        <v/>
      </c>
      <c r="AI864" t="str">
        <f>IF(OR(ISBLANK('!0'!AO866),ISERROR('!0'!AO866)),"",'!0'!AO866)</f>
        <v/>
      </c>
      <c r="AJ864" t="str">
        <f>IF(OR(ISBLANK('!0'!AP866),ISERROR('!0'!AP866)),"",'!0'!AP866)</f>
        <v/>
      </c>
      <c r="AK864" t="str">
        <f>IF(OR(ISBLANK('!0'!AQ866),ISERROR('!0'!AQ866)),"",'!0'!AQ866)</f>
        <v/>
      </c>
      <c r="AL864" t="str">
        <f>IF(OR(ISBLANK('!0'!AR866),ISERROR('!0'!AR866)),"",'!0'!AR866)</f>
        <v/>
      </c>
      <c r="AM864" t="str">
        <f>IF(OR(ISBLANK('!0'!AS866),ISERROR('!0'!AS866)),"",'!0'!AS866)</f>
        <v/>
      </c>
      <c r="AN864" t="str">
        <f>IF(OR(ISBLANK('!0'!AT866),ISERROR('!0'!AT866)),"",'!0'!AT866)</f>
        <v/>
      </c>
      <c r="AO864" t="str">
        <f>IF(OR(ISBLANK('!0'!AU866),ISERROR('!0'!AU866)),"",'!0'!AU866)</f>
        <v/>
      </c>
      <c r="AP864" t="str">
        <f>IF(OR(ISBLANK('!0'!AV866),ISERROR('!0'!AV866)),"",'!0'!AV866)</f>
        <v/>
      </c>
      <c r="AQ864" t="str">
        <f>IF(OR(ISBLANK('!0'!AW866),ISERROR('!0'!AW866)),"",'!0'!AW866)</f>
        <v/>
      </c>
      <c r="AR864" t="str">
        <f>IF(OR(ISBLANK('!0'!AX866),ISERROR('!0'!AX866)),"",'!0'!AX866)</f>
        <v/>
      </c>
      <c r="AS864" t="str">
        <f>IF(OR(ISBLANK('!0'!AY866),ISERROR('!0'!AY866)),"",'!0'!AY866)</f>
        <v/>
      </c>
      <c r="AT864" t="str">
        <f>IF(OR(ISBLANK('!0'!AZ866),ISERROR('!0'!AZ866)),"",'!0'!AZ866)</f>
        <v/>
      </c>
      <c r="AU864" t="str">
        <f>IF(OR(ISBLANK('!0'!BA866),ISERROR('!0'!BA866)),"",'!0'!BA866)</f>
        <v/>
      </c>
      <c r="AV864" t="str">
        <f>IF(OR(ISBLANK('!0'!BB866),ISERROR('!0'!BB866)),"",'!0'!BB866)</f>
        <v/>
      </c>
      <c r="AW864" t="str">
        <f>IF(OR(ISBLANK('!0'!BC866),ISERROR('!0'!BC866)),"",'!0'!BC866)</f>
        <v/>
      </c>
      <c r="AX864" t="str">
        <f>IF(OR(ISBLANK('!0'!BD866),ISERROR('!0'!BD866)),"",'!0'!BD866)</f>
        <v/>
      </c>
      <c r="AY864" t="str">
        <f>IF(OR(ISBLANK('!0'!BE866),ISERROR('!0'!BE866)),"",'!0'!BE866)</f>
        <v/>
      </c>
      <c r="AZ864" t="str">
        <f>IF(OR(ISBLANK('!0'!BF866),ISERROR('!0'!BF866)),"",'!0'!BF866)</f>
        <v/>
      </c>
      <c r="BA864" t="str">
        <f>IF(OR(ISBLANK('!0'!BG866),ISERROR('!0'!BG866)),"",'!0'!BG866)</f>
        <v/>
      </c>
      <c r="BB864" t="str">
        <f>IF(OR(ISBLANK('!0'!BH866),ISERROR('!0'!BH866)),"",'!0'!BH866)</f>
        <v/>
      </c>
      <c r="BC864" t="str">
        <f>IF(OR(ISBLANK('!0'!BI866),ISERROR('!0'!BI866)),"",'!0'!BI866)</f>
        <v/>
      </c>
    </row>
    <row r="865" spans="1:55" ht="12.75" customHeight="1" x14ac:dyDescent="0.2">
      <c r="A865" t="str">
        <f>IF(OR(ISBLANK('!0'!A867),ISERROR('!0'!A867)),"",'!0'!A867)</f>
        <v/>
      </c>
      <c r="B865" t="str">
        <f>IF(OR(ISBLANK('!0'!B867),ISERROR('!0'!B867)),"",'!0'!B867)</f>
        <v/>
      </c>
      <c r="C865" t="str">
        <f>IF(OR(ISBLANK('!0'!C866),ISERROR('!0'!C866)),"",'!0'!C866)</f>
        <v/>
      </c>
      <c r="D865" t="str">
        <f>IF(OR(ISBLANK('!0'!D867),ISERROR('!0'!D867)),"",'!0'!D867)</f>
        <v/>
      </c>
      <c r="E865" t="str">
        <f>IF(OR(ISBLANK('!0'!E867),ISERROR('!0'!E867)),"",'!0'!E867)</f>
        <v/>
      </c>
      <c r="F865" t="str">
        <f>IF(OR(ISBLANK('!0'!F867),ISERROR('!0'!F867)),"",'!0'!F867)</f>
        <v/>
      </c>
      <c r="G865" t="str">
        <f>IF(OR(ISBLANK('!0'!G867),ISERROR('!0'!G867)),"",'!0'!G867)</f>
        <v/>
      </c>
      <c r="H865" t="str">
        <f>IF(OR(ISBLANK('!0'!H867),ISERROR('!0'!H867)),"",'!0'!H867)</f>
        <v/>
      </c>
      <c r="I865" s="4" t="str">
        <f>IF(OR(ISBLANK('!0'!I867),ISERROR('!0'!I867)),"",'!0'!I867)</f>
        <v/>
      </c>
      <c r="J865" t="str">
        <f>IF(OR(ISBLANK('!0'!J867),ISERROR('!0'!J867)),"",'!0'!J867)</f>
        <v/>
      </c>
      <c r="K865" s="59" t="str">
        <f>IF(OR(ISBLANK('!0'!K867),ISERROR('!0'!K867)),"",'!0'!K867)</f>
        <v/>
      </c>
      <c r="L865" t="str">
        <f>IF(OR(ISBLANK('!0'!L867),ISERROR('!0'!L867)),"",'!0'!L867)</f>
        <v/>
      </c>
      <c r="M865" t="str">
        <f>IF(OR(ISBLANK('!0'!M867),ISERROR('!0'!M867)),"",'!0'!M867)</f>
        <v/>
      </c>
      <c r="N865" t="str">
        <f>IF(OR(ISBLANK('!0'!N867),ISERROR('!0'!N867)),"",'!0'!N867)</f>
        <v/>
      </c>
      <c r="O865" t="str">
        <f>IF(OR(ISBLANK('!0'!O867),ISERROR('!0'!O867)),"",'!0'!O867)</f>
        <v/>
      </c>
      <c r="P865" t="str">
        <f>IF(OR(ISBLANK('!0'!P867),ISERROR('!0'!P867)),"",'!0'!P867)</f>
        <v/>
      </c>
      <c r="Q865" t="str">
        <f>IF(OR(ISBLANK('!0'!Q867),ISERROR('!0'!Q867)),"",'!0'!Q867)</f>
        <v/>
      </c>
      <c r="R865" t="str">
        <f>IF(OR(ISBLANK('!0'!R867),ISERROR('!0'!R867)),"",'!0'!R867)</f>
        <v/>
      </c>
      <c r="S865" t="str">
        <f>IF(OR(ISBLANK('!0'!S867),ISERROR('!0'!S867)),"",'!0'!S867)</f>
        <v/>
      </c>
      <c r="T865" t="str">
        <f>IF(OR(ISBLANK('!0'!T867),ISERROR('!0'!T867)),"",'!0'!T867)</f>
        <v/>
      </c>
      <c r="U865" t="str">
        <f>IF(OR(ISBLANK('!0'!U867),ISERROR('!0'!U867)),"",'!0'!U867)</f>
        <v/>
      </c>
      <c r="V865" t="str">
        <f>IF(OR(ISBLANK('!0'!V867),ISERROR('!0'!V867)),"",'!0'!V867)</f>
        <v/>
      </c>
      <c r="W865" t="str">
        <f>IF(OR(ISBLANK('!0'!W867),ISERROR('!0'!W867)),"",'!0'!W867)</f>
        <v/>
      </c>
      <c r="X865" t="str">
        <f>IF(OR(ISBLANK('!0'!X867),ISERROR('!0'!X867)),"",'!0'!X867)</f>
        <v/>
      </c>
      <c r="Y865" t="str">
        <f>IF(OR(ISBLANK('!0'!Y867),ISERROR('!0'!Y867)),"",'!0'!Y867)</f>
        <v/>
      </c>
      <c r="Z865" t="str">
        <f>IF(OR(ISBLANK('!0'!Z867),ISERROR('!0'!Z867)),"",'!0'!Z867)</f>
        <v/>
      </c>
      <c r="AA865" t="str">
        <f>IF(OR(ISBLANK('!0'!AA867),ISERROR('!0'!AA867)),"",'!0'!AA867)</f>
        <v/>
      </c>
      <c r="AB865" t="str">
        <f>IF(OR(ISBLANK('!0'!AB867),ISERROR('!0'!AB867)),"",'!0'!AB867)</f>
        <v/>
      </c>
      <c r="AC865" t="str">
        <f>IF(OR(ISBLANK('!0'!AI867),ISERROR('!0'!AI867)),"",'!0'!AI867)</f>
        <v/>
      </c>
      <c r="AD865" t="str">
        <f>IF(OR(ISBLANK('!0'!AJ867),ISERROR('!0'!AJ867)),"",'!0'!AJ867)</f>
        <v/>
      </c>
      <c r="AE865" t="str">
        <f>IF(OR(ISBLANK('!0'!AK867),ISERROR('!0'!AK867)),"",'!0'!AK867)</f>
        <v/>
      </c>
      <c r="AF865" t="str">
        <f>IF(OR(ISBLANK('!0'!AL867),ISERROR('!0'!AL867)),"",'!0'!AL867)</f>
        <v/>
      </c>
      <c r="AG865" t="str">
        <f>IF(OR(ISBLANK('!0'!AM867),ISERROR('!0'!AM867)),"",'!0'!AM867)</f>
        <v/>
      </c>
      <c r="AH865" t="str">
        <f>IF(OR(ISBLANK('!0'!AN867),ISERROR('!0'!AN867)),"",'!0'!AN867)</f>
        <v/>
      </c>
      <c r="AI865" t="str">
        <f>IF(OR(ISBLANK('!0'!AO867),ISERROR('!0'!AO867)),"",'!0'!AO867)</f>
        <v/>
      </c>
      <c r="AJ865" t="str">
        <f>IF(OR(ISBLANK('!0'!AP867),ISERROR('!0'!AP867)),"",'!0'!AP867)</f>
        <v/>
      </c>
      <c r="AK865" t="str">
        <f>IF(OR(ISBLANK('!0'!AQ867),ISERROR('!0'!AQ867)),"",'!0'!AQ867)</f>
        <v/>
      </c>
      <c r="AL865" t="str">
        <f>IF(OR(ISBLANK('!0'!AR867),ISERROR('!0'!AR867)),"",'!0'!AR867)</f>
        <v/>
      </c>
      <c r="AM865" t="str">
        <f>IF(OR(ISBLANK('!0'!AS867),ISERROR('!0'!AS867)),"",'!0'!AS867)</f>
        <v/>
      </c>
      <c r="AN865" t="str">
        <f>IF(OR(ISBLANK('!0'!AT867),ISERROR('!0'!AT867)),"",'!0'!AT867)</f>
        <v/>
      </c>
      <c r="AO865" t="str">
        <f>IF(OR(ISBLANK('!0'!AU867),ISERROR('!0'!AU867)),"",'!0'!AU867)</f>
        <v/>
      </c>
      <c r="AP865" t="str">
        <f>IF(OR(ISBLANK('!0'!AV867),ISERROR('!0'!AV867)),"",'!0'!AV867)</f>
        <v/>
      </c>
      <c r="AQ865" t="str">
        <f>IF(OR(ISBLANK('!0'!AW867),ISERROR('!0'!AW867)),"",'!0'!AW867)</f>
        <v/>
      </c>
      <c r="AR865" t="str">
        <f>IF(OR(ISBLANK('!0'!AX867),ISERROR('!0'!AX867)),"",'!0'!AX867)</f>
        <v/>
      </c>
      <c r="AS865" t="str">
        <f>IF(OR(ISBLANK('!0'!AY867),ISERROR('!0'!AY867)),"",'!0'!AY867)</f>
        <v/>
      </c>
      <c r="AT865" t="str">
        <f>IF(OR(ISBLANK('!0'!AZ867),ISERROR('!0'!AZ867)),"",'!0'!AZ867)</f>
        <v/>
      </c>
      <c r="AU865" t="str">
        <f>IF(OR(ISBLANK('!0'!BA867),ISERROR('!0'!BA867)),"",'!0'!BA867)</f>
        <v/>
      </c>
      <c r="AV865" t="str">
        <f>IF(OR(ISBLANK('!0'!BB867),ISERROR('!0'!BB867)),"",'!0'!BB867)</f>
        <v/>
      </c>
      <c r="AW865" t="str">
        <f>IF(OR(ISBLANK('!0'!BC867),ISERROR('!0'!BC867)),"",'!0'!BC867)</f>
        <v/>
      </c>
      <c r="AX865" t="str">
        <f>IF(OR(ISBLANK('!0'!BD867),ISERROR('!0'!BD867)),"",'!0'!BD867)</f>
        <v/>
      </c>
      <c r="AY865" t="str">
        <f>IF(OR(ISBLANK('!0'!BE867),ISERROR('!0'!BE867)),"",'!0'!BE867)</f>
        <v/>
      </c>
      <c r="AZ865" t="str">
        <f>IF(OR(ISBLANK('!0'!BF867),ISERROR('!0'!BF867)),"",'!0'!BF867)</f>
        <v/>
      </c>
      <c r="BA865" t="str">
        <f>IF(OR(ISBLANK('!0'!BG867),ISERROR('!0'!BG867)),"",'!0'!BG867)</f>
        <v/>
      </c>
      <c r="BB865" t="str">
        <f>IF(OR(ISBLANK('!0'!BH867),ISERROR('!0'!BH867)),"",'!0'!BH867)</f>
        <v/>
      </c>
      <c r="BC865" t="str">
        <f>IF(OR(ISBLANK('!0'!BI867),ISERROR('!0'!BI867)),"",'!0'!BI867)</f>
        <v/>
      </c>
    </row>
    <row r="866" spans="1:55" ht="12.75" customHeight="1" x14ac:dyDescent="0.2">
      <c r="A866" t="str">
        <f>IF(OR(ISBLANK('!0'!A868),ISERROR('!0'!A868)),"",'!0'!A868)</f>
        <v/>
      </c>
      <c r="B866" t="str">
        <f>IF(OR(ISBLANK('!0'!B868),ISERROR('!0'!B868)),"",'!0'!B868)</f>
        <v/>
      </c>
      <c r="C866" t="str">
        <f>IF(OR(ISBLANK('!0'!C867),ISERROR('!0'!C867)),"",'!0'!C867)</f>
        <v/>
      </c>
      <c r="D866" t="str">
        <f>IF(OR(ISBLANK('!0'!D868),ISERROR('!0'!D868)),"",'!0'!D868)</f>
        <v/>
      </c>
      <c r="E866" t="str">
        <f>IF(OR(ISBLANK('!0'!E868),ISERROR('!0'!E868)),"",'!0'!E868)</f>
        <v/>
      </c>
      <c r="F866" t="str">
        <f>IF(OR(ISBLANK('!0'!F868),ISERROR('!0'!F868)),"",'!0'!F868)</f>
        <v/>
      </c>
      <c r="G866" t="str">
        <f>IF(OR(ISBLANK('!0'!G868),ISERROR('!0'!G868)),"",'!0'!G868)</f>
        <v/>
      </c>
      <c r="H866" t="str">
        <f>IF(OR(ISBLANK('!0'!H868),ISERROR('!0'!H868)),"",'!0'!H868)</f>
        <v/>
      </c>
      <c r="I866" s="4" t="str">
        <f>IF(OR(ISBLANK('!0'!I868),ISERROR('!0'!I868)),"",'!0'!I868)</f>
        <v/>
      </c>
      <c r="J866" t="str">
        <f>IF(OR(ISBLANK('!0'!J868),ISERROR('!0'!J868)),"",'!0'!J868)</f>
        <v/>
      </c>
      <c r="K866" s="59" t="str">
        <f>IF(OR(ISBLANK('!0'!K868),ISERROR('!0'!K868)),"",'!0'!K868)</f>
        <v/>
      </c>
      <c r="L866" t="str">
        <f>IF(OR(ISBLANK('!0'!L868),ISERROR('!0'!L868)),"",'!0'!L868)</f>
        <v/>
      </c>
      <c r="M866" t="str">
        <f>IF(OR(ISBLANK('!0'!M868),ISERROR('!0'!M868)),"",'!0'!M868)</f>
        <v/>
      </c>
      <c r="N866" t="str">
        <f>IF(OR(ISBLANK('!0'!N868),ISERROR('!0'!N868)),"",'!0'!N868)</f>
        <v/>
      </c>
      <c r="O866" t="str">
        <f>IF(OR(ISBLANK('!0'!O868),ISERROR('!0'!O868)),"",'!0'!O868)</f>
        <v/>
      </c>
      <c r="P866" t="str">
        <f>IF(OR(ISBLANK('!0'!P868),ISERROR('!0'!P868)),"",'!0'!P868)</f>
        <v/>
      </c>
      <c r="Q866" t="str">
        <f>IF(OR(ISBLANK('!0'!Q868),ISERROR('!0'!Q868)),"",'!0'!Q868)</f>
        <v/>
      </c>
      <c r="R866" t="str">
        <f>IF(OR(ISBLANK('!0'!R868),ISERROR('!0'!R868)),"",'!0'!R868)</f>
        <v/>
      </c>
      <c r="S866" t="str">
        <f>IF(OR(ISBLANK('!0'!S868),ISERROR('!0'!S868)),"",'!0'!S868)</f>
        <v/>
      </c>
      <c r="T866" t="str">
        <f>IF(OR(ISBLANK('!0'!T868),ISERROR('!0'!T868)),"",'!0'!T868)</f>
        <v/>
      </c>
      <c r="U866" t="str">
        <f>IF(OR(ISBLANK('!0'!U868),ISERROR('!0'!U868)),"",'!0'!U868)</f>
        <v/>
      </c>
      <c r="V866" t="str">
        <f>IF(OR(ISBLANK('!0'!V868),ISERROR('!0'!V868)),"",'!0'!V868)</f>
        <v/>
      </c>
      <c r="W866" t="str">
        <f>IF(OR(ISBLANK('!0'!W868),ISERROR('!0'!W868)),"",'!0'!W868)</f>
        <v/>
      </c>
      <c r="X866" t="str">
        <f>IF(OR(ISBLANK('!0'!X868),ISERROR('!0'!X868)),"",'!0'!X868)</f>
        <v/>
      </c>
      <c r="Y866" t="str">
        <f>IF(OR(ISBLANK('!0'!Y868),ISERROR('!0'!Y868)),"",'!0'!Y868)</f>
        <v/>
      </c>
      <c r="Z866" t="str">
        <f>IF(OR(ISBLANK('!0'!Z868),ISERROR('!0'!Z868)),"",'!0'!Z868)</f>
        <v/>
      </c>
      <c r="AA866" t="str">
        <f>IF(OR(ISBLANK('!0'!AA868),ISERROR('!0'!AA868)),"",'!0'!AA868)</f>
        <v/>
      </c>
      <c r="AB866" t="str">
        <f>IF(OR(ISBLANK('!0'!AB868),ISERROR('!0'!AB868)),"",'!0'!AB868)</f>
        <v/>
      </c>
      <c r="AC866" t="str">
        <f>IF(OR(ISBLANK('!0'!AI868),ISERROR('!0'!AI868)),"",'!0'!AI868)</f>
        <v/>
      </c>
      <c r="AD866" t="str">
        <f>IF(OR(ISBLANK('!0'!AJ868),ISERROR('!0'!AJ868)),"",'!0'!AJ868)</f>
        <v/>
      </c>
      <c r="AE866" t="str">
        <f>IF(OR(ISBLANK('!0'!AK868),ISERROR('!0'!AK868)),"",'!0'!AK868)</f>
        <v/>
      </c>
      <c r="AF866" t="str">
        <f>IF(OR(ISBLANK('!0'!AL868),ISERROR('!0'!AL868)),"",'!0'!AL868)</f>
        <v/>
      </c>
      <c r="AG866" t="str">
        <f>IF(OR(ISBLANK('!0'!AM868),ISERROR('!0'!AM868)),"",'!0'!AM868)</f>
        <v/>
      </c>
      <c r="AH866" t="str">
        <f>IF(OR(ISBLANK('!0'!AN868),ISERROR('!0'!AN868)),"",'!0'!AN868)</f>
        <v/>
      </c>
      <c r="AI866" t="str">
        <f>IF(OR(ISBLANK('!0'!AO868),ISERROR('!0'!AO868)),"",'!0'!AO868)</f>
        <v/>
      </c>
      <c r="AJ866" t="str">
        <f>IF(OR(ISBLANK('!0'!AP868),ISERROR('!0'!AP868)),"",'!0'!AP868)</f>
        <v/>
      </c>
      <c r="AK866" t="str">
        <f>IF(OR(ISBLANK('!0'!AQ868),ISERROR('!0'!AQ868)),"",'!0'!AQ868)</f>
        <v/>
      </c>
      <c r="AL866" t="str">
        <f>IF(OR(ISBLANK('!0'!AR868),ISERROR('!0'!AR868)),"",'!0'!AR868)</f>
        <v/>
      </c>
      <c r="AM866" t="str">
        <f>IF(OR(ISBLANK('!0'!AS868),ISERROR('!0'!AS868)),"",'!0'!AS868)</f>
        <v/>
      </c>
      <c r="AN866" t="str">
        <f>IF(OR(ISBLANK('!0'!AT868),ISERROR('!0'!AT868)),"",'!0'!AT868)</f>
        <v/>
      </c>
      <c r="AO866" t="str">
        <f>IF(OR(ISBLANK('!0'!AU868),ISERROR('!0'!AU868)),"",'!0'!AU868)</f>
        <v/>
      </c>
      <c r="AP866" t="str">
        <f>IF(OR(ISBLANK('!0'!AV868),ISERROR('!0'!AV868)),"",'!0'!AV868)</f>
        <v/>
      </c>
      <c r="AQ866" t="str">
        <f>IF(OR(ISBLANK('!0'!AW868),ISERROR('!0'!AW868)),"",'!0'!AW868)</f>
        <v/>
      </c>
      <c r="AR866" t="str">
        <f>IF(OR(ISBLANK('!0'!AX868),ISERROR('!0'!AX868)),"",'!0'!AX868)</f>
        <v/>
      </c>
      <c r="AS866" t="str">
        <f>IF(OR(ISBLANK('!0'!AY868),ISERROR('!0'!AY868)),"",'!0'!AY868)</f>
        <v/>
      </c>
      <c r="AT866" t="str">
        <f>IF(OR(ISBLANK('!0'!AZ868),ISERROR('!0'!AZ868)),"",'!0'!AZ868)</f>
        <v/>
      </c>
      <c r="AU866" t="str">
        <f>IF(OR(ISBLANK('!0'!BA868),ISERROR('!0'!BA868)),"",'!0'!BA868)</f>
        <v/>
      </c>
      <c r="AV866" t="str">
        <f>IF(OR(ISBLANK('!0'!BB868),ISERROR('!0'!BB868)),"",'!0'!BB868)</f>
        <v/>
      </c>
      <c r="AW866" t="str">
        <f>IF(OR(ISBLANK('!0'!BC868),ISERROR('!0'!BC868)),"",'!0'!BC868)</f>
        <v/>
      </c>
      <c r="AX866" t="str">
        <f>IF(OR(ISBLANK('!0'!BD868),ISERROR('!0'!BD868)),"",'!0'!BD868)</f>
        <v/>
      </c>
      <c r="AY866" t="str">
        <f>IF(OR(ISBLANK('!0'!BE868),ISERROR('!0'!BE868)),"",'!0'!BE868)</f>
        <v/>
      </c>
      <c r="AZ866" t="str">
        <f>IF(OR(ISBLANK('!0'!BF868),ISERROR('!0'!BF868)),"",'!0'!BF868)</f>
        <v/>
      </c>
      <c r="BA866" t="str">
        <f>IF(OR(ISBLANK('!0'!BG868),ISERROR('!0'!BG868)),"",'!0'!BG868)</f>
        <v/>
      </c>
      <c r="BB866" t="str">
        <f>IF(OR(ISBLANK('!0'!BH868),ISERROR('!0'!BH868)),"",'!0'!BH868)</f>
        <v/>
      </c>
      <c r="BC866" t="str">
        <f>IF(OR(ISBLANK('!0'!BI868),ISERROR('!0'!BI868)),"",'!0'!BI868)</f>
        <v/>
      </c>
    </row>
    <row r="867" spans="1:55" ht="12.75" customHeight="1" x14ac:dyDescent="0.2">
      <c r="A867" t="str">
        <f>IF(OR(ISBLANK('!0'!A869),ISERROR('!0'!A869)),"",'!0'!A869)</f>
        <v/>
      </c>
      <c r="B867" t="str">
        <f>IF(OR(ISBLANK('!0'!B869),ISERROR('!0'!B869)),"",'!0'!B869)</f>
        <v/>
      </c>
      <c r="C867" t="str">
        <f>IF(OR(ISBLANK('!0'!C868),ISERROR('!0'!C868)),"",'!0'!C868)</f>
        <v/>
      </c>
      <c r="D867" t="str">
        <f>IF(OR(ISBLANK('!0'!D869),ISERROR('!0'!D869)),"",'!0'!D869)</f>
        <v/>
      </c>
      <c r="E867" t="str">
        <f>IF(OR(ISBLANK('!0'!E869),ISERROR('!0'!E869)),"",'!0'!E869)</f>
        <v/>
      </c>
      <c r="F867" t="str">
        <f>IF(OR(ISBLANK('!0'!F869),ISERROR('!0'!F869)),"",'!0'!F869)</f>
        <v/>
      </c>
      <c r="G867" t="str">
        <f>IF(OR(ISBLANK('!0'!G869),ISERROR('!0'!G869)),"",'!0'!G869)</f>
        <v/>
      </c>
      <c r="H867" t="str">
        <f>IF(OR(ISBLANK('!0'!H869),ISERROR('!0'!H869)),"",'!0'!H869)</f>
        <v/>
      </c>
      <c r="I867" s="4" t="str">
        <f>IF(OR(ISBLANK('!0'!I869),ISERROR('!0'!I869)),"",'!0'!I869)</f>
        <v/>
      </c>
      <c r="J867" t="str">
        <f>IF(OR(ISBLANK('!0'!J869),ISERROR('!0'!J869)),"",'!0'!J869)</f>
        <v/>
      </c>
      <c r="K867" s="59" t="str">
        <f>IF(OR(ISBLANK('!0'!K869),ISERROR('!0'!K869)),"",'!0'!K869)</f>
        <v/>
      </c>
      <c r="L867" t="str">
        <f>IF(OR(ISBLANK('!0'!L869),ISERROR('!0'!L869)),"",'!0'!L869)</f>
        <v/>
      </c>
      <c r="M867" t="str">
        <f>IF(OR(ISBLANK('!0'!M869),ISERROR('!0'!M869)),"",'!0'!M869)</f>
        <v/>
      </c>
      <c r="N867" t="str">
        <f>IF(OR(ISBLANK('!0'!N869),ISERROR('!0'!N869)),"",'!0'!N869)</f>
        <v/>
      </c>
      <c r="O867" t="str">
        <f>IF(OR(ISBLANK('!0'!O869),ISERROR('!0'!O869)),"",'!0'!O869)</f>
        <v/>
      </c>
      <c r="P867" t="str">
        <f>IF(OR(ISBLANK('!0'!P869),ISERROR('!0'!P869)),"",'!0'!P869)</f>
        <v/>
      </c>
      <c r="Q867" t="str">
        <f>IF(OR(ISBLANK('!0'!Q869),ISERROR('!0'!Q869)),"",'!0'!Q869)</f>
        <v/>
      </c>
      <c r="R867" t="str">
        <f>IF(OR(ISBLANK('!0'!R869),ISERROR('!0'!R869)),"",'!0'!R869)</f>
        <v/>
      </c>
      <c r="S867" t="str">
        <f>IF(OR(ISBLANK('!0'!S869),ISERROR('!0'!S869)),"",'!0'!S869)</f>
        <v/>
      </c>
      <c r="T867" t="str">
        <f>IF(OR(ISBLANK('!0'!T869),ISERROR('!0'!T869)),"",'!0'!T869)</f>
        <v/>
      </c>
      <c r="U867" t="str">
        <f>IF(OR(ISBLANK('!0'!U869),ISERROR('!0'!U869)),"",'!0'!U869)</f>
        <v/>
      </c>
      <c r="V867" t="str">
        <f>IF(OR(ISBLANK('!0'!V869),ISERROR('!0'!V869)),"",'!0'!V869)</f>
        <v/>
      </c>
      <c r="W867" t="str">
        <f>IF(OR(ISBLANK('!0'!W869),ISERROR('!0'!W869)),"",'!0'!W869)</f>
        <v/>
      </c>
      <c r="X867" t="str">
        <f>IF(OR(ISBLANK('!0'!X869),ISERROR('!0'!X869)),"",'!0'!X869)</f>
        <v/>
      </c>
      <c r="Y867" t="str">
        <f>IF(OR(ISBLANK('!0'!Y869),ISERROR('!0'!Y869)),"",'!0'!Y869)</f>
        <v/>
      </c>
      <c r="Z867" t="str">
        <f>IF(OR(ISBLANK('!0'!Z869),ISERROR('!0'!Z869)),"",'!0'!Z869)</f>
        <v/>
      </c>
      <c r="AA867" t="str">
        <f>IF(OR(ISBLANK('!0'!AA869),ISERROR('!0'!AA869)),"",'!0'!AA869)</f>
        <v/>
      </c>
      <c r="AB867" t="str">
        <f>IF(OR(ISBLANK('!0'!AB869),ISERROR('!0'!AB869)),"",'!0'!AB869)</f>
        <v/>
      </c>
      <c r="AC867" t="str">
        <f>IF(OR(ISBLANK('!0'!AI869),ISERROR('!0'!AI869)),"",'!0'!AI869)</f>
        <v/>
      </c>
      <c r="AD867" t="str">
        <f>IF(OR(ISBLANK('!0'!AJ869),ISERROR('!0'!AJ869)),"",'!0'!AJ869)</f>
        <v/>
      </c>
      <c r="AE867" t="str">
        <f>IF(OR(ISBLANK('!0'!AK869),ISERROR('!0'!AK869)),"",'!0'!AK869)</f>
        <v/>
      </c>
      <c r="AF867" t="str">
        <f>IF(OR(ISBLANK('!0'!AL869),ISERROR('!0'!AL869)),"",'!0'!AL869)</f>
        <v/>
      </c>
      <c r="AG867" t="str">
        <f>IF(OR(ISBLANK('!0'!AM869),ISERROR('!0'!AM869)),"",'!0'!AM869)</f>
        <v/>
      </c>
      <c r="AH867" t="str">
        <f>IF(OR(ISBLANK('!0'!AN869),ISERROR('!0'!AN869)),"",'!0'!AN869)</f>
        <v/>
      </c>
      <c r="AI867" t="str">
        <f>IF(OR(ISBLANK('!0'!AO869),ISERROR('!0'!AO869)),"",'!0'!AO869)</f>
        <v/>
      </c>
      <c r="AJ867" t="str">
        <f>IF(OR(ISBLANK('!0'!AP869),ISERROR('!0'!AP869)),"",'!0'!AP869)</f>
        <v/>
      </c>
      <c r="AK867" t="str">
        <f>IF(OR(ISBLANK('!0'!AQ869),ISERROR('!0'!AQ869)),"",'!0'!AQ869)</f>
        <v/>
      </c>
      <c r="AL867" t="str">
        <f>IF(OR(ISBLANK('!0'!AR869),ISERROR('!0'!AR869)),"",'!0'!AR869)</f>
        <v/>
      </c>
      <c r="AM867" t="str">
        <f>IF(OR(ISBLANK('!0'!AS869),ISERROR('!0'!AS869)),"",'!0'!AS869)</f>
        <v/>
      </c>
      <c r="AN867" t="str">
        <f>IF(OR(ISBLANK('!0'!AT869),ISERROR('!0'!AT869)),"",'!0'!AT869)</f>
        <v/>
      </c>
      <c r="AO867" t="str">
        <f>IF(OR(ISBLANK('!0'!AU869),ISERROR('!0'!AU869)),"",'!0'!AU869)</f>
        <v/>
      </c>
      <c r="AP867" t="str">
        <f>IF(OR(ISBLANK('!0'!AV869),ISERROR('!0'!AV869)),"",'!0'!AV869)</f>
        <v/>
      </c>
      <c r="AQ867" t="str">
        <f>IF(OR(ISBLANK('!0'!AW869),ISERROR('!0'!AW869)),"",'!0'!AW869)</f>
        <v/>
      </c>
      <c r="AR867" t="str">
        <f>IF(OR(ISBLANK('!0'!AX869),ISERROR('!0'!AX869)),"",'!0'!AX869)</f>
        <v/>
      </c>
      <c r="AS867" t="str">
        <f>IF(OR(ISBLANK('!0'!AY869),ISERROR('!0'!AY869)),"",'!0'!AY869)</f>
        <v/>
      </c>
      <c r="AT867" t="str">
        <f>IF(OR(ISBLANK('!0'!AZ869),ISERROR('!0'!AZ869)),"",'!0'!AZ869)</f>
        <v/>
      </c>
      <c r="AU867" t="str">
        <f>IF(OR(ISBLANK('!0'!BA869),ISERROR('!0'!BA869)),"",'!0'!BA869)</f>
        <v/>
      </c>
      <c r="AV867" t="str">
        <f>IF(OR(ISBLANK('!0'!BB869),ISERROR('!0'!BB869)),"",'!0'!BB869)</f>
        <v/>
      </c>
      <c r="AW867" t="str">
        <f>IF(OR(ISBLANK('!0'!BC869),ISERROR('!0'!BC869)),"",'!0'!BC869)</f>
        <v/>
      </c>
      <c r="AX867" t="str">
        <f>IF(OR(ISBLANK('!0'!BD869),ISERROR('!0'!BD869)),"",'!0'!BD869)</f>
        <v/>
      </c>
      <c r="AY867" t="str">
        <f>IF(OR(ISBLANK('!0'!BE869),ISERROR('!0'!BE869)),"",'!0'!BE869)</f>
        <v/>
      </c>
      <c r="AZ867" t="str">
        <f>IF(OR(ISBLANK('!0'!BF869),ISERROR('!0'!BF869)),"",'!0'!BF869)</f>
        <v/>
      </c>
      <c r="BA867" t="str">
        <f>IF(OR(ISBLANK('!0'!BG869),ISERROR('!0'!BG869)),"",'!0'!BG869)</f>
        <v/>
      </c>
      <c r="BB867" t="str">
        <f>IF(OR(ISBLANK('!0'!BH869),ISERROR('!0'!BH869)),"",'!0'!BH869)</f>
        <v/>
      </c>
      <c r="BC867" t="str">
        <f>IF(OR(ISBLANK('!0'!BI869),ISERROR('!0'!BI869)),"",'!0'!BI869)</f>
        <v/>
      </c>
    </row>
    <row r="868" spans="1:55" ht="12.75" customHeight="1" x14ac:dyDescent="0.2">
      <c r="A868" t="str">
        <f>IF(OR(ISBLANK('!0'!A870),ISERROR('!0'!A870)),"",'!0'!A870)</f>
        <v/>
      </c>
      <c r="B868" t="str">
        <f>IF(OR(ISBLANK('!0'!B870),ISERROR('!0'!B870)),"",'!0'!B870)</f>
        <v/>
      </c>
      <c r="C868" t="str">
        <f>IF(OR(ISBLANK('!0'!C869),ISERROR('!0'!C869)),"",'!0'!C869)</f>
        <v/>
      </c>
      <c r="D868" t="str">
        <f>IF(OR(ISBLANK('!0'!D870),ISERROR('!0'!D870)),"",'!0'!D870)</f>
        <v/>
      </c>
      <c r="E868" t="str">
        <f>IF(OR(ISBLANK('!0'!E870),ISERROR('!0'!E870)),"",'!0'!E870)</f>
        <v/>
      </c>
      <c r="F868" t="str">
        <f>IF(OR(ISBLANK('!0'!F870),ISERROR('!0'!F870)),"",'!0'!F870)</f>
        <v/>
      </c>
      <c r="G868" t="str">
        <f>IF(OR(ISBLANK('!0'!G870),ISERROR('!0'!G870)),"",'!0'!G870)</f>
        <v/>
      </c>
      <c r="H868" t="str">
        <f>IF(OR(ISBLANK('!0'!H870),ISERROR('!0'!H870)),"",'!0'!H870)</f>
        <v/>
      </c>
      <c r="I868" s="4" t="str">
        <f>IF(OR(ISBLANK('!0'!I870),ISERROR('!0'!I870)),"",'!0'!I870)</f>
        <v/>
      </c>
      <c r="J868" t="str">
        <f>IF(OR(ISBLANK('!0'!J870),ISERROR('!0'!J870)),"",'!0'!J870)</f>
        <v/>
      </c>
      <c r="K868" s="59" t="str">
        <f>IF(OR(ISBLANK('!0'!K870),ISERROR('!0'!K870)),"",'!0'!K870)</f>
        <v/>
      </c>
      <c r="L868" t="str">
        <f>IF(OR(ISBLANK('!0'!L870),ISERROR('!0'!L870)),"",'!0'!L870)</f>
        <v/>
      </c>
      <c r="M868" t="str">
        <f>IF(OR(ISBLANK('!0'!M870),ISERROR('!0'!M870)),"",'!0'!M870)</f>
        <v/>
      </c>
      <c r="N868" t="str">
        <f>IF(OR(ISBLANK('!0'!N870),ISERROR('!0'!N870)),"",'!0'!N870)</f>
        <v/>
      </c>
      <c r="O868" t="str">
        <f>IF(OR(ISBLANK('!0'!O870),ISERROR('!0'!O870)),"",'!0'!O870)</f>
        <v/>
      </c>
      <c r="P868" t="str">
        <f>IF(OR(ISBLANK('!0'!P870),ISERROR('!0'!P870)),"",'!0'!P870)</f>
        <v/>
      </c>
      <c r="Q868" t="str">
        <f>IF(OR(ISBLANK('!0'!Q870),ISERROR('!0'!Q870)),"",'!0'!Q870)</f>
        <v/>
      </c>
      <c r="R868" t="str">
        <f>IF(OR(ISBLANK('!0'!R870),ISERROR('!0'!R870)),"",'!0'!R870)</f>
        <v/>
      </c>
      <c r="S868" t="str">
        <f>IF(OR(ISBLANK('!0'!S870),ISERROR('!0'!S870)),"",'!0'!S870)</f>
        <v/>
      </c>
      <c r="T868" t="str">
        <f>IF(OR(ISBLANK('!0'!T870),ISERROR('!0'!T870)),"",'!0'!T870)</f>
        <v/>
      </c>
      <c r="U868" t="str">
        <f>IF(OR(ISBLANK('!0'!U870),ISERROR('!0'!U870)),"",'!0'!U870)</f>
        <v/>
      </c>
      <c r="V868" t="str">
        <f>IF(OR(ISBLANK('!0'!V870),ISERROR('!0'!V870)),"",'!0'!V870)</f>
        <v/>
      </c>
      <c r="W868" t="str">
        <f>IF(OR(ISBLANK('!0'!W870),ISERROR('!0'!W870)),"",'!0'!W870)</f>
        <v/>
      </c>
      <c r="X868" t="str">
        <f>IF(OR(ISBLANK('!0'!X870),ISERROR('!0'!X870)),"",'!0'!X870)</f>
        <v/>
      </c>
      <c r="Y868" t="str">
        <f>IF(OR(ISBLANK('!0'!Y870),ISERROR('!0'!Y870)),"",'!0'!Y870)</f>
        <v/>
      </c>
      <c r="Z868" t="str">
        <f>IF(OR(ISBLANK('!0'!Z870),ISERROR('!0'!Z870)),"",'!0'!Z870)</f>
        <v/>
      </c>
      <c r="AA868" t="str">
        <f>IF(OR(ISBLANK('!0'!AA870),ISERROR('!0'!AA870)),"",'!0'!AA870)</f>
        <v/>
      </c>
      <c r="AB868" t="str">
        <f>IF(OR(ISBLANK('!0'!AB870),ISERROR('!0'!AB870)),"",'!0'!AB870)</f>
        <v/>
      </c>
      <c r="AC868" t="str">
        <f>IF(OR(ISBLANK('!0'!AI870),ISERROR('!0'!AI870)),"",'!0'!AI870)</f>
        <v/>
      </c>
      <c r="AD868" t="str">
        <f>IF(OR(ISBLANK('!0'!AJ870),ISERROR('!0'!AJ870)),"",'!0'!AJ870)</f>
        <v/>
      </c>
      <c r="AE868" t="str">
        <f>IF(OR(ISBLANK('!0'!AK870),ISERROR('!0'!AK870)),"",'!0'!AK870)</f>
        <v/>
      </c>
      <c r="AF868" t="str">
        <f>IF(OR(ISBLANK('!0'!AL870),ISERROR('!0'!AL870)),"",'!0'!AL870)</f>
        <v/>
      </c>
      <c r="AG868" t="str">
        <f>IF(OR(ISBLANK('!0'!AM870),ISERROR('!0'!AM870)),"",'!0'!AM870)</f>
        <v/>
      </c>
      <c r="AH868" t="str">
        <f>IF(OR(ISBLANK('!0'!AN870),ISERROR('!0'!AN870)),"",'!0'!AN870)</f>
        <v/>
      </c>
      <c r="AI868" t="str">
        <f>IF(OR(ISBLANK('!0'!AO870),ISERROR('!0'!AO870)),"",'!0'!AO870)</f>
        <v/>
      </c>
      <c r="AJ868" t="str">
        <f>IF(OR(ISBLANK('!0'!AP870),ISERROR('!0'!AP870)),"",'!0'!AP870)</f>
        <v/>
      </c>
      <c r="AK868" t="str">
        <f>IF(OR(ISBLANK('!0'!AQ870),ISERROR('!0'!AQ870)),"",'!0'!AQ870)</f>
        <v/>
      </c>
      <c r="AL868" t="str">
        <f>IF(OR(ISBLANK('!0'!AR870),ISERROR('!0'!AR870)),"",'!0'!AR870)</f>
        <v/>
      </c>
      <c r="AM868" t="str">
        <f>IF(OR(ISBLANK('!0'!AS870),ISERROR('!0'!AS870)),"",'!0'!AS870)</f>
        <v/>
      </c>
      <c r="AN868" t="str">
        <f>IF(OR(ISBLANK('!0'!AT870),ISERROR('!0'!AT870)),"",'!0'!AT870)</f>
        <v/>
      </c>
      <c r="AO868" t="str">
        <f>IF(OR(ISBLANK('!0'!AU870),ISERROR('!0'!AU870)),"",'!0'!AU870)</f>
        <v/>
      </c>
      <c r="AP868" t="str">
        <f>IF(OR(ISBLANK('!0'!AV870),ISERROR('!0'!AV870)),"",'!0'!AV870)</f>
        <v/>
      </c>
      <c r="AQ868" t="str">
        <f>IF(OR(ISBLANK('!0'!AW870),ISERROR('!0'!AW870)),"",'!0'!AW870)</f>
        <v/>
      </c>
      <c r="AR868" t="str">
        <f>IF(OR(ISBLANK('!0'!AX870),ISERROR('!0'!AX870)),"",'!0'!AX870)</f>
        <v/>
      </c>
      <c r="AS868" t="str">
        <f>IF(OR(ISBLANK('!0'!AY870),ISERROR('!0'!AY870)),"",'!0'!AY870)</f>
        <v/>
      </c>
      <c r="AT868" t="str">
        <f>IF(OR(ISBLANK('!0'!AZ870),ISERROR('!0'!AZ870)),"",'!0'!AZ870)</f>
        <v/>
      </c>
      <c r="AU868" t="str">
        <f>IF(OR(ISBLANK('!0'!BA870),ISERROR('!0'!BA870)),"",'!0'!BA870)</f>
        <v/>
      </c>
      <c r="AV868" t="str">
        <f>IF(OR(ISBLANK('!0'!BB870),ISERROR('!0'!BB870)),"",'!0'!BB870)</f>
        <v/>
      </c>
      <c r="AW868" t="str">
        <f>IF(OR(ISBLANK('!0'!BC870),ISERROR('!0'!BC870)),"",'!0'!BC870)</f>
        <v/>
      </c>
      <c r="AX868" t="str">
        <f>IF(OR(ISBLANK('!0'!BD870),ISERROR('!0'!BD870)),"",'!0'!BD870)</f>
        <v/>
      </c>
      <c r="AY868" t="str">
        <f>IF(OR(ISBLANK('!0'!BE870),ISERROR('!0'!BE870)),"",'!0'!BE870)</f>
        <v/>
      </c>
      <c r="AZ868" t="str">
        <f>IF(OR(ISBLANK('!0'!BF870),ISERROR('!0'!BF870)),"",'!0'!BF870)</f>
        <v/>
      </c>
      <c r="BA868" t="str">
        <f>IF(OR(ISBLANK('!0'!BG870),ISERROR('!0'!BG870)),"",'!0'!BG870)</f>
        <v/>
      </c>
      <c r="BB868" t="str">
        <f>IF(OR(ISBLANK('!0'!BH870),ISERROR('!0'!BH870)),"",'!0'!BH870)</f>
        <v/>
      </c>
      <c r="BC868" t="str">
        <f>IF(OR(ISBLANK('!0'!BI870),ISERROR('!0'!BI870)),"",'!0'!BI870)</f>
        <v/>
      </c>
    </row>
    <row r="869" spans="1:55" ht="12.75" customHeight="1" x14ac:dyDescent="0.2">
      <c r="A869" t="str">
        <f>IF(OR(ISBLANK('!0'!A871),ISERROR('!0'!A871)),"",'!0'!A871)</f>
        <v/>
      </c>
      <c r="B869" t="str">
        <f>IF(OR(ISBLANK('!0'!B871),ISERROR('!0'!B871)),"",'!0'!B871)</f>
        <v/>
      </c>
      <c r="C869" t="str">
        <f>IF(OR(ISBLANK('!0'!C870),ISERROR('!0'!C870)),"",'!0'!C870)</f>
        <v/>
      </c>
      <c r="D869" t="str">
        <f>IF(OR(ISBLANK('!0'!D871),ISERROR('!0'!D871)),"",'!0'!D871)</f>
        <v/>
      </c>
      <c r="E869" t="str">
        <f>IF(OR(ISBLANK('!0'!E871),ISERROR('!0'!E871)),"",'!0'!E871)</f>
        <v/>
      </c>
      <c r="F869" t="str">
        <f>IF(OR(ISBLANK('!0'!F871),ISERROR('!0'!F871)),"",'!0'!F871)</f>
        <v/>
      </c>
      <c r="G869" t="str">
        <f>IF(OR(ISBLANK('!0'!G871),ISERROR('!0'!G871)),"",'!0'!G871)</f>
        <v/>
      </c>
      <c r="H869" t="str">
        <f>IF(OR(ISBLANK('!0'!H871),ISERROR('!0'!H871)),"",'!0'!H871)</f>
        <v/>
      </c>
      <c r="I869" s="4" t="str">
        <f>IF(OR(ISBLANK('!0'!I871),ISERROR('!0'!I871)),"",'!0'!I871)</f>
        <v/>
      </c>
      <c r="J869" t="str">
        <f>IF(OR(ISBLANK('!0'!J871),ISERROR('!0'!J871)),"",'!0'!J871)</f>
        <v/>
      </c>
      <c r="K869" s="59" t="str">
        <f>IF(OR(ISBLANK('!0'!K871),ISERROR('!0'!K871)),"",'!0'!K871)</f>
        <v/>
      </c>
      <c r="L869" t="str">
        <f>IF(OR(ISBLANK('!0'!L871),ISERROR('!0'!L871)),"",'!0'!L871)</f>
        <v/>
      </c>
      <c r="M869" t="str">
        <f>IF(OR(ISBLANK('!0'!M871),ISERROR('!0'!M871)),"",'!0'!M871)</f>
        <v/>
      </c>
      <c r="N869" t="str">
        <f>IF(OR(ISBLANK('!0'!N871),ISERROR('!0'!N871)),"",'!0'!N871)</f>
        <v/>
      </c>
      <c r="O869" t="str">
        <f>IF(OR(ISBLANK('!0'!O871),ISERROR('!0'!O871)),"",'!0'!O871)</f>
        <v/>
      </c>
      <c r="P869" t="str">
        <f>IF(OR(ISBLANK('!0'!P871),ISERROR('!0'!P871)),"",'!0'!P871)</f>
        <v/>
      </c>
      <c r="Q869" t="str">
        <f>IF(OR(ISBLANK('!0'!Q871),ISERROR('!0'!Q871)),"",'!0'!Q871)</f>
        <v/>
      </c>
      <c r="R869" t="str">
        <f>IF(OR(ISBLANK('!0'!R871),ISERROR('!0'!R871)),"",'!0'!R871)</f>
        <v/>
      </c>
      <c r="S869" t="str">
        <f>IF(OR(ISBLANK('!0'!S871),ISERROR('!0'!S871)),"",'!0'!S871)</f>
        <v/>
      </c>
      <c r="T869" t="str">
        <f>IF(OR(ISBLANK('!0'!T871),ISERROR('!0'!T871)),"",'!0'!T871)</f>
        <v/>
      </c>
      <c r="U869" t="str">
        <f>IF(OR(ISBLANK('!0'!U871),ISERROR('!0'!U871)),"",'!0'!U871)</f>
        <v/>
      </c>
      <c r="V869" t="str">
        <f>IF(OR(ISBLANK('!0'!V871),ISERROR('!0'!V871)),"",'!0'!V871)</f>
        <v/>
      </c>
      <c r="W869" t="str">
        <f>IF(OR(ISBLANK('!0'!W871),ISERROR('!0'!W871)),"",'!0'!W871)</f>
        <v/>
      </c>
      <c r="X869" t="str">
        <f>IF(OR(ISBLANK('!0'!X871),ISERROR('!0'!X871)),"",'!0'!X871)</f>
        <v/>
      </c>
      <c r="Y869" t="str">
        <f>IF(OR(ISBLANK('!0'!Y871),ISERROR('!0'!Y871)),"",'!0'!Y871)</f>
        <v/>
      </c>
      <c r="Z869" t="str">
        <f>IF(OR(ISBLANK('!0'!Z871),ISERROR('!0'!Z871)),"",'!0'!Z871)</f>
        <v/>
      </c>
      <c r="AA869" t="str">
        <f>IF(OR(ISBLANK('!0'!AA871),ISERROR('!0'!AA871)),"",'!0'!AA871)</f>
        <v/>
      </c>
      <c r="AB869" t="str">
        <f>IF(OR(ISBLANK('!0'!AB871),ISERROR('!0'!AB871)),"",'!0'!AB871)</f>
        <v/>
      </c>
      <c r="AC869" t="str">
        <f>IF(OR(ISBLANK('!0'!AI871),ISERROR('!0'!AI871)),"",'!0'!AI871)</f>
        <v/>
      </c>
      <c r="AD869" t="str">
        <f>IF(OR(ISBLANK('!0'!AJ871),ISERROR('!0'!AJ871)),"",'!0'!AJ871)</f>
        <v/>
      </c>
      <c r="AE869" t="str">
        <f>IF(OR(ISBLANK('!0'!AK871),ISERROR('!0'!AK871)),"",'!0'!AK871)</f>
        <v/>
      </c>
      <c r="AF869" t="str">
        <f>IF(OR(ISBLANK('!0'!AL871),ISERROR('!0'!AL871)),"",'!0'!AL871)</f>
        <v/>
      </c>
      <c r="AG869" t="str">
        <f>IF(OR(ISBLANK('!0'!AM871),ISERROR('!0'!AM871)),"",'!0'!AM871)</f>
        <v/>
      </c>
      <c r="AH869" t="str">
        <f>IF(OR(ISBLANK('!0'!AN871),ISERROR('!0'!AN871)),"",'!0'!AN871)</f>
        <v/>
      </c>
      <c r="AI869" t="str">
        <f>IF(OR(ISBLANK('!0'!AO871),ISERROR('!0'!AO871)),"",'!0'!AO871)</f>
        <v/>
      </c>
      <c r="AJ869" t="str">
        <f>IF(OR(ISBLANK('!0'!AP871),ISERROR('!0'!AP871)),"",'!0'!AP871)</f>
        <v/>
      </c>
      <c r="AK869" t="str">
        <f>IF(OR(ISBLANK('!0'!AQ871),ISERROR('!0'!AQ871)),"",'!0'!AQ871)</f>
        <v/>
      </c>
      <c r="AL869" t="str">
        <f>IF(OR(ISBLANK('!0'!AR871),ISERROR('!0'!AR871)),"",'!0'!AR871)</f>
        <v/>
      </c>
      <c r="AM869" t="str">
        <f>IF(OR(ISBLANK('!0'!AS871),ISERROR('!0'!AS871)),"",'!0'!AS871)</f>
        <v/>
      </c>
      <c r="AN869" t="str">
        <f>IF(OR(ISBLANK('!0'!AT871),ISERROR('!0'!AT871)),"",'!0'!AT871)</f>
        <v/>
      </c>
      <c r="AO869" t="str">
        <f>IF(OR(ISBLANK('!0'!AU871),ISERROR('!0'!AU871)),"",'!0'!AU871)</f>
        <v/>
      </c>
      <c r="AP869" t="str">
        <f>IF(OR(ISBLANK('!0'!AV871),ISERROR('!0'!AV871)),"",'!0'!AV871)</f>
        <v/>
      </c>
      <c r="AQ869" t="str">
        <f>IF(OR(ISBLANK('!0'!AW871),ISERROR('!0'!AW871)),"",'!0'!AW871)</f>
        <v/>
      </c>
      <c r="AR869" t="str">
        <f>IF(OR(ISBLANK('!0'!AX871),ISERROR('!0'!AX871)),"",'!0'!AX871)</f>
        <v/>
      </c>
      <c r="AS869" t="str">
        <f>IF(OR(ISBLANK('!0'!AY871),ISERROR('!0'!AY871)),"",'!0'!AY871)</f>
        <v/>
      </c>
      <c r="AT869" t="str">
        <f>IF(OR(ISBLANK('!0'!AZ871),ISERROR('!0'!AZ871)),"",'!0'!AZ871)</f>
        <v/>
      </c>
      <c r="AU869" t="str">
        <f>IF(OR(ISBLANK('!0'!BA871),ISERROR('!0'!BA871)),"",'!0'!BA871)</f>
        <v/>
      </c>
      <c r="AV869" t="str">
        <f>IF(OR(ISBLANK('!0'!BB871),ISERROR('!0'!BB871)),"",'!0'!BB871)</f>
        <v/>
      </c>
      <c r="AW869" t="str">
        <f>IF(OR(ISBLANK('!0'!BC871),ISERROR('!0'!BC871)),"",'!0'!BC871)</f>
        <v/>
      </c>
      <c r="AX869" t="str">
        <f>IF(OR(ISBLANK('!0'!BD871),ISERROR('!0'!BD871)),"",'!0'!BD871)</f>
        <v/>
      </c>
      <c r="AY869" t="str">
        <f>IF(OR(ISBLANK('!0'!BE871),ISERROR('!0'!BE871)),"",'!0'!BE871)</f>
        <v/>
      </c>
      <c r="AZ869" t="str">
        <f>IF(OR(ISBLANK('!0'!BF871),ISERROR('!0'!BF871)),"",'!0'!BF871)</f>
        <v/>
      </c>
      <c r="BA869" t="str">
        <f>IF(OR(ISBLANK('!0'!BG871),ISERROR('!0'!BG871)),"",'!0'!BG871)</f>
        <v/>
      </c>
      <c r="BB869" t="str">
        <f>IF(OR(ISBLANK('!0'!BH871),ISERROR('!0'!BH871)),"",'!0'!BH871)</f>
        <v/>
      </c>
      <c r="BC869" t="str">
        <f>IF(OR(ISBLANK('!0'!BI871),ISERROR('!0'!BI871)),"",'!0'!BI871)</f>
        <v/>
      </c>
    </row>
    <row r="870" spans="1:55" ht="12.75" customHeight="1" x14ac:dyDescent="0.2">
      <c r="A870" t="str">
        <f>IF(OR(ISBLANK('!0'!A872),ISERROR('!0'!A872)),"",'!0'!A872)</f>
        <v/>
      </c>
      <c r="B870" t="str">
        <f>IF(OR(ISBLANK('!0'!B872),ISERROR('!0'!B872)),"",'!0'!B872)</f>
        <v/>
      </c>
      <c r="C870" t="str">
        <f>IF(OR(ISBLANK('!0'!C871),ISERROR('!0'!C871)),"",'!0'!C871)</f>
        <v/>
      </c>
      <c r="D870" t="str">
        <f>IF(OR(ISBLANK('!0'!D872),ISERROR('!0'!D872)),"",'!0'!D872)</f>
        <v/>
      </c>
      <c r="E870" t="str">
        <f>IF(OR(ISBLANK('!0'!E872),ISERROR('!0'!E872)),"",'!0'!E872)</f>
        <v/>
      </c>
      <c r="F870" t="str">
        <f>IF(OR(ISBLANK('!0'!F872),ISERROR('!0'!F872)),"",'!0'!F872)</f>
        <v/>
      </c>
      <c r="G870" t="str">
        <f>IF(OR(ISBLANK('!0'!G872),ISERROR('!0'!G872)),"",'!0'!G872)</f>
        <v/>
      </c>
      <c r="H870" t="str">
        <f>IF(OR(ISBLANK('!0'!H872),ISERROR('!0'!H872)),"",'!0'!H872)</f>
        <v/>
      </c>
      <c r="I870" s="4" t="str">
        <f>IF(OR(ISBLANK('!0'!I872),ISERROR('!0'!I872)),"",'!0'!I872)</f>
        <v/>
      </c>
      <c r="J870" t="str">
        <f>IF(OR(ISBLANK('!0'!J872),ISERROR('!0'!J872)),"",'!0'!J872)</f>
        <v/>
      </c>
      <c r="K870" s="59" t="str">
        <f>IF(OR(ISBLANK('!0'!K872),ISERROR('!0'!K872)),"",'!0'!K872)</f>
        <v/>
      </c>
      <c r="L870" t="str">
        <f>IF(OR(ISBLANK('!0'!L872),ISERROR('!0'!L872)),"",'!0'!L872)</f>
        <v/>
      </c>
      <c r="M870" t="str">
        <f>IF(OR(ISBLANK('!0'!M872),ISERROR('!0'!M872)),"",'!0'!M872)</f>
        <v/>
      </c>
      <c r="N870" t="str">
        <f>IF(OR(ISBLANK('!0'!N872),ISERROR('!0'!N872)),"",'!0'!N872)</f>
        <v/>
      </c>
      <c r="O870" t="str">
        <f>IF(OR(ISBLANK('!0'!O872),ISERROR('!0'!O872)),"",'!0'!O872)</f>
        <v/>
      </c>
      <c r="P870" t="str">
        <f>IF(OR(ISBLANK('!0'!P872),ISERROR('!0'!P872)),"",'!0'!P872)</f>
        <v/>
      </c>
      <c r="Q870" t="str">
        <f>IF(OR(ISBLANK('!0'!Q872),ISERROR('!0'!Q872)),"",'!0'!Q872)</f>
        <v/>
      </c>
      <c r="R870" t="str">
        <f>IF(OR(ISBLANK('!0'!R872),ISERROR('!0'!R872)),"",'!0'!R872)</f>
        <v/>
      </c>
      <c r="S870" t="str">
        <f>IF(OR(ISBLANK('!0'!S872),ISERROR('!0'!S872)),"",'!0'!S872)</f>
        <v/>
      </c>
      <c r="T870" t="str">
        <f>IF(OR(ISBLANK('!0'!T872),ISERROR('!0'!T872)),"",'!0'!T872)</f>
        <v/>
      </c>
      <c r="U870" t="str">
        <f>IF(OR(ISBLANK('!0'!U872),ISERROR('!0'!U872)),"",'!0'!U872)</f>
        <v/>
      </c>
      <c r="V870" t="str">
        <f>IF(OR(ISBLANK('!0'!V872),ISERROR('!0'!V872)),"",'!0'!V872)</f>
        <v/>
      </c>
      <c r="W870" t="str">
        <f>IF(OR(ISBLANK('!0'!W872),ISERROR('!0'!W872)),"",'!0'!W872)</f>
        <v/>
      </c>
      <c r="X870" t="str">
        <f>IF(OR(ISBLANK('!0'!X872),ISERROR('!0'!X872)),"",'!0'!X872)</f>
        <v/>
      </c>
      <c r="Y870" t="str">
        <f>IF(OR(ISBLANK('!0'!Y872),ISERROR('!0'!Y872)),"",'!0'!Y872)</f>
        <v/>
      </c>
      <c r="Z870" t="str">
        <f>IF(OR(ISBLANK('!0'!Z872),ISERROR('!0'!Z872)),"",'!0'!Z872)</f>
        <v/>
      </c>
      <c r="AA870" t="str">
        <f>IF(OR(ISBLANK('!0'!AA872),ISERROR('!0'!AA872)),"",'!0'!AA872)</f>
        <v/>
      </c>
      <c r="AB870" t="str">
        <f>IF(OR(ISBLANK('!0'!AB872),ISERROR('!0'!AB872)),"",'!0'!AB872)</f>
        <v/>
      </c>
      <c r="AC870" t="str">
        <f>IF(OR(ISBLANK('!0'!AI872),ISERROR('!0'!AI872)),"",'!0'!AI872)</f>
        <v/>
      </c>
      <c r="AD870" t="str">
        <f>IF(OR(ISBLANK('!0'!AJ872),ISERROR('!0'!AJ872)),"",'!0'!AJ872)</f>
        <v/>
      </c>
      <c r="AE870" t="str">
        <f>IF(OR(ISBLANK('!0'!AK872),ISERROR('!0'!AK872)),"",'!0'!AK872)</f>
        <v/>
      </c>
      <c r="AF870" t="str">
        <f>IF(OR(ISBLANK('!0'!AL872),ISERROR('!0'!AL872)),"",'!0'!AL872)</f>
        <v/>
      </c>
      <c r="AG870" t="str">
        <f>IF(OR(ISBLANK('!0'!AM872),ISERROR('!0'!AM872)),"",'!0'!AM872)</f>
        <v/>
      </c>
      <c r="AH870" t="str">
        <f>IF(OR(ISBLANK('!0'!AN872),ISERROR('!0'!AN872)),"",'!0'!AN872)</f>
        <v/>
      </c>
      <c r="AI870" t="str">
        <f>IF(OR(ISBLANK('!0'!AO872),ISERROR('!0'!AO872)),"",'!0'!AO872)</f>
        <v/>
      </c>
      <c r="AJ870" t="str">
        <f>IF(OR(ISBLANK('!0'!AP872),ISERROR('!0'!AP872)),"",'!0'!AP872)</f>
        <v/>
      </c>
      <c r="AK870" t="str">
        <f>IF(OR(ISBLANK('!0'!AQ872),ISERROR('!0'!AQ872)),"",'!0'!AQ872)</f>
        <v/>
      </c>
      <c r="AL870" t="str">
        <f>IF(OR(ISBLANK('!0'!AR872),ISERROR('!0'!AR872)),"",'!0'!AR872)</f>
        <v/>
      </c>
      <c r="AM870" t="str">
        <f>IF(OR(ISBLANK('!0'!AS872),ISERROR('!0'!AS872)),"",'!0'!AS872)</f>
        <v/>
      </c>
      <c r="AN870" t="str">
        <f>IF(OR(ISBLANK('!0'!AT872),ISERROR('!0'!AT872)),"",'!0'!AT872)</f>
        <v/>
      </c>
      <c r="AO870" t="str">
        <f>IF(OR(ISBLANK('!0'!AU872),ISERROR('!0'!AU872)),"",'!0'!AU872)</f>
        <v/>
      </c>
      <c r="AP870" t="str">
        <f>IF(OR(ISBLANK('!0'!AV872),ISERROR('!0'!AV872)),"",'!0'!AV872)</f>
        <v/>
      </c>
      <c r="AQ870" t="str">
        <f>IF(OR(ISBLANK('!0'!AW872),ISERROR('!0'!AW872)),"",'!0'!AW872)</f>
        <v/>
      </c>
      <c r="AR870" t="str">
        <f>IF(OR(ISBLANK('!0'!AX872),ISERROR('!0'!AX872)),"",'!0'!AX872)</f>
        <v/>
      </c>
      <c r="AS870" t="str">
        <f>IF(OR(ISBLANK('!0'!AY872),ISERROR('!0'!AY872)),"",'!0'!AY872)</f>
        <v/>
      </c>
      <c r="AT870" t="str">
        <f>IF(OR(ISBLANK('!0'!AZ872),ISERROR('!0'!AZ872)),"",'!0'!AZ872)</f>
        <v/>
      </c>
      <c r="AU870" t="str">
        <f>IF(OR(ISBLANK('!0'!BA872),ISERROR('!0'!BA872)),"",'!0'!BA872)</f>
        <v/>
      </c>
      <c r="AV870" t="str">
        <f>IF(OR(ISBLANK('!0'!BB872),ISERROR('!0'!BB872)),"",'!0'!BB872)</f>
        <v/>
      </c>
      <c r="AW870" t="str">
        <f>IF(OR(ISBLANK('!0'!BC872),ISERROR('!0'!BC872)),"",'!0'!BC872)</f>
        <v/>
      </c>
      <c r="AX870" t="str">
        <f>IF(OR(ISBLANK('!0'!BD872),ISERROR('!0'!BD872)),"",'!0'!BD872)</f>
        <v/>
      </c>
      <c r="AY870" t="str">
        <f>IF(OR(ISBLANK('!0'!BE872),ISERROR('!0'!BE872)),"",'!0'!BE872)</f>
        <v/>
      </c>
      <c r="AZ870" t="str">
        <f>IF(OR(ISBLANK('!0'!BF872),ISERROR('!0'!BF872)),"",'!0'!BF872)</f>
        <v/>
      </c>
      <c r="BA870" t="str">
        <f>IF(OR(ISBLANK('!0'!BG872),ISERROR('!0'!BG872)),"",'!0'!BG872)</f>
        <v/>
      </c>
      <c r="BB870" t="str">
        <f>IF(OR(ISBLANK('!0'!BH872),ISERROR('!0'!BH872)),"",'!0'!BH872)</f>
        <v/>
      </c>
      <c r="BC870" t="str">
        <f>IF(OR(ISBLANK('!0'!BI872),ISERROR('!0'!BI872)),"",'!0'!BI872)</f>
        <v/>
      </c>
    </row>
    <row r="871" spans="1:55" ht="12.75" customHeight="1" x14ac:dyDescent="0.2">
      <c r="A871" t="str">
        <f>IF(OR(ISBLANK('!0'!A873),ISERROR('!0'!A873)),"",'!0'!A873)</f>
        <v/>
      </c>
      <c r="B871" t="str">
        <f>IF(OR(ISBLANK('!0'!B873),ISERROR('!0'!B873)),"",'!0'!B873)</f>
        <v/>
      </c>
      <c r="C871" t="str">
        <f>IF(OR(ISBLANK('!0'!C872),ISERROR('!0'!C872)),"",'!0'!C872)</f>
        <v/>
      </c>
      <c r="D871" t="str">
        <f>IF(OR(ISBLANK('!0'!D873),ISERROR('!0'!D873)),"",'!0'!D873)</f>
        <v/>
      </c>
      <c r="E871" t="str">
        <f>IF(OR(ISBLANK('!0'!E873),ISERROR('!0'!E873)),"",'!0'!E873)</f>
        <v/>
      </c>
      <c r="F871" t="str">
        <f>IF(OR(ISBLANK('!0'!F873),ISERROR('!0'!F873)),"",'!0'!F873)</f>
        <v/>
      </c>
      <c r="G871" t="str">
        <f>IF(OR(ISBLANK('!0'!G873),ISERROR('!0'!G873)),"",'!0'!G873)</f>
        <v/>
      </c>
      <c r="H871" t="str">
        <f>IF(OR(ISBLANK('!0'!H873),ISERROR('!0'!H873)),"",'!0'!H873)</f>
        <v/>
      </c>
      <c r="I871" s="4" t="str">
        <f>IF(OR(ISBLANK('!0'!I873),ISERROR('!0'!I873)),"",'!0'!I873)</f>
        <v/>
      </c>
      <c r="J871" t="str">
        <f>IF(OR(ISBLANK('!0'!J873),ISERROR('!0'!J873)),"",'!0'!J873)</f>
        <v/>
      </c>
      <c r="K871" s="59" t="str">
        <f>IF(OR(ISBLANK('!0'!K873),ISERROR('!0'!K873)),"",'!0'!K873)</f>
        <v/>
      </c>
      <c r="L871" t="str">
        <f>IF(OR(ISBLANK('!0'!L873),ISERROR('!0'!L873)),"",'!0'!L873)</f>
        <v/>
      </c>
      <c r="M871" t="str">
        <f>IF(OR(ISBLANK('!0'!M873),ISERROR('!0'!M873)),"",'!0'!M873)</f>
        <v/>
      </c>
      <c r="N871" t="str">
        <f>IF(OR(ISBLANK('!0'!N873),ISERROR('!0'!N873)),"",'!0'!N873)</f>
        <v/>
      </c>
      <c r="O871" t="str">
        <f>IF(OR(ISBLANK('!0'!O873),ISERROR('!0'!O873)),"",'!0'!O873)</f>
        <v/>
      </c>
      <c r="P871" t="str">
        <f>IF(OR(ISBLANK('!0'!P873),ISERROR('!0'!P873)),"",'!0'!P873)</f>
        <v/>
      </c>
      <c r="Q871" t="str">
        <f>IF(OR(ISBLANK('!0'!Q873),ISERROR('!0'!Q873)),"",'!0'!Q873)</f>
        <v/>
      </c>
      <c r="R871" t="str">
        <f>IF(OR(ISBLANK('!0'!R873),ISERROR('!0'!R873)),"",'!0'!R873)</f>
        <v/>
      </c>
      <c r="S871" t="str">
        <f>IF(OR(ISBLANK('!0'!S873),ISERROR('!0'!S873)),"",'!0'!S873)</f>
        <v/>
      </c>
      <c r="T871" t="str">
        <f>IF(OR(ISBLANK('!0'!T873),ISERROR('!0'!T873)),"",'!0'!T873)</f>
        <v/>
      </c>
      <c r="U871" t="str">
        <f>IF(OR(ISBLANK('!0'!U873),ISERROR('!0'!U873)),"",'!0'!U873)</f>
        <v/>
      </c>
      <c r="V871" t="str">
        <f>IF(OR(ISBLANK('!0'!V873),ISERROR('!0'!V873)),"",'!0'!V873)</f>
        <v/>
      </c>
      <c r="W871" t="str">
        <f>IF(OR(ISBLANK('!0'!W873),ISERROR('!0'!W873)),"",'!0'!W873)</f>
        <v/>
      </c>
      <c r="X871" t="str">
        <f>IF(OR(ISBLANK('!0'!X873),ISERROR('!0'!X873)),"",'!0'!X873)</f>
        <v/>
      </c>
      <c r="Y871" t="str">
        <f>IF(OR(ISBLANK('!0'!Y873),ISERROR('!0'!Y873)),"",'!0'!Y873)</f>
        <v/>
      </c>
      <c r="Z871" t="str">
        <f>IF(OR(ISBLANK('!0'!Z873),ISERROR('!0'!Z873)),"",'!0'!Z873)</f>
        <v/>
      </c>
      <c r="AA871" t="str">
        <f>IF(OR(ISBLANK('!0'!AA873),ISERROR('!0'!AA873)),"",'!0'!AA873)</f>
        <v/>
      </c>
      <c r="AB871" t="str">
        <f>IF(OR(ISBLANK('!0'!AB873),ISERROR('!0'!AB873)),"",'!0'!AB873)</f>
        <v/>
      </c>
      <c r="AC871" t="str">
        <f>IF(OR(ISBLANK('!0'!AI873),ISERROR('!0'!AI873)),"",'!0'!AI873)</f>
        <v/>
      </c>
      <c r="AD871" t="str">
        <f>IF(OR(ISBLANK('!0'!AJ873),ISERROR('!0'!AJ873)),"",'!0'!AJ873)</f>
        <v/>
      </c>
      <c r="AE871" t="str">
        <f>IF(OR(ISBLANK('!0'!AK873),ISERROR('!0'!AK873)),"",'!0'!AK873)</f>
        <v/>
      </c>
      <c r="AF871" t="str">
        <f>IF(OR(ISBLANK('!0'!AL873),ISERROR('!0'!AL873)),"",'!0'!AL873)</f>
        <v/>
      </c>
      <c r="AG871" t="str">
        <f>IF(OR(ISBLANK('!0'!AM873),ISERROR('!0'!AM873)),"",'!0'!AM873)</f>
        <v/>
      </c>
      <c r="AH871" t="str">
        <f>IF(OR(ISBLANK('!0'!AN873),ISERROR('!0'!AN873)),"",'!0'!AN873)</f>
        <v/>
      </c>
      <c r="AI871" t="str">
        <f>IF(OR(ISBLANK('!0'!AO873),ISERROR('!0'!AO873)),"",'!0'!AO873)</f>
        <v/>
      </c>
      <c r="AJ871" t="str">
        <f>IF(OR(ISBLANK('!0'!AP873),ISERROR('!0'!AP873)),"",'!0'!AP873)</f>
        <v/>
      </c>
      <c r="AK871" t="str">
        <f>IF(OR(ISBLANK('!0'!AQ873),ISERROR('!0'!AQ873)),"",'!0'!AQ873)</f>
        <v/>
      </c>
      <c r="AL871" t="str">
        <f>IF(OR(ISBLANK('!0'!AR873),ISERROR('!0'!AR873)),"",'!0'!AR873)</f>
        <v/>
      </c>
      <c r="AM871" t="str">
        <f>IF(OR(ISBLANK('!0'!AS873),ISERROR('!0'!AS873)),"",'!0'!AS873)</f>
        <v/>
      </c>
      <c r="AN871" t="str">
        <f>IF(OR(ISBLANK('!0'!AT873),ISERROR('!0'!AT873)),"",'!0'!AT873)</f>
        <v/>
      </c>
      <c r="AO871" t="str">
        <f>IF(OR(ISBLANK('!0'!AU873),ISERROR('!0'!AU873)),"",'!0'!AU873)</f>
        <v/>
      </c>
      <c r="AP871" t="str">
        <f>IF(OR(ISBLANK('!0'!AV873),ISERROR('!0'!AV873)),"",'!0'!AV873)</f>
        <v/>
      </c>
      <c r="AQ871" t="str">
        <f>IF(OR(ISBLANK('!0'!AW873),ISERROR('!0'!AW873)),"",'!0'!AW873)</f>
        <v/>
      </c>
      <c r="AR871" t="str">
        <f>IF(OR(ISBLANK('!0'!AX873),ISERROR('!0'!AX873)),"",'!0'!AX873)</f>
        <v/>
      </c>
      <c r="AS871" t="str">
        <f>IF(OR(ISBLANK('!0'!AY873),ISERROR('!0'!AY873)),"",'!0'!AY873)</f>
        <v/>
      </c>
      <c r="AT871" t="str">
        <f>IF(OR(ISBLANK('!0'!AZ873),ISERROR('!0'!AZ873)),"",'!0'!AZ873)</f>
        <v/>
      </c>
      <c r="AU871" t="str">
        <f>IF(OR(ISBLANK('!0'!BA873),ISERROR('!0'!BA873)),"",'!0'!BA873)</f>
        <v/>
      </c>
      <c r="AV871" t="str">
        <f>IF(OR(ISBLANK('!0'!BB873),ISERROR('!0'!BB873)),"",'!0'!BB873)</f>
        <v/>
      </c>
      <c r="AW871" t="str">
        <f>IF(OR(ISBLANK('!0'!BC873),ISERROR('!0'!BC873)),"",'!0'!BC873)</f>
        <v/>
      </c>
      <c r="AX871" t="str">
        <f>IF(OR(ISBLANK('!0'!BD873),ISERROR('!0'!BD873)),"",'!0'!BD873)</f>
        <v/>
      </c>
      <c r="AY871" t="str">
        <f>IF(OR(ISBLANK('!0'!BE873),ISERROR('!0'!BE873)),"",'!0'!BE873)</f>
        <v/>
      </c>
      <c r="AZ871" t="str">
        <f>IF(OR(ISBLANK('!0'!BF873),ISERROR('!0'!BF873)),"",'!0'!BF873)</f>
        <v/>
      </c>
      <c r="BA871" t="str">
        <f>IF(OR(ISBLANK('!0'!BG873),ISERROR('!0'!BG873)),"",'!0'!BG873)</f>
        <v/>
      </c>
      <c r="BB871" t="str">
        <f>IF(OR(ISBLANK('!0'!BH873),ISERROR('!0'!BH873)),"",'!0'!BH873)</f>
        <v/>
      </c>
      <c r="BC871" t="str">
        <f>IF(OR(ISBLANK('!0'!BI873),ISERROR('!0'!BI873)),"",'!0'!BI873)</f>
        <v/>
      </c>
    </row>
    <row r="872" spans="1:55" ht="12.75" customHeight="1" x14ac:dyDescent="0.2">
      <c r="A872" t="str">
        <f>IF(OR(ISBLANK('!0'!A874),ISERROR('!0'!A874)),"",'!0'!A874)</f>
        <v/>
      </c>
      <c r="B872" t="str">
        <f>IF(OR(ISBLANK('!0'!B874),ISERROR('!0'!B874)),"",'!0'!B874)</f>
        <v/>
      </c>
      <c r="C872" t="str">
        <f>IF(OR(ISBLANK('!0'!C873),ISERROR('!0'!C873)),"",'!0'!C873)</f>
        <v/>
      </c>
      <c r="D872" t="str">
        <f>IF(OR(ISBLANK('!0'!D874),ISERROR('!0'!D874)),"",'!0'!D874)</f>
        <v/>
      </c>
      <c r="E872" t="str">
        <f>IF(OR(ISBLANK('!0'!E874),ISERROR('!0'!E874)),"",'!0'!E874)</f>
        <v/>
      </c>
      <c r="F872" t="str">
        <f>IF(OR(ISBLANK('!0'!F874),ISERROR('!0'!F874)),"",'!0'!F874)</f>
        <v/>
      </c>
      <c r="G872" t="str">
        <f>IF(OR(ISBLANK('!0'!G874),ISERROR('!0'!G874)),"",'!0'!G874)</f>
        <v/>
      </c>
      <c r="H872" t="str">
        <f>IF(OR(ISBLANK('!0'!H874),ISERROR('!0'!H874)),"",'!0'!H874)</f>
        <v/>
      </c>
      <c r="I872" s="4" t="str">
        <f>IF(OR(ISBLANK('!0'!I874),ISERROR('!0'!I874)),"",'!0'!I874)</f>
        <v/>
      </c>
      <c r="J872" t="str">
        <f>IF(OR(ISBLANK('!0'!J874),ISERROR('!0'!J874)),"",'!0'!J874)</f>
        <v/>
      </c>
      <c r="K872" s="59" t="str">
        <f>IF(OR(ISBLANK('!0'!K874),ISERROR('!0'!K874)),"",'!0'!K874)</f>
        <v/>
      </c>
      <c r="L872" t="str">
        <f>IF(OR(ISBLANK('!0'!L874),ISERROR('!0'!L874)),"",'!0'!L874)</f>
        <v/>
      </c>
      <c r="M872" t="str">
        <f>IF(OR(ISBLANK('!0'!M874),ISERROR('!0'!M874)),"",'!0'!M874)</f>
        <v/>
      </c>
      <c r="N872" t="str">
        <f>IF(OR(ISBLANK('!0'!N874),ISERROR('!0'!N874)),"",'!0'!N874)</f>
        <v/>
      </c>
      <c r="O872" t="str">
        <f>IF(OR(ISBLANK('!0'!O874),ISERROR('!0'!O874)),"",'!0'!O874)</f>
        <v/>
      </c>
      <c r="P872" t="str">
        <f>IF(OR(ISBLANK('!0'!P874),ISERROR('!0'!P874)),"",'!0'!P874)</f>
        <v/>
      </c>
      <c r="Q872" t="str">
        <f>IF(OR(ISBLANK('!0'!Q874),ISERROR('!0'!Q874)),"",'!0'!Q874)</f>
        <v/>
      </c>
      <c r="R872" t="str">
        <f>IF(OR(ISBLANK('!0'!R874),ISERROR('!0'!R874)),"",'!0'!R874)</f>
        <v/>
      </c>
      <c r="S872" t="str">
        <f>IF(OR(ISBLANK('!0'!S874),ISERROR('!0'!S874)),"",'!0'!S874)</f>
        <v/>
      </c>
      <c r="T872" t="str">
        <f>IF(OR(ISBLANK('!0'!T874),ISERROR('!0'!T874)),"",'!0'!T874)</f>
        <v/>
      </c>
      <c r="U872" t="str">
        <f>IF(OR(ISBLANK('!0'!U874),ISERROR('!0'!U874)),"",'!0'!U874)</f>
        <v/>
      </c>
      <c r="V872" t="str">
        <f>IF(OR(ISBLANK('!0'!V874),ISERROR('!0'!V874)),"",'!0'!V874)</f>
        <v/>
      </c>
      <c r="W872" t="str">
        <f>IF(OR(ISBLANK('!0'!W874),ISERROR('!0'!W874)),"",'!0'!W874)</f>
        <v/>
      </c>
      <c r="X872" t="str">
        <f>IF(OR(ISBLANK('!0'!X874),ISERROR('!0'!X874)),"",'!0'!X874)</f>
        <v/>
      </c>
      <c r="Y872" t="str">
        <f>IF(OR(ISBLANK('!0'!Y874),ISERROR('!0'!Y874)),"",'!0'!Y874)</f>
        <v/>
      </c>
      <c r="Z872" t="str">
        <f>IF(OR(ISBLANK('!0'!Z874),ISERROR('!0'!Z874)),"",'!0'!Z874)</f>
        <v/>
      </c>
      <c r="AA872" t="str">
        <f>IF(OR(ISBLANK('!0'!AA874),ISERROR('!0'!AA874)),"",'!0'!AA874)</f>
        <v/>
      </c>
      <c r="AB872" t="str">
        <f>IF(OR(ISBLANK('!0'!AB874),ISERROR('!0'!AB874)),"",'!0'!AB874)</f>
        <v/>
      </c>
      <c r="AC872" t="str">
        <f>IF(OR(ISBLANK('!0'!AI874),ISERROR('!0'!AI874)),"",'!0'!AI874)</f>
        <v/>
      </c>
      <c r="AD872" t="str">
        <f>IF(OR(ISBLANK('!0'!AJ874),ISERROR('!0'!AJ874)),"",'!0'!AJ874)</f>
        <v/>
      </c>
      <c r="AE872" t="str">
        <f>IF(OR(ISBLANK('!0'!AK874),ISERROR('!0'!AK874)),"",'!0'!AK874)</f>
        <v/>
      </c>
      <c r="AF872" t="str">
        <f>IF(OR(ISBLANK('!0'!AL874),ISERROR('!0'!AL874)),"",'!0'!AL874)</f>
        <v/>
      </c>
      <c r="AG872" t="str">
        <f>IF(OR(ISBLANK('!0'!AM874),ISERROR('!0'!AM874)),"",'!0'!AM874)</f>
        <v/>
      </c>
      <c r="AH872" t="str">
        <f>IF(OR(ISBLANK('!0'!AN874),ISERROR('!0'!AN874)),"",'!0'!AN874)</f>
        <v/>
      </c>
      <c r="AI872" t="str">
        <f>IF(OR(ISBLANK('!0'!AO874),ISERROR('!0'!AO874)),"",'!0'!AO874)</f>
        <v/>
      </c>
      <c r="AJ872" t="str">
        <f>IF(OR(ISBLANK('!0'!AP874),ISERROR('!0'!AP874)),"",'!0'!AP874)</f>
        <v/>
      </c>
      <c r="AK872" t="str">
        <f>IF(OR(ISBLANK('!0'!AQ874),ISERROR('!0'!AQ874)),"",'!0'!AQ874)</f>
        <v/>
      </c>
      <c r="AL872" t="str">
        <f>IF(OR(ISBLANK('!0'!AR874),ISERROR('!0'!AR874)),"",'!0'!AR874)</f>
        <v/>
      </c>
      <c r="AM872" t="str">
        <f>IF(OR(ISBLANK('!0'!AS874),ISERROR('!0'!AS874)),"",'!0'!AS874)</f>
        <v/>
      </c>
      <c r="AN872" t="str">
        <f>IF(OR(ISBLANK('!0'!AT874),ISERROR('!0'!AT874)),"",'!0'!AT874)</f>
        <v/>
      </c>
      <c r="AO872" t="str">
        <f>IF(OR(ISBLANK('!0'!AU874),ISERROR('!0'!AU874)),"",'!0'!AU874)</f>
        <v/>
      </c>
      <c r="AP872" t="str">
        <f>IF(OR(ISBLANK('!0'!AV874),ISERROR('!0'!AV874)),"",'!0'!AV874)</f>
        <v/>
      </c>
      <c r="AQ872" t="str">
        <f>IF(OR(ISBLANK('!0'!AW874),ISERROR('!0'!AW874)),"",'!0'!AW874)</f>
        <v/>
      </c>
      <c r="AR872" t="str">
        <f>IF(OR(ISBLANK('!0'!AX874),ISERROR('!0'!AX874)),"",'!0'!AX874)</f>
        <v/>
      </c>
      <c r="AS872" t="str">
        <f>IF(OR(ISBLANK('!0'!AY874),ISERROR('!0'!AY874)),"",'!0'!AY874)</f>
        <v/>
      </c>
      <c r="AT872" t="str">
        <f>IF(OR(ISBLANK('!0'!AZ874),ISERROR('!0'!AZ874)),"",'!0'!AZ874)</f>
        <v/>
      </c>
      <c r="AU872" t="str">
        <f>IF(OR(ISBLANK('!0'!BA874),ISERROR('!0'!BA874)),"",'!0'!BA874)</f>
        <v/>
      </c>
      <c r="AV872" t="str">
        <f>IF(OR(ISBLANK('!0'!BB874),ISERROR('!0'!BB874)),"",'!0'!BB874)</f>
        <v/>
      </c>
      <c r="AW872" t="str">
        <f>IF(OR(ISBLANK('!0'!BC874),ISERROR('!0'!BC874)),"",'!0'!BC874)</f>
        <v/>
      </c>
      <c r="AX872" t="str">
        <f>IF(OR(ISBLANK('!0'!BD874),ISERROR('!0'!BD874)),"",'!0'!BD874)</f>
        <v/>
      </c>
      <c r="AY872" t="str">
        <f>IF(OR(ISBLANK('!0'!BE874),ISERROR('!0'!BE874)),"",'!0'!BE874)</f>
        <v/>
      </c>
      <c r="AZ872" t="str">
        <f>IF(OR(ISBLANK('!0'!BF874),ISERROR('!0'!BF874)),"",'!0'!BF874)</f>
        <v/>
      </c>
      <c r="BA872" t="str">
        <f>IF(OR(ISBLANK('!0'!BG874),ISERROR('!0'!BG874)),"",'!0'!BG874)</f>
        <v/>
      </c>
      <c r="BB872" t="str">
        <f>IF(OR(ISBLANK('!0'!BH874),ISERROR('!0'!BH874)),"",'!0'!BH874)</f>
        <v/>
      </c>
      <c r="BC872" t="str">
        <f>IF(OR(ISBLANK('!0'!BI874),ISERROR('!0'!BI874)),"",'!0'!BI874)</f>
        <v/>
      </c>
    </row>
    <row r="873" spans="1:55" ht="12.75" customHeight="1" x14ac:dyDescent="0.2">
      <c r="A873" t="str">
        <f>IF(OR(ISBLANK('!0'!A875),ISERROR('!0'!A875)),"",'!0'!A875)</f>
        <v/>
      </c>
      <c r="B873" t="str">
        <f>IF(OR(ISBLANK('!0'!B875),ISERROR('!0'!B875)),"",'!0'!B875)</f>
        <v/>
      </c>
      <c r="C873" t="str">
        <f>IF(OR(ISBLANK('!0'!C874),ISERROR('!0'!C874)),"",'!0'!C874)</f>
        <v/>
      </c>
      <c r="D873" t="str">
        <f>IF(OR(ISBLANK('!0'!D875),ISERROR('!0'!D875)),"",'!0'!D875)</f>
        <v/>
      </c>
      <c r="E873" t="str">
        <f>IF(OR(ISBLANK('!0'!E875),ISERROR('!0'!E875)),"",'!0'!E875)</f>
        <v/>
      </c>
      <c r="F873" t="str">
        <f>IF(OR(ISBLANK('!0'!F875),ISERROR('!0'!F875)),"",'!0'!F875)</f>
        <v/>
      </c>
      <c r="G873" t="str">
        <f>IF(OR(ISBLANK('!0'!G875),ISERROR('!0'!G875)),"",'!0'!G875)</f>
        <v/>
      </c>
      <c r="H873" t="str">
        <f>IF(OR(ISBLANK('!0'!H875),ISERROR('!0'!H875)),"",'!0'!H875)</f>
        <v/>
      </c>
      <c r="I873" s="4" t="str">
        <f>IF(OR(ISBLANK('!0'!I875),ISERROR('!0'!I875)),"",'!0'!I875)</f>
        <v/>
      </c>
      <c r="J873" t="str">
        <f>IF(OR(ISBLANK('!0'!J875),ISERROR('!0'!J875)),"",'!0'!J875)</f>
        <v/>
      </c>
      <c r="K873" s="59" t="str">
        <f>IF(OR(ISBLANK('!0'!K875),ISERROR('!0'!K875)),"",'!0'!K875)</f>
        <v/>
      </c>
      <c r="L873" t="str">
        <f>IF(OR(ISBLANK('!0'!L875),ISERROR('!0'!L875)),"",'!0'!L875)</f>
        <v/>
      </c>
      <c r="M873" t="str">
        <f>IF(OR(ISBLANK('!0'!M875),ISERROR('!0'!M875)),"",'!0'!M875)</f>
        <v/>
      </c>
      <c r="N873" t="str">
        <f>IF(OR(ISBLANK('!0'!N875),ISERROR('!0'!N875)),"",'!0'!N875)</f>
        <v/>
      </c>
      <c r="O873" t="str">
        <f>IF(OR(ISBLANK('!0'!O875),ISERROR('!0'!O875)),"",'!0'!O875)</f>
        <v/>
      </c>
      <c r="P873" t="str">
        <f>IF(OR(ISBLANK('!0'!P875),ISERROR('!0'!P875)),"",'!0'!P875)</f>
        <v/>
      </c>
      <c r="Q873" t="str">
        <f>IF(OR(ISBLANK('!0'!Q875),ISERROR('!0'!Q875)),"",'!0'!Q875)</f>
        <v/>
      </c>
      <c r="R873" t="str">
        <f>IF(OR(ISBLANK('!0'!R875),ISERROR('!0'!R875)),"",'!0'!R875)</f>
        <v/>
      </c>
      <c r="S873" t="str">
        <f>IF(OR(ISBLANK('!0'!S875),ISERROR('!0'!S875)),"",'!0'!S875)</f>
        <v/>
      </c>
      <c r="T873" t="str">
        <f>IF(OR(ISBLANK('!0'!T875),ISERROR('!0'!T875)),"",'!0'!T875)</f>
        <v/>
      </c>
      <c r="U873" t="str">
        <f>IF(OR(ISBLANK('!0'!U875),ISERROR('!0'!U875)),"",'!0'!U875)</f>
        <v/>
      </c>
      <c r="V873" t="str">
        <f>IF(OR(ISBLANK('!0'!V875),ISERROR('!0'!V875)),"",'!0'!V875)</f>
        <v/>
      </c>
      <c r="W873" t="str">
        <f>IF(OR(ISBLANK('!0'!W875),ISERROR('!0'!W875)),"",'!0'!W875)</f>
        <v/>
      </c>
      <c r="X873" t="str">
        <f>IF(OR(ISBLANK('!0'!X875),ISERROR('!0'!X875)),"",'!0'!X875)</f>
        <v/>
      </c>
      <c r="Y873" t="str">
        <f>IF(OR(ISBLANK('!0'!Y875),ISERROR('!0'!Y875)),"",'!0'!Y875)</f>
        <v/>
      </c>
      <c r="Z873" t="str">
        <f>IF(OR(ISBLANK('!0'!Z875),ISERROR('!0'!Z875)),"",'!0'!Z875)</f>
        <v/>
      </c>
      <c r="AA873" t="str">
        <f>IF(OR(ISBLANK('!0'!AA875),ISERROR('!0'!AA875)),"",'!0'!AA875)</f>
        <v/>
      </c>
      <c r="AB873" t="str">
        <f>IF(OR(ISBLANK('!0'!AB875),ISERROR('!0'!AB875)),"",'!0'!AB875)</f>
        <v/>
      </c>
      <c r="AC873" t="str">
        <f>IF(OR(ISBLANK('!0'!AI875),ISERROR('!0'!AI875)),"",'!0'!AI875)</f>
        <v/>
      </c>
      <c r="AD873" t="str">
        <f>IF(OR(ISBLANK('!0'!AJ875),ISERROR('!0'!AJ875)),"",'!0'!AJ875)</f>
        <v/>
      </c>
      <c r="AE873" t="str">
        <f>IF(OR(ISBLANK('!0'!AK875),ISERROR('!0'!AK875)),"",'!0'!AK875)</f>
        <v/>
      </c>
      <c r="AF873" t="str">
        <f>IF(OR(ISBLANK('!0'!AL875),ISERROR('!0'!AL875)),"",'!0'!AL875)</f>
        <v/>
      </c>
      <c r="AG873" t="str">
        <f>IF(OR(ISBLANK('!0'!AM875),ISERROR('!0'!AM875)),"",'!0'!AM875)</f>
        <v/>
      </c>
      <c r="AH873" t="str">
        <f>IF(OR(ISBLANK('!0'!AN875),ISERROR('!0'!AN875)),"",'!0'!AN875)</f>
        <v/>
      </c>
      <c r="AI873" t="str">
        <f>IF(OR(ISBLANK('!0'!AO875),ISERROR('!0'!AO875)),"",'!0'!AO875)</f>
        <v/>
      </c>
      <c r="AJ873" t="str">
        <f>IF(OR(ISBLANK('!0'!AP875),ISERROR('!0'!AP875)),"",'!0'!AP875)</f>
        <v/>
      </c>
      <c r="AK873" t="str">
        <f>IF(OR(ISBLANK('!0'!AQ875),ISERROR('!0'!AQ875)),"",'!0'!AQ875)</f>
        <v/>
      </c>
      <c r="AL873" t="str">
        <f>IF(OR(ISBLANK('!0'!AR875),ISERROR('!0'!AR875)),"",'!0'!AR875)</f>
        <v/>
      </c>
      <c r="AM873" t="str">
        <f>IF(OR(ISBLANK('!0'!AS875),ISERROR('!0'!AS875)),"",'!0'!AS875)</f>
        <v/>
      </c>
      <c r="AN873" t="str">
        <f>IF(OR(ISBLANK('!0'!AT875),ISERROR('!0'!AT875)),"",'!0'!AT875)</f>
        <v/>
      </c>
      <c r="AO873" t="str">
        <f>IF(OR(ISBLANK('!0'!AU875),ISERROR('!0'!AU875)),"",'!0'!AU875)</f>
        <v/>
      </c>
      <c r="AP873" t="str">
        <f>IF(OR(ISBLANK('!0'!AV875),ISERROR('!0'!AV875)),"",'!0'!AV875)</f>
        <v/>
      </c>
      <c r="AQ873" t="str">
        <f>IF(OR(ISBLANK('!0'!AW875),ISERROR('!0'!AW875)),"",'!0'!AW875)</f>
        <v/>
      </c>
      <c r="AR873" t="str">
        <f>IF(OR(ISBLANK('!0'!AX875),ISERROR('!0'!AX875)),"",'!0'!AX875)</f>
        <v/>
      </c>
      <c r="AS873" t="str">
        <f>IF(OR(ISBLANK('!0'!AY875),ISERROR('!0'!AY875)),"",'!0'!AY875)</f>
        <v/>
      </c>
      <c r="AT873" t="str">
        <f>IF(OR(ISBLANK('!0'!AZ875),ISERROR('!0'!AZ875)),"",'!0'!AZ875)</f>
        <v/>
      </c>
      <c r="AU873" t="str">
        <f>IF(OR(ISBLANK('!0'!BA875),ISERROR('!0'!BA875)),"",'!0'!BA875)</f>
        <v/>
      </c>
      <c r="AV873" t="str">
        <f>IF(OR(ISBLANK('!0'!BB875),ISERROR('!0'!BB875)),"",'!0'!BB875)</f>
        <v/>
      </c>
      <c r="AW873" t="str">
        <f>IF(OR(ISBLANK('!0'!BC875),ISERROR('!0'!BC875)),"",'!0'!BC875)</f>
        <v/>
      </c>
      <c r="AX873" t="str">
        <f>IF(OR(ISBLANK('!0'!BD875),ISERROR('!0'!BD875)),"",'!0'!BD875)</f>
        <v/>
      </c>
      <c r="AY873" t="str">
        <f>IF(OR(ISBLANK('!0'!BE875),ISERROR('!0'!BE875)),"",'!0'!BE875)</f>
        <v/>
      </c>
      <c r="AZ873" t="str">
        <f>IF(OR(ISBLANK('!0'!BF875),ISERROR('!0'!BF875)),"",'!0'!BF875)</f>
        <v/>
      </c>
      <c r="BA873" t="str">
        <f>IF(OR(ISBLANK('!0'!BG875),ISERROR('!0'!BG875)),"",'!0'!BG875)</f>
        <v/>
      </c>
      <c r="BB873" t="str">
        <f>IF(OR(ISBLANK('!0'!BH875),ISERROR('!0'!BH875)),"",'!0'!BH875)</f>
        <v/>
      </c>
      <c r="BC873" t="str">
        <f>IF(OR(ISBLANK('!0'!BI875),ISERROR('!0'!BI875)),"",'!0'!BI875)</f>
        <v/>
      </c>
    </row>
    <row r="874" spans="1:55" ht="12.75" customHeight="1" x14ac:dyDescent="0.2">
      <c r="A874" t="str">
        <f>IF(OR(ISBLANK('!0'!A876),ISERROR('!0'!A876)),"",'!0'!A876)</f>
        <v/>
      </c>
      <c r="B874" t="str">
        <f>IF(OR(ISBLANK('!0'!B876),ISERROR('!0'!B876)),"",'!0'!B876)</f>
        <v/>
      </c>
      <c r="C874" t="str">
        <f>IF(OR(ISBLANK('!0'!C875),ISERROR('!0'!C875)),"",'!0'!C875)</f>
        <v/>
      </c>
      <c r="D874" t="str">
        <f>IF(OR(ISBLANK('!0'!D876),ISERROR('!0'!D876)),"",'!0'!D876)</f>
        <v/>
      </c>
      <c r="E874" t="str">
        <f>IF(OR(ISBLANK('!0'!E876),ISERROR('!0'!E876)),"",'!0'!E876)</f>
        <v/>
      </c>
      <c r="F874" t="str">
        <f>IF(OR(ISBLANK('!0'!F876),ISERROR('!0'!F876)),"",'!0'!F876)</f>
        <v/>
      </c>
      <c r="G874" t="str">
        <f>IF(OR(ISBLANK('!0'!G876),ISERROR('!0'!G876)),"",'!0'!G876)</f>
        <v/>
      </c>
      <c r="H874" t="str">
        <f>IF(OR(ISBLANK('!0'!H876),ISERROR('!0'!H876)),"",'!0'!H876)</f>
        <v/>
      </c>
      <c r="I874" s="4" t="str">
        <f>IF(OR(ISBLANK('!0'!I876),ISERROR('!0'!I876)),"",'!0'!I876)</f>
        <v/>
      </c>
      <c r="J874" t="str">
        <f>IF(OR(ISBLANK('!0'!J876),ISERROR('!0'!J876)),"",'!0'!J876)</f>
        <v/>
      </c>
      <c r="K874" s="59" t="str">
        <f>IF(OR(ISBLANK('!0'!K876),ISERROR('!0'!K876)),"",'!0'!K876)</f>
        <v/>
      </c>
      <c r="L874" t="str">
        <f>IF(OR(ISBLANK('!0'!L876),ISERROR('!0'!L876)),"",'!0'!L876)</f>
        <v/>
      </c>
      <c r="M874" t="str">
        <f>IF(OR(ISBLANK('!0'!M876),ISERROR('!0'!M876)),"",'!0'!M876)</f>
        <v/>
      </c>
      <c r="N874" t="str">
        <f>IF(OR(ISBLANK('!0'!N876),ISERROR('!0'!N876)),"",'!0'!N876)</f>
        <v/>
      </c>
      <c r="O874" t="str">
        <f>IF(OR(ISBLANK('!0'!O876),ISERROR('!0'!O876)),"",'!0'!O876)</f>
        <v/>
      </c>
      <c r="P874" t="str">
        <f>IF(OR(ISBLANK('!0'!P876),ISERROR('!0'!P876)),"",'!0'!P876)</f>
        <v/>
      </c>
      <c r="Q874" t="str">
        <f>IF(OR(ISBLANK('!0'!Q876),ISERROR('!0'!Q876)),"",'!0'!Q876)</f>
        <v/>
      </c>
      <c r="R874" t="str">
        <f>IF(OR(ISBLANK('!0'!R876),ISERROR('!0'!R876)),"",'!0'!R876)</f>
        <v/>
      </c>
      <c r="S874" t="str">
        <f>IF(OR(ISBLANK('!0'!S876),ISERROR('!0'!S876)),"",'!0'!S876)</f>
        <v/>
      </c>
      <c r="T874" t="str">
        <f>IF(OR(ISBLANK('!0'!T876),ISERROR('!0'!T876)),"",'!0'!T876)</f>
        <v/>
      </c>
      <c r="U874" t="str">
        <f>IF(OR(ISBLANK('!0'!U876),ISERROR('!0'!U876)),"",'!0'!U876)</f>
        <v/>
      </c>
      <c r="V874" t="str">
        <f>IF(OR(ISBLANK('!0'!V876),ISERROR('!0'!V876)),"",'!0'!V876)</f>
        <v/>
      </c>
      <c r="W874" t="str">
        <f>IF(OR(ISBLANK('!0'!W876),ISERROR('!0'!W876)),"",'!0'!W876)</f>
        <v/>
      </c>
      <c r="X874" t="str">
        <f>IF(OR(ISBLANK('!0'!X876),ISERROR('!0'!X876)),"",'!0'!X876)</f>
        <v/>
      </c>
      <c r="Y874" t="str">
        <f>IF(OR(ISBLANK('!0'!Y876),ISERROR('!0'!Y876)),"",'!0'!Y876)</f>
        <v/>
      </c>
      <c r="Z874" t="str">
        <f>IF(OR(ISBLANK('!0'!Z876),ISERROR('!0'!Z876)),"",'!0'!Z876)</f>
        <v/>
      </c>
      <c r="AA874" t="str">
        <f>IF(OR(ISBLANK('!0'!AA876),ISERROR('!0'!AA876)),"",'!0'!AA876)</f>
        <v/>
      </c>
      <c r="AB874" t="str">
        <f>IF(OR(ISBLANK('!0'!AB876),ISERROR('!0'!AB876)),"",'!0'!AB876)</f>
        <v/>
      </c>
      <c r="AC874" t="str">
        <f>IF(OR(ISBLANK('!0'!AI876),ISERROR('!0'!AI876)),"",'!0'!AI876)</f>
        <v/>
      </c>
      <c r="AD874" t="str">
        <f>IF(OR(ISBLANK('!0'!AJ876),ISERROR('!0'!AJ876)),"",'!0'!AJ876)</f>
        <v/>
      </c>
      <c r="AE874" t="str">
        <f>IF(OR(ISBLANK('!0'!AK876),ISERROR('!0'!AK876)),"",'!0'!AK876)</f>
        <v/>
      </c>
      <c r="AF874" t="str">
        <f>IF(OR(ISBLANK('!0'!AL876),ISERROR('!0'!AL876)),"",'!0'!AL876)</f>
        <v/>
      </c>
      <c r="AG874" t="str">
        <f>IF(OR(ISBLANK('!0'!AM876),ISERROR('!0'!AM876)),"",'!0'!AM876)</f>
        <v/>
      </c>
      <c r="AH874" t="str">
        <f>IF(OR(ISBLANK('!0'!AN876),ISERROR('!0'!AN876)),"",'!0'!AN876)</f>
        <v/>
      </c>
      <c r="AI874" t="str">
        <f>IF(OR(ISBLANK('!0'!AO876),ISERROR('!0'!AO876)),"",'!0'!AO876)</f>
        <v/>
      </c>
      <c r="AJ874" t="str">
        <f>IF(OR(ISBLANK('!0'!AP876),ISERROR('!0'!AP876)),"",'!0'!AP876)</f>
        <v/>
      </c>
      <c r="AK874" t="str">
        <f>IF(OR(ISBLANK('!0'!AQ876),ISERROR('!0'!AQ876)),"",'!0'!AQ876)</f>
        <v/>
      </c>
      <c r="AL874" t="str">
        <f>IF(OR(ISBLANK('!0'!AR876),ISERROR('!0'!AR876)),"",'!0'!AR876)</f>
        <v/>
      </c>
      <c r="AM874" t="str">
        <f>IF(OR(ISBLANK('!0'!AS876),ISERROR('!0'!AS876)),"",'!0'!AS876)</f>
        <v/>
      </c>
      <c r="AN874" t="str">
        <f>IF(OR(ISBLANK('!0'!AT876),ISERROR('!0'!AT876)),"",'!0'!AT876)</f>
        <v/>
      </c>
      <c r="AO874" t="str">
        <f>IF(OR(ISBLANK('!0'!AU876),ISERROR('!0'!AU876)),"",'!0'!AU876)</f>
        <v/>
      </c>
      <c r="AP874" t="str">
        <f>IF(OR(ISBLANK('!0'!AV876),ISERROR('!0'!AV876)),"",'!0'!AV876)</f>
        <v/>
      </c>
      <c r="AQ874" t="str">
        <f>IF(OR(ISBLANK('!0'!AW876),ISERROR('!0'!AW876)),"",'!0'!AW876)</f>
        <v/>
      </c>
      <c r="AR874" t="str">
        <f>IF(OR(ISBLANK('!0'!AX876),ISERROR('!0'!AX876)),"",'!0'!AX876)</f>
        <v/>
      </c>
      <c r="AS874" t="str">
        <f>IF(OR(ISBLANK('!0'!AY876),ISERROR('!0'!AY876)),"",'!0'!AY876)</f>
        <v/>
      </c>
      <c r="AT874" t="str">
        <f>IF(OR(ISBLANK('!0'!AZ876),ISERROR('!0'!AZ876)),"",'!0'!AZ876)</f>
        <v/>
      </c>
      <c r="AU874" t="str">
        <f>IF(OR(ISBLANK('!0'!BA876),ISERROR('!0'!BA876)),"",'!0'!BA876)</f>
        <v/>
      </c>
      <c r="AV874" t="str">
        <f>IF(OR(ISBLANK('!0'!BB876),ISERROR('!0'!BB876)),"",'!0'!BB876)</f>
        <v/>
      </c>
      <c r="AW874" t="str">
        <f>IF(OR(ISBLANK('!0'!BC876),ISERROR('!0'!BC876)),"",'!0'!BC876)</f>
        <v/>
      </c>
      <c r="AX874" t="str">
        <f>IF(OR(ISBLANK('!0'!BD876),ISERROR('!0'!BD876)),"",'!0'!BD876)</f>
        <v/>
      </c>
      <c r="AY874" t="str">
        <f>IF(OR(ISBLANK('!0'!BE876),ISERROR('!0'!BE876)),"",'!0'!BE876)</f>
        <v/>
      </c>
      <c r="AZ874" t="str">
        <f>IF(OR(ISBLANK('!0'!BF876),ISERROR('!0'!BF876)),"",'!0'!BF876)</f>
        <v/>
      </c>
      <c r="BA874" t="str">
        <f>IF(OR(ISBLANK('!0'!BG876),ISERROR('!0'!BG876)),"",'!0'!BG876)</f>
        <v/>
      </c>
      <c r="BB874" t="str">
        <f>IF(OR(ISBLANK('!0'!BH876),ISERROR('!0'!BH876)),"",'!0'!BH876)</f>
        <v/>
      </c>
      <c r="BC874" t="str">
        <f>IF(OR(ISBLANK('!0'!BI876),ISERROR('!0'!BI876)),"",'!0'!BI876)</f>
        <v/>
      </c>
    </row>
    <row r="875" spans="1:55" ht="12.75" customHeight="1" x14ac:dyDescent="0.2">
      <c r="A875" t="str">
        <f>IF(OR(ISBLANK('!0'!A877),ISERROR('!0'!A877)),"",'!0'!A877)</f>
        <v/>
      </c>
      <c r="B875" t="str">
        <f>IF(OR(ISBLANK('!0'!B877),ISERROR('!0'!B877)),"",'!0'!B877)</f>
        <v/>
      </c>
      <c r="C875" t="str">
        <f>IF(OR(ISBLANK('!0'!C876),ISERROR('!0'!C876)),"",'!0'!C876)</f>
        <v/>
      </c>
      <c r="D875" t="str">
        <f>IF(OR(ISBLANK('!0'!D877),ISERROR('!0'!D877)),"",'!0'!D877)</f>
        <v/>
      </c>
      <c r="E875" t="str">
        <f>IF(OR(ISBLANK('!0'!E877),ISERROR('!0'!E877)),"",'!0'!E877)</f>
        <v/>
      </c>
      <c r="F875" t="str">
        <f>IF(OR(ISBLANK('!0'!F877),ISERROR('!0'!F877)),"",'!0'!F877)</f>
        <v/>
      </c>
      <c r="G875" t="str">
        <f>IF(OR(ISBLANK('!0'!G877),ISERROR('!0'!G877)),"",'!0'!G877)</f>
        <v/>
      </c>
      <c r="H875" t="str">
        <f>IF(OR(ISBLANK('!0'!H877),ISERROR('!0'!H877)),"",'!0'!H877)</f>
        <v/>
      </c>
      <c r="I875" s="4" t="str">
        <f>IF(OR(ISBLANK('!0'!I877),ISERROR('!0'!I877)),"",'!0'!I877)</f>
        <v/>
      </c>
      <c r="J875" t="str">
        <f>IF(OR(ISBLANK('!0'!J877),ISERROR('!0'!J877)),"",'!0'!J877)</f>
        <v/>
      </c>
      <c r="K875" s="59" t="str">
        <f>IF(OR(ISBLANK('!0'!K877),ISERROR('!0'!K877)),"",'!0'!K877)</f>
        <v/>
      </c>
      <c r="L875" t="str">
        <f>IF(OR(ISBLANK('!0'!L877),ISERROR('!0'!L877)),"",'!0'!L877)</f>
        <v/>
      </c>
      <c r="M875" t="str">
        <f>IF(OR(ISBLANK('!0'!M877),ISERROR('!0'!M877)),"",'!0'!M877)</f>
        <v/>
      </c>
      <c r="N875" t="str">
        <f>IF(OR(ISBLANK('!0'!N877),ISERROR('!0'!N877)),"",'!0'!N877)</f>
        <v/>
      </c>
      <c r="O875" t="str">
        <f>IF(OR(ISBLANK('!0'!O877),ISERROR('!0'!O877)),"",'!0'!O877)</f>
        <v/>
      </c>
      <c r="P875" t="str">
        <f>IF(OR(ISBLANK('!0'!P877),ISERROR('!0'!P877)),"",'!0'!P877)</f>
        <v/>
      </c>
      <c r="Q875" t="str">
        <f>IF(OR(ISBLANK('!0'!Q877),ISERROR('!0'!Q877)),"",'!0'!Q877)</f>
        <v/>
      </c>
      <c r="R875" t="str">
        <f>IF(OR(ISBLANK('!0'!R877),ISERROR('!0'!R877)),"",'!0'!R877)</f>
        <v/>
      </c>
      <c r="S875" t="str">
        <f>IF(OR(ISBLANK('!0'!S877),ISERROR('!0'!S877)),"",'!0'!S877)</f>
        <v/>
      </c>
      <c r="T875" t="str">
        <f>IF(OR(ISBLANK('!0'!T877),ISERROR('!0'!T877)),"",'!0'!T877)</f>
        <v/>
      </c>
      <c r="U875" t="str">
        <f>IF(OR(ISBLANK('!0'!U877),ISERROR('!0'!U877)),"",'!0'!U877)</f>
        <v/>
      </c>
      <c r="V875" t="str">
        <f>IF(OR(ISBLANK('!0'!V877),ISERROR('!0'!V877)),"",'!0'!V877)</f>
        <v/>
      </c>
      <c r="W875" t="str">
        <f>IF(OR(ISBLANK('!0'!W877),ISERROR('!0'!W877)),"",'!0'!W877)</f>
        <v/>
      </c>
      <c r="X875" t="str">
        <f>IF(OR(ISBLANK('!0'!X877),ISERROR('!0'!X877)),"",'!0'!X877)</f>
        <v/>
      </c>
      <c r="Y875" t="str">
        <f>IF(OR(ISBLANK('!0'!Y877),ISERROR('!0'!Y877)),"",'!0'!Y877)</f>
        <v/>
      </c>
      <c r="Z875" t="str">
        <f>IF(OR(ISBLANK('!0'!Z877),ISERROR('!0'!Z877)),"",'!0'!Z877)</f>
        <v/>
      </c>
      <c r="AA875" t="str">
        <f>IF(OR(ISBLANK('!0'!AA877),ISERROR('!0'!AA877)),"",'!0'!AA877)</f>
        <v/>
      </c>
      <c r="AB875" t="str">
        <f>IF(OR(ISBLANK('!0'!AB877),ISERROR('!0'!AB877)),"",'!0'!AB877)</f>
        <v/>
      </c>
      <c r="AC875" t="str">
        <f>IF(OR(ISBLANK('!0'!AI877),ISERROR('!0'!AI877)),"",'!0'!AI877)</f>
        <v/>
      </c>
      <c r="AD875" t="str">
        <f>IF(OR(ISBLANK('!0'!AJ877),ISERROR('!0'!AJ877)),"",'!0'!AJ877)</f>
        <v/>
      </c>
      <c r="AE875" t="str">
        <f>IF(OR(ISBLANK('!0'!AK877),ISERROR('!0'!AK877)),"",'!0'!AK877)</f>
        <v/>
      </c>
      <c r="AF875" t="str">
        <f>IF(OR(ISBLANK('!0'!AL877),ISERROR('!0'!AL877)),"",'!0'!AL877)</f>
        <v/>
      </c>
      <c r="AG875" t="str">
        <f>IF(OR(ISBLANK('!0'!AM877),ISERROR('!0'!AM877)),"",'!0'!AM877)</f>
        <v/>
      </c>
      <c r="AH875" t="str">
        <f>IF(OR(ISBLANK('!0'!AN877),ISERROR('!0'!AN877)),"",'!0'!AN877)</f>
        <v/>
      </c>
      <c r="AI875" t="str">
        <f>IF(OR(ISBLANK('!0'!AO877),ISERROR('!0'!AO877)),"",'!0'!AO877)</f>
        <v/>
      </c>
      <c r="AJ875" t="str">
        <f>IF(OR(ISBLANK('!0'!AP877),ISERROR('!0'!AP877)),"",'!0'!AP877)</f>
        <v/>
      </c>
      <c r="AK875" t="str">
        <f>IF(OR(ISBLANK('!0'!AQ877),ISERROR('!0'!AQ877)),"",'!0'!AQ877)</f>
        <v/>
      </c>
      <c r="AL875" t="str">
        <f>IF(OR(ISBLANK('!0'!AR877),ISERROR('!0'!AR877)),"",'!0'!AR877)</f>
        <v/>
      </c>
      <c r="AM875" t="str">
        <f>IF(OR(ISBLANK('!0'!AS877),ISERROR('!0'!AS877)),"",'!0'!AS877)</f>
        <v/>
      </c>
      <c r="AN875" t="str">
        <f>IF(OR(ISBLANK('!0'!AT877),ISERROR('!0'!AT877)),"",'!0'!AT877)</f>
        <v/>
      </c>
      <c r="AO875" t="str">
        <f>IF(OR(ISBLANK('!0'!AU877),ISERROR('!0'!AU877)),"",'!0'!AU877)</f>
        <v/>
      </c>
      <c r="AP875" t="str">
        <f>IF(OR(ISBLANK('!0'!AV877),ISERROR('!0'!AV877)),"",'!0'!AV877)</f>
        <v/>
      </c>
      <c r="AQ875" t="str">
        <f>IF(OR(ISBLANK('!0'!AW877),ISERROR('!0'!AW877)),"",'!0'!AW877)</f>
        <v/>
      </c>
      <c r="AR875" t="str">
        <f>IF(OR(ISBLANK('!0'!AX877),ISERROR('!0'!AX877)),"",'!0'!AX877)</f>
        <v/>
      </c>
      <c r="AS875" t="str">
        <f>IF(OR(ISBLANK('!0'!AY877),ISERROR('!0'!AY877)),"",'!0'!AY877)</f>
        <v/>
      </c>
      <c r="AT875" t="str">
        <f>IF(OR(ISBLANK('!0'!AZ877),ISERROR('!0'!AZ877)),"",'!0'!AZ877)</f>
        <v/>
      </c>
      <c r="AU875" t="str">
        <f>IF(OR(ISBLANK('!0'!BA877),ISERROR('!0'!BA877)),"",'!0'!BA877)</f>
        <v/>
      </c>
      <c r="AV875" t="str">
        <f>IF(OR(ISBLANK('!0'!BB877),ISERROR('!0'!BB877)),"",'!0'!BB877)</f>
        <v/>
      </c>
      <c r="AW875" t="str">
        <f>IF(OR(ISBLANK('!0'!BC877),ISERROR('!0'!BC877)),"",'!0'!BC877)</f>
        <v/>
      </c>
      <c r="AX875" t="str">
        <f>IF(OR(ISBLANK('!0'!BD877),ISERROR('!0'!BD877)),"",'!0'!BD877)</f>
        <v/>
      </c>
      <c r="AY875" t="str">
        <f>IF(OR(ISBLANK('!0'!BE877),ISERROR('!0'!BE877)),"",'!0'!BE877)</f>
        <v/>
      </c>
      <c r="AZ875" t="str">
        <f>IF(OR(ISBLANK('!0'!BF877),ISERROR('!0'!BF877)),"",'!0'!BF877)</f>
        <v/>
      </c>
      <c r="BA875" t="str">
        <f>IF(OR(ISBLANK('!0'!BG877),ISERROR('!0'!BG877)),"",'!0'!BG877)</f>
        <v/>
      </c>
      <c r="BB875" t="str">
        <f>IF(OR(ISBLANK('!0'!BH877),ISERROR('!0'!BH877)),"",'!0'!BH877)</f>
        <v/>
      </c>
      <c r="BC875" t="str">
        <f>IF(OR(ISBLANK('!0'!BI877),ISERROR('!0'!BI877)),"",'!0'!BI877)</f>
        <v/>
      </c>
    </row>
    <row r="876" spans="1:55" ht="12.75" customHeight="1" x14ac:dyDescent="0.2">
      <c r="A876" t="str">
        <f>IF(OR(ISBLANK('!0'!A878),ISERROR('!0'!A878)),"",'!0'!A878)</f>
        <v/>
      </c>
      <c r="B876" t="str">
        <f>IF(OR(ISBLANK('!0'!B878),ISERROR('!0'!B878)),"",'!0'!B878)</f>
        <v/>
      </c>
      <c r="C876" t="str">
        <f>IF(OR(ISBLANK('!0'!C877),ISERROR('!0'!C877)),"",'!0'!C877)</f>
        <v/>
      </c>
      <c r="D876" t="str">
        <f>IF(OR(ISBLANK('!0'!D878),ISERROR('!0'!D878)),"",'!0'!D878)</f>
        <v/>
      </c>
      <c r="E876" t="str">
        <f>IF(OR(ISBLANK('!0'!E878),ISERROR('!0'!E878)),"",'!0'!E878)</f>
        <v/>
      </c>
      <c r="F876" t="str">
        <f>IF(OR(ISBLANK('!0'!F878),ISERROR('!0'!F878)),"",'!0'!F878)</f>
        <v/>
      </c>
      <c r="G876" t="str">
        <f>IF(OR(ISBLANK('!0'!G878),ISERROR('!0'!G878)),"",'!0'!G878)</f>
        <v/>
      </c>
      <c r="H876" t="str">
        <f>IF(OR(ISBLANK('!0'!H878),ISERROR('!0'!H878)),"",'!0'!H878)</f>
        <v/>
      </c>
      <c r="I876" s="4" t="str">
        <f>IF(OR(ISBLANK('!0'!I878),ISERROR('!0'!I878)),"",'!0'!I878)</f>
        <v/>
      </c>
      <c r="J876" t="str">
        <f>IF(OR(ISBLANK('!0'!J878),ISERROR('!0'!J878)),"",'!0'!J878)</f>
        <v/>
      </c>
      <c r="K876" s="59" t="str">
        <f>IF(OR(ISBLANK('!0'!K878),ISERROR('!0'!K878)),"",'!0'!K878)</f>
        <v/>
      </c>
      <c r="L876" t="str">
        <f>IF(OR(ISBLANK('!0'!L878),ISERROR('!0'!L878)),"",'!0'!L878)</f>
        <v/>
      </c>
      <c r="M876" t="str">
        <f>IF(OR(ISBLANK('!0'!M878),ISERROR('!0'!M878)),"",'!0'!M878)</f>
        <v/>
      </c>
      <c r="N876" t="str">
        <f>IF(OR(ISBLANK('!0'!N878),ISERROR('!0'!N878)),"",'!0'!N878)</f>
        <v/>
      </c>
      <c r="O876" t="str">
        <f>IF(OR(ISBLANK('!0'!O878),ISERROR('!0'!O878)),"",'!0'!O878)</f>
        <v/>
      </c>
      <c r="P876" t="str">
        <f>IF(OR(ISBLANK('!0'!P878),ISERROR('!0'!P878)),"",'!0'!P878)</f>
        <v/>
      </c>
      <c r="Q876" t="str">
        <f>IF(OR(ISBLANK('!0'!Q878),ISERROR('!0'!Q878)),"",'!0'!Q878)</f>
        <v/>
      </c>
      <c r="R876" t="str">
        <f>IF(OR(ISBLANK('!0'!R878),ISERROR('!0'!R878)),"",'!0'!R878)</f>
        <v/>
      </c>
      <c r="S876" t="str">
        <f>IF(OR(ISBLANK('!0'!S878),ISERROR('!0'!S878)),"",'!0'!S878)</f>
        <v/>
      </c>
      <c r="T876" t="str">
        <f>IF(OR(ISBLANK('!0'!T878),ISERROR('!0'!T878)),"",'!0'!T878)</f>
        <v/>
      </c>
      <c r="U876" t="str">
        <f>IF(OR(ISBLANK('!0'!U878),ISERROR('!0'!U878)),"",'!0'!U878)</f>
        <v/>
      </c>
      <c r="V876" t="str">
        <f>IF(OR(ISBLANK('!0'!V878),ISERROR('!0'!V878)),"",'!0'!V878)</f>
        <v/>
      </c>
      <c r="W876" t="str">
        <f>IF(OR(ISBLANK('!0'!W878),ISERROR('!0'!W878)),"",'!0'!W878)</f>
        <v/>
      </c>
      <c r="X876" t="str">
        <f>IF(OR(ISBLANK('!0'!X878),ISERROR('!0'!X878)),"",'!0'!X878)</f>
        <v/>
      </c>
      <c r="Y876" t="str">
        <f>IF(OR(ISBLANK('!0'!Y878),ISERROR('!0'!Y878)),"",'!0'!Y878)</f>
        <v/>
      </c>
      <c r="Z876" t="str">
        <f>IF(OR(ISBLANK('!0'!Z878),ISERROR('!0'!Z878)),"",'!0'!Z878)</f>
        <v/>
      </c>
      <c r="AA876" t="str">
        <f>IF(OR(ISBLANK('!0'!AA878),ISERROR('!0'!AA878)),"",'!0'!AA878)</f>
        <v/>
      </c>
      <c r="AB876" t="str">
        <f>IF(OR(ISBLANK('!0'!AB878),ISERROR('!0'!AB878)),"",'!0'!AB878)</f>
        <v/>
      </c>
      <c r="AC876" t="str">
        <f>IF(OR(ISBLANK('!0'!AI878),ISERROR('!0'!AI878)),"",'!0'!AI878)</f>
        <v/>
      </c>
      <c r="AD876" t="str">
        <f>IF(OR(ISBLANK('!0'!AJ878),ISERROR('!0'!AJ878)),"",'!0'!AJ878)</f>
        <v/>
      </c>
      <c r="AE876" t="str">
        <f>IF(OR(ISBLANK('!0'!AK878),ISERROR('!0'!AK878)),"",'!0'!AK878)</f>
        <v/>
      </c>
      <c r="AF876" t="str">
        <f>IF(OR(ISBLANK('!0'!AL878),ISERROR('!0'!AL878)),"",'!0'!AL878)</f>
        <v/>
      </c>
      <c r="AG876" t="str">
        <f>IF(OR(ISBLANK('!0'!AM878),ISERROR('!0'!AM878)),"",'!0'!AM878)</f>
        <v/>
      </c>
      <c r="AH876" t="str">
        <f>IF(OR(ISBLANK('!0'!AN878),ISERROR('!0'!AN878)),"",'!0'!AN878)</f>
        <v/>
      </c>
      <c r="AI876" t="str">
        <f>IF(OR(ISBLANK('!0'!AO878),ISERROR('!0'!AO878)),"",'!0'!AO878)</f>
        <v/>
      </c>
      <c r="AJ876" t="str">
        <f>IF(OR(ISBLANK('!0'!AP878),ISERROR('!0'!AP878)),"",'!0'!AP878)</f>
        <v/>
      </c>
      <c r="AK876" t="str">
        <f>IF(OR(ISBLANK('!0'!AQ878),ISERROR('!0'!AQ878)),"",'!0'!AQ878)</f>
        <v/>
      </c>
      <c r="AL876" t="str">
        <f>IF(OR(ISBLANK('!0'!AR878),ISERROR('!0'!AR878)),"",'!0'!AR878)</f>
        <v/>
      </c>
      <c r="AM876" t="str">
        <f>IF(OR(ISBLANK('!0'!AS878),ISERROR('!0'!AS878)),"",'!0'!AS878)</f>
        <v/>
      </c>
      <c r="AN876" t="str">
        <f>IF(OR(ISBLANK('!0'!AT878),ISERROR('!0'!AT878)),"",'!0'!AT878)</f>
        <v/>
      </c>
      <c r="AO876" t="str">
        <f>IF(OR(ISBLANK('!0'!AU878),ISERROR('!0'!AU878)),"",'!0'!AU878)</f>
        <v/>
      </c>
      <c r="AP876" t="str">
        <f>IF(OR(ISBLANK('!0'!AV878),ISERROR('!0'!AV878)),"",'!0'!AV878)</f>
        <v/>
      </c>
      <c r="AQ876" t="str">
        <f>IF(OR(ISBLANK('!0'!AW878),ISERROR('!0'!AW878)),"",'!0'!AW878)</f>
        <v/>
      </c>
      <c r="AR876" t="str">
        <f>IF(OR(ISBLANK('!0'!AX878),ISERROR('!0'!AX878)),"",'!0'!AX878)</f>
        <v/>
      </c>
      <c r="AS876" t="str">
        <f>IF(OR(ISBLANK('!0'!AY878),ISERROR('!0'!AY878)),"",'!0'!AY878)</f>
        <v/>
      </c>
      <c r="AT876" t="str">
        <f>IF(OR(ISBLANK('!0'!AZ878),ISERROR('!0'!AZ878)),"",'!0'!AZ878)</f>
        <v/>
      </c>
      <c r="AU876" t="str">
        <f>IF(OR(ISBLANK('!0'!BA878),ISERROR('!0'!BA878)),"",'!0'!BA878)</f>
        <v/>
      </c>
      <c r="AV876" t="str">
        <f>IF(OR(ISBLANK('!0'!BB878),ISERROR('!0'!BB878)),"",'!0'!BB878)</f>
        <v/>
      </c>
      <c r="AW876" t="str">
        <f>IF(OR(ISBLANK('!0'!BC878),ISERROR('!0'!BC878)),"",'!0'!BC878)</f>
        <v/>
      </c>
      <c r="AX876" t="str">
        <f>IF(OR(ISBLANK('!0'!BD878),ISERROR('!0'!BD878)),"",'!0'!BD878)</f>
        <v/>
      </c>
      <c r="AY876" t="str">
        <f>IF(OR(ISBLANK('!0'!BE878),ISERROR('!0'!BE878)),"",'!0'!BE878)</f>
        <v/>
      </c>
      <c r="AZ876" t="str">
        <f>IF(OR(ISBLANK('!0'!BF878),ISERROR('!0'!BF878)),"",'!0'!BF878)</f>
        <v/>
      </c>
      <c r="BA876" t="str">
        <f>IF(OR(ISBLANK('!0'!BG878),ISERROR('!0'!BG878)),"",'!0'!BG878)</f>
        <v/>
      </c>
      <c r="BB876" t="str">
        <f>IF(OR(ISBLANK('!0'!BH878),ISERROR('!0'!BH878)),"",'!0'!BH878)</f>
        <v/>
      </c>
      <c r="BC876" t="str">
        <f>IF(OR(ISBLANK('!0'!BI878),ISERROR('!0'!BI878)),"",'!0'!BI878)</f>
        <v/>
      </c>
    </row>
    <row r="877" spans="1:55" ht="12.75" customHeight="1" x14ac:dyDescent="0.2">
      <c r="A877" t="str">
        <f>IF(OR(ISBLANK('!0'!A879),ISERROR('!0'!A879)),"",'!0'!A879)</f>
        <v/>
      </c>
      <c r="B877" t="str">
        <f>IF(OR(ISBLANK('!0'!B879),ISERROR('!0'!B879)),"",'!0'!B879)</f>
        <v/>
      </c>
      <c r="C877" t="str">
        <f>IF(OR(ISBLANK('!0'!C878),ISERROR('!0'!C878)),"",'!0'!C878)</f>
        <v/>
      </c>
      <c r="D877" t="str">
        <f>IF(OR(ISBLANK('!0'!D879),ISERROR('!0'!D879)),"",'!0'!D879)</f>
        <v/>
      </c>
      <c r="E877" t="str">
        <f>IF(OR(ISBLANK('!0'!E879),ISERROR('!0'!E879)),"",'!0'!E879)</f>
        <v/>
      </c>
      <c r="F877" t="str">
        <f>IF(OR(ISBLANK('!0'!F879),ISERROR('!0'!F879)),"",'!0'!F879)</f>
        <v/>
      </c>
      <c r="G877" t="str">
        <f>IF(OR(ISBLANK('!0'!G879),ISERROR('!0'!G879)),"",'!0'!G879)</f>
        <v/>
      </c>
      <c r="H877" t="str">
        <f>IF(OR(ISBLANK('!0'!H879),ISERROR('!0'!H879)),"",'!0'!H879)</f>
        <v/>
      </c>
      <c r="I877" s="4" t="str">
        <f>IF(OR(ISBLANK('!0'!I879),ISERROR('!0'!I879)),"",'!0'!I879)</f>
        <v/>
      </c>
      <c r="J877" t="str">
        <f>IF(OR(ISBLANK('!0'!J879),ISERROR('!0'!J879)),"",'!0'!J879)</f>
        <v/>
      </c>
      <c r="K877" s="59" t="str">
        <f>IF(OR(ISBLANK('!0'!K879),ISERROR('!0'!K879)),"",'!0'!K879)</f>
        <v/>
      </c>
      <c r="L877" t="str">
        <f>IF(OR(ISBLANK('!0'!L879),ISERROR('!0'!L879)),"",'!0'!L879)</f>
        <v/>
      </c>
      <c r="M877" t="str">
        <f>IF(OR(ISBLANK('!0'!M879),ISERROR('!0'!M879)),"",'!0'!M879)</f>
        <v/>
      </c>
      <c r="N877" t="str">
        <f>IF(OR(ISBLANK('!0'!N879),ISERROR('!0'!N879)),"",'!0'!N879)</f>
        <v/>
      </c>
      <c r="O877" t="str">
        <f>IF(OR(ISBLANK('!0'!O879),ISERROR('!0'!O879)),"",'!0'!O879)</f>
        <v/>
      </c>
      <c r="P877" t="str">
        <f>IF(OR(ISBLANK('!0'!P879),ISERROR('!0'!P879)),"",'!0'!P879)</f>
        <v/>
      </c>
      <c r="Q877" t="str">
        <f>IF(OR(ISBLANK('!0'!Q879),ISERROR('!0'!Q879)),"",'!0'!Q879)</f>
        <v/>
      </c>
      <c r="R877" t="str">
        <f>IF(OR(ISBLANK('!0'!R879),ISERROR('!0'!R879)),"",'!0'!R879)</f>
        <v/>
      </c>
      <c r="S877" t="str">
        <f>IF(OR(ISBLANK('!0'!S879),ISERROR('!0'!S879)),"",'!0'!S879)</f>
        <v/>
      </c>
      <c r="T877" t="str">
        <f>IF(OR(ISBLANK('!0'!T879),ISERROR('!0'!T879)),"",'!0'!T879)</f>
        <v/>
      </c>
      <c r="U877" t="str">
        <f>IF(OR(ISBLANK('!0'!U879),ISERROR('!0'!U879)),"",'!0'!U879)</f>
        <v/>
      </c>
      <c r="V877" t="str">
        <f>IF(OR(ISBLANK('!0'!V879),ISERROR('!0'!V879)),"",'!0'!V879)</f>
        <v/>
      </c>
      <c r="W877" t="str">
        <f>IF(OR(ISBLANK('!0'!W879),ISERROR('!0'!W879)),"",'!0'!W879)</f>
        <v/>
      </c>
      <c r="X877" t="str">
        <f>IF(OR(ISBLANK('!0'!X879),ISERROR('!0'!X879)),"",'!0'!X879)</f>
        <v/>
      </c>
      <c r="Y877" t="str">
        <f>IF(OR(ISBLANK('!0'!Y879),ISERROR('!0'!Y879)),"",'!0'!Y879)</f>
        <v/>
      </c>
      <c r="Z877" t="str">
        <f>IF(OR(ISBLANK('!0'!Z879),ISERROR('!0'!Z879)),"",'!0'!Z879)</f>
        <v/>
      </c>
      <c r="AA877" t="str">
        <f>IF(OR(ISBLANK('!0'!AA879),ISERROR('!0'!AA879)),"",'!0'!AA879)</f>
        <v/>
      </c>
      <c r="AB877" t="str">
        <f>IF(OR(ISBLANK('!0'!AB879),ISERROR('!0'!AB879)),"",'!0'!AB879)</f>
        <v/>
      </c>
      <c r="AC877" t="str">
        <f>IF(OR(ISBLANK('!0'!AI879),ISERROR('!0'!AI879)),"",'!0'!AI879)</f>
        <v/>
      </c>
      <c r="AD877" t="str">
        <f>IF(OR(ISBLANK('!0'!AJ879),ISERROR('!0'!AJ879)),"",'!0'!AJ879)</f>
        <v/>
      </c>
      <c r="AE877" t="str">
        <f>IF(OR(ISBLANK('!0'!AK879),ISERROR('!0'!AK879)),"",'!0'!AK879)</f>
        <v/>
      </c>
      <c r="AF877" t="str">
        <f>IF(OR(ISBLANK('!0'!AL879),ISERROR('!0'!AL879)),"",'!0'!AL879)</f>
        <v/>
      </c>
      <c r="AG877" t="str">
        <f>IF(OR(ISBLANK('!0'!AM879),ISERROR('!0'!AM879)),"",'!0'!AM879)</f>
        <v/>
      </c>
      <c r="AH877" t="str">
        <f>IF(OR(ISBLANK('!0'!AN879),ISERROR('!0'!AN879)),"",'!0'!AN879)</f>
        <v/>
      </c>
      <c r="AI877" t="str">
        <f>IF(OR(ISBLANK('!0'!AO879),ISERROR('!0'!AO879)),"",'!0'!AO879)</f>
        <v/>
      </c>
      <c r="AJ877" t="str">
        <f>IF(OR(ISBLANK('!0'!AP879),ISERROR('!0'!AP879)),"",'!0'!AP879)</f>
        <v/>
      </c>
      <c r="AK877" t="str">
        <f>IF(OR(ISBLANK('!0'!AQ879),ISERROR('!0'!AQ879)),"",'!0'!AQ879)</f>
        <v/>
      </c>
      <c r="AL877" t="str">
        <f>IF(OR(ISBLANK('!0'!AR879),ISERROR('!0'!AR879)),"",'!0'!AR879)</f>
        <v/>
      </c>
      <c r="AM877" t="str">
        <f>IF(OR(ISBLANK('!0'!AS879),ISERROR('!0'!AS879)),"",'!0'!AS879)</f>
        <v/>
      </c>
      <c r="AN877" t="str">
        <f>IF(OR(ISBLANK('!0'!AT879),ISERROR('!0'!AT879)),"",'!0'!AT879)</f>
        <v/>
      </c>
      <c r="AO877" t="str">
        <f>IF(OR(ISBLANK('!0'!AU879),ISERROR('!0'!AU879)),"",'!0'!AU879)</f>
        <v/>
      </c>
      <c r="AP877" t="str">
        <f>IF(OR(ISBLANK('!0'!AV879),ISERROR('!0'!AV879)),"",'!0'!AV879)</f>
        <v/>
      </c>
      <c r="AQ877" t="str">
        <f>IF(OR(ISBLANK('!0'!AW879),ISERROR('!0'!AW879)),"",'!0'!AW879)</f>
        <v/>
      </c>
      <c r="AR877" t="str">
        <f>IF(OR(ISBLANK('!0'!AX879),ISERROR('!0'!AX879)),"",'!0'!AX879)</f>
        <v/>
      </c>
      <c r="AS877" t="str">
        <f>IF(OR(ISBLANK('!0'!AY879),ISERROR('!0'!AY879)),"",'!0'!AY879)</f>
        <v/>
      </c>
      <c r="AT877" t="str">
        <f>IF(OR(ISBLANK('!0'!AZ879),ISERROR('!0'!AZ879)),"",'!0'!AZ879)</f>
        <v/>
      </c>
      <c r="AU877" t="str">
        <f>IF(OR(ISBLANK('!0'!BA879),ISERROR('!0'!BA879)),"",'!0'!BA879)</f>
        <v/>
      </c>
      <c r="AV877" t="str">
        <f>IF(OR(ISBLANK('!0'!BB879),ISERROR('!0'!BB879)),"",'!0'!BB879)</f>
        <v/>
      </c>
      <c r="AW877" t="str">
        <f>IF(OR(ISBLANK('!0'!BC879),ISERROR('!0'!BC879)),"",'!0'!BC879)</f>
        <v/>
      </c>
      <c r="AX877" t="str">
        <f>IF(OR(ISBLANK('!0'!BD879),ISERROR('!0'!BD879)),"",'!0'!BD879)</f>
        <v/>
      </c>
      <c r="AY877" t="str">
        <f>IF(OR(ISBLANK('!0'!BE879),ISERROR('!0'!BE879)),"",'!0'!BE879)</f>
        <v/>
      </c>
      <c r="AZ877" t="str">
        <f>IF(OR(ISBLANK('!0'!BF879),ISERROR('!0'!BF879)),"",'!0'!BF879)</f>
        <v/>
      </c>
      <c r="BA877" t="str">
        <f>IF(OR(ISBLANK('!0'!BG879),ISERROR('!0'!BG879)),"",'!0'!BG879)</f>
        <v/>
      </c>
      <c r="BB877" t="str">
        <f>IF(OR(ISBLANK('!0'!BH879),ISERROR('!0'!BH879)),"",'!0'!BH879)</f>
        <v/>
      </c>
      <c r="BC877" t="str">
        <f>IF(OR(ISBLANK('!0'!BI879),ISERROR('!0'!BI879)),"",'!0'!BI879)</f>
        <v/>
      </c>
    </row>
    <row r="878" spans="1:55" ht="12.75" customHeight="1" x14ac:dyDescent="0.2">
      <c r="A878" t="str">
        <f>IF(OR(ISBLANK('!0'!A880),ISERROR('!0'!A880)),"",'!0'!A880)</f>
        <v/>
      </c>
      <c r="B878" t="str">
        <f>IF(OR(ISBLANK('!0'!B880),ISERROR('!0'!B880)),"",'!0'!B880)</f>
        <v/>
      </c>
      <c r="C878" t="str">
        <f>IF(OR(ISBLANK('!0'!C879),ISERROR('!0'!C879)),"",'!0'!C879)</f>
        <v/>
      </c>
      <c r="D878" t="str">
        <f>IF(OR(ISBLANK('!0'!D880),ISERROR('!0'!D880)),"",'!0'!D880)</f>
        <v/>
      </c>
      <c r="E878" t="str">
        <f>IF(OR(ISBLANK('!0'!E880),ISERROR('!0'!E880)),"",'!0'!E880)</f>
        <v/>
      </c>
      <c r="F878" t="str">
        <f>IF(OR(ISBLANK('!0'!F880),ISERROR('!0'!F880)),"",'!0'!F880)</f>
        <v/>
      </c>
      <c r="G878" t="str">
        <f>IF(OR(ISBLANK('!0'!G880),ISERROR('!0'!G880)),"",'!0'!G880)</f>
        <v/>
      </c>
      <c r="H878" t="str">
        <f>IF(OR(ISBLANK('!0'!H880),ISERROR('!0'!H880)),"",'!0'!H880)</f>
        <v/>
      </c>
      <c r="I878" s="4" t="str">
        <f>IF(OR(ISBLANK('!0'!I880),ISERROR('!0'!I880)),"",'!0'!I880)</f>
        <v/>
      </c>
      <c r="J878" t="str">
        <f>IF(OR(ISBLANK('!0'!J880),ISERROR('!0'!J880)),"",'!0'!J880)</f>
        <v/>
      </c>
      <c r="K878" s="59" t="str">
        <f>IF(OR(ISBLANK('!0'!K880),ISERROR('!0'!K880)),"",'!0'!K880)</f>
        <v/>
      </c>
      <c r="L878" t="str">
        <f>IF(OR(ISBLANK('!0'!L880),ISERROR('!0'!L880)),"",'!0'!L880)</f>
        <v/>
      </c>
      <c r="M878" t="str">
        <f>IF(OR(ISBLANK('!0'!M880),ISERROR('!0'!M880)),"",'!0'!M880)</f>
        <v/>
      </c>
      <c r="N878" t="str">
        <f>IF(OR(ISBLANK('!0'!N880),ISERROR('!0'!N880)),"",'!0'!N880)</f>
        <v/>
      </c>
      <c r="O878" t="str">
        <f>IF(OR(ISBLANK('!0'!O880),ISERROR('!0'!O880)),"",'!0'!O880)</f>
        <v/>
      </c>
      <c r="P878" t="str">
        <f>IF(OR(ISBLANK('!0'!P880),ISERROR('!0'!P880)),"",'!0'!P880)</f>
        <v/>
      </c>
      <c r="Q878" t="str">
        <f>IF(OR(ISBLANK('!0'!Q880),ISERROR('!0'!Q880)),"",'!0'!Q880)</f>
        <v/>
      </c>
      <c r="R878" t="str">
        <f>IF(OR(ISBLANK('!0'!R880),ISERROR('!0'!R880)),"",'!0'!R880)</f>
        <v/>
      </c>
      <c r="S878" t="str">
        <f>IF(OR(ISBLANK('!0'!S880),ISERROR('!0'!S880)),"",'!0'!S880)</f>
        <v/>
      </c>
      <c r="T878" t="str">
        <f>IF(OR(ISBLANK('!0'!T880),ISERROR('!0'!T880)),"",'!0'!T880)</f>
        <v/>
      </c>
      <c r="U878" t="str">
        <f>IF(OR(ISBLANK('!0'!U880),ISERROR('!0'!U880)),"",'!0'!U880)</f>
        <v/>
      </c>
      <c r="V878" t="str">
        <f>IF(OR(ISBLANK('!0'!V880),ISERROR('!0'!V880)),"",'!0'!V880)</f>
        <v/>
      </c>
      <c r="W878" t="str">
        <f>IF(OR(ISBLANK('!0'!W880),ISERROR('!0'!W880)),"",'!0'!W880)</f>
        <v/>
      </c>
      <c r="X878" t="str">
        <f>IF(OR(ISBLANK('!0'!X880),ISERROR('!0'!X880)),"",'!0'!X880)</f>
        <v/>
      </c>
      <c r="Y878" t="str">
        <f>IF(OR(ISBLANK('!0'!Y880),ISERROR('!0'!Y880)),"",'!0'!Y880)</f>
        <v/>
      </c>
      <c r="Z878" t="str">
        <f>IF(OR(ISBLANK('!0'!Z880),ISERROR('!0'!Z880)),"",'!0'!Z880)</f>
        <v/>
      </c>
      <c r="AA878" t="str">
        <f>IF(OR(ISBLANK('!0'!AA880),ISERROR('!0'!AA880)),"",'!0'!AA880)</f>
        <v/>
      </c>
      <c r="AB878" t="str">
        <f>IF(OR(ISBLANK('!0'!AB880),ISERROR('!0'!AB880)),"",'!0'!AB880)</f>
        <v/>
      </c>
      <c r="AC878" t="str">
        <f>IF(OR(ISBLANK('!0'!AI880),ISERROR('!0'!AI880)),"",'!0'!AI880)</f>
        <v/>
      </c>
      <c r="AD878" t="str">
        <f>IF(OR(ISBLANK('!0'!AJ880),ISERROR('!0'!AJ880)),"",'!0'!AJ880)</f>
        <v/>
      </c>
      <c r="AE878" t="str">
        <f>IF(OR(ISBLANK('!0'!AK880),ISERROR('!0'!AK880)),"",'!0'!AK880)</f>
        <v/>
      </c>
      <c r="AF878" t="str">
        <f>IF(OR(ISBLANK('!0'!AL880),ISERROR('!0'!AL880)),"",'!0'!AL880)</f>
        <v/>
      </c>
      <c r="AG878" t="str">
        <f>IF(OR(ISBLANK('!0'!AM880),ISERROR('!0'!AM880)),"",'!0'!AM880)</f>
        <v/>
      </c>
      <c r="AH878" t="str">
        <f>IF(OR(ISBLANK('!0'!AN880),ISERROR('!0'!AN880)),"",'!0'!AN880)</f>
        <v/>
      </c>
      <c r="AI878" t="str">
        <f>IF(OR(ISBLANK('!0'!AO880),ISERROR('!0'!AO880)),"",'!0'!AO880)</f>
        <v/>
      </c>
      <c r="AJ878" t="str">
        <f>IF(OR(ISBLANK('!0'!AP880),ISERROR('!0'!AP880)),"",'!0'!AP880)</f>
        <v/>
      </c>
      <c r="AK878" t="str">
        <f>IF(OR(ISBLANK('!0'!AQ880),ISERROR('!0'!AQ880)),"",'!0'!AQ880)</f>
        <v/>
      </c>
      <c r="AL878" t="str">
        <f>IF(OR(ISBLANK('!0'!AR880),ISERROR('!0'!AR880)),"",'!0'!AR880)</f>
        <v/>
      </c>
      <c r="AM878" t="str">
        <f>IF(OR(ISBLANK('!0'!AS880),ISERROR('!0'!AS880)),"",'!0'!AS880)</f>
        <v/>
      </c>
      <c r="AN878" t="str">
        <f>IF(OR(ISBLANK('!0'!AT880),ISERROR('!0'!AT880)),"",'!0'!AT880)</f>
        <v/>
      </c>
      <c r="AO878" t="str">
        <f>IF(OR(ISBLANK('!0'!AU880),ISERROR('!0'!AU880)),"",'!0'!AU880)</f>
        <v/>
      </c>
      <c r="AP878" t="str">
        <f>IF(OR(ISBLANK('!0'!AV880),ISERROR('!0'!AV880)),"",'!0'!AV880)</f>
        <v/>
      </c>
      <c r="AQ878" t="str">
        <f>IF(OR(ISBLANK('!0'!AW880),ISERROR('!0'!AW880)),"",'!0'!AW880)</f>
        <v/>
      </c>
      <c r="AR878" t="str">
        <f>IF(OR(ISBLANK('!0'!AX880),ISERROR('!0'!AX880)),"",'!0'!AX880)</f>
        <v/>
      </c>
      <c r="AS878" t="str">
        <f>IF(OR(ISBLANK('!0'!AY880),ISERROR('!0'!AY880)),"",'!0'!AY880)</f>
        <v/>
      </c>
      <c r="AT878" t="str">
        <f>IF(OR(ISBLANK('!0'!AZ880),ISERROR('!0'!AZ880)),"",'!0'!AZ880)</f>
        <v/>
      </c>
      <c r="AU878" t="str">
        <f>IF(OR(ISBLANK('!0'!BA880),ISERROR('!0'!BA880)),"",'!0'!BA880)</f>
        <v/>
      </c>
      <c r="AV878" t="str">
        <f>IF(OR(ISBLANK('!0'!BB880),ISERROR('!0'!BB880)),"",'!0'!BB880)</f>
        <v/>
      </c>
      <c r="AW878" t="str">
        <f>IF(OR(ISBLANK('!0'!BC880),ISERROR('!0'!BC880)),"",'!0'!BC880)</f>
        <v/>
      </c>
      <c r="AX878" t="str">
        <f>IF(OR(ISBLANK('!0'!BD880),ISERROR('!0'!BD880)),"",'!0'!BD880)</f>
        <v/>
      </c>
      <c r="AY878" t="str">
        <f>IF(OR(ISBLANK('!0'!BE880),ISERROR('!0'!BE880)),"",'!0'!BE880)</f>
        <v/>
      </c>
      <c r="AZ878" t="str">
        <f>IF(OR(ISBLANK('!0'!BF880),ISERROR('!0'!BF880)),"",'!0'!BF880)</f>
        <v/>
      </c>
      <c r="BA878" t="str">
        <f>IF(OR(ISBLANK('!0'!BG880),ISERROR('!0'!BG880)),"",'!0'!BG880)</f>
        <v/>
      </c>
      <c r="BB878" t="str">
        <f>IF(OR(ISBLANK('!0'!BH880),ISERROR('!0'!BH880)),"",'!0'!BH880)</f>
        <v/>
      </c>
      <c r="BC878" t="str">
        <f>IF(OR(ISBLANK('!0'!BI880),ISERROR('!0'!BI880)),"",'!0'!BI880)</f>
        <v/>
      </c>
    </row>
    <row r="879" spans="1:55" ht="12.75" customHeight="1" x14ac:dyDescent="0.2">
      <c r="A879" t="str">
        <f>IF(OR(ISBLANK('!0'!A881),ISERROR('!0'!A881)),"",'!0'!A881)</f>
        <v/>
      </c>
      <c r="B879" t="str">
        <f>IF(OR(ISBLANK('!0'!B881),ISERROR('!0'!B881)),"",'!0'!B881)</f>
        <v/>
      </c>
      <c r="C879" t="str">
        <f>IF(OR(ISBLANK('!0'!C880),ISERROR('!0'!C880)),"",'!0'!C880)</f>
        <v/>
      </c>
      <c r="D879" t="str">
        <f>IF(OR(ISBLANK('!0'!D881),ISERROR('!0'!D881)),"",'!0'!D881)</f>
        <v/>
      </c>
      <c r="E879" t="str">
        <f>IF(OR(ISBLANK('!0'!E881),ISERROR('!0'!E881)),"",'!0'!E881)</f>
        <v/>
      </c>
      <c r="F879" t="str">
        <f>IF(OR(ISBLANK('!0'!F881),ISERROR('!0'!F881)),"",'!0'!F881)</f>
        <v/>
      </c>
      <c r="G879" t="str">
        <f>IF(OR(ISBLANK('!0'!G881),ISERROR('!0'!G881)),"",'!0'!G881)</f>
        <v/>
      </c>
      <c r="H879" t="str">
        <f>IF(OR(ISBLANK('!0'!H881),ISERROR('!0'!H881)),"",'!0'!H881)</f>
        <v/>
      </c>
      <c r="I879" s="4" t="str">
        <f>IF(OR(ISBLANK('!0'!I881),ISERROR('!0'!I881)),"",'!0'!I881)</f>
        <v/>
      </c>
      <c r="J879" t="str">
        <f>IF(OR(ISBLANK('!0'!J881),ISERROR('!0'!J881)),"",'!0'!J881)</f>
        <v/>
      </c>
      <c r="K879" s="59" t="str">
        <f>IF(OR(ISBLANK('!0'!K881),ISERROR('!0'!K881)),"",'!0'!K881)</f>
        <v/>
      </c>
      <c r="L879" t="str">
        <f>IF(OR(ISBLANK('!0'!L881),ISERROR('!0'!L881)),"",'!0'!L881)</f>
        <v/>
      </c>
      <c r="M879" t="str">
        <f>IF(OR(ISBLANK('!0'!M881),ISERROR('!0'!M881)),"",'!0'!M881)</f>
        <v/>
      </c>
      <c r="N879" t="str">
        <f>IF(OR(ISBLANK('!0'!N881),ISERROR('!0'!N881)),"",'!0'!N881)</f>
        <v/>
      </c>
      <c r="O879" t="str">
        <f>IF(OR(ISBLANK('!0'!O881),ISERROR('!0'!O881)),"",'!0'!O881)</f>
        <v/>
      </c>
      <c r="P879" t="str">
        <f>IF(OR(ISBLANK('!0'!P881),ISERROR('!0'!P881)),"",'!0'!P881)</f>
        <v/>
      </c>
      <c r="Q879" t="str">
        <f>IF(OR(ISBLANK('!0'!Q881),ISERROR('!0'!Q881)),"",'!0'!Q881)</f>
        <v/>
      </c>
      <c r="R879" t="str">
        <f>IF(OR(ISBLANK('!0'!R881),ISERROR('!0'!R881)),"",'!0'!R881)</f>
        <v/>
      </c>
      <c r="S879" t="str">
        <f>IF(OR(ISBLANK('!0'!S881),ISERROR('!0'!S881)),"",'!0'!S881)</f>
        <v/>
      </c>
      <c r="T879" t="str">
        <f>IF(OR(ISBLANK('!0'!T881),ISERROR('!0'!T881)),"",'!0'!T881)</f>
        <v/>
      </c>
      <c r="U879" t="str">
        <f>IF(OR(ISBLANK('!0'!U881),ISERROR('!0'!U881)),"",'!0'!U881)</f>
        <v/>
      </c>
      <c r="V879" t="str">
        <f>IF(OR(ISBLANK('!0'!V881),ISERROR('!0'!V881)),"",'!0'!V881)</f>
        <v/>
      </c>
      <c r="W879" t="str">
        <f>IF(OR(ISBLANK('!0'!W881),ISERROR('!0'!W881)),"",'!0'!W881)</f>
        <v/>
      </c>
      <c r="X879" t="str">
        <f>IF(OR(ISBLANK('!0'!X881),ISERROR('!0'!X881)),"",'!0'!X881)</f>
        <v/>
      </c>
      <c r="Y879" t="str">
        <f>IF(OR(ISBLANK('!0'!Y881),ISERROR('!0'!Y881)),"",'!0'!Y881)</f>
        <v/>
      </c>
      <c r="Z879" t="str">
        <f>IF(OR(ISBLANK('!0'!Z881),ISERROR('!0'!Z881)),"",'!0'!Z881)</f>
        <v/>
      </c>
      <c r="AA879" t="str">
        <f>IF(OR(ISBLANK('!0'!AA881),ISERROR('!0'!AA881)),"",'!0'!AA881)</f>
        <v/>
      </c>
      <c r="AB879" t="str">
        <f>IF(OR(ISBLANK('!0'!AB881),ISERROR('!0'!AB881)),"",'!0'!AB881)</f>
        <v/>
      </c>
      <c r="AC879" t="str">
        <f>IF(OR(ISBLANK('!0'!AI881),ISERROR('!0'!AI881)),"",'!0'!AI881)</f>
        <v/>
      </c>
      <c r="AD879" t="str">
        <f>IF(OR(ISBLANK('!0'!AJ881),ISERROR('!0'!AJ881)),"",'!0'!AJ881)</f>
        <v/>
      </c>
      <c r="AE879" t="str">
        <f>IF(OR(ISBLANK('!0'!AK881),ISERROR('!0'!AK881)),"",'!0'!AK881)</f>
        <v/>
      </c>
      <c r="AF879" t="str">
        <f>IF(OR(ISBLANK('!0'!AL881),ISERROR('!0'!AL881)),"",'!0'!AL881)</f>
        <v/>
      </c>
      <c r="AG879" t="str">
        <f>IF(OR(ISBLANK('!0'!AM881),ISERROR('!0'!AM881)),"",'!0'!AM881)</f>
        <v/>
      </c>
      <c r="AH879" t="str">
        <f>IF(OR(ISBLANK('!0'!AN881),ISERROR('!0'!AN881)),"",'!0'!AN881)</f>
        <v/>
      </c>
      <c r="AI879" t="str">
        <f>IF(OR(ISBLANK('!0'!AO881),ISERROR('!0'!AO881)),"",'!0'!AO881)</f>
        <v/>
      </c>
      <c r="AJ879" t="str">
        <f>IF(OR(ISBLANK('!0'!AP881),ISERROR('!0'!AP881)),"",'!0'!AP881)</f>
        <v/>
      </c>
      <c r="AK879" t="str">
        <f>IF(OR(ISBLANK('!0'!AQ881),ISERROR('!0'!AQ881)),"",'!0'!AQ881)</f>
        <v/>
      </c>
      <c r="AL879" t="str">
        <f>IF(OR(ISBLANK('!0'!AR881),ISERROR('!0'!AR881)),"",'!0'!AR881)</f>
        <v/>
      </c>
      <c r="AM879" t="str">
        <f>IF(OR(ISBLANK('!0'!AS881),ISERROR('!0'!AS881)),"",'!0'!AS881)</f>
        <v/>
      </c>
      <c r="AN879" t="str">
        <f>IF(OR(ISBLANK('!0'!AT881),ISERROR('!0'!AT881)),"",'!0'!AT881)</f>
        <v/>
      </c>
      <c r="AO879" t="str">
        <f>IF(OR(ISBLANK('!0'!AU881),ISERROR('!0'!AU881)),"",'!0'!AU881)</f>
        <v/>
      </c>
      <c r="AP879" t="str">
        <f>IF(OR(ISBLANK('!0'!AV881),ISERROR('!0'!AV881)),"",'!0'!AV881)</f>
        <v/>
      </c>
      <c r="AQ879" t="str">
        <f>IF(OR(ISBLANK('!0'!AW881),ISERROR('!0'!AW881)),"",'!0'!AW881)</f>
        <v/>
      </c>
      <c r="AR879" t="str">
        <f>IF(OR(ISBLANK('!0'!AX881),ISERROR('!0'!AX881)),"",'!0'!AX881)</f>
        <v/>
      </c>
      <c r="AS879" t="str">
        <f>IF(OR(ISBLANK('!0'!AY881),ISERROR('!0'!AY881)),"",'!0'!AY881)</f>
        <v/>
      </c>
      <c r="AT879" t="str">
        <f>IF(OR(ISBLANK('!0'!AZ881),ISERROR('!0'!AZ881)),"",'!0'!AZ881)</f>
        <v/>
      </c>
      <c r="AU879" t="str">
        <f>IF(OR(ISBLANK('!0'!BA881),ISERROR('!0'!BA881)),"",'!0'!BA881)</f>
        <v/>
      </c>
      <c r="AV879" t="str">
        <f>IF(OR(ISBLANK('!0'!BB881),ISERROR('!0'!BB881)),"",'!0'!BB881)</f>
        <v/>
      </c>
      <c r="AW879" t="str">
        <f>IF(OR(ISBLANK('!0'!BC881),ISERROR('!0'!BC881)),"",'!0'!BC881)</f>
        <v/>
      </c>
      <c r="AX879" t="str">
        <f>IF(OR(ISBLANK('!0'!BD881),ISERROR('!0'!BD881)),"",'!0'!BD881)</f>
        <v/>
      </c>
      <c r="AY879" t="str">
        <f>IF(OR(ISBLANK('!0'!BE881),ISERROR('!0'!BE881)),"",'!0'!BE881)</f>
        <v/>
      </c>
      <c r="AZ879" t="str">
        <f>IF(OR(ISBLANK('!0'!BF881),ISERROR('!0'!BF881)),"",'!0'!BF881)</f>
        <v/>
      </c>
      <c r="BA879" t="str">
        <f>IF(OR(ISBLANK('!0'!BG881),ISERROR('!0'!BG881)),"",'!0'!BG881)</f>
        <v/>
      </c>
      <c r="BB879" t="str">
        <f>IF(OR(ISBLANK('!0'!BH881),ISERROR('!0'!BH881)),"",'!0'!BH881)</f>
        <v/>
      </c>
      <c r="BC879" t="str">
        <f>IF(OR(ISBLANK('!0'!BI881),ISERROR('!0'!BI881)),"",'!0'!BI881)</f>
        <v/>
      </c>
    </row>
    <row r="880" spans="1:55" ht="12.75" customHeight="1" x14ac:dyDescent="0.2">
      <c r="A880" t="str">
        <f>IF(OR(ISBLANK('!0'!A882),ISERROR('!0'!A882)),"",'!0'!A882)</f>
        <v/>
      </c>
      <c r="B880" t="str">
        <f>IF(OR(ISBLANK('!0'!B882),ISERROR('!0'!B882)),"",'!0'!B882)</f>
        <v/>
      </c>
      <c r="C880" t="str">
        <f>IF(OR(ISBLANK('!0'!C881),ISERROR('!0'!C881)),"",'!0'!C881)</f>
        <v/>
      </c>
      <c r="D880" t="str">
        <f>IF(OR(ISBLANK('!0'!D882),ISERROR('!0'!D882)),"",'!0'!D882)</f>
        <v/>
      </c>
      <c r="E880" t="str">
        <f>IF(OR(ISBLANK('!0'!E882),ISERROR('!0'!E882)),"",'!0'!E882)</f>
        <v/>
      </c>
      <c r="F880" t="str">
        <f>IF(OR(ISBLANK('!0'!F882),ISERROR('!0'!F882)),"",'!0'!F882)</f>
        <v/>
      </c>
      <c r="G880" t="str">
        <f>IF(OR(ISBLANK('!0'!G882),ISERROR('!0'!G882)),"",'!0'!G882)</f>
        <v/>
      </c>
      <c r="H880" t="str">
        <f>IF(OR(ISBLANK('!0'!H882),ISERROR('!0'!H882)),"",'!0'!H882)</f>
        <v/>
      </c>
      <c r="I880" s="4" t="str">
        <f>IF(OR(ISBLANK('!0'!I882),ISERROR('!0'!I882)),"",'!0'!I882)</f>
        <v/>
      </c>
      <c r="J880" t="str">
        <f>IF(OR(ISBLANK('!0'!J882),ISERROR('!0'!J882)),"",'!0'!J882)</f>
        <v/>
      </c>
      <c r="K880" s="59" t="str">
        <f>IF(OR(ISBLANK('!0'!K882),ISERROR('!0'!K882)),"",'!0'!K882)</f>
        <v/>
      </c>
      <c r="L880" t="str">
        <f>IF(OR(ISBLANK('!0'!L882),ISERROR('!0'!L882)),"",'!0'!L882)</f>
        <v/>
      </c>
      <c r="M880" t="str">
        <f>IF(OR(ISBLANK('!0'!M882),ISERROR('!0'!M882)),"",'!0'!M882)</f>
        <v/>
      </c>
      <c r="N880" t="str">
        <f>IF(OR(ISBLANK('!0'!N882),ISERROR('!0'!N882)),"",'!0'!N882)</f>
        <v/>
      </c>
      <c r="O880" t="str">
        <f>IF(OR(ISBLANK('!0'!O882),ISERROR('!0'!O882)),"",'!0'!O882)</f>
        <v/>
      </c>
      <c r="P880" t="str">
        <f>IF(OR(ISBLANK('!0'!P882),ISERROR('!0'!P882)),"",'!0'!P882)</f>
        <v/>
      </c>
      <c r="Q880" t="str">
        <f>IF(OR(ISBLANK('!0'!Q882),ISERROR('!0'!Q882)),"",'!0'!Q882)</f>
        <v/>
      </c>
      <c r="R880" t="str">
        <f>IF(OR(ISBLANK('!0'!R882),ISERROR('!0'!R882)),"",'!0'!R882)</f>
        <v/>
      </c>
      <c r="S880" t="str">
        <f>IF(OR(ISBLANK('!0'!S882),ISERROR('!0'!S882)),"",'!0'!S882)</f>
        <v/>
      </c>
      <c r="T880" t="str">
        <f>IF(OR(ISBLANK('!0'!T882),ISERROR('!0'!T882)),"",'!0'!T882)</f>
        <v/>
      </c>
      <c r="U880" t="str">
        <f>IF(OR(ISBLANK('!0'!U882),ISERROR('!0'!U882)),"",'!0'!U882)</f>
        <v/>
      </c>
      <c r="V880" t="str">
        <f>IF(OR(ISBLANK('!0'!V882),ISERROR('!0'!V882)),"",'!0'!V882)</f>
        <v/>
      </c>
      <c r="W880" t="str">
        <f>IF(OR(ISBLANK('!0'!W882),ISERROR('!0'!W882)),"",'!0'!W882)</f>
        <v/>
      </c>
      <c r="X880" t="str">
        <f>IF(OR(ISBLANK('!0'!X882),ISERROR('!0'!X882)),"",'!0'!X882)</f>
        <v/>
      </c>
      <c r="Y880" t="str">
        <f>IF(OR(ISBLANK('!0'!Y882),ISERROR('!0'!Y882)),"",'!0'!Y882)</f>
        <v/>
      </c>
      <c r="Z880" t="str">
        <f>IF(OR(ISBLANK('!0'!Z882),ISERROR('!0'!Z882)),"",'!0'!Z882)</f>
        <v/>
      </c>
      <c r="AA880" t="str">
        <f>IF(OR(ISBLANK('!0'!AA882),ISERROR('!0'!AA882)),"",'!0'!AA882)</f>
        <v/>
      </c>
      <c r="AB880" t="str">
        <f>IF(OR(ISBLANK('!0'!AB882),ISERROR('!0'!AB882)),"",'!0'!AB882)</f>
        <v/>
      </c>
      <c r="AC880" t="str">
        <f>IF(OR(ISBLANK('!0'!AI882),ISERROR('!0'!AI882)),"",'!0'!AI882)</f>
        <v/>
      </c>
      <c r="AD880" t="str">
        <f>IF(OR(ISBLANK('!0'!AJ882),ISERROR('!0'!AJ882)),"",'!0'!AJ882)</f>
        <v/>
      </c>
      <c r="AE880" t="str">
        <f>IF(OR(ISBLANK('!0'!AK882),ISERROR('!0'!AK882)),"",'!0'!AK882)</f>
        <v/>
      </c>
      <c r="AF880" t="str">
        <f>IF(OR(ISBLANK('!0'!AL882),ISERROR('!0'!AL882)),"",'!0'!AL882)</f>
        <v/>
      </c>
      <c r="AG880" t="str">
        <f>IF(OR(ISBLANK('!0'!AM882),ISERROR('!0'!AM882)),"",'!0'!AM882)</f>
        <v/>
      </c>
      <c r="AH880" t="str">
        <f>IF(OR(ISBLANK('!0'!AN882),ISERROR('!0'!AN882)),"",'!0'!AN882)</f>
        <v/>
      </c>
      <c r="AI880" t="str">
        <f>IF(OR(ISBLANK('!0'!AO882),ISERROR('!0'!AO882)),"",'!0'!AO882)</f>
        <v/>
      </c>
      <c r="AJ880" t="str">
        <f>IF(OR(ISBLANK('!0'!AP882),ISERROR('!0'!AP882)),"",'!0'!AP882)</f>
        <v/>
      </c>
      <c r="AK880" t="str">
        <f>IF(OR(ISBLANK('!0'!AQ882),ISERROR('!0'!AQ882)),"",'!0'!AQ882)</f>
        <v/>
      </c>
      <c r="AL880" t="str">
        <f>IF(OR(ISBLANK('!0'!AR882),ISERROR('!0'!AR882)),"",'!0'!AR882)</f>
        <v/>
      </c>
      <c r="AM880" t="str">
        <f>IF(OR(ISBLANK('!0'!AS882),ISERROR('!0'!AS882)),"",'!0'!AS882)</f>
        <v/>
      </c>
      <c r="AN880" t="str">
        <f>IF(OR(ISBLANK('!0'!AT882),ISERROR('!0'!AT882)),"",'!0'!AT882)</f>
        <v/>
      </c>
      <c r="AO880" t="str">
        <f>IF(OR(ISBLANK('!0'!AU882),ISERROR('!0'!AU882)),"",'!0'!AU882)</f>
        <v/>
      </c>
      <c r="AP880" t="str">
        <f>IF(OR(ISBLANK('!0'!AV882),ISERROR('!0'!AV882)),"",'!0'!AV882)</f>
        <v/>
      </c>
      <c r="AQ880" t="str">
        <f>IF(OR(ISBLANK('!0'!AW882),ISERROR('!0'!AW882)),"",'!0'!AW882)</f>
        <v/>
      </c>
      <c r="AR880" t="str">
        <f>IF(OR(ISBLANK('!0'!AX882),ISERROR('!0'!AX882)),"",'!0'!AX882)</f>
        <v/>
      </c>
      <c r="AS880" t="str">
        <f>IF(OR(ISBLANK('!0'!AY882),ISERROR('!0'!AY882)),"",'!0'!AY882)</f>
        <v/>
      </c>
      <c r="AT880" t="str">
        <f>IF(OR(ISBLANK('!0'!AZ882),ISERROR('!0'!AZ882)),"",'!0'!AZ882)</f>
        <v/>
      </c>
      <c r="AU880" t="str">
        <f>IF(OR(ISBLANK('!0'!BA882),ISERROR('!0'!BA882)),"",'!0'!BA882)</f>
        <v/>
      </c>
      <c r="AV880" t="str">
        <f>IF(OR(ISBLANK('!0'!BB882),ISERROR('!0'!BB882)),"",'!0'!BB882)</f>
        <v/>
      </c>
      <c r="AW880" t="str">
        <f>IF(OR(ISBLANK('!0'!BC882),ISERROR('!0'!BC882)),"",'!0'!BC882)</f>
        <v/>
      </c>
      <c r="AX880" t="str">
        <f>IF(OR(ISBLANK('!0'!BD882),ISERROR('!0'!BD882)),"",'!0'!BD882)</f>
        <v/>
      </c>
      <c r="AY880" t="str">
        <f>IF(OR(ISBLANK('!0'!BE882),ISERROR('!0'!BE882)),"",'!0'!BE882)</f>
        <v/>
      </c>
      <c r="AZ880" t="str">
        <f>IF(OR(ISBLANK('!0'!BF882),ISERROR('!0'!BF882)),"",'!0'!BF882)</f>
        <v/>
      </c>
      <c r="BA880" t="str">
        <f>IF(OR(ISBLANK('!0'!BG882),ISERROR('!0'!BG882)),"",'!0'!BG882)</f>
        <v/>
      </c>
      <c r="BB880" t="str">
        <f>IF(OR(ISBLANK('!0'!BH882),ISERROR('!0'!BH882)),"",'!0'!BH882)</f>
        <v/>
      </c>
      <c r="BC880" t="str">
        <f>IF(OR(ISBLANK('!0'!BI882),ISERROR('!0'!BI882)),"",'!0'!BI882)</f>
        <v/>
      </c>
    </row>
    <row r="881" spans="1:55" ht="12.75" customHeight="1" x14ac:dyDescent="0.2">
      <c r="A881" t="str">
        <f>IF(OR(ISBLANK('!0'!A883),ISERROR('!0'!A883)),"",'!0'!A883)</f>
        <v/>
      </c>
      <c r="B881" t="str">
        <f>IF(OR(ISBLANK('!0'!B883),ISERROR('!0'!B883)),"",'!0'!B883)</f>
        <v/>
      </c>
      <c r="C881" t="str">
        <f>IF(OR(ISBLANK('!0'!C882),ISERROR('!0'!C882)),"",'!0'!C882)</f>
        <v/>
      </c>
      <c r="D881" t="str">
        <f>IF(OR(ISBLANK('!0'!D883),ISERROR('!0'!D883)),"",'!0'!D883)</f>
        <v/>
      </c>
      <c r="E881" t="str">
        <f>IF(OR(ISBLANK('!0'!E883),ISERROR('!0'!E883)),"",'!0'!E883)</f>
        <v/>
      </c>
      <c r="F881" t="str">
        <f>IF(OR(ISBLANK('!0'!F883),ISERROR('!0'!F883)),"",'!0'!F883)</f>
        <v/>
      </c>
      <c r="G881" t="str">
        <f>IF(OR(ISBLANK('!0'!G883),ISERROR('!0'!G883)),"",'!0'!G883)</f>
        <v/>
      </c>
      <c r="H881" t="str">
        <f>IF(OR(ISBLANK('!0'!H883),ISERROR('!0'!H883)),"",'!0'!H883)</f>
        <v/>
      </c>
      <c r="I881" s="4" t="str">
        <f>IF(OR(ISBLANK('!0'!I883),ISERROR('!0'!I883)),"",'!0'!I883)</f>
        <v/>
      </c>
      <c r="J881" t="str">
        <f>IF(OR(ISBLANK('!0'!J883),ISERROR('!0'!J883)),"",'!0'!J883)</f>
        <v/>
      </c>
      <c r="K881" s="59" t="str">
        <f>IF(OR(ISBLANK('!0'!K883),ISERROR('!0'!K883)),"",'!0'!K883)</f>
        <v/>
      </c>
      <c r="L881" t="str">
        <f>IF(OR(ISBLANK('!0'!L883),ISERROR('!0'!L883)),"",'!0'!L883)</f>
        <v/>
      </c>
      <c r="M881" t="str">
        <f>IF(OR(ISBLANK('!0'!M883),ISERROR('!0'!M883)),"",'!0'!M883)</f>
        <v/>
      </c>
      <c r="N881" t="str">
        <f>IF(OR(ISBLANK('!0'!N883),ISERROR('!0'!N883)),"",'!0'!N883)</f>
        <v/>
      </c>
      <c r="O881" t="str">
        <f>IF(OR(ISBLANK('!0'!O883),ISERROR('!0'!O883)),"",'!0'!O883)</f>
        <v/>
      </c>
      <c r="P881" t="str">
        <f>IF(OR(ISBLANK('!0'!P883),ISERROR('!0'!P883)),"",'!0'!P883)</f>
        <v/>
      </c>
      <c r="Q881" t="str">
        <f>IF(OR(ISBLANK('!0'!Q883),ISERROR('!0'!Q883)),"",'!0'!Q883)</f>
        <v/>
      </c>
      <c r="R881" t="str">
        <f>IF(OR(ISBLANK('!0'!R883),ISERROR('!0'!R883)),"",'!0'!R883)</f>
        <v/>
      </c>
      <c r="S881" t="str">
        <f>IF(OR(ISBLANK('!0'!S883),ISERROR('!0'!S883)),"",'!0'!S883)</f>
        <v/>
      </c>
      <c r="T881" t="str">
        <f>IF(OR(ISBLANK('!0'!T883),ISERROR('!0'!T883)),"",'!0'!T883)</f>
        <v/>
      </c>
      <c r="U881" t="str">
        <f>IF(OR(ISBLANK('!0'!U883),ISERROR('!0'!U883)),"",'!0'!U883)</f>
        <v/>
      </c>
      <c r="V881" t="str">
        <f>IF(OR(ISBLANK('!0'!V883),ISERROR('!0'!V883)),"",'!0'!V883)</f>
        <v/>
      </c>
      <c r="W881" t="str">
        <f>IF(OR(ISBLANK('!0'!W883),ISERROR('!0'!W883)),"",'!0'!W883)</f>
        <v/>
      </c>
      <c r="X881" t="str">
        <f>IF(OR(ISBLANK('!0'!X883),ISERROR('!0'!X883)),"",'!0'!X883)</f>
        <v/>
      </c>
      <c r="Y881" t="str">
        <f>IF(OR(ISBLANK('!0'!Y883),ISERROR('!0'!Y883)),"",'!0'!Y883)</f>
        <v/>
      </c>
      <c r="Z881" t="str">
        <f>IF(OR(ISBLANK('!0'!Z883),ISERROR('!0'!Z883)),"",'!0'!Z883)</f>
        <v/>
      </c>
      <c r="AA881" t="str">
        <f>IF(OR(ISBLANK('!0'!AA883),ISERROR('!0'!AA883)),"",'!0'!AA883)</f>
        <v/>
      </c>
      <c r="AB881" t="str">
        <f>IF(OR(ISBLANK('!0'!AB883),ISERROR('!0'!AB883)),"",'!0'!AB883)</f>
        <v/>
      </c>
      <c r="AC881" t="str">
        <f>IF(OR(ISBLANK('!0'!AI883),ISERROR('!0'!AI883)),"",'!0'!AI883)</f>
        <v/>
      </c>
      <c r="AD881" t="str">
        <f>IF(OR(ISBLANK('!0'!AJ883),ISERROR('!0'!AJ883)),"",'!0'!AJ883)</f>
        <v/>
      </c>
      <c r="AE881" t="str">
        <f>IF(OR(ISBLANK('!0'!AK883),ISERROR('!0'!AK883)),"",'!0'!AK883)</f>
        <v/>
      </c>
      <c r="AF881" t="str">
        <f>IF(OR(ISBLANK('!0'!AL883),ISERROR('!0'!AL883)),"",'!0'!AL883)</f>
        <v/>
      </c>
      <c r="AG881" t="str">
        <f>IF(OR(ISBLANK('!0'!AM883),ISERROR('!0'!AM883)),"",'!0'!AM883)</f>
        <v/>
      </c>
      <c r="AH881" t="str">
        <f>IF(OR(ISBLANK('!0'!AN883),ISERROR('!0'!AN883)),"",'!0'!AN883)</f>
        <v/>
      </c>
      <c r="AI881" t="str">
        <f>IF(OR(ISBLANK('!0'!AO883),ISERROR('!0'!AO883)),"",'!0'!AO883)</f>
        <v/>
      </c>
      <c r="AJ881" t="str">
        <f>IF(OR(ISBLANK('!0'!AP883),ISERROR('!0'!AP883)),"",'!0'!AP883)</f>
        <v/>
      </c>
      <c r="AK881" t="str">
        <f>IF(OR(ISBLANK('!0'!AQ883),ISERROR('!0'!AQ883)),"",'!0'!AQ883)</f>
        <v/>
      </c>
      <c r="AL881" t="str">
        <f>IF(OR(ISBLANK('!0'!AR883),ISERROR('!0'!AR883)),"",'!0'!AR883)</f>
        <v/>
      </c>
      <c r="AM881" t="str">
        <f>IF(OR(ISBLANK('!0'!AS883),ISERROR('!0'!AS883)),"",'!0'!AS883)</f>
        <v/>
      </c>
      <c r="AN881" t="str">
        <f>IF(OR(ISBLANK('!0'!AT883),ISERROR('!0'!AT883)),"",'!0'!AT883)</f>
        <v/>
      </c>
      <c r="AO881" t="str">
        <f>IF(OR(ISBLANK('!0'!AU883),ISERROR('!0'!AU883)),"",'!0'!AU883)</f>
        <v/>
      </c>
      <c r="AP881" t="str">
        <f>IF(OR(ISBLANK('!0'!AV883),ISERROR('!0'!AV883)),"",'!0'!AV883)</f>
        <v/>
      </c>
      <c r="AQ881" t="str">
        <f>IF(OR(ISBLANK('!0'!AW883),ISERROR('!0'!AW883)),"",'!0'!AW883)</f>
        <v/>
      </c>
      <c r="AR881" t="str">
        <f>IF(OR(ISBLANK('!0'!AX883),ISERROR('!0'!AX883)),"",'!0'!AX883)</f>
        <v/>
      </c>
      <c r="AS881" t="str">
        <f>IF(OR(ISBLANK('!0'!AY883),ISERROR('!0'!AY883)),"",'!0'!AY883)</f>
        <v/>
      </c>
      <c r="AT881" t="str">
        <f>IF(OR(ISBLANK('!0'!AZ883),ISERROR('!0'!AZ883)),"",'!0'!AZ883)</f>
        <v/>
      </c>
      <c r="AU881" t="str">
        <f>IF(OR(ISBLANK('!0'!BA883),ISERROR('!0'!BA883)),"",'!0'!BA883)</f>
        <v/>
      </c>
      <c r="AV881" t="str">
        <f>IF(OR(ISBLANK('!0'!BB883),ISERROR('!0'!BB883)),"",'!0'!BB883)</f>
        <v/>
      </c>
      <c r="AW881" t="str">
        <f>IF(OR(ISBLANK('!0'!BC883),ISERROR('!0'!BC883)),"",'!0'!BC883)</f>
        <v/>
      </c>
      <c r="AX881" t="str">
        <f>IF(OR(ISBLANK('!0'!BD883),ISERROR('!0'!BD883)),"",'!0'!BD883)</f>
        <v/>
      </c>
      <c r="AY881" t="str">
        <f>IF(OR(ISBLANK('!0'!BE883),ISERROR('!0'!BE883)),"",'!0'!BE883)</f>
        <v/>
      </c>
      <c r="AZ881" t="str">
        <f>IF(OR(ISBLANK('!0'!BF883),ISERROR('!0'!BF883)),"",'!0'!BF883)</f>
        <v/>
      </c>
      <c r="BA881" t="str">
        <f>IF(OR(ISBLANK('!0'!BG883),ISERROR('!0'!BG883)),"",'!0'!BG883)</f>
        <v/>
      </c>
      <c r="BB881" t="str">
        <f>IF(OR(ISBLANK('!0'!BH883),ISERROR('!0'!BH883)),"",'!0'!BH883)</f>
        <v/>
      </c>
      <c r="BC881" t="str">
        <f>IF(OR(ISBLANK('!0'!BI883),ISERROR('!0'!BI883)),"",'!0'!BI883)</f>
        <v/>
      </c>
    </row>
    <row r="882" spans="1:55" ht="12.75" customHeight="1" x14ac:dyDescent="0.2">
      <c r="A882" t="str">
        <f>IF(OR(ISBLANK('!0'!A884),ISERROR('!0'!A884)),"",'!0'!A884)</f>
        <v/>
      </c>
      <c r="B882" t="str">
        <f>IF(OR(ISBLANK('!0'!B884),ISERROR('!0'!B884)),"",'!0'!B884)</f>
        <v/>
      </c>
      <c r="C882" t="str">
        <f>IF(OR(ISBLANK('!0'!C883),ISERROR('!0'!C883)),"",'!0'!C883)</f>
        <v/>
      </c>
      <c r="D882" t="str">
        <f>IF(OR(ISBLANK('!0'!D884),ISERROR('!0'!D884)),"",'!0'!D884)</f>
        <v/>
      </c>
      <c r="E882" t="str">
        <f>IF(OR(ISBLANK('!0'!E884),ISERROR('!0'!E884)),"",'!0'!E884)</f>
        <v/>
      </c>
      <c r="F882" t="str">
        <f>IF(OR(ISBLANK('!0'!F884),ISERROR('!0'!F884)),"",'!0'!F884)</f>
        <v/>
      </c>
      <c r="G882" t="str">
        <f>IF(OR(ISBLANK('!0'!G884),ISERROR('!0'!G884)),"",'!0'!G884)</f>
        <v/>
      </c>
      <c r="H882" t="str">
        <f>IF(OR(ISBLANK('!0'!H884),ISERROR('!0'!H884)),"",'!0'!H884)</f>
        <v/>
      </c>
      <c r="I882" s="4" t="str">
        <f>IF(OR(ISBLANK('!0'!I884),ISERROR('!0'!I884)),"",'!0'!I884)</f>
        <v/>
      </c>
      <c r="J882" t="str">
        <f>IF(OR(ISBLANK('!0'!J884),ISERROR('!0'!J884)),"",'!0'!J884)</f>
        <v/>
      </c>
      <c r="K882" s="59" t="str">
        <f>IF(OR(ISBLANK('!0'!K884),ISERROR('!0'!K884)),"",'!0'!K884)</f>
        <v/>
      </c>
      <c r="L882" t="str">
        <f>IF(OR(ISBLANK('!0'!L884),ISERROR('!0'!L884)),"",'!0'!L884)</f>
        <v/>
      </c>
      <c r="M882" t="str">
        <f>IF(OR(ISBLANK('!0'!M884),ISERROR('!0'!M884)),"",'!0'!M884)</f>
        <v/>
      </c>
      <c r="N882" t="str">
        <f>IF(OR(ISBLANK('!0'!N884),ISERROR('!0'!N884)),"",'!0'!N884)</f>
        <v/>
      </c>
      <c r="O882" t="str">
        <f>IF(OR(ISBLANK('!0'!O884),ISERROR('!0'!O884)),"",'!0'!O884)</f>
        <v/>
      </c>
      <c r="P882" t="str">
        <f>IF(OR(ISBLANK('!0'!P884),ISERROR('!0'!P884)),"",'!0'!P884)</f>
        <v/>
      </c>
      <c r="Q882" t="str">
        <f>IF(OR(ISBLANK('!0'!Q884),ISERROR('!0'!Q884)),"",'!0'!Q884)</f>
        <v/>
      </c>
      <c r="R882" t="str">
        <f>IF(OR(ISBLANK('!0'!R884),ISERROR('!0'!R884)),"",'!0'!R884)</f>
        <v/>
      </c>
      <c r="S882" t="str">
        <f>IF(OR(ISBLANK('!0'!S884),ISERROR('!0'!S884)),"",'!0'!S884)</f>
        <v/>
      </c>
      <c r="T882" t="str">
        <f>IF(OR(ISBLANK('!0'!T884),ISERROR('!0'!T884)),"",'!0'!T884)</f>
        <v/>
      </c>
      <c r="U882" t="str">
        <f>IF(OR(ISBLANK('!0'!U884),ISERROR('!0'!U884)),"",'!0'!U884)</f>
        <v/>
      </c>
      <c r="V882" t="str">
        <f>IF(OR(ISBLANK('!0'!V884),ISERROR('!0'!V884)),"",'!0'!V884)</f>
        <v/>
      </c>
      <c r="W882" t="str">
        <f>IF(OR(ISBLANK('!0'!W884),ISERROR('!0'!W884)),"",'!0'!W884)</f>
        <v/>
      </c>
      <c r="X882" t="str">
        <f>IF(OR(ISBLANK('!0'!X884),ISERROR('!0'!X884)),"",'!0'!X884)</f>
        <v/>
      </c>
      <c r="Y882" t="str">
        <f>IF(OR(ISBLANK('!0'!Y884),ISERROR('!0'!Y884)),"",'!0'!Y884)</f>
        <v/>
      </c>
      <c r="Z882" t="str">
        <f>IF(OR(ISBLANK('!0'!Z884),ISERROR('!0'!Z884)),"",'!0'!Z884)</f>
        <v/>
      </c>
      <c r="AA882" t="str">
        <f>IF(OR(ISBLANK('!0'!AA884),ISERROR('!0'!AA884)),"",'!0'!AA884)</f>
        <v/>
      </c>
      <c r="AB882" t="str">
        <f>IF(OR(ISBLANK('!0'!AB884),ISERROR('!0'!AB884)),"",'!0'!AB884)</f>
        <v/>
      </c>
      <c r="AC882" t="str">
        <f>IF(OR(ISBLANK('!0'!AI884),ISERROR('!0'!AI884)),"",'!0'!AI884)</f>
        <v/>
      </c>
      <c r="AD882" t="str">
        <f>IF(OR(ISBLANK('!0'!AJ884),ISERROR('!0'!AJ884)),"",'!0'!AJ884)</f>
        <v/>
      </c>
      <c r="AE882" t="str">
        <f>IF(OR(ISBLANK('!0'!AK884),ISERROR('!0'!AK884)),"",'!0'!AK884)</f>
        <v/>
      </c>
      <c r="AF882" t="str">
        <f>IF(OR(ISBLANK('!0'!AL884),ISERROR('!0'!AL884)),"",'!0'!AL884)</f>
        <v/>
      </c>
      <c r="AG882" t="str">
        <f>IF(OR(ISBLANK('!0'!AM884),ISERROR('!0'!AM884)),"",'!0'!AM884)</f>
        <v/>
      </c>
      <c r="AH882" t="str">
        <f>IF(OR(ISBLANK('!0'!AN884),ISERROR('!0'!AN884)),"",'!0'!AN884)</f>
        <v/>
      </c>
      <c r="AI882" t="str">
        <f>IF(OR(ISBLANK('!0'!AO884),ISERROR('!0'!AO884)),"",'!0'!AO884)</f>
        <v/>
      </c>
      <c r="AJ882" t="str">
        <f>IF(OR(ISBLANK('!0'!AP884),ISERROR('!0'!AP884)),"",'!0'!AP884)</f>
        <v/>
      </c>
      <c r="AK882" t="str">
        <f>IF(OR(ISBLANK('!0'!AQ884),ISERROR('!0'!AQ884)),"",'!0'!AQ884)</f>
        <v/>
      </c>
      <c r="AL882" t="str">
        <f>IF(OR(ISBLANK('!0'!AR884),ISERROR('!0'!AR884)),"",'!0'!AR884)</f>
        <v/>
      </c>
      <c r="AM882" t="str">
        <f>IF(OR(ISBLANK('!0'!AS884),ISERROR('!0'!AS884)),"",'!0'!AS884)</f>
        <v/>
      </c>
      <c r="AN882" t="str">
        <f>IF(OR(ISBLANK('!0'!AT884),ISERROR('!0'!AT884)),"",'!0'!AT884)</f>
        <v/>
      </c>
      <c r="AO882" t="str">
        <f>IF(OR(ISBLANK('!0'!AU884),ISERROR('!0'!AU884)),"",'!0'!AU884)</f>
        <v/>
      </c>
      <c r="AP882" t="str">
        <f>IF(OR(ISBLANK('!0'!AV884),ISERROR('!0'!AV884)),"",'!0'!AV884)</f>
        <v/>
      </c>
      <c r="AQ882" t="str">
        <f>IF(OR(ISBLANK('!0'!AW884),ISERROR('!0'!AW884)),"",'!0'!AW884)</f>
        <v/>
      </c>
      <c r="AR882" t="str">
        <f>IF(OR(ISBLANK('!0'!AX884),ISERROR('!0'!AX884)),"",'!0'!AX884)</f>
        <v/>
      </c>
      <c r="AS882" t="str">
        <f>IF(OR(ISBLANK('!0'!AY884),ISERROR('!0'!AY884)),"",'!0'!AY884)</f>
        <v/>
      </c>
      <c r="AT882" t="str">
        <f>IF(OR(ISBLANK('!0'!AZ884),ISERROR('!0'!AZ884)),"",'!0'!AZ884)</f>
        <v/>
      </c>
      <c r="AU882" t="str">
        <f>IF(OR(ISBLANK('!0'!BA884),ISERROR('!0'!BA884)),"",'!0'!BA884)</f>
        <v/>
      </c>
      <c r="AV882" t="str">
        <f>IF(OR(ISBLANK('!0'!BB884),ISERROR('!0'!BB884)),"",'!0'!BB884)</f>
        <v/>
      </c>
      <c r="AW882" t="str">
        <f>IF(OR(ISBLANK('!0'!BC884),ISERROR('!0'!BC884)),"",'!0'!BC884)</f>
        <v/>
      </c>
      <c r="AX882" t="str">
        <f>IF(OR(ISBLANK('!0'!BD884),ISERROR('!0'!BD884)),"",'!0'!BD884)</f>
        <v/>
      </c>
      <c r="AY882" t="str">
        <f>IF(OR(ISBLANK('!0'!BE884),ISERROR('!0'!BE884)),"",'!0'!BE884)</f>
        <v/>
      </c>
      <c r="AZ882" t="str">
        <f>IF(OR(ISBLANK('!0'!BF884),ISERROR('!0'!BF884)),"",'!0'!BF884)</f>
        <v/>
      </c>
      <c r="BA882" t="str">
        <f>IF(OR(ISBLANK('!0'!BG884),ISERROR('!0'!BG884)),"",'!0'!BG884)</f>
        <v/>
      </c>
      <c r="BB882" t="str">
        <f>IF(OR(ISBLANK('!0'!BH884),ISERROR('!0'!BH884)),"",'!0'!BH884)</f>
        <v/>
      </c>
      <c r="BC882" t="str">
        <f>IF(OR(ISBLANK('!0'!BI884),ISERROR('!0'!BI884)),"",'!0'!BI884)</f>
        <v/>
      </c>
    </row>
    <row r="883" spans="1:55" ht="12.75" customHeight="1" x14ac:dyDescent="0.2">
      <c r="A883" t="str">
        <f>IF(OR(ISBLANK('!0'!A885),ISERROR('!0'!A885)),"",'!0'!A885)</f>
        <v/>
      </c>
      <c r="B883" t="str">
        <f>IF(OR(ISBLANK('!0'!B885),ISERROR('!0'!B885)),"",'!0'!B885)</f>
        <v/>
      </c>
      <c r="C883" t="str">
        <f>IF(OR(ISBLANK('!0'!C884),ISERROR('!0'!C884)),"",'!0'!C884)</f>
        <v/>
      </c>
      <c r="D883" t="str">
        <f>IF(OR(ISBLANK('!0'!D885),ISERROR('!0'!D885)),"",'!0'!D885)</f>
        <v/>
      </c>
      <c r="E883" t="str">
        <f>IF(OR(ISBLANK('!0'!E885),ISERROR('!0'!E885)),"",'!0'!E885)</f>
        <v/>
      </c>
      <c r="F883" t="str">
        <f>IF(OR(ISBLANK('!0'!F885),ISERROR('!0'!F885)),"",'!0'!F885)</f>
        <v/>
      </c>
      <c r="G883" t="str">
        <f>IF(OR(ISBLANK('!0'!G885),ISERROR('!0'!G885)),"",'!0'!G885)</f>
        <v/>
      </c>
      <c r="H883" t="str">
        <f>IF(OR(ISBLANK('!0'!H885),ISERROR('!0'!H885)),"",'!0'!H885)</f>
        <v/>
      </c>
      <c r="I883" s="4" t="str">
        <f>IF(OR(ISBLANK('!0'!I885),ISERROR('!0'!I885)),"",'!0'!I885)</f>
        <v/>
      </c>
      <c r="J883" t="str">
        <f>IF(OR(ISBLANK('!0'!J885),ISERROR('!0'!J885)),"",'!0'!J885)</f>
        <v/>
      </c>
      <c r="K883" s="59" t="str">
        <f>IF(OR(ISBLANK('!0'!K885),ISERROR('!0'!K885)),"",'!0'!K885)</f>
        <v/>
      </c>
      <c r="L883" t="str">
        <f>IF(OR(ISBLANK('!0'!L885),ISERROR('!0'!L885)),"",'!0'!L885)</f>
        <v/>
      </c>
      <c r="M883" t="str">
        <f>IF(OR(ISBLANK('!0'!M885),ISERROR('!0'!M885)),"",'!0'!M885)</f>
        <v/>
      </c>
      <c r="N883" t="str">
        <f>IF(OR(ISBLANK('!0'!N885),ISERROR('!0'!N885)),"",'!0'!N885)</f>
        <v/>
      </c>
      <c r="O883" t="str">
        <f>IF(OR(ISBLANK('!0'!O885),ISERROR('!0'!O885)),"",'!0'!O885)</f>
        <v/>
      </c>
      <c r="P883" t="str">
        <f>IF(OR(ISBLANK('!0'!P885),ISERROR('!0'!P885)),"",'!0'!P885)</f>
        <v/>
      </c>
      <c r="Q883" t="str">
        <f>IF(OR(ISBLANK('!0'!Q885),ISERROR('!0'!Q885)),"",'!0'!Q885)</f>
        <v/>
      </c>
      <c r="R883" t="str">
        <f>IF(OR(ISBLANK('!0'!R885),ISERROR('!0'!R885)),"",'!0'!R885)</f>
        <v/>
      </c>
      <c r="S883" t="str">
        <f>IF(OR(ISBLANK('!0'!S885),ISERROR('!0'!S885)),"",'!0'!S885)</f>
        <v/>
      </c>
      <c r="T883" t="str">
        <f>IF(OR(ISBLANK('!0'!T885),ISERROR('!0'!T885)),"",'!0'!T885)</f>
        <v/>
      </c>
      <c r="U883" t="str">
        <f>IF(OR(ISBLANK('!0'!U885),ISERROR('!0'!U885)),"",'!0'!U885)</f>
        <v/>
      </c>
      <c r="V883" t="str">
        <f>IF(OR(ISBLANK('!0'!V885),ISERROR('!0'!V885)),"",'!0'!V885)</f>
        <v/>
      </c>
      <c r="W883" t="str">
        <f>IF(OR(ISBLANK('!0'!W885),ISERROR('!0'!W885)),"",'!0'!W885)</f>
        <v/>
      </c>
      <c r="X883" t="str">
        <f>IF(OR(ISBLANK('!0'!X885),ISERROR('!0'!X885)),"",'!0'!X885)</f>
        <v/>
      </c>
      <c r="Y883" t="str">
        <f>IF(OR(ISBLANK('!0'!Y885),ISERROR('!0'!Y885)),"",'!0'!Y885)</f>
        <v/>
      </c>
      <c r="Z883" t="str">
        <f>IF(OR(ISBLANK('!0'!Z885),ISERROR('!0'!Z885)),"",'!0'!Z885)</f>
        <v/>
      </c>
      <c r="AA883" t="str">
        <f>IF(OR(ISBLANK('!0'!AA885),ISERROR('!0'!AA885)),"",'!0'!AA885)</f>
        <v/>
      </c>
      <c r="AB883" t="str">
        <f>IF(OR(ISBLANK('!0'!AB885),ISERROR('!0'!AB885)),"",'!0'!AB885)</f>
        <v/>
      </c>
      <c r="AC883" t="str">
        <f>IF(OR(ISBLANK('!0'!AI885),ISERROR('!0'!AI885)),"",'!0'!AI885)</f>
        <v/>
      </c>
      <c r="AD883" t="str">
        <f>IF(OR(ISBLANK('!0'!AJ885),ISERROR('!0'!AJ885)),"",'!0'!AJ885)</f>
        <v/>
      </c>
      <c r="AE883" t="str">
        <f>IF(OR(ISBLANK('!0'!AK885),ISERROR('!0'!AK885)),"",'!0'!AK885)</f>
        <v/>
      </c>
      <c r="AF883" t="str">
        <f>IF(OR(ISBLANK('!0'!AL885),ISERROR('!0'!AL885)),"",'!0'!AL885)</f>
        <v/>
      </c>
      <c r="AG883" t="str">
        <f>IF(OR(ISBLANK('!0'!AM885),ISERROR('!0'!AM885)),"",'!0'!AM885)</f>
        <v/>
      </c>
      <c r="AH883" t="str">
        <f>IF(OR(ISBLANK('!0'!AN885),ISERROR('!0'!AN885)),"",'!0'!AN885)</f>
        <v/>
      </c>
      <c r="AI883" t="str">
        <f>IF(OR(ISBLANK('!0'!AO885),ISERROR('!0'!AO885)),"",'!0'!AO885)</f>
        <v/>
      </c>
      <c r="AJ883" t="str">
        <f>IF(OR(ISBLANK('!0'!AP885),ISERROR('!0'!AP885)),"",'!0'!AP885)</f>
        <v/>
      </c>
      <c r="AK883" t="str">
        <f>IF(OR(ISBLANK('!0'!AQ885),ISERROR('!0'!AQ885)),"",'!0'!AQ885)</f>
        <v/>
      </c>
      <c r="AL883" t="str">
        <f>IF(OR(ISBLANK('!0'!AR885),ISERROR('!0'!AR885)),"",'!0'!AR885)</f>
        <v/>
      </c>
      <c r="AM883" t="str">
        <f>IF(OR(ISBLANK('!0'!AS885),ISERROR('!0'!AS885)),"",'!0'!AS885)</f>
        <v/>
      </c>
      <c r="AN883" t="str">
        <f>IF(OR(ISBLANK('!0'!AT885),ISERROR('!0'!AT885)),"",'!0'!AT885)</f>
        <v/>
      </c>
      <c r="AO883" t="str">
        <f>IF(OR(ISBLANK('!0'!AU885),ISERROR('!0'!AU885)),"",'!0'!AU885)</f>
        <v/>
      </c>
      <c r="AP883" t="str">
        <f>IF(OR(ISBLANK('!0'!AV885),ISERROR('!0'!AV885)),"",'!0'!AV885)</f>
        <v/>
      </c>
      <c r="AQ883" t="str">
        <f>IF(OR(ISBLANK('!0'!AW885),ISERROR('!0'!AW885)),"",'!0'!AW885)</f>
        <v/>
      </c>
      <c r="AR883" t="str">
        <f>IF(OR(ISBLANK('!0'!AX885),ISERROR('!0'!AX885)),"",'!0'!AX885)</f>
        <v/>
      </c>
      <c r="AS883" t="str">
        <f>IF(OR(ISBLANK('!0'!AY885),ISERROR('!0'!AY885)),"",'!0'!AY885)</f>
        <v/>
      </c>
      <c r="AT883" t="str">
        <f>IF(OR(ISBLANK('!0'!AZ885),ISERROR('!0'!AZ885)),"",'!0'!AZ885)</f>
        <v/>
      </c>
      <c r="AU883" t="str">
        <f>IF(OR(ISBLANK('!0'!BA885),ISERROR('!0'!BA885)),"",'!0'!BA885)</f>
        <v/>
      </c>
      <c r="AV883" t="str">
        <f>IF(OR(ISBLANK('!0'!BB885),ISERROR('!0'!BB885)),"",'!0'!BB885)</f>
        <v/>
      </c>
      <c r="AW883" t="str">
        <f>IF(OR(ISBLANK('!0'!BC885),ISERROR('!0'!BC885)),"",'!0'!BC885)</f>
        <v/>
      </c>
      <c r="AX883" t="str">
        <f>IF(OR(ISBLANK('!0'!BD885),ISERROR('!0'!BD885)),"",'!0'!BD885)</f>
        <v/>
      </c>
      <c r="AY883" t="str">
        <f>IF(OR(ISBLANK('!0'!BE885),ISERROR('!0'!BE885)),"",'!0'!BE885)</f>
        <v/>
      </c>
      <c r="AZ883" t="str">
        <f>IF(OR(ISBLANK('!0'!BF885),ISERROR('!0'!BF885)),"",'!0'!BF885)</f>
        <v/>
      </c>
      <c r="BA883" t="str">
        <f>IF(OR(ISBLANK('!0'!BG885),ISERROR('!0'!BG885)),"",'!0'!BG885)</f>
        <v/>
      </c>
      <c r="BB883" t="str">
        <f>IF(OR(ISBLANK('!0'!BH885),ISERROR('!0'!BH885)),"",'!0'!BH885)</f>
        <v/>
      </c>
      <c r="BC883" t="str">
        <f>IF(OR(ISBLANK('!0'!BI885),ISERROR('!0'!BI885)),"",'!0'!BI885)</f>
        <v/>
      </c>
    </row>
    <row r="884" spans="1:55" ht="12.75" customHeight="1" x14ac:dyDescent="0.2">
      <c r="A884" t="str">
        <f>IF(OR(ISBLANK('!0'!A886),ISERROR('!0'!A886)),"",'!0'!A886)</f>
        <v/>
      </c>
      <c r="B884" t="str">
        <f>IF(OR(ISBLANK('!0'!B886),ISERROR('!0'!B886)),"",'!0'!B886)</f>
        <v/>
      </c>
      <c r="C884" t="str">
        <f>IF(OR(ISBLANK('!0'!C885),ISERROR('!0'!C885)),"",'!0'!C885)</f>
        <v/>
      </c>
      <c r="D884" t="str">
        <f>IF(OR(ISBLANK('!0'!D886),ISERROR('!0'!D886)),"",'!0'!D886)</f>
        <v/>
      </c>
      <c r="E884" t="str">
        <f>IF(OR(ISBLANK('!0'!E886),ISERROR('!0'!E886)),"",'!0'!E886)</f>
        <v/>
      </c>
      <c r="F884" t="str">
        <f>IF(OR(ISBLANK('!0'!F886),ISERROR('!0'!F886)),"",'!0'!F886)</f>
        <v/>
      </c>
      <c r="G884" t="str">
        <f>IF(OR(ISBLANK('!0'!G886),ISERROR('!0'!G886)),"",'!0'!G886)</f>
        <v/>
      </c>
      <c r="H884" t="str">
        <f>IF(OR(ISBLANK('!0'!H886),ISERROR('!0'!H886)),"",'!0'!H886)</f>
        <v/>
      </c>
      <c r="I884" s="4" t="str">
        <f>IF(OR(ISBLANK('!0'!I886),ISERROR('!0'!I886)),"",'!0'!I886)</f>
        <v/>
      </c>
      <c r="J884" t="str">
        <f>IF(OR(ISBLANK('!0'!J886),ISERROR('!0'!J886)),"",'!0'!J886)</f>
        <v/>
      </c>
      <c r="K884" s="59" t="str">
        <f>IF(OR(ISBLANK('!0'!K886),ISERROR('!0'!K886)),"",'!0'!K886)</f>
        <v/>
      </c>
      <c r="L884" t="str">
        <f>IF(OR(ISBLANK('!0'!L886),ISERROR('!0'!L886)),"",'!0'!L886)</f>
        <v/>
      </c>
      <c r="M884" t="str">
        <f>IF(OR(ISBLANK('!0'!M886),ISERROR('!0'!M886)),"",'!0'!M886)</f>
        <v/>
      </c>
      <c r="N884" t="str">
        <f>IF(OR(ISBLANK('!0'!N886),ISERROR('!0'!N886)),"",'!0'!N886)</f>
        <v/>
      </c>
      <c r="O884" t="str">
        <f>IF(OR(ISBLANK('!0'!O886),ISERROR('!0'!O886)),"",'!0'!O886)</f>
        <v/>
      </c>
      <c r="P884" t="str">
        <f>IF(OR(ISBLANK('!0'!P886),ISERROR('!0'!P886)),"",'!0'!P886)</f>
        <v/>
      </c>
      <c r="Q884" t="str">
        <f>IF(OR(ISBLANK('!0'!Q886),ISERROR('!0'!Q886)),"",'!0'!Q886)</f>
        <v/>
      </c>
      <c r="R884" t="str">
        <f>IF(OR(ISBLANK('!0'!R886),ISERROR('!0'!R886)),"",'!0'!R886)</f>
        <v/>
      </c>
      <c r="S884" t="str">
        <f>IF(OR(ISBLANK('!0'!S886),ISERROR('!0'!S886)),"",'!0'!S886)</f>
        <v/>
      </c>
      <c r="T884" t="str">
        <f>IF(OR(ISBLANK('!0'!T886),ISERROR('!0'!T886)),"",'!0'!T886)</f>
        <v/>
      </c>
      <c r="U884" t="str">
        <f>IF(OR(ISBLANK('!0'!U886),ISERROR('!0'!U886)),"",'!0'!U886)</f>
        <v/>
      </c>
      <c r="V884" t="str">
        <f>IF(OR(ISBLANK('!0'!V886),ISERROR('!0'!V886)),"",'!0'!V886)</f>
        <v/>
      </c>
      <c r="W884" t="str">
        <f>IF(OR(ISBLANK('!0'!W886),ISERROR('!0'!W886)),"",'!0'!W886)</f>
        <v/>
      </c>
      <c r="X884" t="str">
        <f>IF(OR(ISBLANK('!0'!X886),ISERROR('!0'!X886)),"",'!0'!X886)</f>
        <v/>
      </c>
      <c r="Y884" t="str">
        <f>IF(OR(ISBLANK('!0'!Y886),ISERROR('!0'!Y886)),"",'!0'!Y886)</f>
        <v/>
      </c>
      <c r="Z884" t="str">
        <f>IF(OR(ISBLANK('!0'!Z886),ISERROR('!0'!Z886)),"",'!0'!Z886)</f>
        <v/>
      </c>
      <c r="AA884" t="str">
        <f>IF(OR(ISBLANK('!0'!AA886),ISERROR('!0'!AA886)),"",'!0'!AA886)</f>
        <v/>
      </c>
      <c r="AB884" t="str">
        <f>IF(OR(ISBLANK('!0'!AB886),ISERROR('!0'!AB886)),"",'!0'!AB886)</f>
        <v/>
      </c>
      <c r="AC884" t="str">
        <f>IF(OR(ISBLANK('!0'!AI886),ISERROR('!0'!AI886)),"",'!0'!AI886)</f>
        <v/>
      </c>
      <c r="AD884" t="str">
        <f>IF(OR(ISBLANK('!0'!AJ886),ISERROR('!0'!AJ886)),"",'!0'!AJ886)</f>
        <v/>
      </c>
      <c r="AE884" t="str">
        <f>IF(OR(ISBLANK('!0'!AK886),ISERROR('!0'!AK886)),"",'!0'!AK886)</f>
        <v/>
      </c>
      <c r="AF884" t="str">
        <f>IF(OR(ISBLANK('!0'!AL886),ISERROR('!0'!AL886)),"",'!0'!AL886)</f>
        <v/>
      </c>
      <c r="AG884" t="str">
        <f>IF(OR(ISBLANK('!0'!AM886),ISERROR('!0'!AM886)),"",'!0'!AM886)</f>
        <v/>
      </c>
      <c r="AH884" t="str">
        <f>IF(OR(ISBLANK('!0'!AN886),ISERROR('!0'!AN886)),"",'!0'!AN886)</f>
        <v/>
      </c>
      <c r="AI884" t="str">
        <f>IF(OR(ISBLANK('!0'!AO886),ISERROR('!0'!AO886)),"",'!0'!AO886)</f>
        <v/>
      </c>
      <c r="AJ884" t="str">
        <f>IF(OR(ISBLANK('!0'!AP886),ISERROR('!0'!AP886)),"",'!0'!AP886)</f>
        <v/>
      </c>
      <c r="AK884" t="str">
        <f>IF(OR(ISBLANK('!0'!AQ886),ISERROR('!0'!AQ886)),"",'!0'!AQ886)</f>
        <v/>
      </c>
      <c r="AL884" t="str">
        <f>IF(OR(ISBLANK('!0'!AR886),ISERROR('!0'!AR886)),"",'!0'!AR886)</f>
        <v/>
      </c>
      <c r="AM884" t="str">
        <f>IF(OR(ISBLANK('!0'!AS886),ISERROR('!0'!AS886)),"",'!0'!AS886)</f>
        <v/>
      </c>
      <c r="AN884" t="str">
        <f>IF(OR(ISBLANK('!0'!AT886),ISERROR('!0'!AT886)),"",'!0'!AT886)</f>
        <v/>
      </c>
      <c r="AO884" t="str">
        <f>IF(OR(ISBLANK('!0'!AU886),ISERROR('!0'!AU886)),"",'!0'!AU886)</f>
        <v/>
      </c>
      <c r="AP884" t="str">
        <f>IF(OR(ISBLANK('!0'!AV886),ISERROR('!0'!AV886)),"",'!0'!AV886)</f>
        <v/>
      </c>
      <c r="AQ884" t="str">
        <f>IF(OR(ISBLANK('!0'!AW886),ISERROR('!0'!AW886)),"",'!0'!AW886)</f>
        <v/>
      </c>
      <c r="AR884" t="str">
        <f>IF(OR(ISBLANK('!0'!AX886),ISERROR('!0'!AX886)),"",'!0'!AX886)</f>
        <v/>
      </c>
      <c r="AS884" t="str">
        <f>IF(OR(ISBLANK('!0'!AY886),ISERROR('!0'!AY886)),"",'!0'!AY886)</f>
        <v/>
      </c>
      <c r="AT884" t="str">
        <f>IF(OR(ISBLANK('!0'!AZ886),ISERROR('!0'!AZ886)),"",'!0'!AZ886)</f>
        <v/>
      </c>
      <c r="AU884" t="str">
        <f>IF(OR(ISBLANK('!0'!BA886),ISERROR('!0'!BA886)),"",'!0'!BA886)</f>
        <v/>
      </c>
      <c r="AV884" t="str">
        <f>IF(OR(ISBLANK('!0'!BB886),ISERROR('!0'!BB886)),"",'!0'!BB886)</f>
        <v/>
      </c>
      <c r="AW884" t="str">
        <f>IF(OR(ISBLANK('!0'!BC886),ISERROR('!0'!BC886)),"",'!0'!BC886)</f>
        <v/>
      </c>
      <c r="AX884" t="str">
        <f>IF(OR(ISBLANK('!0'!BD886),ISERROR('!0'!BD886)),"",'!0'!BD886)</f>
        <v/>
      </c>
      <c r="AY884" t="str">
        <f>IF(OR(ISBLANK('!0'!BE886),ISERROR('!0'!BE886)),"",'!0'!BE886)</f>
        <v/>
      </c>
      <c r="AZ884" t="str">
        <f>IF(OR(ISBLANK('!0'!BF886),ISERROR('!0'!BF886)),"",'!0'!BF886)</f>
        <v/>
      </c>
      <c r="BA884" t="str">
        <f>IF(OR(ISBLANK('!0'!BG886),ISERROR('!0'!BG886)),"",'!0'!BG886)</f>
        <v/>
      </c>
      <c r="BB884" t="str">
        <f>IF(OR(ISBLANK('!0'!BH886),ISERROR('!0'!BH886)),"",'!0'!BH886)</f>
        <v/>
      </c>
      <c r="BC884" t="str">
        <f>IF(OR(ISBLANK('!0'!BI886),ISERROR('!0'!BI886)),"",'!0'!BI886)</f>
        <v/>
      </c>
    </row>
    <row r="885" spans="1:55" ht="12.75" customHeight="1" x14ac:dyDescent="0.2">
      <c r="A885" t="str">
        <f>IF(OR(ISBLANK('!0'!A887),ISERROR('!0'!A887)),"",'!0'!A887)</f>
        <v/>
      </c>
      <c r="B885" t="str">
        <f>IF(OR(ISBLANK('!0'!B887),ISERROR('!0'!B887)),"",'!0'!B887)</f>
        <v/>
      </c>
      <c r="C885" t="str">
        <f>IF(OR(ISBLANK('!0'!C886),ISERROR('!0'!C886)),"",'!0'!C886)</f>
        <v/>
      </c>
      <c r="D885" t="str">
        <f>IF(OR(ISBLANK('!0'!D887),ISERROR('!0'!D887)),"",'!0'!D887)</f>
        <v/>
      </c>
      <c r="E885" t="str">
        <f>IF(OR(ISBLANK('!0'!E887),ISERROR('!0'!E887)),"",'!0'!E887)</f>
        <v/>
      </c>
      <c r="F885" t="str">
        <f>IF(OR(ISBLANK('!0'!F887),ISERROR('!0'!F887)),"",'!0'!F887)</f>
        <v/>
      </c>
      <c r="G885" t="str">
        <f>IF(OR(ISBLANK('!0'!G887),ISERROR('!0'!G887)),"",'!0'!G887)</f>
        <v/>
      </c>
      <c r="H885" t="str">
        <f>IF(OR(ISBLANK('!0'!H887),ISERROR('!0'!H887)),"",'!0'!H887)</f>
        <v/>
      </c>
      <c r="I885" s="4" t="str">
        <f>IF(OR(ISBLANK('!0'!I887),ISERROR('!0'!I887)),"",'!0'!I887)</f>
        <v/>
      </c>
      <c r="J885" t="str">
        <f>IF(OR(ISBLANK('!0'!J887),ISERROR('!0'!J887)),"",'!0'!J887)</f>
        <v/>
      </c>
      <c r="K885" s="59" t="str">
        <f>IF(OR(ISBLANK('!0'!K887),ISERROR('!0'!K887)),"",'!0'!K887)</f>
        <v/>
      </c>
      <c r="L885" t="str">
        <f>IF(OR(ISBLANK('!0'!L887),ISERROR('!0'!L887)),"",'!0'!L887)</f>
        <v/>
      </c>
      <c r="M885" t="str">
        <f>IF(OR(ISBLANK('!0'!M887),ISERROR('!0'!M887)),"",'!0'!M887)</f>
        <v/>
      </c>
      <c r="N885" t="str">
        <f>IF(OR(ISBLANK('!0'!N887),ISERROR('!0'!N887)),"",'!0'!N887)</f>
        <v/>
      </c>
      <c r="O885" t="str">
        <f>IF(OR(ISBLANK('!0'!O887),ISERROR('!0'!O887)),"",'!0'!O887)</f>
        <v/>
      </c>
      <c r="P885" t="str">
        <f>IF(OR(ISBLANK('!0'!P887),ISERROR('!0'!P887)),"",'!0'!P887)</f>
        <v/>
      </c>
      <c r="Q885" t="str">
        <f>IF(OR(ISBLANK('!0'!Q887),ISERROR('!0'!Q887)),"",'!0'!Q887)</f>
        <v/>
      </c>
      <c r="R885" t="str">
        <f>IF(OR(ISBLANK('!0'!R887),ISERROR('!0'!R887)),"",'!0'!R887)</f>
        <v/>
      </c>
      <c r="S885" t="str">
        <f>IF(OR(ISBLANK('!0'!S887),ISERROR('!0'!S887)),"",'!0'!S887)</f>
        <v/>
      </c>
      <c r="T885" t="str">
        <f>IF(OR(ISBLANK('!0'!T887),ISERROR('!0'!T887)),"",'!0'!T887)</f>
        <v/>
      </c>
      <c r="U885" t="str">
        <f>IF(OR(ISBLANK('!0'!U887),ISERROR('!0'!U887)),"",'!0'!U887)</f>
        <v/>
      </c>
      <c r="V885" t="str">
        <f>IF(OR(ISBLANK('!0'!V887),ISERROR('!0'!V887)),"",'!0'!V887)</f>
        <v/>
      </c>
      <c r="W885" t="str">
        <f>IF(OR(ISBLANK('!0'!W887),ISERROR('!0'!W887)),"",'!0'!W887)</f>
        <v/>
      </c>
      <c r="X885" t="str">
        <f>IF(OR(ISBLANK('!0'!X887),ISERROR('!0'!X887)),"",'!0'!X887)</f>
        <v/>
      </c>
      <c r="Y885" t="str">
        <f>IF(OR(ISBLANK('!0'!Y887),ISERROR('!0'!Y887)),"",'!0'!Y887)</f>
        <v/>
      </c>
      <c r="Z885" t="str">
        <f>IF(OR(ISBLANK('!0'!Z887),ISERROR('!0'!Z887)),"",'!0'!Z887)</f>
        <v/>
      </c>
      <c r="AA885" t="str">
        <f>IF(OR(ISBLANK('!0'!AA887),ISERROR('!0'!AA887)),"",'!0'!AA887)</f>
        <v/>
      </c>
      <c r="AB885" t="str">
        <f>IF(OR(ISBLANK('!0'!AB887),ISERROR('!0'!AB887)),"",'!0'!AB887)</f>
        <v/>
      </c>
      <c r="AC885" t="str">
        <f>IF(OR(ISBLANK('!0'!AI887),ISERROR('!0'!AI887)),"",'!0'!AI887)</f>
        <v/>
      </c>
      <c r="AD885" t="str">
        <f>IF(OR(ISBLANK('!0'!AJ887),ISERROR('!0'!AJ887)),"",'!0'!AJ887)</f>
        <v/>
      </c>
      <c r="AE885" t="str">
        <f>IF(OR(ISBLANK('!0'!AK887),ISERROR('!0'!AK887)),"",'!0'!AK887)</f>
        <v/>
      </c>
      <c r="AF885" t="str">
        <f>IF(OR(ISBLANK('!0'!AL887),ISERROR('!0'!AL887)),"",'!0'!AL887)</f>
        <v/>
      </c>
      <c r="AG885" t="str">
        <f>IF(OR(ISBLANK('!0'!AM887),ISERROR('!0'!AM887)),"",'!0'!AM887)</f>
        <v/>
      </c>
      <c r="AH885" t="str">
        <f>IF(OR(ISBLANK('!0'!AN887),ISERROR('!0'!AN887)),"",'!0'!AN887)</f>
        <v/>
      </c>
      <c r="AI885" t="str">
        <f>IF(OR(ISBLANK('!0'!AO887),ISERROR('!0'!AO887)),"",'!0'!AO887)</f>
        <v/>
      </c>
      <c r="AJ885" t="str">
        <f>IF(OR(ISBLANK('!0'!AP887),ISERROR('!0'!AP887)),"",'!0'!AP887)</f>
        <v/>
      </c>
      <c r="AK885" t="str">
        <f>IF(OR(ISBLANK('!0'!AQ887),ISERROR('!0'!AQ887)),"",'!0'!AQ887)</f>
        <v/>
      </c>
      <c r="AL885" t="str">
        <f>IF(OR(ISBLANK('!0'!AR887),ISERROR('!0'!AR887)),"",'!0'!AR887)</f>
        <v/>
      </c>
      <c r="AM885" t="str">
        <f>IF(OR(ISBLANK('!0'!AS887),ISERROR('!0'!AS887)),"",'!0'!AS887)</f>
        <v/>
      </c>
      <c r="AN885" t="str">
        <f>IF(OR(ISBLANK('!0'!AT887),ISERROR('!0'!AT887)),"",'!0'!AT887)</f>
        <v/>
      </c>
      <c r="AO885" t="str">
        <f>IF(OR(ISBLANK('!0'!AU887),ISERROR('!0'!AU887)),"",'!0'!AU887)</f>
        <v/>
      </c>
      <c r="AP885" t="str">
        <f>IF(OR(ISBLANK('!0'!AV887),ISERROR('!0'!AV887)),"",'!0'!AV887)</f>
        <v/>
      </c>
      <c r="AQ885" t="str">
        <f>IF(OR(ISBLANK('!0'!AW887),ISERROR('!0'!AW887)),"",'!0'!AW887)</f>
        <v/>
      </c>
      <c r="AR885" t="str">
        <f>IF(OR(ISBLANK('!0'!AX887),ISERROR('!0'!AX887)),"",'!0'!AX887)</f>
        <v/>
      </c>
      <c r="AS885" t="str">
        <f>IF(OR(ISBLANK('!0'!AY887),ISERROR('!0'!AY887)),"",'!0'!AY887)</f>
        <v/>
      </c>
      <c r="AT885" t="str">
        <f>IF(OR(ISBLANK('!0'!AZ887),ISERROR('!0'!AZ887)),"",'!0'!AZ887)</f>
        <v/>
      </c>
      <c r="AU885" t="str">
        <f>IF(OR(ISBLANK('!0'!BA887),ISERROR('!0'!BA887)),"",'!0'!BA887)</f>
        <v/>
      </c>
      <c r="AV885" t="str">
        <f>IF(OR(ISBLANK('!0'!BB887),ISERROR('!0'!BB887)),"",'!0'!BB887)</f>
        <v/>
      </c>
      <c r="AW885" t="str">
        <f>IF(OR(ISBLANK('!0'!BC887),ISERROR('!0'!BC887)),"",'!0'!BC887)</f>
        <v/>
      </c>
      <c r="AX885" t="str">
        <f>IF(OR(ISBLANK('!0'!BD887),ISERROR('!0'!BD887)),"",'!0'!BD887)</f>
        <v/>
      </c>
      <c r="AY885" t="str">
        <f>IF(OR(ISBLANK('!0'!BE887),ISERROR('!0'!BE887)),"",'!0'!BE887)</f>
        <v/>
      </c>
      <c r="AZ885" t="str">
        <f>IF(OR(ISBLANK('!0'!BF887),ISERROR('!0'!BF887)),"",'!0'!BF887)</f>
        <v/>
      </c>
      <c r="BA885" t="str">
        <f>IF(OR(ISBLANK('!0'!BG887),ISERROR('!0'!BG887)),"",'!0'!BG887)</f>
        <v/>
      </c>
      <c r="BB885" t="str">
        <f>IF(OR(ISBLANK('!0'!BH887),ISERROR('!0'!BH887)),"",'!0'!BH887)</f>
        <v/>
      </c>
      <c r="BC885" t="str">
        <f>IF(OR(ISBLANK('!0'!BI887),ISERROR('!0'!BI887)),"",'!0'!BI887)</f>
        <v/>
      </c>
    </row>
    <row r="886" spans="1:55" ht="12.75" customHeight="1" x14ac:dyDescent="0.2">
      <c r="A886" t="str">
        <f>IF(OR(ISBLANK('!0'!A888),ISERROR('!0'!A888)),"",'!0'!A888)</f>
        <v/>
      </c>
      <c r="B886" t="str">
        <f>IF(OR(ISBLANK('!0'!B888),ISERROR('!0'!B888)),"",'!0'!B888)</f>
        <v/>
      </c>
      <c r="C886" t="str">
        <f>IF(OR(ISBLANK('!0'!C887),ISERROR('!0'!C887)),"",'!0'!C887)</f>
        <v/>
      </c>
      <c r="D886" t="str">
        <f>IF(OR(ISBLANK('!0'!D888),ISERROR('!0'!D888)),"",'!0'!D888)</f>
        <v/>
      </c>
      <c r="E886" t="str">
        <f>IF(OR(ISBLANK('!0'!E888),ISERROR('!0'!E888)),"",'!0'!E888)</f>
        <v/>
      </c>
      <c r="F886" t="str">
        <f>IF(OR(ISBLANK('!0'!F888),ISERROR('!0'!F888)),"",'!0'!F888)</f>
        <v/>
      </c>
      <c r="G886" t="str">
        <f>IF(OR(ISBLANK('!0'!G888),ISERROR('!0'!G888)),"",'!0'!G888)</f>
        <v/>
      </c>
      <c r="H886" t="str">
        <f>IF(OR(ISBLANK('!0'!H888),ISERROR('!0'!H888)),"",'!0'!H888)</f>
        <v/>
      </c>
      <c r="I886" s="4" t="str">
        <f>IF(OR(ISBLANK('!0'!I888),ISERROR('!0'!I888)),"",'!0'!I888)</f>
        <v/>
      </c>
      <c r="J886" t="str">
        <f>IF(OR(ISBLANK('!0'!J888),ISERROR('!0'!J888)),"",'!0'!J888)</f>
        <v/>
      </c>
      <c r="K886" s="59" t="str">
        <f>IF(OR(ISBLANK('!0'!K888),ISERROR('!0'!K888)),"",'!0'!K888)</f>
        <v/>
      </c>
      <c r="L886" t="str">
        <f>IF(OR(ISBLANK('!0'!L888),ISERROR('!0'!L888)),"",'!0'!L888)</f>
        <v/>
      </c>
      <c r="M886" t="str">
        <f>IF(OR(ISBLANK('!0'!M888),ISERROR('!0'!M888)),"",'!0'!M888)</f>
        <v/>
      </c>
      <c r="N886" t="str">
        <f>IF(OR(ISBLANK('!0'!N888),ISERROR('!0'!N888)),"",'!0'!N888)</f>
        <v/>
      </c>
      <c r="O886" t="str">
        <f>IF(OR(ISBLANK('!0'!O888),ISERROR('!0'!O888)),"",'!0'!O888)</f>
        <v/>
      </c>
      <c r="P886" t="str">
        <f>IF(OR(ISBLANK('!0'!P888),ISERROR('!0'!P888)),"",'!0'!P888)</f>
        <v/>
      </c>
      <c r="Q886" t="str">
        <f>IF(OR(ISBLANK('!0'!Q888),ISERROR('!0'!Q888)),"",'!0'!Q888)</f>
        <v/>
      </c>
      <c r="R886" t="str">
        <f>IF(OR(ISBLANK('!0'!R888),ISERROR('!0'!R888)),"",'!0'!R888)</f>
        <v/>
      </c>
      <c r="S886" t="str">
        <f>IF(OR(ISBLANK('!0'!S888),ISERROR('!0'!S888)),"",'!0'!S888)</f>
        <v/>
      </c>
      <c r="T886" t="str">
        <f>IF(OR(ISBLANK('!0'!T888),ISERROR('!0'!T888)),"",'!0'!T888)</f>
        <v/>
      </c>
      <c r="U886" t="str">
        <f>IF(OR(ISBLANK('!0'!U888),ISERROR('!0'!U888)),"",'!0'!U888)</f>
        <v/>
      </c>
      <c r="V886" t="str">
        <f>IF(OR(ISBLANK('!0'!V888),ISERROR('!0'!V888)),"",'!0'!V888)</f>
        <v/>
      </c>
      <c r="W886" t="str">
        <f>IF(OR(ISBLANK('!0'!W888),ISERROR('!0'!W888)),"",'!0'!W888)</f>
        <v/>
      </c>
      <c r="X886" t="str">
        <f>IF(OR(ISBLANK('!0'!X888),ISERROR('!0'!X888)),"",'!0'!X888)</f>
        <v/>
      </c>
      <c r="Y886" t="str">
        <f>IF(OR(ISBLANK('!0'!Y888),ISERROR('!0'!Y888)),"",'!0'!Y888)</f>
        <v/>
      </c>
      <c r="Z886" t="str">
        <f>IF(OR(ISBLANK('!0'!Z888),ISERROR('!0'!Z888)),"",'!0'!Z888)</f>
        <v/>
      </c>
      <c r="AA886" t="str">
        <f>IF(OR(ISBLANK('!0'!AA888),ISERROR('!0'!AA888)),"",'!0'!AA888)</f>
        <v/>
      </c>
      <c r="AB886" t="str">
        <f>IF(OR(ISBLANK('!0'!AB888),ISERROR('!0'!AB888)),"",'!0'!AB888)</f>
        <v/>
      </c>
      <c r="AC886" t="str">
        <f>IF(OR(ISBLANK('!0'!AI888),ISERROR('!0'!AI888)),"",'!0'!AI888)</f>
        <v/>
      </c>
      <c r="AD886" t="str">
        <f>IF(OR(ISBLANK('!0'!AJ888),ISERROR('!0'!AJ888)),"",'!0'!AJ888)</f>
        <v/>
      </c>
      <c r="AE886" t="str">
        <f>IF(OR(ISBLANK('!0'!AK888),ISERROR('!0'!AK888)),"",'!0'!AK888)</f>
        <v/>
      </c>
      <c r="AF886" t="str">
        <f>IF(OR(ISBLANK('!0'!AL888),ISERROR('!0'!AL888)),"",'!0'!AL888)</f>
        <v/>
      </c>
      <c r="AG886" t="str">
        <f>IF(OR(ISBLANK('!0'!AM888),ISERROR('!0'!AM888)),"",'!0'!AM888)</f>
        <v/>
      </c>
      <c r="AH886" t="str">
        <f>IF(OR(ISBLANK('!0'!AN888),ISERROR('!0'!AN888)),"",'!0'!AN888)</f>
        <v/>
      </c>
      <c r="AI886" t="str">
        <f>IF(OR(ISBLANK('!0'!AO888),ISERROR('!0'!AO888)),"",'!0'!AO888)</f>
        <v/>
      </c>
      <c r="AJ886" t="str">
        <f>IF(OR(ISBLANK('!0'!AP888),ISERROR('!0'!AP888)),"",'!0'!AP888)</f>
        <v/>
      </c>
      <c r="AK886" t="str">
        <f>IF(OR(ISBLANK('!0'!AQ888),ISERROR('!0'!AQ888)),"",'!0'!AQ888)</f>
        <v/>
      </c>
      <c r="AL886" t="str">
        <f>IF(OR(ISBLANK('!0'!AR888),ISERROR('!0'!AR888)),"",'!0'!AR888)</f>
        <v/>
      </c>
      <c r="AM886" t="str">
        <f>IF(OR(ISBLANK('!0'!AS888),ISERROR('!0'!AS888)),"",'!0'!AS888)</f>
        <v/>
      </c>
      <c r="AN886" t="str">
        <f>IF(OR(ISBLANK('!0'!AT888),ISERROR('!0'!AT888)),"",'!0'!AT888)</f>
        <v/>
      </c>
      <c r="AO886" t="str">
        <f>IF(OR(ISBLANK('!0'!AU888),ISERROR('!0'!AU888)),"",'!0'!AU888)</f>
        <v/>
      </c>
      <c r="AP886" t="str">
        <f>IF(OR(ISBLANK('!0'!AV888),ISERROR('!0'!AV888)),"",'!0'!AV888)</f>
        <v/>
      </c>
      <c r="AQ886" t="str">
        <f>IF(OR(ISBLANK('!0'!AW888),ISERROR('!0'!AW888)),"",'!0'!AW888)</f>
        <v/>
      </c>
      <c r="AR886" t="str">
        <f>IF(OR(ISBLANK('!0'!AX888),ISERROR('!0'!AX888)),"",'!0'!AX888)</f>
        <v/>
      </c>
      <c r="AS886" t="str">
        <f>IF(OR(ISBLANK('!0'!AY888),ISERROR('!0'!AY888)),"",'!0'!AY888)</f>
        <v/>
      </c>
      <c r="AT886" t="str">
        <f>IF(OR(ISBLANK('!0'!AZ888),ISERROR('!0'!AZ888)),"",'!0'!AZ888)</f>
        <v/>
      </c>
      <c r="AU886" t="str">
        <f>IF(OR(ISBLANK('!0'!BA888),ISERROR('!0'!BA888)),"",'!0'!BA888)</f>
        <v/>
      </c>
      <c r="AV886" t="str">
        <f>IF(OR(ISBLANK('!0'!BB888),ISERROR('!0'!BB888)),"",'!0'!BB888)</f>
        <v/>
      </c>
      <c r="AW886" t="str">
        <f>IF(OR(ISBLANK('!0'!BC888),ISERROR('!0'!BC888)),"",'!0'!BC888)</f>
        <v/>
      </c>
      <c r="AX886" t="str">
        <f>IF(OR(ISBLANK('!0'!BD888),ISERROR('!0'!BD888)),"",'!0'!BD888)</f>
        <v/>
      </c>
      <c r="AY886" t="str">
        <f>IF(OR(ISBLANK('!0'!BE888),ISERROR('!0'!BE888)),"",'!0'!BE888)</f>
        <v/>
      </c>
      <c r="AZ886" t="str">
        <f>IF(OR(ISBLANK('!0'!BF888),ISERROR('!0'!BF888)),"",'!0'!BF888)</f>
        <v/>
      </c>
      <c r="BA886" t="str">
        <f>IF(OR(ISBLANK('!0'!BG888),ISERROR('!0'!BG888)),"",'!0'!BG888)</f>
        <v/>
      </c>
      <c r="BB886" t="str">
        <f>IF(OR(ISBLANK('!0'!BH888),ISERROR('!0'!BH888)),"",'!0'!BH888)</f>
        <v/>
      </c>
      <c r="BC886" t="str">
        <f>IF(OR(ISBLANK('!0'!BI888),ISERROR('!0'!BI888)),"",'!0'!BI888)</f>
        <v/>
      </c>
    </row>
    <row r="887" spans="1:55" ht="12.75" customHeight="1" x14ac:dyDescent="0.2">
      <c r="A887" t="str">
        <f>IF(OR(ISBLANK('!0'!A889),ISERROR('!0'!A889)),"",'!0'!A889)</f>
        <v/>
      </c>
      <c r="B887" t="str">
        <f>IF(OR(ISBLANK('!0'!B889),ISERROR('!0'!B889)),"",'!0'!B889)</f>
        <v/>
      </c>
      <c r="C887" t="str">
        <f>IF(OR(ISBLANK('!0'!C888),ISERROR('!0'!C888)),"",'!0'!C888)</f>
        <v/>
      </c>
      <c r="D887" t="str">
        <f>IF(OR(ISBLANK('!0'!D889),ISERROR('!0'!D889)),"",'!0'!D889)</f>
        <v/>
      </c>
      <c r="E887" t="str">
        <f>IF(OR(ISBLANK('!0'!E889),ISERROR('!0'!E889)),"",'!0'!E889)</f>
        <v/>
      </c>
      <c r="F887" t="str">
        <f>IF(OR(ISBLANK('!0'!F889),ISERROR('!0'!F889)),"",'!0'!F889)</f>
        <v/>
      </c>
      <c r="G887" t="str">
        <f>IF(OR(ISBLANK('!0'!G889),ISERROR('!0'!G889)),"",'!0'!G889)</f>
        <v/>
      </c>
      <c r="H887" t="str">
        <f>IF(OR(ISBLANK('!0'!H889),ISERROR('!0'!H889)),"",'!0'!H889)</f>
        <v/>
      </c>
      <c r="I887" s="4" t="str">
        <f>IF(OR(ISBLANK('!0'!I889),ISERROR('!0'!I889)),"",'!0'!I889)</f>
        <v/>
      </c>
      <c r="J887" t="str">
        <f>IF(OR(ISBLANK('!0'!J889),ISERROR('!0'!J889)),"",'!0'!J889)</f>
        <v/>
      </c>
      <c r="K887" s="59" t="str">
        <f>IF(OR(ISBLANK('!0'!K889),ISERROR('!0'!K889)),"",'!0'!K889)</f>
        <v/>
      </c>
      <c r="L887" t="str">
        <f>IF(OR(ISBLANK('!0'!L889),ISERROR('!0'!L889)),"",'!0'!L889)</f>
        <v/>
      </c>
      <c r="M887" t="str">
        <f>IF(OR(ISBLANK('!0'!M889),ISERROR('!0'!M889)),"",'!0'!M889)</f>
        <v/>
      </c>
      <c r="N887" t="str">
        <f>IF(OR(ISBLANK('!0'!N889),ISERROR('!0'!N889)),"",'!0'!N889)</f>
        <v/>
      </c>
      <c r="O887" t="str">
        <f>IF(OR(ISBLANK('!0'!O889),ISERROR('!0'!O889)),"",'!0'!O889)</f>
        <v/>
      </c>
      <c r="P887" t="str">
        <f>IF(OR(ISBLANK('!0'!P889),ISERROR('!0'!P889)),"",'!0'!P889)</f>
        <v/>
      </c>
      <c r="Q887" t="str">
        <f>IF(OR(ISBLANK('!0'!Q889),ISERROR('!0'!Q889)),"",'!0'!Q889)</f>
        <v/>
      </c>
      <c r="R887" t="str">
        <f>IF(OR(ISBLANK('!0'!R889),ISERROR('!0'!R889)),"",'!0'!R889)</f>
        <v/>
      </c>
      <c r="S887" t="str">
        <f>IF(OR(ISBLANK('!0'!S889),ISERROR('!0'!S889)),"",'!0'!S889)</f>
        <v/>
      </c>
      <c r="T887" t="str">
        <f>IF(OR(ISBLANK('!0'!T889),ISERROR('!0'!T889)),"",'!0'!T889)</f>
        <v/>
      </c>
      <c r="U887" t="str">
        <f>IF(OR(ISBLANK('!0'!U889),ISERROR('!0'!U889)),"",'!0'!U889)</f>
        <v/>
      </c>
      <c r="V887" t="str">
        <f>IF(OR(ISBLANK('!0'!V889),ISERROR('!0'!V889)),"",'!0'!V889)</f>
        <v/>
      </c>
      <c r="W887" t="str">
        <f>IF(OR(ISBLANK('!0'!W889),ISERROR('!0'!W889)),"",'!0'!W889)</f>
        <v/>
      </c>
      <c r="X887" t="str">
        <f>IF(OR(ISBLANK('!0'!X889),ISERROR('!0'!X889)),"",'!0'!X889)</f>
        <v/>
      </c>
      <c r="Y887" t="str">
        <f>IF(OR(ISBLANK('!0'!Y889),ISERROR('!0'!Y889)),"",'!0'!Y889)</f>
        <v/>
      </c>
      <c r="Z887" t="str">
        <f>IF(OR(ISBLANK('!0'!Z889),ISERROR('!0'!Z889)),"",'!0'!Z889)</f>
        <v/>
      </c>
      <c r="AA887" t="str">
        <f>IF(OR(ISBLANK('!0'!AA889),ISERROR('!0'!AA889)),"",'!0'!AA889)</f>
        <v/>
      </c>
      <c r="AB887" t="str">
        <f>IF(OR(ISBLANK('!0'!AB889),ISERROR('!0'!AB889)),"",'!0'!AB889)</f>
        <v/>
      </c>
      <c r="AC887" t="str">
        <f>IF(OR(ISBLANK('!0'!AI889),ISERROR('!0'!AI889)),"",'!0'!AI889)</f>
        <v/>
      </c>
      <c r="AD887" t="str">
        <f>IF(OR(ISBLANK('!0'!AJ889),ISERROR('!0'!AJ889)),"",'!0'!AJ889)</f>
        <v/>
      </c>
      <c r="AE887" t="str">
        <f>IF(OR(ISBLANK('!0'!AK889),ISERROR('!0'!AK889)),"",'!0'!AK889)</f>
        <v/>
      </c>
      <c r="AF887" t="str">
        <f>IF(OR(ISBLANK('!0'!AL889),ISERROR('!0'!AL889)),"",'!0'!AL889)</f>
        <v/>
      </c>
      <c r="AG887" t="str">
        <f>IF(OR(ISBLANK('!0'!AM889),ISERROR('!0'!AM889)),"",'!0'!AM889)</f>
        <v/>
      </c>
      <c r="AH887" t="str">
        <f>IF(OR(ISBLANK('!0'!AN889),ISERROR('!0'!AN889)),"",'!0'!AN889)</f>
        <v/>
      </c>
      <c r="AI887" t="str">
        <f>IF(OR(ISBLANK('!0'!AO889),ISERROR('!0'!AO889)),"",'!0'!AO889)</f>
        <v/>
      </c>
      <c r="AJ887" t="str">
        <f>IF(OR(ISBLANK('!0'!AP889),ISERROR('!0'!AP889)),"",'!0'!AP889)</f>
        <v/>
      </c>
      <c r="AK887" t="str">
        <f>IF(OR(ISBLANK('!0'!AQ889),ISERROR('!0'!AQ889)),"",'!0'!AQ889)</f>
        <v/>
      </c>
      <c r="AL887" t="str">
        <f>IF(OR(ISBLANK('!0'!AR889),ISERROR('!0'!AR889)),"",'!0'!AR889)</f>
        <v/>
      </c>
      <c r="AM887" t="str">
        <f>IF(OR(ISBLANK('!0'!AS889),ISERROR('!0'!AS889)),"",'!0'!AS889)</f>
        <v/>
      </c>
      <c r="AN887" t="str">
        <f>IF(OR(ISBLANK('!0'!AT889),ISERROR('!0'!AT889)),"",'!0'!AT889)</f>
        <v/>
      </c>
      <c r="AO887" t="str">
        <f>IF(OR(ISBLANK('!0'!AU889),ISERROR('!0'!AU889)),"",'!0'!AU889)</f>
        <v/>
      </c>
      <c r="AP887" t="str">
        <f>IF(OR(ISBLANK('!0'!AV889),ISERROR('!0'!AV889)),"",'!0'!AV889)</f>
        <v/>
      </c>
      <c r="AQ887" t="str">
        <f>IF(OR(ISBLANK('!0'!AW889),ISERROR('!0'!AW889)),"",'!0'!AW889)</f>
        <v/>
      </c>
      <c r="AR887" t="str">
        <f>IF(OR(ISBLANK('!0'!AX889),ISERROR('!0'!AX889)),"",'!0'!AX889)</f>
        <v/>
      </c>
      <c r="AS887" t="str">
        <f>IF(OR(ISBLANK('!0'!AY889),ISERROR('!0'!AY889)),"",'!0'!AY889)</f>
        <v/>
      </c>
      <c r="AT887" t="str">
        <f>IF(OR(ISBLANK('!0'!AZ889),ISERROR('!0'!AZ889)),"",'!0'!AZ889)</f>
        <v/>
      </c>
      <c r="AU887" t="str">
        <f>IF(OR(ISBLANK('!0'!BA889),ISERROR('!0'!BA889)),"",'!0'!BA889)</f>
        <v/>
      </c>
      <c r="AV887" t="str">
        <f>IF(OR(ISBLANK('!0'!BB889),ISERROR('!0'!BB889)),"",'!0'!BB889)</f>
        <v/>
      </c>
      <c r="AW887" t="str">
        <f>IF(OR(ISBLANK('!0'!BC889),ISERROR('!0'!BC889)),"",'!0'!BC889)</f>
        <v/>
      </c>
      <c r="AX887" t="str">
        <f>IF(OR(ISBLANK('!0'!BD889),ISERROR('!0'!BD889)),"",'!0'!BD889)</f>
        <v/>
      </c>
      <c r="AY887" t="str">
        <f>IF(OR(ISBLANK('!0'!BE889),ISERROR('!0'!BE889)),"",'!0'!BE889)</f>
        <v/>
      </c>
      <c r="AZ887" t="str">
        <f>IF(OR(ISBLANK('!0'!BF889),ISERROR('!0'!BF889)),"",'!0'!BF889)</f>
        <v/>
      </c>
      <c r="BA887" t="str">
        <f>IF(OR(ISBLANK('!0'!BG889),ISERROR('!0'!BG889)),"",'!0'!BG889)</f>
        <v/>
      </c>
      <c r="BB887" t="str">
        <f>IF(OR(ISBLANK('!0'!BH889),ISERROR('!0'!BH889)),"",'!0'!BH889)</f>
        <v/>
      </c>
      <c r="BC887" t="str">
        <f>IF(OR(ISBLANK('!0'!BI889),ISERROR('!0'!BI889)),"",'!0'!BI889)</f>
        <v/>
      </c>
    </row>
    <row r="888" spans="1:55" ht="12.75" customHeight="1" x14ac:dyDescent="0.2">
      <c r="A888" t="str">
        <f>IF(OR(ISBLANK('!0'!A890),ISERROR('!0'!A890)),"",'!0'!A890)</f>
        <v/>
      </c>
      <c r="B888" t="str">
        <f>IF(OR(ISBLANK('!0'!B890),ISERROR('!0'!B890)),"",'!0'!B890)</f>
        <v/>
      </c>
      <c r="C888" t="str">
        <f>IF(OR(ISBLANK('!0'!C889),ISERROR('!0'!C889)),"",'!0'!C889)</f>
        <v/>
      </c>
      <c r="D888" t="str">
        <f>IF(OR(ISBLANK('!0'!D890),ISERROR('!0'!D890)),"",'!0'!D890)</f>
        <v/>
      </c>
      <c r="E888" t="str">
        <f>IF(OR(ISBLANK('!0'!E890),ISERROR('!0'!E890)),"",'!0'!E890)</f>
        <v/>
      </c>
      <c r="F888" t="str">
        <f>IF(OR(ISBLANK('!0'!F890),ISERROR('!0'!F890)),"",'!0'!F890)</f>
        <v/>
      </c>
      <c r="G888" t="str">
        <f>IF(OR(ISBLANK('!0'!G890),ISERROR('!0'!G890)),"",'!0'!G890)</f>
        <v/>
      </c>
      <c r="H888" t="str">
        <f>IF(OR(ISBLANK('!0'!H890),ISERROR('!0'!H890)),"",'!0'!H890)</f>
        <v/>
      </c>
      <c r="I888" s="4" t="str">
        <f>IF(OR(ISBLANK('!0'!I890),ISERROR('!0'!I890)),"",'!0'!I890)</f>
        <v/>
      </c>
      <c r="J888" t="str">
        <f>IF(OR(ISBLANK('!0'!J890),ISERROR('!0'!J890)),"",'!0'!J890)</f>
        <v/>
      </c>
      <c r="K888" s="59" t="str">
        <f>IF(OR(ISBLANK('!0'!K890),ISERROR('!0'!K890)),"",'!0'!K890)</f>
        <v/>
      </c>
      <c r="L888" t="str">
        <f>IF(OR(ISBLANK('!0'!L890),ISERROR('!0'!L890)),"",'!0'!L890)</f>
        <v/>
      </c>
      <c r="M888" t="str">
        <f>IF(OR(ISBLANK('!0'!M890),ISERROR('!0'!M890)),"",'!0'!M890)</f>
        <v/>
      </c>
      <c r="N888" t="str">
        <f>IF(OR(ISBLANK('!0'!N890),ISERROR('!0'!N890)),"",'!0'!N890)</f>
        <v/>
      </c>
      <c r="O888" t="str">
        <f>IF(OR(ISBLANK('!0'!O890),ISERROR('!0'!O890)),"",'!0'!O890)</f>
        <v/>
      </c>
      <c r="P888" t="str">
        <f>IF(OR(ISBLANK('!0'!P890),ISERROR('!0'!P890)),"",'!0'!P890)</f>
        <v/>
      </c>
      <c r="Q888" t="str">
        <f>IF(OR(ISBLANK('!0'!Q890),ISERROR('!0'!Q890)),"",'!0'!Q890)</f>
        <v/>
      </c>
      <c r="R888" t="str">
        <f>IF(OR(ISBLANK('!0'!R890),ISERROR('!0'!R890)),"",'!0'!R890)</f>
        <v/>
      </c>
      <c r="S888" t="str">
        <f>IF(OR(ISBLANK('!0'!S890),ISERROR('!0'!S890)),"",'!0'!S890)</f>
        <v/>
      </c>
      <c r="T888" t="str">
        <f>IF(OR(ISBLANK('!0'!T890),ISERROR('!0'!T890)),"",'!0'!T890)</f>
        <v/>
      </c>
      <c r="U888" t="str">
        <f>IF(OR(ISBLANK('!0'!U890),ISERROR('!0'!U890)),"",'!0'!U890)</f>
        <v/>
      </c>
      <c r="V888" t="str">
        <f>IF(OR(ISBLANK('!0'!V890),ISERROR('!0'!V890)),"",'!0'!V890)</f>
        <v/>
      </c>
      <c r="W888" t="str">
        <f>IF(OR(ISBLANK('!0'!W890),ISERROR('!0'!W890)),"",'!0'!W890)</f>
        <v/>
      </c>
      <c r="X888" t="str">
        <f>IF(OR(ISBLANK('!0'!X890),ISERROR('!0'!X890)),"",'!0'!X890)</f>
        <v/>
      </c>
      <c r="Y888" t="str">
        <f>IF(OR(ISBLANK('!0'!Y890),ISERROR('!0'!Y890)),"",'!0'!Y890)</f>
        <v/>
      </c>
      <c r="Z888" t="str">
        <f>IF(OR(ISBLANK('!0'!Z890),ISERROR('!0'!Z890)),"",'!0'!Z890)</f>
        <v/>
      </c>
      <c r="AA888" t="str">
        <f>IF(OR(ISBLANK('!0'!AA890),ISERROR('!0'!AA890)),"",'!0'!AA890)</f>
        <v/>
      </c>
      <c r="AB888" t="str">
        <f>IF(OR(ISBLANK('!0'!AB890),ISERROR('!0'!AB890)),"",'!0'!AB890)</f>
        <v/>
      </c>
      <c r="AC888" t="str">
        <f>IF(OR(ISBLANK('!0'!AI890),ISERROR('!0'!AI890)),"",'!0'!AI890)</f>
        <v/>
      </c>
      <c r="AD888" t="str">
        <f>IF(OR(ISBLANK('!0'!AJ890),ISERROR('!0'!AJ890)),"",'!0'!AJ890)</f>
        <v/>
      </c>
      <c r="AE888" t="str">
        <f>IF(OR(ISBLANK('!0'!AK890),ISERROR('!0'!AK890)),"",'!0'!AK890)</f>
        <v/>
      </c>
      <c r="AF888" t="str">
        <f>IF(OR(ISBLANK('!0'!AL890),ISERROR('!0'!AL890)),"",'!0'!AL890)</f>
        <v/>
      </c>
      <c r="AG888" t="str">
        <f>IF(OR(ISBLANK('!0'!AM890),ISERROR('!0'!AM890)),"",'!0'!AM890)</f>
        <v/>
      </c>
      <c r="AH888" t="str">
        <f>IF(OR(ISBLANK('!0'!AN890),ISERROR('!0'!AN890)),"",'!0'!AN890)</f>
        <v/>
      </c>
      <c r="AI888" t="str">
        <f>IF(OR(ISBLANK('!0'!AO890),ISERROR('!0'!AO890)),"",'!0'!AO890)</f>
        <v/>
      </c>
      <c r="AJ888" t="str">
        <f>IF(OR(ISBLANK('!0'!AP890),ISERROR('!0'!AP890)),"",'!0'!AP890)</f>
        <v/>
      </c>
      <c r="AK888" t="str">
        <f>IF(OR(ISBLANK('!0'!AQ890),ISERROR('!0'!AQ890)),"",'!0'!AQ890)</f>
        <v/>
      </c>
      <c r="AL888" t="str">
        <f>IF(OR(ISBLANK('!0'!AR890),ISERROR('!0'!AR890)),"",'!0'!AR890)</f>
        <v/>
      </c>
      <c r="AM888" t="str">
        <f>IF(OR(ISBLANK('!0'!AS890),ISERROR('!0'!AS890)),"",'!0'!AS890)</f>
        <v/>
      </c>
      <c r="AN888" t="str">
        <f>IF(OR(ISBLANK('!0'!AT890),ISERROR('!0'!AT890)),"",'!0'!AT890)</f>
        <v/>
      </c>
      <c r="AO888" t="str">
        <f>IF(OR(ISBLANK('!0'!AU890),ISERROR('!0'!AU890)),"",'!0'!AU890)</f>
        <v/>
      </c>
      <c r="AP888" t="str">
        <f>IF(OR(ISBLANK('!0'!AV890),ISERROR('!0'!AV890)),"",'!0'!AV890)</f>
        <v/>
      </c>
      <c r="AQ888" t="str">
        <f>IF(OR(ISBLANK('!0'!AW890),ISERROR('!0'!AW890)),"",'!0'!AW890)</f>
        <v/>
      </c>
      <c r="AR888" t="str">
        <f>IF(OR(ISBLANK('!0'!AX890),ISERROR('!0'!AX890)),"",'!0'!AX890)</f>
        <v/>
      </c>
      <c r="AS888" t="str">
        <f>IF(OR(ISBLANK('!0'!AY890),ISERROR('!0'!AY890)),"",'!0'!AY890)</f>
        <v/>
      </c>
      <c r="AT888" t="str">
        <f>IF(OR(ISBLANK('!0'!AZ890),ISERROR('!0'!AZ890)),"",'!0'!AZ890)</f>
        <v/>
      </c>
      <c r="AU888" t="str">
        <f>IF(OR(ISBLANK('!0'!BA890),ISERROR('!0'!BA890)),"",'!0'!BA890)</f>
        <v/>
      </c>
      <c r="AV888" t="str">
        <f>IF(OR(ISBLANK('!0'!BB890),ISERROR('!0'!BB890)),"",'!0'!BB890)</f>
        <v/>
      </c>
      <c r="AW888" t="str">
        <f>IF(OR(ISBLANK('!0'!BC890),ISERROR('!0'!BC890)),"",'!0'!BC890)</f>
        <v/>
      </c>
      <c r="AX888" t="str">
        <f>IF(OR(ISBLANK('!0'!BD890),ISERROR('!0'!BD890)),"",'!0'!BD890)</f>
        <v/>
      </c>
      <c r="AY888" t="str">
        <f>IF(OR(ISBLANK('!0'!BE890),ISERROR('!0'!BE890)),"",'!0'!BE890)</f>
        <v/>
      </c>
      <c r="AZ888" t="str">
        <f>IF(OR(ISBLANK('!0'!BF890),ISERROR('!0'!BF890)),"",'!0'!BF890)</f>
        <v/>
      </c>
      <c r="BA888" t="str">
        <f>IF(OR(ISBLANK('!0'!BG890),ISERROR('!0'!BG890)),"",'!0'!BG890)</f>
        <v/>
      </c>
      <c r="BB888" t="str">
        <f>IF(OR(ISBLANK('!0'!BH890),ISERROR('!0'!BH890)),"",'!0'!BH890)</f>
        <v/>
      </c>
      <c r="BC888" t="str">
        <f>IF(OR(ISBLANK('!0'!BI890),ISERROR('!0'!BI890)),"",'!0'!BI890)</f>
        <v/>
      </c>
    </row>
    <row r="889" spans="1:55" ht="12.75" customHeight="1" x14ac:dyDescent="0.2">
      <c r="A889" t="str">
        <f>IF(OR(ISBLANK('!0'!A891),ISERROR('!0'!A891)),"",'!0'!A891)</f>
        <v/>
      </c>
      <c r="B889" t="str">
        <f>IF(OR(ISBLANK('!0'!B891),ISERROR('!0'!B891)),"",'!0'!B891)</f>
        <v/>
      </c>
      <c r="C889" t="str">
        <f>IF(OR(ISBLANK('!0'!C890),ISERROR('!0'!C890)),"",'!0'!C890)</f>
        <v/>
      </c>
      <c r="D889" t="str">
        <f>IF(OR(ISBLANK('!0'!D891),ISERROR('!0'!D891)),"",'!0'!D891)</f>
        <v/>
      </c>
      <c r="E889" t="str">
        <f>IF(OR(ISBLANK('!0'!E891),ISERROR('!0'!E891)),"",'!0'!E891)</f>
        <v/>
      </c>
      <c r="F889" t="str">
        <f>IF(OR(ISBLANK('!0'!F891),ISERROR('!0'!F891)),"",'!0'!F891)</f>
        <v/>
      </c>
      <c r="G889" t="str">
        <f>IF(OR(ISBLANK('!0'!G891),ISERROR('!0'!G891)),"",'!0'!G891)</f>
        <v/>
      </c>
      <c r="H889" t="str">
        <f>IF(OR(ISBLANK('!0'!H891),ISERROR('!0'!H891)),"",'!0'!H891)</f>
        <v/>
      </c>
      <c r="I889" s="4" t="str">
        <f>IF(OR(ISBLANK('!0'!I891),ISERROR('!0'!I891)),"",'!0'!I891)</f>
        <v/>
      </c>
      <c r="J889" t="str">
        <f>IF(OR(ISBLANK('!0'!J891),ISERROR('!0'!J891)),"",'!0'!J891)</f>
        <v/>
      </c>
      <c r="K889" s="59" t="str">
        <f>IF(OR(ISBLANK('!0'!K891),ISERROR('!0'!K891)),"",'!0'!K891)</f>
        <v/>
      </c>
      <c r="L889" t="str">
        <f>IF(OR(ISBLANK('!0'!L891),ISERROR('!0'!L891)),"",'!0'!L891)</f>
        <v/>
      </c>
      <c r="M889" t="str">
        <f>IF(OR(ISBLANK('!0'!M891),ISERROR('!0'!M891)),"",'!0'!M891)</f>
        <v/>
      </c>
      <c r="N889" t="str">
        <f>IF(OR(ISBLANK('!0'!N891),ISERROR('!0'!N891)),"",'!0'!N891)</f>
        <v/>
      </c>
      <c r="O889" t="str">
        <f>IF(OR(ISBLANK('!0'!O891),ISERROR('!0'!O891)),"",'!0'!O891)</f>
        <v/>
      </c>
      <c r="P889" t="str">
        <f>IF(OR(ISBLANK('!0'!P891),ISERROR('!0'!P891)),"",'!0'!P891)</f>
        <v/>
      </c>
      <c r="Q889" t="str">
        <f>IF(OR(ISBLANK('!0'!Q891),ISERROR('!0'!Q891)),"",'!0'!Q891)</f>
        <v/>
      </c>
      <c r="R889" t="str">
        <f>IF(OR(ISBLANK('!0'!R891),ISERROR('!0'!R891)),"",'!0'!R891)</f>
        <v/>
      </c>
      <c r="S889" t="str">
        <f>IF(OR(ISBLANK('!0'!S891),ISERROR('!0'!S891)),"",'!0'!S891)</f>
        <v/>
      </c>
      <c r="T889" t="str">
        <f>IF(OR(ISBLANK('!0'!T891),ISERROR('!0'!T891)),"",'!0'!T891)</f>
        <v/>
      </c>
      <c r="U889" t="str">
        <f>IF(OR(ISBLANK('!0'!U891),ISERROR('!0'!U891)),"",'!0'!U891)</f>
        <v/>
      </c>
      <c r="V889" t="str">
        <f>IF(OR(ISBLANK('!0'!V891),ISERROR('!0'!V891)),"",'!0'!V891)</f>
        <v/>
      </c>
      <c r="W889" t="str">
        <f>IF(OR(ISBLANK('!0'!W891),ISERROR('!0'!W891)),"",'!0'!W891)</f>
        <v/>
      </c>
      <c r="X889" t="str">
        <f>IF(OR(ISBLANK('!0'!X891),ISERROR('!0'!X891)),"",'!0'!X891)</f>
        <v/>
      </c>
      <c r="Y889" t="str">
        <f>IF(OR(ISBLANK('!0'!Y891),ISERROR('!0'!Y891)),"",'!0'!Y891)</f>
        <v/>
      </c>
      <c r="Z889" t="str">
        <f>IF(OR(ISBLANK('!0'!Z891),ISERROR('!0'!Z891)),"",'!0'!Z891)</f>
        <v/>
      </c>
      <c r="AA889" t="str">
        <f>IF(OR(ISBLANK('!0'!AA891),ISERROR('!0'!AA891)),"",'!0'!AA891)</f>
        <v/>
      </c>
      <c r="AB889" t="str">
        <f>IF(OR(ISBLANK('!0'!AB891),ISERROR('!0'!AB891)),"",'!0'!AB891)</f>
        <v/>
      </c>
      <c r="AC889" t="str">
        <f>IF(OR(ISBLANK('!0'!AI891),ISERROR('!0'!AI891)),"",'!0'!AI891)</f>
        <v/>
      </c>
      <c r="AD889" t="str">
        <f>IF(OR(ISBLANK('!0'!AJ891),ISERROR('!0'!AJ891)),"",'!0'!AJ891)</f>
        <v/>
      </c>
      <c r="AE889" t="str">
        <f>IF(OR(ISBLANK('!0'!AK891),ISERROR('!0'!AK891)),"",'!0'!AK891)</f>
        <v/>
      </c>
      <c r="AF889" t="str">
        <f>IF(OR(ISBLANK('!0'!AL891),ISERROR('!0'!AL891)),"",'!0'!AL891)</f>
        <v/>
      </c>
      <c r="AG889" t="str">
        <f>IF(OR(ISBLANK('!0'!AM891),ISERROR('!0'!AM891)),"",'!0'!AM891)</f>
        <v/>
      </c>
      <c r="AH889" t="str">
        <f>IF(OR(ISBLANK('!0'!AN891),ISERROR('!0'!AN891)),"",'!0'!AN891)</f>
        <v/>
      </c>
      <c r="AI889" t="str">
        <f>IF(OR(ISBLANK('!0'!AO891),ISERROR('!0'!AO891)),"",'!0'!AO891)</f>
        <v/>
      </c>
      <c r="AJ889" t="str">
        <f>IF(OR(ISBLANK('!0'!AP891),ISERROR('!0'!AP891)),"",'!0'!AP891)</f>
        <v/>
      </c>
      <c r="AK889" t="str">
        <f>IF(OR(ISBLANK('!0'!AQ891),ISERROR('!0'!AQ891)),"",'!0'!AQ891)</f>
        <v/>
      </c>
      <c r="AL889" t="str">
        <f>IF(OR(ISBLANK('!0'!AR891),ISERROR('!0'!AR891)),"",'!0'!AR891)</f>
        <v/>
      </c>
      <c r="AM889" t="str">
        <f>IF(OR(ISBLANK('!0'!AS891),ISERROR('!0'!AS891)),"",'!0'!AS891)</f>
        <v/>
      </c>
      <c r="AN889" t="str">
        <f>IF(OR(ISBLANK('!0'!AT891),ISERROR('!0'!AT891)),"",'!0'!AT891)</f>
        <v/>
      </c>
      <c r="AO889" t="str">
        <f>IF(OR(ISBLANK('!0'!AU891),ISERROR('!0'!AU891)),"",'!0'!AU891)</f>
        <v/>
      </c>
      <c r="AP889" t="str">
        <f>IF(OR(ISBLANK('!0'!AV891),ISERROR('!0'!AV891)),"",'!0'!AV891)</f>
        <v/>
      </c>
      <c r="AQ889" t="str">
        <f>IF(OR(ISBLANK('!0'!AW891),ISERROR('!0'!AW891)),"",'!0'!AW891)</f>
        <v/>
      </c>
      <c r="AR889" t="str">
        <f>IF(OR(ISBLANK('!0'!AX891),ISERROR('!0'!AX891)),"",'!0'!AX891)</f>
        <v/>
      </c>
      <c r="AS889" t="str">
        <f>IF(OR(ISBLANK('!0'!AY891),ISERROR('!0'!AY891)),"",'!0'!AY891)</f>
        <v/>
      </c>
      <c r="AT889" t="str">
        <f>IF(OR(ISBLANK('!0'!AZ891),ISERROR('!0'!AZ891)),"",'!0'!AZ891)</f>
        <v/>
      </c>
      <c r="AU889" t="str">
        <f>IF(OR(ISBLANK('!0'!BA891),ISERROR('!0'!BA891)),"",'!0'!BA891)</f>
        <v/>
      </c>
      <c r="AV889" t="str">
        <f>IF(OR(ISBLANK('!0'!BB891),ISERROR('!0'!BB891)),"",'!0'!BB891)</f>
        <v/>
      </c>
      <c r="AW889" t="str">
        <f>IF(OR(ISBLANK('!0'!BC891),ISERROR('!0'!BC891)),"",'!0'!BC891)</f>
        <v/>
      </c>
      <c r="AX889" t="str">
        <f>IF(OR(ISBLANK('!0'!BD891),ISERROR('!0'!BD891)),"",'!0'!BD891)</f>
        <v/>
      </c>
      <c r="AY889" t="str">
        <f>IF(OR(ISBLANK('!0'!BE891),ISERROR('!0'!BE891)),"",'!0'!BE891)</f>
        <v/>
      </c>
      <c r="AZ889" t="str">
        <f>IF(OR(ISBLANK('!0'!BF891),ISERROR('!0'!BF891)),"",'!0'!BF891)</f>
        <v/>
      </c>
      <c r="BA889" t="str">
        <f>IF(OR(ISBLANK('!0'!BG891),ISERROR('!0'!BG891)),"",'!0'!BG891)</f>
        <v/>
      </c>
      <c r="BB889" t="str">
        <f>IF(OR(ISBLANK('!0'!BH891),ISERROR('!0'!BH891)),"",'!0'!BH891)</f>
        <v/>
      </c>
      <c r="BC889" t="str">
        <f>IF(OR(ISBLANK('!0'!BI891),ISERROR('!0'!BI891)),"",'!0'!BI891)</f>
        <v/>
      </c>
    </row>
    <row r="890" spans="1:55" ht="12.75" customHeight="1" x14ac:dyDescent="0.2">
      <c r="A890" t="str">
        <f>IF(OR(ISBLANK('!0'!A892),ISERROR('!0'!A892)),"",'!0'!A892)</f>
        <v/>
      </c>
      <c r="B890" t="str">
        <f>IF(OR(ISBLANK('!0'!B892),ISERROR('!0'!B892)),"",'!0'!B892)</f>
        <v/>
      </c>
      <c r="C890" t="str">
        <f>IF(OR(ISBLANK('!0'!C891),ISERROR('!0'!C891)),"",'!0'!C891)</f>
        <v/>
      </c>
      <c r="D890" t="str">
        <f>IF(OR(ISBLANK('!0'!D892),ISERROR('!0'!D892)),"",'!0'!D892)</f>
        <v/>
      </c>
      <c r="E890" t="str">
        <f>IF(OR(ISBLANK('!0'!E892),ISERROR('!0'!E892)),"",'!0'!E892)</f>
        <v/>
      </c>
      <c r="F890" t="str">
        <f>IF(OR(ISBLANK('!0'!F892),ISERROR('!0'!F892)),"",'!0'!F892)</f>
        <v/>
      </c>
      <c r="G890" t="str">
        <f>IF(OR(ISBLANK('!0'!G892),ISERROR('!0'!G892)),"",'!0'!G892)</f>
        <v/>
      </c>
      <c r="H890" t="str">
        <f>IF(OR(ISBLANK('!0'!H892),ISERROR('!0'!H892)),"",'!0'!H892)</f>
        <v/>
      </c>
      <c r="I890" s="4" t="str">
        <f>IF(OR(ISBLANK('!0'!I892),ISERROR('!0'!I892)),"",'!0'!I892)</f>
        <v/>
      </c>
      <c r="J890" t="str">
        <f>IF(OR(ISBLANK('!0'!J892),ISERROR('!0'!J892)),"",'!0'!J892)</f>
        <v/>
      </c>
      <c r="K890" s="59" t="str">
        <f>IF(OR(ISBLANK('!0'!K892),ISERROR('!0'!K892)),"",'!0'!K892)</f>
        <v/>
      </c>
      <c r="L890" t="str">
        <f>IF(OR(ISBLANK('!0'!L892),ISERROR('!0'!L892)),"",'!0'!L892)</f>
        <v/>
      </c>
      <c r="M890" t="str">
        <f>IF(OR(ISBLANK('!0'!M892),ISERROR('!0'!M892)),"",'!0'!M892)</f>
        <v/>
      </c>
      <c r="N890" t="str">
        <f>IF(OR(ISBLANK('!0'!N892),ISERROR('!0'!N892)),"",'!0'!N892)</f>
        <v/>
      </c>
      <c r="O890" t="str">
        <f>IF(OR(ISBLANK('!0'!O892),ISERROR('!0'!O892)),"",'!0'!O892)</f>
        <v/>
      </c>
      <c r="P890" t="str">
        <f>IF(OR(ISBLANK('!0'!P892),ISERROR('!0'!P892)),"",'!0'!P892)</f>
        <v/>
      </c>
      <c r="Q890" t="str">
        <f>IF(OR(ISBLANK('!0'!Q892),ISERROR('!0'!Q892)),"",'!0'!Q892)</f>
        <v/>
      </c>
      <c r="R890" t="str">
        <f>IF(OR(ISBLANK('!0'!R892),ISERROR('!0'!R892)),"",'!0'!R892)</f>
        <v/>
      </c>
      <c r="S890" t="str">
        <f>IF(OR(ISBLANK('!0'!S892),ISERROR('!0'!S892)),"",'!0'!S892)</f>
        <v/>
      </c>
      <c r="T890" t="str">
        <f>IF(OR(ISBLANK('!0'!T892),ISERROR('!0'!T892)),"",'!0'!T892)</f>
        <v/>
      </c>
      <c r="U890" t="str">
        <f>IF(OR(ISBLANK('!0'!U892),ISERROR('!0'!U892)),"",'!0'!U892)</f>
        <v/>
      </c>
      <c r="V890" t="str">
        <f>IF(OR(ISBLANK('!0'!V892),ISERROR('!0'!V892)),"",'!0'!V892)</f>
        <v/>
      </c>
      <c r="W890" t="str">
        <f>IF(OR(ISBLANK('!0'!W892),ISERROR('!0'!W892)),"",'!0'!W892)</f>
        <v/>
      </c>
      <c r="X890" t="str">
        <f>IF(OR(ISBLANK('!0'!X892),ISERROR('!0'!X892)),"",'!0'!X892)</f>
        <v/>
      </c>
      <c r="Y890" t="str">
        <f>IF(OR(ISBLANK('!0'!Y892),ISERROR('!0'!Y892)),"",'!0'!Y892)</f>
        <v/>
      </c>
      <c r="Z890" t="str">
        <f>IF(OR(ISBLANK('!0'!Z892),ISERROR('!0'!Z892)),"",'!0'!Z892)</f>
        <v/>
      </c>
      <c r="AA890" t="str">
        <f>IF(OR(ISBLANK('!0'!AA892),ISERROR('!0'!AA892)),"",'!0'!AA892)</f>
        <v/>
      </c>
      <c r="AB890" t="str">
        <f>IF(OR(ISBLANK('!0'!AB892),ISERROR('!0'!AB892)),"",'!0'!AB892)</f>
        <v/>
      </c>
      <c r="AC890" t="str">
        <f>IF(OR(ISBLANK('!0'!AI892),ISERROR('!0'!AI892)),"",'!0'!AI892)</f>
        <v/>
      </c>
      <c r="AD890" t="str">
        <f>IF(OR(ISBLANK('!0'!AJ892),ISERROR('!0'!AJ892)),"",'!0'!AJ892)</f>
        <v/>
      </c>
      <c r="AE890" t="str">
        <f>IF(OR(ISBLANK('!0'!AK892),ISERROR('!0'!AK892)),"",'!0'!AK892)</f>
        <v/>
      </c>
      <c r="AF890" t="str">
        <f>IF(OR(ISBLANK('!0'!AL892),ISERROR('!0'!AL892)),"",'!0'!AL892)</f>
        <v/>
      </c>
      <c r="AG890" t="str">
        <f>IF(OR(ISBLANK('!0'!AM892),ISERROR('!0'!AM892)),"",'!0'!AM892)</f>
        <v/>
      </c>
      <c r="AH890" t="str">
        <f>IF(OR(ISBLANK('!0'!AN892),ISERROR('!0'!AN892)),"",'!0'!AN892)</f>
        <v/>
      </c>
      <c r="AI890" t="str">
        <f>IF(OR(ISBLANK('!0'!AO892),ISERROR('!0'!AO892)),"",'!0'!AO892)</f>
        <v/>
      </c>
      <c r="AJ890" t="str">
        <f>IF(OR(ISBLANK('!0'!AP892),ISERROR('!0'!AP892)),"",'!0'!AP892)</f>
        <v/>
      </c>
      <c r="AK890" t="str">
        <f>IF(OR(ISBLANK('!0'!AQ892),ISERROR('!0'!AQ892)),"",'!0'!AQ892)</f>
        <v/>
      </c>
      <c r="AL890" t="str">
        <f>IF(OR(ISBLANK('!0'!AR892),ISERROR('!0'!AR892)),"",'!0'!AR892)</f>
        <v/>
      </c>
      <c r="AM890" t="str">
        <f>IF(OR(ISBLANK('!0'!AS892),ISERROR('!0'!AS892)),"",'!0'!AS892)</f>
        <v/>
      </c>
      <c r="AN890" t="str">
        <f>IF(OR(ISBLANK('!0'!AT892),ISERROR('!0'!AT892)),"",'!0'!AT892)</f>
        <v/>
      </c>
      <c r="AO890" t="str">
        <f>IF(OR(ISBLANK('!0'!AU892),ISERROR('!0'!AU892)),"",'!0'!AU892)</f>
        <v/>
      </c>
      <c r="AP890" t="str">
        <f>IF(OR(ISBLANK('!0'!AV892),ISERROR('!0'!AV892)),"",'!0'!AV892)</f>
        <v/>
      </c>
      <c r="AQ890" t="str">
        <f>IF(OR(ISBLANK('!0'!AW892),ISERROR('!0'!AW892)),"",'!0'!AW892)</f>
        <v/>
      </c>
      <c r="AR890" t="str">
        <f>IF(OR(ISBLANK('!0'!AX892),ISERROR('!0'!AX892)),"",'!0'!AX892)</f>
        <v/>
      </c>
      <c r="AS890" t="str">
        <f>IF(OR(ISBLANK('!0'!AY892),ISERROR('!0'!AY892)),"",'!0'!AY892)</f>
        <v/>
      </c>
      <c r="AT890" t="str">
        <f>IF(OR(ISBLANK('!0'!AZ892),ISERROR('!0'!AZ892)),"",'!0'!AZ892)</f>
        <v/>
      </c>
      <c r="AU890" t="str">
        <f>IF(OR(ISBLANK('!0'!BA892),ISERROR('!0'!BA892)),"",'!0'!BA892)</f>
        <v/>
      </c>
      <c r="AV890" t="str">
        <f>IF(OR(ISBLANK('!0'!BB892),ISERROR('!0'!BB892)),"",'!0'!BB892)</f>
        <v/>
      </c>
      <c r="AW890" t="str">
        <f>IF(OR(ISBLANK('!0'!BC892),ISERROR('!0'!BC892)),"",'!0'!BC892)</f>
        <v/>
      </c>
      <c r="AX890" t="str">
        <f>IF(OR(ISBLANK('!0'!BD892),ISERROR('!0'!BD892)),"",'!0'!BD892)</f>
        <v/>
      </c>
      <c r="AY890" t="str">
        <f>IF(OR(ISBLANK('!0'!BE892),ISERROR('!0'!BE892)),"",'!0'!BE892)</f>
        <v/>
      </c>
      <c r="AZ890" t="str">
        <f>IF(OR(ISBLANK('!0'!BF892),ISERROR('!0'!BF892)),"",'!0'!BF892)</f>
        <v/>
      </c>
      <c r="BA890" t="str">
        <f>IF(OR(ISBLANK('!0'!BG892),ISERROR('!0'!BG892)),"",'!0'!BG892)</f>
        <v/>
      </c>
      <c r="BB890" t="str">
        <f>IF(OR(ISBLANK('!0'!BH892),ISERROR('!0'!BH892)),"",'!0'!BH892)</f>
        <v/>
      </c>
      <c r="BC890" t="str">
        <f>IF(OR(ISBLANK('!0'!BI892),ISERROR('!0'!BI892)),"",'!0'!BI892)</f>
        <v/>
      </c>
    </row>
    <row r="891" spans="1:55" ht="12.75" customHeight="1" x14ac:dyDescent="0.2">
      <c r="A891" t="str">
        <f>IF(OR(ISBLANK('!0'!A893),ISERROR('!0'!A893)),"",'!0'!A893)</f>
        <v/>
      </c>
      <c r="B891" t="str">
        <f>IF(OR(ISBLANK('!0'!B893),ISERROR('!0'!B893)),"",'!0'!B893)</f>
        <v/>
      </c>
      <c r="C891" t="str">
        <f>IF(OR(ISBLANK('!0'!C892),ISERROR('!0'!C892)),"",'!0'!C892)</f>
        <v/>
      </c>
      <c r="D891" t="str">
        <f>IF(OR(ISBLANK('!0'!D893),ISERROR('!0'!D893)),"",'!0'!D893)</f>
        <v/>
      </c>
      <c r="E891" t="str">
        <f>IF(OR(ISBLANK('!0'!E893),ISERROR('!0'!E893)),"",'!0'!E893)</f>
        <v/>
      </c>
      <c r="F891" t="str">
        <f>IF(OR(ISBLANK('!0'!F893),ISERROR('!0'!F893)),"",'!0'!F893)</f>
        <v/>
      </c>
      <c r="G891" t="str">
        <f>IF(OR(ISBLANK('!0'!G893),ISERROR('!0'!G893)),"",'!0'!G893)</f>
        <v/>
      </c>
      <c r="H891" t="str">
        <f>IF(OR(ISBLANK('!0'!H893),ISERROR('!0'!H893)),"",'!0'!H893)</f>
        <v/>
      </c>
      <c r="I891" s="4" t="str">
        <f>IF(OR(ISBLANK('!0'!I893),ISERROR('!0'!I893)),"",'!0'!I893)</f>
        <v/>
      </c>
      <c r="J891" t="str">
        <f>IF(OR(ISBLANK('!0'!J893),ISERROR('!0'!J893)),"",'!0'!J893)</f>
        <v/>
      </c>
      <c r="K891" s="59" t="str">
        <f>IF(OR(ISBLANK('!0'!K893),ISERROR('!0'!K893)),"",'!0'!K893)</f>
        <v/>
      </c>
      <c r="L891" t="str">
        <f>IF(OR(ISBLANK('!0'!L893),ISERROR('!0'!L893)),"",'!0'!L893)</f>
        <v/>
      </c>
      <c r="M891" t="str">
        <f>IF(OR(ISBLANK('!0'!M893),ISERROR('!0'!M893)),"",'!0'!M893)</f>
        <v/>
      </c>
      <c r="N891" t="str">
        <f>IF(OR(ISBLANK('!0'!N893),ISERROR('!0'!N893)),"",'!0'!N893)</f>
        <v/>
      </c>
      <c r="O891" t="str">
        <f>IF(OR(ISBLANK('!0'!O893),ISERROR('!0'!O893)),"",'!0'!O893)</f>
        <v/>
      </c>
      <c r="P891" t="str">
        <f>IF(OR(ISBLANK('!0'!P893),ISERROR('!0'!P893)),"",'!0'!P893)</f>
        <v/>
      </c>
      <c r="Q891" t="str">
        <f>IF(OR(ISBLANK('!0'!Q893),ISERROR('!0'!Q893)),"",'!0'!Q893)</f>
        <v/>
      </c>
      <c r="R891" t="str">
        <f>IF(OR(ISBLANK('!0'!R893),ISERROR('!0'!R893)),"",'!0'!R893)</f>
        <v/>
      </c>
      <c r="S891" t="str">
        <f>IF(OR(ISBLANK('!0'!S893),ISERROR('!0'!S893)),"",'!0'!S893)</f>
        <v/>
      </c>
      <c r="T891" t="str">
        <f>IF(OR(ISBLANK('!0'!T893),ISERROR('!0'!T893)),"",'!0'!T893)</f>
        <v/>
      </c>
      <c r="U891" t="str">
        <f>IF(OR(ISBLANK('!0'!U893),ISERROR('!0'!U893)),"",'!0'!U893)</f>
        <v/>
      </c>
      <c r="V891" t="str">
        <f>IF(OR(ISBLANK('!0'!V893),ISERROR('!0'!V893)),"",'!0'!V893)</f>
        <v/>
      </c>
      <c r="W891" t="str">
        <f>IF(OR(ISBLANK('!0'!W893),ISERROR('!0'!W893)),"",'!0'!W893)</f>
        <v/>
      </c>
      <c r="X891" t="str">
        <f>IF(OR(ISBLANK('!0'!X893),ISERROR('!0'!X893)),"",'!0'!X893)</f>
        <v/>
      </c>
      <c r="Y891" t="str">
        <f>IF(OR(ISBLANK('!0'!Y893),ISERROR('!0'!Y893)),"",'!0'!Y893)</f>
        <v/>
      </c>
      <c r="Z891" t="str">
        <f>IF(OR(ISBLANK('!0'!Z893),ISERROR('!0'!Z893)),"",'!0'!Z893)</f>
        <v/>
      </c>
      <c r="AA891" t="str">
        <f>IF(OR(ISBLANK('!0'!AA893),ISERROR('!0'!AA893)),"",'!0'!AA893)</f>
        <v/>
      </c>
      <c r="AB891" t="str">
        <f>IF(OR(ISBLANK('!0'!AB893),ISERROR('!0'!AB893)),"",'!0'!AB893)</f>
        <v/>
      </c>
      <c r="AC891" t="str">
        <f>IF(OR(ISBLANK('!0'!AI893),ISERROR('!0'!AI893)),"",'!0'!AI893)</f>
        <v/>
      </c>
      <c r="AD891" t="str">
        <f>IF(OR(ISBLANK('!0'!AJ893),ISERROR('!0'!AJ893)),"",'!0'!AJ893)</f>
        <v/>
      </c>
      <c r="AE891" t="str">
        <f>IF(OR(ISBLANK('!0'!AK893),ISERROR('!0'!AK893)),"",'!0'!AK893)</f>
        <v/>
      </c>
      <c r="AF891" t="str">
        <f>IF(OR(ISBLANK('!0'!AL893),ISERROR('!0'!AL893)),"",'!0'!AL893)</f>
        <v/>
      </c>
      <c r="AG891" t="str">
        <f>IF(OR(ISBLANK('!0'!AM893),ISERROR('!0'!AM893)),"",'!0'!AM893)</f>
        <v/>
      </c>
      <c r="AH891" t="str">
        <f>IF(OR(ISBLANK('!0'!AN893),ISERROR('!0'!AN893)),"",'!0'!AN893)</f>
        <v/>
      </c>
      <c r="AI891" t="str">
        <f>IF(OR(ISBLANK('!0'!AO893),ISERROR('!0'!AO893)),"",'!0'!AO893)</f>
        <v/>
      </c>
      <c r="AJ891" t="str">
        <f>IF(OR(ISBLANK('!0'!AP893),ISERROR('!0'!AP893)),"",'!0'!AP893)</f>
        <v/>
      </c>
      <c r="AK891" t="str">
        <f>IF(OR(ISBLANK('!0'!AQ893),ISERROR('!0'!AQ893)),"",'!0'!AQ893)</f>
        <v/>
      </c>
      <c r="AL891" t="str">
        <f>IF(OR(ISBLANK('!0'!AR893),ISERROR('!0'!AR893)),"",'!0'!AR893)</f>
        <v/>
      </c>
      <c r="AM891" t="str">
        <f>IF(OR(ISBLANK('!0'!AS893),ISERROR('!0'!AS893)),"",'!0'!AS893)</f>
        <v/>
      </c>
      <c r="AN891" t="str">
        <f>IF(OR(ISBLANK('!0'!AT893),ISERROR('!0'!AT893)),"",'!0'!AT893)</f>
        <v/>
      </c>
      <c r="AO891" t="str">
        <f>IF(OR(ISBLANK('!0'!AU893),ISERROR('!0'!AU893)),"",'!0'!AU893)</f>
        <v/>
      </c>
      <c r="AP891" t="str">
        <f>IF(OR(ISBLANK('!0'!AV893),ISERROR('!0'!AV893)),"",'!0'!AV893)</f>
        <v/>
      </c>
      <c r="AQ891" t="str">
        <f>IF(OR(ISBLANK('!0'!AW893),ISERROR('!0'!AW893)),"",'!0'!AW893)</f>
        <v/>
      </c>
      <c r="AR891" t="str">
        <f>IF(OR(ISBLANK('!0'!AX893),ISERROR('!0'!AX893)),"",'!0'!AX893)</f>
        <v/>
      </c>
      <c r="AS891" t="str">
        <f>IF(OR(ISBLANK('!0'!AY893),ISERROR('!0'!AY893)),"",'!0'!AY893)</f>
        <v/>
      </c>
      <c r="AT891" t="str">
        <f>IF(OR(ISBLANK('!0'!AZ893),ISERROR('!0'!AZ893)),"",'!0'!AZ893)</f>
        <v/>
      </c>
      <c r="AU891" t="str">
        <f>IF(OR(ISBLANK('!0'!BA893),ISERROR('!0'!BA893)),"",'!0'!BA893)</f>
        <v/>
      </c>
      <c r="AV891" t="str">
        <f>IF(OR(ISBLANK('!0'!BB893),ISERROR('!0'!BB893)),"",'!0'!BB893)</f>
        <v/>
      </c>
      <c r="AW891" t="str">
        <f>IF(OR(ISBLANK('!0'!BC893),ISERROR('!0'!BC893)),"",'!0'!BC893)</f>
        <v/>
      </c>
      <c r="AX891" t="str">
        <f>IF(OR(ISBLANK('!0'!BD893),ISERROR('!0'!BD893)),"",'!0'!BD893)</f>
        <v/>
      </c>
      <c r="AY891" t="str">
        <f>IF(OR(ISBLANK('!0'!BE893),ISERROR('!0'!BE893)),"",'!0'!BE893)</f>
        <v/>
      </c>
      <c r="AZ891" t="str">
        <f>IF(OR(ISBLANK('!0'!BF893),ISERROR('!0'!BF893)),"",'!0'!BF893)</f>
        <v/>
      </c>
      <c r="BA891" t="str">
        <f>IF(OR(ISBLANK('!0'!BG893),ISERROR('!0'!BG893)),"",'!0'!BG893)</f>
        <v/>
      </c>
      <c r="BB891" t="str">
        <f>IF(OR(ISBLANK('!0'!BH893),ISERROR('!0'!BH893)),"",'!0'!BH893)</f>
        <v/>
      </c>
      <c r="BC891" t="str">
        <f>IF(OR(ISBLANK('!0'!BI893),ISERROR('!0'!BI893)),"",'!0'!BI893)</f>
        <v/>
      </c>
    </row>
    <row r="892" spans="1:55" ht="12.75" customHeight="1" x14ac:dyDescent="0.2">
      <c r="A892" t="str">
        <f>IF(OR(ISBLANK('!0'!A894),ISERROR('!0'!A894)),"",'!0'!A894)</f>
        <v/>
      </c>
      <c r="B892" t="str">
        <f>IF(OR(ISBLANK('!0'!B894),ISERROR('!0'!B894)),"",'!0'!B894)</f>
        <v/>
      </c>
      <c r="C892" t="str">
        <f>IF(OR(ISBLANK('!0'!C893),ISERROR('!0'!C893)),"",'!0'!C893)</f>
        <v/>
      </c>
      <c r="D892" t="str">
        <f>IF(OR(ISBLANK('!0'!D894),ISERROR('!0'!D894)),"",'!0'!D894)</f>
        <v/>
      </c>
      <c r="E892" t="str">
        <f>IF(OR(ISBLANK('!0'!E894),ISERROR('!0'!E894)),"",'!0'!E894)</f>
        <v/>
      </c>
      <c r="F892" t="str">
        <f>IF(OR(ISBLANK('!0'!F894),ISERROR('!0'!F894)),"",'!0'!F894)</f>
        <v/>
      </c>
      <c r="G892" t="str">
        <f>IF(OR(ISBLANK('!0'!G894),ISERROR('!0'!G894)),"",'!0'!G894)</f>
        <v/>
      </c>
      <c r="H892" t="str">
        <f>IF(OR(ISBLANK('!0'!H894),ISERROR('!0'!H894)),"",'!0'!H894)</f>
        <v/>
      </c>
      <c r="I892" s="4" t="str">
        <f>IF(OR(ISBLANK('!0'!I894),ISERROR('!0'!I894)),"",'!0'!I894)</f>
        <v/>
      </c>
      <c r="J892" t="str">
        <f>IF(OR(ISBLANK('!0'!J894),ISERROR('!0'!J894)),"",'!0'!J894)</f>
        <v/>
      </c>
      <c r="K892" s="59" t="str">
        <f>IF(OR(ISBLANK('!0'!K894),ISERROR('!0'!K894)),"",'!0'!K894)</f>
        <v/>
      </c>
      <c r="L892" t="str">
        <f>IF(OR(ISBLANK('!0'!L894),ISERROR('!0'!L894)),"",'!0'!L894)</f>
        <v/>
      </c>
      <c r="M892" t="str">
        <f>IF(OR(ISBLANK('!0'!M894),ISERROR('!0'!M894)),"",'!0'!M894)</f>
        <v/>
      </c>
      <c r="N892" t="str">
        <f>IF(OR(ISBLANK('!0'!N894),ISERROR('!0'!N894)),"",'!0'!N894)</f>
        <v/>
      </c>
      <c r="O892" t="str">
        <f>IF(OR(ISBLANK('!0'!O894),ISERROR('!0'!O894)),"",'!0'!O894)</f>
        <v/>
      </c>
      <c r="P892" t="str">
        <f>IF(OR(ISBLANK('!0'!P894),ISERROR('!0'!P894)),"",'!0'!P894)</f>
        <v/>
      </c>
      <c r="Q892" t="str">
        <f>IF(OR(ISBLANK('!0'!Q894),ISERROR('!0'!Q894)),"",'!0'!Q894)</f>
        <v/>
      </c>
      <c r="R892" t="str">
        <f>IF(OR(ISBLANK('!0'!R894),ISERROR('!0'!R894)),"",'!0'!R894)</f>
        <v/>
      </c>
      <c r="S892" t="str">
        <f>IF(OR(ISBLANK('!0'!S894),ISERROR('!0'!S894)),"",'!0'!S894)</f>
        <v/>
      </c>
      <c r="T892" t="str">
        <f>IF(OR(ISBLANK('!0'!T894),ISERROR('!0'!T894)),"",'!0'!T894)</f>
        <v/>
      </c>
      <c r="U892" t="str">
        <f>IF(OR(ISBLANK('!0'!U894),ISERROR('!0'!U894)),"",'!0'!U894)</f>
        <v/>
      </c>
      <c r="V892" t="str">
        <f>IF(OR(ISBLANK('!0'!V894),ISERROR('!0'!V894)),"",'!0'!V894)</f>
        <v/>
      </c>
      <c r="W892" t="str">
        <f>IF(OR(ISBLANK('!0'!W894),ISERROR('!0'!W894)),"",'!0'!W894)</f>
        <v/>
      </c>
      <c r="X892" t="str">
        <f>IF(OR(ISBLANK('!0'!X894),ISERROR('!0'!X894)),"",'!0'!X894)</f>
        <v/>
      </c>
      <c r="Y892" t="str">
        <f>IF(OR(ISBLANK('!0'!Y894),ISERROR('!0'!Y894)),"",'!0'!Y894)</f>
        <v/>
      </c>
      <c r="Z892" t="str">
        <f>IF(OR(ISBLANK('!0'!Z894),ISERROR('!0'!Z894)),"",'!0'!Z894)</f>
        <v/>
      </c>
      <c r="AA892" t="str">
        <f>IF(OR(ISBLANK('!0'!AA894),ISERROR('!0'!AA894)),"",'!0'!AA894)</f>
        <v/>
      </c>
      <c r="AB892" t="str">
        <f>IF(OR(ISBLANK('!0'!AB894),ISERROR('!0'!AB894)),"",'!0'!AB894)</f>
        <v/>
      </c>
      <c r="AC892" t="str">
        <f>IF(OR(ISBLANK('!0'!AI894),ISERROR('!0'!AI894)),"",'!0'!AI894)</f>
        <v/>
      </c>
      <c r="AD892" t="str">
        <f>IF(OR(ISBLANK('!0'!AJ894),ISERROR('!0'!AJ894)),"",'!0'!AJ894)</f>
        <v/>
      </c>
      <c r="AE892" t="str">
        <f>IF(OR(ISBLANK('!0'!AK894),ISERROR('!0'!AK894)),"",'!0'!AK894)</f>
        <v/>
      </c>
      <c r="AF892" t="str">
        <f>IF(OR(ISBLANK('!0'!AL894),ISERROR('!0'!AL894)),"",'!0'!AL894)</f>
        <v/>
      </c>
      <c r="AG892" t="str">
        <f>IF(OR(ISBLANK('!0'!AM894),ISERROR('!0'!AM894)),"",'!0'!AM894)</f>
        <v/>
      </c>
      <c r="AH892" t="str">
        <f>IF(OR(ISBLANK('!0'!AN894),ISERROR('!0'!AN894)),"",'!0'!AN894)</f>
        <v/>
      </c>
      <c r="AI892" t="str">
        <f>IF(OR(ISBLANK('!0'!AO894),ISERROR('!0'!AO894)),"",'!0'!AO894)</f>
        <v/>
      </c>
      <c r="AJ892" t="str">
        <f>IF(OR(ISBLANK('!0'!AP894),ISERROR('!0'!AP894)),"",'!0'!AP894)</f>
        <v/>
      </c>
      <c r="AK892" t="str">
        <f>IF(OR(ISBLANK('!0'!AQ894),ISERROR('!0'!AQ894)),"",'!0'!AQ894)</f>
        <v/>
      </c>
      <c r="AL892" t="str">
        <f>IF(OR(ISBLANK('!0'!AR894),ISERROR('!0'!AR894)),"",'!0'!AR894)</f>
        <v/>
      </c>
      <c r="AM892" t="str">
        <f>IF(OR(ISBLANK('!0'!AS894),ISERROR('!0'!AS894)),"",'!0'!AS894)</f>
        <v/>
      </c>
      <c r="AN892" t="str">
        <f>IF(OR(ISBLANK('!0'!AT894),ISERROR('!0'!AT894)),"",'!0'!AT894)</f>
        <v/>
      </c>
      <c r="AO892" t="str">
        <f>IF(OR(ISBLANK('!0'!AU894),ISERROR('!0'!AU894)),"",'!0'!AU894)</f>
        <v/>
      </c>
      <c r="AP892" t="str">
        <f>IF(OR(ISBLANK('!0'!AV894),ISERROR('!0'!AV894)),"",'!0'!AV894)</f>
        <v/>
      </c>
      <c r="AQ892" t="str">
        <f>IF(OR(ISBLANK('!0'!AW894),ISERROR('!0'!AW894)),"",'!0'!AW894)</f>
        <v/>
      </c>
      <c r="AR892" t="str">
        <f>IF(OR(ISBLANK('!0'!AX894),ISERROR('!0'!AX894)),"",'!0'!AX894)</f>
        <v/>
      </c>
      <c r="AS892" t="str">
        <f>IF(OR(ISBLANK('!0'!AY894),ISERROR('!0'!AY894)),"",'!0'!AY894)</f>
        <v/>
      </c>
      <c r="AT892" t="str">
        <f>IF(OR(ISBLANK('!0'!AZ894),ISERROR('!0'!AZ894)),"",'!0'!AZ894)</f>
        <v/>
      </c>
      <c r="AU892" t="str">
        <f>IF(OR(ISBLANK('!0'!BA894),ISERROR('!0'!BA894)),"",'!0'!BA894)</f>
        <v/>
      </c>
      <c r="AV892" t="str">
        <f>IF(OR(ISBLANK('!0'!BB894),ISERROR('!0'!BB894)),"",'!0'!BB894)</f>
        <v/>
      </c>
      <c r="AW892" t="str">
        <f>IF(OR(ISBLANK('!0'!BC894),ISERROR('!0'!BC894)),"",'!0'!BC894)</f>
        <v/>
      </c>
      <c r="AX892" t="str">
        <f>IF(OR(ISBLANK('!0'!BD894),ISERROR('!0'!BD894)),"",'!0'!BD894)</f>
        <v/>
      </c>
      <c r="AY892" t="str">
        <f>IF(OR(ISBLANK('!0'!BE894),ISERROR('!0'!BE894)),"",'!0'!BE894)</f>
        <v/>
      </c>
      <c r="AZ892" t="str">
        <f>IF(OR(ISBLANK('!0'!BF894),ISERROR('!0'!BF894)),"",'!0'!BF894)</f>
        <v/>
      </c>
      <c r="BA892" t="str">
        <f>IF(OR(ISBLANK('!0'!BG894),ISERROR('!0'!BG894)),"",'!0'!BG894)</f>
        <v/>
      </c>
      <c r="BB892" t="str">
        <f>IF(OR(ISBLANK('!0'!BH894),ISERROR('!0'!BH894)),"",'!0'!BH894)</f>
        <v/>
      </c>
      <c r="BC892" t="str">
        <f>IF(OR(ISBLANK('!0'!BI894),ISERROR('!0'!BI894)),"",'!0'!BI894)</f>
        <v/>
      </c>
    </row>
    <row r="893" spans="1:55" ht="12.75" customHeight="1" x14ac:dyDescent="0.2">
      <c r="A893" t="str">
        <f>IF(OR(ISBLANK('!0'!A895),ISERROR('!0'!A895)),"",'!0'!A895)</f>
        <v/>
      </c>
      <c r="B893" t="str">
        <f>IF(OR(ISBLANK('!0'!B895),ISERROR('!0'!B895)),"",'!0'!B895)</f>
        <v/>
      </c>
      <c r="C893" t="str">
        <f>IF(OR(ISBLANK('!0'!C894),ISERROR('!0'!C894)),"",'!0'!C894)</f>
        <v/>
      </c>
      <c r="D893" t="str">
        <f>IF(OR(ISBLANK('!0'!D895),ISERROR('!0'!D895)),"",'!0'!D895)</f>
        <v/>
      </c>
      <c r="E893" t="str">
        <f>IF(OR(ISBLANK('!0'!E895),ISERROR('!0'!E895)),"",'!0'!E895)</f>
        <v/>
      </c>
      <c r="F893" t="str">
        <f>IF(OR(ISBLANK('!0'!F895),ISERROR('!0'!F895)),"",'!0'!F895)</f>
        <v/>
      </c>
      <c r="G893" t="str">
        <f>IF(OR(ISBLANK('!0'!G895),ISERROR('!0'!G895)),"",'!0'!G895)</f>
        <v/>
      </c>
      <c r="H893" t="str">
        <f>IF(OR(ISBLANK('!0'!H895),ISERROR('!0'!H895)),"",'!0'!H895)</f>
        <v/>
      </c>
      <c r="I893" s="4" t="str">
        <f>IF(OR(ISBLANK('!0'!I895),ISERROR('!0'!I895)),"",'!0'!I895)</f>
        <v/>
      </c>
      <c r="J893" t="str">
        <f>IF(OR(ISBLANK('!0'!J895),ISERROR('!0'!J895)),"",'!0'!J895)</f>
        <v/>
      </c>
      <c r="K893" s="59" t="str">
        <f>IF(OR(ISBLANK('!0'!K895),ISERROR('!0'!K895)),"",'!0'!K895)</f>
        <v/>
      </c>
      <c r="L893" t="str">
        <f>IF(OR(ISBLANK('!0'!L895),ISERROR('!0'!L895)),"",'!0'!L895)</f>
        <v/>
      </c>
      <c r="M893" t="str">
        <f>IF(OR(ISBLANK('!0'!M895),ISERROR('!0'!M895)),"",'!0'!M895)</f>
        <v/>
      </c>
      <c r="N893" t="str">
        <f>IF(OR(ISBLANK('!0'!N895),ISERROR('!0'!N895)),"",'!0'!N895)</f>
        <v/>
      </c>
      <c r="O893" t="str">
        <f>IF(OR(ISBLANK('!0'!O895),ISERROR('!0'!O895)),"",'!0'!O895)</f>
        <v/>
      </c>
      <c r="P893" t="str">
        <f>IF(OR(ISBLANK('!0'!P895),ISERROR('!0'!P895)),"",'!0'!P895)</f>
        <v/>
      </c>
      <c r="Q893" t="str">
        <f>IF(OR(ISBLANK('!0'!Q895),ISERROR('!0'!Q895)),"",'!0'!Q895)</f>
        <v/>
      </c>
      <c r="R893" t="str">
        <f>IF(OR(ISBLANK('!0'!R895),ISERROR('!0'!R895)),"",'!0'!R895)</f>
        <v/>
      </c>
      <c r="S893" t="str">
        <f>IF(OR(ISBLANK('!0'!S895),ISERROR('!0'!S895)),"",'!0'!S895)</f>
        <v/>
      </c>
      <c r="T893" t="str">
        <f>IF(OR(ISBLANK('!0'!T895),ISERROR('!0'!T895)),"",'!0'!T895)</f>
        <v/>
      </c>
      <c r="U893" t="str">
        <f>IF(OR(ISBLANK('!0'!U895),ISERROR('!0'!U895)),"",'!0'!U895)</f>
        <v/>
      </c>
      <c r="V893" t="str">
        <f>IF(OR(ISBLANK('!0'!V895),ISERROR('!0'!V895)),"",'!0'!V895)</f>
        <v/>
      </c>
      <c r="W893" t="str">
        <f>IF(OR(ISBLANK('!0'!W895),ISERROR('!0'!W895)),"",'!0'!W895)</f>
        <v/>
      </c>
      <c r="X893" t="str">
        <f>IF(OR(ISBLANK('!0'!X895),ISERROR('!0'!X895)),"",'!0'!X895)</f>
        <v/>
      </c>
      <c r="Y893" t="str">
        <f>IF(OR(ISBLANK('!0'!Y895),ISERROR('!0'!Y895)),"",'!0'!Y895)</f>
        <v/>
      </c>
      <c r="Z893" t="str">
        <f>IF(OR(ISBLANK('!0'!Z895),ISERROR('!0'!Z895)),"",'!0'!Z895)</f>
        <v/>
      </c>
      <c r="AA893" t="str">
        <f>IF(OR(ISBLANK('!0'!AA895),ISERROR('!0'!AA895)),"",'!0'!AA895)</f>
        <v/>
      </c>
      <c r="AB893" t="str">
        <f>IF(OR(ISBLANK('!0'!AB895),ISERROR('!0'!AB895)),"",'!0'!AB895)</f>
        <v/>
      </c>
      <c r="AC893" t="str">
        <f>IF(OR(ISBLANK('!0'!AI895),ISERROR('!0'!AI895)),"",'!0'!AI895)</f>
        <v/>
      </c>
      <c r="AD893" t="str">
        <f>IF(OR(ISBLANK('!0'!AJ895),ISERROR('!0'!AJ895)),"",'!0'!AJ895)</f>
        <v/>
      </c>
      <c r="AE893" t="str">
        <f>IF(OR(ISBLANK('!0'!AK895),ISERROR('!0'!AK895)),"",'!0'!AK895)</f>
        <v/>
      </c>
      <c r="AF893" t="str">
        <f>IF(OR(ISBLANK('!0'!AL895),ISERROR('!0'!AL895)),"",'!0'!AL895)</f>
        <v/>
      </c>
      <c r="AG893" t="str">
        <f>IF(OR(ISBLANK('!0'!AM895),ISERROR('!0'!AM895)),"",'!0'!AM895)</f>
        <v/>
      </c>
      <c r="AH893" t="str">
        <f>IF(OR(ISBLANK('!0'!AN895),ISERROR('!0'!AN895)),"",'!0'!AN895)</f>
        <v/>
      </c>
      <c r="AI893" t="str">
        <f>IF(OR(ISBLANK('!0'!AO895),ISERROR('!0'!AO895)),"",'!0'!AO895)</f>
        <v/>
      </c>
      <c r="AJ893" t="str">
        <f>IF(OR(ISBLANK('!0'!AP895),ISERROR('!0'!AP895)),"",'!0'!AP895)</f>
        <v/>
      </c>
      <c r="AK893" t="str">
        <f>IF(OR(ISBLANK('!0'!AQ895),ISERROR('!0'!AQ895)),"",'!0'!AQ895)</f>
        <v/>
      </c>
      <c r="AL893" t="str">
        <f>IF(OR(ISBLANK('!0'!AR895),ISERROR('!0'!AR895)),"",'!0'!AR895)</f>
        <v/>
      </c>
      <c r="AM893" t="str">
        <f>IF(OR(ISBLANK('!0'!AS895),ISERROR('!0'!AS895)),"",'!0'!AS895)</f>
        <v/>
      </c>
      <c r="AN893" t="str">
        <f>IF(OR(ISBLANK('!0'!AT895),ISERROR('!0'!AT895)),"",'!0'!AT895)</f>
        <v/>
      </c>
      <c r="AO893" t="str">
        <f>IF(OR(ISBLANK('!0'!AU895),ISERROR('!0'!AU895)),"",'!0'!AU895)</f>
        <v/>
      </c>
      <c r="AP893" t="str">
        <f>IF(OR(ISBLANK('!0'!AV895),ISERROR('!0'!AV895)),"",'!0'!AV895)</f>
        <v/>
      </c>
      <c r="AQ893" t="str">
        <f>IF(OR(ISBLANK('!0'!AW895),ISERROR('!0'!AW895)),"",'!0'!AW895)</f>
        <v/>
      </c>
      <c r="AR893" t="str">
        <f>IF(OR(ISBLANK('!0'!AX895),ISERROR('!0'!AX895)),"",'!0'!AX895)</f>
        <v/>
      </c>
      <c r="AS893" t="str">
        <f>IF(OR(ISBLANK('!0'!AY895),ISERROR('!0'!AY895)),"",'!0'!AY895)</f>
        <v/>
      </c>
      <c r="AT893" t="str">
        <f>IF(OR(ISBLANK('!0'!AZ895),ISERROR('!0'!AZ895)),"",'!0'!AZ895)</f>
        <v/>
      </c>
      <c r="AU893" t="str">
        <f>IF(OR(ISBLANK('!0'!BA895),ISERROR('!0'!BA895)),"",'!0'!BA895)</f>
        <v/>
      </c>
      <c r="AV893" t="str">
        <f>IF(OR(ISBLANK('!0'!BB895),ISERROR('!0'!BB895)),"",'!0'!BB895)</f>
        <v/>
      </c>
      <c r="AW893" t="str">
        <f>IF(OR(ISBLANK('!0'!BC895),ISERROR('!0'!BC895)),"",'!0'!BC895)</f>
        <v/>
      </c>
      <c r="AX893" t="str">
        <f>IF(OR(ISBLANK('!0'!BD895),ISERROR('!0'!BD895)),"",'!0'!BD895)</f>
        <v/>
      </c>
      <c r="AY893" t="str">
        <f>IF(OR(ISBLANK('!0'!BE895),ISERROR('!0'!BE895)),"",'!0'!BE895)</f>
        <v/>
      </c>
      <c r="AZ893" t="str">
        <f>IF(OR(ISBLANK('!0'!BF895),ISERROR('!0'!BF895)),"",'!0'!BF895)</f>
        <v/>
      </c>
      <c r="BA893" t="str">
        <f>IF(OR(ISBLANK('!0'!BG895),ISERROR('!0'!BG895)),"",'!0'!BG895)</f>
        <v/>
      </c>
      <c r="BB893" t="str">
        <f>IF(OR(ISBLANK('!0'!BH895),ISERROR('!0'!BH895)),"",'!0'!BH895)</f>
        <v/>
      </c>
      <c r="BC893" t="str">
        <f>IF(OR(ISBLANK('!0'!BI895),ISERROR('!0'!BI895)),"",'!0'!BI895)</f>
        <v/>
      </c>
    </row>
    <row r="894" spans="1:55" ht="12.75" customHeight="1" x14ac:dyDescent="0.2">
      <c r="A894" t="str">
        <f>IF(OR(ISBLANK('!0'!A896),ISERROR('!0'!A896)),"",'!0'!A896)</f>
        <v/>
      </c>
      <c r="B894" t="str">
        <f>IF(OR(ISBLANK('!0'!B896),ISERROR('!0'!B896)),"",'!0'!B896)</f>
        <v/>
      </c>
      <c r="C894" t="str">
        <f>IF(OR(ISBLANK('!0'!C895),ISERROR('!0'!C895)),"",'!0'!C895)</f>
        <v/>
      </c>
      <c r="D894" t="str">
        <f>IF(OR(ISBLANK('!0'!D896),ISERROR('!0'!D896)),"",'!0'!D896)</f>
        <v/>
      </c>
      <c r="E894" t="str">
        <f>IF(OR(ISBLANK('!0'!E896),ISERROR('!0'!E896)),"",'!0'!E896)</f>
        <v/>
      </c>
      <c r="F894" t="str">
        <f>IF(OR(ISBLANK('!0'!F896),ISERROR('!0'!F896)),"",'!0'!F896)</f>
        <v/>
      </c>
      <c r="G894" t="str">
        <f>IF(OR(ISBLANK('!0'!G896),ISERROR('!0'!G896)),"",'!0'!G896)</f>
        <v/>
      </c>
      <c r="H894" t="str">
        <f>IF(OR(ISBLANK('!0'!H896),ISERROR('!0'!H896)),"",'!0'!H896)</f>
        <v/>
      </c>
      <c r="I894" s="4" t="str">
        <f>IF(OR(ISBLANK('!0'!I896),ISERROR('!0'!I896)),"",'!0'!I896)</f>
        <v/>
      </c>
      <c r="J894" t="str">
        <f>IF(OR(ISBLANK('!0'!J896),ISERROR('!0'!J896)),"",'!0'!J896)</f>
        <v/>
      </c>
      <c r="K894" s="59" t="str">
        <f>IF(OR(ISBLANK('!0'!K896),ISERROR('!0'!K896)),"",'!0'!K896)</f>
        <v/>
      </c>
      <c r="L894" t="str">
        <f>IF(OR(ISBLANK('!0'!L896),ISERROR('!0'!L896)),"",'!0'!L896)</f>
        <v/>
      </c>
      <c r="M894" t="str">
        <f>IF(OR(ISBLANK('!0'!M896),ISERROR('!0'!M896)),"",'!0'!M896)</f>
        <v/>
      </c>
      <c r="N894" t="str">
        <f>IF(OR(ISBLANK('!0'!N896),ISERROR('!0'!N896)),"",'!0'!N896)</f>
        <v/>
      </c>
      <c r="O894" t="str">
        <f>IF(OR(ISBLANK('!0'!O896),ISERROR('!0'!O896)),"",'!0'!O896)</f>
        <v/>
      </c>
      <c r="P894" t="str">
        <f>IF(OR(ISBLANK('!0'!P896),ISERROR('!0'!P896)),"",'!0'!P896)</f>
        <v/>
      </c>
      <c r="Q894" t="str">
        <f>IF(OR(ISBLANK('!0'!Q896),ISERROR('!0'!Q896)),"",'!0'!Q896)</f>
        <v/>
      </c>
      <c r="R894" t="str">
        <f>IF(OR(ISBLANK('!0'!R896),ISERROR('!0'!R896)),"",'!0'!R896)</f>
        <v/>
      </c>
      <c r="S894" t="str">
        <f>IF(OR(ISBLANK('!0'!S896),ISERROR('!0'!S896)),"",'!0'!S896)</f>
        <v/>
      </c>
      <c r="T894" t="str">
        <f>IF(OR(ISBLANK('!0'!T896),ISERROR('!0'!T896)),"",'!0'!T896)</f>
        <v/>
      </c>
      <c r="U894" t="str">
        <f>IF(OR(ISBLANK('!0'!U896),ISERROR('!0'!U896)),"",'!0'!U896)</f>
        <v/>
      </c>
      <c r="V894" t="str">
        <f>IF(OR(ISBLANK('!0'!V896),ISERROR('!0'!V896)),"",'!0'!V896)</f>
        <v/>
      </c>
      <c r="W894" t="str">
        <f>IF(OR(ISBLANK('!0'!W896),ISERROR('!0'!W896)),"",'!0'!W896)</f>
        <v/>
      </c>
      <c r="X894" t="str">
        <f>IF(OR(ISBLANK('!0'!X896),ISERROR('!0'!X896)),"",'!0'!X896)</f>
        <v/>
      </c>
      <c r="Y894" t="str">
        <f>IF(OR(ISBLANK('!0'!Y896),ISERROR('!0'!Y896)),"",'!0'!Y896)</f>
        <v/>
      </c>
      <c r="Z894" t="str">
        <f>IF(OR(ISBLANK('!0'!Z896),ISERROR('!0'!Z896)),"",'!0'!Z896)</f>
        <v/>
      </c>
      <c r="AA894" t="str">
        <f>IF(OR(ISBLANK('!0'!AA896),ISERROR('!0'!AA896)),"",'!0'!AA896)</f>
        <v/>
      </c>
      <c r="AB894" t="str">
        <f>IF(OR(ISBLANK('!0'!AB896),ISERROR('!0'!AB896)),"",'!0'!AB896)</f>
        <v/>
      </c>
      <c r="AC894" t="str">
        <f>IF(OR(ISBLANK('!0'!AI896),ISERROR('!0'!AI896)),"",'!0'!AI896)</f>
        <v/>
      </c>
      <c r="AD894" t="str">
        <f>IF(OR(ISBLANK('!0'!AJ896),ISERROR('!0'!AJ896)),"",'!0'!AJ896)</f>
        <v/>
      </c>
      <c r="AE894" t="str">
        <f>IF(OR(ISBLANK('!0'!AK896),ISERROR('!0'!AK896)),"",'!0'!AK896)</f>
        <v/>
      </c>
      <c r="AF894" t="str">
        <f>IF(OR(ISBLANK('!0'!AL896),ISERROR('!0'!AL896)),"",'!0'!AL896)</f>
        <v/>
      </c>
      <c r="AG894" t="str">
        <f>IF(OR(ISBLANK('!0'!AM896),ISERROR('!0'!AM896)),"",'!0'!AM896)</f>
        <v/>
      </c>
      <c r="AH894" t="str">
        <f>IF(OR(ISBLANK('!0'!AN896),ISERROR('!0'!AN896)),"",'!0'!AN896)</f>
        <v/>
      </c>
      <c r="AI894" t="str">
        <f>IF(OR(ISBLANK('!0'!AO896),ISERROR('!0'!AO896)),"",'!0'!AO896)</f>
        <v/>
      </c>
      <c r="AJ894" t="str">
        <f>IF(OR(ISBLANK('!0'!AP896),ISERROR('!0'!AP896)),"",'!0'!AP896)</f>
        <v/>
      </c>
      <c r="AK894" t="str">
        <f>IF(OR(ISBLANK('!0'!AQ896),ISERROR('!0'!AQ896)),"",'!0'!AQ896)</f>
        <v/>
      </c>
      <c r="AL894" t="str">
        <f>IF(OR(ISBLANK('!0'!AR896),ISERROR('!0'!AR896)),"",'!0'!AR896)</f>
        <v/>
      </c>
      <c r="AM894" t="str">
        <f>IF(OR(ISBLANK('!0'!AS896),ISERROR('!0'!AS896)),"",'!0'!AS896)</f>
        <v/>
      </c>
      <c r="AN894" t="str">
        <f>IF(OR(ISBLANK('!0'!AT896),ISERROR('!0'!AT896)),"",'!0'!AT896)</f>
        <v/>
      </c>
      <c r="AO894" t="str">
        <f>IF(OR(ISBLANK('!0'!AU896),ISERROR('!0'!AU896)),"",'!0'!AU896)</f>
        <v/>
      </c>
      <c r="AP894" t="str">
        <f>IF(OR(ISBLANK('!0'!AV896),ISERROR('!0'!AV896)),"",'!0'!AV896)</f>
        <v/>
      </c>
      <c r="AQ894" t="str">
        <f>IF(OR(ISBLANK('!0'!AW896),ISERROR('!0'!AW896)),"",'!0'!AW896)</f>
        <v/>
      </c>
      <c r="AR894" t="str">
        <f>IF(OR(ISBLANK('!0'!AX896),ISERROR('!0'!AX896)),"",'!0'!AX896)</f>
        <v/>
      </c>
      <c r="AS894" t="str">
        <f>IF(OR(ISBLANK('!0'!AY896),ISERROR('!0'!AY896)),"",'!0'!AY896)</f>
        <v/>
      </c>
      <c r="AT894" t="str">
        <f>IF(OR(ISBLANK('!0'!AZ896),ISERROR('!0'!AZ896)),"",'!0'!AZ896)</f>
        <v/>
      </c>
      <c r="AU894" t="str">
        <f>IF(OR(ISBLANK('!0'!BA896),ISERROR('!0'!BA896)),"",'!0'!BA896)</f>
        <v/>
      </c>
      <c r="AV894" t="str">
        <f>IF(OR(ISBLANK('!0'!BB896),ISERROR('!0'!BB896)),"",'!0'!BB896)</f>
        <v/>
      </c>
      <c r="AW894" t="str">
        <f>IF(OR(ISBLANK('!0'!BC896),ISERROR('!0'!BC896)),"",'!0'!BC896)</f>
        <v/>
      </c>
      <c r="AX894" t="str">
        <f>IF(OR(ISBLANK('!0'!BD896),ISERROR('!0'!BD896)),"",'!0'!BD896)</f>
        <v/>
      </c>
      <c r="AY894" t="str">
        <f>IF(OR(ISBLANK('!0'!BE896),ISERROR('!0'!BE896)),"",'!0'!BE896)</f>
        <v/>
      </c>
      <c r="AZ894" t="str">
        <f>IF(OR(ISBLANK('!0'!BF896),ISERROR('!0'!BF896)),"",'!0'!BF896)</f>
        <v/>
      </c>
      <c r="BA894" t="str">
        <f>IF(OR(ISBLANK('!0'!BG896),ISERROR('!0'!BG896)),"",'!0'!BG896)</f>
        <v/>
      </c>
      <c r="BB894" t="str">
        <f>IF(OR(ISBLANK('!0'!BH896),ISERROR('!0'!BH896)),"",'!0'!BH896)</f>
        <v/>
      </c>
      <c r="BC894" t="str">
        <f>IF(OR(ISBLANK('!0'!BI896),ISERROR('!0'!BI896)),"",'!0'!BI896)</f>
        <v/>
      </c>
    </row>
    <row r="895" spans="1:55" ht="12.75" customHeight="1" x14ac:dyDescent="0.2">
      <c r="A895" t="str">
        <f>IF(OR(ISBLANK('!0'!A897),ISERROR('!0'!A897)),"",'!0'!A897)</f>
        <v/>
      </c>
      <c r="B895" t="str">
        <f>IF(OR(ISBLANK('!0'!B897),ISERROR('!0'!B897)),"",'!0'!B897)</f>
        <v/>
      </c>
      <c r="C895" t="str">
        <f>IF(OR(ISBLANK('!0'!C896),ISERROR('!0'!C896)),"",'!0'!C896)</f>
        <v/>
      </c>
      <c r="D895" t="str">
        <f>IF(OR(ISBLANK('!0'!D897),ISERROR('!0'!D897)),"",'!0'!D897)</f>
        <v/>
      </c>
      <c r="E895" t="str">
        <f>IF(OR(ISBLANK('!0'!E897),ISERROR('!0'!E897)),"",'!0'!E897)</f>
        <v/>
      </c>
      <c r="F895" t="str">
        <f>IF(OR(ISBLANK('!0'!F897),ISERROR('!0'!F897)),"",'!0'!F897)</f>
        <v/>
      </c>
      <c r="G895" t="str">
        <f>IF(OR(ISBLANK('!0'!G897),ISERROR('!0'!G897)),"",'!0'!G897)</f>
        <v/>
      </c>
      <c r="H895" t="str">
        <f>IF(OR(ISBLANK('!0'!H897),ISERROR('!0'!H897)),"",'!0'!H897)</f>
        <v/>
      </c>
      <c r="I895" s="4" t="str">
        <f>IF(OR(ISBLANK('!0'!I897),ISERROR('!0'!I897)),"",'!0'!I897)</f>
        <v/>
      </c>
      <c r="J895" t="str">
        <f>IF(OR(ISBLANK('!0'!J897),ISERROR('!0'!J897)),"",'!0'!J897)</f>
        <v/>
      </c>
      <c r="K895" s="59" t="str">
        <f>IF(OR(ISBLANK('!0'!K897),ISERROR('!0'!K897)),"",'!0'!K897)</f>
        <v/>
      </c>
      <c r="L895" t="str">
        <f>IF(OR(ISBLANK('!0'!L897),ISERROR('!0'!L897)),"",'!0'!L897)</f>
        <v/>
      </c>
      <c r="M895" t="str">
        <f>IF(OR(ISBLANK('!0'!M897),ISERROR('!0'!M897)),"",'!0'!M897)</f>
        <v/>
      </c>
      <c r="N895" t="str">
        <f>IF(OR(ISBLANK('!0'!N897),ISERROR('!0'!N897)),"",'!0'!N897)</f>
        <v/>
      </c>
      <c r="O895" t="str">
        <f>IF(OR(ISBLANK('!0'!O897),ISERROR('!0'!O897)),"",'!0'!O897)</f>
        <v/>
      </c>
      <c r="P895" t="str">
        <f>IF(OR(ISBLANK('!0'!P897),ISERROR('!0'!P897)),"",'!0'!P897)</f>
        <v/>
      </c>
      <c r="Q895" t="str">
        <f>IF(OR(ISBLANK('!0'!Q897),ISERROR('!0'!Q897)),"",'!0'!Q897)</f>
        <v/>
      </c>
      <c r="R895" t="str">
        <f>IF(OR(ISBLANK('!0'!R897),ISERROR('!0'!R897)),"",'!0'!R897)</f>
        <v/>
      </c>
      <c r="S895" t="str">
        <f>IF(OR(ISBLANK('!0'!S897),ISERROR('!0'!S897)),"",'!0'!S897)</f>
        <v/>
      </c>
      <c r="T895" t="str">
        <f>IF(OR(ISBLANK('!0'!T897),ISERROR('!0'!T897)),"",'!0'!T897)</f>
        <v/>
      </c>
      <c r="U895" t="str">
        <f>IF(OR(ISBLANK('!0'!U897),ISERROR('!0'!U897)),"",'!0'!U897)</f>
        <v/>
      </c>
      <c r="V895" t="str">
        <f>IF(OR(ISBLANK('!0'!V897),ISERROR('!0'!V897)),"",'!0'!V897)</f>
        <v/>
      </c>
      <c r="W895" t="str">
        <f>IF(OR(ISBLANK('!0'!W897),ISERROR('!0'!W897)),"",'!0'!W897)</f>
        <v/>
      </c>
      <c r="X895" t="str">
        <f>IF(OR(ISBLANK('!0'!X897),ISERROR('!0'!X897)),"",'!0'!X897)</f>
        <v/>
      </c>
      <c r="Y895" t="str">
        <f>IF(OR(ISBLANK('!0'!Y897),ISERROR('!0'!Y897)),"",'!0'!Y897)</f>
        <v/>
      </c>
      <c r="Z895" t="str">
        <f>IF(OR(ISBLANK('!0'!Z897),ISERROR('!0'!Z897)),"",'!0'!Z897)</f>
        <v/>
      </c>
      <c r="AA895" t="str">
        <f>IF(OR(ISBLANK('!0'!AA897),ISERROR('!0'!AA897)),"",'!0'!AA897)</f>
        <v/>
      </c>
      <c r="AB895" t="str">
        <f>IF(OR(ISBLANK('!0'!AB897),ISERROR('!0'!AB897)),"",'!0'!AB897)</f>
        <v/>
      </c>
      <c r="AC895" t="str">
        <f>IF(OR(ISBLANK('!0'!AI897),ISERROR('!0'!AI897)),"",'!0'!AI897)</f>
        <v/>
      </c>
      <c r="AD895" t="str">
        <f>IF(OR(ISBLANK('!0'!AJ897),ISERROR('!0'!AJ897)),"",'!0'!AJ897)</f>
        <v/>
      </c>
      <c r="AE895" t="str">
        <f>IF(OR(ISBLANK('!0'!AK897),ISERROR('!0'!AK897)),"",'!0'!AK897)</f>
        <v/>
      </c>
      <c r="AF895" t="str">
        <f>IF(OR(ISBLANK('!0'!AL897),ISERROR('!0'!AL897)),"",'!0'!AL897)</f>
        <v/>
      </c>
      <c r="AG895" t="str">
        <f>IF(OR(ISBLANK('!0'!AM897),ISERROR('!0'!AM897)),"",'!0'!AM897)</f>
        <v/>
      </c>
      <c r="AH895" t="str">
        <f>IF(OR(ISBLANK('!0'!AN897),ISERROR('!0'!AN897)),"",'!0'!AN897)</f>
        <v/>
      </c>
      <c r="AI895" t="str">
        <f>IF(OR(ISBLANK('!0'!AO897),ISERROR('!0'!AO897)),"",'!0'!AO897)</f>
        <v/>
      </c>
      <c r="AJ895" t="str">
        <f>IF(OR(ISBLANK('!0'!AP897),ISERROR('!0'!AP897)),"",'!0'!AP897)</f>
        <v/>
      </c>
      <c r="AK895" t="str">
        <f>IF(OR(ISBLANK('!0'!AQ897),ISERROR('!0'!AQ897)),"",'!0'!AQ897)</f>
        <v/>
      </c>
      <c r="AL895" t="str">
        <f>IF(OR(ISBLANK('!0'!AR897),ISERROR('!0'!AR897)),"",'!0'!AR897)</f>
        <v/>
      </c>
      <c r="AM895" t="str">
        <f>IF(OR(ISBLANK('!0'!AS897),ISERROR('!0'!AS897)),"",'!0'!AS897)</f>
        <v/>
      </c>
      <c r="AN895" t="str">
        <f>IF(OR(ISBLANK('!0'!AT897),ISERROR('!0'!AT897)),"",'!0'!AT897)</f>
        <v/>
      </c>
      <c r="AO895" t="str">
        <f>IF(OR(ISBLANK('!0'!AU897),ISERROR('!0'!AU897)),"",'!0'!AU897)</f>
        <v/>
      </c>
      <c r="AP895" t="str">
        <f>IF(OR(ISBLANK('!0'!AV897),ISERROR('!0'!AV897)),"",'!0'!AV897)</f>
        <v/>
      </c>
      <c r="AQ895" t="str">
        <f>IF(OR(ISBLANK('!0'!AW897),ISERROR('!0'!AW897)),"",'!0'!AW897)</f>
        <v/>
      </c>
      <c r="AR895" t="str">
        <f>IF(OR(ISBLANK('!0'!AX897),ISERROR('!0'!AX897)),"",'!0'!AX897)</f>
        <v/>
      </c>
      <c r="AS895" t="str">
        <f>IF(OR(ISBLANK('!0'!AY897),ISERROR('!0'!AY897)),"",'!0'!AY897)</f>
        <v/>
      </c>
      <c r="AT895" t="str">
        <f>IF(OR(ISBLANK('!0'!AZ897),ISERROR('!0'!AZ897)),"",'!0'!AZ897)</f>
        <v/>
      </c>
      <c r="AU895" t="str">
        <f>IF(OR(ISBLANK('!0'!BA897),ISERROR('!0'!BA897)),"",'!0'!BA897)</f>
        <v/>
      </c>
      <c r="AV895" t="str">
        <f>IF(OR(ISBLANK('!0'!BB897),ISERROR('!0'!BB897)),"",'!0'!BB897)</f>
        <v/>
      </c>
      <c r="AW895" t="str">
        <f>IF(OR(ISBLANK('!0'!BC897),ISERROR('!0'!BC897)),"",'!0'!BC897)</f>
        <v/>
      </c>
      <c r="AX895" t="str">
        <f>IF(OR(ISBLANK('!0'!BD897),ISERROR('!0'!BD897)),"",'!0'!BD897)</f>
        <v/>
      </c>
      <c r="AY895" t="str">
        <f>IF(OR(ISBLANK('!0'!BE897),ISERROR('!0'!BE897)),"",'!0'!BE897)</f>
        <v/>
      </c>
      <c r="AZ895" t="str">
        <f>IF(OR(ISBLANK('!0'!BF897),ISERROR('!0'!BF897)),"",'!0'!BF897)</f>
        <v/>
      </c>
      <c r="BA895" t="str">
        <f>IF(OR(ISBLANK('!0'!BG897),ISERROR('!0'!BG897)),"",'!0'!BG897)</f>
        <v/>
      </c>
      <c r="BB895" t="str">
        <f>IF(OR(ISBLANK('!0'!BH897),ISERROR('!0'!BH897)),"",'!0'!BH897)</f>
        <v/>
      </c>
      <c r="BC895" t="str">
        <f>IF(OR(ISBLANK('!0'!BI897),ISERROR('!0'!BI897)),"",'!0'!BI897)</f>
        <v/>
      </c>
    </row>
    <row r="896" spans="1:55" ht="12.75" customHeight="1" x14ac:dyDescent="0.2">
      <c r="A896" t="str">
        <f>IF(OR(ISBLANK('!0'!A898),ISERROR('!0'!A898)),"",'!0'!A898)</f>
        <v/>
      </c>
      <c r="B896" t="str">
        <f>IF(OR(ISBLANK('!0'!B898),ISERROR('!0'!B898)),"",'!0'!B898)</f>
        <v/>
      </c>
      <c r="C896" t="str">
        <f>IF(OR(ISBLANK('!0'!C897),ISERROR('!0'!C897)),"",'!0'!C897)</f>
        <v/>
      </c>
      <c r="D896" t="str">
        <f>IF(OR(ISBLANK('!0'!D898),ISERROR('!0'!D898)),"",'!0'!D898)</f>
        <v/>
      </c>
      <c r="E896" t="str">
        <f>IF(OR(ISBLANK('!0'!E898),ISERROR('!0'!E898)),"",'!0'!E898)</f>
        <v/>
      </c>
      <c r="F896" t="str">
        <f>IF(OR(ISBLANK('!0'!F898),ISERROR('!0'!F898)),"",'!0'!F898)</f>
        <v/>
      </c>
      <c r="G896" t="str">
        <f>IF(OR(ISBLANK('!0'!G898),ISERROR('!0'!G898)),"",'!0'!G898)</f>
        <v/>
      </c>
      <c r="H896" t="str">
        <f>IF(OR(ISBLANK('!0'!H898),ISERROR('!0'!H898)),"",'!0'!H898)</f>
        <v/>
      </c>
      <c r="I896" s="4" t="str">
        <f>IF(OR(ISBLANK('!0'!I898),ISERROR('!0'!I898)),"",'!0'!I898)</f>
        <v/>
      </c>
      <c r="J896" t="str">
        <f>IF(OR(ISBLANK('!0'!J898),ISERROR('!0'!J898)),"",'!0'!J898)</f>
        <v/>
      </c>
      <c r="K896" s="59" t="str">
        <f>IF(OR(ISBLANK('!0'!K898),ISERROR('!0'!K898)),"",'!0'!K898)</f>
        <v/>
      </c>
      <c r="L896" t="str">
        <f>IF(OR(ISBLANK('!0'!L898),ISERROR('!0'!L898)),"",'!0'!L898)</f>
        <v/>
      </c>
      <c r="M896" t="str">
        <f>IF(OR(ISBLANK('!0'!M898),ISERROR('!0'!M898)),"",'!0'!M898)</f>
        <v/>
      </c>
      <c r="N896" t="str">
        <f>IF(OR(ISBLANK('!0'!N898),ISERROR('!0'!N898)),"",'!0'!N898)</f>
        <v/>
      </c>
      <c r="O896" t="str">
        <f>IF(OR(ISBLANK('!0'!O898),ISERROR('!0'!O898)),"",'!0'!O898)</f>
        <v/>
      </c>
      <c r="P896" t="str">
        <f>IF(OR(ISBLANK('!0'!P898),ISERROR('!0'!P898)),"",'!0'!P898)</f>
        <v/>
      </c>
      <c r="Q896" t="str">
        <f>IF(OR(ISBLANK('!0'!Q898),ISERROR('!0'!Q898)),"",'!0'!Q898)</f>
        <v/>
      </c>
      <c r="R896" t="str">
        <f>IF(OR(ISBLANK('!0'!R898),ISERROR('!0'!R898)),"",'!0'!R898)</f>
        <v/>
      </c>
      <c r="S896" t="str">
        <f>IF(OR(ISBLANK('!0'!S898),ISERROR('!0'!S898)),"",'!0'!S898)</f>
        <v/>
      </c>
      <c r="T896" t="str">
        <f>IF(OR(ISBLANK('!0'!T898),ISERROR('!0'!T898)),"",'!0'!T898)</f>
        <v/>
      </c>
      <c r="U896" t="str">
        <f>IF(OR(ISBLANK('!0'!U898),ISERROR('!0'!U898)),"",'!0'!U898)</f>
        <v/>
      </c>
      <c r="V896" t="str">
        <f>IF(OR(ISBLANK('!0'!V898),ISERROR('!0'!V898)),"",'!0'!V898)</f>
        <v/>
      </c>
      <c r="W896" t="str">
        <f>IF(OR(ISBLANK('!0'!W898),ISERROR('!0'!W898)),"",'!0'!W898)</f>
        <v/>
      </c>
      <c r="X896" t="str">
        <f>IF(OR(ISBLANK('!0'!X898),ISERROR('!0'!X898)),"",'!0'!X898)</f>
        <v/>
      </c>
      <c r="Y896" t="str">
        <f>IF(OR(ISBLANK('!0'!Y898),ISERROR('!0'!Y898)),"",'!0'!Y898)</f>
        <v/>
      </c>
      <c r="Z896" t="str">
        <f>IF(OR(ISBLANK('!0'!Z898),ISERROR('!0'!Z898)),"",'!0'!Z898)</f>
        <v/>
      </c>
      <c r="AA896" t="str">
        <f>IF(OR(ISBLANK('!0'!AA898),ISERROR('!0'!AA898)),"",'!0'!AA898)</f>
        <v/>
      </c>
      <c r="AB896" t="str">
        <f>IF(OR(ISBLANK('!0'!AB898),ISERROR('!0'!AB898)),"",'!0'!AB898)</f>
        <v/>
      </c>
      <c r="AC896" t="str">
        <f>IF(OR(ISBLANK('!0'!AI898),ISERROR('!0'!AI898)),"",'!0'!AI898)</f>
        <v/>
      </c>
      <c r="AD896" t="str">
        <f>IF(OR(ISBLANK('!0'!AJ898),ISERROR('!0'!AJ898)),"",'!0'!AJ898)</f>
        <v/>
      </c>
      <c r="AE896" t="str">
        <f>IF(OR(ISBLANK('!0'!AK898),ISERROR('!0'!AK898)),"",'!0'!AK898)</f>
        <v/>
      </c>
      <c r="AF896" t="str">
        <f>IF(OR(ISBLANK('!0'!AL898),ISERROR('!0'!AL898)),"",'!0'!AL898)</f>
        <v/>
      </c>
      <c r="AG896" t="str">
        <f>IF(OR(ISBLANK('!0'!AM898),ISERROR('!0'!AM898)),"",'!0'!AM898)</f>
        <v/>
      </c>
      <c r="AH896" t="str">
        <f>IF(OR(ISBLANK('!0'!AN898),ISERROR('!0'!AN898)),"",'!0'!AN898)</f>
        <v/>
      </c>
      <c r="AI896" t="str">
        <f>IF(OR(ISBLANK('!0'!AO898),ISERROR('!0'!AO898)),"",'!0'!AO898)</f>
        <v/>
      </c>
      <c r="AJ896" t="str">
        <f>IF(OR(ISBLANK('!0'!AP898),ISERROR('!0'!AP898)),"",'!0'!AP898)</f>
        <v/>
      </c>
      <c r="AK896" t="str">
        <f>IF(OR(ISBLANK('!0'!AQ898),ISERROR('!0'!AQ898)),"",'!0'!AQ898)</f>
        <v/>
      </c>
      <c r="AL896" t="str">
        <f>IF(OR(ISBLANK('!0'!AR898),ISERROR('!0'!AR898)),"",'!0'!AR898)</f>
        <v/>
      </c>
      <c r="AM896" t="str">
        <f>IF(OR(ISBLANK('!0'!AS898),ISERROR('!0'!AS898)),"",'!0'!AS898)</f>
        <v/>
      </c>
      <c r="AN896" t="str">
        <f>IF(OR(ISBLANK('!0'!AT898),ISERROR('!0'!AT898)),"",'!0'!AT898)</f>
        <v/>
      </c>
      <c r="AO896" t="str">
        <f>IF(OR(ISBLANK('!0'!AU898),ISERROR('!0'!AU898)),"",'!0'!AU898)</f>
        <v/>
      </c>
      <c r="AP896" t="str">
        <f>IF(OR(ISBLANK('!0'!AV898),ISERROR('!0'!AV898)),"",'!0'!AV898)</f>
        <v/>
      </c>
      <c r="AQ896" t="str">
        <f>IF(OR(ISBLANK('!0'!AW898),ISERROR('!0'!AW898)),"",'!0'!AW898)</f>
        <v/>
      </c>
      <c r="AR896" t="str">
        <f>IF(OR(ISBLANK('!0'!AX898),ISERROR('!0'!AX898)),"",'!0'!AX898)</f>
        <v/>
      </c>
      <c r="AS896" t="str">
        <f>IF(OR(ISBLANK('!0'!AY898),ISERROR('!0'!AY898)),"",'!0'!AY898)</f>
        <v/>
      </c>
      <c r="AT896" t="str">
        <f>IF(OR(ISBLANK('!0'!AZ898),ISERROR('!0'!AZ898)),"",'!0'!AZ898)</f>
        <v/>
      </c>
      <c r="AU896" t="str">
        <f>IF(OR(ISBLANK('!0'!BA898),ISERROR('!0'!BA898)),"",'!0'!BA898)</f>
        <v/>
      </c>
      <c r="AV896" t="str">
        <f>IF(OR(ISBLANK('!0'!BB898),ISERROR('!0'!BB898)),"",'!0'!BB898)</f>
        <v/>
      </c>
      <c r="AW896" t="str">
        <f>IF(OR(ISBLANK('!0'!BC898),ISERROR('!0'!BC898)),"",'!0'!BC898)</f>
        <v/>
      </c>
      <c r="AX896" t="str">
        <f>IF(OR(ISBLANK('!0'!BD898),ISERROR('!0'!BD898)),"",'!0'!BD898)</f>
        <v/>
      </c>
      <c r="AY896" t="str">
        <f>IF(OR(ISBLANK('!0'!BE898),ISERROR('!0'!BE898)),"",'!0'!BE898)</f>
        <v/>
      </c>
      <c r="AZ896" t="str">
        <f>IF(OR(ISBLANK('!0'!BF898),ISERROR('!0'!BF898)),"",'!0'!BF898)</f>
        <v/>
      </c>
      <c r="BA896" t="str">
        <f>IF(OR(ISBLANK('!0'!BG898),ISERROR('!0'!BG898)),"",'!0'!BG898)</f>
        <v/>
      </c>
      <c r="BB896" t="str">
        <f>IF(OR(ISBLANK('!0'!BH898),ISERROR('!0'!BH898)),"",'!0'!BH898)</f>
        <v/>
      </c>
      <c r="BC896" t="str">
        <f>IF(OR(ISBLANK('!0'!BI898),ISERROR('!0'!BI898)),"",'!0'!BI898)</f>
        <v/>
      </c>
    </row>
    <row r="897" spans="1:55" ht="12.75" customHeight="1" x14ac:dyDescent="0.2">
      <c r="A897" t="str">
        <f>IF(OR(ISBLANK('!0'!A899),ISERROR('!0'!A899)),"",'!0'!A899)</f>
        <v/>
      </c>
      <c r="B897" t="str">
        <f>IF(OR(ISBLANK('!0'!B899),ISERROR('!0'!B899)),"",'!0'!B899)</f>
        <v/>
      </c>
      <c r="C897" t="str">
        <f>IF(OR(ISBLANK('!0'!C898),ISERROR('!0'!C898)),"",'!0'!C898)</f>
        <v/>
      </c>
      <c r="D897" t="str">
        <f>IF(OR(ISBLANK('!0'!D899),ISERROR('!0'!D899)),"",'!0'!D899)</f>
        <v/>
      </c>
      <c r="E897" t="str">
        <f>IF(OR(ISBLANK('!0'!E899),ISERROR('!0'!E899)),"",'!0'!E899)</f>
        <v/>
      </c>
      <c r="F897" t="str">
        <f>IF(OR(ISBLANK('!0'!F899),ISERROR('!0'!F899)),"",'!0'!F899)</f>
        <v/>
      </c>
      <c r="G897" t="str">
        <f>IF(OR(ISBLANK('!0'!G899),ISERROR('!0'!G899)),"",'!0'!G899)</f>
        <v/>
      </c>
      <c r="H897" t="str">
        <f>IF(OR(ISBLANK('!0'!H899),ISERROR('!0'!H899)),"",'!0'!H899)</f>
        <v/>
      </c>
      <c r="I897" s="4" t="str">
        <f>IF(OR(ISBLANK('!0'!I899),ISERROR('!0'!I899)),"",'!0'!I899)</f>
        <v/>
      </c>
      <c r="J897" t="str">
        <f>IF(OR(ISBLANK('!0'!J899),ISERROR('!0'!J899)),"",'!0'!J899)</f>
        <v/>
      </c>
      <c r="K897" s="59" t="str">
        <f>IF(OR(ISBLANK('!0'!K899),ISERROR('!0'!K899)),"",'!0'!K899)</f>
        <v/>
      </c>
      <c r="L897" t="str">
        <f>IF(OR(ISBLANK('!0'!L899),ISERROR('!0'!L899)),"",'!0'!L899)</f>
        <v/>
      </c>
      <c r="M897" t="str">
        <f>IF(OR(ISBLANK('!0'!M899),ISERROR('!0'!M899)),"",'!0'!M899)</f>
        <v/>
      </c>
      <c r="N897" t="str">
        <f>IF(OR(ISBLANK('!0'!N899),ISERROR('!0'!N899)),"",'!0'!N899)</f>
        <v/>
      </c>
      <c r="O897" t="str">
        <f>IF(OR(ISBLANK('!0'!O899),ISERROR('!0'!O899)),"",'!0'!O899)</f>
        <v/>
      </c>
      <c r="P897" t="str">
        <f>IF(OR(ISBLANK('!0'!P899),ISERROR('!0'!P899)),"",'!0'!P899)</f>
        <v/>
      </c>
      <c r="Q897" t="str">
        <f>IF(OR(ISBLANK('!0'!Q899),ISERROR('!0'!Q899)),"",'!0'!Q899)</f>
        <v/>
      </c>
      <c r="R897" t="str">
        <f>IF(OR(ISBLANK('!0'!R899),ISERROR('!0'!R899)),"",'!0'!R899)</f>
        <v/>
      </c>
      <c r="S897" t="str">
        <f>IF(OR(ISBLANK('!0'!S899),ISERROR('!0'!S899)),"",'!0'!S899)</f>
        <v/>
      </c>
      <c r="T897" t="str">
        <f>IF(OR(ISBLANK('!0'!T899),ISERROR('!0'!T899)),"",'!0'!T899)</f>
        <v/>
      </c>
      <c r="U897" t="str">
        <f>IF(OR(ISBLANK('!0'!U899),ISERROR('!0'!U899)),"",'!0'!U899)</f>
        <v/>
      </c>
      <c r="V897" t="str">
        <f>IF(OR(ISBLANK('!0'!V899),ISERROR('!0'!V899)),"",'!0'!V899)</f>
        <v/>
      </c>
      <c r="W897" t="str">
        <f>IF(OR(ISBLANK('!0'!W899),ISERROR('!0'!W899)),"",'!0'!W899)</f>
        <v/>
      </c>
      <c r="X897" t="str">
        <f>IF(OR(ISBLANK('!0'!X899),ISERROR('!0'!X899)),"",'!0'!X899)</f>
        <v/>
      </c>
      <c r="Y897" t="str">
        <f>IF(OR(ISBLANK('!0'!Y899),ISERROR('!0'!Y899)),"",'!0'!Y899)</f>
        <v/>
      </c>
      <c r="Z897" t="str">
        <f>IF(OR(ISBLANK('!0'!Z899),ISERROR('!0'!Z899)),"",'!0'!Z899)</f>
        <v/>
      </c>
      <c r="AA897" t="str">
        <f>IF(OR(ISBLANK('!0'!AA899),ISERROR('!0'!AA899)),"",'!0'!AA899)</f>
        <v/>
      </c>
      <c r="AB897" t="str">
        <f>IF(OR(ISBLANK('!0'!AB899),ISERROR('!0'!AB899)),"",'!0'!AB899)</f>
        <v/>
      </c>
      <c r="AC897" t="str">
        <f>IF(OR(ISBLANK('!0'!AI899),ISERROR('!0'!AI899)),"",'!0'!AI899)</f>
        <v/>
      </c>
      <c r="AD897" t="str">
        <f>IF(OR(ISBLANK('!0'!AJ899),ISERROR('!0'!AJ899)),"",'!0'!AJ899)</f>
        <v/>
      </c>
      <c r="AE897" t="str">
        <f>IF(OR(ISBLANK('!0'!AK899),ISERROR('!0'!AK899)),"",'!0'!AK899)</f>
        <v/>
      </c>
      <c r="AF897" t="str">
        <f>IF(OR(ISBLANK('!0'!AL899),ISERROR('!0'!AL899)),"",'!0'!AL899)</f>
        <v/>
      </c>
      <c r="AG897" t="str">
        <f>IF(OR(ISBLANK('!0'!AM899),ISERROR('!0'!AM899)),"",'!0'!AM899)</f>
        <v/>
      </c>
      <c r="AH897" t="str">
        <f>IF(OR(ISBLANK('!0'!AN899),ISERROR('!0'!AN899)),"",'!0'!AN899)</f>
        <v/>
      </c>
      <c r="AI897" t="str">
        <f>IF(OR(ISBLANK('!0'!AO899),ISERROR('!0'!AO899)),"",'!0'!AO899)</f>
        <v/>
      </c>
      <c r="AJ897" t="str">
        <f>IF(OR(ISBLANK('!0'!AP899),ISERROR('!0'!AP899)),"",'!0'!AP899)</f>
        <v/>
      </c>
      <c r="AK897" t="str">
        <f>IF(OR(ISBLANK('!0'!AQ899),ISERROR('!0'!AQ899)),"",'!0'!AQ899)</f>
        <v/>
      </c>
      <c r="AL897" t="str">
        <f>IF(OR(ISBLANK('!0'!AR899),ISERROR('!0'!AR899)),"",'!0'!AR899)</f>
        <v/>
      </c>
      <c r="AM897" t="str">
        <f>IF(OR(ISBLANK('!0'!AS899),ISERROR('!0'!AS899)),"",'!0'!AS899)</f>
        <v/>
      </c>
      <c r="AN897" t="str">
        <f>IF(OR(ISBLANK('!0'!AT899),ISERROR('!0'!AT899)),"",'!0'!AT899)</f>
        <v/>
      </c>
      <c r="AO897" t="str">
        <f>IF(OR(ISBLANK('!0'!AU899),ISERROR('!0'!AU899)),"",'!0'!AU899)</f>
        <v/>
      </c>
      <c r="AP897" t="str">
        <f>IF(OR(ISBLANK('!0'!AV899),ISERROR('!0'!AV899)),"",'!0'!AV899)</f>
        <v/>
      </c>
      <c r="AQ897" t="str">
        <f>IF(OR(ISBLANK('!0'!AW899),ISERROR('!0'!AW899)),"",'!0'!AW899)</f>
        <v/>
      </c>
      <c r="AR897" t="str">
        <f>IF(OR(ISBLANK('!0'!AX899),ISERROR('!0'!AX899)),"",'!0'!AX899)</f>
        <v/>
      </c>
      <c r="AS897" t="str">
        <f>IF(OR(ISBLANK('!0'!AY899),ISERROR('!0'!AY899)),"",'!0'!AY899)</f>
        <v/>
      </c>
      <c r="AT897" t="str">
        <f>IF(OR(ISBLANK('!0'!AZ899),ISERROR('!0'!AZ899)),"",'!0'!AZ899)</f>
        <v/>
      </c>
      <c r="AU897" t="str">
        <f>IF(OR(ISBLANK('!0'!BA899),ISERROR('!0'!BA899)),"",'!0'!BA899)</f>
        <v/>
      </c>
      <c r="AV897" t="str">
        <f>IF(OR(ISBLANK('!0'!BB899),ISERROR('!0'!BB899)),"",'!0'!BB899)</f>
        <v/>
      </c>
      <c r="AW897" t="str">
        <f>IF(OR(ISBLANK('!0'!BC899),ISERROR('!0'!BC899)),"",'!0'!BC899)</f>
        <v/>
      </c>
      <c r="AX897" t="str">
        <f>IF(OR(ISBLANK('!0'!BD899),ISERROR('!0'!BD899)),"",'!0'!BD899)</f>
        <v/>
      </c>
      <c r="AY897" t="str">
        <f>IF(OR(ISBLANK('!0'!BE899),ISERROR('!0'!BE899)),"",'!0'!BE899)</f>
        <v/>
      </c>
      <c r="AZ897" t="str">
        <f>IF(OR(ISBLANK('!0'!BF899),ISERROR('!0'!BF899)),"",'!0'!BF899)</f>
        <v/>
      </c>
      <c r="BA897" t="str">
        <f>IF(OR(ISBLANK('!0'!BG899),ISERROR('!0'!BG899)),"",'!0'!BG899)</f>
        <v/>
      </c>
      <c r="BB897" t="str">
        <f>IF(OR(ISBLANK('!0'!BH899),ISERROR('!0'!BH899)),"",'!0'!BH899)</f>
        <v/>
      </c>
      <c r="BC897" t="str">
        <f>IF(OR(ISBLANK('!0'!BI899),ISERROR('!0'!BI899)),"",'!0'!BI899)</f>
        <v/>
      </c>
    </row>
    <row r="898" spans="1:55" ht="12.75" customHeight="1" x14ac:dyDescent="0.2">
      <c r="A898" t="str">
        <f>IF(OR(ISBLANK('!0'!A900),ISERROR('!0'!A900)),"",'!0'!A900)</f>
        <v/>
      </c>
      <c r="B898" t="str">
        <f>IF(OR(ISBLANK('!0'!B900),ISERROR('!0'!B900)),"",'!0'!B900)</f>
        <v/>
      </c>
      <c r="C898" t="str">
        <f>IF(OR(ISBLANK('!0'!C899),ISERROR('!0'!C899)),"",'!0'!C899)</f>
        <v/>
      </c>
      <c r="D898" t="str">
        <f>IF(OR(ISBLANK('!0'!D900),ISERROR('!0'!D900)),"",'!0'!D900)</f>
        <v/>
      </c>
      <c r="E898" t="str">
        <f>IF(OR(ISBLANK('!0'!E900),ISERROR('!0'!E900)),"",'!0'!E900)</f>
        <v/>
      </c>
      <c r="F898" t="str">
        <f>IF(OR(ISBLANK('!0'!F900),ISERROR('!0'!F900)),"",'!0'!F900)</f>
        <v/>
      </c>
      <c r="G898" t="str">
        <f>IF(OR(ISBLANK('!0'!G900),ISERROR('!0'!G900)),"",'!0'!G900)</f>
        <v/>
      </c>
      <c r="H898" t="str">
        <f>IF(OR(ISBLANK('!0'!H900),ISERROR('!0'!H900)),"",'!0'!H900)</f>
        <v/>
      </c>
      <c r="I898" s="4" t="str">
        <f>IF(OR(ISBLANK('!0'!I900),ISERROR('!0'!I900)),"",'!0'!I900)</f>
        <v/>
      </c>
      <c r="J898" t="str">
        <f>IF(OR(ISBLANK('!0'!J900),ISERROR('!0'!J900)),"",'!0'!J900)</f>
        <v/>
      </c>
      <c r="K898" s="59" t="str">
        <f>IF(OR(ISBLANK('!0'!K900),ISERROR('!0'!K900)),"",'!0'!K900)</f>
        <v/>
      </c>
      <c r="L898" t="str">
        <f>IF(OR(ISBLANK('!0'!L900),ISERROR('!0'!L900)),"",'!0'!L900)</f>
        <v/>
      </c>
      <c r="M898" t="str">
        <f>IF(OR(ISBLANK('!0'!M900),ISERROR('!0'!M900)),"",'!0'!M900)</f>
        <v/>
      </c>
      <c r="N898" t="str">
        <f>IF(OR(ISBLANK('!0'!N900),ISERROR('!0'!N900)),"",'!0'!N900)</f>
        <v/>
      </c>
      <c r="O898" t="str">
        <f>IF(OR(ISBLANK('!0'!O900),ISERROR('!0'!O900)),"",'!0'!O900)</f>
        <v/>
      </c>
      <c r="P898" t="str">
        <f>IF(OR(ISBLANK('!0'!P900),ISERROR('!0'!P900)),"",'!0'!P900)</f>
        <v/>
      </c>
      <c r="Q898" t="str">
        <f>IF(OR(ISBLANK('!0'!Q900),ISERROR('!0'!Q900)),"",'!0'!Q900)</f>
        <v/>
      </c>
      <c r="R898" t="str">
        <f>IF(OR(ISBLANK('!0'!R900),ISERROR('!0'!R900)),"",'!0'!R900)</f>
        <v/>
      </c>
      <c r="S898" t="str">
        <f>IF(OR(ISBLANK('!0'!S900),ISERROR('!0'!S900)),"",'!0'!S900)</f>
        <v/>
      </c>
      <c r="T898" t="str">
        <f>IF(OR(ISBLANK('!0'!T900),ISERROR('!0'!T900)),"",'!0'!T900)</f>
        <v/>
      </c>
      <c r="U898" t="str">
        <f>IF(OR(ISBLANK('!0'!U900),ISERROR('!0'!U900)),"",'!0'!U900)</f>
        <v/>
      </c>
      <c r="V898" t="str">
        <f>IF(OR(ISBLANK('!0'!V900),ISERROR('!0'!V900)),"",'!0'!V900)</f>
        <v/>
      </c>
      <c r="W898" t="str">
        <f>IF(OR(ISBLANK('!0'!W900),ISERROR('!0'!W900)),"",'!0'!W900)</f>
        <v/>
      </c>
      <c r="X898" t="str">
        <f>IF(OR(ISBLANK('!0'!X900),ISERROR('!0'!X900)),"",'!0'!X900)</f>
        <v/>
      </c>
      <c r="Y898" t="str">
        <f>IF(OR(ISBLANK('!0'!Y900),ISERROR('!0'!Y900)),"",'!0'!Y900)</f>
        <v/>
      </c>
      <c r="Z898" t="str">
        <f>IF(OR(ISBLANK('!0'!Z900),ISERROR('!0'!Z900)),"",'!0'!Z900)</f>
        <v/>
      </c>
      <c r="AA898" t="str">
        <f>IF(OR(ISBLANK('!0'!AA900),ISERROR('!0'!AA900)),"",'!0'!AA900)</f>
        <v/>
      </c>
      <c r="AB898" t="str">
        <f>IF(OR(ISBLANK('!0'!AB900),ISERROR('!0'!AB900)),"",'!0'!AB900)</f>
        <v/>
      </c>
      <c r="AC898" t="str">
        <f>IF(OR(ISBLANK('!0'!AI900),ISERROR('!0'!AI900)),"",'!0'!AI900)</f>
        <v/>
      </c>
      <c r="AD898" t="str">
        <f>IF(OR(ISBLANK('!0'!AJ900),ISERROR('!0'!AJ900)),"",'!0'!AJ900)</f>
        <v/>
      </c>
      <c r="AE898" t="str">
        <f>IF(OR(ISBLANK('!0'!AK900),ISERROR('!0'!AK900)),"",'!0'!AK900)</f>
        <v/>
      </c>
      <c r="AF898" t="str">
        <f>IF(OR(ISBLANK('!0'!AL900),ISERROR('!0'!AL900)),"",'!0'!AL900)</f>
        <v/>
      </c>
      <c r="AG898" t="str">
        <f>IF(OR(ISBLANK('!0'!AM900),ISERROR('!0'!AM900)),"",'!0'!AM900)</f>
        <v/>
      </c>
      <c r="AH898" t="str">
        <f>IF(OR(ISBLANK('!0'!AN900),ISERROR('!0'!AN900)),"",'!0'!AN900)</f>
        <v/>
      </c>
      <c r="AI898" t="str">
        <f>IF(OR(ISBLANK('!0'!AO900),ISERROR('!0'!AO900)),"",'!0'!AO900)</f>
        <v/>
      </c>
      <c r="AJ898" t="str">
        <f>IF(OR(ISBLANK('!0'!AP900),ISERROR('!0'!AP900)),"",'!0'!AP900)</f>
        <v/>
      </c>
      <c r="AK898" t="str">
        <f>IF(OR(ISBLANK('!0'!AQ900),ISERROR('!0'!AQ900)),"",'!0'!AQ900)</f>
        <v/>
      </c>
      <c r="AL898" t="str">
        <f>IF(OR(ISBLANK('!0'!AR900),ISERROR('!0'!AR900)),"",'!0'!AR900)</f>
        <v/>
      </c>
      <c r="AM898" t="str">
        <f>IF(OR(ISBLANK('!0'!AS900),ISERROR('!0'!AS900)),"",'!0'!AS900)</f>
        <v/>
      </c>
      <c r="AN898" t="str">
        <f>IF(OR(ISBLANK('!0'!AT900),ISERROR('!0'!AT900)),"",'!0'!AT900)</f>
        <v/>
      </c>
      <c r="AO898" t="str">
        <f>IF(OR(ISBLANK('!0'!AU900),ISERROR('!0'!AU900)),"",'!0'!AU900)</f>
        <v/>
      </c>
      <c r="AP898" t="str">
        <f>IF(OR(ISBLANK('!0'!AV900),ISERROR('!0'!AV900)),"",'!0'!AV900)</f>
        <v/>
      </c>
      <c r="AQ898" t="str">
        <f>IF(OR(ISBLANK('!0'!AW900),ISERROR('!0'!AW900)),"",'!0'!AW900)</f>
        <v/>
      </c>
      <c r="AR898" t="str">
        <f>IF(OR(ISBLANK('!0'!AX900),ISERROR('!0'!AX900)),"",'!0'!AX900)</f>
        <v/>
      </c>
      <c r="AS898" t="str">
        <f>IF(OR(ISBLANK('!0'!AY900),ISERROR('!0'!AY900)),"",'!0'!AY900)</f>
        <v/>
      </c>
      <c r="AT898" t="str">
        <f>IF(OR(ISBLANK('!0'!AZ900),ISERROR('!0'!AZ900)),"",'!0'!AZ900)</f>
        <v/>
      </c>
      <c r="AU898" t="str">
        <f>IF(OR(ISBLANK('!0'!BA900),ISERROR('!0'!BA900)),"",'!0'!BA900)</f>
        <v/>
      </c>
      <c r="AV898" t="str">
        <f>IF(OR(ISBLANK('!0'!BB900),ISERROR('!0'!BB900)),"",'!0'!BB900)</f>
        <v/>
      </c>
      <c r="AW898" t="str">
        <f>IF(OR(ISBLANK('!0'!BC900),ISERROR('!0'!BC900)),"",'!0'!BC900)</f>
        <v/>
      </c>
      <c r="AX898" t="str">
        <f>IF(OR(ISBLANK('!0'!BD900),ISERROR('!0'!BD900)),"",'!0'!BD900)</f>
        <v/>
      </c>
      <c r="AY898" t="str">
        <f>IF(OR(ISBLANK('!0'!BE900),ISERROR('!0'!BE900)),"",'!0'!BE900)</f>
        <v/>
      </c>
      <c r="AZ898" t="str">
        <f>IF(OR(ISBLANK('!0'!BF900),ISERROR('!0'!BF900)),"",'!0'!BF900)</f>
        <v/>
      </c>
      <c r="BA898" t="str">
        <f>IF(OR(ISBLANK('!0'!BG900),ISERROR('!0'!BG900)),"",'!0'!BG900)</f>
        <v/>
      </c>
      <c r="BB898" t="str">
        <f>IF(OR(ISBLANK('!0'!BH900),ISERROR('!0'!BH900)),"",'!0'!BH900)</f>
        <v/>
      </c>
      <c r="BC898" t="str">
        <f>IF(OR(ISBLANK('!0'!BI900),ISERROR('!0'!BI900)),"",'!0'!BI900)</f>
        <v/>
      </c>
    </row>
    <row r="899" spans="1:55" ht="12.75" customHeight="1" x14ac:dyDescent="0.2">
      <c r="A899" t="str">
        <f>IF(OR(ISBLANK('!0'!A901),ISERROR('!0'!A901)),"",'!0'!A901)</f>
        <v/>
      </c>
      <c r="B899" t="str">
        <f>IF(OR(ISBLANK('!0'!B901),ISERROR('!0'!B901)),"",'!0'!B901)</f>
        <v/>
      </c>
      <c r="C899" t="str">
        <f>IF(OR(ISBLANK('!0'!C900),ISERROR('!0'!C900)),"",'!0'!C900)</f>
        <v/>
      </c>
      <c r="D899" t="str">
        <f>IF(OR(ISBLANK('!0'!D901),ISERROR('!0'!D901)),"",'!0'!D901)</f>
        <v/>
      </c>
      <c r="E899" t="str">
        <f>IF(OR(ISBLANK('!0'!E901),ISERROR('!0'!E901)),"",'!0'!E901)</f>
        <v/>
      </c>
      <c r="F899" t="str">
        <f>IF(OR(ISBLANK('!0'!F901),ISERROR('!0'!F901)),"",'!0'!F901)</f>
        <v/>
      </c>
      <c r="G899" t="str">
        <f>IF(OR(ISBLANK('!0'!G901),ISERROR('!0'!G901)),"",'!0'!G901)</f>
        <v/>
      </c>
      <c r="H899" t="str">
        <f>IF(OR(ISBLANK('!0'!H901),ISERROR('!0'!H901)),"",'!0'!H901)</f>
        <v/>
      </c>
      <c r="I899" s="4" t="str">
        <f>IF(OR(ISBLANK('!0'!I901),ISERROR('!0'!I901)),"",'!0'!I901)</f>
        <v/>
      </c>
      <c r="J899" t="str">
        <f>IF(OR(ISBLANK('!0'!J901),ISERROR('!0'!J901)),"",'!0'!J901)</f>
        <v/>
      </c>
      <c r="K899" s="59" t="str">
        <f>IF(OR(ISBLANK('!0'!K901),ISERROR('!0'!K901)),"",'!0'!K901)</f>
        <v/>
      </c>
      <c r="L899" t="str">
        <f>IF(OR(ISBLANK('!0'!L901),ISERROR('!0'!L901)),"",'!0'!L901)</f>
        <v/>
      </c>
      <c r="M899" t="str">
        <f>IF(OR(ISBLANK('!0'!M901),ISERROR('!0'!M901)),"",'!0'!M901)</f>
        <v/>
      </c>
      <c r="N899" t="str">
        <f>IF(OR(ISBLANK('!0'!N901),ISERROR('!0'!N901)),"",'!0'!N901)</f>
        <v/>
      </c>
      <c r="O899" t="str">
        <f>IF(OR(ISBLANK('!0'!O901),ISERROR('!0'!O901)),"",'!0'!O901)</f>
        <v/>
      </c>
      <c r="P899" t="str">
        <f>IF(OR(ISBLANK('!0'!P901),ISERROR('!0'!P901)),"",'!0'!P901)</f>
        <v/>
      </c>
      <c r="Q899" t="str">
        <f>IF(OR(ISBLANK('!0'!Q901),ISERROR('!0'!Q901)),"",'!0'!Q901)</f>
        <v/>
      </c>
      <c r="R899" t="str">
        <f>IF(OR(ISBLANK('!0'!R901),ISERROR('!0'!R901)),"",'!0'!R901)</f>
        <v/>
      </c>
      <c r="S899" t="str">
        <f>IF(OR(ISBLANK('!0'!S901),ISERROR('!0'!S901)),"",'!0'!S901)</f>
        <v/>
      </c>
      <c r="T899" t="str">
        <f>IF(OR(ISBLANK('!0'!T901),ISERROR('!0'!T901)),"",'!0'!T901)</f>
        <v/>
      </c>
      <c r="U899" t="str">
        <f>IF(OR(ISBLANK('!0'!U901),ISERROR('!0'!U901)),"",'!0'!U901)</f>
        <v/>
      </c>
      <c r="V899" t="str">
        <f>IF(OR(ISBLANK('!0'!V901),ISERROR('!0'!V901)),"",'!0'!V901)</f>
        <v/>
      </c>
      <c r="W899" t="str">
        <f>IF(OR(ISBLANK('!0'!W901),ISERROR('!0'!W901)),"",'!0'!W901)</f>
        <v/>
      </c>
      <c r="X899" t="str">
        <f>IF(OR(ISBLANK('!0'!X901),ISERROR('!0'!X901)),"",'!0'!X901)</f>
        <v/>
      </c>
      <c r="Y899" t="str">
        <f>IF(OR(ISBLANK('!0'!Y901),ISERROR('!0'!Y901)),"",'!0'!Y901)</f>
        <v/>
      </c>
      <c r="Z899" t="str">
        <f>IF(OR(ISBLANK('!0'!Z901),ISERROR('!0'!Z901)),"",'!0'!Z901)</f>
        <v/>
      </c>
      <c r="AA899" t="str">
        <f>IF(OR(ISBLANK('!0'!AA901),ISERROR('!0'!AA901)),"",'!0'!AA901)</f>
        <v/>
      </c>
      <c r="AB899" t="str">
        <f>IF(OR(ISBLANK('!0'!AB901),ISERROR('!0'!AB901)),"",'!0'!AB901)</f>
        <v/>
      </c>
      <c r="AC899" t="str">
        <f>IF(OR(ISBLANK('!0'!AI901),ISERROR('!0'!AI901)),"",'!0'!AI901)</f>
        <v/>
      </c>
      <c r="AD899" t="str">
        <f>IF(OR(ISBLANK('!0'!AJ901),ISERROR('!0'!AJ901)),"",'!0'!AJ901)</f>
        <v/>
      </c>
      <c r="AE899" t="str">
        <f>IF(OR(ISBLANK('!0'!AK901),ISERROR('!0'!AK901)),"",'!0'!AK901)</f>
        <v/>
      </c>
      <c r="AF899" t="str">
        <f>IF(OR(ISBLANK('!0'!AL901),ISERROR('!0'!AL901)),"",'!0'!AL901)</f>
        <v/>
      </c>
      <c r="AG899" t="str">
        <f>IF(OR(ISBLANK('!0'!AM901),ISERROR('!0'!AM901)),"",'!0'!AM901)</f>
        <v/>
      </c>
      <c r="AH899" t="str">
        <f>IF(OR(ISBLANK('!0'!AN901),ISERROR('!0'!AN901)),"",'!0'!AN901)</f>
        <v/>
      </c>
      <c r="AI899" t="str">
        <f>IF(OR(ISBLANK('!0'!AO901),ISERROR('!0'!AO901)),"",'!0'!AO901)</f>
        <v/>
      </c>
      <c r="AJ899" t="str">
        <f>IF(OR(ISBLANK('!0'!AP901),ISERROR('!0'!AP901)),"",'!0'!AP901)</f>
        <v/>
      </c>
      <c r="AK899" t="str">
        <f>IF(OR(ISBLANK('!0'!AQ901),ISERROR('!0'!AQ901)),"",'!0'!AQ901)</f>
        <v/>
      </c>
      <c r="AL899" t="str">
        <f>IF(OR(ISBLANK('!0'!AR901),ISERROR('!0'!AR901)),"",'!0'!AR901)</f>
        <v/>
      </c>
      <c r="AM899" t="str">
        <f>IF(OR(ISBLANK('!0'!AS901),ISERROR('!0'!AS901)),"",'!0'!AS901)</f>
        <v/>
      </c>
      <c r="AN899" t="str">
        <f>IF(OR(ISBLANK('!0'!AT901),ISERROR('!0'!AT901)),"",'!0'!AT901)</f>
        <v/>
      </c>
      <c r="AO899" t="str">
        <f>IF(OR(ISBLANK('!0'!AU901),ISERROR('!0'!AU901)),"",'!0'!AU901)</f>
        <v/>
      </c>
      <c r="AP899" t="str">
        <f>IF(OR(ISBLANK('!0'!AV901),ISERROR('!0'!AV901)),"",'!0'!AV901)</f>
        <v/>
      </c>
      <c r="AQ899" t="str">
        <f>IF(OR(ISBLANK('!0'!AW901),ISERROR('!0'!AW901)),"",'!0'!AW901)</f>
        <v/>
      </c>
      <c r="AR899" t="str">
        <f>IF(OR(ISBLANK('!0'!AX901),ISERROR('!0'!AX901)),"",'!0'!AX901)</f>
        <v/>
      </c>
      <c r="AS899" t="str">
        <f>IF(OR(ISBLANK('!0'!AY901),ISERROR('!0'!AY901)),"",'!0'!AY901)</f>
        <v/>
      </c>
      <c r="AT899" t="str">
        <f>IF(OR(ISBLANK('!0'!AZ901),ISERROR('!0'!AZ901)),"",'!0'!AZ901)</f>
        <v/>
      </c>
      <c r="AU899" t="str">
        <f>IF(OR(ISBLANK('!0'!BA901),ISERROR('!0'!BA901)),"",'!0'!BA901)</f>
        <v/>
      </c>
      <c r="AV899" t="str">
        <f>IF(OR(ISBLANK('!0'!BB901),ISERROR('!0'!BB901)),"",'!0'!BB901)</f>
        <v/>
      </c>
      <c r="AW899" t="str">
        <f>IF(OR(ISBLANK('!0'!BC901),ISERROR('!0'!BC901)),"",'!0'!BC901)</f>
        <v/>
      </c>
      <c r="AX899" t="str">
        <f>IF(OR(ISBLANK('!0'!BD901),ISERROR('!0'!BD901)),"",'!0'!BD901)</f>
        <v/>
      </c>
      <c r="AY899" t="str">
        <f>IF(OR(ISBLANK('!0'!BE901),ISERROR('!0'!BE901)),"",'!0'!BE901)</f>
        <v/>
      </c>
      <c r="AZ899" t="str">
        <f>IF(OR(ISBLANK('!0'!BF901),ISERROR('!0'!BF901)),"",'!0'!BF901)</f>
        <v/>
      </c>
      <c r="BA899" t="str">
        <f>IF(OR(ISBLANK('!0'!BG901),ISERROR('!0'!BG901)),"",'!0'!BG901)</f>
        <v/>
      </c>
      <c r="BB899" t="str">
        <f>IF(OR(ISBLANK('!0'!BH901),ISERROR('!0'!BH901)),"",'!0'!BH901)</f>
        <v/>
      </c>
      <c r="BC899" t="str">
        <f>IF(OR(ISBLANK('!0'!BI901),ISERROR('!0'!BI901)),"",'!0'!BI901)</f>
        <v/>
      </c>
    </row>
    <row r="900" spans="1:55" ht="12.75" customHeight="1" x14ac:dyDescent="0.2">
      <c r="A900" t="str">
        <f>IF(OR(ISBLANK('!0'!A902),ISERROR('!0'!A902)),"",'!0'!A902)</f>
        <v/>
      </c>
      <c r="B900" t="str">
        <f>IF(OR(ISBLANK('!0'!B902),ISERROR('!0'!B902)),"",'!0'!B902)</f>
        <v/>
      </c>
      <c r="C900" t="str">
        <f>IF(OR(ISBLANK('!0'!C901),ISERROR('!0'!C901)),"",'!0'!C901)</f>
        <v/>
      </c>
      <c r="D900" t="str">
        <f>IF(OR(ISBLANK('!0'!D902),ISERROR('!0'!D902)),"",'!0'!D902)</f>
        <v/>
      </c>
      <c r="E900" t="str">
        <f>IF(OR(ISBLANK('!0'!E902),ISERROR('!0'!E902)),"",'!0'!E902)</f>
        <v/>
      </c>
      <c r="F900" t="str">
        <f>IF(OR(ISBLANK('!0'!F902),ISERROR('!0'!F902)),"",'!0'!F902)</f>
        <v/>
      </c>
      <c r="G900" t="str">
        <f>IF(OR(ISBLANK('!0'!G902),ISERROR('!0'!G902)),"",'!0'!G902)</f>
        <v/>
      </c>
      <c r="H900" t="str">
        <f>IF(OR(ISBLANK('!0'!H902),ISERROR('!0'!H902)),"",'!0'!H902)</f>
        <v/>
      </c>
      <c r="I900" s="4" t="str">
        <f>IF(OR(ISBLANK('!0'!I902),ISERROR('!0'!I902)),"",'!0'!I902)</f>
        <v/>
      </c>
      <c r="J900" t="str">
        <f>IF(OR(ISBLANK('!0'!J902),ISERROR('!0'!J902)),"",'!0'!J902)</f>
        <v/>
      </c>
      <c r="K900" s="59" t="str">
        <f>IF(OR(ISBLANK('!0'!K902),ISERROR('!0'!K902)),"",'!0'!K902)</f>
        <v/>
      </c>
      <c r="L900" t="str">
        <f>IF(OR(ISBLANK('!0'!L902),ISERROR('!0'!L902)),"",'!0'!L902)</f>
        <v/>
      </c>
      <c r="M900" t="str">
        <f>IF(OR(ISBLANK('!0'!M902),ISERROR('!0'!M902)),"",'!0'!M902)</f>
        <v/>
      </c>
      <c r="N900" t="str">
        <f>IF(OR(ISBLANK('!0'!N902),ISERROR('!0'!N902)),"",'!0'!N902)</f>
        <v/>
      </c>
      <c r="O900" t="str">
        <f>IF(OR(ISBLANK('!0'!O902),ISERROR('!0'!O902)),"",'!0'!O902)</f>
        <v/>
      </c>
      <c r="P900" t="str">
        <f>IF(OR(ISBLANK('!0'!P902),ISERROR('!0'!P902)),"",'!0'!P902)</f>
        <v/>
      </c>
      <c r="Q900" t="str">
        <f>IF(OR(ISBLANK('!0'!Q902),ISERROR('!0'!Q902)),"",'!0'!Q902)</f>
        <v/>
      </c>
      <c r="R900" t="str">
        <f>IF(OR(ISBLANK('!0'!R902),ISERROR('!0'!R902)),"",'!0'!R902)</f>
        <v/>
      </c>
      <c r="S900" t="str">
        <f>IF(OR(ISBLANK('!0'!S902),ISERROR('!0'!S902)),"",'!0'!S902)</f>
        <v/>
      </c>
      <c r="T900" t="str">
        <f>IF(OR(ISBLANK('!0'!T902),ISERROR('!0'!T902)),"",'!0'!T902)</f>
        <v/>
      </c>
      <c r="U900" t="str">
        <f>IF(OR(ISBLANK('!0'!U902),ISERROR('!0'!U902)),"",'!0'!U902)</f>
        <v/>
      </c>
      <c r="V900" t="str">
        <f>IF(OR(ISBLANK('!0'!V902),ISERROR('!0'!V902)),"",'!0'!V902)</f>
        <v/>
      </c>
      <c r="W900" t="str">
        <f>IF(OR(ISBLANK('!0'!W902),ISERROR('!0'!W902)),"",'!0'!W902)</f>
        <v/>
      </c>
      <c r="X900" t="str">
        <f>IF(OR(ISBLANK('!0'!X902),ISERROR('!0'!X902)),"",'!0'!X902)</f>
        <v/>
      </c>
      <c r="Y900" t="str">
        <f>IF(OR(ISBLANK('!0'!Y902),ISERROR('!0'!Y902)),"",'!0'!Y902)</f>
        <v/>
      </c>
      <c r="Z900" t="str">
        <f>IF(OR(ISBLANK('!0'!Z902),ISERROR('!0'!Z902)),"",'!0'!Z902)</f>
        <v/>
      </c>
      <c r="AA900" t="str">
        <f>IF(OR(ISBLANK('!0'!AA902),ISERROR('!0'!AA902)),"",'!0'!AA902)</f>
        <v/>
      </c>
      <c r="AB900" t="str">
        <f>IF(OR(ISBLANK('!0'!AB902),ISERROR('!0'!AB902)),"",'!0'!AB902)</f>
        <v/>
      </c>
      <c r="AC900" t="str">
        <f>IF(OR(ISBLANK('!0'!AI902),ISERROR('!0'!AI902)),"",'!0'!AI902)</f>
        <v/>
      </c>
      <c r="AD900" t="str">
        <f>IF(OR(ISBLANK('!0'!AJ902),ISERROR('!0'!AJ902)),"",'!0'!AJ902)</f>
        <v/>
      </c>
      <c r="AE900" t="str">
        <f>IF(OR(ISBLANK('!0'!AK902),ISERROR('!0'!AK902)),"",'!0'!AK902)</f>
        <v/>
      </c>
      <c r="AF900" t="str">
        <f>IF(OR(ISBLANK('!0'!AL902),ISERROR('!0'!AL902)),"",'!0'!AL902)</f>
        <v/>
      </c>
      <c r="AG900" t="str">
        <f>IF(OR(ISBLANK('!0'!AM902),ISERROR('!0'!AM902)),"",'!0'!AM902)</f>
        <v/>
      </c>
      <c r="AH900" t="str">
        <f>IF(OR(ISBLANK('!0'!AN902),ISERROR('!0'!AN902)),"",'!0'!AN902)</f>
        <v/>
      </c>
      <c r="AI900" t="str">
        <f>IF(OR(ISBLANK('!0'!AO902),ISERROR('!0'!AO902)),"",'!0'!AO902)</f>
        <v/>
      </c>
      <c r="AJ900" t="str">
        <f>IF(OR(ISBLANK('!0'!AP902),ISERROR('!0'!AP902)),"",'!0'!AP902)</f>
        <v/>
      </c>
      <c r="AK900" t="str">
        <f>IF(OR(ISBLANK('!0'!AQ902),ISERROR('!0'!AQ902)),"",'!0'!AQ902)</f>
        <v/>
      </c>
      <c r="AL900" t="str">
        <f>IF(OR(ISBLANK('!0'!AR902),ISERROR('!0'!AR902)),"",'!0'!AR902)</f>
        <v/>
      </c>
      <c r="AM900" t="str">
        <f>IF(OR(ISBLANK('!0'!AS902),ISERROR('!0'!AS902)),"",'!0'!AS902)</f>
        <v/>
      </c>
      <c r="AN900" t="str">
        <f>IF(OR(ISBLANK('!0'!AT902),ISERROR('!0'!AT902)),"",'!0'!AT902)</f>
        <v/>
      </c>
      <c r="AO900" t="str">
        <f>IF(OR(ISBLANK('!0'!AU902),ISERROR('!0'!AU902)),"",'!0'!AU902)</f>
        <v/>
      </c>
      <c r="AP900" t="str">
        <f>IF(OR(ISBLANK('!0'!AV902),ISERROR('!0'!AV902)),"",'!0'!AV902)</f>
        <v/>
      </c>
      <c r="AQ900" t="str">
        <f>IF(OR(ISBLANK('!0'!AW902),ISERROR('!0'!AW902)),"",'!0'!AW902)</f>
        <v/>
      </c>
      <c r="AR900" t="str">
        <f>IF(OR(ISBLANK('!0'!AX902),ISERROR('!0'!AX902)),"",'!0'!AX902)</f>
        <v/>
      </c>
      <c r="AS900" t="str">
        <f>IF(OR(ISBLANK('!0'!AY902),ISERROR('!0'!AY902)),"",'!0'!AY902)</f>
        <v/>
      </c>
      <c r="AT900" t="str">
        <f>IF(OR(ISBLANK('!0'!AZ902),ISERROR('!0'!AZ902)),"",'!0'!AZ902)</f>
        <v/>
      </c>
      <c r="AU900" t="str">
        <f>IF(OR(ISBLANK('!0'!BA902),ISERROR('!0'!BA902)),"",'!0'!BA902)</f>
        <v/>
      </c>
      <c r="AV900" t="str">
        <f>IF(OR(ISBLANK('!0'!BB902),ISERROR('!0'!BB902)),"",'!0'!BB902)</f>
        <v/>
      </c>
      <c r="AW900" t="str">
        <f>IF(OR(ISBLANK('!0'!BC902),ISERROR('!0'!BC902)),"",'!0'!BC902)</f>
        <v/>
      </c>
      <c r="AX900" t="str">
        <f>IF(OR(ISBLANK('!0'!BD902),ISERROR('!0'!BD902)),"",'!0'!BD902)</f>
        <v/>
      </c>
      <c r="AY900" t="str">
        <f>IF(OR(ISBLANK('!0'!BE902),ISERROR('!0'!BE902)),"",'!0'!BE902)</f>
        <v/>
      </c>
      <c r="AZ900" t="str">
        <f>IF(OR(ISBLANK('!0'!BF902),ISERROR('!0'!BF902)),"",'!0'!BF902)</f>
        <v/>
      </c>
      <c r="BA900" t="str">
        <f>IF(OR(ISBLANK('!0'!BG902),ISERROR('!0'!BG902)),"",'!0'!BG902)</f>
        <v/>
      </c>
      <c r="BB900" t="str">
        <f>IF(OR(ISBLANK('!0'!BH902),ISERROR('!0'!BH902)),"",'!0'!BH902)</f>
        <v/>
      </c>
      <c r="BC900" t="str">
        <f>IF(OR(ISBLANK('!0'!BI902),ISERROR('!0'!BI902)),"",'!0'!BI902)</f>
        <v/>
      </c>
    </row>
    <row r="901" spans="1:55" ht="12.75" customHeight="1" x14ac:dyDescent="0.2">
      <c r="A901" t="str">
        <f>IF(OR(ISBLANK('!0'!A903),ISERROR('!0'!A903)),"",'!0'!A903)</f>
        <v/>
      </c>
      <c r="B901" t="str">
        <f>IF(OR(ISBLANK('!0'!B903),ISERROR('!0'!B903)),"",'!0'!B903)</f>
        <v/>
      </c>
      <c r="C901" t="str">
        <f>IF(OR(ISBLANK('!0'!C902),ISERROR('!0'!C902)),"",'!0'!C902)</f>
        <v/>
      </c>
      <c r="D901" t="str">
        <f>IF(OR(ISBLANK('!0'!D903),ISERROR('!0'!D903)),"",'!0'!D903)</f>
        <v/>
      </c>
      <c r="E901" t="str">
        <f>IF(OR(ISBLANK('!0'!E903),ISERROR('!0'!E903)),"",'!0'!E903)</f>
        <v/>
      </c>
      <c r="F901" t="str">
        <f>IF(OR(ISBLANK('!0'!F903),ISERROR('!0'!F903)),"",'!0'!F903)</f>
        <v/>
      </c>
      <c r="G901" t="str">
        <f>IF(OR(ISBLANK('!0'!G903),ISERROR('!0'!G903)),"",'!0'!G903)</f>
        <v/>
      </c>
      <c r="H901" t="str">
        <f>IF(OR(ISBLANK('!0'!H903),ISERROR('!0'!H903)),"",'!0'!H903)</f>
        <v/>
      </c>
      <c r="I901" s="4" t="str">
        <f>IF(OR(ISBLANK('!0'!I903),ISERROR('!0'!I903)),"",'!0'!I903)</f>
        <v/>
      </c>
      <c r="J901" t="str">
        <f>IF(OR(ISBLANK('!0'!J903),ISERROR('!0'!J903)),"",'!0'!J903)</f>
        <v/>
      </c>
      <c r="K901" s="59" t="str">
        <f>IF(OR(ISBLANK('!0'!K903),ISERROR('!0'!K903)),"",'!0'!K903)</f>
        <v/>
      </c>
      <c r="L901" t="str">
        <f>IF(OR(ISBLANK('!0'!L903),ISERROR('!0'!L903)),"",'!0'!L903)</f>
        <v/>
      </c>
      <c r="M901" t="str">
        <f>IF(OR(ISBLANK('!0'!M903),ISERROR('!0'!M903)),"",'!0'!M903)</f>
        <v/>
      </c>
      <c r="N901" t="str">
        <f>IF(OR(ISBLANK('!0'!N903),ISERROR('!0'!N903)),"",'!0'!N903)</f>
        <v/>
      </c>
      <c r="O901" t="str">
        <f>IF(OR(ISBLANK('!0'!O903),ISERROR('!0'!O903)),"",'!0'!O903)</f>
        <v/>
      </c>
      <c r="P901" t="str">
        <f>IF(OR(ISBLANK('!0'!P903),ISERROR('!0'!P903)),"",'!0'!P903)</f>
        <v/>
      </c>
      <c r="Q901" t="str">
        <f>IF(OR(ISBLANK('!0'!Q903),ISERROR('!0'!Q903)),"",'!0'!Q903)</f>
        <v/>
      </c>
      <c r="R901" t="str">
        <f>IF(OR(ISBLANK('!0'!R903),ISERROR('!0'!R903)),"",'!0'!R903)</f>
        <v/>
      </c>
      <c r="S901" t="str">
        <f>IF(OR(ISBLANK('!0'!S903),ISERROR('!0'!S903)),"",'!0'!S903)</f>
        <v/>
      </c>
      <c r="T901" t="str">
        <f>IF(OR(ISBLANK('!0'!T903),ISERROR('!0'!T903)),"",'!0'!T903)</f>
        <v/>
      </c>
      <c r="U901" t="str">
        <f>IF(OR(ISBLANK('!0'!U903),ISERROR('!0'!U903)),"",'!0'!U903)</f>
        <v/>
      </c>
      <c r="V901" t="str">
        <f>IF(OR(ISBLANK('!0'!V903),ISERROR('!0'!V903)),"",'!0'!V903)</f>
        <v/>
      </c>
      <c r="W901" t="str">
        <f>IF(OR(ISBLANK('!0'!W903),ISERROR('!0'!W903)),"",'!0'!W903)</f>
        <v/>
      </c>
      <c r="X901" t="str">
        <f>IF(OR(ISBLANK('!0'!X903),ISERROR('!0'!X903)),"",'!0'!X903)</f>
        <v/>
      </c>
      <c r="Y901" t="str">
        <f>IF(OR(ISBLANK('!0'!Y903),ISERROR('!0'!Y903)),"",'!0'!Y903)</f>
        <v/>
      </c>
      <c r="Z901" t="str">
        <f>IF(OR(ISBLANK('!0'!Z903),ISERROR('!0'!Z903)),"",'!0'!Z903)</f>
        <v/>
      </c>
      <c r="AA901" t="str">
        <f>IF(OR(ISBLANK('!0'!AA903),ISERROR('!0'!AA903)),"",'!0'!AA903)</f>
        <v/>
      </c>
      <c r="AB901" t="str">
        <f>IF(OR(ISBLANK('!0'!AB903),ISERROR('!0'!AB903)),"",'!0'!AB903)</f>
        <v/>
      </c>
      <c r="AC901" t="str">
        <f>IF(OR(ISBLANK('!0'!AI903),ISERROR('!0'!AI903)),"",'!0'!AI903)</f>
        <v/>
      </c>
      <c r="AD901" t="str">
        <f>IF(OR(ISBLANK('!0'!AJ903),ISERROR('!0'!AJ903)),"",'!0'!AJ903)</f>
        <v/>
      </c>
      <c r="AE901" t="str">
        <f>IF(OR(ISBLANK('!0'!AK903),ISERROR('!0'!AK903)),"",'!0'!AK903)</f>
        <v/>
      </c>
      <c r="AF901" t="str">
        <f>IF(OR(ISBLANK('!0'!AL903),ISERROR('!0'!AL903)),"",'!0'!AL903)</f>
        <v/>
      </c>
      <c r="AG901" t="str">
        <f>IF(OR(ISBLANK('!0'!AM903),ISERROR('!0'!AM903)),"",'!0'!AM903)</f>
        <v/>
      </c>
      <c r="AH901" t="str">
        <f>IF(OR(ISBLANK('!0'!AN903),ISERROR('!0'!AN903)),"",'!0'!AN903)</f>
        <v/>
      </c>
      <c r="AI901" t="str">
        <f>IF(OR(ISBLANK('!0'!AO903),ISERROR('!0'!AO903)),"",'!0'!AO903)</f>
        <v/>
      </c>
      <c r="AJ901" t="str">
        <f>IF(OR(ISBLANK('!0'!AP903),ISERROR('!0'!AP903)),"",'!0'!AP903)</f>
        <v/>
      </c>
      <c r="AK901" t="str">
        <f>IF(OR(ISBLANK('!0'!AQ903),ISERROR('!0'!AQ903)),"",'!0'!AQ903)</f>
        <v/>
      </c>
      <c r="AL901" t="str">
        <f>IF(OR(ISBLANK('!0'!AR903),ISERROR('!0'!AR903)),"",'!0'!AR903)</f>
        <v/>
      </c>
      <c r="AM901" t="str">
        <f>IF(OR(ISBLANK('!0'!AS903),ISERROR('!0'!AS903)),"",'!0'!AS903)</f>
        <v/>
      </c>
      <c r="AN901" t="str">
        <f>IF(OR(ISBLANK('!0'!AT903),ISERROR('!0'!AT903)),"",'!0'!AT903)</f>
        <v/>
      </c>
      <c r="AO901" t="str">
        <f>IF(OR(ISBLANK('!0'!AU903),ISERROR('!0'!AU903)),"",'!0'!AU903)</f>
        <v/>
      </c>
      <c r="AP901" t="str">
        <f>IF(OR(ISBLANK('!0'!AV903),ISERROR('!0'!AV903)),"",'!0'!AV903)</f>
        <v/>
      </c>
      <c r="AQ901" t="str">
        <f>IF(OR(ISBLANK('!0'!AW903),ISERROR('!0'!AW903)),"",'!0'!AW903)</f>
        <v/>
      </c>
      <c r="AR901" t="str">
        <f>IF(OR(ISBLANK('!0'!AX903),ISERROR('!0'!AX903)),"",'!0'!AX903)</f>
        <v/>
      </c>
      <c r="AS901" t="str">
        <f>IF(OR(ISBLANK('!0'!AY903),ISERROR('!0'!AY903)),"",'!0'!AY903)</f>
        <v/>
      </c>
      <c r="AT901" t="str">
        <f>IF(OR(ISBLANK('!0'!AZ903),ISERROR('!0'!AZ903)),"",'!0'!AZ903)</f>
        <v/>
      </c>
      <c r="AU901" t="str">
        <f>IF(OR(ISBLANK('!0'!BA903),ISERROR('!0'!BA903)),"",'!0'!BA903)</f>
        <v/>
      </c>
      <c r="AV901" t="str">
        <f>IF(OR(ISBLANK('!0'!BB903),ISERROR('!0'!BB903)),"",'!0'!BB903)</f>
        <v/>
      </c>
      <c r="AW901" t="str">
        <f>IF(OR(ISBLANK('!0'!BC903),ISERROR('!0'!BC903)),"",'!0'!BC903)</f>
        <v/>
      </c>
      <c r="AX901" t="str">
        <f>IF(OR(ISBLANK('!0'!BD903),ISERROR('!0'!BD903)),"",'!0'!BD903)</f>
        <v/>
      </c>
      <c r="AY901" t="str">
        <f>IF(OR(ISBLANK('!0'!BE903),ISERROR('!0'!BE903)),"",'!0'!BE903)</f>
        <v/>
      </c>
      <c r="AZ901" t="str">
        <f>IF(OR(ISBLANK('!0'!BF903),ISERROR('!0'!BF903)),"",'!0'!BF903)</f>
        <v/>
      </c>
      <c r="BA901" t="str">
        <f>IF(OR(ISBLANK('!0'!BG903),ISERROR('!0'!BG903)),"",'!0'!BG903)</f>
        <v/>
      </c>
      <c r="BB901" t="str">
        <f>IF(OR(ISBLANK('!0'!BH903),ISERROR('!0'!BH903)),"",'!0'!BH903)</f>
        <v/>
      </c>
      <c r="BC901" t="str">
        <f>IF(OR(ISBLANK('!0'!BI903),ISERROR('!0'!BI903)),"",'!0'!BI903)</f>
        <v/>
      </c>
    </row>
    <row r="902" spans="1:55" ht="12.75" customHeight="1" x14ac:dyDescent="0.2">
      <c r="A902" t="str">
        <f>IF(OR(ISBLANK('!0'!A904),ISERROR('!0'!A904)),"",'!0'!A904)</f>
        <v/>
      </c>
      <c r="B902" t="str">
        <f>IF(OR(ISBLANK('!0'!B904),ISERROR('!0'!B904)),"",'!0'!B904)</f>
        <v/>
      </c>
      <c r="C902" t="str">
        <f>IF(OR(ISBLANK('!0'!C903),ISERROR('!0'!C903)),"",'!0'!C903)</f>
        <v/>
      </c>
      <c r="D902" t="str">
        <f>IF(OR(ISBLANK('!0'!D904),ISERROR('!0'!D904)),"",'!0'!D904)</f>
        <v/>
      </c>
      <c r="E902" t="str">
        <f>IF(OR(ISBLANK('!0'!E904),ISERROR('!0'!E904)),"",'!0'!E904)</f>
        <v/>
      </c>
      <c r="F902" t="str">
        <f>IF(OR(ISBLANK('!0'!F904),ISERROR('!0'!F904)),"",'!0'!F904)</f>
        <v/>
      </c>
      <c r="G902" t="str">
        <f>IF(OR(ISBLANK('!0'!G904),ISERROR('!0'!G904)),"",'!0'!G904)</f>
        <v/>
      </c>
      <c r="H902" t="str">
        <f>IF(OR(ISBLANK('!0'!H904),ISERROR('!0'!H904)),"",'!0'!H904)</f>
        <v/>
      </c>
      <c r="I902" s="4" t="str">
        <f>IF(OR(ISBLANK('!0'!I904),ISERROR('!0'!I904)),"",'!0'!I904)</f>
        <v/>
      </c>
      <c r="J902" t="str">
        <f>IF(OR(ISBLANK('!0'!J904),ISERROR('!0'!J904)),"",'!0'!J904)</f>
        <v/>
      </c>
      <c r="K902" s="59" t="str">
        <f>IF(OR(ISBLANK('!0'!K904),ISERROR('!0'!K904)),"",'!0'!K904)</f>
        <v/>
      </c>
      <c r="L902" t="str">
        <f>IF(OR(ISBLANK('!0'!L904),ISERROR('!0'!L904)),"",'!0'!L904)</f>
        <v/>
      </c>
      <c r="M902" t="str">
        <f>IF(OR(ISBLANK('!0'!M904),ISERROR('!0'!M904)),"",'!0'!M904)</f>
        <v/>
      </c>
      <c r="N902" t="str">
        <f>IF(OR(ISBLANK('!0'!N904),ISERROR('!0'!N904)),"",'!0'!N904)</f>
        <v/>
      </c>
      <c r="O902" t="str">
        <f>IF(OR(ISBLANK('!0'!O904),ISERROR('!0'!O904)),"",'!0'!O904)</f>
        <v/>
      </c>
      <c r="P902" t="str">
        <f>IF(OR(ISBLANK('!0'!P904),ISERROR('!0'!P904)),"",'!0'!P904)</f>
        <v/>
      </c>
      <c r="Q902" t="str">
        <f>IF(OR(ISBLANK('!0'!Q904),ISERROR('!0'!Q904)),"",'!0'!Q904)</f>
        <v/>
      </c>
      <c r="R902" t="str">
        <f>IF(OR(ISBLANK('!0'!R904),ISERROR('!0'!R904)),"",'!0'!R904)</f>
        <v/>
      </c>
      <c r="S902" t="str">
        <f>IF(OR(ISBLANK('!0'!S904),ISERROR('!0'!S904)),"",'!0'!S904)</f>
        <v/>
      </c>
      <c r="T902" t="str">
        <f>IF(OR(ISBLANK('!0'!T904),ISERROR('!0'!T904)),"",'!0'!T904)</f>
        <v/>
      </c>
      <c r="U902" t="str">
        <f>IF(OR(ISBLANK('!0'!U904),ISERROR('!0'!U904)),"",'!0'!U904)</f>
        <v/>
      </c>
      <c r="V902" t="str">
        <f>IF(OR(ISBLANK('!0'!V904),ISERROR('!0'!V904)),"",'!0'!V904)</f>
        <v/>
      </c>
      <c r="W902" t="str">
        <f>IF(OR(ISBLANK('!0'!W904),ISERROR('!0'!W904)),"",'!0'!W904)</f>
        <v/>
      </c>
      <c r="X902" t="str">
        <f>IF(OR(ISBLANK('!0'!X904),ISERROR('!0'!X904)),"",'!0'!X904)</f>
        <v/>
      </c>
      <c r="Y902" t="str">
        <f>IF(OR(ISBLANK('!0'!Y904),ISERROR('!0'!Y904)),"",'!0'!Y904)</f>
        <v/>
      </c>
      <c r="Z902" t="str">
        <f>IF(OR(ISBLANK('!0'!Z904),ISERROR('!0'!Z904)),"",'!0'!Z904)</f>
        <v/>
      </c>
      <c r="AA902" t="str">
        <f>IF(OR(ISBLANK('!0'!AA904),ISERROR('!0'!AA904)),"",'!0'!AA904)</f>
        <v/>
      </c>
      <c r="AB902" t="str">
        <f>IF(OR(ISBLANK('!0'!AB904),ISERROR('!0'!AB904)),"",'!0'!AB904)</f>
        <v/>
      </c>
      <c r="AC902" t="str">
        <f>IF(OR(ISBLANK('!0'!AI904),ISERROR('!0'!AI904)),"",'!0'!AI904)</f>
        <v/>
      </c>
      <c r="AD902" t="str">
        <f>IF(OR(ISBLANK('!0'!AJ904),ISERROR('!0'!AJ904)),"",'!0'!AJ904)</f>
        <v/>
      </c>
      <c r="AE902" t="str">
        <f>IF(OR(ISBLANK('!0'!AK904),ISERROR('!0'!AK904)),"",'!0'!AK904)</f>
        <v/>
      </c>
      <c r="AF902" t="str">
        <f>IF(OR(ISBLANK('!0'!AL904),ISERROR('!0'!AL904)),"",'!0'!AL904)</f>
        <v/>
      </c>
      <c r="AG902" t="str">
        <f>IF(OR(ISBLANK('!0'!AM904),ISERROR('!0'!AM904)),"",'!0'!AM904)</f>
        <v/>
      </c>
      <c r="AH902" t="str">
        <f>IF(OR(ISBLANK('!0'!AN904),ISERROR('!0'!AN904)),"",'!0'!AN904)</f>
        <v/>
      </c>
      <c r="AI902" t="str">
        <f>IF(OR(ISBLANK('!0'!AO904),ISERROR('!0'!AO904)),"",'!0'!AO904)</f>
        <v/>
      </c>
      <c r="AJ902" t="str">
        <f>IF(OR(ISBLANK('!0'!AP904),ISERROR('!0'!AP904)),"",'!0'!AP904)</f>
        <v/>
      </c>
      <c r="AK902" t="str">
        <f>IF(OR(ISBLANK('!0'!AQ904),ISERROR('!0'!AQ904)),"",'!0'!AQ904)</f>
        <v/>
      </c>
      <c r="AL902" t="str">
        <f>IF(OR(ISBLANK('!0'!AR904),ISERROR('!0'!AR904)),"",'!0'!AR904)</f>
        <v/>
      </c>
      <c r="AM902" t="str">
        <f>IF(OR(ISBLANK('!0'!AS904),ISERROR('!0'!AS904)),"",'!0'!AS904)</f>
        <v/>
      </c>
      <c r="AN902" t="str">
        <f>IF(OR(ISBLANK('!0'!AT904),ISERROR('!0'!AT904)),"",'!0'!AT904)</f>
        <v/>
      </c>
      <c r="AO902" t="str">
        <f>IF(OR(ISBLANK('!0'!AU904),ISERROR('!0'!AU904)),"",'!0'!AU904)</f>
        <v/>
      </c>
      <c r="AP902" t="str">
        <f>IF(OR(ISBLANK('!0'!AV904),ISERROR('!0'!AV904)),"",'!0'!AV904)</f>
        <v/>
      </c>
      <c r="AQ902" t="str">
        <f>IF(OR(ISBLANK('!0'!AW904),ISERROR('!0'!AW904)),"",'!0'!AW904)</f>
        <v/>
      </c>
      <c r="AR902" t="str">
        <f>IF(OR(ISBLANK('!0'!AX904),ISERROR('!0'!AX904)),"",'!0'!AX904)</f>
        <v/>
      </c>
      <c r="AS902" t="str">
        <f>IF(OR(ISBLANK('!0'!AY904),ISERROR('!0'!AY904)),"",'!0'!AY904)</f>
        <v/>
      </c>
      <c r="AT902" t="str">
        <f>IF(OR(ISBLANK('!0'!AZ904),ISERROR('!0'!AZ904)),"",'!0'!AZ904)</f>
        <v/>
      </c>
      <c r="AU902" t="str">
        <f>IF(OR(ISBLANK('!0'!BA904),ISERROR('!0'!BA904)),"",'!0'!BA904)</f>
        <v/>
      </c>
      <c r="AV902" t="str">
        <f>IF(OR(ISBLANK('!0'!BB904),ISERROR('!0'!BB904)),"",'!0'!BB904)</f>
        <v/>
      </c>
      <c r="AW902" t="str">
        <f>IF(OR(ISBLANK('!0'!BC904),ISERROR('!0'!BC904)),"",'!0'!BC904)</f>
        <v/>
      </c>
      <c r="AX902" t="str">
        <f>IF(OR(ISBLANK('!0'!BD904),ISERROR('!0'!BD904)),"",'!0'!BD904)</f>
        <v/>
      </c>
      <c r="AY902" t="str">
        <f>IF(OR(ISBLANK('!0'!BE904),ISERROR('!0'!BE904)),"",'!0'!BE904)</f>
        <v/>
      </c>
      <c r="AZ902" t="str">
        <f>IF(OR(ISBLANK('!0'!BF904),ISERROR('!0'!BF904)),"",'!0'!BF904)</f>
        <v/>
      </c>
      <c r="BA902" t="str">
        <f>IF(OR(ISBLANK('!0'!BG904),ISERROR('!0'!BG904)),"",'!0'!BG904)</f>
        <v/>
      </c>
      <c r="BB902" t="str">
        <f>IF(OR(ISBLANK('!0'!BH904),ISERROR('!0'!BH904)),"",'!0'!BH904)</f>
        <v/>
      </c>
      <c r="BC902" t="str">
        <f>IF(OR(ISBLANK('!0'!BI904),ISERROR('!0'!BI904)),"",'!0'!BI904)</f>
        <v/>
      </c>
    </row>
    <row r="903" spans="1:55" ht="12.75" customHeight="1" x14ac:dyDescent="0.2">
      <c r="A903" t="str">
        <f>IF(OR(ISBLANK('!0'!A905),ISERROR('!0'!A905)),"",'!0'!A905)</f>
        <v/>
      </c>
      <c r="B903" t="str">
        <f>IF(OR(ISBLANK('!0'!B905),ISERROR('!0'!B905)),"",'!0'!B905)</f>
        <v/>
      </c>
      <c r="C903" t="str">
        <f>IF(OR(ISBLANK('!0'!C904),ISERROR('!0'!C904)),"",'!0'!C904)</f>
        <v/>
      </c>
      <c r="D903" t="str">
        <f>IF(OR(ISBLANK('!0'!D905),ISERROR('!0'!D905)),"",'!0'!D905)</f>
        <v/>
      </c>
      <c r="E903" t="str">
        <f>IF(OR(ISBLANK('!0'!E905),ISERROR('!0'!E905)),"",'!0'!E905)</f>
        <v/>
      </c>
      <c r="F903" t="str">
        <f>IF(OR(ISBLANK('!0'!F905),ISERROR('!0'!F905)),"",'!0'!F905)</f>
        <v/>
      </c>
      <c r="G903" t="str">
        <f>IF(OR(ISBLANK('!0'!G905),ISERROR('!0'!G905)),"",'!0'!G905)</f>
        <v/>
      </c>
      <c r="H903" t="str">
        <f>IF(OR(ISBLANK('!0'!H905),ISERROR('!0'!H905)),"",'!0'!H905)</f>
        <v/>
      </c>
      <c r="I903" s="4" t="str">
        <f>IF(OR(ISBLANK('!0'!I905),ISERROR('!0'!I905)),"",'!0'!I905)</f>
        <v/>
      </c>
      <c r="J903" t="str">
        <f>IF(OR(ISBLANK('!0'!J905),ISERROR('!0'!J905)),"",'!0'!J905)</f>
        <v/>
      </c>
      <c r="K903" s="59" t="str">
        <f>IF(OR(ISBLANK('!0'!K905),ISERROR('!0'!K905)),"",'!0'!K905)</f>
        <v/>
      </c>
      <c r="L903" t="str">
        <f>IF(OR(ISBLANK('!0'!L905),ISERROR('!0'!L905)),"",'!0'!L905)</f>
        <v/>
      </c>
      <c r="M903" t="str">
        <f>IF(OR(ISBLANK('!0'!M905),ISERROR('!0'!M905)),"",'!0'!M905)</f>
        <v/>
      </c>
      <c r="N903" t="str">
        <f>IF(OR(ISBLANK('!0'!N905),ISERROR('!0'!N905)),"",'!0'!N905)</f>
        <v/>
      </c>
      <c r="O903" t="str">
        <f>IF(OR(ISBLANK('!0'!O905),ISERROR('!0'!O905)),"",'!0'!O905)</f>
        <v/>
      </c>
      <c r="P903" t="str">
        <f>IF(OR(ISBLANK('!0'!P905),ISERROR('!0'!P905)),"",'!0'!P905)</f>
        <v/>
      </c>
      <c r="Q903" t="str">
        <f>IF(OR(ISBLANK('!0'!Q905),ISERROR('!0'!Q905)),"",'!0'!Q905)</f>
        <v/>
      </c>
      <c r="R903" t="str">
        <f>IF(OR(ISBLANK('!0'!R905),ISERROR('!0'!R905)),"",'!0'!R905)</f>
        <v/>
      </c>
      <c r="S903" t="str">
        <f>IF(OR(ISBLANK('!0'!S905),ISERROR('!0'!S905)),"",'!0'!S905)</f>
        <v/>
      </c>
      <c r="T903" t="str">
        <f>IF(OR(ISBLANK('!0'!T905),ISERROR('!0'!T905)),"",'!0'!T905)</f>
        <v/>
      </c>
      <c r="U903" t="str">
        <f>IF(OR(ISBLANK('!0'!U905),ISERROR('!0'!U905)),"",'!0'!U905)</f>
        <v/>
      </c>
      <c r="V903" t="str">
        <f>IF(OR(ISBLANK('!0'!V905),ISERROR('!0'!V905)),"",'!0'!V905)</f>
        <v/>
      </c>
      <c r="W903" t="str">
        <f>IF(OR(ISBLANK('!0'!W905),ISERROR('!0'!W905)),"",'!0'!W905)</f>
        <v/>
      </c>
      <c r="X903" t="str">
        <f>IF(OR(ISBLANK('!0'!X905),ISERROR('!0'!X905)),"",'!0'!X905)</f>
        <v/>
      </c>
      <c r="Y903" t="str">
        <f>IF(OR(ISBLANK('!0'!Y905),ISERROR('!0'!Y905)),"",'!0'!Y905)</f>
        <v/>
      </c>
      <c r="Z903" t="str">
        <f>IF(OR(ISBLANK('!0'!Z905),ISERROR('!0'!Z905)),"",'!0'!Z905)</f>
        <v/>
      </c>
      <c r="AA903" t="str">
        <f>IF(OR(ISBLANK('!0'!AA905),ISERROR('!0'!AA905)),"",'!0'!AA905)</f>
        <v/>
      </c>
      <c r="AB903" t="str">
        <f>IF(OR(ISBLANK('!0'!AB905),ISERROR('!0'!AB905)),"",'!0'!AB905)</f>
        <v/>
      </c>
      <c r="AC903" t="str">
        <f>IF(OR(ISBLANK('!0'!AI905),ISERROR('!0'!AI905)),"",'!0'!AI905)</f>
        <v/>
      </c>
      <c r="AD903" t="str">
        <f>IF(OR(ISBLANK('!0'!AJ905),ISERROR('!0'!AJ905)),"",'!0'!AJ905)</f>
        <v/>
      </c>
      <c r="AE903" t="str">
        <f>IF(OR(ISBLANK('!0'!AK905),ISERROR('!0'!AK905)),"",'!0'!AK905)</f>
        <v/>
      </c>
      <c r="AF903" t="str">
        <f>IF(OR(ISBLANK('!0'!AL905),ISERROR('!0'!AL905)),"",'!0'!AL905)</f>
        <v/>
      </c>
      <c r="AG903" t="str">
        <f>IF(OR(ISBLANK('!0'!AM905),ISERROR('!0'!AM905)),"",'!0'!AM905)</f>
        <v/>
      </c>
      <c r="AH903" t="str">
        <f>IF(OR(ISBLANK('!0'!AN905),ISERROR('!0'!AN905)),"",'!0'!AN905)</f>
        <v/>
      </c>
      <c r="AI903" t="str">
        <f>IF(OR(ISBLANK('!0'!AO905),ISERROR('!0'!AO905)),"",'!0'!AO905)</f>
        <v/>
      </c>
      <c r="AJ903" t="str">
        <f>IF(OR(ISBLANK('!0'!AP905),ISERROR('!0'!AP905)),"",'!0'!AP905)</f>
        <v/>
      </c>
      <c r="AK903" t="str">
        <f>IF(OR(ISBLANK('!0'!AQ905),ISERROR('!0'!AQ905)),"",'!0'!AQ905)</f>
        <v/>
      </c>
      <c r="AL903" t="str">
        <f>IF(OR(ISBLANK('!0'!AR905),ISERROR('!0'!AR905)),"",'!0'!AR905)</f>
        <v/>
      </c>
      <c r="AM903" t="str">
        <f>IF(OR(ISBLANK('!0'!AS905),ISERROR('!0'!AS905)),"",'!0'!AS905)</f>
        <v/>
      </c>
      <c r="AN903" t="str">
        <f>IF(OR(ISBLANK('!0'!AT905),ISERROR('!0'!AT905)),"",'!0'!AT905)</f>
        <v/>
      </c>
      <c r="AO903" t="str">
        <f>IF(OR(ISBLANK('!0'!AU905),ISERROR('!0'!AU905)),"",'!0'!AU905)</f>
        <v/>
      </c>
      <c r="AP903" t="str">
        <f>IF(OR(ISBLANK('!0'!AV905),ISERROR('!0'!AV905)),"",'!0'!AV905)</f>
        <v/>
      </c>
      <c r="AQ903" t="str">
        <f>IF(OR(ISBLANK('!0'!AW905),ISERROR('!0'!AW905)),"",'!0'!AW905)</f>
        <v/>
      </c>
      <c r="AR903" t="str">
        <f>IF(OR(ISBLANK('!0'!AX905),ISERROR('!0'!AX905)),"",'!0'!AX905)</f>
        <v/>
      </c>
      <c r="AS903" t="str">
        <f>IF(OR(ISBLANK('!0'!AY905),ISERROR('!0'!AY905)),"",'!0'!AY905)</f>
        <v/>
      </c>
      <c r="AT903" t="str">
        <f>IF(OR(ISBLANK('!0'!AZ905),ISERROR('!0'!AZ905)),"",'!0'!AZ905)</f>
        <v/>
      </c>
      <c r="AU903" t="str">
        <f>IF(OR(ISBLANK('!0'!BA905),ISERROR('!0'!BA905)),"",'!0'!BA905)</f>
        <v/>
      </c>
      <c r="AV903" t="str">
        <f>IF(OR(ISBLANK('!0'!BB905),ISERROR('!0'!BB905)),"",'!0'!BB905)</f>
        <v/>
      </c>
      <c r="AW903" t="str">
        <f>IF(OR(ISBLANK('!0'!BC905),ISERROR('!0'!BC905)),"",'!0'!BC905)</f>
        <v/>
      </c>
      <c r="AX903" t="str">
        <f>IF(OR(ISBLANK('!0'!BD905),ISERROR('!0'!BD905)),"",'!0'!BD905)</f>
        <v/>
      </c>
      <c r="AY903" t="str">
        <f>IF(OR(ISBLANK('!0'!BE905),ISERROR('!0'!BE905)),"",'!0'!BE905)</f>
        <v/>
      </c>
      <c r="AZ903" t="str">
        <f>IF(OR(ISBLANK('!0'!BF905),ISERROR('!0'!BF905)),"",'!0'!BF905)</f>
        <v/>
      </c>
      <c r="BA903" t="str">
        <f>IF(OR(ISBLANK('!0'!BG905),ISERROR('!0'!BG905)),"",'!0'!BG905)</f>
        <v/>
      </c>
      <c r="BB903" t="str">
        <f>IF(OR(ISBLANK('!0'!BH905),ISERROR('!0'!BH905)),"",'!0'!BH905)</f>
        <v/>
      </c>
      <c r="BC903" t="str">
        <f>IF(OR(ISBLANK('!0'!BI905),ISERROR('!0'!BI905)),"",'!0'!BI905)</f>
        <v/>
      </c>
    </row>
    <row r="904" spans="1:55" ht="12.75" customHeight="1" x14ac:dyDescent="0.2">
      <c r="A904" t="str">
        <f>IF(OR(ISBLANK('!0'!A906),ISERROR('!0'!A906)),"",'!0'!A906)</f>
        <v/>
      </c>
      <c r="B904" t="str">
        <f>IF(OR(ISBLANK('!0'!B906),ISERROR('!0'!B906)),"",'!0'!B906)</f>
        <v/>
      </c>
      <c r="C904" t="str">
        <f>IF(OR(ISBLANK('!0'!C905),ISERROR('!0'!C905)),"",'!0'!C905)</f>
        <v/>
      </c>
      <c r="D904" t="str">
        <f>IF(OR(ISBLANK('!0'!D906),ISERROR('!0'!D906)),"",'!0'!D906)</f>
        <v/>
      </c>
      <c r="E904" t="str">
        <f>IF(OR(ISBLANK('!0'!E906),ISERROR('!0'!E906)),"",'!0'!E906)</f>
        <v/>
      </c>
      <c r="F904" t="str">
        <f>IF(OR(ISBLANK('!0'!F906),ISERROR('!0'!F906)),"",'!0'!F906)</f>
        <v/>
      </c>
      <c r="G904" t="str">
        <f>IF(OR(ISBLANK('!0'!G906),ISERROR('!0'!G906)),"",'!0'!G906)</f>
        <v/>
      </c>
      <c r="H904" t="str">
        <f>IF(OR(ISBLANK('!0'!H906),ISERROR('!0'!H906)),"",'!0'!H906)</f>
        <v/>
      </c>
      <c r="I904" s="4" t="str">
        <f>IF(OR(ISBLANK('!0'!I906),ISERROR('!0'!I906)),"",'!0'!I906)</f>
        <v/>
      </c>
      <c r="J904" t="str">
        <f>IF(OR(ISBLANK('!0'!J906),ISERROR('!0'!J906)),"",'!0'!J906)</f>
        <v/>
      </c>
      <c r="K904" s="59" t="str">
        <f>IF(OR(ISBLANK('!0'!K906),ISERROR('!0'!K906)),"",'!0'!K906)</f>
        <v/>
      </c>
      <c r="L904" t="str">
        <f>IF(OR(ISBLANK('!0'!L906),ISERROR('!0'!L906)),"",'!0'!L906)</f>
        <v/>
      </c>
      <c r="M904" t="str">
        <f>IF(OR(ISBLANK('!0'!M906),ISERROR('!0'!M906)),"",'!0'!M906)</f>
        <v/>
      </c>
      <c r="N904" t="str">
        <f>IF(OR(ISBLANK('!0'!N906),ISERROR('!0'!N906)),"",'!0'!N906)</f>
        <v/>
      </c>
      <c r="O904" t="str">
        <f>IF(OR(ISBLANK('!0'!O906),ISERROR('!0'!O906)),"",'!0'!O906)</f>
        <v/>
      </c>
      <c r="P904" t="str">
        <f>IF(OR(ISBLANK('!0'!P906),ISERROR('!0'!P906)),"",'!0'!P906)</f>
        <v/>
      </c>
      <c r="Q904" t="str">
        <f>IF(OR(ISBLANK('!0'!Q906),ISERROR('!0'!Q906)),"",'!0'!Q906)</f>
        <v/>
      </c>
      <c r="R904" t="str">
        <f>IF(OR(ISBLANK('!0'!R906),ISERROR('!0'!R906)),"",'!0'!R906)</f>
        <v/>
      </c>
      <c r="S904" t="str">
        <f>IF(OR(ISBLANK('!0'!S906),ISERROR('!0'!S906)),"",'!0'!S906)</f>
        <v/>
      </c>
      <c r="T904" t="str">
        <f>IF(OR(ISBLANK('!0'!T906),ISERROR('!0'!T906)),"",'!0'!T906)</f>
        <v/>
      </c>
      <c r="U904" t="str">
        <f>IF(OR(ISBLANK('!0'!U906),ISERROR('!0'!U906)),"",'!0'!U906)</f>
        <v/>
      </c>
      <c r="V904" t="str">
        <f>IF(OR(ISBLANK('!0'!V906),ISERROR('!0'!V906)),"",'!0'!V906)</f>
        <v/>
      </c>
      <c r="W904" t="str">
        <f>IF(OR(ISBLANK('!0'!W906),ISERROR('!0'!W906)),"",'!0'!W906)</f>
        <v/>
      </c>
      <c r="X904" t="str">
        <f>IF(OR(ISBLANK('!0'!X906),ISERROR('!0'!X906)),"",'!0'!X906)</f>
        <v/>
      </c>
      <c r="Y904" t="str">
        <f>IF(OR(ISBLANK('!0'!Y906),ISERROR('!0'!Y906)),"",'!0'!Y906)</f>
        <v/>
      </c>
      <c r="Z904" t="str">
        <f>IF(OR(ISBLANK('!0'!Z906),ISERROR('!0'!Z906)),"",'!0'!Z906)</f>
        <v/>
      </c>
      <c r="AA904" t="str">
        <f>IF(OR(ISBLANK('!0'!AA906),ISERROR('!0'!AA906)),"",'!0'!AA906)</f>
        <v/>
      </c>
      <c r="AB904" t="str">
        <f>IF(OR(ISBLANK('!0'!AB906),ISERROR('!0'!AB906)),"",'!0'!AB906)</f>
        <v/>
      </c>
      <c r="AC904" t="str">
        <f>IF(OR(ISBLANK('!0'!AI906),ISERROR('!0'!AI906)),"",'!0'!AI906)</f>
        <v/>
      </c>
      <c r="AD904" t="str">
        <f>IF(OR(ISBLANK('!0'!AJ906),ISERROR('!0'!AJ906)),"",'!0'!AJ906)</f>
        <v/>
      </c>
      <c r="AE904" t="str">
        <f>IF(OR(ISBLANK('!0'!AK906),ISERROR('!0'!AK906)),"",'!0'!AK906)</f>
        <v/>
      </c>
      <c r="AF904" t="str">
        <f>IF(OR(ISBLANK('!0'!AL906),ISERROR('!0'!AL906)),"",'!0'!AL906)</f>
        <v/>
      </c>
      <c r="AG904" t="str">
        <f>IF(OR(ISBLANK('!0'!AM906),ISERROR('!0'!AM906)),"",'!0'!AM906)</f>
        <v/>
      </c>
      <c r="AH904" t="str">
        <f>IF(OR(ISBLANK('!0'!AN906),ISERROR('!0'!AN906)),"",'!0'!AN906)</f>
        <v/>
      </c>
      <c r="AI904" t="str">
        <f>IF(OR(ISBLANK('!0'!AO906),ISERROR('!0'!AO906)),"",'!0'!AO906)</f>
        <v/>
      </c>
      <c r="AJ904" t="str">
        <f>IF(OR(ISBLANK('!0'!AP906),ISERROR('!0'!AP906)),"",'!0'!AP906)</f>
        <v/>
      </c>
      <c r="AK904" t="str">
        <f>IF(OR(ISBLANK('!0'!AQ906),ISERROR('!0'!AQ906)),"",'!0'!AQ906)</f>
        <v/>
      </c>
      <c r="AL904" t="str">
        <f>IF(OR(ISBLANK('!0'!AR906),ISERROR('!0'!AR906)),"",'!0'!AR906)</f>
        <v/>
      </c>
      <c r="AM904" t="str">
        <f>IF(OR(ISBLANK('!0'!AS906),ISERROR('!0'!AS906)),"",'!0'!AS906)</f>
        <v/>
      </c>
      <c r="AN904" t="str">
        <f>IF(OR(ISBLANK('!0'!AT906),ISERROR('!0'!AT906)),"",'!0'!AT906)</f>
        <v/>
      </c>
      <c r="AO904" t="str">
        <f>IF(OR(ISBLANK('!0'!AU906),ISERROR('!0'!AU906)),"",'!0'!AU906)</f>
        <v/>
      </c>
      <c r="AP904" t="str">
        <f>IF(OR(ISBLANK('!0'!AV906),ISERROR('!0'!AV906)),"",'!0'!AV906)</f>
        <v/>
      </c>
      <c r="AQ904" t="str">
        <f>IF(OR(ISBLANK('!0'!AW906),ISERROR('!0'!AW906)),"",'!0'!AW906)</f>
        <v/>
      </c>
      <c r="AR904" t="str">
        <f>IF(OR(ISBLANK('!0'!AX906),ISERROR('!0'!AX906)),"",'!0'!AX906)</f>
        <v/>
      </c>
      <c r="AS904" t="str">
        <f>IF(OR(ISBLANK('!0'!AY906),ISERROR('!0'!AY906)),"",'!0'!AY906)</f>
        <v/>
      </c>
      <c r="AT904" t="str">
        <f>IF(OR(ISBLANK('!0'!AZ906),ISERROR('!0'!AZ906)),"",'!0'!AZ906)</f>
        <v/>
      </c>
      <c r="AU904" t="str">
        <f>IF(OR(ISBLANK('!0'!BA906),ISERROR('!0'!BA906)),"",'!0'!BA906)</f>
        <v/>
      </c>
      <c r="AV904" t="str">
        <f>IF(OR(ISBLANK('!0'!BB906),ISERROR('!0'!BB906)),"",'!0'!BB906)</f>
        <v/>
      </c>
      <c r="AW904" t="str">
        <f>IF(OR(ISBLANK('!0'!BC906),ISERROR('!0'!BC906)),"",'!0'!BC906)</f>
        <v/>
      </c>
      <c r="AX904" t="str">
        <f>IF(OR(ISBLANK('!0'!BD906),ISERROR('!0'!BD906)),"",'!0'!BD906)</f>
        <v/>
      </c>
      <c r="AY904" t="str">
        <f>IF(OR(ISBLANK('!0'!BE906),ISERROR('!0'!BE906)),"",'!0'!BE906)</f>
        <v/>
      </c>
      <c r="AZ904" t="str">
        <f>IF(OR(ISBLANK('!0'!BF906),ISERROR('!0'!BF906)),"",'!0'!BF906)</f>
        <v/>
      </c>
      <c r="BA904" t="str">
        <f>IF(OR(ISBLANK('!0'!BG906),ISERROR('!0'!BG906)),"",'!0'!BG906)</f>
        <v/>
      </c>
      <c r="BB904" t="str">
        <f>IF(OR(ISBLANK('!0'!BH906),ISERROR('!0'!BH906)),"",'!0'!BH906)</f>
        <v/>
      </c>
      <c r="BC904" t="str">
        <f>IF(OR(ISBLANK('!0'!BI906),ISERROR('!0'!BI906)),"",'!0'!BI906)</f>
        <v/>
      </c>
    </row>
    <row r="905" spans="1:55" ht="12.75" customHeight="1" x14ac:dyDescent="0.2">
      <c r="A905" t="str">
        <f>IF(OR(ISBLANK('!0'!A907),ISERROR('!0'!A907)),"",'!0'!A907)</f>
        <v/>
      </c>
      <c r="B905" t="str">
        <f>IF(OR(ISBLANK('!0'!B907),ISERROR('!0'!B907)),"",'!0'!B907)</f>
        <v/>
      </c>
      <c r="C905" t="str">
        <f>IF(OR(ISBLANK('!0'!C906),ISERROR('!0'!C906)),"",'!0'!C906)</f>
        <v/>
      </c>
      <c r="D905" t="str">
        <f>IF(OR(ISBLANK('!0'!D907),ISERROR('!0'!D907)),"",'!0'!D907)</f>
        <v/>
      </c>
      <c r="E905" t="str">
        <f>IF(OR(ISBLANK('!0'!E907),ISERROR('!0'!E907)),"",'!0'!E907)</f>
        <v/>
      </c>
      <c r="F905" t="str">
        <f>IF(OR(ISBLANK('!0'!F907),ISERROR('!0'!F907)),"",'!0'!F907)</f>
        <v/>
      </c>
      <c r="G905" t="str">
        <f>IF(OR(ISBLANK('!0'!G907),ISERROR('!0'!G907)),"",'!0'!G907)</f>
        <v/>
      </c>
      <c r="H905" t="str">
        <f>IF(OR(ISBLANK('!0'!H907),ISERROR('!0'!H907)),"",'!0'!H907)</f>
        <v/>
      </c>
      <c r="I905" s="4" t="str">
        <f>IF(OR(ISBLANK('!0'!I907),ISERROR('!0'!I907)),"",'!0'!I907)</f>
        <v/>
      </c>
      <c r="J905" t="str">
        <f>IF(OR(ISBLANK('!0'!J907),ISERROR('!0'!J907)),"",'!0'!J907)</f>
        <v/>
      </c>
      <c r="K905" s="59" t="str">
        <f>IF(OR(ISBLANK('!0'!K907),ISERROR('!0'!K907)),"",'!0'!K907)</f>
        <v/>
      </c>
      <c r="L905" t="str">
        <f>IF(OR(ISBLANK('!0'!L907),ISERROR('!0'!L907)),"",'!0'!L907)</f>
        <v/>
      </c>
      <c r="M905" t="str">
        <f>IF(OR(ISBLANK('!0'!M907),ISERROR('!0'!M907)),"",'!0'!M907)</f>
        <v/>
      </c>
      <c r="N905" t="str">
        <f>IF(OR(ISBLANK('!0'!N907),ISERROR('!0'!N907)),"",'!0'!N907)</f>
        <v/>
      </c>
      <c r="O905" t="str">
        <f>IF(OR(ISBLANK('!0'!O907),ISERROR('!0'!O907)),"",'!0'!O907)</f>
        <v/>
      </c>
      <c r="P905" t="str">
        <f>IF(OR(ISBLANK('!0'!P907),ISERROR('!0'!P907)),"",'!0'!P907)</f>
        <v/>
      </c>
      <c r="Q905" t="str">
        <f>IF(OR(ISBLANK('!0'!Q907),ISERROR('!0'!Q907)),"",'!0'!Q907)</f>
        <v/>
      </c>
      <c r="R905" t="str">
        <f>IF(OR(ISBLANK('!0'!R907),ISERROR('!0'!R907)),"",'!0'!R907)</f>
        <v/>
      </c>
      <c r="S905" t="str">
        <f>IF(OR(ISBLANK('!0'!S907),ISERROR('!0'!S907)),"",'!0'!S907)</f>
        <v/>
      </c>
      <c r="T905" t="str">
        <f>IF(OR(ISBLANK('!0'!T907),ISERROR('!0'!T907)),"",'!0'!T907)</f>
        <v/>
      </c>
      <c r="U905" t="str">
        <f>IF(OR(ISBLANK('!0'!U907),ISERROR('!0'!U907)),"",'!0'!U907)</f>
        <v/>
      </c>
      <c r="V905" t="str">
        <f>IF(OR(ISBLANK('!0'!V907),ISERROR('!0'!V907)),"",'!0'!V907)</f>
        <v/>
      </c>
      <c r="W905" t="str">
        <f>IF(OR(ISBLANK('!0'!W907),ISERROR('!0'!W907)),"",'!0'!W907)</f>
        <v/>
      </c>
      <c r="X905" t="str">
        <f>IF(OR(ISBLANK('!0'!X907),ISERROR('!0'!X907)),"",'!0'!X907)</f>
        <v/>
      </c>
      <c r="Y905" t="str">
        <f>IF(OR(ISBLANK('!0'!Y907),ISERROR('!0'!Y907)),"",'!0'!Y907)</f>
        <v/>
      </c>
      <c r="Z905" t="str">
        <f>IF(OR(ISBLANK('!0'!Z907),ISERROR('!0'!Z907)),"",'!0'!Z907)</f>
        <v/>
      </c>
      <c r="AA905" t="str">
        <f>IF(OR(ISBLANK('!0'!AA907),ISERROR('!0'!AA907)),"",'!0'!AA907)</f>
        <v/>
      </c>
      <c r="AB905" t="str">
        <f>IF(OR(ISBLANK('!0'!AB907),ISERROR('!0'!AB907)),"",'!0'!AB907)</f>
        <v/>
      </c>
      <c r="AC905" t="str">
        <f>IF(OR(ISBLANK('!0'!AI907),ISERROR('!0'!AI907)),"",'!0'!AI907)</f>
        <v/>
      </c>
      <c r="AD905" t="str">
        <f>IF(OR(ISBLANK('!0'!AJ907),ISERROR('!0'!AJ907)),"",'!0'!AJ907)</f>
        <v/>
      </c>
      <c r="AE905" t="str">
        <f>IF(OR(ISBLANK('!0'!AK907),ISERROR('!0'!AK907)),"",'!0'!AK907)</f>
        <v/>
      </c>
      <c r="AF905" t="str">
        <f>IF(OR(ISBLANK('!0'!AL907),ISERROR('!0'!AL907)),"",'!0'!AL907)</f>
        <v/>
      </c>
      <c r="AG905" t="str">
        <f>IF(OR(ISBLANK('!0'!AM907),ISERROR('!0'!AM907)),"",'!0'!AM907)</f>
        <v/>
      </c>
      <c r="AH905" t="str">
        <f>IF(OR(ISBLANK('!0'!AN907),ISERROR('!0'!AN907)),"",'!0'!AN907)</f>
        <v/>
      </c>
      <c r="AI905" t="str">
        <f>IF(OR(ISBLANK('!0'!AO907),ISERROR('!0'!AO907)),"",'!0'!AO907)</f>
        <v/>
      </c>
      <c r="AJ905" t="str">
        <f>IF(OR(ISBLANK('!0'!AP907),ISERROR('!0'!AP907)),"",'!0'!AP907)</f>
        <v/>
      </c>
      <c r="AK905" t="str">
        <f>IF(OR(ISBLANK('!0'!AQ907),ISERROR('!0'!AQ907)),"",'!0'!AQ907)</f>
        <v/>
      </c>
      <c r="AL905" t="str">
        <f>IF(OR(ISBLANK('!0'!AR907),ISERROR('!0'!AR907)),"",'!0'!AR907)</f>
        <v/>
      </c>
      <c r="AM905" t="str">
        <f>IF(OR(ISBLANK('!0'!AS907),ISERROR('!0'!AS907)),"",'!0'!AS907)</f>
        <v/>
      </c>
      <c r="AN905" t="str">
        <f>IF(OR(ISBLANK('!0'!AT907),ISERROR('!0'!AT907)),"",'!0'!AT907)</f>
        <v/>
      </c>
      <c r="AO905" t="str">
        <f>IF(OR(ISBLANK('!0'!AU907),ISERROR('!0'!AU907)),"",'!0'!AU907)</f>
        <v/>
      </c>
      <c r="AP905" t="str">
        <f>IF(OR(ISBLANK('!0'!AV907),ISERROR('!0'!AV907)),"",'!0'!AV907)</f>
        <v/>
      </c>
      <c r="AQ905" t="str">
        <f>IF(OR(ISBLANK('!0'!AW907),ISERROR('!0'!AW907)),"",'!0'!AW907)</f>
        <v/>
      </c>
      <c r="AR905" t="str">
        <f>IF(OR(ISBLANK('!0'!AX907),ISERROR('!0'!AX907)),"",'!0'!AX907)</f>
        <v/>
      </c>
      <c r="AS905" t="str">
        <f>IF(OR(ISBLANK('!0'!AY907),ISERROR('!0'!AY907)),"",'!0'!AY907)</f>
        <v/>
      </c>
      <c r="AT905" t="str">
        <f>IF(OR(ISBLANK('!0'!AZ907),ISERROR('!0'!AZ907)),"",'!0'!AZ907)</f>
        <v/>
      </c>
      <c r="AU905" t="str">
        <f>IF(OR(ISBLANK('!0'!BA907),ISERROR('!0'!BA907)),"",'!0'!BA907)</f>
        <v/>
      </c>
      <c r="AV905" t="str">
        <f>IF(OR(ISBLANK('!0'!BB907),ISERROR('!0'!BB907)),"",'!0'!BB907)</f>
        <v/>
      </c>
      <c r="AW905" t="str">
        <f>IF(OR(ISBLANK('!0'!BC907),ISERROR('!0'!BC907)),"",'!0'!BC907)</f>
        <v/>
      </c>
      <c r="AX905" t="str">
        <f>IF(OR(ISBLANK('!0'!BD907),ISERROR('!0'!BD907)),"",'!0'!BD907)</f>
        <v/>
      </c>
      <c r="AY905" t="str">
        <f>IF(OR(ISBLANK('!0'!BE907),ISERROR('!0'!BE907)),"",'!0'!BE907)</f>
        <v/>
      </c>
      <c r="AZ905" t="str">
        <f>IF(OR(ISBLANK('!0'!BF907),ISERROR('!0'!BF907)),"",'!0'!BF907)</f>
        <v/>
      </c>
      <c r="BA905" t="str">
        <f>IF(OR(ISBLANK('!0'!BG907),ISERROR('!0'!BG907)),"",'!0'!BG907)</f>
        <v/>
      </c>
      <c r="BB905" t="str">
        <f>IF(OR(ISBLANK('!0'!BH907),ISERROR('!0'!BH907)),"",'!0'!BH907)</f>
        <v/>
      </c>
      <c r="BC905" t="str">
        <f>IF(OR(ISBLANK('!0'!BI907),ISERROR('!0'!BI907)),"",'!0'!BI907)</f>
        <v/>
      </c>
    </row>
    <row r="906" spans="1:55" ht="12.75" customHeight="1" x14ac:dyDescent="0.2">
      <c r="A906" t="str">
        <f>IF(OR(ISBLANK('!0'!A908),ISERROR('!0'!A908)),"",'!0'!A908)</f>
        <v/>
      </c>
      <c r="B906" t="str">
        <f>IF(OR(ISBLANK('!0'!B908),ISERROR('!0'!B908)),"",'!0'!B908)</f>
        <v/>
      </c>
      <c r="C906" t="str">
        <f>IF(OR(ISBLANK('!0'!C907),ISERROR('!0'!C907)),"",'!0'!C907)</f>
        <v/>
      </c>
      <c r="D906" t="str">
        <f>IF(OR(ISBLANK('!0'!D908),ISERROR('!0'!D908)),"",'!0'!D908)</f>
        <v/>
      </c>
      <c r="E906" t="str">
        <f>IF(OR(ISBLANK('!0'!E908),ISERROR('!0'!E908)),"",'!0'!E908)</f>
        <v/>
      </c>
      <c r="F906" t="str">
        <f>IF(OR(ISBLANK('!0'!F908),ISERROR('!0'!F908)),"",'!0'!F908)</f>
        <v/>
      </c>
      <c r="G906" t="str">
        <f>IF(OR(ISBLANK('!0'!G908),ISERROR('!0'!G908)),"",'!0'!G908)</f>
        <v/>
      </c>
      <c r="H906" t="str">
        <f>IF(OR(ISBLANK('!0'!H908),ISERROR('!0'!H908)),"",'!0'!H908)</f>
        <v/>
      </c>
      <c r="I906" s="4" t="str">
        <f>IF(OR(ISBLANK('!0'!I908),ISERROR('!0'!I908)),"",'!0'!I908)</f>
        <v/>
      </c>
      <c r="J906" t="str">
        <f>IF(OR(ISBLANK('!0'!J908),ISERROR('!0'!J908)),"",'!0'!J908)</f>
        <v/>
      </c>
      <c r="K906" s="59" t="str">
        <f>IF(OR(ISBLANK('!0'!K908),ISERROR('!0'!K908)),"",'!0'!K908)</f>
        <v/>
      </c>
      <c r="L906" t="str">
        <f>IF(OR(ISBLANK('!0'!L908),ISERROR('!0'!L908)),"",'!0'!L908)</f>
        <v/>
      </c>
      <c r="M906" t="str">
        <f>IF(OR(ISBLANK('!0'!M908),ISERROR('!0'!M908)),"",'!0'!M908)</f>
        <v/>
      </c>
      <c r="N906" t="str">
        <f>IF(OR(ISBLANK('!0'!N908),ISERROR('!0'!N908)),"",'!0'!N908)</f>
        <v/>
      </c>
      <c r="O906" t="str">
        <f>IF(OR(ISBLANK('!0'!O908),ISERROR('!0'!O908)),"",'!0'!O908)</f>
        <v/>
      </c>
      <c r="P906" t="str">
        <f>IF(OR(ISBLANK('!0'!P908),ISERROR('!0'!P908)),"",'!0'!P908)</f>
        <v/>
      </c>
      <c r="Q906" t="str">
        <f>IF(OR(ISBLANK('!0'!Q908),ISERROR('!0'!Q908)),"",'!0'!Q908)</f>
        <v/>
      </c>
      <c r="R906" t="str">
        <f>IF(OR(ISBLANK('!0'!R908),ISERROR('!0'!R908)),"",'!0'!R908)</f>
        <v/>
      </c>
      <c r="S906" t="str">
        <f>IF(OR(ISBLANK('!0'!S908),ISERROR('!0'!S908)),"",'!0'!S908)</f>
        <v/>
      </c>
      <c r="T906" t="str">
        <f>IF(OR(ISBLANK('!0'!T908),ISERROR('!0'!T908)),"",'!0'!T908)</f>
        <v/>
      </c>
      <c r="U906" t="str">
        <f>IF(OR(ISBLANK('!0'!U908),ISERROR('!0'!U908)),"",'!0'!U908)</f>
        <v/>
      </c>
      <c r="V906" t="str">
        <f>IF(OR(ISBLANK('!0'!V908),ISERROR('!0'!V908)),"",'!0'!V908)</f>
        <v/>
      </c>
      <c r="W906" t="str">
        <f>IF(OR(ISBLANK('!0'!W908),ISERROR('!0'!W908)),"",'!0'!W908)</f>
        <v/>
      </c>
      <c r="X906" t="str">
        <f>IF(OR(ISBLANK('!0'!X908),ISERROR('!0'!X908)),"",'!0'!X908)</f>
        <v/>
      </c>
      <c r="Y906" t="str">
        <f>IF(OR(ISBLANK('!0'!Y908),ISERROR('!0'!Y908)),"",'!0'!Y908)</f>
        <v/>
      </c>
      <c r="Z906" t="str">
        <f>IF(OR(ISBLANK('!0'!Z908),ISERROR('!0'!Z908)),"",'!0'!Z908)</f>
        <v/>
      </c>
      <c r="AA906" t="str">
        <f>IF(OR(ISBLANK('!0'!AA908),ISERROR('!0'!AA908)),"",'!0'!AA908)</f>
        <v/>
      </c>
      <c r="AB906" t="str">
        <f>IF(OR(ISBLANK('!0'!AB908),ISERROR('!0'!AB908)),"",'!0'!AB908)</f>
        <v/>
      </c>
      <c r="AC906" t="str">
        <f>IF(OR(ISBLANK('!0'!AI908),ISERROR('!0'!AI908)),"",'!0'!AI908)</f>
        <v/>
      </c>
      <c r="AD906" t="str">
        <f>IF(OR(ISBLANK('!0'!AJ908),ISERROR('!0'!AJ908)),"",'!0'!AJ908)</f>
        <v/>
      </c>
      <c r="AE906" t="str">
        <f>IF(OR(ISBLANK('!0'!AK908),ISERROR('!0'!AK908)),"",'!0'!AK908)</f>
        <v/>
      </c>
      <c r="AF906" t="str">
        <f>IF(OR(ISBLANK('!0'!AL908),ISERROR('!0'!AL908)),"",'!0'!AL908)</f>
        <v/>
      </c>
      <c r="AG906" t="str">
        <f>IF(OR(ISBLANK('!0'!AM908),ISERROR('!0'!AM908)),"",'!0'!AM908)</f>
        <v/>
      </c>
      <c r="AH906" t="str">
        <f>IF(OR(ISBLANK('!0'!AN908),ISERROR('!0'!AN908)),"",'!0'!AN908)</f>
        <v/>
      </c>
      <c r="AI906" t="str">
        <f>IF(OR(ISBLANK('!0'!AO908),ISERROR('!0'!AO908)),"",'!0'!AO908)</f>
        <v/>
      </c>
      <c r="AJ906" t="str">
        <f>IF(OR(ISBLANK('!0'!AP908),ISERROR('!0'!AP908)),"",'!0'!AP908)</f>
        <v/>
      </c>
      <c r="AK906" t="str">
        <f>IF(OR(ISBLANK('!0'!AQ908),ISERROR('!0'!AQ908)),"",'!0'!AQ908)</f>
        <v/>
      </c>
      <c r="AL906" t="str">
        <f>IF(OR(ISBLANK('!0'!AR908),ISERROR('!0'!AR908)),"",'!0'!AR908)</f>
        <v/>
      </c>
      <c r="AM906" t="str">
        <f>IF(OR(ISBLANK('!0'!AS908),ISERROR('!0'!AS908)),"",'!0'!AS908)</f>
        <v/>
      </c>
      <c r="AN906" t="str">
        <f>IF(OR(ISBLANK('!0'!AT908),ISERROR('!0'!AT908)),"",'!0'!AT908)</f>
        <v/>
      </c>
      <c r="AO906" t="str">
        <f>IF(OR(ISBLANK('!0'!AU908),ISERROR('!0'!AU908)),"",'!0'!AU908)</f>
        <v/>
      </c>
      <c r="AP906" t="str">
        <f>IF(OR(ISBLANK('!0'!AV908),ISERROR('!0'!AV908)),"",'!0'!AV908)</f>
        <v/>
      </c>
      <c r="AQ906" t="str">
        <f>IF(OR(ISBLANK('!0'!AW908),ISERROR('!0'!AW908)),"",'!0'!AW908)</f>
        <v/>
      </c>
      <c r="AR906" t="str">
        <f>IF(OR(ISBLANK('!0'!AX908),ISERROR('!0'!AX908)),"",'!0'!AX908)</f>
        <v/>
      </c>
      <c r="AS906" t="str">
        <f>IF(OR(ISBLANK('!0'!AY908),ISERROR('!0'!AY908)),"",'!0'!AY908)</f>
        <v/>
      </c>
      <c r="AT906" t="str">
        <f>IF(OR(ISBLANK('!0'!AZ908),ISERROR('!0'!AZ908)),"",'!0'!AZ908)</f>
        <v/>
      </c>
      <c r="AU906" t="str">
        <f>IF(OR(ISBLANK('!0'!BA908),ISERROR('!0'!BA908)),"",'!0'!BA908)</f>
        <v/>
      </c>
      <c r="AV906" t="str">
        <f>IF(OR(ISBLANK('!0'!BB908),ISERROR('!0'!BB908)),"",'!0'!BB908)</f>
        <v/>
      </c>
      <c r="AW906" t="str">
        <f>IF(OR(ISBLANK('!0'!BC908),ISERROR('!0'!BC908)),"",'!0'!BC908)</f>
        <v/>
      </c>
      <c r="AX906" t="str">
        <f>IF(OR(ISBLANK('!0'!BD908),ISERROR('!0'!BD908)),"",'!0'!BD908)</f>
        <v/>
      </c>
      <c r="AY906" t="str">
        <f>IF(OR(ISBLANK('!0'!BE908),ISERROR('!0'!BE908)),"",'!0'!BE908)</f>
        <v/>
      </c>
      <c r="AZ906" t="str">
        <f>IF(OR(ISBLANK('!0'!BF908),ISERROR('!0'!BF908)),"",'!0'!BF908)</f>
        <v/>
      </c>
      <c r="BA906" t="str">
        <f>IF(OR(ISBLANK('!0'!BG908),ISERROR('!0'!BG908)),"",'!0'!BG908)</f>
        <v/>
      </c>
      <c r="BB906" t="str">
        <f>IF(OR(ISBLANK('!0'!BH908),ISERROR('!0'!BH908)),"",'!0'!BH908)</f>
        <v/>
      </c>
      <c r="BC906" t="str">
        <f>IF(OR(ISBLANK('!0'!BI908),ISERROR('!0'!BI908)),"",'!0'!BI908)</f>
        <v/>
      </c>
    </row>
    <row r="907" spans="1:55" ht="12.75" customHeight="1" x14ac:dyDescent="0.2">
      <c r="A907" t="str">
        <f>IF(OR(ISBLANK('!0'!A909),ISERROR('!0'!A909)),"",'!0'!A909)</f>
        <v/>
      </c>
      <c r="B907" t="str">
        <f>IF(OR(ISBLANK('!0'!B909),ISERROR('!0'!B909)),"",'!0'!B909)</f>
        <v/>
      </c>
      <c r="C907" t="str">
        <f>IF(OR(ISBLANK('!0'!C908),ISERROR('!0'!C908)),"",'!0'!C908)</f>
        <v/>
      </c>
      <c r="D907" t="str">
        <f>IF(OR(ISBLANK('!0'!D909),ISERROR('!0'!D909)),"",'!0'!D909)</f>
        <v/>
      </c>
      <c r="E907" t="str">
        <f>IF(OR(ISBLANK('!0'!E909),ISERROR('!0'!E909)),"",'!0'!E909)</f>
        <v/>
      </c>
      <c r="F907" t="str">
        <f>IF(OR(ISBLANK('!0'!F909),ISERROR('!0'!F909)),"",'!0'!F909)</f>
        <v/>
      </c>
      <c r="G907" t="str">
        <f>IF(OR(ISBLANK('!0'!G909),ISERROR('!0'!G909)),"",'!0'!G909)</f>
        <v/>
      </c>
      <c r="H907" t="str">
        <f>IF(OR(ISBLANK('!0'!H909),ISERROR('!0'!H909)),"",'!0'!H909)</f>
        <v/>
      </c>
      <c r="I907" s="4" t="str">
        <f>IF(OR(ISBLANK('!0'!I909),ISERROR('!0'!I909)),"",'!0'!I909)</f>
        <v/>
      </c>
      <c r="J907" t="str">
        <f>IF(OR(ISBLANK('!0'!J909),ISERROR('!0'!J909)),"",'!0'!J909)</f>
        <v/>
      </c>
      <c r="K907" s="59" t="str">
        <f>IF(OR(ISBLANK('!0'!K909),ISERROR('!0'!K909)),"",'!0'!K909)</f>
        <v/>
      </c>
      <c r="L907" t="str">
        <f>IF(OR(ISBLANK('!0'!L909),ISERROR('!0'!L909)),"",'!0'!L909)</f>
        <v/>
      </c>
      <c r="M907" t="str">
        <f>IF(OR(ISBLANK('!0'!M909),ISERROR('!0'!M909)),"",'!0'!M909)</f>
        <v/>
      </c>
      <c r="N907" t="str">
        <f>IF(OR(ISBLANK('!0'!N909),ISERROR('!0'!N909)),"",'!0'!N909)</f>
        <v/>
      </c>
      <c r="O907" t="str">
        <f>IF(OR(ISBLANK('!0'!O909),ISERROR('!0'!O909)),"",'!0'!O909)</f>
        <v/>
      </c>
      <c r="P907" t="str">
        <f>IF(OR(ISBLANK('!0'!P909),ISERROR('!0'!P909)),"",'!0'!P909)</f>
        <v/>
      </c>
      <c r="Q907" t="str">
        <f>IF(OR(ISBLANK('!0'!Q909),ISERROR('!0'!Q909)),"",'!0'!Q909)</f>
        <v/>
      </c>
      <c r="R907" t="str">
        <f>IF(OR(ISBLANK('!0'!R909),ISERROR('!0'!R909)),"",'!0'!R909)</f>
        <v/>
      </c>
      <c r="S907" t="str">
        <f>IF(OR(ISBLANK('!0'!S909),ISERROR('!0'!S909)),"",'!0'!S909)</f>
        <v/>
      </c>
      <c r="T907" t="str">
        <f>IF(OR(ISBLANK('!0'!T909),ISERROR('!0'!T909)),"",'!0'!T909)</f>
        <v/>
      </c>
      <c r="U907" t="str">
        <f>IF(OR(ISBLANK('!0'!U909),ISERROR('!0'!U909)),"",'!0'!U909)</f>
        <v/>
      </c>
      <c r="V907" t="str">
        <f>IF(OR(ISBLANK('!0'!V909),ISERROR('!0'!V909)),"",'!0'!V909)</f>
        <v/>
      </c>
      <c r="W907" t="str">
        <f>IF(OR(ISBLANK('!0'!W909),ISERROR('!0'!W909)),"",'!0'!W909)</f>
        <v/>
      </c>
      <c r="X907" t="str">
        <f>IF(OR(ISBLANK('!0'!X909),ISERROR('!0'!X909)),"",'!0'!X909)</f>
        <v/>
      </c>
      <c r="Y907" t="str">
        <f>IF(OR(ISBLANK('!0'!Y909),ISERROR('!0'!Y909)),"",'!0'!Y909)</f>
        <v/>
      </c>
      <c r="Z907" t="str">
        <f>IF(OR(ISBLANK('!0'!Z909),ISERROR('!0'!Z909)),"",'!0'!Z909)</f>
        <v/>
      </c>
      <c r="AA907" t="str">
        <f>IF(OR(ISBLANK('!0'!AA909),ISERROR('!0'!AA909)),"",'!0'!AA909)</f>
        <v/>
      </c>
      <c r="AB907" t="str">
        <f>IF(OR(ISBLANK('!0'!AB909),ISERROR('!0'!AB909)),"",'!0'!AB909)</f>
        <v/>
      </c>
      <c r="AC907" t="str">
        <f>IF(OR(ISBLANK('!0'!AI909),ISERROR('!0'!AI909)),"",'!0'!AI909)</f>
        <v/>
      </c>
      <c r="AD907" t="str">
        <f>IF(OR(ISBLANK('!0'!AJ909),ISERROR('!0'!AJ909)),"",'!0'!AJ909)</f>
        <v/>
      </c>
      <c r="AE907" t="str">
        <f>IF(OR(ISBLANK('!0'!AK909),ISERROR('!0'!AK909)),"",'!0'!AK909)</f>
        <v/>
      </c>
      <c r="AF907" t="str">
        <f>IF(OR(ISBLANK('!0'!AL909),ISERROR('!0'!AL909)),"",'!0'!AL909)</f>
        <v/>
      </c>
      <c r="AG907" t="str">
        <f>IF(OR(ISBLANK('!0'!AM909),ISERROR('!0'!AM909)),"",'!0'!AM909)</f>
        <v/>
      </c>
      <c r="AH907" t="str">
        <f>IF(OR(ISBLANK('!0'!AN909),ISERROR('!0'!AN909)),"",'!0'!AN909)</f>
        <v/>
      </c>
      <c r="AI907" t="str">
        <f>IF(OR(ISBLANK('!0'!AO909),ISERROR('!0'!AO909)),"",'!0'!AO909)</f>
        <v/>
      </c>
      <c r="AJ907" t="str">
        <f>IF(OR(ISBLANK('!0'!AP909),ISERROR('!0'!AP909)),"",'!0'!AP909)</f>
        <v/>
      </c>
      <c r="AK907" t="str">
        <f>IF(OR(ISBLANK('!0'!AQ909),ISERROR('!0'!AQ909)),"",'!0'!AQ909)</f>
        <v/>
      </c>
      <c r="AL907" t="str">
        <f>IF(OR(ISBLANK('!0'!AR909),ISERROR('!0'!AR909)),"",'!0'!AR909)</f>
        <v/>
      </c>
      <c r="AM907" t="str">
        <f>IF(OR(ISBLANK('!0'!AS909),ISERROR('!0'!AS909)),"",'!0'!AS909)</f>
        <v/>
      </c>
      <c r="AN907" t="str">
        <f>IF(OR(ISBLANK('!0'!AT909),ISERROR('!0'!AT909)),"",'!0'!AT909)</f>
        <v/>
      </c>
      <c r="AO907" t="str">
        <f>IF(OR(ISBLANK('!0'!AU909),ISERROR('!0'!AU909)),"",'!0'!AU909)</f>
        <v/>
      </c>
      <c r="AP907" t="str">
        <f>IF(OR(ISBLANK('!0'!AV909),ISERROR('!0'!AV909)),"",'!0'!AV909)</f>
        <v/>
      </c>
      <c r="AQ907" t="str">
        <f>IF(OR(ISBLANK('!0'!AW909),ISERROR('!0'!AW909)),"",'!0'!AW909)</f>
        <v/>
      </c>
      <c r="AR907" t="str">
        <f>IF(OR(ISBLANK('!0'!AX909),ISERROR('!0'!AX909)),"",'!0'!AX909)</f>
        <v/>
      </c>
      <c r="AS907" t="str">
        <f>IF(OR(ISBLANK('!0'!AY909),ISERROR('!0'!AY909)),"",'!0'!AY909)</f>
        <v/>
      </c>
      <c r="AT907" t="str">
        <f>IF(OR(ISBLANK('!0'!AZ909),ISERROR('!0'!AZ909)),"",'!0'!AZ909)</f>
        <v/>
      </c>
      <c r="AU907" t="str">
        <f>IF(OR(ISBLANK('!0'!BA909),ISERROR('!0'!BA909)),"",'!0'!BA909)</f>
        <v/>
      </c>
      <c r="AV907" t="str">
        <f>IF(OR(ISBLANK('!0'!BB909),ISERROR('!0'!BB909)),"",'!0'!BB909)</f>
        <v/>
      </c>
      <c r="AW907" t="str">
        <f>IF(OR(ISBLANK('!0'!BC909),ISERROR('!0'!BC909)),"",'!0'!BC909)</f>
        <v/>
      </c>
      <c r="AX907" t="str">
        <f>IF(OR(ISBLANK('!0'!BD909),ISERROR('!0'!BD909)),"",'!0'!BD909)</f>
        <v/>
      </c>
      <c r="AY907" t="str">
        <f>IF(OR(ISBLANK('!0'!BE909),ISERROR('!0'!BE909)),"",'!0'!BE909)</f>
        <v/>
      </c>
      <c r="AZ907" t="str">
        <f>IF(OR(ISBLANK('!0'!BF909),ISERROR('!0'!BF909)),"",'!0'!BF909)</f>
        <v/>
      </c>
      <c r="BA907" t="str">
        <f>IF(OR(ISBLANK('!0'!BG909),ISERROR('!0'!BG909)),"",'!0'!BG909)</f>
        <v/>
      </c>
      <c r="BB907" t="str">
        <f>IF(OR(ISBLANK('!0'!BH909),ISERROR('!0'!BH909)),"",'!0'!BH909)</f>
        <v/>
      </c>
      <c r="BC907" t="str">
        <f>IF(OR(ISBLANK('!0'!BI909),ISERROR('!0'!BI909)),"",'!0'!BI909)</f>
        <v/>
      </c>
    </row>
    <row r="908" spans="1:55" ht="12.75" customHeight="1" x14ac:dyDescent="0.2">
      <c r="A908" t="str">
        <f>IF(OR(ISBLANK('!0'!A910),ISERROR('!0'!A910)),"",'!0'!A910)</f>
        <v/>
      </c>
      <c r="B908" t="str">
        <f>IF(OR(ISBLANK('!0'!B910),ISERROR('!0'!B910)),"",'!0'!B910)</f>
        <v/>
      </c>
      <c r="C908" t="str">
        <f>IF(OR(ISBLANK('!0'!C909),ISERROR('!0'!C909)),"",'!0'!C909)</f>
        <v/>
      </c>
      <c r="D908" t="str">
        <f>IF(OR(ISBLANK('!0'!D910),ISERROR('!0'!D910)),"",'!0'!D910)</f>
        <v/>
      </c>
      <c r="E908" t="str">
        <f>IF(OR(ISBLANK('!0'!E910),ISERROR('!0'!E910)),"",'!0'!E910)</f>
        <v/>
      </c>
      <c r="F908" t="str">
        <f>IF(OR(ISBLANK('!0'!F910),ISERROR('!0'!F910)),"",'!0'!F910)</f>
        <v/>
      </c>
      <c r="G908" t="str">
        <f>IF(OR(ISBLANK('!0'!G910),ISERROR('!0'!G910)),"",'!0'!G910)</f>
        <v/>
      </c>
      <c r="H908" t="str">
        <f>IF(OR(ISBLANK('!0'!H910),ISERROR('!0'!H910)),"",'!0'!H910)</f>
        <v/>
      </c>
      <c r="I908" s="4" t="str">
        <f>IF(OR(ISBLANK('!0'!I910),ISERROR('!0'!I910)),"",'!0'!I910)</f>
        <v/>
      </c>
      <c r="J908" t="str">
        <f>IF(OR(ISBLANK('!0'!J910),ISERROR('!0'!J910)),"",'!0'!J910)</f>
        <v/>
      </c>
      <c r="K908" s="59" t="str">
        <f>IF(OR(ISBLANK('!0'!K910),ISERROR('!0'!K910)),"",'!0'!K910)</f>
        <v/>
      </c>
      <c r="L908" t="str">
        <f>IF(OR(ISBLANK('!0'!L910),ISERROR('!0'!L910)),"",'!0'!L910)</f>
        <v/>
      </c>
      <c r="M908" t="str">
        <f>IF(OR(ISBLANK('!0'!M910),ISERROR('!0'!M910)),"",'!0'!M910)</f>
        <v/>
      </c>
      <c r="N908" t="str">
        <f>IF(OR(ISBLANK('!0'!N910),ISERROR('!0'!N910)),"",'!0'!N910)</f>
        <v/>
      </c>
      <c r="O908" t="str">
        <f>IF(OR(ISBLANK('!0'!O910),ISERROR('!0'!O910)),"",'!0'!O910)</f>
        <v/>
      </c>
      <c r="P908" t="str">
        <f>IF(OR(ISBLANK('!0'!P910),ISERROR('!0'!P910)),"",'!0'!P910)</f>
        <v/>
      </c>
      <c r="Q908" t="str">
        <f>IF(OR(ISBLANK('!0'!Q910),ISERROR('!0'!Q910)),"",'!0'!Q910)</f>
        <v/>
      </c>
      <c r="R908" t="str">
        <f>IF(OR(ISBLANK('!0'!R910),ISERROR('!0'!R910)),"",'!0'!R910)</f>
        <v/>
      </c>
      <c r="S908" t="str">
        <f>IF(OR(ISBLANK('!0'!S910),ISERROR('!0'!S910)),"",'!0'!S910)</f>
        <v/>
      </c>
      <c r="T908" t="str">
        <f>IF(OR(ISBLANK('!0'!T910),ISERROR('!0'!T910)),"",'!0'!T910)</f>
        <v/>
      </c>
      <c r="U908" t="str">
        <f>IF(OR(ISBLANK('!0'!U910),ISERROR('!0'!U910)),"",'!0'!U910)</f>
        <v/>
      </c>
      <c r="V908" t="str">
        <f>IF(OR(ISBLANK('!0'!V910),ISERROR('!0'!V910)),"",'!0'!V910)</f>
        <v/>
      </c>
      <c r="W908" t="str">
        <f>IF(OR(ISBLANK('!0'!W910),ISERROR('!0'!W910)),"",'!0'!W910)</f>
        <v/>
      </c>
      <c r="X908" t="str">
        <f>IF(OR(ISBLANK('!0'!X910),ISERROR('!0'!X910)),"",'!0'!X910)</f>
        <v/>
      </c>
      <c r="Y908" t="str">
        <f>IF(OR(ISBLANK('!0'!Y910),ISERROR('!0'!Y910)),"",'!0'!Y910)</f>
        <v/>
      </c>
      <c r="Z908" t="str">
        <f>IF(OR(ISBLANK('!0'!Z910),ISERROR('!0'!Z910)),"",'!0'!Z910)</f>
        <v/>
      </c>
      <c r="AA908" t="str">
        <f>IF(OR(ISBLANK('!0'!AA910),ISERROR('!0'!AA910)),"",'!0'!AA910)</f>
        <v/>
      </c>
      <c r="AB908" t="str">
        <f>IF(OR(ISBLANK('!0'!AB910),ISERROR('!0'!AB910)),"",'!0'!AB910)</f>
        <v/>
      </c>
      <c r="AC908" t="str">
        <f>IF(OR(ISBLANK('!0'!AI910),ISERROR('!0'!AI910)),"",'!0'!AI910)</f>
        <v/>
      </c>
      <c r="AD908" t="str">
        <f>IF(OR(ISBLANK('!0'!AJ910),ISERROR('!0'!AJ910)),"",'!0'!AJ910)</f>
        <v/>
      </c>
      <c r="AE908" t="str">
        <f>IF(OR(ISBLANK('!0'!AK910),ISERROR('!0'!AK910)),"",'!0'!AK910)</f>
        <v/>
      </c>
      <c r="AF908" t="str">
        <f>IF(OR(ISBLANK('!0'!AL910),ISERROR('!0'!AL910)),"",'!0'!AL910)</f>
        <v/>
      </c>
      <c r="AG908" t="str">
        <f>IF(OR(ISBLANK('!0'!AM910),ISERROR('!0'!AM910)),"",'!0'!AM910)</f>
        <v/>
      </c>
      <c r="AH908" t="str">
        <f>IF(OR(ISBLANK('!0'!AN910),ISERROR('!0'!AN910)),"",'!0'!AN910)</f>
        <v/>
      </c>
      <c r="AI908" t="str">
        <f>IF(OR(ISBLANK('!0'!AO910),ISERROR('!0'!AO910)),"",'!0'!AO910)</f>
        <v/>
      </c>
      <c r="AJ908" t="str">
        <f>IF(OR(ISBLANK('!0'!AP910),ISERROR('!0'!AP910)),"",'!0'!AP910)</f>
        <v/>
      </c>
      <c r="AK908" t="str">
        <f>IF(OR(ISBLANK('!0'!AQ910),ISERROR('!0'!AQ910)),"",'!0'!AQ910)</f>
        <v/>
      </c>
      <c r="AL908" t="str">
        <f>IF(OR(ISBLANK('!0'!AR910),ISERROR('!0'!AR910)),"",'!0'!AR910)</f>
        <v/>
      </c>
      <c r="AM908" t="str">
        <f>IF(OR(ISBLANK('!0'!AS910),ISERROR('!0'!AS910)),"",'!0'!AS910)</f>
        <v/>
      </c>
      <c r="AN908" t="str">
        <f>IF(OR(ISBLANK('!0'!AT910),ISERROR('!0'!AT910)),"",'!0'!AT910)</f>
        <v/>
      </c>
      <c r="AO908" t="str">
        <f>IF(OR(ISBLANK('!0'!AU910),ISERROR('!0'!AU910)),"",'!0'!AU910)</f>
        <v/>
      </c>
      <c r="AP908" t="str">
        <f>IF(OR(ISBLANK('!0'!AV910),ISERROR('!0'!AV910)),"",'!0'!AV910)</f>
        <v/>
      </c>
      <c r="AQ908" t="str">
        <f>IF(OR(ISBLANK('!0'!AW910),ISERROR('!0'!AW910)),"",'!0'!AW910)</f>
        <v/>
      </c>
      <c r="AR908" t="str">
        <f>IF(OR(ISBLANK('!0'!AX910),ISERROR('!0'!AX910)),"",'!0'!AX910)</f>
        <v/>
      </c>
      <c r="AS908" t="str">
        <f>IF(OR(ISBLANK('!0'!AY910),ISERROR('!0'!AY910)),"",'!0'!AY910)</f>
        <v/>
      </c>
      <c r="AT908" t="str">
        <f>IF(OR(ISBLANK('!0'!AZ910),ISERROR('!0'!AZ910)),"",'!0'!AZ910)</f>
        <v/>
      </c>
      <c r="AU908" t="str">
        <f>IF(OR(ISBLANK('!0'!BA910),ISERROR('!0'!BA910)),"",'!0'!BA910)</f>
        <v/>
      </c>
      <c r="AV908" t="str">
        <f>IF(OR(ISBLANK('!0'!BB910),ISERROR('!0'!BB910)),"",'!0'!BB910)</f>
        <v/>
      </c>
      <c r="AW908" t="str">
        <f>IF(OR(ISBLANK('!0'!BC910),ISERROR('!0'!BC910)),"",'!0'!BC910)</f>
        <v/>
      </c>
      <c r="AX908" t="str">
        <f>IF(OR(ISBLANK('!0'!BD910),ISERROR('!0'!BD910)),"",'!0'!BD910)</f>
        <v/>
      </c>
      <c r="AY908" t="str">
        <f>IF(OR(ISBLANK('!0'!BE910),ISERROR('!0'!BE910)),"",'!0'!BE910)</f>
        <v/>
      </c>
      <c r="AZ908" t="str">
        <f>IF(OR(ISBLANK('!0'!BF910),ISERROR('!0'!BF910)),"",'!0'!BF910)</f>
        <v/>
      </c>
      <c r="BA908" t="str">
        <f>IF(OR(ISBLANK('!0'!BG910),ISERROR('!0'!BG910)),"",'!0'!BG910)</f>
        <v/>
      </c>
      <c r="BB908" t="str">
        <f>IF(OR(ISBLANK('!0'!BH910),ISERROR('!0'!BH910)),"",'!0'!BH910)</f>
        <v/>
      </c>
      <c r="BC908" t="str">
        <f>IF(OR(ISBLANK('!0'!BI910),ISERROR('!0'!BI910)),"",'!0'!BI910)</f>
        <v/>
      </c>
    </row>
    <row r="909" spans="1:55" ht="12.75" customHeight="1" x14ac:dyDescent="0.2">
      <c r="A909" t="str">
        <f>IF(OR(ISBLANK('!0'!A911),ISERROR('!0'!A911)),"",'!0'!A911)</f>
        <v/>
      </c>
      <c r="B909" t="str">
        <f>IF(OR(ISBLANK('!0'!B911),ISERROR('!0'!B911)),"",'!0'!B911)</f>
        <v/>
      </c>
      <c r="C909" t="str">
        <f>IF(OR(ISBLANK('!0'!C910),ISERROR('!0'!C910)),"",'!0'!C910)</f>
        <v/>
      </c>
      <c r="D909" t="str">
        <f>IF(OR(ISBLANK('!0'!D911),ISERROR('!0'!D911)),"",'!0'!D911)</f>
        <v/>
      </c>
      <c r="E909" t="str">
        <f>IF(OR(ISBLANK('!0'!E911),ISERROR('!0'!E911)),"",'!0'!E911)</f>
        <v/>
      </c>
      <c r="F909" t="str">
        <f>IF(OR(ISBLANK('!0'!F911),ISERROR('!0'!F911)),"",'!0'!F911)</f>
        <v/>
      </c>
      <c r="G909" t="str">
        <f>IF(OR(ISBLANK('!0'!G911),ISERROR('!0'!G911)),"",'!0'!G911)</f>
        <v/>
      </c>
      <c r="H909" t="str">
        <f>IF(OR(ISBLANK('!0'!H911),ISERROR('!0'!H911)),"",'!0'!H911)</f>
        <v/>
      </c>
      <c r="I909" s="4" t="str">
        <f>IF(OR(ISBLANK('!0'!I911),ISERROR('!0'!I911)),"",'!0'!I911)</f>
        <v/>
      </c>
      <c r="J909" t="str">
        <f>IF(OR(ISBLANK('!0'!J911),ISERROR('!0'!J911)),"",'!0'!J911)</f>
        <v/>
      </c>
      <c r="K909" s="59" t="str">
        <f>IF(OR(ISBLANK('!0'!K911),ISERROR('!0'!K911)),"",'!0'!K911)</f>
        <v/>
      </c>
      <c r="L909" t="str">
        <f>IF(OR(ISBLANK('!0'!L911),ISERROR('!0'!L911)),"",'!0'!L911)</f>
        <v/>
      </c>
      <c r="M909" t="str">
        <f>IF(OR(ISBLANK('!0'!M911),ISERROR('!0'!M911)),"",'!0'!M911)</f>
        <v/>
      </c>
      <c r="N909" t="str">
        <f>IF(OR(ISBLANK('!0'!N911),ISERROR('!0'!N911)),"",'!0'!N911)</f>
        <v/>
      </c>
      <c r="O909" t="str">
        <f>IF(OR(ISBLANK('!0'!O911),ISERROR('!0'!O911)),"",'!0'!O911)</f>
        <v/>
      </c>
      <c r="P909" t="str">
        <f>IF(OR(ISBLANK('!0'!P911),ISERROR('!0'!P911)),"",'!0'!P911)</f>
        <v/>
      </c>
      <c r="Q909" t="str">
        <f>IF(OR(ISBLANK('!0'!Q911),ISERROR('!0'!Q911)),"",'!0'!Q911)</f>
        <v/>
      </c>
      <c r="R909" t="str">
        <f>IF(OR(ISBLANK('!0'!R911),ISERROR('!0'!R911)),"",'!0'!R911)</f>
        <v/>
      </c>
      <c r="S909" t="str">
        <f>IF(OR(ISBLANK('!0'!S911),ISERROR('!0'!S911)),"",'!0'!S911)</f>
        <v/>
      </c>
      <c r="T909" t="str">
        <f>IF(OR(ISBLANK('!0'!T911),ISERROR('!0'!T911)),"",'!0'!T911)</f>
        <v/>
      </c>
      <c r="U909" t="str">
        <f>IF(OR(ISBLANK('!0'!U911),ISERROR('!0'!U911)),"",'!0'!U911)</f>
        <v/>
      </c>
      <c r="V909" t="str">
        <f>IF(OR(ISBLANK('!0'!V911),ISERROR('!0'!V911)),"",'!0'!V911)</f>
        <v/>
      </c>
      <c r="W909" t="str">
        <f>IF(OR(ISBLANK('!0'!W911),ISERROR('!0'!W911)),"",'!0'!W911)</f>
        <v/>
      </c>
      <c r="X909" t="str">
        <f>IF(OR(ISBLANK('!0'!X911),ISERROR('!0'!X911)),"",'!0'!X911)</f>
        <v/>
      </c>
      <c r="Y909" t="str">
        <f>IF(OR(ISBLANK('!0'!Y911),ISERROR('!0'!Y911)),"",'!0'!Y911)</f>
        <v/>
      </c>
      <c r="Z909" t="str">
        <f>IF(OR(ISBLANK('!0'!Z911),ISERROR('!0'!Z911)),"",'!0'!Z911)</f>
        <v/>
      </c>
      <c r="AA909" t="str">
        <f>IF(OR(ISBLANK('!0'!AA911),ISERROR('!0'!AA911)),"",'!0'!AA911)</f>
        <v/>
      </c>
      <c r="AB909" t="str">
        <f>IF(OR(ISBLANK('!0'!AB911),ISERROR('!0'!AB911)),"",'!0'!AB911)</f>
        <v/>
      </c>
      <c r="AC909" t="str">
        <f>IF(OR(ISBLANK('!0'!AI911),ISERROR('!0'!AI911)),"",'!0'!AI911)</f>
        <v/>
      </c>
      <c r="AD909" t="str">
        <f>IF(OR(ISBLANK('!0'!AJ911),ISERROR('!0'!AJ911)),"",'!0'!AJ911)</f>
        <v/>
      </c>
      <c r="AE909" t="str">
        <f>IF(OR(ISBLANK('!0'!AK911),ISERROR('!0'!AK911)),"",'!0'!AK911)</f>
        <v/>
      </c>
      <c r="AF909" t="str">
        <f>IF(OR(ISBLANK('!0'!AL911),ISERROR('!0'!AL911)),"",'!0'!AL911)</f>
        <v/>
      </c>
      <c r="AG909" t="str">
        <f>IF(OR(ISBLANK('!0'!AM911),ISERROR('!0'!AM911)),"",'!0'!AM911)</f>
        <v/>
      </c>
      <c r="AH909" t="str">
        <f>IF(OR(ISBLANK('!0'!AN911),ISERROR('!0'!AN911)),"",'!0'!AN911)</f>
        <v/>
      </c>
      <c r="AI909" t="str">
        <f>IF(OR(ISBLANK('!0'!AO911),ISERROR('!0'!AO911)),"",'!0'!AO911)</f>
        <v/>
      </c>
      <c r="AJ909" t="str">
        <f>IF(OR(ISBLANK('!0'!AP911),ISERROR('!0'!AP911)),"",'!0'!AP911)</f>
        <v/>
      </c>
      <c r="AK909" t="str">
        <f>IF(OR(ISBLANK('!0'!AQ911),ISERROR('!0'!AQ911)),"",'!0'!AQ911)</f>
        <v/>
      </c>
      <c r="AL909" t="str">
        <f>IF(OR(ISBLANK('!0'!AR911),ISERROR('!0'!AR911)),"",'!0'!AR911)</f>
        <v/>
      </c>
      <c r="AM909" t="str">
        <f>IF(OR(ISBLANK('!0'!AS911),ISERROR('!0'!AS911)),"",'!0'!AS911)</f>
        <v/>
      </c>
      <c r="AN909" t="str">
        <f>IF(OR(ISBLANK('!0'!AT911),ISERROR('!0'!AT911)),"",'!0'!AT911)</f>
        <v/>
      </c>
      <c r="AO909" t="str">
        <f>IF(OR(ISBLANK('!0'!AU911),ISERROR('!0'!AU911)),"",'!0'!AU911)</f>
        <v/>
      </c>
      <c r="AP909" t="str">
        <f>IF(OR(ISBLANK('!0'!AV911),ISERROR('!0'!AV911)),"",'!0'!AV911)</f>
        <v/>
      </c>
      <c r="AQ909" t="str">
        <f>IF(OR(ISBLANK('!0'!AW911),ISERROR('!0'!AW911)),"",'!0'!AW911)</f>
        <v/>
      </c>
      <c r="AR909" t="str">
        <f>IF(OR(ISBLANK('!0'!AX911),ISERROR('!0'!AX911)),"",'!0'!AX911)</f>
        <v/>
      </c>
      <c r="AS909" t="str">
        <f>IF(OR(ISBLANK('!0'!AY911),ISERROR('!0'!AY911)),"",'!0'!AY911)</f>
        <v/>
      </c>
      <c r="AT909" t="str">
        <f>IF(OR(ISBLANK('!0'!AZ911),ISERROR('!0'!AZ911)),"",'!0'!AZ911)</f>
        <v/>
      </c>
      <c r="AU909" t="str">
        <f>IF(OR(ISBLANK('!0'!BA911),ISERROR('!0'!BA911)),"",'!0'!BA911)</f>
        <v/>
      </c>
      <c r="AV909" t="str">
        <f>IF(OR(ISBLANK('!0'!BB911),ISERROR('!0'!BB911)),"",'!0'!BB911)</f>
        <v/>
      </c>
      <c r="AW909" t="str">
        <f>IF(OR(ISBLANK('!0'!BC911),ISERROR('!0'!BC911)),"",'!0'!BC911)</f>
        <v/>
      </c>
      <c r="AX909" t="str">
        <f>IF(OR(ISBLANK('!0'!BD911),ISERROR('!0'!BD911)),"",'!0'!BD911)</f>
        <v/>
      </c>
      <c r="AY909" t="str">
        <f>IF(OR(ISBLANK('!0'!BE911),ISERROR('!0'!BE911)),"",'!0'!BE911)</f>
        <v/>
      </c>
      <c r="AZ909" t="str">
        <f>IF(OR(ISBLANK('!0'!BF911),ISERROR('!0'!BF911)),"",'!0'!BF911)</f>
        <v/>
      </c>
      <c r="BA909" t="str">
        <f>IF(OR(ISBLANK('!0'!BG911),ISERROR('!0'!BG911)),"",'!0'!BG911)</f>
        <v/>
      </c>
      <c r="BB909" t="str">
        <f>IF(OR(ISBLANK('!0'!BH911),ISERROR('!0'!BH911)),"",'!0'!BH911)</f>
        <v/>
      </c>
      <c r="BC909" t="str">
        <f>IF(OR(ISBLANK('!0'!BI911),ISERROR('!0'!BI911)),"",'!0'!BI911)</f>
        <v/>
      </c>
    </row>
    <row r="910" spans="1:55" ht="12.75" customHeight="1" x14ac:dyDescent="0.2">
      <c r="A910" t="str">
        <f>IF(OR(ISBLANK('!0'!A912),ISERROR('!0'!A912)),"",'!0'!A912)</f>
        <v/>
      </c>
      <c r="B910" t="str">
        <f>IF(OR(ISBLANK('!0'!B912),ISERROR('!0'!B912)),"",'!0'!B912)</f>
        <v/>
      </c>
      <c r="C910" t="str">
        <f>IF(OR(ISBLANK('!0'!C911),ISERROR('!0'!C911)),"",'!0'!C911)</f>
        <v/>
      </c>
      <c r="D910" t="str">
        <f>IF(OR(ISBLANK('!0'!D912),ISERROR('!0'!D912)),"",'!0'!D912)</f>
        <v/>
      </c>
      <c r="E910" t="str">
        <f>IF(OR(ISBLANK('!0'!E912),ISERROR('!0'!E912)),"",'!0'!E912)</f>
        <v/>
      </c>
      <c r="F910" t="str">
        <f>IF(OR(ISBLANK('!0'!F912),ISERROR('!0'!F912)),"",'!0'!F912)</f>
        <v/>
      </c>
      <c r="G910" t="str">
        <f>IF(OR(ISBLANK('!0'!G912),ISERROR('!0'!G912)),"",'!0'!G912)</f>
        <v/>
      </c>
      <c r="H910" t="str">
        <f>IF(OR(ISBLANK('!0'!H912),ISERROR('!0'!H912)),"",'!0'!H912)</f>
        <v/>
      </c>
      <c r="I910" s="4" t="str">
        <f>IF(OR(ISBLANK('!0'!I912),ISERROR('!0'!I912)),"",'!0'!I912)</f>
        <v/>
      </c>
      <c r="J910" t="str">
        <f>IF(OR(ISBLANK('!0'!J912),ISERROR('!0'!J912)),"",'!0'!J912)</f>
        <v/>
      </c>
      <c r="K910" s="59" t="str">
        <f>IF(OR(ISBLANK('!0'!K912),ISERROR('!0'!K912)),"",'!0'!K912)</f>
        <v/>
      </c>
      <c r="L910" t="str">
        <f>IF(OR(ISBLANK('!0'!L912),ISERROR('!0'!L912)),"",'!0'!L912)</f>
        <v/>
      </c>
      <c r="M910" t="str">
        <f>IF(OR(ISBLANK('!0'!M912),ISERROR('!0'!M912)),"",'!0'!M912)</f>
        <v/>
      </c>
      <c r="N910" t="str">
        <f>IF(OR(ISBLANK('!0'!N912),ISERROR('!0'!N912)),"",'!0'!N912)</f>
        <v/>
      </c>
      <c r="O910" t="str">
        <f>IF(OR(ISBLANK('!0'!O912),ISERROR('!0'!O912)),"",'!0'!O912)</f>
        <v/>
      </c>
      <c r="P910" t="str">
        <f>IF(OR(ISBLANK('!0'!P912),ISERROR('!0'!P912)),"",'!0'!P912)</f>
        <v/>
      </c>
      <c r="Q910" t="str">
        <f>IF(OR(ISBLANK('!0'!Q912),ISERROR('!0'!Q912)),"",'!0'!Q912)</f>
        <v/>
      </c>
      <c r="R910" t="str">
        <f>IF(OR(ISBLANK('!0'!R912),ISERROR('!0'!R912)),"",'!0'!R912)</f>
        <v/>
      </c>
      <c r="S910" t="str">
        <f>IF(OR(ISBLANK('!0'!S912),ISERROR('!0'!S912)),"",'!0'!S912)</f>
        <v/>
      </c>
      <c r="T910" t="str">
        <f>IF(OR(ISBLANK('!0'!T912),ISERROR('!0'!T912)),"",'!0'!T912)</f>
        <v/>
      </c>
      <c r="U910" t="str">
        <f>IF(OR(ISBLANK('!0'!U912),ISERROR('!0'!U912)),"",'!0'!U912)</f>
        <v/>
      </c>
      <c r="V910" t="str">
        <f>IF(OR(ISBLANK('!0'!V912),ISERROR('!0'!V912)),"",'!0'!V912)</f>
        <v/>
      </c>
      <c r="W910" t="str">
        <f>IF(OR(ISBLANK('!0'!W912),ISERROR('!0'!W912)),"",'!0'!W912)</f>
        <v/>
      </c>
      <c r="X910" t="str">
        <f>IF(OR(ISBLANK('!0'!X912),ISERROR('!0'!X912)),"",'!0'!X912)</f>
        <v/>
      </c>
      <c r="Y910" t="str">
        <f>IF(OR(ISBLANK('!0'!Y912),ISERROR('!0'!Y912)),"",'!0'!Y912)</f>
        <v/>
      </c>
      <c r="Z910" t="str">
        <f>IF(OR(ISBLANK('!0'!Z912),ISERROR('!0'!Z912)),"",'!0'!Z912)</f>
        <v/>
      </c>
      <c r="AA910" t="str">
        <f>IF(OR(ISBLANK('!0'!AA912),ISERROR('!0'!AA912)),"",'!0'!AA912)</f>
        <v/>
      </c>
      <c r="AB910" t="str">
        <f>IF(OR(ISBLANK('!0'!AB912),ISERROR('!0'!AB912)),"",'!0'!AB912)</f>
        <v/>
      </c>
      <c r="AC910" t="str">
        <f>IF(OR(ISBLANK('!0'!AI912),ISERROR('!0'!AI912)),"",'!0'!AI912)</f>
        <v/>
      </c>
      <c r="AD910" t="str">
        <f>IF(OR(ISBLANK('!0'!AJ912),ISERROR('!0'!AJ912)),"",'!0'!AJ912)</f>
        <v/>
      </c>
      <c r="AE910" t="str">
        <f>IF(OR(ISBLANK('!0'!AK912),ISERROR('!0'!AK912)),"",'!0'!AK912)</f>
        <v/>
      </c>
      <c r="AF910" t="str">
        <f>IF(OR(ISBLANK('!0'!AL912),ISERROR('!0'!AL912)),"",'!0'!AL912)</f>
        <v/>
      </c>
      <c r="AG910" t="str">
        <f>IF(OR(ISBLANK('!0'!AM912),ISERROR('!0'!AM912)),"",'!0'!AM912)</f>
        <v/>
      </c>
      <c r="AH910" t="str">
        <f>IF(OR(ISBLANK('!0'!AN912),ISERROR('!0'!AN912)),"",'!0'!AN912)</f>
        <v/>
      </c>
      <c r="AI910" t="str">
        <f>IF(OR(ISBLANK('!0'!AO912),ISERROR('!0'!AO912)),"",'!0'!AO912)</f>
        <v/>
      </c>
      <c r="AJ910" t="str">
        <f>IF(OR(ISBLANK('!0'!AP912),ISERROR('!0'!AP912)),"",'!0'!AP912)</f>
        <v/>
      </c>
      <c r="AK910" t="str">
        <f>IF(OR(ISBLANK('!0'!AQ912),ISERROR('!0'!AQ912)),"",'!0'!AQ912)</f>
        <v/>
      </c>
      <c r="AL910" t="str">
        <f>IF(OR(ISBLANK('!0'!AR912),ISERROR('!0'!AR912)),"",'!0'!AR912)</f>
        <v/>
      </c>
      <c r="AM910" t="str">
        <f>IF(OR(ISBLANK('!0'!AS912),ISERROR('!0'!AS912)),"",'!0'!AS912)</f>
        <v/>
      </c>
      <c r="AN910" t="str">
        <f>IF(OR(ISBLANK('!0'!AT912),ISERROR('!0'!AT912)),"",'!0'!AT912)</f>
        <v/>
      </c>
      <c r="AO910" t="str">
        <f>IF(OR(ISBLANK('!0'!AU912),ISERROR('!0'!AU912)),"",'!0'!AU912)</f>
        <v/>
      </c>
      <c r="AP910" t="str">
        <f>IF(OR(ISBLANK('!0'!AV912),ISERROR('!0'!AV912)),"",'!0'!AV912)</f>
        <v/>
      </c>
      <c r="AQ910" t="str">
        <f>IF(OR(ISBLANK('!0'!AW912),ISERROR('!0'!AW912)),"",'!0'!AW912)</f>
        <v/>
      </c>
      <c r="AR910" t="str">
        <f>IF(OR(ISBLANK('!0'!AX912),ISERROR('!0'!AX912)),"",'!0'!AX912)</f>
        <v/>
      </c>
      <c r="AS910" t="str">
        <f>IF(OR(ISBLANK('!0'!AY912),ISERROR('!0'!AY912)),"",'!0'!AY912)</f>
        <v/>
      </c>
      <c r="AT910" t="str">
        <f>IF(OR(ISBLANK('!0'!AZ912),ISERROR('!0'!AZ912)),"",'!0'!AZ912)</f>
        <v/>
      </c>
      <c r="AU910" t="str">
        <f>IF(OR(ISBLANK('!0'!BA912),ISERROR('!0'!BA912)),"",'!0'!BA912)</f>
        <v/>
      </c>
      <c r="AV910" t="str">
        <f>IF(OR(ISBLANK('!0'!BB912),ISERROR('!0'!BB912)),"",'!0'!BB912)</f>
        <v/>
      </c>
      <c r="AW910" t="str">
        <f>IF(OR(ISBLANK('!0'!BC912),ISERROR('!0'!BC912)),"",'!0'!BC912)</f>
        <v/>
      </c>
      <c r="AX910" t="str">
        <f>IF(OR(ISBLANK('!0'!BD912),ISERROR('!0'!BD912)),"",'!0'!BD912)</f>
        <v/>
      </c>
      <c r="AY910" t="str">
        <f>IF(OR(ISBLANK('!0'!BE912),ISERROR('!0'!BE912)),"",'!0'!BE912)</f>
        <v/>
      </c>
      <c r="AZ910" t="str">
        <f>IF(OR(ISBLANK('!0'!BF912),ISERROR('!0'!BF912)),"",'!0'!BF912)</f>
        <v/>
      </c>
      <c r="BA910" t="str">
        <f>IF(OR(ISBLANK('!0'!BG912),ISERROR('!0'!BG912)),"",'!0'!BG912)</f>
        <v/>
      </c>
      <c r="BB910" t="str">
        <f>IF(OR(ISBLANK('!0'!BH912),ISERROR('!0'!BH912)),"",'!0'!BH912)</f>
        <v/>
      </c>
      <c r="BC910" t="str">
        <f>IF(OR(ISBLANK('!0'!BI912),ISERROR('!0'!BI912)),"",'!0'!BI912)</f>
        <v/>
      </c>
    </row>
    <row r="911" spans="1:55" ht="12.75" customHeight="1" x14ac:dyDescent="0.2">
      <c r="A911" t="str">
        <f>IF(OR(ISBLANK('!0'!A913),ISERROR('!0'!A913)),"",'!0'!A913)</f>
        <v/>
      </c>
      <c r="B911" t="str">
        <f>IF(OR(ISBLANK('!0'!B913),ISERROR('!0'!B913)),"",'!0'!B913)</f>
        <v/>
      </c>
      <c r="C911" t="str">
        <f>IF(OR(ISBLANK('!0'!C912),ISERROR('!0'!C912)),"",'!0'!C912)</f>
        <v/>
      </c>
      <c r="D911" t="str">
        <f>IF(OR(ISBLANK('!0'!D913),ISERROR('!0'!D913)),"",'!0'!D913)</f>
        <v/>
      </c>
      <c r="E911" t="str">
        <f>IF(OR(ISBLANK('!0'!E913),ISERROR('!0'!E913)),"",'!0'!E913)</f>
        <v/>
      </c>
      <c r="F911" t="str">
        <f>IF(OR(ISBLANK('!0'!F913),ISERROR('!0'!F913)),"",'!0'!F913)</f>
        <v/>
      </c>
      <c r="G911" t="str">
        <f>IF(OR(ISBLANK('!0'!G913),ISERROR('!0'!G913)),"",'!0'!G913)</f>
        <v/>
      </c>
      <c r="H911" t="str">
        <f>IF(OR(ISBLANK('!0'!H913),ISERROR('!0'!H913)),"",'!0'!H913)</f>
        <v/>
      </c>
      <c r="I911" s="4" t="str">
        <f>IF(OR(ISBLANK('!0'!I913),ISERROR('!0'!I913)),"",'!0'!I913)</f>
        <v/>
      </c>
      <c r="J911" t="str">
        <f>IF(OR(ISBLANK('!0'!J913),ISERROR('!0'!J913)),"",'!0'!J913)</f>
        <v/>
      </c>
      <c r="K911" s="59" t="str">
        <f>IF(OR(ISBLANK('!0'!K913),ISERROR('!0'!K913)),"",'!0'!K913)</f>
        <v/>
      </c>
      <c r="L911" t="str">
        <f>IF(OR(ISBLANK('!0'!L913),ISERROR('!0'!L913)),"",'!0'!L913)</f>
        <v/>
      </c>
      <c r="M911" t="str">
        <f>IF(OR(ISBLANK('!0'!M913),ISERROR('!0'!M913)),"",'!0'!M913)</f>
        <v/>
      </c>
      <c r="N911" t="str">
        <f>IF(OR(ISBLANK('!0'!N913),ISERROR('!0'!N913)),"",'!0'!N913)</f>
        <v/>
      </c>
      <c r="O911" t="str">
        <f>IF(OR(ISBLANK('!0'!O913),ISERROR('!0'!O913)),"",'!0'!O913)</f>
        <v/>
      </c>
      <c r="P911" t="str">
        <f>IF(OR(ISBLANK('!0'!P913),ISERROR('!0'!P913)),"",'!0'!P913)</f>
        <v/>
      </c>
      <c r="Q911" t="str">
        <f>IF(OR(ISBLANK('!0'!Q913),ISERROR('!0'!Q913)),"",'!0'!Q913)</f>
        <v/>
      </c>
      <c r="R911" t="str">
        <f>IF(OR(ISBLANK('!0'!R913),ISERROR('!0'!R913)),"",'!0'!R913)</f>
        <v/>
      </c>
      <c r="S911" t="str">
        <f>IF(OR(ISBLANK('!0'!S913),ISERROR('!0'!S913)),"",'!0'!S913)</f>
        <v/>
      </c>
      <c r="T911" t="str">
        <f>IF(OR(ISBLANK('!0'!T913),ISERROR('!0'!T913)),"",'!0'!T913)</f>
        <v/>
      </c>
      <c r="U911" t="str">
        <f>IF(OR(ISBLANK('!0'!U913),ISERROR('!0'!U913)),"",'!0'!U913)</f>
        <v/>
      </c>
      <c r="V911" t="str">
        <f>IF(OR(ISBLANK('!0'!V913),ISERROR('!0'!V913)),"",'!0'!V913)</f>
        <v/>
      </c>
      <c r="W911" t="str">
        <f>IF(OR(ISBLANK('!0'!W913),ISERROR('!0'!W913)),"",'!0'!W913)</f>
        <v/>
      </c>
      <c r="X911" t="str">
        <f>IF(OR(ISBLANK('!0'!X913),ISERROR('!0'!X913)),"",'!0'!X913)</f>
        <v/>
      </c>
      <c r="Y911" t="str">
        <f>IF(OR(ISBLANK('!0'!Y913),ISERROR('!0'!Y913)),"",'!0'!Y913)</f>
        <v/>
      </c>
      <c r="Z911" t="str">
        <f>IF(OR(ISBLANK('!0'!Z913),ISERROR('!0'!Z913)),"",'!0'!Z913)</f>
        <v/>
      </c>
      <c r="AA911" t="str">
        <f>IF(OR(ISBLANK('!0'!AA913),ISERROR('!0'!AA913)),"",'!0'!AA913)</f>
        <v/>
      </c>
      <c r="AB911" t="str">
        <f>IF(OR(ISBLANK('!0'!AB913),ISERROR('!0'!AB913)),"",'!0'!AB913)</f>
        <v/>
      </c>
      <c r="AC911" t="str">
        <f>IF(OR(ISBLANK('!0'!AI913),ISERROR('!0'!AI913)),"",'!0'!AI913)</f>
        <v/>
      </c>
      <c r="AD911" t="str">
        <f>IF(OR(ISBLANK('!0'!AJ913),ISERROR('!0'!AJ913)),"",'!0'!AJ913)</f>
        <v/>
      </c>
      <c r="AE911" t="str">
        <f>IF(OR(ISBLANK('!0'!AK913),ISERROR('!0'!AK913)),"",'!0'!AK913)</f>
        <v/>
      </c>
      <c r="AF911" t="str">
        <f>IF(OR(ISBLANK('!0'!AL913),ISERROR('!0'!AL913)),"",'!0'!AL913)</f>
        <v/>
      </c>
      <c r="AG911" t="str">
        <f>IF(OR(ISBLANK('!0'!AM913),ISERROR('!0'!AM913)),"",'!0'!AM913)</f>
        <v/>
      </c>
      <c r="AH911" t="str">
        <f>IF(OR(ISBLANK('!0'!AN913),ISERROR('!0'!AN913)),"",'!0'!AN913)</f>
        <v/>
      </c>
      <c r="AI911" t="str">
        <f>IF(OR(ISBLANK('!0'!AO913),ISERROR('!0'!AO913)),"",'!0'!AO913)</f>
        <v/>
      </c>
      <c r="AJ911" t="str">
        <f>IF(OR(ISBLANK('!0'!AP913),ISERROR('!0'!AP913)),"",'!0'!AP913)</f>
        <v/>
      </c>
      <c r="AK911" t="str">
        <f>IF(OR(ISBLANK('!0'!AQ913),ISERROR('!0'!AQ913)),"",'!0'!AQ913)</f>
        <v/>
      </c>
      <c r="AL911" t="str">
        <f>IF(OR(ISBLANK('!0'!AR913),ISERROR('!0'!AR913)),"",'!0'!AR913)</f>
        <v/>
      </c>
      <c r="AM911" t="str">
        <f>IF(OR(ISBLANK('!0'!AS913),ISERROR('!0'!AS913)),"",'!0'!AS913)</f>
        <v/>
      </c>
      <c r="AN911" t="str">
        <f>IF(OR(ISBLANK('!0'!AT913),ISERROR('!0'!AT913)),"",'!0'!AT913)</f>
        <v/>
      </c>
      <c r="AO911" t="str">
        <f>IF(OR(ISBLANK('!0'!AU913),ISERROR('!0'!AU913)),"",'!0'!AU913)</f>
        <v/>
      </c>
      <c r="AP911" t="str">
        <f>IF(OR(ISBLANK('!0'!AV913),ISERROR('!0'!AV913)),"",'!0'!AV913)</f>
        <v/>
      </c>
      <c r="AQ911" t="str">
        <f>IF(OR(ISBLANK('!0'!AW913),ISERROR('!0'!AW913)),"",'!0'!AW913)</f>
        <v/>
      </c>
      <c r="AR911" t="str">
        <f>IF(OR(ISBLANK('!0'!AX913),ISERROR('!0'!AX913)),"",'!0'!AX913)</f>
        <v/>
      </c>
      <c r="AS911" t="str">
        <f>IF(OR(ISBLANK('!0'!AY913),ISERROR('!0'!AY913)),"",'!0'!AY913)</f>
        <v/>
      </c>
      <c r="AT911" t="str">
        <f>IF(OR(ISBLANK('!0'!AZ913),ISERROR('!0'!AZ913)),"",'!0'!AZ913)</f>
        <v/>
      </c>
      <c r="AU911" t="str">
        <f>IF(OR(ISBLANK('!0'!BA913),ISERROR('!0'!BA913)),"",'!0'!BA913)</f>
        <v/>
      </c>
      <c r="AV911" t="str">
        <f>IF(OR(ISBLANK('!0'!BB913),ISERROR('!0'!BB913)),"",'!0'!BB913)</f>
        <v/>
      </c>
      <c r="AW911" t="str">
        <f>IF(OR(ISBLANK('!0'!BC913),ISERROR('!0'!BC913)),"",'!0'!BC913)</f>
        <v/>
      </c>
      <c r="AX911" t="str">
        <f>IF(OR(ISBLANK('!0'!BD913),ISERROR('!0'!BD913)),"",'!0'!BD913)</f>
        <v/>
      </c>
      <c r="AY911" t="str">
        <f>IF(OR(ISBLANK('!0'!BE913),ISERROR('!0'!BE913)),"",'!0'!BE913)</f>
        <v/>
      </c>
      <c r="AZ911" t="str">
        <f>IF(OR(ISBLANK('!0'!BF913),ISERROR('!0'!BF913)),"",'!0'!BF913)</f>
        <v/>
      </c>
      <c r="BA911" t="str">
        <f>IF(OR(ISBLANK('!0'!BG913),ISERROR('!0'!BG913)),"",'!0'!BG913)</f>
        <v/>
      </c>
      <c r="BB911" t="str">
        <f>IF(OR(ISBLANK('!0'!BH913),ISERROR('!0'!BH913)),"",'!0'!BH913)</f>
        <v/>
      </c>
      <c r="BC911" t="str">
        <f>IF(OR(ISBLANK('!0'!BI913),ISERROR('!0'!BI913)),"",'!0'!BI913)</f>
        <v/>
      </c>
    </row>
    <row r="912" spans="1:55" ht="12.75" customHeight="1" x14ac:dyDescent="0.2">
      <c r="A912" t="str">
        <f>IF(OR(ISBLANK('!0'!A914),ISERROR('!0'!A914)),"",'!0'!A914)</f>
        <v/>
      </c>
      <c r="B912" t="str">
        <f>IF(OR(ISBLANK('!0'!B914),ISERROR('!0'!B914)),"",'!0'!B914)</f>
        <v/>
      </c>
      <c r="C912" t="str">
        <f>IF(OR(ISBLANK('!0'!C913),ISERROR('!0'!C913)),"",'!0'!C913)</f>
        <v/>
      </c>
      <c r="D912" t="str">
        <f>IF(OR(ISBLANK('!0'!D914),ISERROR('!0'!D914)),"",'!0'!D914)</f>
        <v/>
      </c>
      <c r="E912" t="str">
        <f>IF(OR(ISBLANK('!0'!E914),ISERROR('!0'!E914)),"",'!0'!E914)</f>
        <v/>
      </c>
      <c r="F912" t="str">
        <f>IF(OR(ISBLANK('!0'!F914),ISERROR('!0'!F914)),"",'!0'!F914)</f>
        <v/>
      </c>
      <c r="G912" t="str">
        <f>IF(OR(ISBLANK('!0'!G914),ISERROR('!0'!G914)),"",'!0'!G914)</f>
        <v/>
      </c>
      <c r="H912" t="str">
        <f>IF(OR(ISBLANK('!0'!H914),ISERROR('!0'!H914)),"",'!0'!H914)</f>
        <v/>
      </c>
      <c r="I912" s="4" t="str">
        <f>IF(OR(ISBLANK('!0'!I914),ISERROR('!0'!I914)),"",'!0'!I914)</f>
        <v/>
      </c>
      <c r="J912" t="str">
        <f>IF(OR(ISBLANK('!0'!J914),ISERROR('!0'!J914)),"",'!0'!J914)</f>
        <v/>
      </c>
      <c r="K912" s="59" t="str">
        <f>IF(OR(ISBLANK('!0'!K914),ISERROR('!0'!K914)),"",'!0'!K914)</f>
        <v/>
      </c>
      <c r="L912" t="str">
        <f>IF(OR(ISBLANK('!0'!L914),ISERROR('!0'!L914)),"",'!0'!L914)</f>
        <v/>
      </c>
      <c r="M912" t="str">
        <f>IF(OR(ISBLANK('!0'!M914),ISERROR('!0'!M914)),"",'!0'!M914)</f>
        <v/>
      </c>
      <c r="N912" t="str">
        <f>IF(OR(ISBLANK('!0'!N914),ISERROR('!0'!N914)),"",'!0'!N914)</f>
        <v/>
      </c>
      <c r="O912" t="str">
        <f>IF(OR(ISBLANK('!0'!O914),ISERROR('!0'!O914)),"",'!0'!O914)</f>
        <v/>
      </c>
      <c r="P912" t="str">
        <f>IF(OR(ISBLANK('!0'!P914),ISERROR('!0'!P914)),"",'!0'!P914)</f>
        <v/>
      </c>
      <c r="Q912" t="str">
        <f>IF(OR(ISBLANK('!0'!Q914),ISERROR('!0'!Q914)),"",'!0'!Q914)</f>
        <v/>
      </c>
      <c r="R912" t="str">
        <f>IF(OR(ISBLANK('!0'!R914),ISERROR('!0'!R914)),"",'!0'!R914)</f>
        <v/>
      </c>
      <c r="S912" t="str">
        <f>IF(OR(ISBLANK('!0'!S914),ISERROR('!0'!S914)),"",'!0'!S914)</f>
        <v/>
      </c>
      <c r="T912" t="str">
        <f>IF(OR(ISBLANK('!0'!T914),ISERROR('!0'!T914)),"",'!0'!T914)</f>
        <v/>
      </c>
      <c r="U912" t="str">
        <f>IF(OR(ISBLANK('!0'!U914),ISERROR('!0'!U914)),"",'!0'!U914)</f>
        <v/>
      </c>
      <c r="V912" t="str">
        <f>IF(OR(ISBLANK('!0'!V914),ISERROR('!0'!V914)),"",'!0'!V914)</f>
        <v/>
      </c>
      <c r="W912" t="str">
        <f>IF(OR(ISBLANK('!0'!W914),ISERROR('!0'!W914)),"",'!0'!W914)</f>
        <v/>
      </c>
      <c r="X912" t="str">
        <f>IF(OR(ISBLANK('!0'!X914),ISERROR('!0'!X914)),"",'!0'!X914)</f>
        <v/>
      </c>
      <c r="Y912" t="str">
        <f>IF(OR(ISBLANK('!0'!Y914),ISERROR('!0'!Y914)),"",'!0'!Y914)</f>
        <v/>
      </c>
      <c r="Z912" t="str">
        <f>IF(OR(ISBLANK('!0'!Z914),ISERROR('!0'!Z914)),"",'!0'!Z914)</f>
        <v/>
      </c>
      <c r="AA912" t="str">
        <f>IF(OR(ISBLANK('!0'!AA914),ISERROR('!0'!AA914)),"",'!0'!AA914)</f>
        <v/>
      </c>
      <c r="AB912" t="str">
        <f>IF(OR(ISBLANK('!0'!AB914),ISERROR('!0'!AB914)),"",'!0'!AB914)</f>
        <v/>
      </c>
      <c r="AC912" t="str">
        <f>IF(OR(ISBLANK('!0'!AI914),ISERROR('!0'!AI914)),"",'!0'!AI914)</f>
        <v/>
      </c>
      <c r="AD912" t="str">
        <f>IF(OR(ISBLANK('!0'!AJ914),ISERROR('!0'!AJ914)),"",'!0'!AJ914)</f>
        <v/>
      </c>
      <c r="AE912" t="str">
        <f>IF(OR(ISBLANK('!0'!AK914),ISERROR('!0'!AK914)),"",'!0'!AK914)</f>
        <v/>
      </c>
      <c r="AF912" t="str">
        <f>IF(OR(ISBLANK('!0'!AL914),ISERROR('!0'!AL914)),"",'!0'!AL914)</f>
        <v/>
      </c>
      <c r="AG912" t="str">
        <f>IF(OR(ISBLANK('!0'!AM914),ISERROR('!0'!AM914)),"",'!0'!AM914)</f>
        <v/>
      </c>
      <c r="AH912" t="str">
        <f>IF(OR(ISBLANK('!0'!AN914),ISERROR('!0'!AN914)),"",'!0'!AN914)</f>
        <v/>
      </c>
      <c r="AI912" t="str">
        <f>IF(OR(ISBLANK('!0'!AO914),ISERROR('!0'!AO914)),"",'!0'!AO914)</f>
        <v/>
      </c>
      <c r="AJ912" t="str">
        <f>IF(OR(ISBLANK('!0'!AP914),ISERROR('!0'!AP914)),"",'!0'!AP914)</f>
        <v/>
      </c>
      <c r="AK912" t="str">
        <f>IF(OR(ISBLANK('!0'!AQ914),ISERROR('!0'!AQ914)),"",'!0'!AQ914)</f>
        <v/>
      </c>
      <c r="AL912" t="str">
        <f>IF(OR(ISBLANK('!0'!AR914),ISERROR('!0'!AR914)),"",'!0'!AR914)</f>
        <v/>
      </c>
      <c r="AM912" t="str">
        <f>IF(OR(ISBLANK('!0'!AS914),ISERROR('!0'!AS914)),"",'!0'!AS914)</f>
        <v/>
      </c>
      <c r="AN912" t="str">
        <f>IF(OR(ISBLANK('!0'!AT914),ISERROR('!0'!AT914)),"",'!0'!AT914)</f>
        <v/>
      </c>
      <c r="AO912" t="str">
        <f>IF(OR(ISBLANK('!0'!AU914),ISERROR('!0'!AU914)),"",'!0'!AU914)</f>
        <v/>
      </c>
      <c r="AP912" t="str">
        <f>IF(OR(ISBLANK('!0'!AV914),ISERROR('!0'!AV914)),"",'!0'!AV914)</f>
        <v/>
      </c>
      <c r="AQ912" t="str">
        <f>IF(OR(ISBLANK('!0'!AW914),ISERROR('!0'!AW914)),"",'!0'!AW914)</f>
        <v/>
      </c>
      <c r="AR912" t="str">
        <f>IF(OR(ISBLANK('!0'!AX914),ISERROR('!0'!AX914)),"",'!0'!AX914)</f>
        <v/>
      </c>
      <c r="AS912" t="str">
        <f>IF(OR(ISBLANK('!0'!AY914),ISERROR('!0'!AY914)),"",'!0'!AY914)</f>
        <v/>
      </c>
      <c r="AT912" t="str">
        <f>IF(OR(ISBLANK('!0'!AZ914),ISERROR('!0'!AZ914)),"",'!0'!AZ914)</f>
        <v/>
      </c>
      <c r="AU912" t="str">
        <f>IF(OR(ISBLANK('!0'!BA914),ISERROR('!0'!BA914)),"",'!0'!BA914)</f>
        <v/>
      </c>
      <c r="AV912" t="str">
        <f>IF(OR(ISBLANK('!0'!BB914),ISERROR('!0'!BB914)),"",'!0'!BB914)</f>
        <v/>
      </c>
      <c r="AW912" t="str">
        <f>IF(OR(ISBLANK('!0'!BC914),ISERROR('!0'!BC914)),"",'!0'!BC914)</f>
        <v/>
      </c>
      <c r="AX912" t="str">
        <f>IF(OR(ISBLANK('!0'!BD914),ISERROR('!0'!BD914)),"",'!0'!BD914)</f>
        <v/>
      </c>
      <c r="AY912" t="str">
        <f>IF(OR(ISBLANK('!0'!BE914),ISERROR('!0'!BE914)),"",'!0'!BE914)</f>
        <v/>
      </c>
      <c r="AZ912" t="str">
        <f>IF(OR(ISBLANK('!0'!BF914),ISERROR('!0'!BF914)),"",'!0'!BF914)</f>
        <v/>
      </c>
      <c r="BA912" t="str">
        <f>IF(OR(ISBLANK('!0'!BG914),ISERROR('!0'!BG914)),"",'!0'!BG914)</f>
        <v/>
      </c>
      <c r="BB912" t="str">
        <f>IF(OR(ISBLANK('!0'!BH914),ISERROR('!0'!BH914)),"",'!0'!BH914)</f>
        <v/>
      </c>
      <c r="BC912" t="str">
        <f>IF(OR(ISBLANK('!0'!BI914),ISERROR('!0'!BI914)),"",'!0'!BI914)</f>
        <v/>
      </c>
    </row>
    <row r="913" spans="1:55" ht="12.75" customHeight="1" x14ac:dyDescent="0.2">
      <c r="A913" t="str">
        <f>IF(OR(ISBLANK('!0'!A915),ISERROR('!0'!A915)),"",'!0'!A915)</f>
        <v/>
      </c>
      <c r="B913" t="str">
        <f>IF(OR(ISBLANK('!0'!B915),ISERROR('!0'!B915)),"",'!0'!B915)</f>
        <v/>
      </c>
      <c r="C913" t="str">
        <f>IF(OR(ISBLANK('!0'!C914),ISERROR('!0'!C914)),"",'!0'!C914)</f>
        <v/>
      </c>
      <c r="D913" t="str">
        <f>IF(OR(ISBLANK('!0'!D915),ISERROR('!0'!D915)),"",'!0'!D915)</f>
        <v/>
      </c>
      <c r="E913" t="str">
        <f>IF(OR(ISBLANK('!0'!E915),ISERROR('!0'!E915)),"",'!0'!E915)</f>
        <v/>
      </c>
      <c r="F913" t="str">
        <f>IF(OR(ISBLANK('!0'!F915),ISERROR('!0'!F915)),"",'!0'!F915)</f>
        <v/>
      </c>
      <c r="G913" t="str">
        <f>IF(OR(ISBLANK('!0'!G915),ISERROR('!0'!G915)),"",'!0'!G915)</f>
        <v/>
      </c>
      <c r="H913" t="str">
        <f>IF(OR(ISBLANK('!0'!H915),ISERROR('!0'!H915)),"",'!0'!H915)</f>
        <v/>
      </c>
      <c r="I913" s="4" t="str">
        <f>IF(OR(ISBLANK('!0'!I915),ISERROR('!0'!I915)),"",'!0'!I915)</f>
        <v/>
      </c>
      <c r="J913" t="str">
        <f>IF(OR(ISBLANK('!0'!J915),ISERROR('!0'!J915)),"",'!0'!J915)</f>
        <v/>
      </c>
      <c r="K913" s="59" t="str">
        <f>IF(OR(ISBLANK('!0'!K915),ISERROR('!0'!K915)),"",'!0'!K915)</f>
        <v/>
      </c>
      <c r="L913" t="str">
        <f>IF(OR(ISBLANK('!0'!L915),ISERROR('!0'!L915)),"",'!0'!L915)</f>
        <v/>
      </c>
      <c r="M913" t="str">
        <f>IF(OR(ISBLANK('!0'!M915),ISERROR('!0'!M915)),"",'!0'!M915)</f>
        <v/>
      </c>
      <c r="N913" t="str">
        <f>IF(OR(ISBLANK('!0'!N915),ISERROR('!0'!N915)),"",'!0'!N915)</f>
        <v/>
      </c>
      <c r="O913" t="str">
        <f>IF(OR(ISBLANK('!0'!O915),ISERROR('!0'!O915)),"",'!0'!O915)</f>
        <v/>
      </c>
      <c r="P913" t="str">
        <f>IF(OR(ISBLANK('!0'!P915),ISERROR('!0'!P915)),"",'!0'!P915)</f>
        <v/>
      </c>
      <c r="Q913" t="str">
        <f>IF(OR(ISBLANK('!0'!Q915),ISERROR('!0'!Q915)),"",'!0'!Q915)</f>
        <v/>
      </c>
      <c r="R913" t="str">
        <f>IF(OR(ISBLANK('!0'!R915),ISERROR('!0'!R915)),"",'!0'!R915)</f>
        <v/>
      </c>
      <c r="S913" t="str">
        <f>IF(OR(ISBLANK('!0'!S915),ISERROR('!0'!S915)),"",'!0'!S915)</f>
        <v/>
      </c>
      <c r="T913" t="str">
        <f>IF(OR(ISBLANK('!0'!T915),ISERROR('!0'!T915)),"",'!0'!T915)</f>
        <v/>
      </c>
      <c r="U913" t="str">
        <f>IF(OR(ISBLANK('!0'!U915),ISERROR('!0'!U915)),"",'!0'!U915)</f>
        <v/>
      </c>
      <c r="V913" t="str">
        <f>IF(OR(ISBLANK('!0'!V915),ISERROR('!0'!V915)),"",'!0'!V915)</f>
        <v/>
      </c>
      <c r="W913" t="str">
        <f>IF(OR(ISBLANK('!0'!W915),ISERROR('!0'!W915)),"",'!0'!W915)</f>
        <v/>
      </c>
      <c r="X913" t="str">
        <f>IF(OR(ISBLANK('!0'!X915),ISERROR('!0'!X915)),"",'!0'!X915)</f>
        <v/>
      </c>
      <c r="Y913" t="str">
        <f>IF(OR(ISBLANK('!0'!Y915),ISERROR('!0'!Y915)),"",'!0'!Y915)</f>
        <v/>
      </c>
      <c r="Z913" t="str">
        <f>IF(OR(ISBLANK('!0'!Z915),ISERROR('!0'!Z915)),"",'!0'!Z915)</f>
        <v/>
      </c>
      <c r="AA913" t="str">
        <f>IF(OR(ISBLANK('!0'!AA915),ISERROR('!0'!AA915)),"",'!0'!AA915)</f>
        <v/>
      </c>
      <c r="AB913" t="str">
        <f>IF(OR(ISBLANK('!0'!AB915),ISERROR('!0'!AB915)),"",'!0'!AB915)</f>
        <v/>
      </c>
      <c r="AC913" t="str">
        <f>IF(OR(ISBLANK('!0'!AI915),ISERROR('!0'!AI915)),"",'!0'!AI915)</f>
        <v/>
      </c>
      <c r="AD913" t="str">
        <f>IF(OR(ISBLANK('!0'!AJ915),ISERROR('!0'!AJ915)),"",'!0'!AJ915)</f>
        <v/>
      </c>
      <c r="AE913" t="str">
        <f>IF(OR(ISBLANK('!0'!AK915),ISERROR('!0'!AK915)),"",'!0'!AK915)</f>
        <v/>
      </c>
      <c r="AF913" t="str">
        <f>IF(OR(ISBLANK('!0'!AL915),ISERROR('!0'!AL915)),"",'!0'!AL915)</f>
        <v/>
      </c>
      <c r="AG913" t="str">
        <f>IF(OR(ISBLANK('!0'!AM915),ISERROR('!0'!AM915)),"",'!0'!AM915)</f>
        <v/>
      </c>
      <c r="AH913" t="str">
        <f>IF(OR(ISBLANK('!0'!AN915),ISERROR('!0'!AN915)),"",'!0'!AN915)</f>
        <v/>
      </c>
      <c r="AI913" t="str">
        <f>IF(OR(ISBLANK('!0'!AO915),ISERROR('!0'!AO915)),"",'!0'!AO915)</f>
        <v/>
      </c>
      <c r="AJ913" t="str">
        <f>IF(OR(ISBLANK('!0'!AP915),ISERROR('!0'!AP915)),"",'!0'!AP915)</f>
        <v/>
      </c>
      <c r="AK913" t="str">
        <f>IF(OR(ISBLANK('!0'!AQ915),ISERROR('!0'!AQ915)),"",'!0'!AQ915)</f>
        <v/>
      </c>
      <c r="AL913" t="str">
        <f>IF(OR(ISBLANK('!0'!AR915),ISERROR('!0'!AR915)),"",'!0'!AR915)</f>
        <v/>
      </c>
      <c r="AM913" t="str">
        <f>IF(OR(ISBLANK('!0'!AS915),ISERROR('!0'!AS915)),"",'!0'!AS915)</f>
        <v/>
      </c>
      <c r="AN913" t="str">
        <f>IF(OR(ISBLANK('!0'!AT915),ISERROR('!0'!AT915)),"",'!0'!AT915)</f>
        <v/>
      </c>
      <c r="AO913" t="str">
        <f>IF(OR(ISBLANK('!0'!AU915),ISERROR('!0'!AU915)),"",'!0'!AU915)</f>
        <v/>
      </c>
      <c r="AP913" t="str">
        <f>IF(OR(ISBLANK('!0'!AV915),ISERROR('!0'!AV915)),"",'!0'!AV915)</f>
        <v/>
      </c>
      <c r="AQ913" t="str">
        <f>IF(OR(ISBLANK('!0'!AW915),ISERROR('!0'!AW915)),"",'!0'!AW915)</f>
        <v/>
      </c>
      <c r="AR913" t="str">
        <f>IF(OR(ISBLANK('!0'!AX915),ISERROR('!0'!AX915)),"",'!0'!AX915)</f>
        <v/>
      </c>
      <c r="AS913" t="str">
        <f>IF(OR(ISBLANK('!0'!AY915),ISERROR('!0'!AY915)),"",'!0'!AY915)</f>
        <v/>
      </c>
      <c r="AT913" t="str">
        <f>IF(OR(ISBLANK('!0'!AZ915),ISERROR('!0'!AZ915)),"",'!0'!AZ915)</f>
        <v/>
      </c>
      <c r="AU913" t="str">
        <f>IF(OR(ISBLANK('!0'!BA915),ISERROR('!0'!BA915)),"",'!0'!BA915)</f>
        <v/>
      </c>
      <c r="AV913" t="str">
        <f>IF(OR(ISBLANK('!0'!BB915),ISERROR('!0'!BB915)),"",'!0'!BB915)</f>
        <v/>
      </c>
      <c r="AW913" t="str">
        <f>IF(OR(ISBLANK('!0'!BC915),ISERROR('!0'!BC915)),"",'!0'!BC915)</f>
        <v/>
      </c>
      <c r="AX913" t="str">
        <f>IF(OR(ISBLANK('!0'!BD915),ISERROR('!0'!BD915)),"",'!0'!BD915)</f>
        <v/>
      </c>
      <c r="AY913" t="str">
        <f>IF(OR(ISBLANK('!0'!BE915),ISERROR('!0'!BE915)),"",'!0'!BE915)</f>
        <v/>
      </c>
      <c r="AZ913" t="str">
        <f>IF(OR(ISBLANK('!0'!BF915),ISERROR('!0'!BF915)),"",'!0'!BF915)</f>
        <v/>
      </c>
      <c r="BA913" t="str">
        <f>IF(OR(ISBLANK('!0'!BG915),ISERROR('!0'!BG915)),"",'!0'!BG915)</f>
        <v/>
      </c>
      <c r="BB913" t="str">
        <f>IF(OR(ISBLANK('!0'!BH915),ISERROR('!0'!BH915)),"",'!0'!BH915)</f>
        <v/>
      </c>
      <c r="BC913" t="str">
        <f>IF(OR(ISBLANK('!0'!BI915),ISERROR('!0'!BI915)),"",'!0'!BI915)</f>
        <v/>
      </c>
    </row>
    <row r="914" spans="1:55" ht="12.75" customHeight="1" x14ac:dyDescent="0.2">
      <c r="A914" t="str">
        <f>IF(OR(ISBLANK('!0'!A916),ISERROR('!0'!A916)),"",'!0'!A916)</f>
        <v/>
      </c>
      <c r="B914" t="str">
        <f>IF(OR(ISBLANK('!0'!B916),ISERROR('!0'!B916)),"",'!0'!B916)</f>
        <v/>
      </c>
      <c r="C914" t="str">
        <f>IF(OR(ISBLANK('!0'!C915),ISERROR('!0'!C915)),"",'!0'!C915)</f>
        <v/>
      </c>
      <c r="D914" t="str">
        <f>IF(OR(ISBLANK('!0'!D916),ISERROR('!0'!D916)),"",'!0'!D916)</f>
        <v/>
      </c>
      <c r="E914" t="str">
        <f>IF(OR(ISBLANK('!0'!E916),ISERROR('!0'!E916)),"",'!0'!E916)</f>
        <v/>
      </c>
      <c r="F914" t="str">
        <f>IF(OR(ISBLANK('!0'!F916),ISERROR('!0'!F916)),"",'!0'!F916)</f>
        <v/>
      </c>
      <c r="G914" t="str">
        <f>IF(OR(ISBLANK('!0'!G916),ISERROR('!0'!G916)),"",'!0'!G916)</f>
        <v/>
      </c>
      <c r="H914" t="str">
        <f>IF(OR(ISBLANK('!0'!H916),ISERROR('!0'!H916)),"",'!0'!H916)</f>
        <v/>
      </c>
      <c r="I914" s="4" t="str">
        <f>IF(OR(ISBLANK('!0'!I916),ISERROR('!0'!I916)),"",'!0'!I916)</f>
        <v/>
      </c>
      <c r="J914" t="str">
        <f>IF(OR(ISBLANK('!0'!J916),ISERROR('!0'!J916)),"",'!0'!J916)</f>
        <v/>
      </c>
      <c r="K914" s="59" t="str">
        <f>IF(OR(ISBLANK('!0'!K916),ISERROR('!0'!K916)),"",'!0'!K916)</f>
        <v/>
      </c>
      <c r="L914" t="str">
        <f>IF(OR(ISBLANK('!0'!L916),ISERROR('!0'!L916)),"",'!0'!L916)</f>
        <v/>
      </c>
      <c r="M914" t="str">
        <f>IF(OR(ISBLANK('!0'!M916),ISERROR('!0'!M916)),"",'!0'!M916)</f>
        <v/>
      </c>
      <c r="N914" t="str">
        <f>IF(OR(ISBLANK('!0'!N916),ISERROR('!0'!N916)),"",'!0'!N916)</f>
        <v/>
      </c>
      <c r="O914" t="str">
        <f>IF(OR(ISBLANK('!0'!O916),ISERROR('!0'!O916)),"",'!0'!O916)</f>
        <v/>
      </c>
      <c r="P914" t="str">
        <f>IF(OR(ISBLANK('!0'!P916),ISERROR('!0'!P916)),"",'!0'!P916)</f>
        <v/>
      </c>
      <c r="Q914" t="str">
        <f>IF(OR(ISBLANK('!0'!Q916),ISERROR('!0'!Q916)),"",'!0'!Q916)</f>
        <v/>
      </c>
      <c r="R914" t="str">
        <f>IF(OR(ISBLANK('!0'!R916),ISERROR('!0'!R916)),"",'!0'!R916)</f>
        <v/>
      </c>
      <c r="S914" t="str">
        <f>IF(OR(ISBLANK('!0'!S916),ISERROR('!0'!S916)),"",'!0'!S916)</f>
        <v/>
      </c>
      <c r="T914" t="str">
        <f>IF(OR(ISBLANK('!0'!T916),ISERROR('!0'!T916)),"",'!0'!T916)</f>
        <v/>
      </c>
      <c r="U914" t="str">
        <f>IF(OR(ISBLANK('!0'!U916),ISERROR('!0'!U916)),"",'!0'!U916)</f>
        <v/>
      </c>
      <c r="V914" t="str">
        <f>IF(OR(ISBLANK('!0'!V916),ISERROR('!0'!V916)),"",'!0'!V916)</f>
        <v/>
      </c>
      <c r="W914" t="str">
        <f>IF(OR(ISBLANK('!0'!W916),ISERROR('!0'!W916)),"",'!0'!W916)</f>
        <v/>
      </c>
      <c r="X914" t="str">
        <f>IF(OR(ISBLANK('!0'!X916),ISERROR('!0'!X916)),"",'!0'!X916)</f>
        <v/>
      </c>
      <c r="Y914" t="str">
        <f>IF(OR(ISBLANK('!0'!Y916),ISERROR('!0'!Y916)),"",'!0'!Y916)</f>
        <v/>
      </c>
      <c r="Z914" t="str">
        <f>IF(OR(ISBLANK('!0'!Z916),ISERROR('!0'!Z916)),"",'!0'!Z916)</f>
        <v/>
      </c>
      <c r="AA914" t="str">
        <f>IF(OR(ISBLANK('!0'!AA916),ISERROR('!0'!AA916)),"",'!0'!AA916)</f>
        <v/>
      </c>
      <c r="AB914" t="str">
        <f>IF(OR(ISBLANK('!0'!AB916),ISERROR('!0'!AB916)),"",'!0'!AB916)</f>
        <v/>
      </c>
      <c r="AC914" t="str">
        <f>IF(OR(ISBLANK('!0'!AI916),ISERROR('!0'!AI916)),"",'!0'!AI916)</f>
        <v/>
      </c>
      <c r="AD914" t="str">
        <f>IF(OR(ISBLANK('!0'!AJ916),ISERROR('!0'!AJ916)),"",'!0'!AJ916)</f>
        <v/>
      </c>
      <c r="AE914" t="str">
        <f>IF(OR(ISBLANK('!0'!AK916),ISERROR('!0'!AK916)),"",'!0'!AK916)</f>
        <v/>
      </c>
      <c r="AF914" t="str">
        <f>IF(OR(ISBLANK('!0'!AL916),ISERROR('!0'!AL916)),"",'!0'!AL916)</f>
        <v/>
      </c>
      <c r="AG914" t="str">
        <f>IF(OR(ISBLANK('!0'!AM916),ISERROR('!0'!AM916)),"",'!0'!AM916)</f>
        <v/>
      </c>
      <c r="AH914" t="str">
        <f>IF(OR(ISBLANK('!0'!AN916),ISERROR('!0'!AN916)),"",'!0'!AN916)</f>
        <v/>
      </c>
      <c r="AI914" t="str">
        <f>IF(OR(ISBLANK('!0'!AO916),ISERROR('!0'!AO916)),"",'!0'!AO916)</f>
        <v/>
      </c>
      <c r="AJ914" t="str">
        <f>IF(OR(ISBLANK('!0'!AP916),ISERROR('!0'!AP916)),"",'!0'!AP916)</f>
        <v/>
      </c>
      <c r="AK914" t="str">
        <f>IF(OR(ISBLANK('!0'!AQ916),ISERROR('!0'!AQ916)),"",'!0'!AQ916)</f>
        <v/>
      </c>
      <c r="AL914" t="str">
        <f>IF(OR(ISBLANK('!0'!AR916),ISERROR('!0'!AR916)),"",'!0'!AR916)</f>
        <v/>
      </c>
      <c r="AM914" t="str">
        <f>IF(OR(ISBLANK('!0'!AS916),ISERROR('!0'!AS916)),"",'!0'!AS916)</f>
        <v/>
      </c>
      <c r="AN914" t="str">
        <f>IF(OR(ISBLANK('!0'!AT916),ISERROR('!0'!AT916)),"",'!0'!AT916)</f>
        <v/>
      </c>
      <c r="AO914" t="str">
        <f>IF(OR(ISBLANK('!0'!AU916),ISERROR('!0'!AU916)),"",'!0'!AU916)</f>
        <v/>
      </c>
      <c r="AP914" t="str">
        <f>IF(OR(ISBLANK('!0'!AV916),ISERROR('!0'!AV916)),"",'!0'!AV916)</f>
        <v/>
      </c>
      <c r="AQ914" t="str">
        <f>IF(OR(ISBLANK('!0'!AW916),ISERROR('!0'!AW916)),"",'!0'!AW916)</f>
        <v/>
      </c>
      <c r="AR914" t="str">
        <f>IF(OR(ISBLANK('!0'!AX916),ISERROR('!0'!AX916)),"",'!0'!AX916)</f>
        <v/>
      </c>
      <c r="AS914" t="str">
        <f>IF(OR(ISBLANK('!0'!AY916),ISERROR('!0'!AY916)),"",'!0'!AY916)</f>
        <v/>
      </c>
      <c r="AT914" t="str">
        <f>IF(OR(ISBLANK('!0'!AZ916),ISERROR('!0'!AZ916)),"",'!0'!AZ916)</f>
        <v/>
      </c>
      <c r="AU914" t="str">
        <f>IF(OR(ISBLANK('!0'!BA916),ISERROR('!0'!BA916)),"",'!0'!BA916)</f>
        <v/>
      </c>
      <c r="AV914" t="str">
        <f>IF(OR(ISBLANK('!0'!BB916),ISERROR('!0'!BB916)),"",'!0'!BB916)</f>
        <v/>
      </c>
      <c r="AW914" t="str">
        <f>IF(OR(ISBLANK('!0'!BC916),ISERROR('!0'!BC916)),"",'!0'!BC916)</f>
        <v/>
      </c>
      <c r="AX914" t="str">
        <f>IF(OR(ISBLANK('!0'!BD916),ISERROR('!0'!BD916)),"",'!0'!BD916)</f>
        <v/>
      </c>
      <c r="AY914" t="str">
        <f>IF(OR(ISBLANK('!0'!BE916),ISERROR('!0'!BE916)),"",'!0'!BE916)</f>
        <v/>
      </c>
      <c r="AZ914" t="str">
        <f>IF(OR(ISBLANK('!0'!BF916),ISERROR('!0'!BF916)),"",'!0'!BF916)</f>
        <v/>
      </c>
      <c r="BA914" t="str">
        <f>IF(OR(ISBLANK('!0'!BG916),ISERROR('!0'!BG916)),"",'!0'!BG916)</f>
        <v/>
      </c>
      <c r="BB914" t="str">
        <f>IF(OR(ISBLANK('!0'!BH916),ISERROR('!0'!BH916)),"",'!0'!BH916)</f>
        <v/>
      </c>
      <c r="BC914" t="str">
        <f>IF(OR(ISBLANK('!0'!BI916),ISERROR('!0'!BI916)),"",'!0'!BI916)</f>
        <v/>
      </c>
    </row>
    <row r="915" spans="1:55" ht="12.75" customHeight="1" x14ac:dyDescent="0.2">
      <c r="A915" t="str">
        <f>IF(OR(ISBLANK('!0'!A917),ISERROR('!0'!A917)),"",'!0'!A917)</f>
        <v/>
      </c>
      <c r="B915" t="str">
        <f>IF(OR(ISBLANK('!0'!B917),ISERROR('!0'!B917)),"",'!0'!B917)</f>
        <v/>
      </c>
      <c r="C915" t="str">
        <f>IF(OR(ISBLANK('!0'!C916),ISERROR('!0'!C916)),"",'!0'!C916)</f>
        <v/>
      </c>
      <c r="D915" t="str">
        <f>IF(OR(ISBLANK('!0'!D917),ISERROR('!0'!D917)),"",'!0'!D917)</f>
        <v/>
      </c>
      <c r="E915" t="str">
        <f>IF(OR(ISBLANK('!0'!E917),ISERROR('!0'!E917)),"",'!0'!E917)</f>
        <v/>
      </c>
      <c r="F915" t="str">
        <f>IF(OR(ISBLANK('!0'!F917),ISERROR('!0'!F917)),"",'!0'!F917)</f>
        <v/>
      </c>
      <c r="G915" t="str">
        <f>IF(OR(ISBLANK('!0'!G917),ISERROR('!0'!G917)),"",'!0'!G917)</f>
        <v/>
      </c>
      <c r="H915" t="str">
        <f>IF(OR(ISBLANK('!0'!H917),ISERROR('!0'!H917)),"",'!0'!H917)</f>
        <v/>
      </c>
      <c r="I915" s="4" t="str">
        <f>IF(OR(ISBLANK('!0'!I917),ISERROR('!0'!I917)),"",'!0'!I917)</f>
        <v/>
      </c>
      <c r="J915" t="str">
        <f>IF(OR(ISBLANK('!0'!J917),ISERROR('!0'!J917)),"",'!0'!J917)</f>
        <v/>
      </c>
      <c r="K915" s="59" t="str">
        <f>IF(OR(ISBLANK('!0'!K917),ISERROR('!0'!K917)),"",'!0'!K917)</f>
        <v/>
      </c>
      <c r="L915" t="str">
        <f>IF(OR(ISBLANK('!0'!L917),ISERROR('!0'!L917)),"",'!0'!L917)</f>
        <v/>
      </c>
      <c r="M915" t="str">
        <f>IF(OR(ISBLANK('!0'!M917),ISERROR('!0'!M917)),"",'!0'!M917)</f>
        <v/>
      </c>
      <c r="N915" t="str">
        <f>IF(OR(ISBLANK('!0'!N917),ISERROR('!0'!N917)),"",'!0'!N917)</f>
        <v/>
      </c>
      <c r="O915" t="str">
        <f>IF(OR(ISBLANK('!0'!O917),ISERROR('!0'!O917)),"",'!0'!O917)</f>
        <v/>
      </c>
      <c r="P915" t="str">
        <f>IF(OR(ISBLANK('!0'!P917),ISERROR('!0'!P917)),"",'!0'!P917)</f>
        <v/>
      </c>
      <c r="Q915" t="str">
        <f>IF(OR(ISBLANK('!0'!Q917),ISERROR('!0'!Q917)),"",'!0'!Q917)</f>
        <v/>
      </c>
      <c r="R915" t="str">
        <f>IF(OR(ISBLANK('!0'!R917),ISERROR('!0'!R917)),"",'!0'!R917)</f>
        <v/>
      </c>
      <c r="S915" t="str">
        <f>IF(OR(ISBLANK('!0'!S917),ISERROR('!0'!S917)),"",'!0'!S917)</f>
        <v/>
      </c>
      <c r="T915" t="str">
        <f>IF(OR(ISBLANK('!0'!T917),ISERROR('!0'!T917)),"",'!0'!T917)</f>
        <v/>
      </c>
      <c r="U915" t="str">
        <f>IF(OR(ISBLANK('!0'!U917),ISERROR('!0'!U917)),"",'!0'!U917)</f>
        <v/>
      </c>
      <c r="V915" t="str">
        <f>IF(OR(ISBLANK('!0'!V917),ISERROR('!0'!V917)),"",'!0'!V917)</f>
        <v/>
      </c>
      <c r="W915" t="str">
        <f>IF(OR(ISBLANK('!0'!W917),ISERROR('!0'!W917)),"",'!0'!W917)</f>
        <v/>
      </c>
      <c r="X915" t="str">
        <f>IF(OR(ISBLANK('!0'!X917),ISERROR('!0'!X917)),"",'!0'!X917)</f>
        <v/>
      </c>
      <c r="Y915" t="str">
        <f>IF(OR(ISBLANK('!0'!Y917),ISERROR('!0'!Y917)),"",'!0'!Y917)</f>
        <v/>
      </c>
      <c r="Z915" t="str">
        <f>IF(OR(ISBLANK('!0'!Z917),ISERROR('!0'!Z917)),"",'!0'!Z917)</f>
        <v/>
      </c>
      <c r="AA915" t="str">
        <f>IF(OR(ISBLANK('!0'!AA917),ISERROR('!0'!AA917)),"",'!0'!AA917)</f>
        <v/>
      </c>
      <c r="AB915" t="str">
        <f>IF(OR(ISBLANK('!0'!AB917),ISERROR('!0'!AB917)),"",'!0'!AB917)</f>
        <v/>
      </c>
      <c r="AC915" t="str">
        <f>IF(OR(ISBLANK('!0'!AI917),ISERROR('!0'!AI917)),"",'!0'!AI917)</f>
        <v/>
      </c>
      <c r="AD915" t="str">
        <f>IF(OR(ISBLANK('!0'!AJ917),ISERROR('!0'!AJ917)),"",'!0'!AJ917)</f>
        <v/>
      </c>
      <c r="AE915" t="str">
        <f>IF(OR(ISBLANK('!0'!AK917),ISERROR('!0'!AK917)),"",'!0'!AK917)</f>
        <v/>
      </c>
      <c r="AF915" t="str">
        <f>IF(OR(ISBLANK('!0'!AL917),ISERROR('!0'!AL917)),"",'!0'!AL917)</f>
        <v/>
      </c>
      <c r="AG915" t="str">
        <f>IF(OR(ISBLANK('!0'!AM917),ISERROR('!0'!AM917)),"",'!0'!AM917)</f>
        <v/>
      </c>
      <c r="AH915" t="str">
        <f>IF(OR(ISBLANK('!0'!AN917),ISERROR('!0'!AN917)),"",'!0'!AN917)</f>
        <v/>
      </c>
      <c r="AI915" t="str">
        <f>IF(OR(ISBLANK('!0'!AO917),ISERROR('!0'!AO917)),"",'!0'!AO917)</f>
        <v/>
      </c>
      <c r="AJ915" t="str">
        <f>IF(OR(ISBLANK('!0'!AP917),ISERROR('!0'!AP917)),"",'!0'!AP917)</f>
        <v/>
      </c>
      <c r="AK915" t="str">
        <f>IF(OR(ISBLANK('!0'!AQ917),ISERROR('!0'!AQ917)),"",'!0'!AQ917)</f>
        <v/>
      </c>
      <c r="AL915" t="str">
        <f>IF(OR(ISBLANK('!0'!AR917),ISERROR('!0'!AR917)),"",'!0'!AR917)</f>
        <v/>
      </c>
      <c r="AM915" t="str">
        <f>IF(OR(ISBLANK('!0'!AS917),ISERROR('!0'!AS917)),"",'!0'!AS917)</f>
        <v/>
      </c>
      <c r="AN915" t="str">
        <f>IF(OR(ISBLANK('!0'!AT917),ISERROR('!0'!AT917)),"",'!0'!AT917)</f>
        <v/>
      </c>
      <c r="AO915" t="str">
        <f>IF(OR(ISBLANK('!0'!AU917),ISERROR('!0'!AU917)),"",'!0'!AU917)</f>
        <v/>
      </c>
      <c r="AP915" t="str">
        <f>IF(OR(ISBLANK('!0'!AV917),ISERROR('!0'!AV917)),"",'!0'!AV917)</f>
        <v/>
      </c>
      <c r="AQ915" t="str">
        <f>IF(OR(ISBLANK('!0'!AW917),ISERROR('!0'!AW917)),"",'!0'!AW917)</f>
        <v/>
      </c>
      <c r="AR915" t="str">
        <f>IF(OR(ISBLANK('!0'!AX917),ISERROR('!0'!AX917)),"",'!0'!AX917)</f>
        <v/>
      </c>
      <c r="AS915" t="str">
        <f>IF(OR(ISBLANK('!0'!AY917),ISERROR('!0'!AY917)),"",'!0'!AY917)</f>
        <v/>
      </c>
      <c r="AT915" t="str">
        <f>IF(OR(ISBLANK('!0'!AZ917),ISERROR('!0'!AZ917)),"",'!0'!AZ917)</f>
        <v/>
      </c>
      <c r="AU915" t="str">
        <f>IF(OR(ISBLANK('!0'!BA917),ISERROR('!0'!BA917)),"",'!0'!BA917)</f>
        <v/>
      </c>
      <c r="AV915" t="str">
        <f>IF(OR(ISBLANK('!0'!BB917),ISERROR('!0'!BB917)),"",'!0'!BB917)</f>
        <v/>
      </c>
      <c r="AW915" t="str">
        <f>IF(OR(ISBLANK('!0'!BC917),ISERROR('!0'!BC917)),"",'!0'!BC917)</f>
        <v/>
      </c>
      <c r="AX915" t="str">
        <f>IF(OR(ISBLANK('!0'!BD917),ISERROR('!0'!BD917)),"",'!0'!BD917)</f>
        <v/>
      </c>
      <c r="AY915" t="str">
        <f>IF(OR(ISBLANK('!0'!BE917),ISERROR('!0'!BE917)),"",'!0'!BE917)</f>
        <v/>
      </c>
      <c r="AZ915" t="str">
        <f>IF(OR(ISBLANK('!0'!BF917),ISERROR('!0'!BF917)),"",'!0'!BF917)</f>
        <v/>
      </c>
      <c r="BA915" t="str">
        <f>IF(OR(ISBLANK('!0'!BG917),ISERROR('!0'!BG917)),"",'!0'!BG917)</f>
        <v/>
      </c>
      <c r="BB915" t="str">
        <f>IF(OR(ISBLANK('!0'!BH917),ISERROR('!0'!BH917)),"",'!0'!BH917)</f>
        <v/>
      </c>
      <c r="BC915" t="str">
        <f>IF(OR(ISBLANK('!0'!BI917),ISERROR('!0'!BI917)),"",'!0'!BI917)</f>
        <v/>
      </c>
    </row>
    <row r="916" spans="1:55" ht="12.75" customHeight="1" x14ac:dyDescent="0.2">
      <c r="A916" t="str">
        <f>IF(OR(ISBLANK('!0'!A918),ISERROR('!0'!A918)),"",'!0'!A918)</f>
        <v/>
      </c>
      <c r="B916" t="str">
        <f>IF(OR(ISBLANK('!0'!B918),ISERROR('!0'!B918)),"",'!0'!B918)</f>
        <v/>
      </c>
      <c r="C916" t="str">
        <f>IF(OR(ISBLANK('!0'!C917),ISERROR('!0'!C917)),"",'!0'!C917)</f>
        <v/>
      </c>
      <c r="D916" t="str">
        <f>IF(OR(ISBLANK('!0'!D918),ISERROR('!0'!D918)),"",'!0'!D918)</f>
        <v/>
      </c>
      <c r="E916" t="str">
        <f>IF(OR(ISBLANK('!0'!E918),ISERROR('!0'!E918)),"",'!0'!E918)</f>
        <v/>
      </c>
      <c r="F916" t="str">
        <f>IF(OR(ISBLANK('!0'!F918),ISERROR('!0'!F918)),"",'!0'!F918)</f>
        <v/>
      </c>
      <c r="G916" t="str">
        <f>IF(OR(ISBLANK('!0'!G918),ISERROR('!0'!G918)),"",'!0'!G918)</f>
        <v/>
      </c>
      <c r="H916" t="str">
        <f>IF(OR(ISBLANK('!0'!H918),ISERROR('!0'!H918)),"",'!0'!H918)</f>
        <v/>
      </c>
      <c r="I916" s="4" t="str">
        <f>IF(OR(ISBLANK('!0'!I918),ISERROR('!0'!I918)),"",'!0'!I918)</f>
        <v/>
      </c>
      <c r="J916" t="str">
        <f>IF(OR(ISBLANK('!0'!J918),ISERROR('!0'!J918)),"",'!0'!J918)</f>
        <v/>
      </c>
      <c r="K916" s="59" t="str">
        <f>IF(OR(ISBLANK('!0'!K918),ISERROR('!0'!K918)),"",'!0'!K918)</f>
        <v/>
      </c>
      <c r="L916" t="str">
        <f>IF(OR(ISBLANK('!0'!L918),ISERROR('!0'!L918)),"",'!0'!L918)</f>
        <v/>
      </c>
      <c r="M916" t="str">
        <f>IF(OR(ISBLANK('!0'!M918),ISERROR('!0'!M918)),"",'!0'!M918)</f>
        <v/>
      </c>
      <c r="N916" t="str">
        <f>IF(OR(ISBLANK('!0'!N918),ISERROR('!0'!N918)),"",'!0'!N918)</f>
        <v/>
      </c>
      <c r="O916" t="str">
        <f>IF(OR(ISBLANK('!0'!O918),ISERROR('!0'!O918)),"",'!0'!O918)</f>
        <v/>
      </c>
      <c r="P916" t="str">
        <f>IF(OR(ISBLANK('!0'!P918),ISERROR('!0'!P918)),"",'!0'!P918)</f>
        <v/>
      </c>
      <c r="Q916" t="str">
        <f>IF(OR(ISBLANK('!0'!Q918),ISERROR('!0'!Q918)),"",'!0'!Q918)</f>
        <v/>
      </c>
      <c r="R916" t="str">
        <f>IF(OR(ISBLANK('!0'!R918),ISERROR('!0'!R918)),"",'!0'!R918)</f>
        <v/>
      </c>
      <c r="S916" t="str">
        <f>IF(OR(ISBLANK('!0'!S918),ISERROR('!0'!S918)),"",'!0'!S918)</f>
        <v/>
      </c>
      <c r="T916" t="str">
        <f>IF(OR(ISBLANK('!0'!T918),ISERROR('!0'!T918)),"",'!0'!T918)</f>
        <v/>
      </c>
      <c r="U916" t="str">
        <f>IF(OR(ISBLANK('!0'!U918),ISERROR('!0'!U918)),"",'!0'!U918)</f>
        <v/>
      </c>
      <c r="V916" t="str">
        <f>IF(OR(ISBLANK('!0'!V918),ISERROR('!0'!V918)),"",'!0'!V918)</f>
        <v/>
      </c>
      <c r="W916" t="str">
        <f>IF(OR(ISBLANK('!0'!W918),ISERROR('!0'!W918)),"",'!0'!W918)</f>
        <v/>
      </c>
      <c r="X916" t="str">
        <f>IF(OR(ISBLANK('!0'!X918),ISERROR('!0'!X918)),"",'!0'!X918)</f>
        <v/>
      </c>
      <c r="Y916" t="str">
        <f>IF(OR(ISBLANK('!0'!Y918),ISERROR('!0'!Y918)),"",'!0'!Y918)</f>
        <v/>
      </c>
      <c r="Z916" t="str">
        <f>IF(OR(ISBLANK('!0'!Z918),ISERROR('!0'!Z918)),"",'!0'!Z918)</f>
        <v/>
      </c>
      <c r="AA916" t="str">
        <f>IF(OR(ISBLANK('!0'!AA918),ISERROR('!0'!AA918)),"",'!0'!AA918)</f>
        <v/>
      </c>
      <c r="AB916" t="str">
        <f>IF(OR(ISBLANK('!0'!AB918),ISERROR('!0'!AB918)),"",'!0'!AB918)</f>
        <v/>
      </c>
      <c r="AC916" t="str">
        <f>IF(OR(ISBLANK('!0'!AI918),ISERROR('!0'!AI918)),"",'!0'!AI918)</f>
        <v/>
      </c>
      <c r="AD916" t="str">
        <f>IF(OR(ISBLANK('!0'!AJ918),ISERROR('!0'!AJ918)),"",'!0'!AJ918)</f>
        <v/>
      </c>
      <c r="AE916" t="str">
        <f>IF(OR(ISBLANK('!0'!AK918),ISERROR('!0'!AK918)),"",'!0'!AK918)</f>
        <v/>
      </c>
      <c r="AF916" t="str">
        <f>IF(OR(ISBLANK('!0'!AL918),ISERROR('!0'!AL918)),"",'!0'!AL918)</f>
        <v/>
      </c>
      <c r="AG916" t="str">
        <f>IF(OR(ISBLANK('!0'!AM918),ISERROR('!0'!AM918)),"",'!0'!AM918)</f>
        <v/>
      </c>
      <c r="AH916" t="str">
        <f>IF(OR(ISBLANK('!0'!AN918),ISERROR('!0'!AN918)),"",'!0'!AN918)</f>
        <v/>
      </c>
      <c r="AI916" t="str">
        <f>IF(OR(ISBLANK('!0'!AO918),ISERROR('!0'!AO918)),"",'!0'!AO918)</f>
        <v/>
      </c>
      <c r="AJ916" t="str">
        <f>IF(OR(ISBLANK('!0'!AP918),ISERROR('!0'!AP918)),"",'!0'!AP918)</f>
        <v/>
      </c>
      <c r="AK916" t="str">
        <f>IF(OR(ISBLANK('!0'!AQ918),ISERROR('!0'!AQ918)),"",'!0'!AQ918)</f>
        <v/>
      </c>
      <c r="AL916" t="str">
        <f>IF(OR(ISBLANK('!0'!AR918),ISERROR('!0'!AR918)),"",'!0'!AR918)</f>
        <v/>
      </c>
      <c r="AM916" t="str">
        <f>IF(OR(ISBLANK('!0'!AS918),ISERROR('!0'!AS918)),"",'!0'!AS918)</f>
        <v/>
      </c>
      <c r="AN916" t="str">
        <f>IF(OR(ISBLANK('!0'!AT918),ISERROR('!0'!AT918)),"",'!0'!AT918)</f>
        <v/>
      </c>
      <c r="AO916" t="str">
        <f>IF(OR(ISBLANK('!0'!AU918),ISERROR('!0'!AU918)),"",'!0'!AU918)</f>
        <v/>
      </c>
      <c r="AP916" t="str">
        <f>IF(OR(ISBLANK('!0'!AV918),ISERROR('!0'!AV918)),"",'!0'!AV918)</f>
        <v/>
      </c>
      <c r="AQ916" t="str">
        <f>IF(OR(ISBLANK('!0'!AW918),ISERROR('!0'!AW918)),"",'!0'!AW918)</f>
        <v/>
      </c>
      <c r="AR916" t="str">
        <f>IF(OR(ISBLANK('!0'!AX918),ISERROR('!0'!AX918)),"",'!0'!AX918)</f>
        <v/>
      </c>
      <c r="AS916" t="str">
        <f>IF(OR(ISBLANK('!0'!AY918),ISERROR('!0'!AY918)),"",'!0'!AY918)</f>
        <v/>
      </c>
      <c r="AT916" t="str">
        <f>IF(OR(ISBLANK('!0'!AZ918),ISERROR('!0'!AZ918)),"",'!0'!AZ918)</f>
        <v/>
      </c>
      <c r="AU916" t="str">
        <f>IF(OR(ISBLANK('!0'!BA918),ISERROR('!0'!BA918)),"",'!0'!BA918)</f>
        <v/>
      </c>
      <c r="AV916" t="str">
        <f>IF(OR(ISBLANK('!0'!BB918),ISERROR('!0'!BB918)),"",'!0'!BB918)</f>
        <v/>
      </c>
      <c r="AW916" t="str">
        <f>IF(OR(ISBLANK('!0'!BC918),ISERROR('!0'!BC918)),"",'!0'!BC918)</f>
        <v/>
      </c>
      <c r="AX916" t="str">
        <f>IF(OR(ISBLANK('!0'!BD918),ISERROR('!0'!BD918)),"",'!0'!BD918)</f>
        <v/>
      </c>
      <c r="AY916" t="str">
        <f>IF(OR(ISBLANK('!0'!BE918),ISERROR('!0'!BE918)),"",'!0'!BE918)</f>
        <v/>
      </c>
      <c r="AZ916" t="str">
        <f>IF(OR(ISBLANK('!0'!BF918),ISERROR('!0'!BF918)),"",'!0'!BF918)</f>
        <v/>
      </c>
      <c r="BA916" t="str">
        <f>IF(OR(ISBLANK('!0'!BG918),ISERROR('!0'!BG918)),"",'!0'!BG918)</f>
        <v/>
      </c>
      <c r="BB916" t="str">
        <f>IF(OR(ISBLANK('!0'!BH918),ISERROR('!0'!BH918)),"",'!0'!BH918)</f>
        <v/>
      </c>
      <c r="BC916" t="str">
        <f>IF(OR(ISBLANK('!0'!BI918),ISERROR('!0'!BI918)),"",'!0'!BI918)</f>
        <v/>
      </c>
    </row>
    <row r="917" spans="1:55" ht="12.75" customHeight="1" x14ac:dyDescent="0.2">
      <c r="A917" t="str">
        <f>IF(OR(ISBLANK('!0'!A919),ISERROR('!0'!A919)),"",'!0'!A919)</f>
        <v/>
      </c>
      <c r="B917" t="str">
        <f>IF(OR(ISBLANK('!0'!B919),ISERROR('!0'!B919)),"",'!0'!B919)</f>
        <v/>
      </c>
      <c r="C917" t="str">
        <f>IF(OR(ISBLANK('!0'!C918),ISERROR('!0'!C918)),"",'!0'!C918)</f>
        <v/>
      </c>
      <c r="D917" t="str">
        <f>IF(OR(ISBLANK('!0'!D919),ISERROR('!0'!D919)),"",'!0'!D919)</f>
        <v/>
      </c>
      <c r="E917" t="str">
        <f>IF(OR(ISBLANK('!0'!E919),ISERROR('!0'!E919)),"",'!0'!E919)</f>
        <v/>
      </c>
      <c r="F917" t="str">
        <f>IF(OR(ISBLANK('!0'!F919),ISERROR('!0'!F919)),"",'!0'!F919)</f>
        <v/>
      </c>
      <c r="G917" t="str">
        <f>IF(OR(ISBLANK('!0'!G919),ISERROR('!0'!G919)),"",'!0'!G919)</f>
        <v/>
      </c>
      <c r="H917" t="str">
        <f>IF(OR(ISBLANK('!0'!H919),ISERROR('!0'!H919)),"",'!0'!H919)</f>
        <v/>
      </c>
      <c r="I917" s="4" t="str">
        <f>IF(OR(ISBLANK('!0'!I919),ISERROR('!0'!I919)),"",'!0'!I919)</f>
        <v/>
      </c>
      <c r="J917" t="str">
        <f>IF(OR(ISBLANK('!0'!J919),ISERROR('!0'!J919)),"",'!0'!J919)</f>
        <v/>
      </c>
      <c r="K917" s="59" t="str">
        <f>IF(OR(ISBLANK('!0'!K919),ISERROR('!0'!K919)),"",'!0'!K919)</f>
        <v/>
      </c>
      <c r="L917" t="str">
        <f>IF(OR(ISBLANK('!0'!L919),ISERROR('!0'!L919)),"",'!0'!L919)</f>
        <v/>
      </c>
      <c r="M917" t="str">
        <f>IF(OR(ISBLANK('!0'!M919),ISERROR('!0'!M919)),"",'!0'!M919)</f>
        <v/>
      </c>
      <c r="N917" t="str">
        <f>IF(OR(ISBLANK('!0'!N919),ISERROR('!0'!N919)),"",'!0'!N919)</f>
        <v/>
      </c>
      <c r="O917" t="str">
        <f>IF(OR(ISBLANK('!0'!O919),ISERROR('!0'!O919)),"",'!0'!O919)</f>
        <v/>
      </c>
      <c r="P917" t="str">
        <f>IF(OR(ISBLANK('!0'!P919),ISERROR('!0'!P919)),"",'!0'!P919)</f>
        <v/>
      </c>
      <c r="Q917" t="str">
        <f>IF(OR(ISBLANK('!0'!Q919),ISERROR('!0'!Q919)),"",'!0'!Q919)</f>
        <v/>
      </c>
      <c r="R917" t="str">
        <f>IF(OR(ISBLANK('!0'!R919),ISERROR('!0'!R919)),"",'!0'!R919)</f>
        <v/>
      </c>
      <c r="S917" t="str">
        <f>IF(OR(ISBLANK('!0'!S919),ISERROR('!0'!S919)),"",'!0'!S919)</f>
        <v/>
      </c>
      <c r="T917" t="str">
        <f>IF(OR(ISBLANK('!0'!T919),ISERROR('!0'!T919)),"",'!0'!T919)</f>
        <v/>
      </c>
      <c r="U917" t="str">
        <f>IF(OR(ISBLANK('!0'!U919),ISERROR('!0'!U919)),"",'!0'!U919)</f>
        <v/>
      </c>
      <c r="V917" t="str">
        <f>IF(OR(ISBLANK('!0'!V919),ISERROR('!0'!V919)),"",'!0'!V919)</f>
        <v/>
      </c>
      <c r="W917" t="str">
        <f>IF(OR(ISBLANK('!0'!W919),ISERROR('!0'!W919)),"",'!0'!W919)</f>
        <v/>
      </c>
      <c r="X917" t="str">
        <f>IF(OR(ISBLANK('!0'!X919),ISERROR('!0'!X919)),"",'!0'!X919)</f>
        <v/>
      </c>
      <c r="Y917" t="str">
        <f>IF(OR(ISBLANK('!0'!Y919),ISERROR('!0'!Y919)),"",'!0'!Y919)</f>
        <v/>
      </c>
      <c r="Z917" t="str">
        <f>IF(OR(ISBLANK('!0'!Z919),ISERROR('!0'!Z919)),"",'!0'!Z919)</f>
        <v/>
      </c>
      <c r="AA917" t="str">
        <f>IF(OR(ISBLANK('!0'!AA919),ISERROR('!0'!AA919)),"",'!0'!AA919)</f>
        <v/>
      </c>
      <c r="AB917" t="str">
        <f>IF(OR(ISBLANK('!0'!AB919),ISERROR('!0'!AB919)),"",'!0'!AB919)</f>
        <v/>
      </c>
      <c r="AC917" t="str">
        <f>IF(OR(ISBLANK('!0'!AI919),ISERROR('!0'!AI919)),"",'!0'!AI919)</f>
        <v/>
      </c>
      <c r="AD917" t="str">
        <f>IF(OR(ISBLANK('!0'!AJ919),ISERROR('!0'!AJ919)),"",'!0'!AJ919)</f>
        <v/>
      </c>
      <c r="AE917" t="str">
        <f>IF(OR(ISBLANK('!0'!AK919),ISERROR('!0'!AK919)),"",'!0'!AK919)</f>
        <v/>
      </c>
      <c r="AF917" t="str">
        <f>IF(OR(ISBLANK('!0'!AL919),ISERROR('!0'!AL919)),"",'!0'!AL919)</f>
        <v/>
      </c>
      <c r="AG917" t="str">
        <f>IF(OR(ISBLANK('!0'!AM919),ISERROR('!0'!AM919)),"",'!0'!AM919)</f>
        <v/>
      </c>
      <c r="AH917" t="str">
        <f>IF(OR(ISBLANK('!0'!AN919),ISERROR('!0'!AN919)),"",'!0'!AN919)</f>
        <v/>
      </c>
      <c r="AI917" t="str">
        <f>IF(OR(ISBLANK('!0'!AO919),ISERROR('!0'!AO919)),"",'!0'!AO919)</f>
        <v/>
      </c>
      <c r="AJ917" t="str">
        <f>IF(OR(ISBLANK('!0'!AP919),ISERROR('!0'!AP919)),"",'!0'!AP919)</f>
        <v/>
      </c>
      <c r="AK917" t="str">
        <f>IF(OR(ISBLANK('!0'!AQ919),ISERROR('!0'!AQ919)),"",'!0'!AQ919)</f>
        <v/>
      </c>
      <c r="AL917" t="str">
        <f>IF(OR(ISBLANK('!0'!AR919),ISERROR('!0'!AR919)),"",'!0'!AR919)</f>
        <v/>
      </c>
      <c r="AM917" t="str">
        <f>IF(OR(ISBLANK('!0'!AS919),ISERROR('!0'!AS919)),"",'!0'!AS919)</f>
        <v/>
      </c>
      <c r="AN917" t="str">
        <f>IF(OR(ISBLANK('!0'!AT919),ISERROR('!0'!AT919)),"",'!0'!AT919)</f>
        <v/>
      </c>
      <c r="AO917" t="str">
        <f>IF(OR(ISBLANK('!0'!AU919),ISERROR('!0'!AU919)),"",'!0'!AU919)</f>
        <v/>
      </c>
      <c r="AP917" t="str">
        <f>IF(OR(ISBLANK('!0'!AV919),ISERROR('!0'!AV919)),"",'!0'!AV919)</f>
        <v/>
      </c>
      <c r="AQ917" t="str">
        <f>IF(OR(ISBLANK('!0'!AW919),ISERROR('!0'!AW919)),"",'!0'!AW919)</f>
        <v/>
      </c>
      <c r="AR917" t="str">
        <f>IF(OR(ISBLANK('!0'!AX919),ISERROR('!0'!AX919)),"",'!0'!AX919)</f>
        <v/>
      </c>
      <c r="AS917" t="str">
        <f>IF(OR(ISBLANK('!0'!AY919),ISERROR('!0'!AY919)),"",'!0'!AY919)</f>
        <v/>
      </c>
      <c r="AT917" t="str">
        <f>IF(OR(ISBLANK('!0'!AZ919),ISERROR('!0'!AZ919)),"",'!0'!AZ919)</f>
        <v/>
      </c>
      <c r="AU917" t="str">
        <f>IF(OR(ISBLANK('!0'!BA919),ISERROR('!0'!BA919)),"",'!0'!BA919)</f>
        <v/>
      </c>
      <c r="AV917" t="str">
        <f>IF(OR(ISBLANK('!0'!BB919),ISERROR('!0'!BB919)),"",'!0'!BB919)</f>
        <v/>
      </c>
      <c r="AW917" t="str">
        <f>IF(OR(ISBLANK('!0'!BC919),ISERROR('!0'!BC919)),"",'!0'!BC919)</f>
        <v/>
      </c>
      <c r="AX917" t="str">
        <f>IF(OR(ISBLANK('!0'!BD919),ISERROR('!0'!BD919)),"",'!0'!BD919)</f>
        <v/>
      </c>
      <c r="AY917" t="str">
        <f>IF(OR(ISBLANK('!0'!BE919),ISERROR('!0'!BE919)),"",'!0'!BE919)</f>
        <v/>
      </c>
      <c r="AZ917" t="str">
        <f>IF(OR(ISBLANK('!0'!BF919),ISERROR('!0'!BF919)),"",'!0'!BF919)</f>
        <v/>
      </c>
      <c r="BA917" t="str">
        <f>IF(OR(ISBLANK('!0'!BG919),ISERROR('!0'!BG919)),"",'!0'!BG919)</f>
        <v/>
      </c>
      <c r="BB917" t="str">
        <f>IF(OR(ISBLANK('!0'!BH919),ISERROR('!0'!BH919)),"",'!0'!BH919)</f>
        <v/>
      </c>
      <c r="BC917" t="str">
        <f>IF(OR(ISBLANK('!0'!BI919),ISERROR('!0'!BI919)),"",'!0'!BI919)</f>
        <v/>
      </c>
    </row>
    <row r="918" spans="1:55" ht="12.75" customHeight="1" x14ac:dyDescent="0.2">
      <c r="A918" t="str">
        <f>IF(OR(ISBLANK('!0'!A920),ISERROR('!0'!A920)),"",'!0'!A920)</f>
        <v/>
      </c>
      <c r="B918" t="str">
        <f>IF(OR(ISBLANK('!0'!B920),ISERROR('!0'!B920)),"",'!0'!B920)</f>
        <v/>
      </c>
      <c r="C918" t="str">
        <f>IF(OR(ISBLANK('!0'!C919),ISERROR('!0'!C919)),"",'!0'!C919)</f>
        <v/>
      </c>
      <c r="D918" t="str">
        <f>IF(OR(ISBLANK('!0'!D920),ISERROR('!0'!D920)),"",'!0'!D920)</f>
        <v/>
      </c>
      <c r="E918" t="str">
        <f>IF(OR(ISBLANK('!0'!E920),ISERROR('!0'!E920)),"",'!0'!E920)</f>
        <v/>
      </c>
      <c r="F918" t="str">
        <f>IF(OR(ISBLANK('!0'!F920),ISERROR('!0'!F920)),"",'!0'!F920)</f>
        <v/>
      </c>
      <c r="G918" t="str">
        <f>IF(OR(ISBLANK('!0'!G920),ISERROR('!0'!G920)),"",'!0'!G920)</f>
        <v/>
      </c>
      <c r="H918" t="str">
        <f>IF(OR(ISBLANK('!0'!H920),ISERROR('!0'!H920)),"",'!0'!H920)</f>
        <v/>
      </c>
      <c r="I918" s="4" t="str">
        <f>IF(OR(ISBLANK('!0'!I920),ISERROR('!0'!I920)),"",'!0'!I920)</f>
        <v/>
      </c>
      <c r="J918" t="str">
        <f>IF(OR(ISBLANK('!0'!J920),ISERROR('!0'!J920)),"",'!0'!J920)</f>
        <v/>
      </c>
      <c r="K918" s="59" t="str">
        <f>IF(OR(ISBLANK('!0'!K920),ISERROR('!0'!K920)),"",'!0'!K920)</f>
        <v/>
      </c>
      <c r="L918" t="str">
        <f>IF(OR(ISBLANK('!0'!L920),ISERROR('!0'!L920)),"",'!0'!L920)</f>
        <v/>
      </c>
      <c r="M918" t="str">
        <f>IF(OR(ISBLANK('!0'!M920),ISERROR('!0'!M920)),"",'!0'!M920)</f>
        <v/>
      </c>
      <c r="N918" t="str">
        <f>IF(OR(ISBLANK('!0'!N920),ISERROR('!0'!N920)),"",'!0'!N920)</f>
        <v/>
      </c>
      <c r="O918" t="str">
        <f>IF(OR(ISBLANK('!0'!O920),ISERROR('!0'!O920)),"",'!0'!O920)</f>
        <v/>
      </c>
      <c r="P918" t="str">
        <f>IF(OR(ISBLANK('!0'!P920),ISERROR('!0'!P920)),"",'!0'!P920)</f>
        <v/>
      </c>
      <c r="Q918" t="str">
        <f>IF(OR(ISBLANK('!0'!Q920),ISERROR('!0'!Q920)),"",'!0'!Q920)</f>
        <v/>
      </c>
      <c r="R918" t="str">
        <f>IF(OR(ISBLANK('!0'!R920),ISERROR('!0'!R920)),"",'!0'!R920)</f>
        <v/>
      </c>
      <c r="S918" t="str">
        <f>IF(OR(ISBLANK('!0'!S920),ISERROR('!0'!S920)),"",'!0'!S920)</f>
        <v/>
      </c>
      <c r="T918" t="str">
        <f>IF(OR(ISBLANK('!0'!T920),ISERROR('!0'!T920)),"",'!0'!T920)</f>
        <v/>
      </c>
      <c r="U918" t="str">
        <f>IF(OR(ISBLANK('!0'!U920),ISERROR('!0'!U920)),"",'!0'!U920)</f>
        <v/>
      </c>
      <c r="V918" t="str">
        <f>IF(OR(ISBLANK('!0'!V920),ISERROR('!0'!V920)),"",'!0'!V920)</f>
        <v/>
      </c>
      <c r="W918" t="str">
        <f>IF(OR(ISBLANK('!0'!W920),ISERROR('!0'!W920)),"",'!0'!W920)</f>
        <v/>
      </c>
      <c r="X918" t="str">
        <f>IF(OR(ISBLANK('!0'!X920),ISERROR('!0'!X920)),"",'!0'!X920)</f>
        <v/>
      </c>
      <c r="Y918" t="str">
        <f>IF(OR(ISBLANK('!0'!Y920),ISERROR('!0'!Y920)),"",'!0'!Y920)</f>
        <v/>
      </c>
      <c r="Z918" t="str">
        <f>IF(OR(ISBLANK('!0'!Z920),ISERROR('!0'!Z920)),"",'!0'!Z920)</f>
        <v/>
      </c>
      <c r="AA918" t="str">
        <f>IF(OR(ISBLANK('!0'!AA920),ISERROR('!0'!AA920)),"",'!0'!AA920)</f>
        <v/>
      </c>
      <c r="AB918" t="str">
        <f>IF(OR(ISBLANK('!0'!AB920),ISERROR('!0'!AB920)),"",'!0'!AB920)</f>
        <v/>
      </c>
      <c r="AC918" t="str">
        <f>IF(OR(ISBLANK('!0'!AI920),ISERROR('!0'!AI920)),"",'!0'!AI920)</f>
        <v/>
      </c>
      <c r="AD918" t="str">
        <f>IF(OR(ISBLANK('!0'!AJ920),ISERROR('!0'!AJ920)),"",'!0'!AJ920)</f>
        <v/>
      </c>
      <c r="AE918" t="str">
        <f>IF(OR(ISBLANK('!0'!AK920),ISERROR('!0'!AK920)),"",'!0'!AK920)</f>
        <v/>
      </c>
      <c r="AF918" t="str">
        <f>IF(OR(ISBLANK('!0'!AL920),ISERROR('!0'!AL920)),"",'!0'!AL920)</f>
        <v/>
      </c>
      <c r="AG918" t="str">
        <f>IF(OR(ISBLANK('!0'!AM920),ISERROR('!0'!AM920)),"",'!0'!AM920)</f>
        <v/>
      </c>
      <c r="AH918" t="str">
        <f>IF(OR(ISBLANK('!0'!AN920),ISERROR('!0'!AN920)),"",'!0'!AN920)</f>
        <v/>
      </c>
      <c r="AI918" t="str">
        <f>IF(OR(ISBLANK('!0'!AO920),ISERROR('!0'!AO920)),"",'!0'!AO920)</f>
        <v/>
      </c>
      <c r="AJ918" t="str">
        <f>IF(OR(ISBLANK('!0'!AP920),ISERROR('!0'!AP920)),"",'!0'!AP920)</f>
        <v/>
      </c>
      <c r="AK918" t="str">
        <f>IF(OR(ISBLANK('!0'!AQ920),ISERROR('!0'!AQ920)),"",'!0'!AQ920)</f>
        <v/>
      </c>
      <c r="AL918" t="str">
        <f>IF(OR(ISBLANK('!0'!AR920),ISERROR('!0'!AR920)),"",'!0'!AR920)</f>
        <v/>
      </c>
      <c r="AM918" t="str">
        <f>IF(OR(ISBLANK('!0'!AS920),ISERROR('!0'!AS920)),"",'!0'!AS920)</f>
        <v/>
      </c>
      <c r="AN918" t="str">
        <f>IF(OR(ISBLANK('!0'!AT920),ISERROR('!0'!AT920)),"",'!0'!AT920)</f>
        <v/>
      </c>
      <c r="AO918" t="str">
        <f>IF(OR(ISBLANK('!0'!AU920),ISERROR('!0'!AU920)),"",'!0'!AU920)</f>
        <v/>
      </c>
      <c r="AP918" t="str">
        <f>IF(OR(ISBLANK('!0'!AV920),ISERROR('!0'!AV920)),"",'!0'!AV920)</f>
        <v/>
      </c>
      <c r="AQ918" t="str">
        <f>IF(OR(ISBLANK('!0'!AW920),ISERROR('!0'!AW920)),"",'!0'!AW920)</f>
        <v/>
      </c>
      <c r="AR918" t="str">
        <f>IF(OR(ISBLANK('!0'!AX920),ISERROR('!0'!AX920)),"",'!0'!AX920)</f>
        <v/>
      </c>
      <c r="AS918" t="str">
        <f>IF(OR(ISBLANK('!0'!AY920),ISERROR('!0'!AY920)),"",'!0'!AY920)</f>
        <v/>
      </c>
      <c r="AT918" t="str">
        <f>IF(OR(ISBLANK('!0'!AZ920),ISERROR('!0'!AZ920)),"",'!0'!AZ920)</f>
        <v/>
      </c>
      <c r="AU918" t="str">
        <f>IF(OR(ISBLANK('!0'!BA920),ISERROR('!0'!BA920)),"",'!0'!BA920)</f>
        <v/>
      </c>
      <c r="AV918" t="str">
        <f>IF(OR(ISBLANK('!0'!BB920),ISERROR('!0'!BB920)),"",'!0'!BB920)</f>
        <v/>
      </c>
      <c r="AW918" t="str">
        <f>IF(OR(ISBLANK('!0'!BC920),ISERROR('!0'!BC920)),"",'!0'!BC920)</f>
        <v/>
      </c>
      <c r="AX918" t="str">
        <f>IF(OR(ISBLANK('!0'!BD920),ISERROR('!0'!BD920)),"",'!0'!BD920)</f>
        <v/>
      </c>
      <c r="AY918" t="str">
        <f>IF(OR(ISBLANK('!0'!BE920),ISERROR('!0'!BE920)),"",'!0'!BE920)</f>
        <v/>
      </c>
      <c r="AZ918" t="str">
        <f>IF(OR(ISBLANK('!0'!BF920),ISERROR('!0'!BF920)),"",'!0'!BF920)</f>
        <v/>
      </c>
      <c r="BA918" t="str">
        <f>IF(OR(ISBLANK('!0'!BG920),ISERROR('!0'!BG920)),"",'!0'!BG920)</f>
        <v/>
      </c>
      <c r="BB918" t="str">
        <f>IF(OR(ISBLANK('!0'!BH920),ISERROR('!0'!BH920)),"",'!0'!BH920)</f>
        <v/>
      </c>
      <c r="BC918" t="str">
        <f>IF(OR(ISBLANK('!0'!BI920),ISERROR('!0'!BI920)),"",'!0'!BI920)</f>
        <v/>
      </c>
    </row>
    <row r="919" spans="1:55" ht="12.75" customHeight="1" x14ac:dyDescent="0.2">
      <c r="A919" t="str">
        <f>IF(OR(ISBLANK('!0'!A921),ISERROR('!0'!A921)),"",'!0'!A921)</f>
        <v/>
      </c>
      <c r="B919" t="str">
        <f>IF(OR(ISBLANK('!0'!B921),ISERROR('!0'!B921)),"",'!0'!B921)</f>
        <v/>
      </c>
      <c r="C919" t="str">
        <f>IF(OR(ISBLANK('!0'!C920),ISERROR('!0'!C920)),"",'!0'!C920)</f>
        <v/>
      </c>
      <c r="D919" t="str">
        <f>IF(OR(ISBLANK('!0'!D921),ISERROR('!0'!D921)),"",'!0'!D921)</f>
        <v/>
      </c>
      <c r="E919" t="str">
        <f>IF(OR(ISBLANK('!0'!E921),ISERROR('!0'!E921)),"",'!0'!E921)</f>
        <v/>
      </c>
      <c r="F919" t="str">
        <f>IF(OR(ISBLANK('!0'!F921),ISERROR('!0'!F921)),"",'!0'!F921)</f>
        <v/>
      </c>
      <c r="G919" t="str">
        <f>IF(OR(ISBLANK('!0'!G921),ISERROR('!0'!G921)),"",'!0'!G921)</f>
        <v/>
      </c>
      <c r="H919" t="str">
        <f>IF(OR(ISBLANK('!0'!H921),ISERROR('!0'!H921)),"",'!0'!H921)</f>
        <v/>
      </c>
      <c r="I919" s="4" t="str">
        <f>IF(OR(ISBLANK('!0'!I921),ISERROR('!0'!I921)),"",'!0'!I921)</f>
        <v/>
      </c>
      <c r="J919" t="str">
        <f>IF(OR(ISBLANK('!0'!J921),ISERROR('!0'!J921)),"",'!0'!J921)</f>
        <v/>
      </c>
      <c r="K919" s="59" t="str">
        <f>IF(OR(ISBLANK('!0'!K921),ISERROR('!0'!K921)),"",'!0'!K921)</f>
        <v/>
      </c>
      <c r="L919" t="str">
        <f>IF(OR(ISBLANK('!0'!L921),ISERROR('!0'!L921)),"",'!0'!L921)</f>
        <v/>
      </c>
      <c r="M919" t="str">
        <f>IF(OR(ISBLANK('!0'!M921),ISERROR('!0'!M921)),"",'!0'!M921)</f>
        <v/>
      </c>
      <c r="N919" t="str">
        <f>IF(OR(ISBLANK('!0'!N921),ISERROR('!0'!N921)),"",'!0'!N921)</f>
        <v/>
      </c>
      <c r="O919" t="str">
        <f>IF(OR(ISBLANK('!0'!O921),ISERROR('!0'!O921)),"",'!0'!O921)</f>
        <v/>
      </c>
      <c r="P919" t="str">
        <f>IF(OR(ISBLANK('!0'!P921),ISERROR('!0'!P921)),"",'!0'!P921)</f>
        <v/>
      </c>
      <c r="Q919" t="str">
        <f>IF(OR(ISBLANK('!0'!Q921),ISERROR('!0'!Q921)),"",'!0'!Q921)</f>
        <v/>
      </c>
      <c r="R919" t="str">
        <f>IF(OR(ISBLANK('!0'!R921),ISERROR('!0'!R921)),"",'!0'!R921)</f>
        <v/>
      </c>
      <c r="S919" t="str">
        <f>IF(OR(ISBLANK('!0'!S921),ISERROR('!0'!S921)),"",'!0'!S921)</f>
        <v/>
      </c>
      <c r="T919" t="str">
        <f>IF(OR(ISBLANK('!0'!T921),ISERROR('!0'!T921)),"",'!0'!T921)</f>
        <v/>
      </c>
      <c r="U919" t="str">
        <f>IF(OR(ISBLANK('!0'!U921),ISERROR('!0'!U921)),"",'!0'!U921)</f>
        <v/>
      </c>
      <c r="V919" t="str">
        <f>IF(OR(ISBLANK('!0'!V921),ISERROR('!0'!V921)),"",'!0'!V921)</f>
        <v/>
      </c>
      <c r="W919" t="str">
        <f>IF(OR(ISBLANK('!0'!W921),ISERROR('!0'!W921)),"",'!0'!W921)</f>
        <v/>
      </c>
      <c r="X919" t="str">
        <f>IF(OR(ISBLANK('!0'!X921),ISERROR('!0'!X921)),"",'!0'!X921)</f>
        <v/>
      </c>
      <c r="Y919" t="str">
        <f>IF(OR(ISBLANK('!0'!Y921),ISERROR('!0'!Y921)),"",'!0'!Y921)</f>
        <v/>
      </c>
      <c r="Z919" t="str">
        <f>IF(OR(ISBLANK('!0'!Z921),ISERROR('!0'!Z921)),"",'!0'!Z921)</f>
        <v/>
      </c>
      <c r="AA919" t="str">
        <f>IF(OR(ISBLANK('!0'!AA921),ISERROR('!0'!AA921)),"",'!0'!AA921)</f>
        <v/>
      </c>
      <c r="AB919" t="str">
        <f>IF(OR(ISBLANK('!0'!AB921),ISERROR('!0'!AB921)),"",'!0'!AB921)</f>
        <v/>
      </c>
      <c r="AC919" t="str">
        <f>IF(OR(ISBLANK('!0'!AI921),ISERROR('!0'!AI921)),"",'!0'!AI921)</f>
        <v/>
      </c>
      <c r="AD919" t="str">
        <f>IF(OR(ISBLANK('!0'!AJ921),ISERROR('!0'!AJ921)),"",'!0'!AJ921)</f>
        <v/>
      </c>
      <c r="AE919" t="str">
        <f>IF(OR(ISBLANK('!0'!AK921),ISERROR('!0'!AK921)),"",'!0'!AK921)</f>
        <v/>
      </c>
      <c r="AF919" t="str">
        <f>IF(OR(ISBLANK('!0'!AL921),ISERROR('!0'!AL921)),"",'!0'!AL921)</f>
        <v/>
      </c>
      <c r="AG919" t="str">
        <f>IF(OR(ISBLANK('!0'!AM921),ISERROR('!0'!AM921)),"",'!0'!AM921)</f>
        <v/>
      </c>
      <c r="AH919" t="str">
        <f>IF(OR(ISBLANK('!0'!AN921),ISERROR('!0'!AN921)),"",'!0'!AN921)</f>
        <v/>
      </c>
      <c r="AI919" t="str">
        <f>IF(OR(ISBLANK('!0'!AO921),ISERROR('!0'!AO921)),"",'!0'!AO921)</f>
        <v/>
      </c>
      <c r="AJ919" t="str">
        <f>IF(OR(ISBLANK('!0'!AP921),ISERROR('!0'!AP921)),"",'!0'!AP921)</f>
        <v/>
      </c>
      <c r="AK919" t="str">
        <f>IF(OR(ISBLANK('!0'!AQ921),ISERROR('!0'!AQ921)),"",'!0'!AQ921)</f>
        <v/>
      </c>
      <c r="AL919" t="str">
        <f>IF(OR(ISBLANK('!0'!AR921),ISERROR('!0'!AR921)),"",'!0'!AR921)</f>
        <v/>
      </c>
      <c r="AM919" t="str">
        <f>IF(OR(ISBLANK('!0'!AS921),ISERROR('!0'!AS921)),"",'!0'!AS921)</f>
        <v/>
      </c>
      <c r="AN919" t="str">
        <f>IF(OR(ISBLANK('!0'!AT921),ISERROR('!0'!AT921)),"",'!0'!AT921)</f>
        <v/>
      </c>
      <c r="AO919" t="str">
        <f>IF(OR(ISBLANK('!0'!AU921),ISERROR('!0'!AU921)),"",'!0'!AU921)</f>
        <v/>
      </c>
      <c r="AP919" t="str">
        <f>IF(OR(ISBLANK('!0'!AV921),ISERROR('!0'!AV921)),"",'!0'!AV921)</f>
        <v/>
      </c>
      <c r="AQ919" t="str">
        <f>IF(OR(ISBLANK('!0'!AW921),ISERROR('!0'!AW921)),"",'!0'!AW921)</f>
        <v/>
      </c>
      <c r="AR919" t="str">
        <f>IF(OR(ISBLANK('!0'!AX921),ISERROR('!0'!AX921)),"",'!0'!AX921)</f>
        <v/>
      </c>
      <c r="AS919" t="str">
        <f>IF(OR(ISBLANK('!0'!AY921),ISERROR('!0'!AY921)),"",'!0'!AY921)</f>
        <v/>
      </c>
      <c r="AT919" t="str">
        <f>IF(OR(ISBLANK('!0'!AZ921),ISERROR('!0'!AZ921)),"",'!0'!AZ921)</f>
        <v/>
      </c>
      <c r="AU919" t="str">
        <f>IF(OR(ISBLANK('!0'!BA921),ISERROR('!0'!BA921)),"",'!0'!BA921)</f>
        <v/>
      </c>
      <c r="AV919" t="str">
        <f>IF(OR(ISBLANK('!0'!BB921),ISERROR('!0'!BB921)),"",'!0'!BB921)</f>
        <v/>
      </c>
      <c r="AW919" t="str">
        <f>IF(OR(ISBLANK('!0'!BC921),ISERROR('!0'!BC921)),"",'!0'!BC921)</f>
        <v/>
      </c>
      <c r="AX919" t="str">
        <f>IF(OR(ISBLANK('!0'!BD921),ISERROR('!0'!BD921)),"",'!0'!BD921)</f>
        <v/>
      </c>
      <c r="AY919" t="str">
        <f>IF(OR(ISBLANK('!0'!BE921),ISERROR('!0'!BE921)),"",'!0'!BE921)</f>
        <v/>
      </c>
      <c r="AZ919" t="str">
        <f>IF(OR(ISBLANK('!0'!BF921),ISERROR('!0'!BF921)),"",'!0'!BF921)</f>
        <v/>
      </c>
      <c r="BA919" t="str">
        <f>IF(OR(ISBLANK('!0'!BG921),ISERROR('!0'!BG921)),"",'!0'!BG921)</f>
        <v/>
      </c>
      <c r="BB919" t="str">
        <f>IF(OR(ISBLANK('!0'!BH921),ISERROR('!0'!BH921)),"",'!0'!BH921)</f>
        <v/>
      </c>
      <c r="BC919" t="str">
        <f>IF(OR(ISBLANK('!0'!BI921),ISERROR('!0'!BI921)),"",'!0'!BI921)</f>
        <v/>
      </c>
    </row>
    <row r="920" spans="1:55" ht="12.75" customHeight="1" x14ac:dyDescent="0.2">
      <c r="A920" t="str">
        <f>IF(OR(ISBLANK('!0'!A922),ISERROR('!0'!A922)),"",'!0'!A922)</f>
        <v/>
      </c>
      <c r="B920" t="str">
        <f>IF(OR(ISBLANK('!0'!B922),ISERROR('!0'!B922)),"",'!0'!B922)</f>
        <v/>
      </c>
      <c r="C920" t="str">
        <f>IF(OR(ISBLANK('!0'!C921),ISERROR('!0'!C921)),"",'!0'!C921)</f>
        <v/>
      </c>
      <c r="D920" t="str">
        <f>IF(OR(ISBLANK('!0'!D922),ISERROR('!0'!D922)),"",'!0'!D922)</f>
        <v/>
      </c>
      <c r="E920" t="str">
        <f>IF(OR(ISBLANK('!0'!E922),ISERROR('!0'!E922)),"",'!0'!E922)</f>
        <v/>
      </c>
      <c r="F920" t="str">
        <f>IF(OR(ISBLANK('!0'!F922),ISERROR('!0'!F922)),"",'!0'!F922)</f>
        <v/>
      </c>
      <c r="G920" t="str">
        <f>IF(OR(ISBLANK('!0'!G922),ISERROR('!0'!G922)),"",'!0'!G922)</f>
        <v/>
      </c>
      <c r="H920" t="str">
        <f>IF(OR(ISBLANK('!0'!H922),ISERROR('!0'!H922)),"",'!0'!H922)</f>
        <v/>
      </c>
      <c r="I920" s="4" t="str">
        <f>IF(OR(ISBLANK('!0'!I922),ISERROR('!0'!I922)),"",'!0'!I922)</f>
        <v/>
      </c>
      <c r="J920" t="str">
        <f>IF(OR(ISBLANK('!0'!J922),ISERROR('!0'!J922)),"",'!0'!J922)</f>
        <v/>
      </c>
      <c r="K920" s="59" t="str">
        <f>IF(OR(ISBLANK('!0'!K922),ISERROR('!0'!K922)),"",'!0'!K922)</f>
        <v/>
      </c>
      <c r="L920" t="str">
        <f>IF(OR(ISBLANK('!0'!L922),ISERROR('!0'!L922)),"",'!0'!L922)</f>
        <v/>
      </c>
      <c r="M920" t="str">
        <f>IF(OR(ISBLANK('!0'!M922),ISERROR('!0'!M922)),"",'!0'!M922)</f>
        <v/>
      </c>
      <c r="N920" t="str">
        <f>IF(OR(ISBLANK('!0'!N922),ISERROR('!0'!N922)),"",'!0'!N922)</f>
        <v/>
      </c>
      <c r="O920" t="str">
        <f>IF(OR(ISBLANK('!0'!O922),ISERROR('!0'!O922)),"",'!0'!O922)</f>
        <v/>
      </c>
      <c r="P920" t="str">
        <f>IF(OR(ISBLANK('!0'!P922),ISERROR('!0'!P922)),"",'!0'!P922)</f>
        <v/>
      </c>
      <c r="Q920" t="str">
        <f>IF(OR(ISBLANK('!0'!Q922),ISERROR('!0'!Q922)),"",'!0'!Q922)</f>
        <v/>
      </c>
      <c r="R920" t="str">
        <f>IF(OR(ISBLANK('!0'!R922),ISERROR('!0'!R922)),"",'!0'!R922)</f>
        <v/>
      </c>
      <c r="S920" t="str">
        <f>IF(OR(ISBLANK('!0'!S922),ISERROR('!0'!S922)),"",'!0'!S922)</f>
        <v/>
      </c>
      <c r="T920" t="str">
        <f>IF(OR(ISBLANK('!0'!T922),ISERROR('!0'!T922)),"",'!0'!T922)</f>
        <v/>
      </c>
      <c r="U920" t="str">
        <f>IF(OR(ISBLANK('!0'!U922),ISERROR('!0'!U922)),"",'!0'!U922)</f>
        <v/>
      </c>
      <c r="V920" t="str">
        <f>IF(OR(ISBLANK('!0'!V922),ISERROR('!0'!V922)),"",'!0'!V922)</f>
        <v/>
      </c>
      <c r="W920" t="str">
        <f>IF(OR(ISBLANK('!0'!W922),ISERROR('!0'!W922)),"",'!0'!W922)</f>
        <v/>
      </c>
      <c r="X920" t="str">
        <f>IF(OR(ISBLANK('!0'!X922),ISERROR('!0'!X922)),"",'!0'!X922)</f>
        <v/>
      </c>
      <c r="Y920" t="str">
        <f>IF(OR(ISBLANK('!0'!Y922),ISERROR('!0'!Y922)),"",'!0'!Y922)</f>
        <v/>
      </c>
      <c r="Z920" t="str">
        <f>IF(OR(ISBLANK('!0'!Z922),ISERROR('!0'!Z922)),"",'!0'!Z922)</f>
        <v/>
      </c>
      <c r="AA920" t="str">
        <f>IF(OR(ISBLANK('!0'!AA922),ISERROR('!0'!AA922)),"",'!0'!AA922)</f>
        <v/>
      </c>
      <c r="AB920" t="str">
        <f>IF(OR(ISBLANK('!0'!AB922),ISERROR('!0'!AB922)),"",'!0'!AB922)</f>
        <v/>
      </c>
      <c r="AC920" t="str">
        <f>IF(OR(ISBLANK('!0'!AI922),ISERROR('!0'!AI922)),"",'!0'!AI922)</f>
        <v/>
      </c>
      <c r="AD920" t="str">
        <f>IF(OR(ISBLANK('!0'!AJ922),ISERROR('!0'!AJ922)),"",'!0'!AJ922)</f>
        <v/>
      </c>
      <c r="AE920" t="str">
        <f>IF(OR(ISBLANK('!0'!AK922),ISERROR('!0'!AK922)),"",'!0'!AK922)</f>
        <v/>
      </c>
      <c r="AF920" t="str">
        <f>IF(OR(ISBLANK('!0'!AL922),ISERROR('!0'!AL922)),"",'!0'!AL922)</f>
        <v/>
      </c>
      <c r="AG920" t="str">
        <f>IF(OR(ISBLANK('!0'!AM922),ISERROR('!0'!AM922)),"",'!0'!AM922)</f>
        <v/>
      </c>
      <c r="AH920" t="str">
        <f>IF(OR(ISBLANK('!0'!AN922),ISERROR('!0'!AN922)),"",'!0'!AN922)</f>
        <v/>
      </c>
      <c r="AI920" t="str">
        <f>IF(OR(ISBLANK('!0'!AO922),ISERROR('!0'!AO922)),"",'!0'!AO922)</f>
        <v/>
      </c>
      <c r="AJ920" t="str">
        <f>IF(OR(ISBLANK('!0'!AP922),ISERROR('!0'!AP922)),"",'!0'!AP922)</f>
        <v/>
      </c>
      <c r="AK920" t="str">
        <f>IF(OR(ISBLANK('!0'!AQ922),ISERROR('!0'!AQ922)),"",'!0'!AQ922)</f>
        <v/>
      </c>
      <c r="AL920" t="str">
        <f>IF(OR(ISBLANK('!0'!AR922),ISERROR('!0'!AR922)),"",'!0'!AR922)</f>
        <v/>
      </c>
      <c r="AM920" t="str">
        <f>IF(OR(ISBLANK('!0'!AS922),ISERROR('!0'!AS922)),"",'!0'!AS922)</f>
        <v/>
      </c>
      <c r="AN920" t="str">
        <f>IF(OR(ISBLANK('!0'!AT922),ISERROR('!0'!AT922)),"",'!0'!AT922)</f>
        <v/>
      </c>
      <c r="AO920" t="str">
        <f>IF(OR(ISBLANK('!0'!AU922),ISERROR('!0'!AU922)),"",'!0'!AU922)</f>
        <v/>
      </c>
      <c r="AP920" t="str">
        <f>IF(OR(ISBLANK('!0'!AV922),ISERROR('!0'!AV922)),"",'!0'!AV922)</f>
        <v/>
      </c>
      <c r="AQ920" t="str">
        <f>IF(OR(ISBLANK('!0'!AW922),ISERROR('!0'!AW922)),"",'!0'!AW922)</f>
        <v/>
      </c>
      <c r="AR920" t="str">
        <f>IF(OR(ISBLANK('!0'!AX922),ISERROR('!0'!AX922)),"",'!0'!AX922)</f>
        <v/>
      </c>
      <c r="AS920" t="str">
        <f>IF(OR(ISBLANK('!0'!AY922),ISERROR('!0'!AY922)),"",'!0'!AY922)</f>
        <v/>
      </c>
      <c r="AT920" t="str">
        <f>IF(OR(ISBLANK('!0'!AZ922),ISERROR('!0'!AZ922)),"",'!0'!AZ922)</f>
        <v/>
      </c>
      <c r="AU920" t="str">
        <f>IF(OR(ISBLANK('!0'!BA922),ISERROR('!0'!BA922)),"",'!0'!BA922)</f>
        <v/>
      </c>
      <c r="AV920" t="str">
        <f>IF(OR(ISBLANK('!0'!BB922),ISERROR('!0'!BB922)),"",'!0'!BB922)</f>
        <v/>
      </c>
      <c r="AW920" t="str">
        <f>IF(OR(ISBLANK('!0'!BC922),ISERROR('!0'!BC922)),"",'!0'!BC922)</f>
        <v/>
      </c>
      <c r="AX920" t="str">
        <f>IF(OR(ISBLANK('!0'!BD922),ISERROR('!0'!BD922)),"",'!0'!BD922)</f>
        <v/>
      </c>
      <c r="AY920" t="str">
        <f>IF(OR(ISBLANK('!0'!BE922),ISERROR('!0'!BE922)),"",'!0'!BE922)</f>
        <v/>
      </c>
      <c r="AZ920" t="str">
        <f>IF(OR(ISBLANK('!0'!BF922),ISERROR('!0'!BF922)),"",'!0'!BF922)</f>
        <v/>
      </c>
      <c r="BA920" t="str">
        <f>IF(OR(ISBLANK('!0'!BG922),ISERROR('!0'!BG922)),"",'!0'!BG922)</f>
        <v/>
      </c>
      <c r="BB920" t="str">
        <f>IF(OR(ISBLANK('!0'!BH922),ISERROR('!0'!BH922)),"",'!0'!BH922)</f>
        <v/>
      </c>
      <c r="BC920" t="str">
        <f>IF(OR(ISBLANK('!0'!BI922),ISERROR('!0'!BI922)),"",'!0'!BI922)</f>
        <v/>
      </c>
    </row>
    <row r="921" spans="1:55" ht="12.75" customHeight="1" x14ac:dyDescent="0.2">
      <c r="A921" t="str">
        <f>IF(OR(ISBLANK('!0'!A923),ISERROR('!0'!A923)),"",'!0'!A923)</f>
        <v/>
      </c>
      <c r="B921" t="str">
        <f>IF(OR(ISBLANK('!0'!B923),ISERROR('!0'!B923)),"",'!0'!B923)</f>
        <v/>
      </c>
      <c r="C921" t="str">
        <f>IF(OR(ISBLANK('!0'!C922),ISERROR('!0'!C922)),"",'!0'!C922)</f>
        <v/>
      </c>
      <c r="D921" t="str">
        <f>IF(OR(ISBLANK('!0'!D923),ISERROR('!0'!D923)),"",'!0'!D923)</f>
        <v/>
      </c>
      <c r="E921" t="str">
        <f>IF(OR(ISBLANK('!0'!E923),ISERROR('!0'!E923)),"",'!0'!E923)</f>
        <v/>
      </c>
      <c r="F921" t="str">
        <f>IF(OR(ISBLANK('!0'!F923),ISERROR('!0'!F923)),"",'!0'!F923)</f>
        <v/>
      </c>
      <c r="G921" t="str">
        <f>IF(OR(ISBLANK('!0'!G923),ISERROR('!0'!G923)),"",'!0'!G923)</f>
        <v/>
      </c>
      <c r="H921" t="str">
        <f>IF(OR(ISBLANK('!0'!H923),ISERROR('!0'!H923)),"",'!0'!H923)</f>
        <v/>
      </c>
      <c r="I921" s="4" t="str">
        <f>IF(OR(ISBLANK('!0'!I923),ISERROR('!0'!I923)),"",'!0'!I923)</f>
        <v/>
      </c>
      <c r="J921" t="str">
        <f>IF(OR(ISBLANK('!0'!J923),ISERROR('!0'!J923)),"",'!0'!J923)</f>
        <v/>
      </c>
      <c r="K921" s="59" t="str">
        <f>IF(OR(ISBLANK('!0'!K923),ISERROR('!0'!K923)),"",'!0'!K923)</f>
        <v/>
      </c>
      <c r="L921" t="str">
        <f>IF(OR(ISBLANK('!0'!L923),ISERROR('!0'!L923)),"",'!0'!L923)</f>
        <v/>
      </c>
      <c r="M921" t="str">
        <f>IF(OR(ISBLANK('!0'!M923),ISERROR('!0'!M923)),"",'!0'!M923)</f>
        <v/>
      </c>
      <c r="N921" t="str">
        <f>IF(OR(ISBLANK('!0'!N923),ISERROR('!0'!N923)),"",'!0'!N923)</f>
        <v/>
      </c>
      <c r="O921" t="str">
        <f>IF(OR(ISBLANK('!0'!O923),ISERROR('!0'!O923)),"",'!0'!O923)</f>
        <v/>
      </c>
      <c r="P921" t="str">
        <f>IF(OR(ISBLANK('!0'!P923),ISERROR('!0'!P923)),"",'!0'!P923)</f>
        <v/>
      </c>
      <c r="Q921" t="str">
        <f>IF(OR(ISBLANK('!0'!Q923),ISERROR('!0'!Q923)),"",'!0'!Q923)</f>
        <v/>
      </c>
      <c r="R921" t="str">
        <f>IF(OR(ISBLANK('!0'!R923),ISERROR('!0'!R923)),"",'!0'!R923)</f>
        <v/>
      </c>
      <c r="S921" t="str">
        <f>IF(OR(ISBLANK('!0'!S923),ISERROR('!0'!S923)),"",'!0'!S923)</f>
        <v/>
      </c>
      <c r="T921" t="str">
        <f>IF(OR(ISBLANK('!0'!T923),ISERROR('!0'!T923)),"",'!0'!T923)</f>
        <v/>
      </c>
      <c r="U921" t="str">
        <f>IF(OR(ISBLANK('!0'!U923),ISERROR('!0'!U923)),"",'!0'!U923)</f>
        <v/>
      </c>
      <c r="V921" t="str">
        <f>IF(OR(ISBLANK('!0'!V923),ISERROR('!0'!V923)),"",'!0'!V923)</f>
        <v/>
      </c>
      <c r="W921" t="str">
        <f>IF(OR(ISBLANK('!0'!W923),ISERROR('!0'!W923)),"",'!0'!W923)</f>
        <v/>
      </c>
      <c r="X921" t="str">
        <f>IF(OR(ISBLANK('!0'!X923),ISERROR('!0'!X923)),"",'!0'!X923)</f>
        <v/>
      </c>
      <c r="Y921" t="str">
        <f>IF(OR(ISBLANK('!0'!Y923),ISERROR('!0'!Y923)),"",'!0'!Y923)</f>
        <v/>
      </c>
      <c r="Z921" t="str">
        <f>IF(OR(ISBLANK('!0'!Z923),ISERROR('!0'!Z923)),"",'!0'!Z923)</f>
        <v/>
      </c>
      <c r="AA921" t="str">
        <f>IF(OR(ISBLANK('!0'!AA923),ISERROR('!0'!AA923)),"",'!0'!AA923)</f>
        <v/>
      </c>
      <c r="AB921" t="str">
        <f>IF(OR(ISBLANK('!0'!AB923),ISERROR('!0'!AB923)),"",'!0'!AB923)</f>
        <v/>
      </c>
      <c r="AC921" t="str">
        <f>IF(OR(ISBLANK('!0'!AI923),ISERROR('!0'!AI923)),"",'!0'!AI923)</f>
        <v/>
      </c>
      <c r="AD921" t="str">
        <f>IF(OR(ISBLANK('!0'!AJ923),ISERROR('!0'!AJ923)),"",'!0'!AJ923)</f>
        <v/>
      </c>
      <c r="AE921" t="str">
        <f>IF(OR(ISBLANK('!0'!AK923),ISERROR('!0'!AK923)),"",'!0'!AK923)</f>
        <v/>
      </c>
      <c r="AF921" t="str">
        <f>IF(OR(ISBLANK('!0'!AL923),ISERROR('!0'!AL923)),"",'!0'!AL923)</f>
        <v/>
      </c>
      <c r="AG921" t="str">
        <f>IF(OR(ISBLANK('!0'!AM923),ISERROR('!0'!AM923)),"",'!0'!AM923)</f>
        <v/>
      </c>
      <c r="AH921" t="str">
        <f>IF(OR(ISBLANK('!0'!AN923),ISERROR('!0'!AN923)),"",'!0'!AN923)</f>
        <v/>
      </c>
      <c r="AI921" t="str">
        <f>IF(OR(ISBLANK('!0'!AO923),ISERROR('!0'!AO923)),"",'!0'!AO923)</f>
        <v/>
      </c>
      <c r="AJ921" t="str">
        <f>IF(OR(ISBLANK('!0'!AP923),ISERROR('!0'!AP923)),"",'!0'!AP923)</f>
        <v/>
      </c>
      <c r="AK921" t="str">
        <f>IF(OR(ISBLANK('!0'!AQ923),ISERROR('!0'!AQ923)),"",'!0'!AQ923)</f>
        <v/>
      </c>
      <c r="AL921" t="str">
        <f>IF(OR(ISBLANK('!0'!AR923),ISERROR('!0'!AR923)),"",'!0'!AR923)</f>
        <v/>
      </c>
      <c r="AM921" t="str">
        <f>IF(OR(ISBLANK('!0'!AS923),ISERROR('!0'!AS923)),"",'!0'!AS923)</f>
        <v/>
      </c>
      <c r="AN921" t="str">
        <f>IF(OR(ISBLANK('!0'!AT923),ISERROR('!0'!AT923)),"",'!0'!AT923)</f>
        <v/>
      </c>
      <c r="AO921" t="str">
        <f>IF(OR(ISBLANK('!0'!AU923),ISERROR('!0'!AU923)),"",'!0'!AU923)</f>
        <v/>
      </c>
      <c r="AP921" t="str">
        <f>IF(OR(ISBLANK('!0'!AV923),ISERROR('!0'!AV923)),"",'!0'!AV923)</f>
        <v/>
      </c>
      <c r="AQ921" t="str">
        <f>IF(OR(ISBLANK('!0'!AW923),ISERROR('!0'!AW923)),"",'!0'!AW923)</f>
        <v/>
      </c>
      <c r="AR921" t="str">
        <f>IF(OR(ISBLANK('!0'!AX923),ISERROR('!0'!AX923)),"",'!0'!AX923)</f>
        <v/>
      </c>
      <c r="AS921" t="str">
        <f>IF(OR(ISBLANK('!0'!AY923),ISERROR('!0'!AY923)),"",'!0'!AY923)</f>
        <v/>
      </c>
      <c r="AT921" t="str">
        <f>IF(OR(ISBLANK('!0'!AZ923),ISERROR('!0'!AZ923)),"",'!0'!AZ923)</f>
        <v/>
      </c>
      <c r="AU921" t="str">
        <f>IF(OR(ISBLANK('!0'!BA923),ISERROR('!0'!BA923)),"",'!0'!BA923)</f>
        <v/>
      </c>
      <c r="AV921" t="str">
        <f>IF(OR(ISBLANK('!0'!BB923),ISERROR('!0'!BB923)),"",'!0'!BB923)</f>
        <v/>
      </c>
      <c r="AW921" t="str">
        <f>IF(OR(ISBLANK('!0'!BC923),ISERROR('!0'!BC923)),"",'!0'!BC923)</f>
        <v/>
      </c>
      <c r="AX921" t="str">
        <f>IF(OR(ISBLANK('!0'!BD923),ISERROR('!0'!BD923)),"",'!0'!BD923)</f>
        <v/>
      </c>
      <c r="AY921" t="str">
        <f>IF(OR(ISBLANK('!0'!BE923),ISERROR('!0'!BE923)),"",'!0'!BE923)</f>
        <v/>
      </c>
      <c r="AZ921" t="str">
        <f>IF(OR(ISBLANK('!0'!BF923),ISERROR('!0'!BF923)),"",'!0'!BF923)</f>
        <v/>
      </c>
      <c r="BA921" t="str">
        <f>IF(OR(ISBLANK('!0'!BG923),ISERROR('!0'!BG923)),"",'!0'!BG923)</f>
        <v/>
      </c>
      <c r="BB921" t="str">
        <f>IF(OR(ISBLANK('!0'!BH923),ISERROR('!0'!BH923)),"",'!0'!BH923)</f>
        <v/>
      </c>
      <c r="BC921" t="str">
        <f>IF(OR(ISBLANK('!0'!BI923),ISERROR('!0'!BI923)),"",'!0'!BI923)</f>
        <v/>
      </c>
    </row>
    <row r="922" spans="1:55" ht="12.75" customHeight="1" x14ac:dyDescent="0.2">
      <c r="A922" t="str">
        <f>IF(OR(ISBLANK('!0'!A924),ISERROR('!0'!A924)),"",'!0'!A924)</f>
        <v/>
      </c>
      <c r="B922" t="str">
        <f>IF(OR(ISBLANK('!0'!B924),ISERROR('!0'!B924)),"",'!0'!B924)</f>
        <v/>
      </c>
      <c r="C922" t="str">
        <f>IF(OR(ISBLANK('!0'!C923),ISERROR('!0'!C923)),"",'!0'!C923)</f>
        <v/>
      </c>
      <c r="D922" t="str">
        <f>IF(OR(ISBLANK('!0'!D924),ISERROR('!0'!D924)),"",'!0'!D924)</f>
        <v/>
      </c>
      <c r="E922" t="str">
        <f>IF(OR(ISBLANK('!0'!E924),ISERROR('!0'!E924)),"",'!0'!E924)</f>
        <v/>
      </c>
      <c r="F922" t="str">
        <f>IF(OR(ISBLANK('!0'!F924),ISERROR('!0'!F924)),"",'!0'!F924)</f>
        <v/>
      </c>
      <c r="G922" t="str">
        <f>IF(OR(ISBLANK('!0'!G924),ISERROR('!0'!G924)),"",'!0'!G924)</f>
        <v/>
      </c>
      <c r="H922" t="str">
        <f>IF(OR(ISBLANK('!0'!H924),ISERROR('!0'!H924)),"",'!0'!H924)</f>
        <v/>
      </c>
      <c r="I922" s="4" t="str">
        <f>IF(OR(ISBLANK('!0'!I924),ISERROR('!0'!I924)),"",'!0'!I924)</f>
        <v/>
      </c>
      <c r="J922" t="str">
        <f>IF(OR(ISBLANK('!0'!J924),ISERROR('!0'!J924)),"",'!0'!J924)</f>
        <v/>
      </c>
      <c r="K922" s="59" t="str">
        <f>IF(OR(ISBLANK('!0'!K924),ISERROR('!0'!K924)),"",'!0'!K924)</f>
        <v/>
      </c>
      <c r="L922" t="str">
        <f>IF(OR(ISBLANK('!0'!L924),ISERROR('!0'!L924)),"",'!0'!L924)</f>
        <v/>
      </c>
      <c r="M922" t="str">
        <f>IF(OR(ISBLANK('!0'!M924),ISERROR('!0'!M924)),"",'!0'!M924)</f>
        <v/>
      </c>
      <c r="N922" t="str">
        <f>IF(OR(ISBLANK('!0'!N924),ISERROR('!0'!N924)),"",'!0'!N924)</f>
        <v/>
      </c>
      <c r="O922" t="str">
        <f>IF(OR(ISBLANK('!0'!O924),ISERROR('!0'!O924)),"",'!0'!O924)</f>
        <v/>
      </c>
      <c r="P922" t="str">
        <f>IF(OR(ISBLANK('!0'!P924),ISERROR('!0'!P924)),"",'!0'!P924)</f>
        <v/>
      </c>
      <c r="Q922" t="str">
        <f>IF(OR(ISBLANK('!0'!Q924),ISERROR('!0'!Q924)),"",'!0'!Q924)</f>
        <v/>
      </c>
      <c r="R922" t="str">
        <f>IF(OR(ISBLANK('!0'!R924),ISERROR('!0'!R924)),"",'!0'!R924)</f>
        <v/>
      </c>
      <c r="S922" t="str">
        <f>IF(OR(ISBLANK('!0'!S924),ISERROR('!0'!S924)),"",'!0'!S924)</f>
        <v/>
      </c>
      <c r="T922" t="str">
        <f>IF(OR(ISBLANK('!0'!T924),ISERROR('!0'!T924)),"",'!0'!T924)</f>
        <v/>
      </c>
      <c r="U922" t="str">
        <f>IF(OR(ISBLANK('!0'!U924),ISERROR('!0'!U924)),"",'!0'!U924)</f>
        <v/>
      </c>
      <c r="V922" t="str">
        <f>IF(OR(ISBLANK('!0'!V924),ISERROR('!0'!V924)),"",'!0'!V924)</f>
        <v/>
      </c>
      <c r="W922" t="str">
        <f>IF(OR(ISBLANK('!0'!W924),ISERROR('!0'!W924)),"",'!0'!W924)</f>
        <v/>
      </c>
      <c r="X922" t="str">
        <f>IF(OR(ISBLANK('!0'!X924),ISERROR('!0'!X924)),"",'!0'!X924)</f>
        <v/>
      </c>
      <c r="Y922" t="str">
        <f>IF(OR(ISBLANK('!0'!Y924),ISERROR('!0'!Y924)),"",'!0'!Y924)</f>
        <v/>
      </c>
      <c r="Z922" t="str">
        <f>IF(OR(ISBLANK('!0'!Z924),ISERROR('!0'!Z924)),"",'!0'!Z924)</f>
        <v/>
      </c>
      <c r="AA922" t="str">
        <f>IF(OR(ISBLANK('!0'!AA924),ISERROR('!0'!AA924)),"",'!0'!AA924)</f>
        <v/>
      </c>
      <c r="AB922" t="str">
        <f>IF(OR(ISBLANK('!0'!AB924),ISERROR('!0'!AB924)),"",'!0'!AB924)</f>
        <v/>
      </c>
      <c r="AC922" t="str">
        <f>IF(OR(ISBLANK('!0'!AI924),ISERROR('!0'!AI924)),"",'!0'!AI924)</f>
        <v/>
      </c>
      <c r="AD922" t="str">
        <f>IF(OR(ISBLANK('!0'!AJ924),ISERROR('!0'!AJ924)),"",'!0'!AJ924)</f>
        <v/>
      </c>
      <c r="AE922" t="str">
        <f>IF(OR(ISBLANK('!0'!AK924),ISERROR('!0'!AK924)),"",'!0'!AK924)</f>
        <v/>
      </c>
      <c r="AF922" t="str">
        <f>IF(OR(ISBLANK('!0'!AL924),ISERROR('!0'!AL924)),"",'!0'!AL924)</f>
        <v/>
      </c>
      <c r="AG922" t="str">
        <f>IF(OR(ISBLANK('!0'!AM924),ISERROR('!0'!AM924)),"",'!0'!AM924)</f>
        <v/>
      </c>
      <c r="AH922" t="str">
        <f>IF(OR(ISBLANK('!0'!AN924),ISERROR('!0'!AN924)),"",'!0'!AN924)</f>
        <v/>
      </c>
      <c r="AI922" t="str">
        <f>IF(OR(ISBLANK('!0'!AO924),ISERROR('!0'!AO924)),"",'!0'!AO924)</f>
        <v/>
      </c>
      <c r="AJ922" t="str">
        <f>IF(OR(ISBLANK('!0'!AP924),ISERROR('!0'!AP924)),"",'!0'!AP924)</f>
        <v/>
      </c>
      <c r="AK922" t="str">
        <f>IF(OR(ISBLANK('!0'!AQ924),ISERROR('!0'!AQ924)),"",'!0'!AQ924)</f>
        <v/>
      </c>
      <c r="AL922" t="str">
        <f>IF(OR(ISBLANK('!0'!AR924),ISERROR('!0'!AR924)),"",'!0'!AR924)</f>
        <v/>
      </c>
      <c r="AM922" t="str">
        <f>IF(OR(ISBLANK('!0'!AS924),ISERROR('!0'!AS924)),"",'!0'!AS924)</f>
        <v/>
      </c>
      <c r="AN922" t="str">
        <f>IF(OR(ISBLANK('!0'!AT924),ISERROR('!0'!AT924)),"",'!0'!AT924)</f>
        <v/>
      </c>
      <c r="AO922" t="str">
        <f>IF(OR(ISBLANK('!0'!AU924),ISERROR('!0'!AU924)),"",'!0'!AU924)</f>
        <v/>
      </c>
      <c r="AP922" t="str">
        <f>IF(OR(ISBLANK('!0'!AV924),ISERROR('!0'!AV924)),"",'!0'!AV924)</f>
        <v/>
      </c>
      <c r="AQ922" t="str">
        <f>IF(OR(ISBLANK('!0'!AW924),ISERROR('!0'!AW924)),"",'!0'!AW924)</f>
        <v/>
      </c>
      <c r="AR922" t="str">
        <f>IF(OR(ISBLANK('!0'!AX924),ISERROR('!0'!AX924)),"",'!0'!AX924)</f>
        <v/>
      </c>
      <c r="AS922" t="str">
        <f>IF(OR(ISBLANK('!0'!AY924),ISERROR('!0'!AY924)),"",'!0'!AY924)</f>
        <v/>
      </c>
      <c r="AT922" t="str">
        <f>IF(OR(ISBLANK('!0'!AZ924),ISERROR('!0'!AZ924)),"",'!0'!AZ924)</f>
        <v/>
      </c>
      <c r="AU922" t="str">
        <f>IF(OR(ISBLANK('!0'!BA924),ISERROR('!0'!BA924)),"",'!0'!BA924)</f>
        <v/>
      </c>
      <c r="AV922" t="str">
        <f>IF(OR(ISBLANK('!0'!BB924),ISERROR('!0'!BB924)),"",'!0'!BB924)</f>
        <v/>
      </c>
      <c r="AW922" t="str">
        <f>IF(OR(ISBLANK('!0'!BC924),ISERROR('!0'!BC924)),"",'!0'!BC924)</f>
        <v/>
      </c>
      <c r="AX922" t="str">
        <f>IF(OR(ISBLANK('!0'!BD924),ISERROR('!0'!BD924)),"",'!0'!BD924)</f>
        <v/>
      </c>
      <c r="AY922" t="str">
        <f>IF(OR(ISBLANK('!0'!BE924),ISERROR('!0'!BE924)),"",'!0'!BE924)</f>
        <v/>
      </c>
      <c r="AZ922" t="str">
        <f>IF(OR(ISBLANK('!0'!BF924),ISERROR('!0'!BF924)),"",'!0'!BF924)</f>
        <v/>
      </c>
      <c r="BA922" t="str">
        <f>IF(OR(ISBLANK('!0'!BG924),ISERROR('!0'!BG924)),"",'!0'!BG924)</f>
        <v/>
      </c>
      <c r="BB922" t="str">
        <f>IF(OR(ISBLANK('!0'!BH924),ISERROR('!0'!BH924)),"",'!0'!BH924)</f>
        <v/>
      </c>
      <c r="BC922" t="str">
        <f>IF(OR(ISBLANK('!0'!BI924),ISERROR('!0'!BI924)),"",'!0'!BI924)</f>
        <v/>
      </c>
    </row>
    <row r="923" spans="1:55" ht="12.75" customHeight="1" x14ac:dyDescent="0.2">
      <c r="A923" t="str">
        <f>IF(OR(ISBLANK('!0'!A925),ISERROR('!0'!A925)),"",'!0'!A925)</f>
        <v/>
      </c>
      <c r="B923" t="str">
        <f>IF(OR(ISBLANK('!0'!B925),ISERROR('!0'!B925)),"",'!0'!B925)</f>
        <v/>
      </c>
      <c r="C923" t="str">
        <f>IF(OR(ISBLANK('!0'!C924),ISERROR('!0'!C924)),"",'!0'!C924)</f>
        <v/>
      </c>
      <c r="D923" t="str">
        <f>IF(OR(ISBLANK('!0'!D925),ISERROR('!0'!D925)),"",'!0'!D925)</f>
        <v/>
      </c>
      <c r="E923" t="str">
        <f>IF(OR(ISBLANK('!0'!E925),ISERROR('!0'!E925)),"",'!0'!E925)</f>
        <v/>
      </c>
      <c r="F923" t="str">
        <f>IF(OR(ISBLANK('!0'!F925),ISERROR('!0'!F925)),"",'!0'!F925)</f>
        <v/>
      </c>
      <c r="G923" t="str">
        <f>IF(OR(ISBLANK('!0'!G925),ISERROR('!0'!G925)),"",'!0'!G925)</f>
        <v/>
      </c>
      <c r="H923" t="str">
        <f>IF(OR(ISBLANK('!0'!H925),ISERROR('!0'!H925)),"",'!0'!H925)</f>
        <v/>
      </c>
      <c r="I923" s="4" t="str">
        <f>IF(OR(ISBLANK('!0'!I925),ISERROR('!0'!I925)),"",'!0'!I925)</f>
        <v/>
      </c>
      <c r="J923" t="str">
        <f>IF(OR(ISBLANK('!0'!J925),ISERROR('!0'!J925)),"",'!0'!J925)</f>
        <v/>
      </c>
      <c r="K923" s="59" t="str">
        <f>IF(OR(ISBLANK('!0'!K925),ISERROR('!0'!K925)),"",'!0'!K925)</f>
        <v/>
      </c>
      <c r="L923" t="str">
        <f>IF(OR(ISBLANK('!0'!L925),ISERROR('!0'!L925)),"",'!0'!L925)</f>
        <v/>
      </c>
      <c r="M923" t="str">
        <f>IF(OR(ISBLANK('!0'!M925),ISERROR('!0'!M925)),"",'!0'!M925)</f>
        <v/>
      </c>
      <c r="N923" t="str">
        <f>IF(OR(ISBLANK('!0'!N925),ISERROR('!0'!N925)),"",'!0'!N925)</f>
        <v/>
      </c>
      <c r="O923" t="str">
        <f>IF(OR(ISBLANK('!0'!O925),ISERROR('!0'!O925)),"",'!0'!O925)</f>
        <v/>
      </c>
      <c r="P923" t="str">
        <f>IF(OR(ISBLANK('!0'!P925),ISERROR('!0'!P925)),"",'!0'!P925)</f>
        <v/>
      </c>
      <c r="Q923" t="str">
        <f>IF(OR(ISBLANK('!0'!Q925),ISERROR('!0'!Q925)),"",'!0'!Q925)</f>
        <v/>
      </c>
      <c r="R923" t="str">
        <f>IF(OR(ISBLANK('!0'!R925),ISERROR('!0'!R925)),"",'!0'!R925)</f>
        <v/>
      </c>
      <c r="S923" t="str">
        <f>IF(OR(ISBLANK('!0'!S925),ISERROR('!0'!S925)),"",'!0'!S925)</f>
        <v/>
      </c>
      <c r="T923" t="str">
        <f>IF(OR(ISBLANK('!0'!T925),ISERROR('!0'!T925)),"",'!0'!T925)</f>
        <v/>
      </c>
      <c r="U923" t="str">
        <f>IF(OR(ISBLANK('!0'!U925),ISERROR('!0'!U925)),"",'!0'!U925)</f>
        <v/>
      </c>
      <c r="V923" t="str">
        <f>IF(OR(ISBLANK('!0'!V925),ISERROR('!0'!V925)),"",'!0'!V925)</f>
        <v/>
      </c>
      <c r="W923" t="str">
        <f>IF(OR(ISBLANK('!0'!W925),ISERROR('!0'!W925)),"",'!0'!W925)</f>
        <v/>
      </c>
      <c r="X923" t="str">
        <f>IF(OR(ISBLANK('!0'!X925),ISERROR('!0'!X925)),"",'!0'!X925)</f>
        <v/>
      </c>
      <c r="Y923" t="str">
        <f>IF(OR(ISBLANK('!0'!Y925),ISERROR('!0'!Y925)),"",'!0'!Y925)</f>
        <v/>
      </c>
      <c r="Z923" t="str">
        <f>IF(OR(ISBLANK('!0'!Z925),ISERROR('!0'!Z925)),"",'!0'!Z925)</f>
        <v/>
      </c>
      <c r="AA923" t="str">
        <f>IF(OR(ISBLANK('!0'!AA925),ISERROR('!0'!AA925)),"",'!0'!AA925)</f>
        <v/>
      </c>
      <c r="AB923" t="str">
        <f>IF(OR(ISBLANK('!0'!AB925),ISERROR('!0'!AB925)),"",'!0'!AB925)</f>
        <v/>
      </c>
      <c r="AC923" t="str">
        <f>IF(OR(ISBLANK('!0'!AI925),ISERROR('!0'!AI925)),"",'!0'!AI925)</f>
        <v/>
      </c>
      <c r="AD923" t="str">
        <f>IF(OR(ISBLANK('!0'!AJ925),ISERROR('!0'!AJ925)),"",'!0'!AJ925)</f>
        <v/>
      </c>
      <c r="AE923" t="str">
        <f>IF(OR(ISBLANK('!0'!AK925),ISERROR('!0'!AK925)),"",'!0'!AK925)</f>
        <v/>
      </c>
      <c r="AF923" t="str">
        <f>IF(OR(ISBLANK('!0'!AL925),ISERROR('!0'!AL925)),"",'!0'!AL925)</f>
        <v/>
      </c>
      <c r="AG923" t="str">
        <f>IF(OR(ISBLANK('!0'!AM925),ISERROR('!0'!AM925)),"",'!0'!AM925)</f>
        <v/>
      </c>
      <c r="AH923" t="str">
        <f>IF(OR(ISBLANK('!0'!AN925),ISERROR('!0'!AN925)),"",'!0'!AN925)</f>
        <v/>
      </c>
      <c r="AI923" t="str">
        <f>IF(OR(ISBLANK('!0'!AO925),ISERROR('!0'!AO925)),"",'!0'!AO925)</f>
        <v/>
      </c>
      <c r="AJ923" t="str">
        <f>IF(OR(ISBLANK('!0'!AP925),ISERROR('!0'!AP925)),"",'!0'!AP925)</f>
        <v/>
      </c>
      <c r="AK923" t="str">
        <f>IF(OR(ISBLANK('!0'!AQ925),ISERROR('!0'!AQ925)),"",'!0'!AQ925)</f>
        <v/>
      </c>
      <c r="AL923" t="str">
        <f>IF(OR(ISBLANK('!0'!AR925),ISERROR('!0'!AR925)),"",'!0'!AR925)</f>
        <v/>
      </c>
      <c r="AM923" t="str">
        <f>IF(OR(ISBLANK('!0'!AS925),ISERROR('!0'!AS925)),"",'!0'!AS925)</f>
        <v/>
      </c>
      <c r="AN923" t="str">
        <f>IF(OR(ISBLANK('!0'!AT925),ISERROR('!0'!AT925)),"",'!0'!AT925)</f>
        <v/>
      </c>
      <c r="AO923" t="str">
        <f>IF(OR(ISBLANK('!0'!AU925),ISERROR('!0'!AU925)),"",'!0'!AU925)</f>
        <v/>
      </c>
      <c r="AP923" t="str">
        <f>IF(OR(ISBLANK('!0'!AV925),ISERROR('!0'!AV925)),"",'!0'!AV925)</f>
        <v/>
      </c>
      <c r="AQ923" t="str">
        <f>IF(OR(ISBLANK('!0'!AW925),ISERROR('!0'!AW925)),"",'!0'!AW925)</f>
        <v/>
      </c>
      <c r="AR923" t="str">
        <f>IF(OR(ISBLANK('!0'!AX925),ISERROR('!0'!AX925)),"",'!0'!AX925)</f>
        <v/>
      </c>
      <c r="AS923" t="str">
        <f>IF(OR(ISBLANK('!0'!AY925),ISERROR('!0'!AY925)),"",'!0'!AY925)</f>
        <v/>
      </c>
      <c r="AT923" t="str">
        <f>IF(OR(ISBLANK('!0'!AZ925),ISERROR('!0'!AZ925)),"",'!0'!AZ925)</f>
        <v/>
      </c>
      <c r="AU923" t="str">
        <f>IF(OR(ISBLANK('!0'!BA925),ISERROR('!0'!BA925)),"",'!0'!BA925)</f>
        <v/>
      </c>
      <c r="AV923" t="str">
        <f>IF(OR(ISBLANK('!0'!BB925),ISERROR('!0'!BB925)),"",'!0'!BB925)</f>
        <v/>
      </c>
      <c r="AW923" t="str">
        <f>IF(OR(ISBLANK('!0'!BC925),ISERROR('!0'!BC925)),"",'!0'!BC925)</f>
        <v/>
      </c>
      <c r="AX923" t="str">
        <f>IF(OR(ISBLANK('!0'!BD925),ISERROR('!0'!BD925)),"",'!0'!BD925)</f>
        <v/>
      </c>
      <c r="AY923" t="str">
        <f>IF(OR(ISBLANK('!0'!BE925),ISERROR('!0'!BE925)),"",'!0'!BE925)</f>
        <v/>
      </c>
      <c r="AZ923" t="str">
        <f>IF(OR(ISBLANK('!0'!BF925),ISERROR('!0'!BF925)),"",'!0'!BF925)</f>
        <v/>
      </c>
      <c r="BA923" t="str">
        <f>IF(OR(ISBLANK('!0'!BG925),ISERROR('!0'!BG925)),"",'!0'!BG925)</f>
        <v/>
      </c>
      <c r="BB923" t="str">
        <f>IF(OR(ISBLANK('!0'!BH925),ISERROR('!0'!BH925)),"",'!0'!BH925)</f>
        <v/>
      </c>
      <c r="BC923" t="str">
        <f>IF(OR(ISBLANK('!0'!BI925),ISERROR('!0'!BI925)),"",'!0'!BI925)</f>
        <v/>
      </c>
    </row>
    <row r="924" spans="1:55" ht="12.75" customHeight="1" x14ac:dyDescent="0.2">
      <c r="A924" t="str">
        <f>IF(OR(ISBLANK('!0'!A926),ISERROR('!0'!A926)),"",'!0'!A926)</f>
        <v/>
      </c>
      <c r="B924" t="str">
        <f>IF(OR(ISBLANK('!0'!B926),ISERROR('!0'!B926)),"",'!0'!B926)</f>
        <v/>
      </c>
      <c r="C924" t="str">
        <f>IF(OR(ISBLANK('!0'!C925),ISERROR('!0'!C925)),"",'!0'!C925)</f>
        <v/>
      </c>
      <c r="D924" t="str">
        <f>IF(OR(ISBLANK('!0'!D926),ISERROR('!0'!D926)),"",'!0'!D926)</f>
        <v/>
      </c>
      <c r="E924" t="str">
        <f>IF(OR(ISBLANK('!0'!E926),ISERROR('!0'!E926)),"",'!0'!E926)</f>
        <v/>
      </c>
      <c r="F924" t="str">
        <f>IF(OR(ISBLANK('!0'!F926),ISERROR('!0'!F926)),"",'!0'!F926)</f>
        <v/>
      </c>
      <c r="G924" t="str">
        <f>IF(OR(ISBLANK('!0'!G926),ISERROR('!0'!G926)),"",'!0'!G926)</f>
        <v/>
      </c>
      <c r="H924" t="str">
        <f>IF(OR(ISBLANK('!0'!H926),ISERROR('!0'!H926)),"",'!0'!H926)</f>
        <v/>
      </c>
      <c r="I924" s="4" t="str">
        <f>IF(OR(ISBLANK('!0'!I926),ISERROR('!0'!I926)),"",'!0'!I926)</f>
        <v/>
      </c>
      <c r="J924" t="str">
        <f>IF(OR(ISBLANK('!0'!J926),ISERROR('!0'!J926)),"",'!0'!J926)</f>
        <v/>
      </c>
      <c r="K924" s="59" t="str">
        <f>IF(OR(ISBLANK('!0'!K926),ISERROR('!0'!K926)),"",'!0'!K926)</f>
        <v/>
      </c>
      <c r="L924" t="str">
        <f>IF(OR(ISBLANK('!0'!L926),ISERROR('!0'!L926)),"",'!0'!L926)</f>
        <v/>
      </c>
      <c r="M924" t="str">
        <f>IF(OR(ISBLANK('!0'!M926),ISERROR('!0'!M926)),"",'!0'!M926)</f>
        <v/>
      </c>
      <c r="N924" t="str">
        <f>IF(OR(ISBLANK('!0'!N926),ISERROR('!0'!N926)),"",'!0'!N926)</f>
        <v/>
      </c>
      <c r="O924" t="str">
        <f>IF(OR(ISBLANK('!0'!O926),ISERROR('!0'!O926)),"",'!0'!O926)</f>
        <v/>
      </c>
      <c r="P924" t="str">
        <f>IF(OR(ISBLANK('!0'!P926),ISERROR('!0'!P926)),"",'!0'!P926)</f>
        <v/>
      </c>
      <c r="Q924" t="str">
        <f>IF(OR(ISBLANK('!0'!Q926),ISERROR('!0'!Q926)),"",'!0'!Q926)</f>
        <v/>
      </c>
      <c r="R924" t="str">
        <f>IF(OR(ISBLANK('!0'!R926),ISERROR('!0'!R926)),"",'!0'!R926)</f>
        <v/>
      </c>
      <c r="S924" t="str">
        <f>IF(OR(ISBLANK('!0'!S926),ISERROR('!0'!S926)),"",'!0'!S926)</f>
        <v/>
      </c>
      <c r="T924" t="str">
        <f>IF(OR(ISBLANK('!0'!T926),ISERROR('!0'!T926)),"",'!0'!T926)</f>
        <v/>
      </c>
      <c r="U924" t="str">
        <f>IF(OR(ISBLANK('!0'!U926),ISERROR('!0'!U926)),"",'!0'!U926)</f>
        <v/>
      </c>
      <c r="V924" t="str">
        <f>IF(OR(ISBLANK('!0'!V926),ISERROR('!0'!V926)),"",'!0'!V926)</f>
        <v/>
      </c>
      <c r="W924" t="str">
        <f>IF(OR(ISBLANK('!0'!W926),ISERROR('!0'!W926)),"",'!0'!W926)</f>
        <v/>
      </c>
      <c r="X924" t="str">
        <f>IF(OR(ISBLANK('!0'!X926),ISERROR('!0'!X926)),"",'!0'!X926)</f>
        <v/>
      </c>
      <c r="Y924" t="str">
        <f>IF(OR(ISBLANK('!0'!Y926),ISERROR('!0'!Y926)),"",'!0'!Y926)</f>
        <v/>
      </c>
      <c r="Z924" t="str">
        <f>IF(OR(ISBLANK('!0'!Z926),ISERROR('!0'!Z926)),"",'!0'!Z926)</f>
        <v/>
      </c>
      <c r="AA924" t="str">
        <f>IF(OR(ISBLANK('!0'!AA926),ISERROR('!0'!AA926)),"",'!0'!AA926)</f>
        <v/>
      </c>
      <c r="AB924" t="str">
        <f>IF(OR(ISBLANK('!0'!AB926),ISERROR('!0'!AB926)),"",'!0'!AB926)</f>
        <v/>
      </c>
      <c r="AC924" t="str">
        <f>IF(OR(ISBLANK('!0'!AI926),ISERROR('!0'!AI926)),"",'!0'!AI926)</f>
        <v/>
      </c>
      <c r="AD924" t="str">
        <f>IF(OR(ISBLANK('!0'!AJ926),ISERROR('!0'!AJ926)),"",'!0'!AJ926)</f>
        <v/>
      </c>
      <c r="AE924" t="str">
        <f>IF(OR(ISBLANK('!0'!AK926),ISERROR('!0'!AK926)),"",'!0'!AK926)</f>
        <v/>
      </c>
      <c r="AF924" t="str">
        <f>IF(OR(ISBLANK('!0'!AL926),ISERROR('!0'!AL926)),"",'!0'!AL926)</f>
        <v/>
      </c>
      <c r="AG924" t="str">
        <f>IF(OR(ISBLANK('!0'!AM926),ISERROR('!0'!AM926)),"",'!0'!AM926)</f>
        <v/>
      </c>
      <c r="AH924" t="str">
        <f>IF(OR(ISBLANK('!0'!AN926),ISERROR('!0'!AN926)),"",'!0'!AN926)</f>
        <v/>
      </c>
      <c r="AI924" t="str">
        <f>IF(OR(ISBLANK('!0'!AO926),ISERROR('!0'!AO926)),"",'!0'!AO926)</f>
        <v/>
      </c>
      <c r="AJ924" t="str">
        <f>IF(OR(ISBLANK('!0'!AP926),ISERROR('!0'!AP926)),"",'!0'!AP926)</f>
        <v/>
      </c>
      <c r="AK924" t="str">
        <f>IF(OR(ISBLANK('!0'!AQ926),ISERROR('!0'!AQ926)),"",'!0'!AQ926)</f>
        <v/>
      </c>
      <c r="AL924" t="str">
        <f>IF(OR(ISBLANK('!0'!AR926),ISERROR('!0'!AR926)),"",'!0'!AR926)</f>
        <v/>
      </c>
      <c r="AM924" t="str">
        <f>IF(OR(ISBLANK('!0'!AS926),ISERROR('!0'!AS926)),"",'!0'!AS926)</f>
        <v/>
      </c>
      <c r="AN924" t="str">
        <f>IF(OR(ISBLANK('!0'!AT926),ISERROR('!0'!AT926)),"",'!0'!AT926)</f>
        <v/>
      </c>
      <c r="AO924" t="str">
        <f>IF(OR(ISBLANK('!0'!AU926),ISERROR('!0'!AU926)),"",'!0'!AU926)</f>
        <v/>
      </c>
      <c r="AP924" t="str">
        <f>IF(OR(ISBLANK('!0'!AV926),ISERROR('!0'!AV926)),"",'!0'!AV926)</f>
        <v/>
      </c>
      <c r="AQ924" t="str">
        <f>IF(OR(ISBLANK('!0'!AW926),ISERROR('!0'!AW926)),"",'!0'!AW926)</f>
        <v/>
      </c>
      <c r="AR924" t="str">
        <f>IF(OR(ISBLANK('!0'!AX926),ISERROR('!0'!AX926)),"",'!0'!AX926)</f>
        <v/>
      </c>
      <c r="AS924" t="str">
        <f>IF(OR(ISBLANK('!0'!AY926),ISERROR('!0'!AY926)),"",'!0'!AY926)</f>
        <v/>
      </c>
      <c r="AT924" t="str">
        <f>IF(OR(ISBLANK('!0'!AZ926),ISERROR('!0'!AZ926)),"",'!0'!AZ926)</f>
        <v/>
      </c>
      <c r="AU924" t="str">
        <f>IF(OR(ISBLANK('!0'!BA926),ISERROR('!0'!BA926)),"",'!0'!BA926)</f>
        <v/>
      </c>
      <c r="AV924" t="str">
        <f>IF(OR(ISBLANK('!0'!BB926),ISERROR('!0'!BB926)),"",'!0'!BB926)</f>
        <v/>
      </c>
      <c r="AW924" t="str">
        <f>IF(OR(ISBLANK('!0'!BC926),ISERROR('!0'!BC926)),"",'!0'!BC926)</f>
        <v/>
      </c>
      <c r="AX924" t="str">
        <f>IF(OR(ISBLANK('!0'!BD926),ISERROR('!0'!BD926)),"",'!0'!BD926)</f>
        <v/>
      </c>
      <c r="AY924" t="str">
        <f>IF(OR(ISBLANK('!0'!BE926),ISERROR('!0'!BE926)),"",'!0'!BE926)</f>
        <v/>
      </c>
      <c r="AZ924" t="str">
        <f>IF(OR(ISBLANK('!0'!BF926),ISERROR('!0'!BF926)),"",'!0'!BF926)</f>
        <v/>
      </c>
      <c r="BA924" t="str">
        <f>IF(OR(ISBLANK('!0'!BG926),ISERROR('!0'!BG926)),"",'!0'!BG926)</f>
        <v/>
      </c>
      <c r="BB924" t="str">
        <f>IF(OR(ISBLANK('!0'!BH926),ISERROR('!0'!BH926)),"",'!0'!BH926)</f>
        <v/>
      </c>
      <c r="BC924" t="str">
        <f>IF(OR(ISBLANK('!0'!BI926),ISERROR('!0'!BI926)),"",'!0'!BI926)</f>
        <v/>
      </c>
    </row>
    <row r="925" spans="1:55" ht="12.75" customHeight="1" x14ac:dyDescent="0.2">
      <c r="A925" t="str">
        <f>IF(OR(ISBLANK('!0'!A927),ISERROR('!0'!A927)),"",'!0'!A927)</f>
        <v/>
      </c>
      <c r="B925" t="str">
        <f>IF(OR(ISBLANK('!0'!B927),ISERROR('!0'!B927)),"",'!0'!B927)</f>
        <v/>
      </c>
      <c r="C925" t="str">
        <f>IF(OR(ISBLANK('!0'!C926),ISERROR('!0'!C926)),"",'!0'!C926)</f>
        <v/>
      </c>
      <c r="D925" t="str">
        <f>IF(OR(ISBLANK('!0'!D927),ISERROR('!0'!D927)),"",'!0'!D927)</f>
        <v/>
      </c>
      <c r="E925" t="str">
        <f>IF(OR(ISBLANK('!0'!E927),ISERROR('!0'!E927)),"",'!0'!E927)</f>
        <v/>
      </c>
      <c r="F925" t="str">
        <f>IF(OR(ISBLANK('!0'!F927),ISERROR('!0'!F927)),"",'!0'!F927)</f>
        <v/>
      </c>
      <c r="G925" t="str">
        <f>IF(OR(ISBLANK('!0'!G927),ISERROR('!0'!G927)),"",'!0'!G927)</f>
        <v/>
      </c>
      <c r="H925" t="str">
        <f>IF(OR(ISBLANK('!0'!H927),ISERROR('!0'!H927)),"",'!0'!H927)</f>
        <v/>
      </c>
      <c r="I925" s="4" t="str">
        <f>IF(OR(ISBLANK('!0'!I927),ISERROR('!0'!I927)),"",'!0'!I927)</f>
        <v/>
      </c>
      <c r="J925" t="str">
        <f>IF(OR(ISBLANK('!0'!J927),ISERROR('!0'!J927)),"",'!0'!J927)</f>
        <v/>
      </c>
      <c r="K925" s="59" t="str">
        <f>IF(OR(ISBLANK('!0'!K927),ISERROR('!0'!K927)),"",'!0'!K927)</f>
        <v/>
      </c>
      <c r="L925" t="str">
        <f>IF(OR(ISBLANK('!0'!L927),ISERROR('!0'!L927)),"",'!0'!L927)</f>
        <v/>
      </c>
      <c r="M925" t="str">
        <f>IF(OR(ISBLANK('!0'!M927),ISERROR('!0'!M927)),"",'!0'!M927)</f>
        <v/>
      </c>
      <c r="N925" t="str">
        <f>IF(OR(ISBLANK('!0'!N927),ISERROR('!0'!N927)),"",'!0'!N927)</f>
        <v/>
      </c>
      <c r="O925" t="str">
        <f>IF(OR(ISBLANK('!0'!O927),ISERROR('!0'!O927)),"",'!0'!O927)</f>
        <v/>
      </c>
      <c r="P925" t="str">
        <f>IF(OR(ISBLANK('!0'!P927),ISERROR('!0'!P927)),"",'!0'!P927)</f>
        <v/>
      </c>
      <c r="Q925" t="str">
        <f>IF(OR(ISBLANK('!0'!Q927),ISERROR('!0'!Q927)),"",'!0'!Q927)</f>
        <v/>
      </c>
      <c r="R925" t="str">
        <f>IF(OR(ISBLANK('!0'!R927),ISERROR('!0'!R927)),"",'!0'!R927)</f>
        <v/>
      </c>
      <c r="S925" t="str">
        <f>IF(OR(ISBLANK('!0'!S927),ISERROR('!0'!S927)),"",'!0'!S927)</f>
        <v/>
      </c>
      <c r="T925" t="str">
        <f>IF(OR(ISBLANK('!0'!T927),ISERROR('!0'!T927)),"",'!0'!T927)</f>
        <v/>
      </c>
      <c r="U925" t="str">
        <f>IF(OR(ISBLANK('!0'!U927),ISERROR('!0'!U927)),"",'!0'!U927)</f>
        <v/>
      </c>
      <c r="V925" t="str">
        <f>IF(OR(ISBLANK('!0'!V927),ISERROR('!0'!V927)),"",'!0'!V927)</f>
        <v/>
      </c>
      <c r="W925" t="str">
        <f>IF(OR(ISBLANK('!0'!W927),ISERROR('!0'!W927)),"",'!0'!W927)</f>
        <v/>
      </c>
      <c r="X925" t="str">
        <f>IF(OR(ISBLANK('!0'!X927),ISERROR('!0'!X927)),"",'!0'!X927)</f>
        <v/>
      </c>
      <c r="Y925" t="str">
        <f>IF(OR(ISBLANK('!0'!Y927),ISERROR('!0'!Y927)),"",'!0'!Y927)</f>
        <v/>
      </c>
      <c r="Z925" t="str">
        <f>IF(OR(ISBLANK('!0'!Z927),ISERROR('!0'!Z927)),"",'!0'!Z927)</f>
        <v/>
      </c>
      <c r="AA925" t="str">
        <f>IF(OR(ISBLANK('!0'!AA927),ISERROR('!0'!AA927)),"",'!0'!AA927)</f>
        <v/>
      </c>
      <c r="AB925" t="str">
        <f>IF(OR(ISBLANK('!0'!AB927),ISERROR('!0'!AB927)),"",'!0'!AB927)</f>
        <v/>
      </c>
      <c r="AC925" t="str">
        <f>IF(OR(ISBLANK('!0'!AI927),ISERROR('!0'!AI927)),"",'!0'!AI927)</f>
        <v/>
      </c>
      <c r="AD925" t="str">
        <f>IF(OR(ISBLANK('!0'!AJ927),ISERROR('!0'!AJ927)),"",'!0'!AJ927)</f>
        <v/>
      </c>
      <c r="AE925" t="str">
        <f>IF(OR(ISBLANK('!0'!AK927),ISERROR('!0'!AK927)),"",'!0'!AK927)</f>
        <v/>
      </c>
      <c r="AF925" t="str">
        <f>IF(OR(ISBLANK('!0'!AL927),ISERROR('!0'!AL927)),"",'!0'!AL927)</f>
        <v/>
      </c>
      <c r="AG925" t="str">
        <f>IF(OR(ISBLANK('!0'!AM927),ISERROR('!0'!AM927)),"",'!0'!AM927)</f>
        <v/>
      </c>
      <c r="AH925" t="str">
        <f>IF(OR(ISBLANK('!0'!AN927),ISERROR('!0'!AN927)),"",'!0'!AN927)</f>
        <v/>
      </c>
      <c r="AI925" t="str">
        <f>IF(OR(ISBLANK('!0'!AO927),ISERROR('!0'!AO927)),"",'!0'!AO927)</f>
        <v/>
      </c>
      <c r="AJ925" t="str">
        <f>IF(OR(ISBLANK('!0'!AP927),ISERROR('!0'!AP927)),"",'!0'!AP927)</f>
        <v/>
      </c>
      <c r="AK925" t="str">
        <f>IF(OR(ISBLANK('!0'!AQ927),ISERROR('!0'!AQ927)),"",'!0'!AQ927)</f>
        <v/>
      </c>
      <c r="AL925" t="str">
        <f>IF(OR(ISBLANK('!0'!AR927),ISERROR('!0'!AR927)),"",'!0'!AR927)</f>
        <v/>
      </c>
      <c r="AM925" t="str">
        <f>IF(OR(ISBLANK('!0'!AS927),ISERROR('!0'!AS927)),"",'!0'!AS927)</f>
        <v/>
      </c>
      <c r="AN925" t="str">
        <f>IF(OR(ISBLANK('!0'!AT927),ISERROR('!0'!AT927)),"",'!0'!AT927)</f>
        <v/>
      </c>
      <c r="AO925" t="str">
        <f>IF(OR(ISBLANK('!0'!AU927),ISERROR('!0'!AU927)),"",'!0'!AU927)</f>
        <v/>
      </c>
      <c r="AP925" t="str">
        <f>IF(OR(ISBLANK('!0'!AV927),ISERROR('!0'!AV927)),"",'!0'!AV927)</f>
        <v/>
      </c>
      <c r="AQ925" t="str">
        <f>IF(OR(ISBLANK('!0'!AW927),ISERROR('!0'!AW927)),"",'!0'!AW927)</f>
        <v/>
      </c>
      <c r="AR925" t="str">
        <f>IF(OR(ISBLANK('!0'!AX927),ISERROR('!0'!AX927)),"",'!0'!AX927)</f>
        <v/>
      </c>
      <c r="AS925" t="str">
        <f>IF(OR(ISBLANK('!0'!AY927),ISERROR('!0'!AY927)),"",'!0'!AY927)</f>
        <v/>
      </c>
      <c r="AT925" t="str">
        <f>IF(OR(ISBLANK('!0'!AZ927),ISERROR('!0'!AZ927)),"",'!0'!AZ927)</f>
        <v/>
      </c>
      <c r="AU925" t="str">
        <f>IF(OR(ISBLANK('!0'!BA927),ISERROR('!0'!BA927)),"",'!0'!BA927)</f>
        <v/>
      </c>
      <c r="AV925" t="str">
        <f>IF(OR(ISBLANK('!0'!BB927),ISERROR('!0'!BB927)),"",'!0'!BB927)</f>
        <v/>
      </c>
      <c r="AW925" t="str">
        <f>IF(OR(ISBLANK('!0'!BC927),ISERROR('!0'!BC927)),"",'!0'!BC927)</f>
        <v/>
      </c>
      <c r="AX925" t="str">
        <f>IF(OR(ISBLANK('!0'!BD927),ISERROR('!0'!BD927)),"",'!0'!BD927)</f>
        <v/>
      </c>
      <c r="AY925" t="str">
        <f>IF(OR(ISBLANK('!0'!BE927),ISERROR('!0'!BE927)),"",'!0'!BE927)</f>
        <v/>
      </c>
      <c r="AZ925" t="str">
        <f>IF(OR(ISBLANK('!0'!BF927),ISERROR('!0'!BF927)),"",'!0'!BF927)</f>
        <v/>
      </c>
      <c r="BA925" t="str">
        <f>IF(OR(ISBLANK('!0'!BG927),ISERROR('!0'!BG927)),"",'!0'!BG927)</f>
        <v/>
      </c>
      <c r="BB925" t="str">
        <f>IF(OR(ISBLANK('!0'!BH927),ISERROR('!0'!BH927)),"",'!0'!BH927)</f>
        <v/>
      </c>
      <c r="BC925" t="str">
        <f>IF(OR(ISBLANK('!0'!BI927),ISERROR('!0'!BI927)),"",'!0'!BI927)</f>
        <v/>
      </c>
    </row>
    <row r="926" spans="1:55" ht="12.75" customHeight="1" x14ac:dyDescent="0.2">
      <c r="A926" t="str">
        <f>IF(OR(ISBLANK('!0'!A928),ISERROR('!0'!A928)),"",'!0'!A928)</f>
        <v/>
      </c>
      <c r="B926" t="str">
        <f>IF(OR(ISBLANK('!0'!B928),ISERROR('!0'!B928)),"",'!0'!B928)</f>
        <v/>
      </c>
      <c r="C926" t="str">
        <f>IF(OR(ISBLANK('!0'!C927),ISERROR('!0'!C927)),"",'!0'!C927)</f>
        <v/>
      </c>
      <c r="D926" t="str">
        <f>IF(OR(ISBLANK('!0'!D928),ISERROR('!0'!D928)),"",'!0'!D928)</f>
        <v/>
      </c>
      <c r="E926" t="str">
        <f>IF(OR(ISBLANK('!0'!E928),ISERROR('!0'!E928)),"",'!0'!E928)</f>
        <v/>
      </c>
      <c r="F926" t="str">
        <f>IF(OR(ISBLANK('!0'!F928),ISERROR('!0'!F928)),"",'!0'!F928)</f>
        <v/>
      </c>
      <c r="G926" t="str">
        <f>IF(OR(ISBLANK('!0'!G928),ISERROR('!0'!G928)),"",'!0'!G928)</f>
        <v/>
      </c>
      <c r="H926" t="str">
        <f>IF(OR(ISBLANK('!0'!H928),ISERROR('!0'!H928)),"",'!0'!H928)</f>
        <v/>
      </c>
      <c r="I926" s="4" t="str">
        <f>IF(OR(ISBLANK('!0'!I928),ISERROR('!0'!I928)),"",'!0'!I928)</f>
        <v/>
      </c>
      <c r="J926" t="str">
        <f>IF(OR(ISBLANK('!0'!J928),ISERROR('!0'!J928)),"",'!0'!J928)</f>
        <v/>
      </c>
      <c r="K926" s="59" t="str">
        <f>IF(OR(ISBLANK('!0'!K928),ISERROR('!0'!K928)),"",'!0'!K928)</f>
        <v/>
      </c>
      <c r="L926" t="str">
        <f>IF(OR(ISBLANK('!0'!L928),ISERROR('!0'!L928)),"",'!0'!L928)</f>
        <v/>
      </c>
      <c r="M926" t="str">
        <f>IF(OR(ISBLANK('!0'!M928),ISERROR('!0'!M928)),"",'!0'!M928)</f>
        <v/>
      </c>
      <c r="N926" t="str">
        <f>IF(OR(ISBLANK('!0'!N928),ISERROR('!0'!N928)),"",'!0'!N928)</f>
        <v/>
      </c>
      <c r="O926" t="str">
        <f>IF(OR(ISBLANK('!0'!O928),ISERROR('!0'!O928)),"",'!0'!O928)</f>
        <v/>
      </c>
      <c r="P926" t="str">
        <f>IF(OR(ISBLANK('!0'!P928),ISERROR('!0'!P928)),"",'!0'!P928)</f>
        <v/>
      </c>
      <c r="Q926" t="str">
        <f>IF(OR(ISBLANK('!0'!Q928),ISERROR('!0'!Q928)),"",'!0'!Q928)</f>
        <v/>
      </c>
      <c r="R926" t="str">
        <f>IF(OR(ISBLANK('!0'!R928),ISERROR('!0'!R928)),"",'!0'!R928)</f>
        <v/>
      </c>
      <c r="S926" t="str">
        <f>IF(OR(ISBLANK('!0'!S928),ISERROR('!0'!S928)),"",'!0'!S928)</f>
        <v/>
      </c>
      <c r="T926" t="str">
        <f>IF(OR(ISBLANK('!0'!T928),ISERROR('!0'!T928)),"",'!0'!T928)</f>
        <v/>
      </c>
      <c r="U926" t="str">
        <f>IF(OR(ISBLANK('!0'!U928),ISERROR('!0'!U928)),"",'!0'!U928)</f>
        <v/>
      </c>
      <c r="V926" t="str">
        <f>IF(OR(ISBLANK('!0'!V928),ISERROR('!0'!V928)),"",'!0'!V928)</f>
        <v/>
      </c>
      <c r="W926" t="str">
        <f>IF(OR(ISBLANK('!0'!W928),ISERROR('!0'!W928)),"",'!0'!W928)</f>
        <v/>
      </c>
      <c r="X926" t="str">
        <f>IF(OR(ISBLANK('!0'!X928),ISERROR('!0'!X928)),"",'!0'!X928)</f>
        <v/>
      </c>
      <c r="Y926" t="str">
        <f>IF(OR(ISBLANK('!0'!Y928),ISERROR('!0'!Y928)),"",'!0'!Y928)</f>
        <v/>
      </c>
      <c r="Z926" t="str">
        <f>IF(OR(ISBLANK('!0'!Z928),ISERROR('!0'!Z928)),"",'!0'!Z928)</f>
        <v/>
      </c>
      <c r="AA926" t="str">
        <f>IF(OR(ISBLANK('!0'!AA928),ISERROR('!0'!AA928)),"",'!0'!AA928)</f>
        <v/>
      </c>
      <c r="AB926" t="str">
        <f>IF(OR(ISBLANK('!0'!AB928),ISERROR('!0'!AB928)),"",'!0'!AB928)</f>
        <v/>
      </c>
      <c r="AC926" t="str">
        <f>IF(OR(ISBLANK('!0'!AI928),ISERROR('!0'!AI928)),"",'!0'!AI928)</f>
        <v/>
      </c>
      <c r="AD926" t="str">
        <f>IF(OR(ISBLANK('!0'!AJ928),ISERROR('!0'!AJ928)),"",'!0'!AJ928)</f>
        <v/>
      </c>
      <c r="AE926" t="str">
        <f>IF(OR(ISBLANK('!0'!AK928),ISERROR('!0'!AK928)),"",'!0'!AK928)</f>
        <v/>
      </c>
      <c r="AF926" t="str">
        <f>IF(OR(ISBLANK('!0'!AL928),ISERROR('!0'!AL928)),"",'!0'!AL928)</f>
        <v/>
      </c>
      <c r="AG926" t="str">
        <f>IF(OR(ISBLANK('!0'!AM928),ISERROR('!0'!AM928)),"",'!0'!AM928)</f>
        <v/>
      </c>
      <c r="AH926" t="str">
        <f>IF(OR(ISBLANK('!0'!AN928),ISERROR('!0'!AN928)),"",'!0'!AN928)</f>
        <v/>
      </c>
      <c r="AI926" t="str">
        <f>IF(OR(ISBLANK('!0'!AO928),ISERROR('!0'!AO928)),"",'!0'!AO928)</f>
        <v/>
      </c>
      <c r="AJ926" t="str">
        <f>IF(OR(ISBLANK('!0'!AP928),ISERROR('!0'!AP928)),"",'!0'!AP928)</f>
        <v/>
      </c>
      <c r="AK926" t="str">
        <f>IF(OR(ISBLANK('!0'!AQ928),ISERROR('!0'!AQ928)),"",'!0'!AQ928)</f>
        <v/>
      </c>
      <c r="AL926" t="str">
        <f>IF(OR(ISBLANK('!0'!AR928),ISERROR('!0'!AR928)),"",'!0'!AR928)</f>
        <v/>
      </c>
      <c r="AM926" t="str">
        <f>IF(OR(ISBLANK('!0'!AS928),ISERROR('!0'!AS928)),"",'!0'!AS928)</f>
        <v/>
      </c>
      <c r="AN926" t="str">
        <f>IF(OR(ISBLANK('!0'!AT928),ISERROR('!0'!AT928)),"",'!0'!AT928)</f>
        <v/>
      </c>
      <c r="AO926" t="str">
        <f>IF(OR(ISBLANK('!0'!AU928),ISERROR('!0'!AU928)),"",'!0'!AU928)</f>
        <v/>
      </c>
      <c r="AP926" t="str">
        <f>IF(OR(ISBLANK('!0'!AV928),ISERROR('!0'!AV928)),"",'!0'!AV928)</f>
        <v/>
      </c>
      <c r="AQ926" t="str">
        <f>IF(OR(ISBLANK('!0'!AW928),ISERROR('!0'!AW928)),"",'!0'!AW928)</f>
        <v/>
      </c>
      <c r="AR926" t="str">
        <f>IF(OR(ISBLANK('!0'!AX928),ISERROR('!0'!AX928)),"",'!0'!AX928)</f>
        <v/>
      </c>
      <c r="AS926" t="str">
        <f>IF(OR(ISBLANK('!0'!AY928),ISERROR('!0'!AY928)),"",'!0'!AY928)</f>
        <v/>
      </c>
      <c r="AT926" t="str">
        <f>IF(OR(ISBLANK('!0'!AZ928),ISERROR('!0'!AZ928)),"",'!0'!AZ928)</f>
        <v/>
      </c>
      <c r="AU926" t="str">
        <f>IF(OR(ISBLANK('!0'!BA928),ISERROR('!0'!BA928)),"",'!0'!BA928)</f>
        <v/>
      </c>
      <c r="AV926" t="str">
        <f>IF(OR(ISBLANK('!0'!BB928),ISERROR('!0'!BB928)),"",'!0'!BB928)</f>
        <v/>
      </c>
      <c r="AW926" t="str">
        <f>IF(OR(ISBLANK('!0'!BC928),ISERROR('!0'!BC928)),"",'!0'!BC928)</f>
        <v/>
      </c>
      <c r="AX926" t="str">
        <f>IF(OR(ISBLANK('!0'!BD928),ISERROR('!0'!BD928)),"",'!0'!BD928)</f>
        <v/>
      </c>
      <c r="AY926" t="str">
        <f>IF(OR(ISBLANK('!0'!BE928),ISERROR('!0'!BE928)),"",'!0'!BE928)</f>
        <v/>
      </c>
      <c r="AZ926" t="str">
        <f>IF(OR(ISBLANK('!0'!BF928),ISERROR('!0'!BF928)),"",'!0'!BF928)</f>
        <v/>
      </c>
      <c r="BA926" t="str">
        <f>IF(OR(ISBLANK('!0'!BG928),ISERROR('!0'!BG928)),"",'!0'!BG928)</f>
        <v/>
      </c>
      <c r="BB926" t="str">
        <f>IF(OR(ISBLANK('!0'!BH928),ISERROR('!0'!BH928)),"",'!0'!BH928)</f>
        <v/>
      </c>
      <c r="BC926" t="str">
        <f>IF(OR(ISBLANK('!0'!BI928),ISERROR('!0'!BI928)),"",'!0'!BI928)</f>
        <v/>
      </c>
    </row>
    <row r="927" spans="1:55" ht="12.75" customHeight="1" x14ac:dyDescent="0.2">
      <c r="A927" t="str">
        <f>IF(OR(ISBLANK('!0'!A929),ISERROR('!0'!A929)),"",'!0'!A929)</f>
        <v/>
      </c>
      <c r="B927" t="str">
        <f>IF(OR(ISBLANK('!0'!B929),ISERROR('!0'!B929)),"",'!0'!B929)</f>
        <v/>
      </c>
      <c r="C927" t="str">
        <f>IF(OR(ISBLANK('!0'!C928),ISERROR('!0'!C928)),"",'!0'!C928)</f>
        <v/>
      </c>
      <c r="D927" t="str">
        <f>IF(OR(ISBLANK('!0'!D929),ISERROR('!0'!D929)),"",'!0'!D929)</f>
        <v/>
      </c>
      <c r="E927" t="str">
        <f>IF(OR(ISBLANK('!0'!E929),ISERROR('!0'!E929)),"",'!0'!E929)</f>
        <v/>
      </c>
      <c r="F927" t="str">
        <f>IF(OR(ISBLANK('!0'!F929),ISERROR('!0'!F929)),"",'!0'!F929)</f>
        <v/>
      </c>
      <c r="G927" t="str">
        <f>IF(OR(ISBLANK('!0'!G929),ISERROR('!0'!G929)),"",'!0'!G929)</f>
        <v/>
      </c>
      <c r="H927" t="str">
        <f>IF(OR(ISBLANK('!0'!H929),ISERROR('!0'!H929)),"",'!0'!H929)</f>
        <v/>
      </c>
      <c r="I927" s="4" t="str">
        <f>IF(OR(ISBLANK('!0'!I929),ISERROR('!0'!I929)),"",'!0'!I929)</f>
        <v/>
      </c>
      <c r="J927" t="str">
        <f>IF(OR(ISBLANK('!0'!J929),ISERROR('!0'!J929)),"",'!0'!J929)</f>
        <v/>
      </c>
      <c r="K927" s="59" t="str">
        <f>IF(OR(ISBLANK('!0'!K929),ISERROR('!0'!K929)),"",'!0'!K929)</f>
        <v/>
      </c>
      <c r="L927" t="str">
        <f>IF(OR(ISBLANK('!0'!L929),ISERROR('!0'!L929)),"",'!0'!L929)</f>
        <v/>
      </c>
      <c r="M927" t="str">
        <f>IF(OR(ISBLANK('!0'!M929),ISERROR('!0'!M929)),"",'!0'!M929)</f>
        <v/>
      </c>
      <c r="N927" t="str">
        <f>IF(OR(ISBLANK('!0'!N929),ISERROR('!0'!N929)),"",'!0'!N929)</f>
        <v/>
      </c>
      <c r="O927" t="str">
        <f>IF(OR(ISBLANK('!0'!O929),ISERROR('!0'!O929)),"",'!0'!O929)</f>
        <v/>
      </c>
      <c r="P927" t="str">
        <f>IF(OR(ISBLANK('!0'!P929),ISERROR('!0'!P929)),"",'!0'!P929)</f>
        <v/>
      </c>
      <c r="Q927" t="str">
        <f>IF(OR(ISBLANK('!0'!Q929),ISERROR('!0'!Q929)),"",'!0'!Q929)</f>
        <v/>
      </c>
      <c r="R927" t="str">
        <f>IF(OR(ISBLANK('!0'!R929),ISERROR('!0'!R929)),"",'!0'!R929)</f>
        <v/>
      </c>
      <c r="S927" t="str">
        <f>IF(OR(ISBLANK('!0'!S929),ISERROR('!0'!S929)),"",'!0'!S929)</f>
        <v/>
      </c>
      <c r="T927" t="str">
        <f>IF(OR(ISBLANK('!0'!T929),ISERROR('!0'!T929)),"",'!0'!T929)</f>
        <v/>
      </c>
      <c r="U927" t="str">
        <f>IF(OR(ISBLANK('!0'!U929),ISERROR('!0'!U929)),"",'!0'!U929)</f>
        <v/>
      </c>
      <c r="V927" t="str">
        <f>IF(OR(ISBLANK('!0'!V929),ISERROR('!0'!V929)),"",'!0'!V929)</f>
        <v/>
      </c>
      <c r="W927" t="str">
        <f>IF(OR(ISBLANK('!0'!W929),ISERROR('!0'!W929)),"",'!0'!W929)</f>
        <v/>
      </c>
      <c r="X927" t="str">
        <f>IF(OR(ISBLANK('!0'!X929),ISERROR('!0'!X929)),"",'!0'!X929)</f>
        <v/>
      </c>
      <c r="Y927" t="str">
        <f>IF(OR(ISBLANK('!0'!Y929),ISERROR('!0'!Y929)),"",'!0'!Y929)</f>
        <v/>
      </c>
      <c r="Z927" t="str">
        <f>IF(OR(ISBLANK('!0'!Z929),ISERROR('!0'!Z929)),"",'!0'!Z929)</f>
        <v/>
      </c>
      <c r="AA927" t="str">
        <f>IF(OR(ISBLANK('!0'!AA929),ISERROR('!0'!AA929)),"",'!0'!AA929)</f>
        <v/>
      </c>
      <c r="AB927" t="str">
        <f>IF(OR(ISBLANK('!0'!AB929),ISERROR('!0'!AB929)),"",'!0'!AB929)</f>
        <v/>
      </c>
      <c r="AC927" t="str">
        <f>IF(OR(ISBLANK('!0'!AI929),ISERROR('!0'!AI929)),"",'!0'!AI929)</f>
        <v/>
      </c>
      <c r="AD927" t="str">
        <f>IF(OR(ISBLANK('!0'!AJ929),ISERROR('!0'!AJ929)),"",'!0'!AJ929)</f>
        <v/>
      </c>
      <c r="AE927" t="str">
        <f>IF(OR(ISBLANK('!0'!AK929),ISERROR('!0'!AK929)),"",'!0'!AK929)</f>
        <v/>
      </c>
      <c r="AF927" t="str">
        <f>IF(OR(ISBLANK('!0'!AL929),ISERROR('!0'!AL929)),"",'!0'!AL929)</f>
        <v/>
      </c>
      <c r="AG927" t="str">
        <f>IF(OR(ISBLANK('!0'!AM929),ISERROR('!0'!AM929)),"",'!0'!AM929)</f>
        <v/>
      </c>
      <c r="AH927" t="str">
        <f>IF(OR(ISBLANK('!0'!AN929),ISERROR('!0'!AN929)),"",'!0'!AN929)</f>
        <v/>
      </c>
      <c r="AI927" t="str">
        <f>IF(OR(ISBLANK('!0'!AO929),ISERROR('!0'!AO929)),"",'!0'!AO929)</f>
        <v/>
      </c>
      <c r="AJ927" t="str">
        <f>IF(OR(ISBLANK('!0'!AP929),ISERROR('!0'!AP929)),"",'!0'!AP929)</f>
        <v/>
      </c>
      <c r="AK927" t="str">
        <f>IF(OR(ISBLANK('!0'!AQ929),ISERROR('!0'!AQ929)),"",'!0'!AQ929)</f>
        <v/>
      </c>
      <c r="AL927" t="str">
        <f>IF(OR(ISBLANK('!0'!AR929),ISERROR('!0'!AR929)),"",'!0'!AR929)</f>
        <v/>
      </c>
      <c r="AM927" t="str">
        <f>IF(OR(ISBLANK('!0'!AS929),ISERROR('!0'!AS929)),"",'!0'!AS929)</f>
        <v/>
      </c>
      <c r="AN927" t="str">
        <f>IF(OR(ISBLANK('!0'!AT929),ISERROR('!0'!AT929)),"",'!0'!AT929)</f>
        <v/>
      </c>
      <c r="AO927" t="str">
        <f>IF(OR(ISBLANK('!0'!AU929),ISERROR('!0'!AU929)),"",'!0'!AU929)</f>
        <v/>
      </c>
      <c r="AP927" t="str">
        <f>IF(OR(ISBLANK('!0'!AV929),ISERROR('!0'!AV929)),"",'!0'!AV929)</f>
        <v/>
      </c>
      <c r="AQ927" t="str">
        <f>IF(OR(ISBLANK('!0'!AW929),ISERROR('!0'!AW929)),"",'!0'!AW929)</f>
        <v/>
      </c>
      <c r="AR927" t="str">
        <f>IF(OR(ISBLANK('!0'!AX929),ISERROR('!0'!AX929)),"",'!0'!AX929)</f>
        <v/>
      </c>
      <c r="AS927" t="str">
        <f>IF(OR(ISBLANK('!0'!AY929),ISERROR('!0'!AY929)),"",'!0'!AY929)</f>
        <v/>
      </c>
      <c r="AT927" t="str">
        <f>IF(OR(ISBLANK('!0'!AZ929),ISERROR('!0'!AZ929)),"",'!0'!AZ929)</f>
        <v/>
      </c>
      <c r="AU927" t="str">
        <f>IF(OR(ISBLANK('!0'!BA929),ISERROR('!0'!BA929)),"",'!0'!BA929)</f>
        <v/>
      </c>
      <c r="AV927" t="str">
        <f>IF(OR(ISBLANK('!0'!BB929),ISERROR('!0'!BB929)),"",'!0'!BB929)</f>
        <v/>
      </c>
      <c r="AW927" t="str">
        <f>IF(OR(ISBLANK('!0'!BC929),ISERROR('!0'!BC929)),"",'!0'!BC929)</f>
        <v/>
      </c>
      <c r="AX927" t="str">
        <f>IF(OR(ISBLANK('!0'!BD929),ISERROR('!0'!BD929)),"",'!0'!BD929)</f>
        <v/>
      </c>
      <c r="AY927" t="str">
        <f>IF(OR(ISBLANK('!0'!BE929),ISERROR('!0'!BE929)),"",'!0'!BE929)</f>
        <v/>
      </c>
      <c r="AZ927" t="str">
        <f>IF(OR(ISBLANK('!0'!BF929),ISERROR('!0'!BF929)),"",'!0'!BF929)</f>
        <v/>
      </c>
      <c r="BA927" t="str">
        <f>IF(OR(ISBLANK('!0'!BG929),ISERROR('!0'!BG929)),"",'!0'!BG929)</f>
        <v/>
      </c>
      <c r="BB927" t="str">
        <f>IF(OR(ISBLANK('!0'!BH929),ISERROR('!0'!BH929)),"",'!0'!BH929)</f>
        <v/>
      </c>
      <c r="BC927" t="str">
        <f>IF(OR(ISBLANK('!0'!BI929),ISERROR('!0'!BI929)),"",'!0'!BI929)</f>
        <v/>
      </c>
    </row>
    <row r="928" spans="1:55" ht="12.75" customHeight="1" x14ac:dyDescent="0.2">
      <c r="A928" t="str">
        <f>IF(OR(ISBLANK('!0'!A930),ISERROR('!0'!A930)),"",'!0'!A930)</f>
        <v/>
      </c>
      <c r="B928" t="str">
        <f>IF(OR(ISBLANK('!0'!B930),ISERROR('!0'!B930)),"",'!0'!B930)</f>
        <v/>
      </c>
      <c r="C928" t="str">
        <f>IF(OR(ISBLANK('!0'!C929),ISERROR('!0'!C929)),"",'!0'!C929)</f>
        <v/>
      </c>
      <c r="D928" t="str">
        <f>IF(OR(ISBLANK('!0'!D930),ISERROR('!0'!D930)),"",'!0'!D930)</f>
        <v/>
      </c>
      <c r="E928" t="str">
        <f>IF(OR(ISBLANK('!0'!E930),ISERROR('!0'!E930)),"",'!0'!E930)</f>
        <v/>
      </c>
      <c r="F928" t="str">
        <f>IF(OR(ISBLANK('!0'!F930),ISERROR('!0'!F930)),"",'!0'!F930)</f>
        <v/>
      </c>
      <c r="G928" t="str">
        <f>IF(OR(ISBLANK('!0'!G930),ISERROR('!0'!G930)),"",'!0'!G930)</f>
        <v/>
      </c>
      <c r="H928" t="str">
        <f>IF(OR(ISBLANK('!0'!H930),ISERROR('!0'!H930)),"",'!0'!H930)</f>
        <v/>
      </c>
      <c r="I928" s="4" t="str">
        <f>IF(OR(ISBLANK('!0'!I930),ISERROR('!0'!I930)),"",'!0'!I930)</f>
        <v/>
      </c>
      <c r="J928" t="str">
        <f>IF(OR(ISBLANK('!0'!J930),ISERROR('!0'!J930)),"",'!0'!J930)</f>
        <v/>
      </c>
      <c r="K928" s="59" t="str">
        <f>IF(OR(ISBLANK('!0'!K930),ISERROR('!0'!K930)),"",'!0'!K930)</f>
        <v/>
      </c>
      <c r="L928" t="str">
        <f>IF(OR(ISBLANK('!0'!L930),ISERROR('!0'!L930)),"",'!0'!L930)</f>
        <v/>
      </c>
      <c r="M928" t="str">
        <f>IF(OR(ISBLANK('!0'!M930),ISERROR('!0'!M930)),"",'!0'!M930)</f>
        <v/>
      </c>
      <c r="N928" t="str">
        <f>IF(OR(ISBLANK('!0'!N930),ISERROR('!0'!N930)),"",'!0'!N930)</f>
        <v/>
      </c>
      <c r="O928" t="str">
        <f>IF(OR(ISBLANK('!0'!O930),ISERROR('!0'!O930)),"",'!0'!O930)</f>
        <v/>
      </c>
      <c r="P928" t="str">
        <f>IF(OR(ISBLANK('!0'!P930),ISERROR('!0'!P930)),"",'!0'!P930)</f>
        <v/>
      </c>
      <c r="Q928" t="str">
        <f>IF(OR(ISBLANK('!0'!Q930),ISERROR('!0'!Q930)),"",'!0'!Q930)</f>
        <v/>
      </c>
      <c r="R928" t="str">
        <f>IF(OR(ISBLANK('!0'!R930),ISERROR('!0'!R930)),"",'!0'!R930)</f>
        <v/>
      </c>
      <c r="S928" t="str">
        <f>IF(OR(ISBLANK('!0'!S930),ISERROR('!0'!S930)),"",'!0'!S930)</f>
        <v/>
      </c>
      <c r="T928" t="str">
        <f>IF(OR(ISBLANK('!0'!T930),ISERROR('!0'!T930)),"",'!0'!T930)</f>
        <v/>
      </c>
      <c r="U928" t="str">
        <f>IF(OR(ISBLANK('!0'!U930),ISERROR('!0'!U930)),"",'!0'!U930)</f>
        <v/>
      </c>
      <c r="V928" t="str">
        <f>IF(OR(ISBLANK('!0'!V930),ISERROR('!0'!V930)),"",'!0'!V930)</f>
        <v/>
      </c>
      <c r="W928" t="str">
        <f>IF(OR(ISBLANK('!0'!W930),ISERROR('!0'!W930)),"",'!0'!W930)</f>
        <v/>
      </c>
      <c r="X928" t="str">
        <f>IF(OR(ISBLANK('!0'!X930),ISERROR('!0'!X930)),"",'!0'!X930)</f>
        <v/>
      </c>
      <c r="Y928" t="str">
        <f>IF(OR(ISBLANK('!0'!Y930),ISERROR('!0'!Y930)),"",'!0'!Y930)</f>
        <v/>
      </c>
      <c r="Z928" t="str">
        <f>IF(OR(ISBLANK('!0'!Z930),ISERROR('!0'!Z930)),"",'!0'!Z930)</f>
        <v/>
      </c>
      <c r="AA928" t="str">
        <f>IF(OR(ISBLANK('!0'!AA930),ISERROR('!0'!AA930)),"",'!0'!AA930)</f>
        <v/>
      </c>
      <c r="AB928" t="str">
        <f>IF(OR(ISBLANK('!0'!AB930),ISERROR('!0'!AB930)),"",'!0'!AB930)</f>
        <v/>
      </c>
      <c r="AC928" t="str">
        <f>IF(OR(ISBLANK('!0'!AI930),ISERROR('!0'!AI930)),"",'!0'!AI930)</f>
        <v/>
      </c>
      <c r="AD928" t="str">
        <f>IF(OR(ISBLANK('!0'!AJ930),ISERROR('!0'!AJ930)),"",'!0'!AJ930)</f>
        <v/>
      </c>
      <c r="AE928" t="str">
        <f>IF(OR(ISBLANK('!0'!AK930),ISERROR('!0'!AK930)),"",'!0'!AK930)</f>
        <v/>
      </c>
      <c r="AF928" t="str">
        <f>IF(OR(ISBLANK('!0'!AL930),ISERROR('!0'!AL930)),"",'!0'!AL930)</f>
        <v/>
      </c>
      <c r="AG928" t="str">
        <f>IF(OR(ISBLANK('!0'!AM930),ISERROR('!0'!AM930)),"",'!0'!AM930)</f>
        <v/>
      </c>
      <c r="AH928" t="str">
        <f>IF(OR(ISBLANK('!0'!AN930),ISERROR('!0'!AN930)),"",'!0'!AN930)</f>
        <v/>
      </c>
      <c r="AI928" t="str">
        <f>IF(OR(ISBLANK('!0'!AO930),ISERROR('!0'!AO930)),"",'!0'!AO930)</f>
        <v/>
      </c>
      <c r="AJ928" t="str">
        <f>IF(OR(ISBLANK('!0'!AP930),ISERROR('!0'!AP930)),"",'!0'!AP930)</f>
        <v/>
      </c>
      <c r="AK928" t="str">
        <f>IF(OR(ISBLANK('!0'!AQ930),ISERROR('!0'!AQ930)),"",'!0'!AQ930)</f>
        <v/>
      </c>
      <c r="AL928" t="str">
        <f>IF(OR(ISBLANK('!0'!AR930),ISERROR('!0'!AR930)),"",'!0'!AR930)</f>
        <v/>
      </c>
      <c r="AM928" t="str">
        <f>IF(OR(ISBLANK('!0'!AS930),ISERROR('!0'!AS930)),"",'!0'!AS930)</f>
        <v/>
      </c>
      <c r="AN928" t="str">
        <f>IF(OR(ISBLANK('!0'!AT930),ISERROR('!0'!AT930)),"",'!0'!AT930)</f>
        <v/>
      </c>
      <c r="AO928" t="str">
        <f>IF(OR(ISBLANK('!0'!AU930),ISERROR('!0'!AU930)),"",'!0'!AU930)</f>
        <v/>
      </c>
      <c r="AP928" t="str">
        <f>IF(OR(ISBLANK('!0'!AV930),ISERROR('!0'!AV930)),"",'!0'!AV930)</f>
        <v/>
      </c>
      <c r="AQ928" t="str">
        <f>IF(OR(ISBLANK('!0'!AW930),ISERROR('!0'!AW930)),"",'!0'!AW930)</f>
        <v/>
      </c>
      <c r="AR928" t="str">
        <f>IF(OR(ISBLANK('!0'!AX930),ISERROR('!0'!AX930)),"",'!0'!AX930)</f>
        <v/>
      </c>
      <c r="AS928" t="str">
        <f>IF(OR(ISBLANK('!0'!AY930),ISERROR('!0'!AY930)),"",'!0'!AY930)</f>
        <v/>
      </c>
      <c r="AT928" t="str">
        <f>IF(OR(ISBLANK('!0'!AZ930),ISERROR('!0'!AZ930)),"",'!0'!AZ930)</f>
        <v/>
      </c>
      <c r="AU928" t="str">
        <f>IF(OR(ISBLANK('!0'!BA930),ISERROR('!0'!BA930)),"",'!0'!BA930)</f>
        <v/>
      </c>
      <c r="AV928" t="str">
        <f>IF(OR(ISBLANK('!0'!BB930),ISERROR('!0'!BB930)),"",'!0'!BB930)</f>
        <v/>
      </c>
      <c r="AW928" t="str">
        <f>IF(OR(ISBLANK('!0'!BC930),ISERROR('!0'!BC930)),"",'!0'!BC930)</f>
        <v/>
      </c>
      <c r="AX928" t="str">
        <f>IF(OR(ISBLANK('!0'!BD930),ISERROR('!0'!BD930)),"",'!0'!BD930)</f>
        <v/>
      </c>
      <c r="AY928" t="str">
        <f>IF(OR(ISBLANK('!0'!BE930),ISERROR('!0'!BE930)),"",'!0'!BE930)</f>
        <v/>
      </c>
      <c r="AZ928" t="str">
        <f>IF(OR(ISBLANK('!0'!BF930),ISERROR('!0'!BF930)),"",'!0'!BF930)</f>
        <v/>
      </c>
      <c r="BA928" t="str">
        <f>IF(OR(ISBLANK('!0'!BG930),ISERROR('!0'!BG930)),"",'!0'!BG930)</f>
        <v/>
      </c>
      <c r="BB928" t="str">
        <f>IF(OR(ISBLANK('!0'!BH930),ISERROR('!0'!BH930)),"",'!0'!BH930)</f>
        <v/>
      </c>
      <c r="BC928" t="str">
        <f>IF(OR(ISBLANK('!0'!BI930),ISERROR('!0'!BI930)),"",'!0'!BI930)</f>
        <v/>
      </c>
    </row>
    <row r="929" spans="1:55" ht="12.75" customHeight="1" x14ac:dyDescent="0.2">
      <c r="A929" t="str">
        <f>IF(OR(ISBLANK('!0'!A931),ISERROR('!0'!A931)),"",'!0'!A931)</f>
        <v/>
      </c>
      <c r="B929" t="str">
        <f>IF(OR(ISBLANK('!0'!B931),ISERROR('!0'!B931)),"",'!0'!B931)</f>
        <v/>
      </c>
      <c r="C929" t="str">
        <f>IF(OR(ISBLANK('!0'!C930),ISERROR('!0'!C930)),"",'!0'!C930)</f>
        <v/>
      </c>
      <c r="D929" t="str">
        <f>IF(OR(ISBLANK('!0'!D931),ISERROR('!0'!D931)),"",'!0'!D931)</f>
        <v/>
      </c>
      <c r="E929" t="str">
        <f>IF(OR(ISBLANK('!0'!E931),ISERROR('!0'!E931)),"",'!0'!E931)</f>
        <v/>
      </c>
      <c r="F929" t="str">
        <f>IF(OR(ISBLANK('!0'!F931),ISERROR('!0'!F931)),"",'!0'!F931)</f>
        <v/>
      </c>
      <c r="G929" t="str">
        <f>IF(OR(ISBLANK('!0'!G931),ISERROR('!0'!G931)),"",'!0'!G931)</f>
        <v/>
      </c>
      <c r="H929" t="str">
        <f>IF(OR(ISBLANK('!0'!H931),ISERROR('!0'!H931)),"",'!0'!H931)</f>
        <v/>
      </c>
      <c r="I929" s="4" t="str">
        <f>IF(OR(ISBLANK('!0'!I931),ISERROR('!0'!I931)),"",'!0'!I931)</f>
        <v/>
      </c>
      <c r="J929" t="str">
        <f>IF(OR(ISBLANK('!0'!J931),ISERROR('!0'!J931)),"",'!0'!J931)</f>
        <v/>
      </c>
      <c r="K929" s="59" t="str">
        <f>IF(OR(ISBLANK('!0'!K931),ISERROR('!0'!K931)),"",'!0'!K931)</f>
        <v/>
      </c>
      <c r="L929" t="str">
        <f>IF(OR(ISBLANK('!0'!L931),ISERROR('!0'!L931)),"",'!0'!L931)</f>
        <v/>
      </c>
      <c r="M929" t="str">
        <f>IF(OR(ISBLANK('!0'!M931),ISERROR('!0'!M931)),"",'!0'!M931)</f>
        <v/>
      </c>
      <c r="N929" t="str">
        <f>IF(OR(ISBLANK('!0'!N931),ISERROR('!0'!N931)),"",'!0'!N931)</f>
        <v/>
      </c>
      <c r="O929" t="str">
        <f>IF(OR(ISBLANK('!0'!O931),ISERROR('!0'!O931)),"",'!0'!O931)</f>
        <v/>
      </c>
      <c r="P929" t="str">
        <f>IF(OR(ISBLANK('!0'!P931),ISERROR('!0'!P931)),"",'!0'!P931)</f>
        <v/>
      </c>
      <c r="Q929" t="str">
        <f>IF(OR(ISBLANK('!0'!Q931),ISERROR('!0'!Q931)),"",'!0'!Q931)</f>
        <v/>
      </c>
      <c r="R929" t="str">
        <f>IF(OR(ISBLANK('!0'!R931),ISERROR('!0'!R931)),"",'!0'!R931)</f>
        <v/>
      </c>
      <c r="S929" t="str">
        <f>IF(OR(ISBLANK('!0'!S931),ISERROR('!0'!S931)),"",'!0'!S931)</f>
        <v/>
      </c>
      <c r="T929" t="str">
        <f>IF(OR(ISBLANK('!0'!T931),ISERROR('!0'!T931)),"",'!0'!T931)</f>
        <v/>
      </c>
      <c r="U929" t="str">
        <f>IF(OR(ISBLANK('!0'!U931),ISERROR('!0'!U931)),"",'!0'!U931)</f>
        <v/>
      </c>
      <c r="V929" t="str">
        <f>IF(OR(ISBLANK('!0'!V931),ISERROR('!0'!V931)),"",'!0'!V931)</f>
        <v/>
      </c>
      <c r="W929" t="str">
        <f>IF(OR(ISBLANK('!0'!W931),ISERROR('!0'!W931)),"",'!0'!W931)</f>
        <v/>
      </c>
      <c r="X929" t="str">
        <f>IF(OR(ISBLANK('!0'!X931),ISERROR('!0'!X931)),"",'!0'!X931)</f>
        <v/>
      </c>
      <c r="Y929" t="str">
        <f>IF(OR(ISBLANK('!0'!Y931),ISERROR('!0'!Y931)),"",'!0'!Y931)</f>
        <v/>
      </c>
      <c r="Z929" t="str">
        <f>IF(OR(ISBLANK('!0'!Z931),ISERROR('!0'!Z931)),"",'!0'!Z931)</f>
        <v/>
      </c>
      <c r="AA929" t="str">
        <f>IF(OR(ISBLANK('!0'!AA931),ISERROR('!0'!AA931)),"",'!0'!AA931)</f>
        <v/>
      </c>
      <c r="AB929" t="str">
        <f>IF(OR(ISBLANK('!0'!AB931),ISERROR('!0'!AB931)),"",'!0'!AB931)</f>
        <v/>
      </c>
      <c r="AC929" t="str">
        <f>IF(OR(ISBLANK('!0'!AI931),ISERROR('!0'!AI931)),"",'!0'!AI931)</f>
        <v/>
      </c>
      <c r="AD929" t="str">
        <f>IF(OR(ISBLANK('!0'!AJ931),ISERROR('!0'!AJ931)),"",'!0'!AJ931)</f>
        <v/>
      </c>
      <c r="AE929" t="str">
        <f>IF(OR(ISBLANK('!0'!AK931),ISERROR('!0'!AK931)),"",'!0'!AK931)</f>
        <v/>
      </c>
      <c r="AF929" t="str">
        <f>IF(OR(ISBLANK('!0'!AL931),ISERROR('!0'!AL931)),"",'!0'!AL931)</f>
        <v/>
      </c>
      <c r="AG929" t="str">
        <f>IF(OR(ISBLANK('!0'!AM931),ISERROR('!0'!AM931)),"",'!0'!AM931)</f>
        <v/>
      </c>
      <c r="AH929" t="str">
        <f>IF(OR(ISBLANK('!0'!AN931),ISERROR('!0'!AN931)),"",'!0'!AN931)</f>
        <v/>
      </c>
      <c r="AI929" t="str">
        <f>IF(OR(ISBLANK('!0'!AO931),ISERROR('!0'!AO931)),"",'!0'!AO931)</f>
        <v/>
      </c>
      <c r="AJ929" t="str">
        <f>IF(OR(ISBLANK('!0'!AP931),ISERROR('!0'!AP931)),"",'!0'!AP931)</f>
        <v/>
      </c>
      <c r="AK929" t="str">
        <f>IF(OR(ISBLANK('!0'!AQ931),ISERROR('!0'!AQ931)),"",'!0'!AQ931)</f>
        <v/>
      </c>
      <c r="AL929" t="str">
        <f>IF(OR(ISBLANK('!0'!AR931),ISERROR('!0'!AR931)),"",'!0'!AR931)</f>
        <v/>
      </c>
      <c r="AM929" t="str">
        <f>IF(OR(ISBLANK('!0'!AS931),ISERROR('!0'!AS931)),"",'!0'!AS931)</f>
        <v/>
      </c>
      <c r="AN929" t="str">
        <f>IF(OR(ISBLANK('!0'!AT931),ISERROR('!0'!AT931)),"",'!0'!AT931)</f>
        <v/>
      </c>
      <c r="AO929" t="str">
        <f>IF(OR(ISBLANK('!0'!AU931),ISERROR('!0'!AU931)),"",'!0'!AU931)</f>
        <v/>
      </c>
      <c r="AP929" t="str">
        <f>IF(OR(ISBLANK('!0'!AV931),ISERROR('!0'!AV931)),"",'!0'!AV931)</f>
        <v/>
      </c>
      <c r="AQ929" t="str">
        <f>IF(OR(ISBLANK('!0'!AW931),ISERROR('!0'!AW931)),"",'!0'!AW931)</f>
        <v/>
      </c>
      <c r="AR929" t="str">
        <f>IF(OR(ISBLANK('!0'!AX931),ISERROR('!0'!AX931)),"",'!0'!AX931)</f>
        <v/>
      </c>
      <c r="AS929" t="str">
        <f>IF(OR(ISBLANK('!0'!AY931),ISERROR('!0'!AY931)),"",'!0'!AY931)</f>
        <v/>
      </c>
      <c r="AT929" t="str">
        <f>IF(OR(ISBLANK('!0'!AZ931),ISERROR('!0'!AZ931)),"",'!0'!AZ931)</f>
        <v/>
      </c>
      <c r="AU929" t="str">
        <f>IF(OR(ISBLANK('!0'!BA931),ISERROR('!0'!BA931)),"",'!0'!BA931)</f>
        <v/>
      </c>
      <c r="AV929" t="str">
        <f>IF(OR(ISBLANK('!0'!BB931),ISERROR('!0'!BB931)),"",'!0'!BB931)</f>
        <v/>
      </c>
      <c r="AW929" t="str">
        <f>IF(OR(ISBLANK('!0'!BC931),ISERROR('!0'!BC931)),"",'!0'!BC931)</f>
        <v/>
      </c>
      <c r="AX929" t="str">
        <f>IF(OR(ISBLANK('!0'!BD931),ISERROR('!0'!BD931)),"",'!0'!BD931)</f>
        <v/>
      </c>
      <c r="AY929" t="str">
        <f>IF(OR(ISBLANK('!0'!BE931),ISERROR('!0'!BE931)),"",'!0'!BE931)</f>
        <v/>
      </c>
      <c r="AZ929" t="str">
        <f>IF(OR(ISBLANK('!0'!BF931),ISERROR('!0'!BF931)),"",'!0'!BF931)</f>
        <v/>
      </c>
      <c r="BA929" t="str">
        <f>IF(OR(ISBLANK('!0'!BG931),ISERROR('!0'!BG931)),"",'!0'!BG931)</f>
        <v/>
      </c>
      <c r="BB929" t="str">
        <f>IF(OR(ISBLANK('!0'!BH931),ISERROR('!0'!BH931)),"",'!0'!BH931)</f>
        <v/>
      </c>
      <c r="BC929" t="str">
        <f>IF(OR(ISBLANK('!0'!BI931),ISERROR('!0'!BI931)),"",'!0'!BI931)</f>
        <v/>
      </c>
    </row>
    <row r="930" spans="1:55" ht="12.75" customHeight="1" x14ac:dyDescent="0.2">
      <c r="A930" t="str">
        <f>IF(OR(ISBLANK('!0'!A932),ISERROR('!0'!A932)),"",'!0'!A932)</f>
        <v/>
      </c>
      <c r="B930" t="str">
        <f>IF(OR(ISBLANK('!0'!B932),ISERROR('!0'!B932)),"",'!0'!B932)</f>
        <v/>
      </c>
      <c r="C930" t="str">
        <f>IF(OR(ISBLANK('!0'!C931),ISERROR('!0'!C931)),"",'!0'!C931)</f>
        <v/>
      </c>
      <c r="D930" t="str">
        <f>IF(OR(ISBLANK('!0'!D932),ISERROR('!0'!D932)),"",'!0'!D932)</f>
        <v/>
      </c>
      <c r="E930" t="str">
        <f>IF(OR(ISBLANK('!0'!E932),ISERROR('!0'!E932)),"",'!0'!E932)</f>
        <v/>
      </c>
      <c r="F930" t="str">
        <f>IF(OR(ISBLANK('!0'!F932),ISERROR('!0'!F932)),"",'!0'!F932)</f>
        <v/>
      </c>
      <c r="G930" t="str">
        <f>IF(OR(ISBLANK('!0'!G932),ISERROR('!0'!G932)),"",'!0'!G932)</f>
        <v/>
      </c>
      <c r="H930" t="str">
        <f>IF(OR(ISBLANK('!0'!H932),ISERROR('!0'!H932)),"",'!0'!H932)</f>
        <v/>
      </c>
      <c r="I930" s="4" t="str">
        <f>IF(OR(ISBLANK('!0'!I932),ISERROR('!0'!I932)),"",'!0'!I932)</f>
        <v/>
      </c>
      <c r="J930" t="str">
        <f>IF(OR(ISBLANK('!0'!J932),ISERROR('!0'!J932)),"",'!0'!J932)</f>
        <v/>
      </c>
      <c r="K930" s="59" t="str">
        <f>IF(OR(ISBLANK('!0'!K932),ISERROR('!0'!K932)),"",'!0'!K932)</f>
        <v/>
      </c>
      <c r="L930" t="str">
        <f>IF(OR(ISBLANK('!0'!L932),ISERROR('!0'!L932)),"",'!0'!L932)</f>
        <v/>
      </c>
      <c r="M930" t="str">
        <f>IF(OR(ISBLANK('!0'!M932),ISERROR('!0'!M932)),"",'!0'!M932)</f>
        <v/>
      </c>
      <c r="N930" t="str">
        <f>IF(OR(ISBLANK('!0'!N932),ISERROR('!0'!N932)),"",'!0'!N932)</f>
        <v/>
      </c>
      <c r="O930" t="str">
        <f>IF(OR(ISBLANK('!0'!O932),ISERROR('!0'!O932)),"",'!0'!O932)</f>
        <v/>
      </c>
      <c r="P930" t="str">
        <f>IF(OR(ISBLANK('!0'!P932),ISERROR('!0'!P932)),"",'!0'!P932)</f>
        <v/>
      </c>
      <c r="Q930" t="str">
        <f>IF(OR(ISBLANK('!0'!Q932),ISERROR('!0'!Q932)),"",'!0'!Q932)</f>
        <v/>
      </c>
      <c r="R930" t="str">
        <f>IF(OR(ISBLANK('!0'!R932),ISERROR('!0'!R932)),"",'!0'!R932)</f>
        <v/>
      </c>
      <c r="S930" t="str">
        <f>IF(OR(ISBLANK('!0'!S932),ISERROR('!0'!S932)),"",'!0'!S932)</f>
        <v/>
      </c>
      <c r="T930" t="str">
        <f>IF(OR(ISBLANK('!0'!T932),ISERROR('!0'!T932)),"",'!0'!T932)</f>
        <v/>
      </c>
      <c r="U930" t="str">
        <f>IF(OR(ISBLANK('!0'!U932),ISERROR('!0'!U932)),"",'!0'!U932)</f>
        <v/>
      </c>
      <c r="V930" t="str">
        <f>IF(OR(ISBLANK('!0'!V932),ISERROR('!0'!V932)),"",'!0'!V932)</f>
        <v/>
      </c>
      <c r="W930" t="str">
        <f>IF(OR(ISBLANK('!0'!W932),ISERROR('!0'!W932)),"",'!0'!W932)</f>
        <v/>
      </c>
      <c r="X930" t="str">
        <f>IF(OR(ISBLANK('!0'!X932),ISERROR('!0'!X932)),"",'!0'!X932)</f>
        <v/>
      </c>
      <c r="Y930" t="str">
        <f>IF(OR(ISBLANK('!0'!Y932),ISERROR('!0'!Y932)),"",'!0'!Y932)</f>
        <v/>
      </c>
      <c r="Z930" t="str">
        <f>IF(OR(ISBLANK('!0'!Z932),ISERROR('!0'!Z932)),"",'!0'!Z932)</f>
        <v/>
      </c>
      <c r="AA930" t="str">
        <f>IF(OR(ISBLANK('!0'!AA932),ISERROR('!0'!AA932)),"",'!0'!AA932)</f>
        <v/>
      </c>
      <c r="AB930" t="str">
        <f>IF(OR(ISBLANK('!0'!AB932),ISERROR('!0'!AB932)),"",'!0'!AB932)</f>
        <v/>
      </c>
      <c r="AC930" t="str">
        <f>IF(OR(ISBLANK('!0'!AI932),ISERROR('!0'!AI932)),"",'!0'!AI932)</f>
        <v/>
      </c>
      <c r="AD930" t="str">
        <f>IF(OR(ISBLANK('!0'!AJ932),ISERROR('!0'!AJ932)),"",'!0'!AJ932)</f>
        <v/>
      </c>
      <c r="AE930" t="str">
        <f>IF(OR(ISBLANK('!0'!AK932),ISERROR('!0'!AK932)),"",'!0'!AK932)</f>
        <v/>
      </c>
      <c r="AF930" t="str">
        <f>IF(OR(ISBLANK('!0'!AL932),ISERROR('!0'!AL932)),"",'!0'!AL932)</f>
        <v/>
      </c>
      <c r="AG930" t="str">
        <f>IF(OR(ISBLANK('!0'!AM932),ISERROR('!0'!AM932)),"",'!0'!AM932)</f>
        <v/>
      </c>
      <c r="AH930" t="str">
        <f>IF(OR(ISBLANK('!0'!AN932),ISERROR('!0'!AN932)),"",'!0'!AN932)</f>
        <v/>
      </c>
      <c r="AI930" t="str">
        <f>IF(OR(ISBLANK('!0'!AO932),ISERROR('!0'!AO932)),"",'!0'!AO932)</f>
        <v/>
      </c>
      <c r="AJ930" t="str">
        <f>IF(OR(ISBLANK('!0'!AP932),ISERROR('!0'!AP932)),"",'!0'!AP932)</f>
        <v/>
      </c>
      <c r="AK930" t="str">
        <f>IF(OR(ISBLANK('!0'!AQ932),ISERROR('!0'!AQ932)),"",'!0'!AQ932)</f>
        <v/>
      </c>
      <c r="AL930" t="str">
        <f>IF(OR(ISBLANK('!0'!AR932),ISERROR('!0'!AR932)),"",'!0'!AR932)</f>
        <v/>
      </c>
      <c r="AM930" t="str">
        <f>IF(OR(ISBLANK('!0'!AS932),ISERROR('!0'!AS932)),"",'!0'!AS932)</f>
        <v/>
      </c>
      <c r="AN930" t="str">
        <f>IF(OR(ISBLANK('!0'!AT932),ISERROR('!0'!AT932)),"",'!0'!AT932)</f>
        <v/>
      </c>
      <c r="AO930" t="str">
        <f>IF(OR(ISBLANK('!0'!AU932),ISERROR('!0'!AU932)),"",'!0'!AU932)</f>
        <v/>
      </c>
      <c r="AP930" t="str">
        <f>IF(OR(ISBLANK('!0'!AV932),ISERROR('!0'!AV932)),"",'!0'!AV932)</f>
        <v/>
      </c>
      <c r="AQ930" t="str">
        <f>IF(OR(ISBLANK('!0'!AW932),ISERROR('!0'!AW932)),"",'!0'!AW932)</f>
        <v/>
      </c>
      <c r="AR930" t="str">
        <f>IF(OR(ISBLANK('!0'!AX932),ISERROR('!0'!AX932)),"",'!0'!AX932)</f>
        <v/>
      </c>
      <c r="AS930" t="str">
        <f>IF(OR(ISBLANK('!0'!AY932),ISERROR('!0'!AY932)),"",'!0'!AY932)</f>
        <v/>
      </c>
      <c r="AT930" t="str">
        <f>IF(OR(ISBLANK('!0'!AZ932),ISERROR('!0'!AZ932)),"",'!0'!AZ932)</f>
        <v/>
      </c>
      <c r="AU930" t="str">
        <f>IF(OR(ISBLANK('!0'!BA932),ISERROR('!0'!BA932)),"",'!0'!BA932)</f>
        <v/>
      </c>
      <c r="AV930" t="str">
        <f>IF(OR(ISBLANK('!0'!BB932),ISERROR('!0'!BB932)),"",'!0'!BB932)</f>
        <v/>
      </c>
      <c r="AW930" t="str">
        <f>IF(OR(ISBLANK('!0'!BC932),ISERROR('!0'!BC932)),"",'!0'!BC932)</f>
        <v/>
      </c>
      <c r="AX930" t="str">
        <f>IF(OR(ISBLANK('!0'!BD932),ISERROR('!0'!BD932)),"",'!0'!BD932)</f>
        <v/>
      </c>
      <c r="AY930" t="str">
        <f>IF(OR(ISBLANK('!0'!BE932),ISERROR('!0'!BE932)),"",'!0'!BE932)</f>
        <v/>
      </c>
      <c r="AZ930" t="str">
        <f>IF(OR(ISBLANK('!0'!BF932),ISERROR('!0'!BF932)),"",'!0'!BF932)</f>
        <v/>
      </c>
      <c r="BA930" t="str">
        <f>IF(OR(ISBLANK('!0'!BG932),ISERROR('!0'!BG932)),"",'!0'!BG932)</f>
        <v/>
      </c>
      <c r="BB930" t="str">
        <f>IF(OR(ISBLANK('!0'!BH932),ISERROR('!0'!BH932)),"",'!0'!BH932)</f>
        <v/>
      </c>
      <c r="BC930" t="str">
        <f>IF(OR(ISBLANK('!0'!BI932),ISERROR('!0'!BI932)),"",'!0'!BI932)</f>
        <v/>
      </c>
    </row>
    <row r="931" spans="1:55" ht="12.75" customHeight="1" x14ac:dyDescent="0.2">
      <c r="A931" t="str">
        <f>IF(OR(ISBLANK('!0'!A933),ISERROR('!0'!A933)),"",'!0'!A933)</f>
        <v/>
      </c>
      <c r="B931" t="str">
        <f>IF(OR(ISBLANK('!0'!B933),ISERROR('!0'!B933)),"",'!0'!B933)</f>
        <v/>
      </c>
      <c r="C931" t="str">
        <f>IF(OR(ISBLANK('!0'!C932),ISERROR('!0'!C932)),"",'!0'!C932)</f>
        <v/>
      </c>
      <c r="D931" t="str">
        <f>IF(OR(ISBLANK('!0'!D933),ISERROR('!0'!D933)),"",'!0'!D933)</f>
        <v/>
      </c>
      <c r="E931" t="str">
        <f>IF(OR(ISBLANK('!0'!E933),ISERROR('!0'!E933)),"",'!0'!E933)</f>
        <v/>
      </c>
      <c r="F931" t="str">
        <f>IF(OR(ISBLANK('!0'!F933),ISERROR('!0'!F933)),"",'!0'!F933)</f>
        <v/>
      </c>
      <c r="G931" t="str">
        <f>IF(OR(ISBLANK('!0'!G933),ISERROR('!0'!G933)),"",'!0'!G933)</f>
        <v/>
      </c>
      <c r="H931" t="str">
        <f>IF(OR(ISBLANK('!0'!H933),ISERROR('!0'!H933)),"",'!0'!H933)</f>
        <v/>
      </c>
      <c r="I931" s="4" t="str">
        <f>IF(OR(ISBLANK('!0'!I933),ISERROR('!0'!I933)),"",'!0'!I933)</f>
        <v/>
      </c>
      <c r="J931" t="str">
        <f>IF(OR(ISBLANK('!0'!J933),ISERROR('!0'!J933)),"",'!0'!J933)</f>
        <v/>
      </c>
      <c r="K931" s="59" t="str">
        <f>IF(OR(ISBLANK('!0'!K933),ISERROR('!0'!K933)),"",'!0'!K933)</f>
        <v/>
      </c>
      <c r="L931" t="str">
        <f>IF(OR(ISBLANK('!0'!L933),ISERROR('!0'!L933)),"",'!0'!L933)</f>
        <v/>
      </c>
      <c r="M931" t="str">
        <f>IF(OR(ISBLANK('!0'!M933),ISERROR('!0'!M933)),"",'!0'!M933)</f>
        <v/>
      </c>
      <c r="N931" t="str">
        <f>IF(OR(ISBLANK('!0'!N933),ISERROR('!0'!N933)),"",'!0'!N933)</f>
        <v/>
      </c>
      <c r="O931" t="str">
        <f>IF(OR(ISBLANK('!0'!O933),ISERROR('!0'!O933)),"",'!0'!O933)</f>
        <v/>
      </c>
      <c r="P931" t="str">
        <f>IF(OR(ISBLANK('!0'!P933),ISERROR('!0'!P933)),"",'!0'!P933)</f>
        <v/>
      </c>
      <c r="Q931" t="str">
        <f>IF(OR(ISBLANK('!0'!Q933),ISERROR('!0'!Q933)),"",'!0'!Q933)</f>
        <v/>
      </c>
      <c r="R931" t="str">
        <f>IF(OR(ISBLANK('!0'!R933),ISERROR('!0'!R933)),"",'!0'!R933)</f>
        <v/>
      </c>
      <c r="S931" t="str">
        <f>IF(OR(ISBLANK('!0'!S933),ISERROR('!0'!S933)),"",'!0'!S933)</f>
        <v/>
      </c>
      <c r="T931" t="str">
        <f>IF(OR(ISBLANK('!0'!T933),ISERROR('!0'!T933)),"",'!0'!T933)</f>
        <v/>
      </c>
      <c r="U931" t="str">
        <f>IF(OR(ISBLANK('!0'!U933),ISERROR('!0'!U933)),"",'!0'!U933)</f>
        <v/>
      </c>
      <c r="V931" t="str">
        <f>IF(OR(ISBLANK('!0'!V933),ISERROR('!0'!V933)),"",'!0'!V933)</f>
        <v/>
      </c>
      <c r="W931" t="str">
        <f>IF(OR(ISBLANK('!0'!W933),ISERROR('!0'!W933)),"",'!0'!W933)</f>
        <v/>
      </c>
      <c r="X931" t="str">
        <f>IF(OR(ISBLANK('!0'!X933),ISERROR('!0'!X933)),"",'!0'!X933)</f>
        <v/>
      </c>
      <c r="Y931" t="str">
        <f>IF(OR(ISBLANK('!0'!Y933),ISERROR('!0'!Y933)),"",'!0'!Y933)</f>
        <v/>
      </c>
      <c r="Z931" t="str">
        <f>IF(OR(ISBLANK('!0'!Z933),ISERROR('!0'!Z933)),"",'!0'!Z933)</f>
        <v/>
      </c>
      <c r="AA931" t="str">
        <f>IF(OR(ISBLANK('!0'!AA933),ISERROR('!0'!AA933)),"",'!0'!AA933)</f>
        <v/>
      </c>
      <c r="AB931" t="str">
        <f>IF(OR(ISBLANK('!0'!AB933),ISERROR('!0'!AB933)),"",'!0'!AB933)</f>
        <v/>
      </c>
      <c r="AC931" t="str">
        <f>IF(OR(ISBLANK('!0'!AI933),ISERROR('!0'!AI933)),"",'!0'!AI933)</f>
        <v/>
      </c>
      <c r="AD931" t="str">
        <f>IF(OR(ISBLANK('!0'!AJ933),ISERROR('!0'!AJ933)),"",'!0'!AJ933)</f>
        <v/>
      </c>
      <c r="AE931" t="str">
        <f>IF(OR(ISBLANK('!0'!AK933),ISERROR('!0'!AK933)),"",'!0'!AK933)</f>
        <v/>
      </c>
      <c r="AF931" t="str">
        <f>IF(OR(ISBLANK('!0'!AL933),ISERROR('!0'!AL933)),"",'!0'!AL933)</f>
        <v/>
      </c>
      <c r="AG931" t="str">
        <f>IF(OR(ISBLANK('!0'!AM933),ISERROR('!0'!AM933)),"",'!0'!AM933)</f>
        <v/>
      </c>
      <c r="AH931" t="str">
        <f>IF(OR(ISBLANK('!0'!AN933),ISERROR('!0'!AN933)),"",'!0'!AN933)</f>
        <v/>
      </c>
      <c r="AI931" t="str">
        <f>IF(OR(ISBLANK('!0'!AO933),ISERROR('!0'!AO933)),"",'!0'!AO933)</f>
        <v/>
      </c>
      <c r="AJ931" t="str">
        <f>IF(OR(ISBLANK('!0'!AP933),ISERROR('!0'!AP933)),"",'!0'!AP933)</f>
        <v/>
      </c>
      <c r="AK931" t="str">
        <f>IF(OR(ISBLANK('!0'!AQ933),ISERROR('!0'!AQ933)),"",'!0'!AQ933)</f>
        <v/>
      </c>
      <c r="AL931" t="str">
        <f>IF(OR(ISBLANK('!0'!AR933),ISERROR('!0'!AR933)),"",'!0'!AR933)</f>
        <v/>
      </c>
      <c r="AM931" t="str">
        <f>IF(OR(ISBLANK('!0'!AS933),ISERROR('!0'!AS933)),"",'!0'!AS933)</f>
        <v/>
      </c>
      <c r="AN931" t="str">
        <f>IF(OR(ISBLANK('!0'!AT933),ISERROR('!0'!AT933)),"",'!0'!AT933)</f>
        <v/>
      </c>
      <c r="AO931" t="str">
        <f>IF(OR(ISBLANK('!0'!AU933),ISERROR('!0'!AU933)),"",'!0'!AU933)</f>
        <v/>
      </c>
      <c r="AP931" t="str">
        <f>IF(OR(ISBLANK('!0'!AV933),ISERROR('!0'!AV933)),"",'!0'!AV933)</f>
        <v/>
      </c>
      <c r="AQ931" t="str">
        <f>IF(OR(ISBLANK('!0'!AW933),ISERROR('!0'!AW933)),"",'!0'!AW933)</f>
        <v/>
      </c>
      <c r="AR931" t="str">
        <f>IF(OR(ISBLANK('!0'!AX933),ISERROR('!0'!AX933)),"",'!0'!AX933)</f>
        <v/>
      </c>
      <c r="AS931" t="str">
        <f>IF(OR(ISBLANK('!0'!AY933),ISERROR('!0'!AY933)),"",'!0'!AY933)</f>
        <v/>
      </c>
      <c r="AT931" t="str">
        <f>IF(OR(ISBLANK('!0'!AZ933),ISERROR('!0'!AZ933)),"",'!0'!AZ933)</f>
        <v/>
      </c>
      <c r="AU931" t="str">
        <f>IF(OR(ISBLANK('!0'!BA933),ISERROR('!0'!BA933)),"",'!0'!BA933)</f>
        <v/>
      </c>
      <c r="AV931" t="str">
        <f>IF(OR(ISBLANK('!0'!BB933),ISERROR('!0'!BB933)),"",'!0'!BB933)</f>
        <v/>
      </c>
      <c r="AW931" t="str">
        <f>IF(OR(ISBLANK('!0'!BC933),ISERROR('!0'!BC933)),"",'!0'!BC933)</f>
        <v/>
      </c>
      <c r="AX931" t="str">
        <f>IF(OR(ISBLANK('!0'!BD933),ISERROR('!0'!BD933)),"",'!0'!BD933)</f>
        <v/>
      </c>
      <c r="AY931" t="str">
        <f>IF(OR(ISBLANK('!0'!BE933),ISERROR('!0'!BE933)),"",'!0'!BE933)</f>
        <v/>
      </c>
      <c r="AZ931" t="str">
        <f>IF(OR(ISBLANK('!0'!BF933),ISERROR('!0'!BF933)),"",'!0'!BF933)</f>
        <v/>
      </c>
      <c r="BA931" t="str">
        <f>IF(OR(ISBLANK('!0'!BG933),ISERROR('!0'!BG933)),"",'!0'!BG933)</f>
        <v/>
      </c>
      <c r="BB931" t="str">
        <f>IF(OR(ISBLANK('!0'!BH933),ISERROR('!0'!BH933)),"",'!0'!BH933)</f>
        <v/>
      </c>
      <c r="BC931" t="str">
        <f>IF(OR(ISBLANK('!0'!BI933),ISERROR('!0'!BI933)),"",'!0'!BI933)</f>
        <v/>
      </c>
    </row>
    <row r="932" spans="1:55" ht="12.75" customHeight="1" x14ac:dyDescent="0.2">
      <c r="A932" t="str">
        <f>IF(OR(ISBLANK('!0'!A934),ISERROR('!0'!A934)),"",'!0'!A934)</f>
        <v/>
      </c>
      <c r="B932" t="str">
        <f>IF(OR(ISBLANK('!0'!B934),ISERROR('!0'!B934)),"",'!0'!B934)</f>
        <v/>
      </c>
      <c r="C932" t="str">
        <f>IF(OR(ISBLANK('!0'!C933),ISERROR('!0'!C933)),"",'!0'!C933)</f>
        <v/>
      </c>
      <c r="D932" t="str">
        <f>IF(OR(ISBLANK('!0'!D934),ISERROR('!0'!D934)),"",'!0'!D934)</f>
        <v/>
      </c>
      <c r="E932" t="str">
        <f>IF(OR(ISBLANK('!0'!E934),ISERROR('!0'!E934)),"",'!0'!E934)</f>
        <v/>
      </c>
      <c r="F932" t="str">
        <f>IF(OR(ISBLANK('!0'!F934),ISERROR('!0'!F934)),"",'!0'!F934)</f>
        <v/>
      </c>
      <c r="G932" t="str">
        <f>IF(OR(ISBLANK('!0'!G934),ISERROR('!0'!G934)),"",'!0'!G934)</f>
        <v/>
      </c>
      <c r="H932" t="str">
        <f>IF(OR(ISBLANK('!0'!H934),ISERROR('!0'!H934)),"",'!0'!H934)</f>
        <v/>
      </c>
      <c r="I932" s="4" t="str">
        <f>IF(OR(ISBLANK('!0'!I934),ISERROR('!0'!I934)),"",'!0'!I934)</f>
        <v/>
      </c>
      <c r="J932" t="str">
        <f>IF(OR(ISBLANK('!0'!J934),ISERROR('!0'!J934)),"",'!0'!J934)</f>
        <v/>
      </c>
      <c r="K932" s="59" t="str">
        <f>IF(OR(ISBLANK('!0'!K934),ISERROR('!0'!K934)),"",'!0'!K934)</f>
        <v/>
      </c>
      <c r="L932" t="str">
        <f>IF(OR(ISBLANK('!0'!L934),ISERROR('!0'!L934)),"",'!0'!L934)</f>
        <v/>
      </c>
      <c r="M932" t="str">
        <f>IF(OR(ISBLANK('!0'!M934),ISERROR('!0'!M934)),"",'!0'!M934)</f>
        <v/>
      </c>
      <c r="N932" t="str">
        <f>IF(OR(ISBLANK('!0'!N934),ISERROR('!0'!N934)),"",'!0'!N934)</f>
        <v/>
      </c>
      <c r="O932" t="str">
        <f>IF(OR(ISBLANK('!0'!O934),ISERROR('!0'!O934)),"",'!0'!O934)</f>
        <v/>
      </c>
      <c r="P932" t="str">
        <f>IF(OR(ISBLANK('!0'!P934),ISERROR('!0'!P934)),"",'!0'!P934)</f>
        <v/>
      </c>
      <c r="Q932" t="str">
        <f>IF(OR(ISBLANK('!0'!Q934),ISERROR('!0'!Q934)),"",'!0'!Q934)</f>
        <v/>
      </c>
      <c r="R932" t="str">
        <f>IF(OR(ISBLANK('!0'!R934),ISERROR('!0'!R934)),"",'!0'!R934)</f>
        <v/>
      </c>
      <c r="S932" t="str">
        <f>IF(OR(ISBLANK('!0'!S934),ISERROR('!0'!S934)),"",'!0'!S934)</f>
        <v/>
      </c>
      <c r="T932" t="str">
        <f>IF(OR(ISBLANK('!0'!T934),ISERROR('!0'!T934)),"",'!0'!T934)</f>
        <v/>
      </c>
      <c r="U932" t="str">
        <f>IF(OR(ISBLANK('!0'!U934),ISERROR('!0'!U934)),"",'!0'!U934)</f>
        <v/>
      </c>
      <c r="V932" t="str">
        <f>IF(OR(ISBLANK('!0'!V934),ISERROR('!0'!V934)),"",'!0'!V934)</f>
        <v/>
      </c>
      <c r="W932" t="str">
        <f>IF(OR(ISBLANK('!0'!W934),ISERROR('!0'!W934)),"",'!0'!W934)</f>
        <v/>
      </c>
      <c r="X932" t="str">
        <f>IF(OR(ISBLANK('!0'!X934),ISERROR('!0'!X934)),"",'!0'!X934)</f>
        <v/>
      </c>
      <c r="Y932" t="str">
        <f>IF(OR(ISBLANK('!0'!Y934),ISERROR('!0'!Y934)),"",'!0'!Y934)</f>
        <v/>
      </c>
      <c r="Z932" t="str">
        <f>IF(OR(ISBLANK('!0'!Z934),ISERROR('!0'!Z934)),"",'!0'!Z934)</f>
        <v/>
      </c>
      <c r="AA932" t="str">
        <f>IF(OR(ISBLANK('!0'!AA934),ISERROR('!0'!AA934)),"",'!0'!AA934)</f>
        <v/>
      </c>
      <c r="AB932" t="str">
        <f>IF(OR(ISBLANK('!0'!AB934),ISERROR('!0'!AB934)),"",'!0'!AB934)</f>
        <v/>
      </c>
      <c r="AC932" t="str">
        <f>IF(OR(ISBLANK('!0'!AI934),ISERROR('!0'!AI934)),"",'!0'!AI934)</f>
        <v/>
      </c>
      <c r="AD932" t="str">
        <f>IF(OR(ISBLANK('!0'!AJ934),ISERROR('!0'!AJ934)),"",'!0'!AJ934)</f>
        <v/>
      </c>
      <c r="AE932" t="str">
        <f>IF(OR(ISBLANK('!0'!AK934),ISERROR('!0'!AK934)),"",'!0'!AK934)</f>
        <v/>
      </c>
      <c r="AF932" t="str">
        <f>IF(OR(ISBLANK('!0'!AL934),ISERROR('!0'!AL934)),"",'!0'!AL934)</f>
        <v/>
      </c>
      <c r="AG932" t="str">
        <f>IF(OR(ISBLANK('!0'!AM934),ISERROR('!0'!AM934)),"",'!0'!AM934)</f>
        <v/>
      </c>
      <c r="AH932" t="str">
        <f>IF(OR(ISBLANK('!0'!AN934),ISERROR('!0'!AN934)),"",'!0'!AN934)</f>
        <v/>
      </c>
      <c r="AI932" t="str">
        <f>IF(OR(ISBLANK('!0'!AO934),ISERROR('!0'!AO934)),"",'!0'!AO934)</f>
        <v/>
      </c>
      <c r="AJ932" t="str">
        <f>IF(OR(ISBLANK('!0'!AP934),ISERROR('!0'!AP934)),"",'!0'!AP934)</f>
        <v/>
      </c>
      <c r="AK932" t="str">
        <f>IF(OR(ISBLANK('!0'!AQ934),ISERROR('!0'!AQ934)),"",'!0'!AQ934)</f>
        <v/>
      </c>
      <c r="AL932" t="str">
        <f>IF(OR(ISBLANK('!0'!AR934),ISERROR('!0'!AR934)),"",'!0'!AR934)</f>
        <v/>
      </c>
      <c r="AM932" t="str">
        <f>IF(OR(ISBLANK('!0'!AS934),ISERROR('!0'!AS934)),"",'!0'!AS934)</f>
        <v/>
      </c>
      <c r="AN932" t="str">
        <f>IF(OR(ISBLANK('!0'!AT934),ISERROR('!0'!AT934)),"",'!0'!AT934)</f>
        <v/>
      </c>
      <c r="AO932" t="str">
        <f>IF(OR(ISBLANK('!0'!AU934),ISERROR('!0'!AU934)),"",'!0'!AU934)</f>
        <v/>
      </c>
      <c r="AP932" t="str">
        <f>IF(OR(ISBLANK('!0'!AV934),ISERROR('!0'!AV934)),"",'!0'!AV934)</f>
        <v/>
      </c>
      <c r="AQ932" t="str">
        <f>IF(OR(ISBLANK('!0'!AW934),ISERROR('!0'!AW934)),"",'!0'!AW934)</f>
        <v/>
      </c>
      <c r="AR932" t="str">
        <f>IF(OR(ISBLANK('!0'!AX934),ISERROR('!0'!AX934)),"",'!0'!AX934)</f>
        <v/>
      </c>
      <c r="AS932" t="str">
        <f>IF(OR(ISBLANK('!0'!AY934),ISERROR('!0'!AY934)),"",'!0'!AY934)</f>
        <v/>
      </c>
      <c r="AT932" t="str">
        <f>IF(OR(ISBLANK('!0'!AZ934),ISERROR('!0'!AZ934)),"",'!0'!AZ934)</f>
        <v/>
      </c>
      <c r="AU932" t="str">
        <f>IF(OR(ISBLANK('!0'!BA934),ISERROR('!0'!BA934)),"",'!0'!BA934)</f>
        <v/>
      </c>
      <c r="AV932" t="str">
        <f>IF(OR(ISBLANK('!0'!BB934),ISERROR('!0'!BB934)),"",'!0'!BB934)</f>
        <v/>
      </c>
      <c r="AW932" t="str">
        <f>IF(OR(ISBLANK('!0'!BC934),ISERROR('!0'!BC934)),"",'!0'!BC934)</f>
        <v/>
      </c>
      <c r="AX932" t="str">
        <f>IF(OR(ISBLANK('!0'!BD934),ISERROR('!0'!BD934)),"",'!0'!BD934)</f>
        <v/>
      </c>
      <c r="AY932" t="str">
        <f>IF(OR(ISBLANK('!0'!BE934),ISERROR('!0'!BE934)),"",'!0'!BE934)</f>
        <v/>
      </c>
      <c r="AZ932" t="str">
        <f>IF(OR(ISBLANK('!0'!BF934),ISERROR('!0'!BF934)),"",'!0'!BF934)</f>
        <v/>
      </c>
      <c r="BA932" t="str">
        <f>IF(OR(ISBLANK('!0'!BG934),ISERROR('!0'!BG934)),"",'!0'!BG934)</f>
        <v/>
      </c>
      <c r="BB932" t="str">
        <f>IF(OR(ISBLANK('!0'!BH934),ISERROR('!0'!BH934)),"",'!0'!BH934)</f>
        <v/>
      </c>
      <c r="BC932" t="str">
        <f>IF(OR(ISBLANK('!0'!BI934),ISERROR('!0'!BI934)),"",'!0'!BI934)</f>
        <v/>
      </c>
    </row>
    <row r="933" spans="1:55" ht="12.75" customHeight="1" x14ac:dyDescent="0.2">
      <c r="A933" t="str">
        <f>IF(OR(ISBLANK('!0'!A935),ISERROR('!0'!A935)),"",'!0'!A935)</f>
        <v/>
      </c>
      <c r="B933" t="str">
        <f>IF(OR(ISBLANK('!0'!B935),ISERROR('!0'!B935)),"",'!0'!B935)</f>
        <v/>
      </c>
      <c r="C933" t="str">
        <f>IF(OR(ISBLANK('!0'!C934),ISERROR('!0'!C934)),"",'!0'!C934)</f>
        <v/>
      </c>
      <c r="D933" t="str">
        <f>IF(OR(ISBLANK('!0'!D935),ISERROR('!0'!D935)),"",'!0'!D935)</f>
        <v/>
      </c>
      <c r="E933" t="str">
        <f>IF(OR(ISBLANK('!0'!E935),ISERROR('!0'!E935)),"",'!0'!E935)</f>
        <v/>
      </c>
      <c r="F933" t="str">
        <f>IF(OR(ISBLANK('!0'!F935),ISERROR('!0'!F935)),"",'!0'!F935)</f>
        <v/>
      </c>
      <c r="G933" t="str">
        <f>IF(OR(ISBLANK('!0'!G935),ISERROR('!0'!G935)),"",'!0'!G935)</f>
        <v/>
      </c>
      <c r="H933" t="str">
        <f>IF(OR(ISBLANK('!0'!H935),ISERROR('!0'!H935)),"",'!0'!H935)</f>
        <v/>
      </c>
      <c r="I933" s="4" t="str">
        <f>IF(OR(ISBLANK('!0'!I935),ISERROR('!0'!I935)),"",'!0'!I935)</f>
        <v/>
      </c>
      <c r="J933" t="str">
        <f>IF(OR(ISBLANK('!0'!J935),ISERROR('!0'!J935)),"",'!0'!J935)</f>
        <v/>
      </c>
      <c r="K933" s="59" t="str">
        <f>IF(OR(ISBLANK('!0'!K935),ISERROR('!0'!K935)),"",'!0'!K935)</f>
        <v/>
      </c>
      <c r="L933" t="str">
        <f>IF(OR(ISBLANK('!0'!L935),ISERROR('!0'!L935)),"",'!0'!L935)</f>
        <v/>
      </c>
      <c r="M933" t="str">
        <f>IF(OR(ISBLANK('!0'!M935),ISERROR('!0'!M935)),"",'!0'!M935)</f>
        <v/>
      </c>
      <c r="N933" t="str">
        <f>IF(OR(ISBLANK('!0'!N935),ISERROR('!0'!N935)),"",'!0'!N935)</f>
        <v/>
      </c>
      <c r="O933" t="str">
        <f>IF(OR(ISBLANK('!0'!O935),ISERROR('!0'!O935)),"",'!0'!O935)</f>
        <v/>
      </c>
      <c r="P933" t="str">
        <f>IF(OR(ISBLANK('!0'!P935),ISERROR('!0'!P935)),"",'!0'!P935)</f>
        <v/>
      </c>
      <c r="Q933" t="str">
        <f>IF(OR(ISBLANK('!0'!Q935),ISERROR('!0'!Q935)),"",'!0'!Q935)</f>
        <v/>
      </c>
      <c r="R933" t="str">
        <f>IF(OR(ISBLANK('!0'!R935),ISERROR('!0'!R935)),"",'!0'!R935)</f>
        <v/>
      </c>
      <c r="S933" t="str">
        <f>IF(OR(ISBLANK('!0'!S935),ISERROR('!0'!S935)),"",'!0'!S935)</f>
        <v/>
      </c>
      <c r="T933" t="str">
        <f>IF(OR(ISBLANK('!0'!T935),ISERROR('!0'!T935)),"",'!0'!T935)</f>
        <v/>
      </c>
      <c r="U933" t="str">
        <f>IF(OR(ISBLANK('!0'!U935),ISERROR('!0'!U935)),"",'!0'!U935)</f>
        <v/>
      </c>
      <c r="V933" t="str">
        <f>IF(OR(ISBLANK('!0'!V935),ISERROR('!0'!V935)),"",'!0'!V935)</f>
        <v/>
      </c>
      <c r="W933" t="str">
        <f>IF(OR(ISBLANK('!0'!W935),ISERROR('!0'!W935)),"",'!0'!W935)</f>
        <v/>
      </c>
      <c r="X933" t="str">
        <f>IF(OR(ISBLANK('!0'!X935),ISERROR('!0'!X935)),"",'!0'!X935)</f>
        <v/>
      </c>
      <c r="Y933" t="str">
        <f>IF(OR(ISBLANK('!0'!Y935),ISERROR('!0'!Y935)),"",'!0'!Y935)</f>
        <v/>
      </c>
      <c r="Z933" t="str">
        <f>IF(OR(ISBLANK('!0'!Z935),ISERROR('!0'!Z935)),"",'!0'!Z935)</f>
        <v/>
      </c>
      <c r="AA933" t="str">
        <f>IF(OR(ISBLANK('!0'!AA935),ISERROR('!0'!AA935)),"",'!0'!AA935)</f>
        <v/>
      </c>
      <c r="AB933" t="str">
        <f>IF(OR(ISBLANK('!0'!AB935),ISERROR('!0'!AB935)),"",'!0'!AB935)</f>
        <v/>
      </c>
      <c r="AC933" t="str">
        <f>IF(OR(ISBLANK('!0'!AI935),ISERROR('!0'!AI935)),"",'!0'!AI935)</f>
        <v/>
      </c>
      <c r="AD933" t="str">
        <f>IF(OR(ISBLANK('!0'!AJ935),ISERROR('!0'!AJ935)),"",'!0'!AJ935)</f>
        <v/>
      </c>
      <c r="AE933" t="str">
        <f>IF(OR(ISBLANK('!0'!AK935),ISERROR('!0'!AK935)),"",'!0'!AK935)</f>
        <v/>
      </c>
      <c r="AF933" t="str">
        <f>IF(OR(ISBLANK('!0'!AL935),ISERROR('!0'!AL935)),"",'!0'!AL935)</f>
        <v/>
      </c>
      <c r="AG933" t="str">
        <f>IF(OR(ISBLANK('!0'!AM935),ISERROR('!0'!AM935)),"",'!0'!AM935)</f>
        <v/>
      </c>
      <c r="AH933" t="str">
        <f>IF(OR(ISBLANK('!0'!AN935),ISERROR('!0'!AN935)),"",'!0'!AN935)</f>
        <v/>
      </c>
      <c r="AI933" t="str">
        <f>IF(OR(ISBLANK('!0'!AO935),ISERROR('!0'!AO935)),"",'!0'!AO935)</f>
        <v/>
      </c>
      <c r="AJ933" t="str">
        <f>IF(OR(ISBLANK('!0'!AP935),ISERROR('!0'!AP935)),"",'!0'!AP935)</f>
        <v/>
      </c>
      <c r="AK933" t="str">
        <f>IF(OR(ISBLANK('!0'!AQ935),ISERROR('!0'!AQ935)),"",'!0'!AQ935)</f>
        <v/>
      </c>
      <c r="AL933" t="str">
        <f>IF(OR(ISBLANK('!0'!AR935),ISERROR('!0'!AR935)),"",'!0'!AR935)</f>
        <v/>
      </c>
      <c r="AM933" t="str">
        <f>IF(OR(ISBLANK('!0'!AS935),ISERROR('!0'!AS935)),"",'!0'!AS935)</f>
        <v/>
      </c>
      <c r="AN933" t="str">
        <f>IF(OR(ISBLANK('!0'!AT935),ISERROR('!0'!AT935)),"",'!0'!AT935)</f>
        <v/>
      </c>
      <c r="AO933" t="str">
        <f>IF(OR(ISBLANK('!0'!AU935),ISERROR('!0'!AU935)),"",'!0'!AU935)</f>
        <v/>
      </c>
      <c r="AP933" t="str">
        <f>IF(OR(ISBLANK('!0'!AV935),ISERROR('!0'!AV935)),"",'!0'!AV935)</f>
        <v/>
      </c>
      <c r="AQ933" t="str">
        <f>IF(OR(ISBLANK('!0'!AW935),ISERROR('!0'!AW935)),"",'!0'!AW935)</f>
        <v/>
      </c>
      <c r="AR933" t="str">
        <f>IF(OR(ISBLANK('!0'!AX935),ISERROR('!0'!AX935)),"",'!0'!AX935)</f>
        <v/>
      </c>
      <c r="AS933" t="str">
        <f>IF(OR(ISBLANK('!0'!AY935),ISERROR('!0'!AY935)),"",'!0'!AY935)</f>
        <v/>
      </c>
      <c r="AT933" t="str">
        <f>IF(OR(ISBLANK('!0'!AZ935),ISERROR('!0'!AZ935)),"",'!0'!AZ935)</f>
        <v/>
      </c>
      <c r="AU933" t="str">
        <f>IF(OR(ISBLANK('!0'!BA935),ISERROR('!0'!BA935)),"",'!0'!BA935)</f>
        <v/>
      </c>
      <c r="AV933" t="str">
        <f>IF(OR(ISBLANK('!0'!BB935),ISERROR('!0'!BB935)),"",'!0'!BB935)</f>
        <v/>
      </c>
      <c r="AW933" t="str">
        <f>IF(OR(ISBLANK('!0'!BC935),ISERROR('!0'!BC935)),"",'!0'!BC935)</f>
        <v/>
      </c>
      <c r="AX933" t="str">
        <f>IF(OR(ISBLANK('!0'!BD935),ISERROR('!0'!BD935)),"",'!0'!BD935)</f>
        <v/>
      </c>
      <c r="AY933" t="str">
        <f>IF(OR(ISBLANK('!0'!BE935),ISERROR('!0'!BE935)),"",'!0'!BE935)</f>
        <v/>
      </c>
      <c r="AZ933" t="str">
        <f>IF(OR(ISBLANK('!0'!BF935),ISERROR('!0'!BF935)),"",'!0'!BF935)</f>
        <v/>
      </c>
      <c r="BA933" t="str">
        <f>IF(OR(ISBLANK('!0'!BG935),ISERROR('!0'!BG935)),"",'!0'!BG935)</f>
        <v/>
      </c>
      <c r="BB933" t="str">
        <f>IF(OR(ISBLANK('!0'!BH935),ISERROR('!0'!BH935)),"",'!0'!BH935)</f>
        <v/>
      </c>
      <c r="BC933" t="str">
        <f>IF(OR(ISBLANK('!0'!BI935),ISERROR('!0'!BI935)),"",'!0'!BI935)</f>
        <v/>
      </c>
    </row>
    <row r="934" spans="1:55" ht="12.75" customHeight="1" x14ac:dyDescent="0.2">
      <c r="A934" t="str">
        <f>IF(OR(ISBLANK('!0'!A936),ISERROR('!0'!A936)),"",'!0'!A936)</f>
        <v/>
      </c>
      <c r="B934" t="str">
        <f>IF(OR(ISBLANK('!0'!B936),ISERROR('!0'!B936)),"",'!0'!B936)</f>
        <v/>
      </c>
      <c r="C934" t="str">
        <f>IF(OR(ISBLANK('!0'!C935),ISERROR('!0'!C935)),"",'!0'!C935)</f>
        <v/>
      </c>
      <c r="D934" t="str">
        <f>IF(OR(ISBLANK('!0'!D936),ISERROR('!0'!D936)),"",'!0'!D936)</f>
        <v/>
      </c>
      <c r="E934" t="str">
        <f>IF(OR(ISBLANK('!0'!E936),ISERROR('!0'!E936)),"",'!0'!E936)</f>
        <v/>
      </c>
      <c r="F934" t="str">
        <f>IF(OR(ISBLANK('!0'!F936),ISERROR('!0'!F936)),"",'!0'!F936)</f>
        <v/>
      </c>
      <c r="G934" t="str">
        <f>IF(OR(ISBLANK('!0'!G936),ISERROR('!0'!G936)),"",'!0'!G936)</f>
        <v/>
      </c>
      <c r="H934" t="str">
        <f>IF(OR(ISBLANK('!0'!H936),ISERROR('!0'!H936)),"",'!0'!H936)</f>
        <v/>
      </c>
      <c r="I934" s="4" t="str">
        <f>IF(OR(ISBLANK('!0'!I936),ISERROR('!0'!I936)),"",'!0'!I936)</f>
        <v/>
      </c>
      <c r="J934" t="str">
        <f>IF(OR(ISBLANK('!0'!J936),ISERROR('!0'!J936)),"",'!0'!J936)</f>
        <v/>
      </c>
      <c r="K934" s="59" t="str">
        <f>IF(OR(ISBLANK('!0'!K936),ISERROR('!0'!K936)),"",'!0'!K936)</f>
        <v/>
      </c>
      <c r="L934" t="str">
        <f>IF(OR(ISBLANK('!0'!L936),ISERROR('!0'!L936)),"",'!0'!L936)</f>
        <v/>
      </c>
      <c r="M934" t="str">
        <f>IF(OR(ISBLANK('!0'!M936),ISERROR('!0'!M936)),"",'!0'!M936)</f>
        <v/>
      </c>
      <c r="N934" t="str">
        <f>IF(OR(ISBLANK('!0'!N936),ISERROR('!0'!N936)),"",'!0'!N936)</f>
        <v/>
      </c>
      <c r="O934" t="str">
        <f>IF(OR(ISBLANK('!0'!O936),ISERROR('!0'!O936)),"",'!0'!O936)</f>
        <v/>
      </c>
      <c r="P934" t="str">
        <f>IF(OR(ISBLANK('!0'!P936),ISERROR('!0'!P936)),"",'!0'!P936)</f>
        <v/>
      </c>
      <c r="Q934" t="str">
        <f>IF(OR(ISBLANK('!0'!Q936),ISERROR('!0'!Q936)),"",'!0'!Q936)</f>
        <v/>
      </c>
      <c r="R934" t="str">
        <f>IF(OR(ISBLANK('!0'!R936),ISERROR('!0'!R936)),"",'!0'!R936)</f>
        <v/>
      </c>
      <c r="S934" t="str">
        <f>IF(OR(ISBLANK('!0'!S936),ISERROR('!0'!S936)),"",'!0'!S936)</f>
        <v/>
      </c>
      <c r="T934" t="str">
        <f>IF(OR(ISBLANK('!0'!T936),ISERROR('!0'!T936)),"",'!0'!T936)</f>
        <v/>
      </c>
      <c r="U934" t="str">
        <f>IF(OR(ISBLANK('!0'!U936),ISERROR('!0'!U936)),"",'!0'!U936)</f>
        <v/>
      </c>
      <c r="V934" t="str">
        <f>IF(OR(ISBLANK('!0'!V936),ISERROR('!0'!V936)),"",'!0'!V936)</f>
        <v/>
      </c>
      <c r="W934" t="str">
        <f>IF(OR(ISBLANK('!0'!W936),ISERROR('!0'!W936)),"",'!0'!W936)</f>
        <v/>
      </c>
      <c r="X934" t="str">
        <f>IF(OR(ISBLANK('!0'!X936),ISERROR('!0'!X936)),"",'!0'!X936)</f>
        <v/>
      </c>
      <c r="Y934" t="str">
        <f>IF(OR(ISBLANK('!0'!Y936),ISERROR('!0'!Y936)),"",'!0'!Y936)</f>
        <v/>
      </c>
      <c r="Z934" t="str">
        <f>IF(OR(ISBLANK('!0'!Z936),ISERROR('!0'!Z936)),"",'!0'!Z936)</f>
        <v/>
      </c>
      <c r="AA934" t="str">
        <f>IF(OR(ISBLANK('!0'!AA936),ISERROR('!0'!AA936)),"",'!0'!AA936)</f>
        <v/>
      </c>
      <c r="AB934" t="str">
        <f>IF(OR(ISBLANK('!0'!AB936),ISERROR('!0'!AB936)),"",'!0'!AB936)</f>
        <v/>
      </c>
      <c r="AC934" t="str">
        <f>IF(OR(ISBLANK('!0'!AI936),ISERROR('!0'!AI936)),"",'!0'!AI936)</f>
        <v/>
      </c>
      <c r="AD934" t="str">
        <f>IF(OR(ISBLANK('!0'!AJ936),ISERROR('!0'!AJ936)),"",'!0'!AJ936)</f>
        <v/>
      </c>
      <c r="AE934" t="str">
        <f>IF(OR(ISBLANK('!0'!AK936),ISERROR('!0'!AK936)),"",'!0'!AK936)</f>
        <v/>
      </c>
      <c r="AF934" t="str">
        <f>IF(OR(ISBLANK('!0'!AL936),ISERROR('!0'!AL936)),"",'!0'!AL936)</f>
        <v/>
      </c>
      <c r="AG934" t="str">
        <f>IF(OR(ISBLANK('!0'!AM936),ISERROR('!0'!AM936)),"",'!0'!AM936)</f>
        <v/>
      </c>
      <c r="AH934" t="str">
        <f>IF(OR(ISBLANK('!0'!AN936),ISERROR('!0'!AN936)),"",'!0'!AN936)</f>
        <v/>
      </c>
      <c r="AI934" t="str">
        <f>IF(OR(ISBLANK('!0'!AO936),ISERROR('!0'!AO936)),"",'!0'!AO936)</f>
        <v/>
      </c>
      <c r="AJ934" t="str">
        <f>IF(OR(ISBLANK('!0'!AP936),ISERROR('!0'!AP936)),"",'!0'!AP936)</f>
        <v/>
      </c>
      <c r="AK934" t="str">
        <f>IF(OR(ISBLANK('!0'!AQ936),ISERROR('!0'!AQ936)),"",'!0'!AQ936)</f>
        <v/>
      </c>
      <c r="AL934" t="str">
        <f>IF(OR(ISBLANK('!0'!AR936),ISERROR('!0'!AR936)),"",'!0'!AR936)</f>
        <v/>
      </c>
      <c r="AM934" t="str">
        <f>IF(OR(ISBLANK('!0'!AS936),ISERROR('!0'!AS936)),"",'!0'!AS936)</f>
        <v/>
      </c>
      <c r="AN934" t="str">
        <f>IF(OR(ISBLANK('!0'!AT936),ISERROR('!0'!AT936)),"",'!0'!AT936)</f>
        <v/>
      </c>
      <c r="AO934" t="str">
        <f>IF(OR(ISBLANK('!0'!AU936),ISERROR('!0'!AU936)),"",'!0'!AU936)</f>
        <v/>
      </c>
      <c r="AP934" t="str">
        <f>IF(OR(ISBLANK('!0'!AV936),ISERROR('!0'!AV936)),"",'!0'!AV936)</f>
        <v/>
      </c>
      <c r="AQ934" t="str">
        <f>IF(OR(ISBLANK('!0'!AW936),ISERROR('!0'!AW936)),"",'!0'!AW936)</f>
        <v/>
      </c>
      <c r="AR934" t="str">
        <f>IF(OR(ISBLANK('!0'!AX936),ISERROR('!0'!AX936)),"",'!0'!AX936)</f>
        <v/>
      </c>
      <c r="AS934" t="str">
        <f>IF(OR(ISBLANK('!0'!AY936),ISERROR('!0'!AY936)),"",'!0'!AY936)</f>
        <v/>
      </c>
      <c r="AT934" t="str">
        <f>IF(OR(ISBLANK('!0'!AZ936),ISERROR('!0'!AZ936)),"",'!0'!AZ936)</f>
        <v/>
      </c>
      <c r="AU934" t="str">
        <f>IF(OR(ISBLANK('!0'!BA936),ISERROR('!0'!BA936)),"",'!0'!BA936)</f>
        <v/>
      </c>
      <c r="AV934" t="str">
        <f>IF(OR(ISBLANK('!0'!BB936),ISERROR('!0'!BB936)),"",'!0'!BB936)</f>
        <v/>
      </c>
      <c r="AW934" t="str">
        <f>IF(OR(ISBLANK('!0'!BC936),ISERROR('!0'!BC936)),"",'!0'!BC936)</f>
        <v/>
      </c>
      <c r="AX934" t="str">
        <f>IF(OR(ISBLANK('!0'!BD936),ISERROR('!0'!BD936)),"",'!0'!BD936)</f>
        <v/>
      </c>
      <c r="AY934" t="str">
        <f>IF(OR(ISBLANK('!0'!BE936),ISERROR('!0'!BE936)),"",'!0'!BE936)</f>
        <v/>
      </c>
      <c r="AZ934" t="str">
        <f>IF(OR(ISBLANK('!0'!BF936),ISERROR('!0'!BF936)),"",'!0'!BF936)</f>
        <v/>
      </c>
      <c r="BA934" t="str">
        <f>IF(OR(ISBLANK('!0'!BG936),ISERROR('!0'!BG936)),"",'!0'!BG936)</f>
        <v/>
      </c>
      <c r="BB934" t="str">
        <f>IF(OR(ISBLANK('!0'!BH936),ISERROR('!0'!BH936)),"",'!0'!BH936)</f>
        <v/>
      </c>
      <c r="BC934" t="str">
        <f>IF(OR(ISBLANK('!0'!BI936),ISERROR('!0'!BI936)),"",'!0'!BI936)</f>
        <v/>
      </c>
    </row>
    <row r="935" spans="1:55" ht="12.75" customHeight="1" x14ac:dyDescent="0.2">
      <c r="A935" t="str">
        <f>IF(OR(ISBLANK('!0'!A937),ISERROR('!0'!A937)),"",'!0'!A937)</f>
        <v/>
      </c>
      <c r="B935" t="str">
        <f>IF(OR(ISBLANK('!0'!B937),ISERROR('!0'!B937)),"",'!0'!B937)</f>
        <v/>
      </c>
      <c r="C935" t="str">
        <f>IF(OR(ISBLANK('!0'!C936),ISERROR('!0'!C936)),"",'!0'!C936)</f>
        <v/>
      </c>
      <c r="D935" t="str">
        <f>IF(OR(ISBLANK('!0'!D937),ISERROR('!0'!D937)),"",'!0'!D937)</f>
        <v/>
      </c>
      <c r="E935" t="str">
        <f>IF(OR(ISBLANK('!0'!E937),ISERROR('!0'!E937)),"",'!0'!E937)</f>
        <v/>
      </c>
      <c r="F935" t="str">
        <f>IF(OR(ISBLANK('!0'!F937),ISERROR('!0'!F937)),"",'!0'!F937)</f>
        <v/>
      </c>
      <c r="G935" t="str">
        <f>IF(OR(ISBLANK('!0'!G937),ISERROR('!0'!G937)),"",'!0'!G937)</f>
        <v/>
      </c>
      <c r="H935" t="str">
        <f>IF(OR(ISBLANK('!0'!H937),ISERROR('!0'!H937)),"",'!0'!H937)</f>
        <v/>
      </c>
      <c r="I935" s="4" t="str">
        <f>IF(OR(ISBLANK('!0'!I937),ISERROR('!0'!I937)),"",'!0'!I937)</f>
        <v/>
      </c>
      <c r="J935" t="str">
        <f>IF(OR(ISBLANK('!0'!J937),ISERROR('!0'!J937)),"",'!0'!J937)</f>
        <v/>
      </c>
      <c r="K935" s="59" t="str">
        <f>IF(OR(ISBLANK('!0'!K937),ISERROR('!0'!K937)),"",'!0'!K937)</f>
        <v/>
      </c>
      <c r="L935" t="str">
        <f>IF(OR(ISBLANK('!0'!L937),ISERROR('!0'!L937)),"",'!0'!L937)</f>
        <v/>
      </c>
      <c r="M935" t="str">
        <f>IF(OR(ISBLANK('!0'!M937),ISERROR('!0'!M937)),"",'!0'!M937)</f>
        <v/>
      </c>
      <c r="N935" t="str">
        <f>IF(OR(ISBLANK('!0'!N937),ISERROR('!0'!N937)),"",'!0'!N937)</f>
        <v/>
      </c>
      <c r="O935" t="str">
        <f>IF(OR(ISBLANK('!0'!O937),ISERROR('!0'!O937)),"",'!0'!O937)</f>
        <v/>
      </c>
      <c r="P935" t="str">
        <f>IF(OR(ISBLANK('!0'!P937),ISERROR('!0'!P937)),"",'!0'!P937)</f>
        <v/>
      </c>
      <c r="Q935" t="str">
        <f>IF(OR(ISBLANK('!0'!Q937),ISERROR('!0'!Q937)),"",'!0'!Q937)</f>
        <v/>
      </c>
      <c r="R935" t="str">
        <f>IF(OR(ISBLANK('!0'!R937),ISERROR('!0'!R937)),"",'!0'!R937)</f>
        <v/>
      </c>
      <c r="S935" t="str">
        <f>IF(OR(ISBLANK('!0'!S937),ISERROR('!0'!S937)),"",'!0'!S937)</f>
        <v/>
      </c>
      <c r="T935" t="str">
        <f>IF(OR(ISBLANK('!0'!T937),ISERROR('!0'!T937)),"",'!0'!T937)</f>
        <v/>
      </c>
      <c r="U935" t="str">
        <f>IF(OR(ISBLANK('!0'!U937),ISERROR('!0'!U937)),"",'!0'!U937)</f>
        <v/>
      </c>
      <c r="V935" t="str">
        <f>IF(OR(ISBLANK('!0'!V937),ISERROR('!0'!V937)),"",'!0'!V937)</f>
        <v/>
      </c>
      <c r="W935" t="str">
        <f>IF(OR(ISBLANK('!0'!W937),ISERROR('!0'!W937)),"",'!0'!W937)</f>
        <v/>
      </c>
      <c r="X935" t="str">
        <f>IF(OR(ISBLANK('!0'!X937),ISERROR('!0'!X937)),"",'!0'!X937)</f>
        <v/>
      </c>
      <c r="Y935" t="str">
        <f>IF(OR(ISBLANK('!0'!Y937),ISERROR('!0'!Y937)),"",'!0'!Y937)</f>
        <v/>
      </c>
      <c r="Z935" t="str">
        <f>IF(OR(ISBLANK('!0'!Z937),ISERROR('!0'!Z937)),"",'!0'!Z937)</f>
        <v/>
      </c>
      <c r="AA935" t="str">
        <f>IF(OR(ISBLANK('!0'!AA937),ISERROR('!0'!AA937)),"",'!0'!AA937)</f>
        <v/>
      </c>
      <c r="AB935" t="str">
        <f>IF(OR(ISBLANK('!0'!AB937),ISERROR('!0'!AB937)),"",'!0'!AB937)</f>
        <v/>
      </c>
      <c r="AC935" t="str">
        <f>IF(OR(ISBLANK('!0'!AI937),ISERROR('!0'!AI937)),"",'!0'!AI937)</f>
        <v/>
      </c>
      <c r="AD935" t="str">
        <f>IF(OR(ISBLANK('!0'!AJ937),ISERROR('!0'!AJ937)),"",'!0'!AJ937)</f>
        <v/>
      </c>
      <c r="AE935" t="str">
        <f>IF(OR(ISBLANK('!0'!AK937),ISERROR('!0'!AK937)),"",'!0'!AK937)</f>
        <v/>
      </c>
      <c r="AF935" t="str">
        <f>IF(OR(ISBLANK('!0'!AL937),ISERROR('!0'!AL937)),"",'!0'!AL937)</f>
        <v/>
      </c>
      <c r="AG935" t="str">
        <f>IF(OR(ISBLANK('!0'!AM937),ISERROR('!0'!AM937)),"",'!0'!AM937)</f>
        <v/>
      </c>
      <c r="AH935" t="str">
        <f>IF(OR(ISBLANK('!0'!AN937),ISERROR('!0'!AN937)),"",'!0'!AN937)</f>
        <v/>
      </c>
      <c r="AI935" t="str">
        <f>IF(OR(ISBLANK('!0'!AO937),ISERROR('!0'!AO937)),"",'!0'!AO937)</f>
        <v/>
      </c>
      <c r="AJ935" t="str">
        <f>IF(OR(ISBLANK('!0'!AP937),ISERROR('!0'!AP937)),"",'!0'!AP937)</f>
        <v/>
      </c>
      <c r="AK935" t="str">
        <f>IF(OR(ISBLANK('!0'!AQ937),ISERROR('!0'!AQ937)),"",'!0'!AQ937)</f>
        <v/>
      </c>
      <c r="AL935" t="str">
        <f>IF(OR(ISBLANK('!0'!AR937),ISERROR('!0'!AR937)),"",'!0'!AR937)</f>
        <v/>
      </c>
      <c r="AM935" t="str">
        <f>IF(OR(ISBLANK('!0'!AS937),ISERROR('!0'!AS937)),"",'!0'!AS937)</f>
        <v/>
      </c>
      <c r="AN935" t="str">
        <f>IF(OR(ISBLANK('!0'!AT937),ISERROR('!0'!AT937)),"",'!0'!AT937)</f>
        <v/>
      </c>
      <c r="AO935" t="str">
        <f>IF(OR(ISBLANK('!0'!AU937),ISERROR('!0'!AU937)),"",'!0'!AU937)</f>
        <v/>
      </c>
      <c r="AP935" t="str">
        <f>IF(OR(ISBLANK('!0'!AV937),ISERROR('!0'!AV937)),"",'!0'!AV937)</f>
        <v/>
      </c>
      <c r="AQ935" t="str">
        <f>IF(OR(ISBLANK('!0'!AW937),ISERROR('!0'!AW937)),"",'!0'!AW937)</f>
        <v/>
      </c>
      <c r="AR935" t="str">
        <f>IF(OR(ISBLANK('!0'!AX937),ISERROR('!0'!AX937)),"",'!0'!AX937)</f>
        <v/>
      </c>
      <c r="AS935" t="str">
        <f>IF(OR(ISBLANK('!0'!AY937),ISERROR('!0'!AY937)),"",'!0'!AY937)</f>
        <v/>
      </c>
      <c r="AT935" t="str">
        <f>IF(OR(ISBLANK('!0'!AZ937),ISERROR('!0'!AZ937)),"",'!0'!AZ937)</f>
        <v/>
      </c>
      <c r="AU935" t="str">
        <f>IF(OR(ISBLANK('!0'!BA937),ISERROR('!0'!BA937)),"",'!0'!BA937)</f>
        <v/>
      </c>
      <c r="AV935" t="str">
        <f>IF(OR(ISBLANK('!0'!BB937),ISERROR('!0'!BB937)),"",'!0'!BB937)</f>
        <v/>
      </c>
      <c r="AW935" t="str">
        <f>IF(OR(ISBLANK('!0'!BC937),ISERROR('!0'!BC937)),"",'!0'!BC937)</f>
        <v/>
      </c>
      <c r="AX935" t="str">
        <f>IF(OR(ISBLANK('!0'!BD937),ISERROR('!0'!BD937)),"",'!0'!BD937)</f>
        <v/>
      </c>
      <c r="AY935" t="str">
        <f>IF(OR(ISBLANK('!0'!BE937),ISERROR('!0'!BE937)),"",'!0'!BE937)</f>
        <v/>
      </c>
      <c r="AZ935" t="str">
        <f>IF(OR(ISBLANK('!0'!BF937),ISERROR('!0'!BF937)),"",'!0'!BF937)</f>
        <v/>
      </c>
      <c r="BA935" t="str">
        <f>IF(OR(ISBLANK('!0'!BG937),ISERROR('!0'!BG937)),"",'!0'!BG937)</f>
        <v/>
      </c>
      <c r="BB935" t="str">
        <f>IF(OR(ISBLANK('!0'!BH937),ISERROR('!0'!BH937)),"",'!0'!BH937)</f>
        <v/>
      </c>
      <c r="BC935" t="str">
        <f>IF(OR(ISBLANK('!0'!BI937),ISERROR('!0'!BI937)),"",'!0'!BI937)</f>
        <v/>
      </c>
    </row>
    <row r="936" spans="1:55" ht="12.75" customHeight="1" x14ac:dyDescent="0.2">
      <c r="A936" t="str">
        <f>IF(OR(ISBLANK('!0'!A938),ISERROR('!0'!A938)),"",'!0'!A938)</f>
        <v/>
      </c>
      <c r="B936" t="str">
        <f>IF(OR(ISBLANK('!0'!B938),ISERROR('!0'!B938)),"",'!0'!B938)</f>
        <v/>
      </c>
      <c r="C936" t="str">
        <f>IF(OR(ISBLANK('!0'!C937),ISERROR('!0'!C937)),"",'!0'!C937)</f>
        <v/>
      </c>
      <c r="D936" t="str">
        <f>IF(OR(ISBLANK('!0'!D938),ISERROR('!0'!D938)),"",'!0'!D938)</f>
        <v/>
      </c>
      <c r="E936" t="str">
        <f>IF(OR(ISBLANK('!0'!E938),ISERROR('!0'!E938)),"",'!0'!E938)</f>
        <v/>
      </c>
      <c r="F936" t="str">
        <f>IF(OR(ISBLANK('!0'!F938),ISERROR('!0'!F938)),"",'!0'!F938)</f>
        <v/>
      </c>
      <c r="G936" t="str">
        <f>IF(OR(ISBLANK('!0'!G938),ISERROR('!0'!G938)),"",'!0'!G938)</f>
        <v/>
      </c>
      <c r="H936" t="str">
        <f>IF(OR(ISBLANK('!0'!H938),ISERROR('!0'!H938)),"",'!0'!H938)</f>
        <v/>
      </c>
      <c r="I936" s="4" t="str">
        <f>IF(OR(ISBLANK('!0'!I938),ISERROR('!0'!I938)),"",'!0'!I938)</f>
        <v/>
      </c>
      <c r="J936" t="str">
        <f>IF(OR(ISBLANK('!0'!J938),ISERROR('!0'!J938)),"",'!0'!J938)</f>
        <v/>
      </c>
      <c r="K936" s="59" t="str">
        <f>IF(OR(ISBLANK('!0'!K938),ISERROR('!0'!K938)),"",'!0'!K938)</f>
        <v/>
      </c>
      <c r="L936" t="str">
        <f>IF(OR(ISBLANK('!0'!L938),ISERROR('!0'!L938)),"",'!0'!L938)</f>
        <v/>
      </c>
      <c r="M936" t="str">
        <f>IF(OR(ISBLANK('!0'!M938),ISERROR('!0'!M938)),"",'!0'!M938)</f>
        <v/>
      </c>
      <c r="N936" t="str">
        <f>IF(OR(ISBLANK('!0'!N938),ISERROR('!0'!N938)),"",'!0'!N938)</f>
        <v/>
      </c>
      <c r="O936" t="str">
        <f>IF(OR(ISBLANK('!0'!O938),ISERROR('!0'!O938)),"",'!0'!O938)</f>
        <v/>
      </c>
      <c r="P936" t="str">
        <f>IF(OR(ISBLANK('!0'!P938),ISERROR('!0'!P938)),"",'!0'!P938)</f>
        <v/>
      </c>
      <c r="Q936" t="str">
        <f>IF(OR(ISBLANK('!0'!Q938),ISERROR('!0'!Q938)),"",'!0'!Q938)</f>
        <v/>
      </c>
      <c r="R936" t="str">
        <f>IF(OR(ISBLANK('!0'!R938),ISERROR('!0'!R938)),"",'!0'!R938)</f>
        <v/>
      </c>
      <c r="S936" t="str">
        <f>IF(OR(ISBLANK('!0'!S938),ISERROR('!0'!S938)),"",'!0'!S938)</f>
        <v/>
      </c>
      <c r="T936" t="str">
        <f>IF(OR(ISBLANK('!0'!T938),ISERROR('!0'!T938)),"",'!0'!T938)</f>
        <v/>
      </c>
      <c r="U936" t="str">
        <f>IF(OR(ISBLANK('!0'!U938),ISERROR('!0'!U938)),"",'!0'!U938)</f>
        <v/>
      </c>
      <c r="V936" t="str">
        <f>IF(OR(ISBLANK('!0'!V938),ISERROR('!0'!V938)),"",'!0'!V938)</f>
        <v/>
      </c>
      <c r="W936" t="str">
        <f>IF(OR(ISBLANK('!0'!W938),ISERROR('!0'!W938)),"",'!0'!W938)</f>
        <v/>
      </c>
      <c r="X936" t="str">
        <f>IF(OR(ISBLANK('!0'!X938),ISERROR('!0'!X938)),"",'!0'!X938)</f>
        <v/>
      </c>
      <c r="Y936" t="str">
        <f>IF(OR(ISBLANK('!0'!Y938),ISERROR('!0'!Y938)),"",'!0'!Y938)</f>
        <v/>
      </c>
      <c r="Z936" t="str">
        <f>IF(OR(ISBLANK('!0'!Z938),ISERROR('!0'!Z938)),"",'!0'!Z938)</f>
        <v/>
      </c>
      <c r="AA936" t="str">
        <f>IF(OR(ISBLANK('!0'!AA938),ISERROR('!0'!AA938)),"",'!0'!AA938)</f>
        <v/>
      </c>
      <c r="AB936" t="str">
        <f>IF(OR(ISBLANK('!0'!AB938),ISERROR('!0'!AB938)),"",'!0'!AB938)</f>
        <v/>
      </c>
      <c r="AC936" t="str">
        <f>IF(OR(ISBLANK('!0'!AI938),ISERROR('!0'!AI938)),"",'!0'!AI938)</f>
        <v/>
      </c>
      <c r="AD936" t="str">
        <f>IF(OR(ISBLANK('!0'!AJ938),ISERROR('!0'!AJ938)),"",'!0'!AJ938)</f>
        <v/>
      </c>
      <c r="AE936" t="str">
        <f>IF(OR(ISBLANK('!0'!AK938),ISERROR('!0'!AK938)),"",'!0'!AK938)</f>
        <v/>
      </c>
      <c r="AF936" t="str">
        <f>IF(OR(ISBLANK('!0'!AL938),ISERROR('!0'!AL938)),"",'!0'!AL938)</f>
        <v/>
      </c>
      <c r="AG936" t="str">
        <f>IF(OR(ISBLANK('!0'!AM938),ISERROR('!0'!AM938)),"",'!0'!AM938)</f>
        <v/>
      </c>
      <c r="AH936" t="str">
        <f>IF(OR(ISBLANK('!0'!AN938),ISERROR('!0'!AN938)),"",'!0'!AN938)</f>
        <v/>
      </c>
      <c r="AI936" t="str">
        <f>IF(OR(ISBLANK('!0'!AO938),ISERROR('!0'!AO938)),"",'!0'!AO938)</f>
        <v/>
      </c>
      <c r="AJ936" t="str">
        <f>IF(OR(ISBLANK('!0'!AP938),ISERROR('!0'!AP938)),"",'!0'!AP938)</f>
        <v/>
      </c>
      <c r="AK936" t="str">
        <f>IF(OR(ISBLANK('!0'!AQ938),ISERROR('!0'!AQ938)),"",'!0'!AQ938)</f>
        <v/>
      </c>
      <c r="AL936" t="str">
        <f>IF(OR(ISBLANK('!0'!AR938),ISERROR('!0'!AR938)),"",'!0'!AR938)</f>
        <v/>
      </c>
      <c r="AM936" t="str">
        <f>IF(OR(ISBLANK('!0'!AS938),ISERROR('!0'!AS938)),"",'!0'!AS938)</f>
        <v/>
      </c>
      <c r="AN936" t="str">
        <f>IF(OR(ISBLANK('!0'!AT938),ISERROR('!0'!AT938)),"",'!0'!AT938)</f>
        <v/>
      </c>
      <c r="AO936" t="str">
        <f>IF(OR(ISBLANK('!0'!AU938),ISERROR('!0'!AU938)),"",'!0'!AU938)</f>
        <v/>
      </c>
      <c r="AP936" t="str">
        <f>IF(OR(ISBLANK('!0'!AV938),ISERROR('!0'!AV938)),"",'!0'!AV938)</f>
        <v/>
      </c>
      <c r="AQ936" t="str">
        <f>IF(OR(ISBLANK('!0'!AW938),ISERROR('!0'!AW938)),"",'!0'!AW938)</f>
        <v/>
      </c>
      <c r="AR936" t="str">
        <f>IF(OR(ISBLANK('!0'!AX938),ISERROR('!0'!AX938)),"",'!0'!AX938)</f>
        <v/>
      </c>
      <c r="AS936" t="str">
        <f>IF(OR(ISBLANK('!0'!AY938),ISERROR('!0'!AY938)),"",'!0'!AY938)</f>
        <v/>
      </c>
      <c r="AT936" t="str">
        <f>IF(OR(ISBLANK('!0'!AZ938),ISERROR('!0'!AZ938)),"",'!0'!AZ938)</f>
        <v/>
      </c>
      <c r="AU936" t="str">
        <f>IF(OR(ISBLANK('!0'!BA938),ISERROR('!0'!BA938)),"",'!0'!BA938)</f>
        <v/>
      </c>
      <c r="AV936" t="str">
        <f>IF(OR(ISBLANK('!0'!BB938),ISERROR('!0'!BB938)),"",'!0'!BB938)</f>
        <v/>
      </c>
      <c r="AW936" t="str">
        <f>IF(OR(ISBLANK('!0'!BC938),ISERROR('!0'!BC938)),"",'!0'!BC938)</f>
        <v/>
      </c>
      <c r="AX936" t="str">
        <f>IF(OR(ISBLANK('!0'!BD938),ISERROR('!0'!BD938)),"",'!0'!BD938)</f>
        <v/>
      </c>
      <c r="AY936" t="str">
        <f>IF(OR(ISBLANK('!0'!BE938),ISERROR('!0'!BE938)),"",'!0'!BE938)</f>
        <v/>
      </c>
      <c r="AZ936" t="str">
        <f>IF(OR(ISBLANK('!0'!BF938),ISERROR('!0'!BF938)),"",'!0'!BF938)</f>
        <v/>
      </c>
      <c r="BA936" t="str">
        <f>IF(OR(ISBLANK('!0'!BG938),ISERROR('!0'!BG938)),"",'!0'!BG938)</f>
        <v/>
      </c>
      <c r="BB936" t="str">
        <f>IF(OR(ISBLANK('!0'!BH938),ISERROR('!0'!BH938)),"",'!0'!BH938)</f>
        <v/>
      </c>
      <c r="BC936" t="str">
        <f>IF(OR(ISBLANK('!0'!BI938),ISERROR('!0'!BI938)),"",'!0'!BI938)</f>
        <v/>
      </c>
    </row>
    <row r="937" spans="1:55" ht="12.75" customHeight="1" x14ac:dyDescent="0.2">
      <c r="A937" t="str">
        <f>IF(OR(ISBLANK('!0'!A939),ISERROR('!0'!A939)),"",'!0'!A939)</f>
        <v/>
      </c>
      <c r="B937" t="str">
        <f>IF(OR(ISBLANK('!0'!B939),ISERROR('!0'!B939)),"",'!0'!B939)</f>
        <v/>
      </c>
      <c r="C937" t="str">
        <f>IF(OR(ISBLANK('!0'!C938),ISERROR('!0'!C938)),"",'!0'!C938)</f>
        <v/>
      </c>
      <c r="D937" t="str">
        <f>IF(OR(ISBLANK('!0'!D939),ISERROR('!0'!D939)),"",'!0'!D939)</f>
        <v/>
      </c>
      <c r="E937" t="str">
        <f>IF(OR(ISBLANK('!0'!E939),ISERROR('!0'!E939)),"",'!0'!E939)</f>
        <v/>
      </c>
      <c r="F937" t="str">
        <f>IF(OR(ISBLANK('!0'!F939),ISERROR('!0'!F939)),"",'!0'!F939)</f>
        <v/>
      </c>
      <c r="G937" t="str">
        <f>IF(OR(ISBLANK('!0'!G939),ISERROR('!0'!G939)),"",'!0'!G939)</f>
        <v/>
      </c>
      <c r="H937" t="str">
        <f>IF(OR(ISBLANK('!0'!H939),ISERROR('!0'!H939)),"",'!0'!H939)</f>
        <v/>
      </c>
      <c r="I937" s="4" t="str">
        <f>IF(OR(ISBLANK('!0'!I939),ISERROR('!0'!I939)),"",'!0'!I939)</f>
        <v/>
      </c>
      <c r="J937" t="str">
        <f>IF(OR(ISBLANK('!0'!J939),ISERROR('!0'!J939)),"",'!0'!J939)</f>
        <v/>
      </c>
      <c r="K937" s="59" t="str">
        <f>IF(OR(ISBLANK('!0'!K939),ISERROR('!0'!K939)),"",'!0'!K939)</f>
        <v/>
      </c>
      <c r="L937" t="str">
        <f>IF(OR(ISBLANK('!0'!L939),ISERROR('!0'!L939)),"",'!0'!L939)</f>
        <v/>
      </c>
      <c r="M937" t="str">
        <f>IF(OR(ISBLANK('!0'!M939),ISERROR('!0'!M939)),"",'!0'!M939)</f>
        <v/>
      </c>
      <c r="N937" t="str">
        <f>IF(OR(ISBLANK('!0'!N939),ISERROR('!0'!N939)),"",'!0'!N939)</f>
        <v/>
      </c>
      <c r="O937" t="str">
        <f>IF(OR(ISBLANK('!0'!O939),ISERROR('!0'!O939)),"",'!0'!O939)</f>
        <v/>
      </c>
      <c r="P937" t="str">
        <f>IF(OR(ISBLANK('!0'!P939),ISERROR('!0'!P939)),"",'!0'!P939)</f>
        <v/>
      </c>
      <c r="Q937" t="str">
        <f>IF(OR(ISBLANK('!0'!Q939),ISERROR('!0'!Q939)),"",'!0'!Q939)</f>
        <v/>
      </c>
      <c r="R937" t="str">
        <f>IF(OR(ISBLANK('!0'!R939),ISERROR('!0'!R939)),"",'!0'!R939)</f>
        <v/>
      </c>
      <c r="S937" t="str">
        <f>IF(OR(ISBLANK('!0'!S939),ISERROR('!0'!S939)),"",'!0'!S939)</f>
        <v/>
      </c>
      <c r="T937" t="str">
        <f>IF(OR(ISBLANK('!0'!T939),ISERROR('!0'!T939)),"",'!0'!T939)</f>
        <v/>
      </c>
      <c r="U937" t="str">
        <f>IF(OR(ISBLANK('!0'!U939),ISERROR('!0'!U939)),"",'!0'!U939)</f>
        <v/>
      </c>
      <c r="V937" t="str">
        <f>IF(OR(ISBLANK('!0'!V939),ISERROR('!0'!V939)),"",'!0'!V939)</f>
        <v/>
      </c>
      <c r="W937" t="str">
        <f>IF(OR(ISBLANK('!0'!W939),ISERROR('!0'!W939)),"",'!0'!W939)</f>
        <v/>
      </c>
      <c r="X937" t="str">
        <f>IF(OR(ISBLANK('!0'!X939),ISERROR('!0'!X939)),"",'!0'!X939)</f>
        <v/>
      </c>
      <c r="Y937" t="str">
        <f>IF(OR(ISBLANK('!0'!Y939),ISERROR('!0'!Y939)),"",'!0'!Y939)</f>
        <v/>
      </c>
      <c r="Z937" t="str">
        <f>IF(OR(ISBLANK('!0'!Z939),ISERROR('!0'!Z939)),"",'!0'!Z939)</f>
        <v/>
      </c>
      <c r="AA937" t="str">
        <f>IF(OR(ISBLANK('!0'!AA939),ISERROR('!0'!AA939)),"",'!0'!AA939)</f>
        <v/>
      </c>
      <c r="AB937" t="str">
        <f>IF(OR(ISBLANK('!0'!AB939),ISERROR('!0'!AB939)),"",'!0'!AB939)</f>
        <v/>
      </c>
      <c r="AC937" t="str">
        <f>IF(OR(ISBLANK('!0'!AI939),ISERROR('!0'!AI939)),"",'!0'!AI939)</f>
        <v/>
      </c>
      <c r="AD937" t="str">
        <f>IF(OR(ISBLANK('!0'!AJ939),ISERROR('!0'!AJ939)),"",'!0'!AJ939)</f>
        <v/>
      </c>
      <c r="AE937" t="str">
        <f>IF(OR(ISBLANK('!0'!AK939),ISERROR('!0'!AK939)),"",'!0'!AK939)</f>
        <v/>
      </c>
      <c r="AF937" t="str">
        <f>IF(OR(ISBLANK('!0'!AL939),ISERROR('!0'!AL939)),"",'!0'!AL939)</f>
        <v/>
      </c>
      <c r="AG937" t="str">
        <f>IF(OR(ISBLANK('!0'!AM939),ISERROR('!0'!AM939)),"",'!0'!AM939)</f>
        <v/>
      </c>
      <c r="AH937" t="str">
        <f>IF(OR(ISBLANK('!0'!AN939),ISERROR('!0'!AN939)),"",'!0'!AN939)</f>
        <v/>
      </c>
      <c r="AI937" t="str">
        <f>IF(OR(ISBLANK('!0'!AO939),ISERROR('!0'!AO939)),"",'!0'!AO939)</f>
        <v/>
      </c>
      <c r="AJ937" t="str">
        <f>IF(OR(ISBLANK('!0'!AP939),ISERROR('!0'!AP939)),"",'!0'!AP939)</f>
        <v/>
      </c>
      <c r="AK937" t="str">
        <f>IF(OR(ISBLANK('!0'!AQ939),ISERROR('!0'!AQ939)),"",'!0'!AQ939)</f>
        <v/>
      </c>
      <c r="AL937" t="str">
        <f>IF(OR(ISBLANK('!0'!AR939),ISERROR('!0'!AR939)),"",'!0'!AR939)</f>
        <v/>
      </c>
      <c r="AM937" t="str">
        <f>IF(OR(ISBLANK('!0'!AS939),ISERROR('!0'!AS939)),"",'!0'!AS939)</f>
        <v/>
      </c>
      <c r="AN937" t="str">
        <f>IF(OR(ISBLANK('!0'!AT939),ISERROR('!0'!AT939)),"",'!0'!AT939)</f>
        <v/>
      </c>
      <c r="AO937" t="str">
        <f>IF(OR(ISBLANK('!0'!AU939),ISERROR('!0'!AU939)),"",'!0'!AU939)</f>
        <v/>
      </c>
      <c r="AP937" t="str">
        <f>IF(OR(ISBLANK('!0'!AV939),ISERROR('!0'!AV939)),"",'!0'!AV939)</f>
        <v/>
      </c>
      <c r="AQ937" t="str">
        <f>IF(OR(ISBLANK('!0'!AW939),ISERROR('!0'!AW939)),"",'!0'!AW939)</f>
        <v/>
      </c>
      <c r="AR937" t="str">
        <f>IF(OR(ISBLANK('!0'!AX939),ISERROR('!0'!AX939)),"",'!0'!AX939)</f>
        <v/>
      </c>
      <c r="AS937" t="str">
        <f>IF(OR(ISBLANK('!0'!AY939),ISERROR('!0'!AY939)),"",'!0'!AY939)</f>
        <v/>
      </c>
      <c r="AT937" t="str">
        <f>IF(OR(ISBLANK('!0'!AZ939),ISERROR('!0'!AZ939)),"",'!0'!AZ939)</f>
        <v/>
      </c>
      <c r="AU937" t="str">
        <f>IF(OR(ISBLANK('!0'!BA939),ISERROR('!0'!BA939)),"",'!0'!BA939)</f>
        <v/>
      </c>
      <c r="AV937" t="str">
        <f>IF(OR(ISBLANK('!0'!BB939),ISERROR('!0'!BB939)),"",'!0'!BB939)</f>
        <v/>
      </c>
      <c r="AW937" t="str">
        <f>IF(OR(ISBLANK('!0'!BC939),ISERROR('!0'!BC939)),"",'!0'!BC939)</f>
        <v/>
      </c>
      <c r="AX937" t="str">
        <f>IF(OR(ISBLANK('!0'!BD939),ISERROR('!0'!BD939)),"",'!0'!BD939)</f>
        <v/>
      </c>
      <c r="AY937" t="str">
        <f>IF(OR(ISBLANK('!0'!BE939),ISERROR('!0'!BE939)),"",'!0'!BE939)</f>
        <v/>
      </c>
      <c r="AZ937" t="str">
        <f>IF(OR(ISBLANK('!0'!BF939),ISERROR('!0'!BF939)),"",'!0'!BF939)</f>
        <v/>
      </c>
      <c r="BA937" t="str">
        <f>IF(OR(ISBLANK('!0'!BG939),ISERROR('!0'!BG939)),"",'!0'!BG939)</f>
        <v/>
      </c>
      <c r="BB937" t="str">
        <f>IF(OR(ISBLANK('!0'!BH939),ISERROR('!0'!BH939)),"",'!0'!BH939)</f>
        <v/>
      </c>
      <c r="BC937" t="str">
        <f>IF(OR(ISBLANK('!0'!BI939),ISERROR('!0'!BI939)),"",'!0'!BI939)</f>
        <v/>
      </c>
    </row>
    <row r="938" spans="1:55" ht="12.75" customHeight="1" x14ac:dyDescent="0.2">
      <c r="A938" t="str">
        <f>IF(OR(ISBLANK('!0'!A940),ISERROR('!0'!A940)),"",'!0'!A940)</f>
        <v/>
      </c>
      <c r="B938" t="str">
        <f>IF(OR(ISBLANK('!0'!B940),ISERROR('!0'!B940)),"",'!0'!B940)</f>
        <v/>
      </c>
      <c r="C938" t="str">
        <f>IF(OR(ISBLANK('!0'!C939),ISERROR('!0'!C939)),"",'!0'!C939)</f>
        <v/>
      </c>
      <c r="D938" t="str">
        <f>IF(OR(ISBLANK('!0'!D940),ISERROR('!0'!D940)),"",'!0'!D940)</f>
        <v/>
      </c>
      <c r="E938" t="str">
        <f>IF(OR(ISBLANK('!0'!E940),ISERROR('!0'!E940)),"",'!0'!E940)</f>
        <v/>
      </c>
      <c r="F938" t="str">
        <f>IF(OR(ISBLANK('!0'!F940),ISERROR('!0'!F940)),"",'!0'!F940)</f>
        <v/>
      </c>
      <c r="G938" t="str">
        <f>IF(OR(ISBLANK('!0'!G940),ISERROR('!0'!G940)),"",'!0'!G940)</f>
        <v/>
      </c>
      <c r="H938" t="str">
        <f>IF(OR(ISBLANK('!0'!H940),ISERROR('!0'!H940)),"",'!0'!H940)</f>
        <v/>
      </c>
      <c r="I938" s="4" t="str">
        <f>IF(OR(ISBLANK('!0'!I940),ISERROR('!0'!I940)),"",'!0'!I940)</f>
        <v/>
      </c>
      <c r="J938" t="str">
        <f>IF(OR(ISBLANK('!0'!J940),ISERROR('!0'!J940)),"",'!0'!J940)</f>
        <v/>
      </c>
      <c r="K938" s="59" t="str">
        <f>IF(OR(ISBLANK('!0'!K940),ISERROR('!0'!K940)),"",'!0'!K940)</f>
        <v/>
      </c>
      <c r="L938" t="str">
        <f>IF(OR(ISBLANK('!0'!L940),ISERROR('!0'!L940)),"",'!0'!L940)</f>
        <v/>
      </c>
      <c r="M938" t="str">
        <f>IF(OR(ISBLANK('!0'!M940),ISERROR('!0'!M940)),"",'!0'!M940)</f>
        <v/>
      </c>
      <c r="N938" t="str">
        <f>IF(OR(ISBLANK('!0'!N940),ISERROR('!0'!N940)),"",'!0'!N940)</f>
        <v/>
      </c>
      <c r="O938" t="str">
        <f>IF(OR(ISBLANK('!0'!O940),ISERROR('!0'!O940)),"",'!0'!O940)</f>
        <v/>
      </c>
      <c r="P938" t="str">
        <f>IF(OR(ISBLANK('!0'!P940),ISERROR('!0'!P940)),"",'!0'!P940)</f>
        <v/>
      </c>
      <c r="Q938" t="str">
        <f>IF(OR(ISBLANK('!0'!Q940),ISERROR('!0'!Q940)),"",'!0'!Q940)</f>
        <v/>
      </c>
      <c r="R938" t="str">
        <f>IF(OR(ISBLANK('!0'!R940),ISERROR('!0'!R940)),"",'!0'!R940)</f>
        <v/>
      </c>
      <c r="S938" t="str">
        <f>IF(OR(ISBLANK('!0'!S940),ISERROR('!0'!S940)),"",'!0'!S940)</f>
        <v/>
      </c>
      <c r="T938" t="str">
        <f>IF(OR(ISBLANK('!0'!T940),ISERROR('!0'!T940)),"",'!0'!T940)</f>
        <v/>
      </c>
      <c r="U938" t="str">
        <f>IF(OR(ISBLANK('!0'!U940),ISERROR('!0'!U940)),"",'!0'!U940)</f>
        <v/>
      </c>
      <c r="V938" t="str">
        <f>IF(OR(ISBLANK('!0'!V940),ISERROR('!0'!V940)),"",'!0'!V940)</f>
        <v/>
      </c>
      <c r="W938" t="str">
        <f>IF(OR(ISBLANK('!0'!W940),ISERROR('!0'!W940)),"",'!0'!W940)</f>
        <v/>
      </c>
      <c r="X938" t="str">
        <f>IF(OR(ISBLANK('!0'!X940),ISERROR('!0'!X940)),"",'!0'!X940)</f>
        <v/>
      </c>
      <c r="Y938" t="str">
        <f>IF(OR(ISBLANK('!0'!Y940),ISERROR('!0'!Y940)),"",'!0'!Y940)</f>
        <v/>
      </c>
      <c r="Z938" t="str">
        <f>IF(OR(ISBLANK('!0'!Z940),ISERROR('!0'!Z940)),"",'!0'!Z940)</f>
        <v/>
      </c>
      <c r="AA938" t="str">
        <f>IF(OR(ISBLANK('!0'!AA940),ISERROR('!0'!AA940)),"",'!0'!AA940)</f>
        <v/>
      </c>
      <c r="AB938" t="str">
        <f>IF(OR(ISBLANK('!0'!AB940),ISERROR('!0'!AB940)),"",'!0'!AB940)</f>
        <v/>
      </c>
      <c r="AC938" t="str">
        <f>IF(OR(ISBLANK('!0'!AI940),ISERROR('!0'!AI940)),"",'!0'!AI940)</f>
        <v/>
      </c>
      <c r="AD938" t="str">
        <f>IF(OR(ISBLANK('!0'!AJ940),ISERROR('!0'!AJ940)),"",'!0'!AJ940)</f>
        <v/>
      </c>
      <c r="AE938" t="str">
        <f>IF(OR(ISBLANK('!0'!AK940),ISERROR('!0'!AK940)),"",'!0'!AK940)</f>
        <v/>
      </c>
      <c r="AF938" t="str">
        <f>IF(OR(ISBLANK('!0'!AL940),ISERROR('!0'!AL940)),"",'!0'!AL940)</f>
        <v/>
      </c>
      <c r="AG938" t="str">
        <f>IF(OR(ISBLANK('!0'!AM940),ISERROR('!0'!AM940)),"",'!0'!AM940)</f>
        <v/>
      </c>
      <c r="AH938" t="str">
        <f>IF(OR(ISBLANK('!0'!AN940),ISERROR('!0'!AN940)),"",'!0'!AN940)</f>
        <v/>
      </c>
      <c r="AI938" t="str">
        <f>IF(OR(ISBLANK('!0'!AO940),ISERROR('!0'!AO940)),"",'!0'!AO940)</f>
        <v/>
      </c>
      <c r="AJ938" t="str">
        <f>IF(OR(ISBLANK('!0'!AP940),ISERROR('!0'!AP940)),"",'!0'!AP940)</f>
        <v/>
      </c>
      <c r="AK938" t="str">
        <f>IF(OR(ISBLANK('!0'!AQ940),ISERROR('!0'!AQ940)),"",'!0'!AQ940)</f>
        <v/>
      </c>
      <c r="AL938" t="str">
        <f>IF(OR(ISBLANK('!0'!AR940),ISERROR('!0'!AR940)),"",'!0'!AR940)</f>
        <v/>
      </c>
      <c r="AM938" t="str">
        <f>IF(OR(ISBLANK('!0'!AS940),ISERROR('!0'!AS940)),"",'!0'!AS940)</f>
        <v/>
      </c>
      <c r="AN938" t="str">
        <f>IF(OR(ISBLANK('!0'!AT940),ISERROR('!0'!AT940)),"",'!0'!AT940)</f>
        <v/>
      </c>
      <c r="AO938" t="str">
        <f>IF(OR(ISBLANK('!0'!AU940),ISERROR('!0'!AU940)),"",'!0'!AU940)</f>
        <v/>
      </c>
      <c r="AP938" t="str">
        <f>IF(OR(ISBLANK('!0'!AV940),ISERROR('!0'!AV940)),"",'!0'!AV940)</f>
        <v/>
      </c>
      <c r="AQ938" t="str">
        <f>IF(OR(ISBLANK('!0'!AW940),ISERROR('!0'!AW940)),"",'!0'!AW940)</f>
        <v/>
      </c>
      <c r="AR938" t="str">
        <f>IF(OR(ISBLANK('!0'!AX940),ISERROR('!0'!AX940)),"",'!0'!AX940)</f>
        <v/>
      </c>
      <c r="AS938" t="str">
        <f>IF(OR(ISBLANK('!0'!AY940),ISERROR('!0'!AY940)),"",'!0'!AY940)</f>
        <v/>
      </c>
      <c r="AT938" t="str">
        <f>IF(OR(ISBLANK('!0'!AZ940),ISERROR('!0'!AZ940)),"",'!0'!AZ940)</f>
        <v/>
      </c>
      <c r="AU938" t="str">
        <f>IF(OR(ISBLANK('!0'!BA940),ISERROR('!0'!BA940)),"",'!0'!BA940)</f>
        <v/>
      </c>
      <c r="AV938" t="str">
        <f>IF(OR(ISBLANK('!0'!BB940),ISERROR('!0'!BB940)),"",'!0'!BB940)</f>
        <v/>
      </c>
      <c r="AW938" t="str">
        <f>IF(OR(ISBLANK('!0'!BC940),ISERROR('!0'!BC940)),"",'!0'!BC940)</f>
        <v/>
      </c>
      <c r="AX938" t="str">
        <f>IF(OR(ISBLANK('!0'!BD940),ISERROR('!0'!BD940)),"",'!0'!BD940)</f>
        <v/>
      </c>
      <c r="AY938" t="str">
        <f>IF(OR(ISBLANK('!0'!BE940),ISERROR('!0'!BE940)),"",'!0'!BE940)</f>
        <v/>
      </c>
      <c r="AZ938" t="str">
        <f>IF(OR(ISBLANK('!0'!BF940),ISERROR('!0'!BF940)),"",'!0'!BF940)</f>
        <v/>
      </c>
      <c r="BA938" t="str">
        <f>IF(OR(ISBLANK('!0'!BG940),ISERROR('!0'!BG940)),"",'!0'!BG940)</f>
        <v/>
      </c>
      <c r="BB938" t="str">
        <f>IF(OR(ISBLANK('!0'!BH940),ISERROR('!0'!BH940)),"",'!0'!BH940)</f>
        <v/>
      </c>
      <c r="BC938" t="str">
        <f>IF(OR(ISBLANK('!0'!BI940),ISERROR('!0'!BI940)),"",'!0'!BI940)</f>
        <v/>
      </c>
    </row>
    <row r="939" spans="1:55" ht="12.75" customHeight="1" x14ac:dyDescent="0.2">
      <c r="A939" t="str">
        <f>IF(OR(ISBLANK('!0'!A941),ISERROR('!0'!A941)),"",'!0'!A941)</f>
        <v/>
      </c>
      <c r="B939" t="str">
        <f>IF(OR(ISBLANK('!0'!B941),ISERROR('!0'!B941)),"",'!0'!B941)</f>
        <v/>
      </c>
      <c r="C939" t="str">
        <f>IF(OR(ISBLANK('!0'!C940),ISERROR('!0'!C940)),"",'!0'!C940)</f>
        <v/>
      </c>
      <c r="D939" t="str">
        <f>IF(OR(ISBLANK('!0'!D941),ISERROR('!0'!D941)),"",'!0'!D941)</f>
        <v/>
      </c>
      <c r="E939" t="str">
        <f>IF(OR(ISBLANK('!0'!E941),ISERROR('!0'!E941)),"",'!0'!E941)</f>
        <v/>
      </c>
      <c r="F939" t="str">
        <f>IF(OR(ISBLANK('!0'!F941),ISERROR('!0'!F941)),"",'!0'!F941)</f>
        <v/>
      </c>
      <c r="G939" t="str">
        <f>IF(OR(ISBLANK('!0'!G941),ISERROR('!0'!G941)),"",'!0'!G941)</f>
        <v/>
      </c>
      <c r="H939" t="str">
        <f>IF(OR(ISBLANK('!0'!H941),ISERROR('!0'!H941)),"",'!0'!H941)</f>
        <v/>
      </c>
      <c r="I939" s="4" t="str">
        <f>IF(OR(ISBLANK('!0'!I941),ISERROR('!0'!I941)),"",'!0'!I941)</f>
        <v/>
      </c>
      <c r="J939" t="str">
        <f>IF(OR(ISBLANK('!0'!J941),ISERROR('!0'!J941)),"",'!0'!J941)</f>
        <v/>
      </c>
      <c r="K939" s="59" t="str">
        <f>IF(OR(ISBLANK('!0'!K941),ISERROR('!0'!K941)),"",'!0'!K941)</f>
        <v/>
      </c>
      <c r="L939" t="str">
        <f>IF(OR(ISBLANK('!0'!L941),ISERROR('!0'!L941)),"",'!0'!L941)</f>
        <v/>
      </c>
      <c r="M939" t="str">
        <f>IF(OR(ISBLANK('!0'!M941),ISERROR('!0'!M941)),"",'!0'!M941)</f>
        <v/>
      </c>
      <c r="N939" t="str">
        <f>IF(OR(ISBLANK('!0'!N941),ISERROR('!0'!N941)),"",'!0'!N941)</f>
        <v/>
      </c>
      <c r="O939" t="str">
        <f>IF(OR(ISBLANK('!0'!O941),ISERROR('!0'!O941)),"",'!0'!O941)</f>
        <v/>
      </c>
      <c r="P939" t="str">
        <f>IF(OR(ISBLANK('!0'!P941),ISERROR('!0'!P941)),"",'!0'!P941)</f>
        <v/>
      </c>
      <c r="Q939" t="str">
        <f>IF(OR(ISBLANK('!0'!Q941),ISERROR('!0'!Q941)),"",'!0'!Q941)</f>
        <v/>
      </c>
      <c r="R939" t="str">
        <f>IF(OR(ISBLANK('!0'!R941),ISERROR('!0'!R941)),"",'!0'!R941)</f>
        <v/>
      </c>
      <c r="S939" t="str">
        <f>IF(OR(ISBLANK('!0'!S941),ISERROR('!0'!S941)),"",'!0'!S941)</f>
        <v/>
      </c>
      <c r="T939" t="str">
        <f>IF(OR(ISBLANK('!0'!T941),ISERROR('!0'!T941)),"",'!0'!T941)</f>
        <v/>
      </c>
      <c r="U939" t="str">
        <f>IF(OR(ISBLANK('!0'!U941),ISERROR('!0'!U941)),"",'!0'!U941)</f>
        <v/>
      </c>
      <c r="V939" t="str">
        <f>IF(OR(ISBLANK('!0'!V941),ISERROR('!0'!V941)),"",'!0'!V941)</f>
        <v/>
      </c>
      <c r="W939" t="str">
        <f>IF(OR(ISBLANK('!0'!W941),ISERROR('!0'!W941)),"",'!0'!W941)</f>
        <v/>
      </c>
      <c r="X939" t="str">
        <f>IF(OR(ISBLANK('!0'!X941),ISERROR('!0'!X941)),"",'!0'!X941)</f>
        <v/>
      </c>
      <c r="Y939" t="str">
        <f>IF(OR(ISBLANK('!0'!Y941),ISERROR('!0'!Y941)),"",'!0'!Y941)</f>
        <v/>
      </c>
      <c r="Z939" t="str">
        <f>IF(OR(ISBLANK('!0'!Z941),ISERROR('!0'!Z941)),"",'!0'!Z941)</f>
        <v/>
      </c>
      <c r="AA939" t="str">
        <f>IF(OR(ISBLANK('!0'!AA941),ISERROR('!0'!AA941)),"",'!0'!AA941)</f>
        <v/>
      </c>
      <c r="AB939" t="str">
        <f>IF(OR(ISBLANK('!0'!AB941),ISERROR('!0'!AB941)),"",'!0'!AB941)</f>
        <v/>
      </c>
      <c r="AC939" t="str">
        <f>IF(OR(ISBLANK('!0'!AI941),ISERROR('!0'!AI941)),"",'!0'!AI941)</f>
        <v/>
      </c>
      <c r="AD939" t="str">
        <f>IF(OR(ISBLANK('!0'!AJ941),ISERROR('!0'!AJ941)),"",'!0'!AJ941)</f>
        <v/>
      </c>
      <c r="AE939" t="str">
        <f>IF(OR(ISBLANK('!0'!AK941),ISERROR('!0'!AK941)),"",'!0'!AK941)</f>
        <v/>
      </c>
      <c r="AF939" t="str">
        <f>IF(OR(ISBLANK('!0'!AL941),ISERROR('!0'!AL941)),"",'!0'!AL941)</f>
        <v/>
      </c>
      <c r="AG939" t="str">
        <f>IF(OR(ISBLANK('!0'!AM941),ISERROR('!0'!AM941)),"",'!0'!AM941)</f>
        <v/>
      </c>
      <c r="AH939" t="str">
        <f>IF(OR(ISBLANK('!0'!AN941),ISERROR('!0'!AN941)),"",'!0'!AN941)</f>
        <v/>
      </c>
      <c r="AI939" t="str">
        <f>IF(OR(ISBLANK('!0'!AO941),ISERROR('!0'!AO941)),"",'!0'!AO941)</f>
        <v/>
      </c>
      <c r="AJ939" t="str">
        <f>IF(OR(ISBLANK('!0'!AP941),ISERROR('!0'!AP941)),"",'!0'!AP941)</f>
        <v/>
      </c>
      <c r="AK939" t="str">
        <f>IF(OR(ISBLANK('!0'!AQ941),ISERROR('!0'!AQ941)),"",'!0'!AQ941)</f>
        <v/>
      </c>
      <c r="AL939" t="str">
        <f>IF(OR(ISBLANK('!0'!AR941),ISERROR('!0'!AR941)),"",'!0'!AR941)</f>
        <v/>
      </c>
      <c r="AM939" t="str">
        <f>IF(OR(ISBLANK('!0'!AS941),ISERROR('!0'!AS941)),"",'!0'!AS941)</f>
        <v/>
      </c>
      <c r="AN939" t="str">
        <f>IF(OR(ISBLANK('!0'!AT941),ISERROR('!0'!AT941)),"",'!0'!AT941)</f>
        <v/>
      </c>
      <c r="AO939" t="str">
        <f>IF(OR(ISBLANK('!0'!AU941),ISERROR('!0'!AU941)),"",'!0'!AU941)</f>
        <v/>
      </c>
      <c r="AP939" t="str">
        <f>IF(OR(ISBLANK('!0'!AV941),ISERROR('!0'!AV941)),"",'!0'!AV941)</f>
        <v/>
      </c>
      <c r="AQ939" t="str">
        <f>IF(OR(ISBLANK('!0'!AW941),ISERROR('!0'!AW941)),"",'!0'!AW941)</f>
        <v/>
      </c>
      <c r="AR939" t="str">
        <f>IF(OR(ISBLANK('!0'!AX941),ISERROR('!0'!AX941)),"",'!0'!AX941)</f>
        <v/>
      </c>
      <c r="AS939" t="str">
        <f>IF(OR(ISBLANK('!0'!AY941),ISERROR('!0'!AY941)),"",'!0'!AY941)</f>
        <v/>
      </c>
      <c r="AT939" t="str">
        <f>IF(OR(ISBLANK('!0'!AZ941),ISERROR('!0'!AZ941)),"",'!0'!AZ941)</f>
        <v/>
      </c>
      <c r="AU939" t="str">
        <f>IF(OR(ISBLANK('!0'!BA941),ISERROR('!0'!BA941)),"",'!0'!BA941)</f>
        <v/>
      </c>
      <c r="AV939" t="str">
        <f>IF(OR(ISBLANK('!0'!BB941),ISERROR('!0'!BB941)),"",'!0'!BB941)</f>
        <v/>
      </c>
      <c r="AW939" t="str">
        <f>IF(OR(ISBLANK('!0'!BC941),ISERROR('!0'!BC941)),"",'!0'!BC941)</f>
        <v/>
      </c>
      <c r="AX939" t="str">
        <f>IF(OR(ISBLANK('!0'!BD941),ISERROR('!0'!BD941)),"",'!0'!BD941)</f>
        <v/>
      </c>
      <c r="AY939" t="str">
        <f>IF(OR(ISBLANK('!0'!BE941),ISERROR('!0'!BE941)),"",'!0'!BE941)</f>
        <v/>
      </c>
      <c r="AZ939" t="str">
        <f>IF(OR(ISBLANK('!0'!BF941),ISERROR('!0'!BF941)),"",'!0'!BF941)</f>
        <v/>
      </c>
      <c r="BA939" t="str">
        <f>IF(OR(ISBLANK('!0'!BG941),ISERROR('!0'!BG941)),"",'!0'!BG941)</f>
        <v/>
      </c>
      <c r="BB939" t="str">
        <f>IF(OR(ISBLANK('!0'!BH941),ISERROR('!0'!BH941)),"",'!0'!BH941)</f>
        <v/>
      </c>
      <c r="BC939" t="str">
        <f>IF(OR(ISBLANK('!0'!BI941),ISERROR('!0'!BI941)),"",'!0'!BI941)</f>
        <v/>
      </c>
    </row>
    <row r="940" spans="1:55" ht="12.75" customHeight="1" x14ac:dyDescent="0.2">
      <c r="A940" t="str">
        <f>IF(OR(ISBLANK('!0'!A942),ISERROR('!0'!A942)),"",'!0'!A942)</f>
        <v/>
      </c>
      <c r="B940" t="str">
        <f>IF(OR(ISBLANK('!0'!B942),ISERROR('!0'!B942)),"",'!0'!B942)</f>
        <v/>
      </c>
      <c r="C940" t="str">
        <f>IF(OR(ISBLANK('!0'!C941),ISERROR('!0'!C941)),"",'!0'!C941)</f>
        <v/>
      </c>
      <c r="D940" t="str">
        <f>IF(OR(ISBLANK('!0'!D942),ISERROR('!0'!D942)),"",'!0'!D942)</f>
        <v/>
      </c>
      <c r="E940" t="str">
        <f>IF(OR(ISBLANK('!0'!E942),ISERROR('!0'!E942)),"",'!0'!E942)</f>
        <v/>
      </c>
      <c r="F940" t="str">
        <f>IF(OR(ISBLANK('!0'!F942),ISERROR('!0'!F942)),"",'!0'!F942)</f>
        <v/>
      </c>
      <c r="G940" t="str">
        <f>IF(OR(ISBLANK('!0'!G942),ISERROR('!0'!G942)),"",'!0'!G942)</f>
        <v/>
      </c>
      <c r="H940" t="str">
        <f>IF(OR(ISBLANK('!0'!H942),ISERROR('!0'!H942)),"",'!0'!H942)</f>
        <v/>
      </c>
      <c r="I940" s="4" t="str">
        <f>IF(OR(ISBLANK('!0'!I942),ISERROR('!0'!I942)),"",'!0'!I942)</f>
        <v/>
      </c>
      <c r="J940" t="str">
        <f>IF(OR(ISBLANK('!0'!J942),ISERROR('!0'!J942)),"",'!0'!J942)</f>
        <v/>
      </c>
      <c r="K940" s="59" t="str">
        <f>IF(OR(ISBLANK('!0'!K942),ISERROR('!0'!K942)),"",'!0'!K942)</f>
        <v/>
      </c>
      <c r="L940" t="str">
        <f>IF(OR(ISBLANK('!0'!L942),ISERROR('!0'!L942)),"",'!0'!L942)</f>
        <v/>
      </c>
      <c r="M940" t="str">
        <f>IF(OR(ISBLANK('!0'!M942),ISERROR('!0'!M942)),"",'!0'!M942)</f>
        <v/>
      </c>
      <c r="N940" t="str">
        <f>IF(OR(ISBLANK('!0'!N942),ISERROR('!0'!N942)),"",'!0'!N942)</f>
        <v/>
      </c>
      <c r="O940" t="str">
        <f>IF(OR(ISBLANK('!0'!O942),ISERROR('!0'!O942)),"",'!0'!O942)</f>
        <v/>
      </c>
      <c r="P940" t="str">
        <f>IF(OR(ISBLANK('!0'!P942),ISERROR('!0'!P942)),"",'!0'!P942)</f>
        <v/>
      </c>
      <c r="Q940" t="str">
        <f>IF(OR(ISBLANK('!0'!Q942),ISERROR('!0'!Q942)),"",'!0'!Q942)</f>
        <v/>
      </c>
      <c r="R940" t="str">
        <f>IF(OR(ISBLANK('!0'!R942),ISERROR('!0'!R942)),"",'!0'!R942)</f>
        <v/>
      </c>
      <c r="S940" t="str">
        <f>IF(OR(ISBLANK('!0'!S942),ISERROR('!0'!S942)),"",'!0'!S942)</f>
        <v/>
      </c>
      <c r="T940" t="str">
        <f>IF(OR(ISBLANK('!0'!T942),ISERROR('!0'!T942)),"",'!0'!T942)</f>
        <v/>
      </c>
      <c r="U940" t="str">
        <f>IF(OR(ISBLANK('!0'!U942),ISERROR('!0'!U942)),"",'!0'!U942)</f>
        <v/>
      </c>
      <c r="V940" t="str">
        <f>IF(OR(ISBLANK('!0'!V942),ISERROR('!0'!V942)),"",'!0'!V942)</f>
        <v/>
      </c>
      <c r="W940" t="str">
        <f>IF(OR(ISBLANK('!0'!W942),ISERROR('!0'!W942)),"",'!0'!W942)</f>
        <v/>
      </c>
      <c r="X940" t="str">
        <f>IF(OR(ISBLANK('!0'!X942),ISERROR('!0'!X942)),"",'!0'!X942)</f>
        <v/>
      </c>
      <c r="Y940" t="str">
        <f>IF(OR(ISBLANK('!0'!Y942),ISERROR('!0'!Y942)),"",'!0'!Y942)</f>
        <v/>
      </c>
      <c r="Z940" t="str">
        <f>IF(OR(ISBLANK('!0'!Z942),ISERROR('!0'!Z942)),"",'!0'!Z942)</f>
        <v/>
      </c>
      <c r="AA940" t="str">
        <f>IF(OR(ISBLANK('!0'!AA942),ISERROR('!0'!AA942)),"",'!0'!AA942)</f>
        <v/>
      </c>
      <c r="AB940" t="str">
        <f>IF(OR(ISBLANK('!0'!AB942),ISERROR('!0'!AB942)),"",'!0'!AB942)</f>
        <v/>
      </c>
      <c r="AC940" t="str">
        <f>IF(OR(ISBLANK('!0'!AI942),ISERROR('!0'!AI942)),"",'!0'!AI942)</f>
        <v/>
      </c>
      <c r="AD940" t="str">
        <f>IF(OR(ISBLANK('!0'!AJ942),ISERROR('!0'!AJ942)),"",'!0'!AJ942)</f>
        <v/>
      </c>
      <c r="AE940" t="str">
        <f>IF(OR(ISBLANK('!0'!AK942),ISERROR('!0'!AK942)),"",'!0'!AK942)</f>
        <v/>
      </c>
      <c r="AF940" t="str">
        <f>IF(OR(ISBLANK('!0'!AL942),ISERROR('!0'!AL942)),"",'!0'!AL942)</f>
        <v/>
      </c>
      <c r="AG940" t="str">
        <f>IF(OR(ISBLANK('!0'!AM942),ISERROR('!0'!AM942)),"",'!0'!AM942)</f>
        <v/>
      </c>
      <c r="AH940" t="str">
        <f>IF(OR(ISBLANK('!0'!AN942),ISERROR('!0'!AN942)),"",'!0'!AN942)</f>
        <v/>
      </c>
      <c r="AI940" t="str">
        <f>IF(OR(ISBLANK('!0'!AO942),ISERROR('!0'!AO942)),"",'!0'!AO942)</f>
        <v/>
      </c>
      <c r="AJ940" t="str">
        <f>IF(OR(ISBLANK('!0'!AP942),ISERROR('!0'!AP942)),"",'!0'!AP942)</f>
        <v/>
      </c>
      <c r="AK940" t="str">
        <f>IF(OR(ISBLANK('!0'!AQ942),ISERROR('!0'!AQ942)),"",'!0'!AQ942)</f>
        <v/>
      </c>
      <c r="AL940" t="str">
        <f>IF(OR(ISBLANK('!0'!AR942),ISERROR('!0'!AR942)),"",'!0'!AR942)</f>
        <v/>
      </c>
      <c r="AM940" t="str">
        <f>IF(OR(ISBLANK('!0'!AS942),ISERROR('!0'!AS942)),"",'!0'!AS942)</f>
        <v/>
      </c>
      <c r="AN940" t="str">
        <f>IF(OR(ISBLANK('!0'!AT942),ISERROR('!0'!AT942)),"",'!0'!AT942)</f>
        <v/>
      </c>
      <c r="AO940" t="str">
        <f>IF(OR(ISBLANK('!0'!AU942),ISERROR('!0'!AU942)),"",'!0'!AU942)</f>
        <v/>
      </c>
      <c r="AP940" t="str">
        <f>IF(OR(ISBLANK('!0'!AV942),ISERROR('!0'!AV942)),"",'!0'!AV942)</f>
        <v/>
      </c>
      <c r="AQ940" t="str">
        <f>IF(OR(ISBLANK('!0'!AW942),ISERROR('!0'!AW942)),"",'!0'!AW942)</f>
        <v/>
      </c>
      <c r="AR940" t="str">
        <f>IF(OR(ISBLANK('!0'!AX942),ISERROR('!0'!AX942)),"",'!0'!AX942)</f>
        <v/>
      </c>
      <c r="AS940" t="str">
        <f>IF(OR(ISBLANK('!0'!AY942),ISERROR('!0'!AY942)),"",'!0'!AY942)</f>
        <v/>
      </c>
      <c r="AT940" t="str">
        <f>IF(OR(ISBLANK('!0'!AZ942),ISERROR('!0'!AZ942)),"",'!0'!AZ942)</f>
        <v/>
      </c>
      <c r="AU940" t="str">
        <f>IF(OR(ISBLANK('!0'!BA942),ISERROR('!0'!BA942)),"",'!0'!BA942)</f>
        <v/>
      </c>
      <c r="AV940" t="str">
        <f>IF(OR(ISBLANK('!0'!BB942),ISERROR('!0'!BB942)),"",'!0'!BB942)</f>
        <v/>
      </c>
      <c r="AW940" t="str">
        <f>IF(OR(ISBLANK('!0'!BC942),ISERROR('!0'!BC942)),"",'!0'!BC942)</f>
        <v/>
      </c>
      <c r="AX940" t="str">
        <f>IF(OR(ISBLANK('!0'!BD942),ISERROR('!0'!BD942)),"",'!0'!BD942)</f>
        <v/>
      </c>
      <c r="AY940" t="str">
        <f>IF(OR(ISBLANK('!0'!BE942),ISERROR('!0'!BE942)),"",'!0'!BE942)</f>
        <v/>
      </c>
      <c r="AZ940" t="str">
        <f>IF(OR(ISBLANK('!0'!BF942),ISERROR('!0'!BF942)),"",'!0'!BF942)</f>
        <v/>
      </c>
      <c r="BA940" t="str">
        <f>IF(OR(ISBLANK('!0'!BG942),ISERROR('!0'!BG942)),"",'!0'!BG942)</f>
        <v/>
      </c>
      <c r="BB940" t="str">
        <f>IF(OR(ISBLANK('!0'!BH942),ISERROR('!0'!BH942)),"",'!0'!BH942)</f>
        <v/>
      </c>
      <c r="BC940" t="str">
        <f>IF(OR(ISBLANK('!0'!BI942),ISERROR('!0'!BI942)),"",'!0'!BI942)</f>
        <v/>
      </c>
    </row>
    <row r="941" spans="1:55" ht="12.75" customHeight="1" x14ac:dyDescent="0.2">
      <c r="A941" t="str">
        <f>IF(OR(ISBLANK('!0'!A943),ISERROR('!0'!A943)),"",'!0'!A943)</f>
        <v/>
      </c>
      <c r="B941" t="str">
        <f>IF(OR(ISBLANK('!0'!B943),ISERROR('!0'!B943)),"",'!0'!B943)</f>
        <v/>
      </c>
      <c r="C941" t="str">
        <f>IF(OR(ISBLANK('!0'!C942),ISERROR('!0'!C942)),"",'!0'!C942)</f>
        <v/>
      </c>
      <c r="D941" t="str">
        <f>IF(OR(ISBLANK('!0'!D943),ISERROR('!0'!D943)),"",'!0'!D943)</f>
        <v/>
      </c>
      <c r="E941" t="str">
        <f>IF(OR(ISBLANK('!0'!E943),ISERROR('!0'!E943)),"",'!0'!E943)</f>
        <v/>
      </c>
      <c r="F941" t="str">
        <f>IF(OR(ISBLANK('!0'!F943),ISERROR('!0'!F943)),"",'!0'!F943)</f>
        <v/>
      </c>
      <c r="G941" t="str">
        <f>IF(OR(ISBLANK('!0'!G943),ISERROR('!0'!G943)),"",'!0'!G943)</f>
        <v/>
      </c>
      <c r="H941" t="str">
        <f>IF(OR(ISBLANK('!0'!H943),ISERROR('!0'!H943)),"",'!0'!H943)</f>
        <v/>
      </c>
      <c r="I941" s="4" t="str">
        <f>IF(OR(ISBLANK('!0'!I943),ISERROR('!0'!I943)),"",'!0'!I943)</f>
        <v/>
      </c>
      <c r="J941" t="str">
        <f>IF(OR(ISBLANK('!0'!J943),ISERROR('!0'!J943)),"",'!0'!J943)</f>
        <v/>
      </c>
      <c r="K941" s="59" t="str">
        <f>IF(OR(ISBLANK('!0'!K943),ISERROR('!0'!K943)),"",'!0'!K943)</f>
        <v/>
      </c>
      <c r="L941" t="str">
        <f>IF(OR(ISBLANK('!0'!L943),ISERROR('!0'!L943)),"",'!0'!L943)</f>
        <v/>
      </c>
      <c r="M941" t="str">
        <f>IF(OR(ISBLANK('!0'!M943),ISERROR('!0'!M943)),"",'!0'!M943)</f>
        <v/>
      </c>
      <c r="N941" t="str">
        <f>IF(OR(ISBLANK('!0'!N943),ISERROR('!0'!N943)),"",'!0'!N943)</f>
        <v/>
      </c>
      <c r="O941" t="str">
        <f>IF(OR(ISBLANK('!0'!O943),ISERROR('!0'!O943)),"",'!0'!O943)</f>
        <v/>
      </c>
      <c r="P941" t="str">
        <f>IF(OR(ISBLANK('!0'!P943),ISERROR('!0'!P943)),"",'!0'!P943)</f>
        <v/>
      </c>
      <c r="Q941" t="str">
        <f>IF(OR(ISBLANK('!0'!Q943),ISERROR('!0'!Q943)),"",'!0'!Q943)</f>
        <v/>
      </c>
      <c r="R941" t="str">
        <f>IF(OR(ISBLANK('!0'!R943),ISERROR('!0'!R943)),"",'!0'!R943)</f>
        <v/>
      </c>
      <c r="S941" t="str">
        <f>IF(OR(ISBLANK('!0'!S943),ISERROR('!0'!S943)),"",'!0'!S943)</f>
        <v/>
      </c>
      <c r="T941" t="str">
        <f>IF(OR(ISBLANK('!0'!T943),ISERROR('!0'!T943)),"",'!0'!T943)</f>
        <v/>
      </c>
      <c r="U941" t="str">
        <f>IF(OR(ISBLANK('!0'!U943),ISERROR('!0'!U943)),"",'!0'!U943)</f>
        <v/>
      </c>
      <c r="V941" t="str">
        <f>IF(OR(ISBLANK('!0'!V943),ISERROR('!0'!V943)),"",'!0'!V943)</f>
        <v/>
      </c>
      <c r="W941" t="str">
        <f>IF(OR(ISBLANK('!0'!W943),ISERROR('!0'!W943)),"",'!0'!W943)</f>
        <v/>
      </c>
      <c r="X941" t="str">
        <f>IF(OR(ISBLANK('!0'!X943),ISERROR('!0'!X943)),"",'!0'!X943)</f>
        <v/>
      </c>
      <c r="Y941" t="str">
        <f>IF(OR(ISBLANK('!0'!Y943),ISERROR('!0'!Y943)),"",'!0'!Y943)</f>
        <v/>
      </c>
      <c r="Z941" t="str">
        <f>IF(OR(ISBLANK('!0'!Z943),ISERROR('!0'!Z943)),"",'!0'!Z943)</f>
        <v/>
      </c>
      <c r="AA941" t="str">
        <f>IF(OR(ISBLANK('!0'!AA943),ISERROR('!0'!AA943)),"",'!0'!AA943)</f>
        <v/>
      </c>
      <c r="AB941" t="str">
        <f>IF(OR(ISBLANK('!0'!AB943),ISERROR('!0'!AB943)),"",'!0'!AB943)</f>
        <v/>
      </c>
      <c r="AC941" t="str">
        <f>IF(OR(ISBLANK('!0'!AI943),ISERROR('!0'!AI943)),"",'!0'!AI943)</f>
        <v/>
      </c>
      <c r="AD941" t="str">
        <f>IF(OR(ISBLANK('!0'!AJ943),ISERROR('!0'!AJ943)),"",'!0'!AJ943)</f>
        <v/>
      </c>
      <c r="AE941" t="str">
        <f>IF(OR(ISBLANK('!0'!AK943),ISERROR('!0'!AK943)),"",'!0'!AK943)</f>
        <v/>
      </c>
      <c r="AF941" t="str">
        <f>IF(OR(ISBLANK('!0'!AL943),ISERROR('!0'!AL943)),"",'!0'!AL943)</f>
        <v/>
      </c>
      <c r="AG941" t="str">
        <f>IF(OR(ISBLANK('!0'!AM943),ISERROR('!0'!AM943)),"",'!0'!AM943)</f>
        <v/>
      </c>
      <c r="AH941" t="str">
        <f>IF(OR(ISBLANK('!0'!AN943),ISERROR('!0'!AN943)),"",'!0'!AN943)</f>
        <v/>
      </c>
      <c r="AI941" t="str">
        <f>IF(OR(ISBLANK('!0'!AO943),ISERROR('!0'!AO943)),"",'!0'!AO943)</f>
        <v/>
      </c>
      <c r="AJ941" t="str">
        <f>IF(OR(ISBLANK('!0'!AP943),ISERROR('!0'!AP943)),"",'!0'!AP943)</f>
        <v/>
      </c>
      <c r="AK941" t="str">
        <f>IF(OR(ISBLANK('!0'!AQ943),ISERROR('!0'!AQ943)),"",'!0'!AQ943)</f>
        <v/>
      </c>
      <c r="AL941" t="str">
        <f>IF(OR(ISBLANK('!0'!AR943),ISERROR('!0'!AR943)),"",'!0'!AR943)</f>
        <v/>
      </c>
      <c r="AM941" t="str">
        <f>IF(OR(ISBLANK('!0'!AS943),ISERROR('!0'!AS943)),"",'!0'!AS943)</f>
        <v/>
      </c>
      <c r="AN941" t="str">
        <f>IF(OR(ISBLANK('!0'!AT943),ISERROR('!0'!AT943)),"",'!0'!AT943)</f>
        <v/>
      </c>
      <c r="AO941" t="str">
        <f>IF(OR(ISBLANK('!0'!AU943),ISERROR('!0'!AU943)),"",'!0'!AU943)</f>
        <v/>
      </c>
      <c r="AP941" t="str">
        <f>IF(OR(ISBLANK('!0'!AV943),ISERROR('!0'!AV943)),"",'!0'!AV943)</f>
        <v/>
      </c>
      <c r="AQ941" t="str">
        <f>IF(OR(ISBLANK('!0'!AW943),ISERROR('!0'!AW943)),"",'!0'!AW943)</f>
        <v/>
      </c>
      <c r="AR941" t="str">
        <f>IF(OR(ISBLANK('!0'!AX943),ISERROR('!0'!AX943)),"",'!0'!AX943)</f>
        <v/>
      </c>
      <c r="AS941" t="str">
        <f>IF(OR(ISBLANK('!0'!AY943),ISERROR('!0'!AY943)),"",'!0'!AY943)</f>
        <v/>
      </c>
      <c r="AT941" t="str">
        <f>IF(OR(ISBLANK('!0'!AZ943),ISERROR('!0'!AZ943)),"",'!0'!AZ943)</f>
        <v/>
      </c>
      <c r="AU941" t="str">
        <f>IF(OR(ISBLANK('!0'!BA943),ISERROR('!0'!BA943)),"",'!0'!BA943)</f>
        <v/>
      </c>
      <c r="AV941" t="str">
        <f>IF(OR(ISBLANK('!0'!BB943),ISERROR('!0'!BB943)),"",'!0'!BB943)</f>
        <v/>
      </c>
      <c r="AW941" t="str">
        <f>IF(OR(ISBLANK('!0'!BC943),ISERROR('!0'!BC943)),"",'!0'!BC943)</f>
        <v/>
      </c>
      <c r="AX941" t="str">
        <f>IF(OR(ISBLANK('!0'!BD943),ISERROR('!0'!BD943)),"",'!0'!BD943)</f>
        <v/>
      </c>
      <c r="AY941" t="str">
        <f>IF(OR(ISBLANK('!0'!BE943),ISERROR('!0'!BE943)),"",'!0'!BE943)</f>
        <v/>
      </c>
      <c r="AZ941" t="str">
        <f>IF(OR(ISBLANK('!0'!BF943),ISERROR('!0'!BF943)),"",'!0'!BF943)</f>
        <v/>
      </c>
      <c r="BA941" t="str">
        <f>IF(OR(ISBLANK('!0'!BG943),ISERROR('!0'!BG943)),"",'!0'!BG943)</f>
        <v/>
      </c>
      <c r="BB941" t="str">
        <f>IF(OR(ISBLANK('!0'!BH943),ISERROR('!0'!BH943)),"",'!0'!BH943)</f>
        <v/>
      </c>
      <c r="BC941" t="str">
        <f>IF(OR(ISBLANK('!0'!BI943),ISERROR('!0'!BI943)),"",'!0'!BI943)</f>
        <v/>
      </c>
    </row>
    <row r="942" spans="1:55" ht="12.75" customHeight="1" x14ac:dyDescent="0.2">
      <c r="A942" t="str">
        <f>IF(OR(ISBLANK('!0'!A944),ISERROR('!0'!A944)),"",'!0'!A944)</f>
        <v/>
      </c>
      <c r="B942" t="str">
        <f>IF(OR(ISBLANK('!0'!B944),ISERROR('!0'!B944)),"",'!0'!B944)</f>
        <v/>
      </c>
      <c r="C942" t="str">
        <f>IF(OR(ISBLANK('!0'!C943),ISERROR('!0'!C943)),"",'!0'!C943)</f>
        <v/>
      </c>
      <c r="D942" t="str">
        <f>IF(OR(ISBLANK('!0'!D944),ISERROR('!0'!D944)),"",'!0'!D944)</f>
        <v/>
      </c>
      <c r="E942" t="str">
        <f>IF(OR(ISBLANK('!0'!E944),ISERROR('!0'!E944)),"",'!0'!E944)</f>
        <v/>
      </c>
      <c r="F942" t="str">
        <f>IF(OR(ISBLANK('!0'!F944),ISERROR('!0'!F944)),"",'!0'!F944)</f>
        <v/>
      </c>
      <c r="G942" t="str">
        <f>IF(OR(ISBLANK('!0'!G944),ISERROR('!0'!G944)),"",'!0'!G944)</f>
        <v/>
      </c>
      <c r="H942" t="str">
        <f>IF(OR(ISBLANK('!0'!H944),ISERROR('!0'!H944)),"",'!0'!H944)</f>
        <v/>
      </c>
      <c r="I942" s="4" t="str">
        <f>IF(OR(ISBLANK('!0'!I944),ISERROR('!0'!I944)),"",'!0'!I944)</f>
        <v/>
      </c>
      <c r="J942" t="str">
        <f>IF(OR(ISBLANK('!0'!J944),ISERROR('!0'!J944)),"",'!0'!J944)</f>
        <v/>
      </c>
      <c r="K942" s="59" t="str">
        <f>IF(OR(ISBLANK('!0'!K944),ISERROR('!0'!K944)),"",'!0'!K944)</f>
        <v/>
      </c>
      <c r="L942" t="str">
        <f>IF(OR(ISBLANK('!0'!L944),ISERROR('!0'!L944)),"",'!0'!L944)</f>
        <v/>
      </c>
      <c r="M942" t="str">
        <f>IF(OR(ISBLANK('!0'!M944),ISERROR('!0'!M944)),"",'!0'!M944)</f>
        <v/>
      </c>
      <c r="N942" t="str">
        <f>IF(OR(ISBLANK('!0'!N944),ISERROR('!0'!N944)),"",'!0'!N944)</f>
        <v/>
      </c>
      <c r="O942" t="str">
        <f>IF(OR(ISBLANK('!0'!O944),ISERROR('!0'!O944)),"",'!0'!O944)</f>
        <v/>
      </c>
      <c r="P942" t="str">
        <f>IF(OR(ISBLANK('!0'!P944),ISERROR('!0'!P944)),"",'!0'!P944)</f>
        <v/>
      </c>
      <c r="Q942" t="str">
        <f>IF(OR(ISBLANK('!0'!Q944),ISERROR('!0'!Q944)),"",'!0'!Q944)</f>
        <v/>
      </c>
      <c r="R942" t="str">
        <f>IF(OR(ISBLANK('!0'!R944),ISERROR('!0'!R944)),"",'!0'!R944)</f>
        <v/>
      </c>
      <c r="S942" t="str">
        <f>IF(OR(ISBLANK('!0'!S944),ISERROR('!0'!S944)),"",'!0'!S944)</f>
        <v/>
      </c>
      <c r="T942" t="str">
        <f>IF(OR(ISBLANK('!0'!T944),ISERROR('!0'!T944)),"",'!0'!T944)</f>
        <v/>
      </c>
      <c r="U942" t="str">
        <f>IF(OR(ISBLANK('!0'!U944),ISERROR('!0'!U944)),"",'!0'!U944)</f>
        <v/>
      </c>
      <c r="V942" t="str">
        <f>IF(OR(ISBLANK('!0'!V944),ISERROR('!0'!V944)),"",'!0'!V944)</f>
        <v/>
      </c>
      <c r="W942" t="str">
        <f>IF(OR(ISBLANK('!0'!W944),ISERROR('!0'!W944)),"",'!0'!W944)</f>
        <v/>
      </c>
      <c r="X942" t="str">
        <f>IF(OR(ISBLANK('!0'!X944),ISERROR('!0'!X944)),"",'!0'!X944)</f>
        <v/>
      </c>
      <c r="Y942" t="str">
        <f>IF(OR(ISBLANK('!0'!Y944),ISERROR('!0'!Y944)),"",'!0'!Y944)</f>
        <v/>
      </c>
      <c r="Z942" t="str">
        <f>IF(OR(ISBLANK('!0'!Z944),ISERROR('!0'!Z944)),"",'!0'!Z944)</f>
        <v/>
      </c>
      <c r="AA942" t="str">
        <f>IF(OR(ISBLANK('!0'!AA944),ISERROR('!0'!AA944)),"",'!0'!AA944)</f>
        <v/>
      </c>
      <c r="AB942" t="str">
        <f>IF(OR(ISBLANK('!0'!AB944),ISERROR('!0'!AB944)),"",'!0'!AB944)</f>
        <v/>
      </c>
      <c r="AC942" t="str">
        <f>IF(OR(ISBLANK('!0'!AI944),ISERROR('!0'!AI944)),"",'!0'!AI944)</f>
        <v/>
      </c>
      <c r="AD942" t="str">
        <f>IF(OR(ISBLANK('!0'!AJ944),ISERROR('!0'!AJ944)),"",'!0'!AJ944)</f>
        <v/>
      </c>
      <c r="AE942" t="str">
        <f>IF(OR(ISBLANK('!0'!AK944),ISERROR('!0'!AK944)),"",'!0'!AK944)</f>
        <v/>
      </c>
      <c r="AF942" t="str">
        <f>IF(OR(ISBLANK('!0'!AL944),ISERROR('!0'!AL944)),"",'!0'!AL944)</f>
        <v/>
      </c>
      <c r="AG942" t="str">
        <f>IF(OR(ISBLANK('!0'!AM944),ISERROR('!0'!AM944)),"",'!0'!AM944)</f>
        <v/>
      </c>
      <c r="AH942" t="str">
        <f>IF(OR(ISBLANK('!0'!AN944),ISERROR('!0'!AN944)),"",'!0'!AN944)</f>
        <v/>
      </c>
      <c r="AI942" t="str">
        <f>IF(OR(ISBLANK('!0'!AO944),ISERROR('!0'!AO944)),"",'!0'!AO944)</f>
        <v/>
      </c>
      <c r="AJ942" t="str">
        <f>IF(OR(ISBLANK('!0'!AP944),ISERROR('!0'!AP944)),"",'!0'!AP944)</f>
        <v/>
      </c>
      <c r="AK942" t="str">
        <f>IF(OR(ISBLANK('!0'!AQ944),ISERROR('!0'!AQ944)),"",'!0'!AQ944)</f>
        <v/>
      </c>
      <c r="AL942" t="str">
        <f>IF(OR(ISBLANK('!0'!AR944),ISERROR('!0'!AR944)),"",'!0'!AR944)</f>
        <v/>
      </c>
      <c r="AM942" t="str">
        <f>IF(OR(ISBLANK('!0'!AS944),ISERROR('!0'!AS944)),"",'!0'!AS944)</f>
        <v/>
      </c>
      <c r="AN942" t="str">
        <f>IF(OR(ISBLANK('!0'!AT944),ISERROR('!0'!AT944)),"",'!0'!AT944)</f>
        <v/>
      </c>
      <c r="AO942" t="str">
        <f>IF(OR(ISBLANK('!0'!AU944),ISERROR('!0'!AU944)),"",'!0'!AU944)</f>
        <v/>
      </c>
      <c r="AP942" t="str">
        <f>IF(OR(ISBLANK('!0'!AV944),ISERROR('!0'!AV944)),"",'!0'!AV944)</f>
        <v/>
      </c>
      <c r="AQ942" t="str">
        <f>IF(OR(ISBLANK('!0'!AW944),ISERROR('!0'!AW944)),"",'!0'!AW944)</f>
        <v/>
      </c>
      <c r="AR942" t="str">
        <f>IF(OR(ISBLANK('!0'!AX944),ISERROR('!0'!AX944)),"",'!0'!AX944)</f>
        <v/>
      </c>
      <c r="AS942" t="str">
        <f>IF(OR(ISBLANK('!0'!AY944),ISERROR('!0'!AY944)),"",'!0'!AY944)</f>
        <v/>
      </c>
      <c r="AT942" t="str">
        <f>IF(OR(ISBLANK('!0'!AZ944),ISERROR('!0'!AZ944)),"",'!0'!AZ944)</f>
        <v/>
      </c>
      <c r="AU942" t="str">
        <f>IF(OR(ISBLANK('!0'!BA944),ISERROR('!0'!BA944)),"",'!0'!BA944)</f>
        <v/>
      </c>
      <c r="AV942" t="str">
        <f>IF(OR(ISBLANK('!0'!BB944),ISERROR('!0'!BB944)),"",'!0'!BB944)</f>
        <v/>
      </c>
      <c r="AW942" t="str">
        <f>IF(OR(ISBLANK('!0'!BC944),ISERROR('!0'!BC944)),"",'!0'!BC944)</f>
        <v/>
      </c>
      <c r="AX942" t="str">
        <f>IF(OR(ISBLANK('!0'!BD944),ISERROR('!0'!BD944)),"",'!0'!BD944)</f>
        <v/>
      </c>
      <c r="AY942" t="str">
        <f>IF(OR(ISBLANK('!0'!BE944),ISERROR('!0'!BE944)),"",'!0'!BE944)</f>
        <v/>
      </c>
      <c r="AZ942" t="str">
        <f>IF(OR(ISBLANK('!0'!BF944),ISERROR('!0'!BF944)),"",'!0'!BF944)</f>
        <v/>
      </c>
      <c r="BA942" t="str">
        <f>IF(OR(ISBLANK('!0'!BG944),ISERROR('!0'!BG944)),"",'!0'!BG944)</f>
        <v/>
      </c>
      <c r="BB942" t="str">
        <f>IF(OR(ISBLANK('!0'!BH944),ISERROR('!0'!BH944)),"",'!0'!BH944)</f>
        <v/>
      </c>
      <c r="BC942" t="str">
        <f>IF(OR(ISBLANK('!0'!BI944),ISERROR('!0'!BI944)),"",'!0'!BI944)</f>
        <v/>
      </c>
    </row>
    <row r="943" spans="1:55" ht="12.75" customHeight="1" x14ac:dyDescent="0.2">
      <c r="A943" t="str">
        <f>IF(OR(ISBLANK('!0'!A945),ISERROR('!0'!A945)),"",'!0'!A945)</f>
        <v/>
      </c>
      <c r="B943" t="str">
        <f>IF(OR(ISBLANK('!0'!B945),ISERROR('!0'!B945)),"",'!0'!B945)</f>
        <v/>
      </c>
      <c r="C943" t="str">
        <f>IF(OR(ISBLANK('!0'!C944),ISERROR('!0'!C944)),"",'!0'!C944)</f>
        <v/>
      </c>
      <c r="D943" t="str">
        <f>IF(OR(ISBLANK('!0'!D945),ISERROR('!0'!D945)),"",'!0'!D945)</f>
        <v/>
      </c>
      <c r="E943" t="str">
        <f>IF(OR(ISBLANK('!0'!E945),ISERROR('!0'!E945)),"",'!0'!E945)</f>
        <v/>
      </c>
      <c r="F943" t="str">
        <f>IF(OR(ISBLANK('!0'!F945),ISERROR('!0'!F945)),"",'!0'!F945)</f>
        <v/>
      </c>
      <c r="G943" t="str">
        <f>IF(OR(ISBLANK('!0'!G945),ISERROR('!0'!G945)),"",'!0'!G945)</f>
        <v/>
      </c>
      <c r="H943" t="str">
        <f>IF(OR(ISBLANK('!0'!H945),ISERROR('!0'!H945)),"",'!0'!H945)</f>
        <v/>
      </c>
      <c r="I943" s="4" t="str">
        <f>IF(OR(ISBLANK('!0'!I945),ISERROR('!0'!I945)),"",'!0'!I945)</f>
        <v/>
      </c>
      <c r="J943" t="str">
        <f>IF(OR(ISBLANK('!0'!J945),ISERROR('!0'!J945)),"",'!0'!J945)</f>
        <v/>
      </c>
      <c r="K943" s="59" t="str">
        <f>IF(OR(ISBLANK('!0'!K945),ISERROR('!0'!K945)),"",'!0'!K945)</f>
        <v/>
      </c>
      <c r="L943" t="str">
        <f>IF(OR(ISBLANK('!0'!L945),ISERROR('!0'!L945)),"",'!0'!L945)</f>
        <v/>
      </c>
      <c r="M943" t="str">
        <f>IF(OR(ISBLANK('!0'!M945),ISERROR('!0'!M945)),"",'!0'!M945)</f>
        <v/>
      </c>
      <c r="N943" t="str">
        <f>IF(OR(ISBLANK('!0'!N945),ISERROR('!0'!N945)),"",'!0'!N945)</f>
        <v/>
      </c>
      <c r="O943" t="str">
        <f>IF(OR(ISBLANK('!0'!O945),ISERROR('!0'!O945)),"",'!0'!O945)</f>
        <v/>
      </c>
      <c r="P943" t="str">
        <f>IF(OR(ISBLANK('!0'!P945),ISERROR('!0'!P945)),"",'!0'!P945)</f>
        <v/>
      </c>
      <c r="Q943" t="str">
        <f>IF(OR(ISBLANK('!0'!Q945),ISERROR('!0'!Q945)),"",'!0'!Q945)</f>
        <v/>
      </c>
      <c r="R943" t="str">
        <f>IF(OR(ISBLANK('!0'!R945),ISERROR('!0'!R945)),"",'!0'!R945)</f>
        <v/>
      </c>
      <c r="S943" t="str">
        <f>IF(OR(ISBLANK('!0'!S945),ISERROR('!0'!S945)),"",'!0'!S945)</f>
        <v/>
      </c>
      <c r="T943" t="str">
        <f>IF(OR(ISBLANK('!0'!T945),ISERROR('!0'!T945)),"",'!0'!T945)</f>
        <v/>
      </c>
      <c r="U943" t="str">
        <f>IF(OR(ISBLANK('!0'!U945),ISERROR('!0'!U945)),"",'!0'!U945)</f>
        <v/>
      </c>
      <c r="V943" t="str">
        <f>IF(OR(ISBLANK('!0'!V945),ISERROR('!0'!V945)),"",'!0'!V945)</f>
        <v/>
      </c>
      <c r="W943" t="str">
        <f>IF(OR(ISBLANK('!0'!W945),ISERROR('!0'!W945)),"",'!0'!W945)</f>
        <v/>
      </c>
      <c r="X943" t="str">
        <f>IF(OR(ISBLANK('!0'!X945),ISERROR('!0'!X945)),"",'!0'!X945)</f>
        <v/>
      </c>
      <c r="Y943" t="str">
        <f>IF(OR(ISBLANK('!0'!Y945),ISERROR('!0'!Y945)),"",'!0'!Y945)</f>
        <v/>
      </c>
      <c r="Z943" t="str">
        <f>IF(OR(ISBLANK('!0'!Z945),ISERROR('!0'!Z945)),"",'!0'!Z945)</f>
        <v/>
      </c>
      <c r="AA943" t="str">
        <f>IF(OR(ISBLANK('!0'!AA945),ISERROR('!0'!AA945)),"",'!0'!AA945)</f>
        <v/>
      </c>
      <c r="AB943" t="str">
        <f>IF(OR(ISBLANK('!0'!AB945),ISERROR('!0'!AB945)),"",'!0'!AB945)</f>
        <v/>
      </c>
      <c r="AC943" t="str">
        <f>IF(OR(ISBLANK('!0'!AI945),ISERROR('!0'!AI945)),"",'!0'!AI945)</f>
        <v/>
      </c>
      <c r="AD943" t="str">
        <f>IF(OR(ISBLANK('!0'!AJ945),ISERROR('!0'!AJ945)),"",'!0'!AJ945)</f>
        <v/>
      </c>
      <c r="AE943" t="str">
        <f>IF(OR(ISBLANK('!0'!AK945),ISERROR('!0'!AK945)),"",'!0'!AK945)</f>
        <v/>
      </c>
      <c r="AF943" t="str">
        <f>IF(OR(ISBLANK('!0'!AL945),ISERROR('!0'!AL945)),"",'!0'!AL945)</f>
        <v/>
      </c>
      <c r="AG943" t="str">
        <f>IF(OR(ISBLANK('!0'!AM945),ISERROR('!0'!AM945)),"",'!0'!AM945)</f>
        <v/>
      </c>
      <c r="AH943" t="str">
        <f>IF(OR(ISBLANK('!0'!AN945),ISERROR('!0'!AN945)),"",'!0'!AN945)</f>
        <v/>
      </c>
      <c r="AI943" t="str">
        <f>IF(OR(ISBLANK('!0'!AO945),ISERROR('!0'!AO945)),"",'!0'!AO945)</f>
        <v/>
      </c>
      <c r="AJ943" t="str">
        <f>IF(OR(ISBLANK('!0'!AP945),ISERROR('!0'!AP945)),"",'!0'!AP945)</f>
        <v/>
      </c>
      <c r="AK943" t="str">
        <f>IF(OR(ISBLANK('!0'!AQ945),ISERROR('!0'!AQ945)),"",'!0'!AQ945)</f>
        <v/>
      </c>
      <c r="AL943" t="str">
        <f>IF(OR(ISBLANK('!0'!AR945),ISERROR('!0'!AR945)),"",'!0'!AR945)</f>
        <v/>
      </c>
      <c r="AM943" t="str">
        <f>IF(OR(ISBLANK('!0'!AS945),ISERROR('!0'!AS945)),"",'!0'!AS945)</f>
        <v/>
      </c>
      <c r="AN943" t="str">
        <f>IF(OR(ISBLANK('!0'!AT945),ISERROR('!0'!AT945)),"",'!0'!AT945)</f>
        <v/>
      </c>
      <c r="AO943" t="str">
        <f>IF(OR(ISBLANK('!0'!AU945),ISERROR('!0'!AU945)),"",'!0'!AU945)</f>
        <v/>
      </c>
      <c r="AP943" t="str">
        <f>IF(OR(ISBLANK('!0'!AV945),ISERROR('!0'!AV945)),"",'!0'!AV945)</f>
        <v/>
      </c>
      <c r="AQ943" t="str">
        <f>IF(OR(ISBLANK('!0'!AW945),ISERROR('!0'!AW945)),"",'!0'!AW945)</f>
        <v/>
      </c>
      <c r="AR943" t="str">
        <f>IF(OR(ISBLANK('!0'!AX945),ISERROR('!0'!AX945)),"",'!0'!AX945)</f>
        <v/>
      </c>
      <c r="AS943" t="str">
        <f>IF(OR(ISBLANK('!0'!AY945),ISERROR('!0'!AY945)),"",'!0'!AY945)</f>
        <v/>
      </c>
      <c r="AT943" t="str">
        <f>IF(OR(ISBLANK('!0'!AZ945),ISERROR('!0'!AZ945)),"",'!0'!AZ945)</f>
        <v/>
      </c>
      <c r="AU943" t="str">
        <f>IF(OR(ISBLANK('!0'!BA945),ISERROR('!0'!BA945)),"",'!0'!BA945)</f>
        <v/>
      </c>
      <c r="AV943" t="str">
        <f>IF(OR(ISBLANK('!0'!BB945),ISERROR('!0'!BB945)),"",'!0'!BB945)</f>
        <v/>
      </c>
      <c r="AW943" t="str">
        <f>IF(OR(ISBLANK('!0'!BC945),ISERROR('!0'!BC945)),"",'!0'!BC945)</f>
        <v/>
      </c>
      <c r="AX943" t="str">
        <f>IF(OR(ISBLANK('!0'!BD945),ISERROR('!0'!BD945)),"",'!0'!BD945)</f>
        <v/>
      </c>
      <c r="AY943" t="str">
        <f>IF(OR(ISBLANK('!0'!BE945),ISERROR('!0'!BE945)),"",'!0'!BE945)</f>
        <v/>
      </c>
      <c r="AZ943" t="str">
        <f>IF(OR(ISBLANK('!0'!BF945),ISERROR('!0'!BF945)),"",'!0'!BF945)</f>
        <v/>
      </c>
      <c r="BA943" t="str">
        <f>IF(OR(ISBLANK('!0'!BG945),ISERROR('!0'!BG945)),"",'!0'!BG945)</f>
        <v/>
      </c>
      <c r="BB943" t="str">
        <f>IF(OR(ISBLANK('!0'!BH945),ISERROR('!0'!BH945)),"",'!0'!BH945)</f>
        <v/>
      </c>
      <c r="BC943" t="str">
        <f>IF(OR(ISBLANK('!0'!BI945),ISERROR('!0'!BI945)),"",'!0'!BI945)</f>
        <v/>
      </c>
    </row>
    <row r="944" spans="1:55" ht="12.75" customHeight="1" x14ac:dyDescent="0.2">
      <c r="A944" t="str">
        <f>IF(OR(ISBLANK('!0'!A946),ISERROR('!0'!A946)),"",'!0'!A946)</f>
        <v/>
      </c>
      <c r="B944" t="str">
        <f>IF(OR(ISBLANK('!0'!B946),ISERROR('!0'!B946)),"",'!0'!B946)</f>
        <v/>
      </c>
      <c r="C944" t="str">
        <f>IF(OR(ISBLANK('!0'!C945),ISERROR('!0'!C945)),"",'!0'!C945)</f>
        <v/>
      </c>
      <c r="D944" t="str">
        <f>IF(OR(ISBLANK('!0'!D946),ISERROR('!0'!D946)),"",'!0'!D946)</f>
        <v/>
      </c>
      <c r="E944" t="str">
        <f>IF(OR(ISBLANK('!0'!E946),ISERROR('!0'!E946)),"",'!0'!E946)</f>
        <v/>
      </c>
      <c r="F944" t="str">
        <f>IF(OR(ISBLANK('!0'!F946),ISERROR('!0'!F946)),"",'!0'!F946)</f>
        <v/>
      </c>
      <c r="G944" t="str">
        <f>IF(OR(ISBLANK('!0'!G946),ISERROR('!0'!G946)),"",'!0'!G946)</f>
        <v/>
      </c>
      <c r="H944" t="str">
        <f>IF(OR(ISBLANK('!0'!H946),ISERROR('!0'!H946)),"",'!0'!H946)</f>
        <v/>
      </c>
      <c r="I944" s="4" t="str">
        <f>IF(OR(ISBLANK('!0'!I946),ISERROR('!0'!I946)),"",'!0'!I946)</f>
        <v/>
      </c>
      <c r="J944" t="str">
        <f>IF(OR(ISBLANK('!0'!J946),ISERROR('!0'!J946)),"",'!0'!J946)</f>
        <v/>
      </c>
      <c r="K944" s="59" t="str">
        <f>IF(OR(ISBLANK('!0'!K946),ISERROR('!0'!K946)),"",'!0'!K946)</f>
        <v/>
      </c>
      <c r="L944" t="str">
        <f>IF(OR(ISBLANK('!0'!L946),ISERROR('!0'!L946)),"",'!0'!L946)</f>
        <v/>
      </c>
      <c r="M944" t="str">
        <f>IF(OR(ISBLANK('!0'!M946),ISERROR('!0'!M946)),"",'!0'!M946)</f>
        <v/>
      </c>
      <c r="N944" t="str">
        <f>IF(OR(ISBLANK('!0'!N946),ISERROR('!0'!N946)),"",'!0'!N946)</f>
        <v/>
      </c>
      <c r="O944" t="str">
        <f>IF(OR(ISBLANK('!0'!O946),ISERROR('!0'!O946)),"",'!0'!O946)</f>
        <v/>
      </c>
      <c r="P944" t="str">
        <f>IF(OR(ISBLANK('!0'!P946),ISERROR('!0'!P946)),"",'!0'!P946)</f>
        <v/>
      </c>
      <c r="Q944" t="str">
        <f>IF(OR(ISBLANK('!0'!Q946),ISERROR('!0'!Q946)),"",'!0'!Q946)</f>
        <v/>
      </c>
      <c r="R944" t="str">
        <f>IF(OR(ISBLANK('!0'!R946),ISERROR('!0'!R946)),"",'!0'!R946)</f>
        <v/>
      </c>
      <c r="S944" t="str">
        <f>IF(OR(ISBLANK('!0'!S946),ISERROR('!0'!S946)),"",'!0'!S946)</f>
        <v/>
      </c>
      <c r="T944" t="str">
        <f>IF(OR(ISBLANK('!0'!T946),ISERROR('!0'!T946)),"",'!0'!T946)</f>
        <v/>
      </c>
      <c r="U944" t="str">
        <f>IF(OR(ISBLANK('!0'!U946),ISERROR('!0'!U946)),"",'!0'!U946)</f>
        <v/>
      </c>
      <c r="V944" t="str">
        <f>IF(OR(ISBLANK('!0'!V946),ISERROR('!0'!V946)),"",'!0'!V946)</f>
        <v/>
      </c>
      <c r="W944" t="str">
        <f>IF(OR(ISBLANK('!0'!W946),ISERROR('!0'!W946)),"",'!0'!W946)</f>
        <v/>
      </c>
      <c r="X944" t="str">
        <f>IF(OR(ISBLANK('!0'!X946),ISERROR('!0'!X946)),"",'!0'!X946)</f>
        <v/>
      </c>
      <c r="Y944" t="str">
        <f>IF(OR(ISBLANK('!0'!Y946),ISERROR('!0'!Y946)),"",'!0'!Y946)</f>
        <v/>
      </c>
      <c r="Z944" t="str">
        <f>IF(OR(ISBLANK('!0'!Z946),ISERROR('!0'!Z946)),"",'!0'!Z946)</f>
        <v/>
      </c>
      <c r="AA944" t="str">
        <f>IF(OR(ISBLANK('!0'!AA946),ISERROR('!0'!AA946)),"",'!0'!AA946)</f>
        <v/>
      </c>
      <c r="AB944" t="str">
        <f>IF(OR(ISBLANK('!0'!AB946),ISERROR('!0'!AB946)),"",'!0'!AB946)</f>
        <v/>
      </c>
      <c r="AC944" t="str">
        <f>IF(OR(ISBLANK('!0'!AI946),ISERROR('!0'!AI946)),"",'!0'!AI946)</f>
        <v/>
      </c>
      <c r="AD944" t="str">
        <f>IF(OR(ISBLANK('!0'!AJ946),ISERROR('!0'!AJ946)),"",'!0'!AJ946)</f>
        <v/>
      </c>
      <c r="AE944" t="str">
        <f>IF(OR(ISBLANK('!0'!AK946),ISERROR('!0'!AK946)),"",'!0'!AK946)</f>
        <v/>
      </c>
      <c r="AF944" t="str">
        <f>IF(OR(ISBLANK('!0'!AL946),ISERROR('!0'!AL946)),"",'!0'!AL946)</f>
        <v/>
      </c>
      <c r="AG944" t="str">
        <f>IF(OR(ISBLANK('!0'!AM946),ISERROR('!0'!AM946)),"",'!0'!AM946)</f>
        <v/>
      </c>
      <c r="AH944" t="str">
        <f>IF(OR(ISBLANK('!0'!AN946),ISERROR('!0'!AN946)),"",'!0'!AN946)</f>
        <v/>
      </c>
      <c r="AI944" t="str">
        <f>IF(OR(ISBLANK('!0'!AO946),ISERROR('!0'!AO946)),"",'!0'!AO946)</f>
        <v/>
      </c>
      <c r="AJ944" t="str">
        <f>IF(OR(ISBLANK('!0'!AP946),ISERROR('!0'!AP946)),"",'!0'!AP946)</f>
        <v/>
      </c>
      <c r="AK944" t="str">
        <f>IF(OR(ISBLANK('!0'!AQ946),ISERROR('!0'!AQ946)),"",'!0'!AQ946)</f>
        <v/>
      </c>
      <c r="AL944" t="str">
        <f>IF(OR(ISBLANK('!0'!AR946),ISERROR('!0'!AR946)),"",'!0'!AR946)</f>
        <v/>
      </c>
      <c r="AM944" t="str">
        <f>IF(OR(ISBLANK('!0'!AS946),ISERROR('!0'!AS946)),"",'!0'!AS946)</f>
        <v/>
      </c>
      <c r="AN944" t="str">
        <f>IF(OR(ISBLANK('!0'!AT946),ISERROR('!0'!AT946)),"",'!0'!AT946)</f>
        <v/>
      </c>
      <c r="AO944" t="str">
        <f>IF(OR(ISBLANK('!0'!AU946),ISERROR('!0'!AU946)),"",'!0'!AU946)</f>
        <v/>
      </c>
      <c r="AP944" t="str">
        <f>IF(OR(ISBLANK('!0'!AV946),ISERROR('!0'!AV946)),"",'!0'!AV946)</f>
        <v/>
      </c>
      <c r="AQ944" t="str">
        <f>IF(OR(ISBLANK('!0'!AW946),ISERROR('!0'!AW946)),"",'!0'!AW946)</f>
        <v/>
      </c>
      <c r="AR944" t="str">
        <f>IF(OR(ISBLANK('!0'!AX946),ISERROR('!0'!AX946)),"",'!0'!AX946)</f>
        <v/>
      </c>
      <c r="AS944" t="str">
        <f>IF(OR(ISBLANK('!0'!AY946),ISERROR('!0'!AY946)),"",'!0'!AY946)</f>
        <v/>
      </c>
      <c r="AT944" t="str">
        <f>IF(OR(ISBLANK('!0'!AZ946),ISERROR('!0'!AZ946)),"",'!0'!AZ946)</f>
        <v/>
      </c>
      <c r="AU944" t="str">
        <f>IF(OR(ISBLANK('!0'!BA946),ISERROR('!0'!BA946)),"",'!0'!BA946)</f>
        <v/>
      </c>
      <c r="AV944" t="str">
        <f>IF(OR(ISBLANK('!0'!BB946),ISERROR('!0'!BB946)),"",'!0'!BB946)</f>
        <v/>
      </c>
      <c r="AW944" t="str">
        <f>IF(OR(ISBLANK('!0'!BC946),ISERROR('!0'!BC946)),"",'!0'!BC946)</f>
        <v/>
      </c>
      <c r="AX944" t="str">
        <f>IF(OR(ISBLANK('!0'!BD946),ISERROR('!0'!BD946)),"",'!0'!BD946)</f>
        <v/>
      </c>
      <c r="AY944" t="str">
        <f>IF(OR(ISBLANK('!0'!BE946),ISERROR('!0'!BE946)),"",'!0'!BE946)</f>
        <v/>
      </c>
      <c r="AZ944" t="str">
        <f>IF(OR(ISBLANK('!0'!BF946),ISERROR('!0'!BF946)),"",'!0'!BF946)</f>
        <v/>
      </c>
      <c r="BA944" t="str">
        <f>IF(OR(ISBLANK('!0'!BG946),ISERROR('!0'!BG946)),"",'!0'!BG946)</f>
        <v/>
      </c>
      <c r="BB944" t="str">
        <f>IF(OR(ISBLANK('!0'!BH946),ISERROR('!0'!BH946)),"",'!0'!BH946)</f>
        <v/>
      </c>
      <c r="BC944" t="str">
        <f>IF(OR(ISBLANK('!0'!BI946),ISERROR('!0'!BI946)),"",'!0'!BI946)</f>
        <v/>
      </c>
    </row>
    <row r="945" spans="1:55" ht="12.75" customHeight="1" x14ac:dyDescent="0.2">
      <c r="A945" t="str">
        <f>IF(OR(ISBLANK('!0'!A947),ISERROR('!0'!A947)),"",'!0'!A947)</f>
        <v/>
      </c>
      <c r="B945" t="str">
        <f>IF(OR(ISBLANK('!0'!B947),ISERROR('!0'!B947)),"",'!0'!B947)</f>
        <v/>
      </c>
      <c r="C945" t="str">
        <f>IF(OR(ISBLANK('!0'!C946),ISERROR('!0'!C946)),"",'!0'!C946)</f>
        <v/>
      </c>
      <c r="D945" t="str">
        <f>IF(OR(ISBLANK('!0'!D947),ISERROR('!0'!D947)),"",'!0'!D947)</f>
        <v/>
      </c>
      <c r="E945" t="str">
        <f>IF(OR(ISBLANK('!0'!E947),ISERROR('!0'!E947)),"",'!0'!E947)</f>
        <v/>
      </c>
      <c r="F945" t="str">
        <f>IF(OR(ISBLANK('!0'!F947),ISERROR('!0'!F947)),"",'!0'!F947)</f>
        <v/>
      </c>
      <c r="G945" t="str">
        <f>IF(OR(ISBLANK('!0'!G947),ISERROR('!0'!G947)),"",'!0'!G947)</f>
        <v/>
      </c>
      <c r="H945" t="str">
        <f>IF(OR(ISBLANK('!0'!H947),ISERROR('!0'!H947)),"",'!0'!H947)</f>
        <v/>
      </c>
      <c r="I945" s="4" t="str">
        <f>IF(OR(ISBLANK('!0'!I947),ISERROR('!0'!I947)),"",'!0'!I947)</f>
        <v/>
      </c>
      <c r="J945" t="str">
        <f>IF(OR(ISBLANK('!0'!J947),ISERROR('!0'!J947)),"",'!0'!J947)</f>
        <v/>
      </c>
      <c r="K945" s="59" t="str">
        <f>IF(OR(ISBLANK('!0'!K947),ISERROR('!0'!K947)),"",'!0'!K947)</f>
        <v/>
      </c>
      <c r="L945" t="str">
        <f>IF(OR(ISBLANK('!0'!L947),ISERROR('!0'!L947)),"",'!0'!L947)</f>
        <v/>
      </c>
      <c r="M945" t="str">
        <f>IF(OR(ISBLANK('!0'!M947),ISERROR('!0'!M947)),"",'!0'!M947)</f>
        <v/>
      </c>
      <c r="N945" t="str">
        <f>IF(OR(ISBLANK('!0'!N947),ISERROR('!0'!N947)),"",'!0'!N947)</f>
        <v/>
      </c>
      <c r="O945" t="str">
        <f>IF(OR(ISBLANK('!0'!O947),ISERROR('!0'!O947)),"",'!0'!O947)</f>
        <v/>
      </c>
      <c r="P945" t="str">
        <f>IF(OR(ISBLANK('!0'!P947),ISERROR('!0'!P947)),"",'!0'!P947)</f>
        <v/>
      </c>
      <c r="Q945" t="str">
        <f>IF(OR(ISBLANK('!0'!Q947),ISERROR('!0'!Q947)),"",'!0'!Q947)</f>
        <v/>
      </c>
      <c r="R945" t="str">
        <f>IF(OR(ISBLANK('!0'!R947),ISERROR('!0'!R947)),"",'!0'!R947)</f>
        <v/>
      </c>
      <c r="S945" t="str">
        <f>IF(OR(ISBLANK('!0'!S947),ISERROR('!0'!S947)),"",'!0'!S947)</f>
        <v/>
      </c>
      <c r="T945" t="str">
        <f>IF(OR(ISBLANK('!0'!T947),ISERROR('!0'!T947)),"",'!0'!T947)</f>
        <v/>
      </c>
      <c r="U945" t="str">
        <f>IF(OR(ISBLANK('!0'!U947),ISERROR('!0'!U947)),"",'!0'!U947)</f>
        <v/>
      </c>
      <c r="V945" t="str">
        <f>IF(OR(ISBLANK('!0'!V947),ISERROR('!0'!V947)),"",'!0'!V947)</f>
        <v/>
      </c>
      <c r="W945" t="str">
        <f>IF(OR(ISBLANK('!0'!W947),ISERROR('!0'!W947)),"",'!0'!W947)</f>
        <v/>
      </c>
      <c r="X945" t="str">
        <f>IF(OR(ISBLANK('!0'!X947),ISERROR('!0'!X947)),"",'!0'!X947)</f>
        <v/>
      </c>
      <c r="Y945" t="str">
        <f>IF(OR(ISBLANK('!0'!Y947),ISERROR('!0'!Y947)),"",'!0'!Y947)</f>
        <v/>
      </c>
      <c r="Z945" t="str">
        <f>IF(OR(ISBLANK('!0'!Z947),ISERROR('!0'!Z947)),"",'!0'!Z947)</f>
        <v/>
      </c>
      <c r="AA945" t="str">
        <f>IF(OR(ISBLANK('!0'!AA947),ISERROR('!0'!AA947)),"",'!0'!AA947)</f>
        <v/>
      </c>
      <c r="AB945" t="str">
        <f>IF(OR(ISBLANK('!0'!AB947),ISERROR('!0'!AB947)),"",'!0'!AB947)</f>
        <v/>
      </c>
      <c r="AC945" t="str">
        <f>IF(OR(ISBLANK('!0'!AI947),ISERROR('!0'!AI947)),"",'!0'!AI947)</f>
        <v/>
      </c>
      <c r="AD945" t="str">
        <f>IF(OR(ISBLANK('!0'!AJ947),ISERROR('!0'!AJ947)),"",'!0'!AJ947)</f>
        <v/>
      </c>
      <c r="AE945" t="str">
        <f>IF(OR(ISBLANK('!0'!AK947),ISERROR('!0'!AK947)),"",'!0'!AK947)</f>
        <v/>
      </c>
      <c r="AF945" t="str">
        <f>IF(OR(ISBLANK('!0'!AL947),ISERROR('!0'!AL947)),"",'!0'!AL947)</f>
        <v/>
      </c>
      <c r="AG945" t="str">
        <f>IF(OR(ISBLANK('!0'!AM947),ISERROR('!0'!AM947)),"",'!0'!AM947)</f>
        <v/>
      </c>
      <c r="AH945" t="str">
        <f>IF(OR(ISBLANK('!0'!AN947),ISERROR('!0'!AN947)),"",'!0'!AN947)</f>
        <v/>
      </c>
      <c r="AI945" t="str">
        <f>IF(OR(ISBLANK('!0'!AO947),ISERROR('!0'!AO947)),"",'!0'!AO947)</f>
        <v/>
      </c>
      <c r="AJ945" t="str">
        <f>IF(OR(ISBLANK('!0'!AP947),ISERROR('!0'!AP947)),"",'!0'!AP947)</f>
        <v/>
      </c>
      <c r="AK945" t="str">
        <f>IF(OR(ISBLANK('!0'!AQ947),ISERROR('!0'!AQ947)),"",'!0'!AQ947)</f>
        <v/>
      </c>
      <c r="AL945" t="str">
        <f>IF(OR(ISBLANK('!0'!AR947),ISERROR('!0'!AR947)),"",'!0'!AR947)</f>
        <v/>
      </c>
      <c r="AM945" t="str">
        <f>IF(OR(ISBLANK('!0'!AS947),ISERROR('!0'!AS947)),"",'!0'!AS947)</f>
        <v/>
      </c>
      <c r="AN945" t="str">
        <f>IF(OR(ISBLANK('!0'!AT947),ISERROR('!0'!AT947)),"",'!0'!AT947)</f>
        <v/>
      </c>
      <c r="AO945" t="str">
        <f>IF(OR(ISBLANK('!0'!AU947),ISERROR('!0'!AU947)),"",'!0'!AU947)</f>
        <v/>
      </c>
      <c r="AP945" t="str">
        <f>IF(OR(ISBLANK('!0'!AV947),ISERROR('!0'!AV947)),"",'!0'!AV947)</f>
        <v/>
      </c>
      <c r="AQ945" t="str">
        <f>IF(OR(ISBLANK('!0'!AW947),ISERROR('!0'!AW947)),"",'!0'!AW947)</f>
        <v/>
      </c>
      <c r="AR945" t="str">
        <f>IF(OR(ISBLANK('!0'!AX947),ISERROR('!0'!AX947)),"",'!0'!AX947)</f>
        <v/>
      </c>
      <c r="AS945" t="str">
        <f>IF(OR(ISBLANK('!0'!AY947),ISERROR('!0'!AY947)),"",'!0'!AY947)</f>
        <v/>
      </c>
      <c r="AT945" t="str">
        <f>IF(OR(ISBLANK('!0'!AZ947),ISERROR('!0'!AZ947)),"",'!0'!AZ947)</f>
        <v/>
      </c>
      <c r="AU945" t="str">
        <f>IF(OR(ISBLANK('!0'!BA947),ISERROR('!0'!BA947)),"",'!0'!BA947)</f>
        <v/>
      </c>
      <c r="AV945" t="str">
        <f>IF(OR(ISBLANK('!0'!BB947),ISERROR('!0'!BB947)),"",'!0'!BB947)</f>
        <v/>
      </c>
      <c r="AW945" t="str">
        <f>IF(OR(ISBLANK('!0'!BC947),ISERROR('!0'!BC947)),"",'!0'!BC947)</f>
        <v/>
      </c>
      <c r="AX945" t="str">
        <f>IF(OR(ISBLANK('!0'!BD947),ISERROR('!0'!BD947)),"",'!0'!BD947)</f>
        <v/>
      </c>
      <c r="AY945" t="str">
        <f>IF(OR(ISBLANK('!0'!BE947),ISERROR('!0'!BE947)),"",'!0'!BE947)</f>
        <v/>
      </c>
      <c r="AZ945" t="str">
        <f>IF(OR(ISBLANK('!0'!BF947),ISERROR('!0'!BF947)),"",'!0'!BF947)</f>
        <v/>
      </c>
      <c r="BA945" t="str">
        <f>IF(OR(ISBLANK('!0'!BG947),ISERROR('!0'!BG947)),"",'!0'!BG947)</f>
        <v/>
      </c>
      <c r="BB945" t="str">
        <f>IF(OR(ISBLANK('!0'!BH947),ISERROR('!0'!BH947)),"",'!0'!BH947)</f>
        <v/>
      </c>
      <c r="BC945" t="str">
        <f>IF(OR(ISBLANK('!0'!BI947),ISERROR('!0'!BI947)),"",'!0'!BI947)</f>
        <v/>
      </c>
    </row>
    <row r="946" spans="1:55" ht="12.75" customHeight="1" x14ac:dyDescent="0.2">
      <c r="A946" t="str">
        <f>IF(OR(ISBLANK('!0'!A948),ISERROR('!0'!A948)),"",'!0'!A948)</f>
        <v/>
      </c>
      <c r="B946" t="str">
        <f>IF(OR(ISBLANK('!0'!B948),ISERROR('!0'!B948)),"",'!0'!B948)</f>
        <v/>
      </c>
      <c r="C946" t="str">
        <f>IF(OR(ISBLANK('!0'!C947),ISERROR('!0'!C947)),"",'!0'!C947)</f>
        <v/>
      </c>
      <c r="D946" t="str">
        <f>IF(OR(ISBLANK('!0'!D948),ISERROR('!0'!D948)),"",'!0'!D948)</f>
        <v/>
      </c>
      <c r="E946" t="str">
        <f>IF(OR(ISBLANK('!0'!E948),ISERROR('!0'!E948)),"",'!0'!E948)</f>
        <v/>
      </c>
      <c r="F946" t="str">
        <f>IF(OR(ISBLANK('!0'!F948),ISERROR('!0'!F948)),"",'!0'!F948)</f>
        <v/>
      </c>
      <c r="G946" t="str">
        <f>IF(OR(ISBLANK('!0'!G948),ISERROR('!0'!G948)),"",'!0'!G948)</f>
        <v/>
      </c>
      <c r="H946" t="str">
        <f>IF(OR(ISBLANK('!0'!H948),ISERROR('!0'!H948)),"",'!0'!H948)</f>
        <v/>
      </c>
      <c r="I946" s="4" t="str">
        <f>IF(OR(ISBLANK('!0'!I948),ISERROR('!0'!I948)),"",'!0'!I948)</f>
        <v/>
      </c>
      <c r="J946" t="str">
        <f>IF(OR(ISBLANK('!0'!J948),ISERROR('!0'!J948)),"",'!0'!J948)</f>
        <v/>
      </c>
      <c r="K946" s="59" t="str">
        <f>IF(OR(ISBLANK('!0'!K948),ISERROR('!0'!K948)),"",'!0'!K948)</f>
        <v/>
      </c>
      <c r="L946" t="str">
        <f>IF(OR(ISBLANK('!0'!L948),ISERROR('!0'!L948)),"",'!0'!L948)</f>
        <v/>
      </c>
      <c r="M946" t="str">
        <f>IF(OR(ISBLANK('!0'!M948),ISERROR('!0'!M948)),"",'!0'!M948)</f>
        <v/>
      </c>
      <c r="N946" t="str">
        <f>IF(OR(ISBLANK('!0'!N948),ISERROR('!0'!N948)),"",'!0'!N948)</f>
        <v/>
      </c>
      <c r="O946" t="str">
        <f>IF(OR(ISBLANK('!0'!O948),ISERROR('!0'!O948)),"",'!0'!O948)</f>
        <v/>
      </c>
      <c r="P946" t="str">
        <f>IF(OR(ISBLANK('!0'!P948),ISERROR('!0'!P948)),"",'!0'!P948)</f>
        <v/>
      </c>
      <c r="Q946" t="str">
        <f>IF(OR(ISBLANK('!0'!Q948),ISERROR('!0'!Q948)),"",'!0'!Q948)</f>
        <v/>
      </c>
      <c r="R946" t="str">
        <f>IF(OR(ISBLANK('!0'!R948),ISERROR('!0'!R948)),"",'!0'!R948)</f>
        <v/>
      </c>
      <c r="S946" t="str">
        <f>IF(OR(ISBLANK('!0'!S948),ISERROR('!0'!S948)),"",'!0'!S948)</f>
        <v/>
      </c>
      <c r="T946" t="str">
        <f>IF(OR(ISBLANK('!0'!T948),ISERROR('!0'!T948)),"",'!0'!T948)</f>
        <v/>
      </c>
      <c r="U946" t="str">
        <f>IF(OR(ISBLANK('!0'!U948),ISERROR('!0'!U948)),"",'!0'!U948)</f>
        <v/>
      </c>
      <c r="V946" t="str">
        <f>IF(OR(ISBLANK('!0'!V948),ISERROR('!0'!V948)),"",'!0'!V948)</f>
        <v/>
      </c>
      <c r="W946" t="str">
        <f>IF(OR(ISBLANK('!0'!W948),ISERROR('!0'!W948)),"",'!0'!W948)</f>
        <v/>
      </c>
      <c r="X946" t="str">
        <f>IF(OR(ISBLANK('!0'!X948),ISERROR('!0'!X948)),"",'!0'!X948)</f>
        <v/>
      </c>
      <c r="Y946" t="str">
        <f>IF(OR(ISBLANK('!0'!Y948),ISERROR('!0'!Y948)),"",'!0'!Y948)</f>
        <v/>
      </c>
      <c r="Z946" t="str">
        <f>IF(OR(ISBLANK('!0'!Z948),ISERROR('!0'!Z948)),"",'!0'!Z948)</f>
        <v/>
      </c>
      <c r="AA946" t="str">
        <f>IF(OR(ISBLANK('!0'!AA948),ISERROR('!0'!AA948)),"",'!0'!AA948)</f>
        <v/>
      </c>
      <c r="AB946" t="str">
        <f>IF(OR(ISBLANK('!0'!AB948),ISERROR('!0'!AB948)),"",'!0'!AB948)</f>
        <v/>
      </c>
      <c r="AC946" t="str">
        <f>IF(OR(ISBLANK('!0'!AI948),ISERROR('!0'!AI948)),"",'!0'!AI948)</f>
        <v/>
      </c>
      <c r="AD946" t="str">
        <f>IF(OR(ISBLANK('!0'!AJ948),ISERROR('!0'!AJ948)),"",'!0'!AJ948)</f>
        <v/>
      </c>
      <c r="AE946" t="str">
        <f>IF(OR(ISBLANK('!0'!AK948),ISERROR('!0'!AK948)),"",'!0'!AK948)</f>
        <v/>
      </c>
      <c r="AF946" t="str">
        <f>IF(OR(ISBLANK('!0'!AL948),ISERROR('!0'!AL948)),"",'!0'!AL948)</f>
        <v/>
      </c>
      <c r="AG946" t="str">
        <f>IF(OR(ISBLANK('!0'!AM948),ISERROR('!0'!AM948)),"",'!0'!AM948)</f>
        <v/>
      </c>
      <c r="AH946" t="str">
        <f>IF(OR(ISBLANK('!0'!AN948),ISERROR('!0'!AN948)),"",'!0'!AN948)</f>
        <v/>
      </c>
      <c r="AI946" t="str">
        <f>IF(OR(ISBLANK('!0'!AO948),ISERROR('!0'!AO948)),"",'!0'!AO948)</f>
        <v/>
      </c>
      <c r="AJ946" t="str">
        <f>IF(OR(ISBLANK('!0'!AP948),ISERROR('!0'!AP948)),"",'!0'!AP948)</f>
        <v/>
      </c>
      <c r="AK946" t="str">
        <f>IF(OR(ISBLANK('!0'!AQ948),ISERROR('!0'!AQ948)),"",'!0'!AQ948)</f>
        <v/>
      </c>
      <c r="AL946" t="str">
        <f>IF(OR(ISBLANK('!0'!AR948),ISERROR('!0'!AR948)),"",'!0'!AR948)</f>
        <v/>
      </c>
      <c r="AM946" t="str">
        <f>IF(OR(ISBLANK('!0'!AS948),ISERROR('!0'!AS948)),"",'!0'!AS948)</f>
        <v/>
      </c>
      <c r="AN946" t="str">
        <f>IF(OR(ISBLANK('!0'!AT948),ISERROR('!0'!AT948)),"",'!0'!AT948)</f>
        <v/>
      </c>
      <c r="AO946" t="str">
        <f>IF(OR(ISBLANK('!0'!AU948),ISERROR('!0'!AU948)),"",'!0'!AU948)</f>
        <v/>
      </c>
      <c r="AP946" t="str">
        <f>IF(OR(ISBLANK('!0'!AV948),ISERROR('!0'!AV948)),"",'!0'!AV948)</f>
        <v/>
      </c>
      <c r="AQ946" t="str">
        <f>IF(OR(ISBLANK('!0'!AW948),ISERROR('!0'!AW948)),"",'!0'!AW948)</f>
        <v/>
      </c>
      <c r="AR946" t="str">
        <f>IF(OR(ISBLANK('!0'!AX948),ISERROR('!0'!AX948)),"",'!0'!AX948)</f>
        <v/>
      </c>
      <c r="AS946" t="str">
        <f>IF(OR(ISBLANK('!0'!AY948),ISERROR('!0'!AY948)),"",'!0'!AY948)</f>
        <v/>
      </c>
      <c r="AT946" t="str">
        <f>IF(OR(ISBLANK('!0'!AZ948),ISERROR('!0'!AZ948)),"",'!0'!AZ948)</f>
        <v/>
      </c>
      <c r="AU946" t="str">
        <f>IF(OR(ISBLANK('!0'!BA948),ISERROR('!0'!BA948)),"",'!0'!BA948)</f>
        <v/>
      </c>
      <c r="AV946" t="str">
        <f>IF(OR(ISBLANK('!0'!BB948),ISERROR('!0'!BB948)),"",'!0'!BB948)</f>
        <v/>
      </c>
      <c r="AW946" t="str">
        <f>IF(OR(ISBLANK('!0'!BC948),ISERROR('!0'!BC948)),"",'!0'!BC948)</f>
        <v/>
      </c>
      <c r="AX946" t="str">
        <f>IF(OR(ISBLANK('!0'!BD948),ISERROR('!0'!BD948)),"",'!0'!BD948)</f>
        <v/>
      </c>
      <c r="AY946" t="str">
        <f>IF(OR(ISBLANK('!0'!BE948),ISERROR('!0'!BE948)),"",'!0'!BE948)</f>
        <v/>
      </c>
      <c r="AZ946" t="str">
        <f>IF(OR(ISBLANK('!0'!BF948),ISERROR('!0'!BF948)),"",'!0'!BF948)</f>
        <v/>
      </c>
      <c r="BA946" t="str">
        <f>IF(OR(ISBLANK('!0'!BG948),ISERROR('!0'!BG948)),"",'!0'!BG948)</f>
        <v/>
      </c>
      <c r="BB946" t="str">
        <f>IF(OR(ISBLANK('!0'!BH948),ISERROR('!0'!BH948)),"",'!0'!BH948)</f>
        <v/>
      </c>
      <c r="BC946" t="str">
        <f>IF(OR(ISBLANK('!0'!BI948),ISERROR('!0'!BI948)),"",'!0'!BI948)</f>
        <v/>
      </c>
    </row>
    <row r="947" spans="1:55" ht="12.75" customHeight="1" x14ac:dyDescent="0.2">
      <c r="A947" t="str">
        <f>IF(OR(ISBLANK('!0'!A949),ISERROR('!0'!A949)),"",'!0'!A949)</f>
        <v/>
      </c>
      <c r="B947" t="str">
        <f>IF(OR(ISBLANK('!0'!B949),ISERROR('!0'!B949)),"",'!0'!B949)</f>
        <v/>
      </c>
      <c r="C947" t="str">
        <f>IF(OR(ISBLANK('!0'!C948),ISERROR('!0'!C948)),"",'!0'!C948)</f>
        <v/>
      </c>
      <c r="D947" t="str">
        <f>IF(OR(ISBLANK('!0'!D949),ISERROR('!0'!D949)),"",'!0'!D949)</f>
        <v/>
      </c>
      <c r="E947" t="str">
        <f>IF(OR(ISBLANK('!0'!E949),ISERROR('!0'!E949)),"",'!0'!E949)</f>
        <v/>
      </c>
      <c r="F947" t="str">
        <f>IF(OR(ISBLANK('!0'!F949),ISERROR('!0'!F949)),"",'!0'!F949)</f>
        <v/>
      </c>
      <c r="G947" t="str">
        <f>IF(OR(ISBLANK('!0'!G949),ISERROR('!0'!G949)),"",'!0'!G949)</f>
        <v/>
      </c>
      <c r="H947" t="str">
        <f>IF(OR(ISBLANK('!0'!H949),ISERROR('!0'!H949)),"",'!0'!H949)</f>
        <v/>
      </c>
      <c r="I947" s="4" t="str">
        <f>IF(OR(ISBLANK('!0'!I949),ISERROR('!0'!I949)),"",'!0'!I949)</f>
        <v/>
      </c>
      <c r="J947" t="str">
        <f>IF(OR(ISBLANK('!0'!J949),ISERROR('!0'!J949)),"",'!0'!J949)</f>
        <v/>
      </c>
      <c r="K947" s="59" t="str">
        <f>IF(OR(ISBLANK('!0'!K949),ISERROR('!0'!K949)),"",'!0'!K949)</f>
        <v/>
      </c>
      <c r="L947" t="str">
        <f>IF(OR(ISBLANK('!0'!L949),ISERROR('!0'!L949)),"",'!0'!L949)</f>
        <v/>
      </c>
      <c r="M947" t="str">
        <f>IF(OR(ISBLANK('!0'!M949),ISERROR('!0'!M949)),"",'!0'!M949)</f>
        <v/>
      </c>
      <c r="N947" t="str">
        <f>IF(OR(ISBLANK('!0'!N949),ISERROR('!0'!N949)),"",'!0'!N949)</f>
        <v/>
      </c>
      <c r="O947" t="str">
        <f>IF(OR(ISBLANK('!0'!O949),ISERROR('!0'!O949)),"",'!0'!O949)</f>
        <v/>
      </c>
      <c r="P947" t="str">
        <f>IF(OR(ISBLANK('!0'!P949),ISERROR('!0'!P949)),"",'!0'!P949)</f>
        <v/>
      </c>
      <c r="Q947" t="str">
        <f>IF(OR(ISBLANK('!0'!Q949),ISERROR('!0'!Q949)),"",'!0'!Q949)</f>
        <v/>
      </c>
      <c r="R947" t="str">
        <f>IF(OR(ISBLANK('!0'!R949),ISERROR('!0'!R949)),"",'!0'!R949)</f>
        <v/>
      </c>
      <c r="S947" t="str">
        <f>IF(OR(ISBLANK('!0'!S949),ISERROR('!0'!S949)),"",'!0'!S949)</f>
        <v/>
      </c>
      <c r="T947" t="str">
        <f>IF(OR(ISBLANK('!0'!T949),ISERROR('!0'!T949)),"",'!0'!T949)</f>
        <v/>
      </c>
      <c r="U947" t="str">
        <f>IF(OR(ISBLANK('!0'!U949),ISERROR('!0'!U949)),"",'!0'!U949)</f>
        <v/>
      </c>
      <c r="V947" t="str">
        <f>IF(OR(ISBLANK('!0'!V949),ISERROR('!0'!V949)),"",'!0'!V949)</f>
        <v/>
      </c>
      <c r="W947" t="str">
        <f>IF(OR(ISBLANK('!0'!W949),ISERROR('!0'!W949)),"",'!0'!W949)</f>
        <v/>
      </c>
      <c r="X947" t="str">
        <f>IF(OR(ISBLANK('!0'!X949),ISERROR('!0'!X949)),"",'!0'!X949)</f>
        <v/>
      </c>
      <c r="Y947" t="str">
        <f>IF(OR(ISBLANK('!0'!Y949),ISERROR('!0'!Y949)),"",'!0'!Y949)</f>
        <v/>
      </c>
      <c r="Z947" t="str">
        <f>IF(OR(ISBLANK('!0'!Z949),ISERROR('!0'!Z949)),"",'!0'!Z949)</f>
        <v/>
      </c>
      <c r="AA947" t="str">
        <f>IF(OR(ISBLANK('!0'!AA949),ISERROR('!0'!AA949)),"",'!0'!AA949)</f>
        <v/>
      </c>
      <c r="AB947" t="str">
        <f>IF(OR(ISBLANK('!0'!AB949),ISERROR('!0'!AB949)),"",'!0'!AB949)</f>
        <v/>
      </c>
      <c r="AC947" t="str">
        <f>IF(OR(ISBLANK('!0'!AI949),ISERROR('!0'!AI949)),"",'!0'!AI949)</f>
        <v/>
      </c>
      <c r="AD947" t="str">
        <f>IF(OR(ISBLANK('!0'!AJ949),ISERROR('!0'!AJ949)),"",'!0'!AJ949)</f>
        <v/>
      </c>
      <c r="AE947" t="str">
        <f>IF(OR(ISBLANK('!0'!AK949),ISERROR('!0'!AK949)),"",'!0'!AK949)</f>
        <v/>
      </c>
      <c r="AF947" t="str">
        <f>IF(OR(ISBLANK('!0'!AL949),ISERROR('!0'!AL949)),"",'!0'!AL949)</f>
        <v/>
      </c>
      <c r="AG947" t="str">
        <f>IF(OR(ISBLANK('!0'!AM949),ISERROR('!0'!AM949)),"",'!0'!AM949)</f>
        <v/>
      </c>
      <c r="AH947" t="str">
        <f>IF(OR(ISBLANK('!0'!AN949),ISERROR('!0'!AN949)),"",'!0'!AN949)</f>
        <v/>
      </c>
      <c r="AI947" t="str">
        <f>IF(OR(ISBLANK('!0'!AO949),ISERROR('!0'!AO949)),"",'!0'!AO949)</f>
        <v/>
      </c>
      <c r="AJ947" t="str">
        <f>IF(OR(ISBLANK('!0'!AP949),ISERROR('!0'!AP949)),"",'!0'!AP949)</f>
        <v/>
      </c>
      <c r="AK947" t="str">
        <f>IF(OR(ISBLANK('!0'!AQ949),ISERROR('!0'!AQ949)),"",'!0'!AQ949)</f>
        <v/>
      </c>
      <c r="AL947" t="str">
        <f>IF(OR(ISBLANK('!0'!AR949),ISERROR('!0'!AR949)),"",'!0'!AR949)</f>
        <v/>
      </c>
      <c r="AM947" t="str">
        <f>IF(OR(ISBLANK('!0'!AS949),ISERROR('!0'!AS949)),"",'!0'!AS949)</f>
        <v/>
      </c>
      <c r="AN947" t="str">
        <f>IF(OR(ISBLANK('!0'!AT949),ISERROR('!0'!AT949)),"",'!0'!AT949)</f>
        <v/>
      </c>
      <c r="AO947" t="str">
        <f>IF(OR(ISBLANK('!0'!AU949),ISERROR('!0'!AU949)),"",'!0'!AU949)</f>
        <v/>
      </c>
      <c r="AP947" t="str">
        <f>IF(OR(ISBLANK('!0'!AV949),ISERROR('!0'!AV949)),"",'!0'!AV949)</f>
        <v/>
      </c>
      <c r="AQ947" t="str">
        <f>IF(OR(ISBLANK('!0'!AW949),ISERROR('!0'!AW949)),"",'!0'!AW949)</f>
        <v/>
      </c>
      <c r="AR947" t="str">
        <f>IF(OR(ISBLANK('!0'!AX949),ISERROR('!0'!AX949)),"",'!0'!AX949)</f>
        <v/>
      </c>
      <c r="AS947" t="str">
        <f>IF(OR(ISBLANK('!0'!AY949),ISERROR('!0'!AY949)),"",'!0'!AY949)</f>
        <v/>
      </c>
      <c r="AT947" t="str">
        <f>IF(OR(ISBLANK('!0'!AZ949),ISERROR('!0'!AZ949)),"",'!0'!AZ949)</f>
        <v/>
      </c>
      <c r="AU947" t="str">
        <f>IF(OR(ISBLANK('!0'!BA949),ISERROR('!0'!BA949)),"",'!0'!BA949)</f>
        <v/>
      </c>
      <c r="AV947" t="str">
        <f>IF(OR(ISBLANK('!0'!BB949),ISERROR('!0'!BB949)),"",'!0'!BB949)</f>
        <v/>
      </c>
      <c r="AW947" t="str">
        <f>IF(OR(ISBLANK('!0'!BC949),ISERROR('!0'!BC949)),"",'!0'!BC949)</f>
        <v/>
      </c>
      <c r="AX947" t="str">
        <f>IF(OR(ISBLANK('!0'!BD949),ISERROR('!0'!BD949)),"",'!0'!BD949)</f>
        <v/>
      </c>
      <c r="AY947" t="str">
        <f>IF(OR(ISBLANK('!0'!BE949),ISERROR('!0'!BE949)),"",'!0'!BE949)</f>
        <v/>
      </c>
      <c r="AZ947" t="str">
        <f>IF(OR(ISBLANK('!0'!BF949),ISERROR('!0'!BF949)),"",'!0'!BF949)</f>
        <v/>
      </c>
      <c r="BA947" t="str">
        <f>IF(OR(ISBLANK('!0'!BG949),ISERROR('!0'!BG949)),"",'!0'!BG949)</f>
        <v/>
      </c>
      <c r="BB947" t="str">
        <f>IF(OR(ISBLANK('!0'!BH949),ISERROR('!0'!BH949)),"",'!0'!BH949)</f>
        <v/>
      </c>
      <c r="BC947" t="str">
        <f>IF(OR(ISBLANK('!0'!BI949),ISERROR('!0'!BI949)),"",'!0'!BI949)</f>
        <v/>
      </c>
    </row>
    <row r="948" spans="1:55" ht="12.75" customHeight="1" x14ac:dyDescent="0.2">
      <c r="A948" t="str">
        <f>IF(OR(ISBLANK('!0'!A950),ISERROR('!0'!A950)),"",'!0'!A950)</f>
        <v/>
      </c>
      <c r="B948" t="str">
        <f>IF(OR(ISBLANK('!0'!B950),ISERROR('!0'!B950)),"",'!0'!B950)</f>
        <v/>
      </c>
      <c r="C948" t="str">
        <f>IF(OR(ISBLANK('!0'!C949),ISERROR('!0'!C949)),"",'!0'!C949)</f>
        <v/>
      </c>
      <c r="D948" t="str">
        <f>IF(OR(ISBLANK('!0'!D950),ISERROR('!0'!D950)),"",'!0'!D950)</f>
        <v/>
      </c>
      <c r="E948" t="str">
        <f>IF(OR(ISBLANK('!0'!E950),ISERROR('!0'!E950)),"",'!0'!E950)</f>
        <v/>
      </c>
      <c r="F948" t="str">
        <f>IF(OR(ISBLANK('!0'!F950),ISERROR('!0'!F950)),"",'!0'!F950)</f>
        <v/>
      </c>
      <c r="G948" t="str">
        <f>IF(OR(ISBLANK('!0'!G950),ISERROR('!0'!G950)),"",'!0'!G950)</f>
        <v/>
      </c>
      <c r="H948" t="str">
        <f>IF(OR(ISBLANK('!0'!H950),ISERROR('!0'!H950)),"",'!0'!H950)</f>
        <v/>
      </c>
      <c r="I948" s="4" t="str">
        <f>IF(OR(ISBLANK('!0'!I950),ISERROR('!0'!I950)),"",'!0'!I950)</f>
        <v/>
      </c>
      <c r="J948" t="str">
        <f>IF(OR(ISBLANK('!0'!J950),ISERROR('!0'!J950)),"",'!0'!J950)</f>
        <v/>
      </c>
      <c r="K948" s="59" t="str">
        <f>IF(OR(ISBLANK('!0'!K950),ISERROR('!0'!K950)),"",'!0'!K950)</f>
        <v/>
      </c>
      <c r="L948" t="str">
        <f>IF(OR(ISBLANK('!0'!L950),ISERROR('!0'!L950)),"",'!0'!L950)</f>
        <v/>
      </c>
      <c r="M948" t="str">
        <f>IF(OR(ISBLANK('!0'!M950),ISERROR('!0'!M950)),"",'!0'!M950)</f>
        <v/>
      </c>
      <c r="N948" t="str">
        <f>IF(OR(ISBLANK('!0'!N950),ISERROR('!0'!N950)),"",'!0'!N950)</f>
        <v/>
      </c>
      <c r="O948" t="str">
        <f>IF(OR(ISBLANK('!0'!O950),ISERROR('!0'!O950)),"",'!0'!O950)</f>
        <v/>
      </c>
      <c r="P948" t="str">
        <f>IF(OR(ISBLANK('!0'!P950),ISERROR('!0'!P950)),"",'!0'!P950)</f>
        <v/>
      </c>
      <c r="Q948" t="str">
        <f>IF(OR(ISBLANK('!0'!Q950),ISERROR('!0'!Q950)),"",'!0'!Q950)</f>
        <v/>
      </c>
      <c r="R948" t="str">
        <f>IF(OR(ISBLANK('!0'!R950),ISERROR('!0'!R950)),"",'!0'!R950)</f>
        <v/>
      </c>
      <c r="S948" t="str">
        <f>IF(OR(ISBLANK('!0'!S950),ISERROR('!0'!S950)),"",'!0'!S950)</f>
        <v/>
      </c>
      <c r="T948" t="str">
        <f>IF(OR(ISBLANK('!0'!T950),ISERROR('!0'!T950)),"",'!0'!T950)</f>
        <v/>
      </c>
      <c r="U948" t="str">
        <f>IF(OR(ISBLANK('!0'!U950),ISERROR('!0'!U950)),"",'!0'!U950)</f>
        <v/>
      </c>
      <c r="V948" t="str">
        <f>IF(OR(ISBLANK('!0'!V950),ISERROR('!0'!V950)),"",'!0'!V950)</f>
        <v/>
      </c>
      <c r="W948" t="str">
        <f>IF(OR(ISBLANK('!0'!W950),ISERROR('!0'!W950)),"",'!0'!W950)</f>
        <v/>
      </c>
      <c r="X948" t="str">
        <f>IF(OR(ISBLANK('!0'!X950),ISERROR('!0'!X950)),"",'!0'!X950)</f>
        <v/>
      </c>
      <c r="Y948" t="str">
        <f>IF(OR(ISBLANK('!0'!Y950),ISERROR('!0'!Y950)),"",'!0'!Y950)</f>
        <v/>
      </c>
      <c r="Z948" t="str">
        <f>IF(OR(ISBLANK('!0'!Z950),ISERROR('!0'!Z950)),"",'!0'!Z950)</f>
        <v/>
      </c>
      <c r="AA948" t="str">
        <f>IF(OR(ISBLANK('!0'!AA950),ISERROR('!0'!AA950)),"",'!0'!AA950)</f>
        <v/>
      </c>
      <c r="AB948" t="str">
        <f>IF(OR(ISBLANK('!0'!AB950),ISERROR('!0'!AB950)),"",'!0'!AB950)</f>
        <v/>
      </c>
      <c r="AC948" t="str">
        <f>IF(OR(ISBLANK('!0'!AI950),ISERROR('!0'!AI950)),"",'!0'!AI950)</f>
        <v/>
      </c>
      <c r="AD948" t="str">
        <f>IF(OR(ISBLANK('!0'!AJ950),ISERROR('!0'!AJ950)),"",'!0'!AJ950)</f>
        <v/>
      </c>
      <c r="AE948" t="str">
        <f>IF(OR(ISBLANK('!0'!AK950),ISERROR('!0'!AK950)),"",'!0'!AK950)</f>
        <v/>
      </c>
      <c r="AF948" t="str">
        <f>IF(OR(ISBLANK('!0'!AL950),ISERROR('!0'!AL950)),"",'!0'!AL950)</f>
        <v/>
      </c>
      <c r="AG948" t="str">
        <f>IF(OR(ISBLANK('!0'!AM950),ISERROR('!0'!AM950)),"",'!0'!AM950)</f>
        <v/>
      </c>
      <c r="AH948" t="str">
        <f>IF(OR(ISBLANK('!0'!AN950),ISERROR('!0'!AN950)),"",'!0'!AN950)</f>
        <v/>
      </c>
      <c r="AI948" t="str">
        <f>IF(OR(ISBLANK('!0'!AO950),ISERROR('!0'!AO950)),"",'!0'!AO950)</f>
        <v/>
      </c>
      <c r="AJ948" t="str">
        <f>IF(OR(ISBLANK('!0'!AP950),ISERROR('!0'!AP950)),"",'!0'!AP950)</f>
        <v/>
      </c>
      <c r="AK948" t="str">
        <f>IF(OR(ISBLANK('!0'!AQ950),ISERROR('!0'!AQ950)),"",'!0'!AQ950)</f>
        <v/>
      </c>
      <c r="AL948" t="str">
        <f>IF(OR(ISBLANK('!0'!AR950),ISERROR('!0'!AR950)),"",'!0'!AR950)</f>
        <v/>
      </c>
      <c r="AM948" t="str">
        <f>IF(OR(ISBLANK('!0'!AS950),ISERROR('!0'!AS950)),"",'!0'!AS950)</f>
        <v/>
      </c>
      <c r="AN948" t="str">
        <f>IF(OR(ISBLANK('!0'!AT950),ISERROR('!0'!AT950)),"",'!0'!AT950)</f>
        <v/>
      </c>
      <c r="AO948" t="str">
        <f>IF(OR(ISBLANK('!0'!AU950),ISERROR('!0'!AU950)),"",'!0'!AU950)</f>
        <v/>
      </c>
      <c r="AP948" t="str">
        <f>IF(OR(ISBLANK('!0'!AV950),ISERROR('!0'!AV950)),"",'!0'!AV950)</f>
        <v/>
      </c>
      <c r="AQ948" t="str">
        <f>IF(OR(ISBLANK('!0'!AW950),ISERROR('!0'!AW950)),"",'!0'!AW950)</f>
        <v/>
      </c>
      <c r="AR948" t="str">
        <f>IF(OR(ISBLANK('!0'!AX950),ISERROR('!0'!AX950)),"",'!0'!AX950)</f>
        <v/>
      </c>
      <c r="AS948" t="str">
        <f>IF(OR(ISBLANK('!0'!AY950),ISERROR('!0'!AY950)),"",'!0'!AY950)</f>
        <v/>
      </c>
      <c r="AT948" t="str">
        <f>IF(OR(ISBLANK('!0'!AZ950),ISERROR('!0'!AZ950)),"",'!0'!AZ950)</f>
        <v/>
      </c>
      <c r="AU948" t="str">
        <f>IF(OR(ISBLANK('!0'!BA950),ISERROR('!0'!BA950)),"",'!0'!BA950)</f>
        <v/>
      </c>
      <c r="AV948" t="str">
        <f>IF(OR(ISBLANK('!0'!BB950),ISERROR('!0'!BB950)),"",'!0'!BB950)</f>
        <v/>
      </c>
      <c r="AW948" t="str">
        <f>IF(OR(ISBLANK('!0'!BC950),ISERROR('!0'!BC950)),"",'!0'!BC950)</f>
        <v/>
      </c>
      <c r="AX948" t="str">
        <f>IF(OR(ISBLANK('!0'!BD950),ISERROR('!0'!BD950)),"",'!0'!BD950)</f>
        <v/>
      </c>
      <c r="AY948" t="str">
        <f>IF(OR(ISBLANK('!0'!BE950),ISERROR('!0'!BE950)),"",'!0'!BE950)</f>
        <v/>
      </c>
      <c r="AZ948" t="str">
        <f>IF(OR(ISBLANK('!0'!BF950),ISERROR('!0'!BF950)),"",'!0'!BF950)</f>
        <v/>
      </c>
      <c r="BA948" t="str">
        <f>IF(OR(ISBLANK('!0'!BG950),ISERROR('!0'!BG950)),"",'!0'!BG950)</f>
        <v/>
      </c>
      <c r="BB948" t="str">
        <f>IF(OR(ISBLANK('!0'!BH950),ISERROR('!0'!BH950)),"",'!0'!BH950)</f>
        <v/>
      </c>
      <c r="BC948" t="str">
        <f>IF(OR(ISBLANK('!0'!BI950),ISERROR('!0'!BI950)),"",'!0'!BI950)</f>
        <v/>
      </c>
    </row>
    <row r="949" spans="1:55" ht="12.75" customHeight="1" x14ac:dyDescent="0.2">
      <c r="A949" t="str">
        <f>IF(OR(ISBLANK('!0'!A951),ISERROR('!0'!A951)),"",'!0'!A951)</f>
        <v/>
      </c>
      <c r="B949" t="str">
        <f>IF(OR(ISBLANK('!0'!B951),ISERROR('!0'!B951)),"",'!0'!B951)</f>
        <v/>
      </c>
      <c r="C949" t="str">
        <f>IF(OR(ISBLANK('!0'!C950),ISERROR('!0'!C950)),"",'!0'!C950)</f>
        <v/>
      </c>
      <c r="D949" t="str">
        <f>IF(OR(ISBLANK('!0'!D951),ISERROR('!0'!D951)),"",'!0'!D951)</f>
        <v/>
      </c>
      <c r="E949" t="str">
        <f>IF(OR(ISBLANK('!0'!E951),ISERROR('!0'!E951)),"",'!0'!E951)</f>
        <v/>
      </c>
      <c r="F949" t="str">
        <f>IF(OR(ISBLANK('!0'!F951),ISERROR('!0'!F951)),"",'!0'!F951)</f>
        <v/>
      </c>
      <c r="G949" t="str">
        <f>IF(OR(ISBLANK('!0'!G951),ISERROR('!0'!G951)),"",'!0'!G951)</f>
        <v/>
      </c>
      <c r="H949" t="str">
        <f>IF(OR(ISBLANK('!0'!H951),ISERROR('!0'!H951)),"",'!0'!H951)</f>
        <v/>
      </c>
      <c r="I949" s="4" t="str">
        <f>IF(OR(ISBLANK('!0'!I951),ISERROR('!0'!I951)),"",'!0'!I951)</f>
        <v/>
      </c>
      <c r="J949" t="str">
        <f>IF(OR(ISBLANK('!0'!J951),ISERROR('!0'!J951)),"",'!0'!J951)</f>
        <v/>
      </c>
      <c r="K949" s="59" t="str">
        <f>IF(OR(ISBLANK('!0'!K951),ISERROR('!0'!K951)),"",'!0'!K951)</f>
        <v/>
      </c>
      <c r="L949" t="str">
        <f>IF(OR(ISBLANK('!0'!L951),ISERROR('!0'!L951)),"",'!0'!L951)</f>
        <v/>
      </c>
      <c r="M949" t="str">
        <f>IF(OR(ISBLANK('!0'!M951),ISERROR('!0'!M951)),"",'!0'!M951)</f>
        <v/>
      </c>
      <c r="N949" t="str">
        <f>IF(OR(ISBLANK('!0'!N951),ISERROR('!0'!N951)),"",'!0'!N951)</f>
        <v/>
      </c>
      <c r="O949" t="str">
        <f>IF(OR(ISBLANK('!0'!O951),ISERROR('!0'!O951)),"",'!0'!O951)</f>
        <v/>
      </c>
      <c r="P949" t="str">
        <f>IF(OR(ISBLANK('!0'!P951),ISERROR('!0'!P951)),"",'!0'!P951)</f>
        <v/>
      </c>
      <c r="Q949" t="str">
        <f>IF(OR(ISBLANK('!0'!Q951),ISERROR('!0'!Q951)),"",'!0'!Q951)</f>
        <v/>
      </c>
      <c r="R949" t="str">
        <f>IF(OR(ISBLANK('!0'!R951),ISERROR('!0'!R951)),"",'!0'!R951)</f>
        <v/>
      </c>
      <c r="S949" t="str">
        <f>IF(OR(ISBLANK('!0'!S951),ISERROR('!0'!S951)),"",'!0'!S951)</f>
        <v/>
      </c>
      <c r="T949" t="str">
        <f>IF(OR(ISBLANK('!0'!T951),ISERROR('!0'!T951)),"",'!0'!T951)</f>
        <v/>
      </c>
      <c r="U949" t="str">
        <f>IF(OR(ISBLANK('!0'!U951),ISERROR('!0'!U951)),"",'!0'!U951)</f>
        <v/>
      </c>
      <c r="V949" t="str">
        <f>IF(OR(ISBLANK('!0'!V951),ISERROR('!0'!V951)),"",'!0'!V951)</f>
        <v/>
      </c>
      <c r="W949" t="str">
        <f>IF(OR(ISBLANK('!0'!W951),ISERROR('!0'!W951)),"",'!0'!W951)</f>
        <v/>
      </c>
      <c r="X949" t="str">
        <f>IF(OR(ISBLANK('!0'!X951),ISERROR('!0'!X951)),"",'!0'!X951)</f>
        <v/>
      </c>
      <c r="Y949" t="str">
        <f>IF(OR(ISBLANK('!0'!Y951),ISERROR('!0'!Y951)),"",'!0'!Y951)</f>
        <v/>
      </c>
      <c r="Z949" t="str">
        <f>IF(OR(ISBLANK('!0'!Z951),ISERROR('!0'!Z951)),"",'!0'!Z951)</f>
        <v/>
      </c>
      <c r="AA949" t="str">
        <f>IF(OR(ISBLANK('!0'!AA951),ISERROR('!0'!AA951)),"",'!0'!AA951)</f>
        <v/>
      </c>
      <c r="AB949" t="str">
        <f>IF(OR(ISBLANK('!0'!AB951),ISERROR('!0'!AB951)),"",'!0'!AB951)</f>
        <v/>
      </c>
      <c r="AC949" t="str">
        <f>IF(OR(ISBLANK('!0'!AI951),ISERROR('!0'!AI951)),"",'!0'!AI951)</f>
        <v/>
      </c>
      <c r="AD949" t="str">
        <f>IF(OR(ISBLANK('!0'!AJ951),ISERROR('!0'!AJ951)),"",'!0'!AJ951)</f>
        <v/>
      </c>
      <c r="AE949" t="str">
        <f>IF(OR(ISBLANK('!0'!AK951),ISERROR('!0'!AK951)),"",'!0'!AK951)</f>
        <v/>
      </c>
      <c r="AF949" t="str">
        <f>IF(OR(ISBLANK('!0'!AL951),ISERROR('!0'!AL951)),"",'!0'!AL951)</f>
        <v/>
      </c>
      <c r="AG949" t="str">
        <f>IF(OR(ISBLANK('!0'!AM951),ISERROR('!0'!AM951)),"",'!0'!AM951)</f>
        <v/>
      </c>
      <c r="AH949" t="str">
        <f>IF(OR(ISBLANK('!0'!AN951),ISERROR('!0'!AN951)),"",'!0'!AN951)</f>
        <v/>
      </c>
      <c r="AI949" t="str">
        <f>IF(OR(ISBLANK('!0'!AO951),ISERROR('!0'!AO951)),"",'!0'!AO951)</f>
        <v/>
      </c>
      <c r="AJ949" t="str">
        <f>IF(OR(ISBLANK('!0'!AP951),ISERROR('!0'!AP951)),"",'!0'!AP951)</f>
        <v/>
      </c>
      <c r="AK949" t="str">
        <f>IF(OR(ISBLANK('!0'!AQ951),ISERROR('!0'!AQ951)),"",'!0'!AQ951)</f>
        <v/>
      </c>
      <c r="AL949" t="str">
        <f>IF(OR(ISBLANK('!0'!AR951),ISERROR('!0'!AR951)),"",'!0'!AR951)</f>
        <v/>
      </c>
      <c r="AM949" t="str">
        <f>IF(OR(ISBLANK('!0'!AS951),ISERROR('!0'!AS951)),"",'!0'!AS951)</f>
        <v/>
      </c>
      <c r="AN949" t="str">
        <f>IF(OR(ISBLANK('!0'!AT951),ISERROR('!0'!AT951)),"",'!0'!AT951)</f>
        <v/>
      </c>
      <c r="AO949" t="str">
        <f>IF(OR(ISBLANK('!0'!AU951),ISERROR('!0'!AU951)),"",'!0'!AU951)</f>
        <v/>
      </c>
      <c r="AP949" t="str">
        <f>IF(OR(ISBLANK('!0'!AV951),ISERROR('!0'!AV951)),"",'!0'!AV951)</f>
        <v/>
      </c>
      <c r="AQ949" t="str">
        <f>IF(OR(ISBLANK('!0'!AW951),ISERROR('!0'!AW951)),"",'!0'!AW951)</f>
        <v/>
      </c>
      <c r="AR949" t="str">
        <f>IF(OR(ISBLANK('!0'!AX951),ISERROR('!0'!AX951)),"",'!0'!AX951)</f>
        <v/>
      </c>
      <c r="AS949" t="str">
        <f>IF(OR(ISBLANK('!0'!AY951),ISERROR('!0'!AY951)),"",'!0'!AY951)</f>
        <v/>
      </c>
      <c r="AT949" t="str">
        <f>IF(OR(ISBLANK('!0'!AZ951),ISERROR('!0'!AZ951)),"",'!0'!AZ951)</f>
        <v/>
      </c>
      <c r="AU949" t="str">
        <f>IF(OR(ISBLANK('!0'!BA951),ISERROR('!0'!BA951)),"",'!0'!BA951)</f>
        <v/>
      </c>
      <c r="AV949" t="str">
        <f>IF(OR(ISBLANK('!0'!BB951),ISERROR('!0'!BB951)),"",'!0'!BB951)</f>
        <v/>
      </c>
      <c r="AW949" t="str">
        <f>IF(OR(ISBLANK('!0'!BC951),ISERROR('!0'!BC951)),"",'!0'!BC951)</f>
        <v/>
      </c>
      <c r="AX949" t="str">
        <f>IF(OR(ISBLANK('!0'!BD951),ISERROR('!0'!BD951)),"",'!0'!BD951)</f>
        <v/>
      </c>
      <c r="AY949" t="str">
        <f>IF(OR(ISBLANK('!0'!BE951),ISERROR('!0'!BE951)),"",'!0'!BE951)</f>
        <v/>
      </c>
      <c r="AZ949" t="str">
        <f>IF(OR(ISBLANK('!0'!BF951),ISERROR('!0'!BF951)),"",'!0'!BF951)</f>
        <v/>
      </c>
      <c r="BA949" t="str">
        <f>IF(OR(ISBLANK('!0'!BG951),ISERROR('!0'!BG951)),"",'!0'!BG951)</f>
        <v/>
      </c>
      <c r="BB949" t="str">
        <f>IF(OR(ISBLANK('!0'!BH951),ISERROR('!0'!BH951)),"",'!0'!BH951)</f>
        <v/>
      </c>
      <c r="BC949" t="str">
        <f>IF(OR(ISBLANK('!0'!BI951),ISERROR('!0'!BI951)),"",'!0'!BI951)</f>
        <v/>
      </c>
    </row>
    <row r="950" spans="1:55" ht="12.75" customHeight="1" x14ac:dyDescent="0.2">
      <c r="A950" t="str">
        <f>IF(OR(ISBLANK('!0'!A952),ISERROR('!0'!A952)),"",'!0'!A952)</f>
        <v/>
      </c>
      <c r="B950" t="str">
        <f>IF(OR(ISBLANK('!0'!B952),ISERROR('!0'!B952)),"",'!0'!B952)</f>
        <v/>
      </c>
      <c r="C950" t="str">
        <f>IF(OR(ISBLANK('!0'!C951),ISERROR('!0'!C951)),"",'!0'!C951)</f>
        <v/>
      </c>
      <c r="D950" t="str">
        <f>IF(OR(ISBLANK('!0'!D952),ISERROR('!0'!D952)),"",'!0'!D952)</f>
        <v/>
      </c>
      <c r="E950" t="str">
        <f>IF(OR(ISBLANK('!0'!E952),ISERROR('!0'!E952)),"",'!0'!E952)</f>
        <v/>
      </c>
      <c r="F950" t="str">
        <f>IF(OR(ISBLANK('!0'!F952),ISERROR('!0'!F952)),"",'!0'!F952)</f>
        <v/>
      </c>
      <c r="G950" t="str">
        <f>IF(OR(ISBLANK('!0'!G952),ISERROR('!0'!G952)),"",'!0'!G952)</f>
        <v/>
      </c>
      <c r="H950" t="str">
        <f>IF(OR(ISBLANK('!0'!H952),ISERROR('!0'!H952)),"",'!0'!H952)</f>
        <v/>
      </c>
      <c r="I950" s="4" t="str">
        <f>IF(OR(ISBLANK('!0'!I952),ISERROR('!0'!I952)),"",'!0'!I952)</f>
        <v/>
      </c>
      <c r="J950" t="str">
        <f>IF(OR(ISBLANK('!0'!J952),ISERROR('!0'!J952)),"",'!0'!J952)</f>
        <v/>
      </c>
      <c r="K950" s="59" t="str">
        <f>IF(OR(ISBLANK('!0'!K952),ISERROR('!0'!K952)),"",'!0'!K952)</f>
        <v/>
      </c>
      <c r="L950" t="str">
        <f>IF(OR(ISBLANK('!0'!L952),ISERROR('!0'!L952)),"",'!0'!L952)</f>
        <v/>
      </c>
      <c r="M950" t="str">
        <f>IF(OR(ISBLANK('!0'!M952),ISERROR('!0'!M952)),"",'!0'!M952)</f>
        <v/>
      </c>
      <c r="N950" t="str">
        <f>IF(OR(ISBLANK('!0'!N952),ISERROR('!0'!N952)),"",'!0'!N952)</f>
        <v/>
      </c>
      <c r="O950" t="str">
        <f>IF(OR(ISBLANK('!0'!O952),ISERROR('!0'!O952)),"",'!0'!O952)</f>
        <v/>
      </c>
      <c r="P950" t="str">
        <f>IF(OR(ISBLANK('!0'!P952),ISERROR('!0'!P952)),"",'!0'!P952)</f>
        <v/>
      </c>
      <c r="Q950" t="str">
        <f>IF(OR(ISBLANK('!0'!Q952),ISERROR('!0'!Q952)),"",'!0'!Q952)</f>
        <v/>
      </c>
      <c r="R950" t="str">
        <f>IF(OR(ISBLANK('!0'!R952),ISERROR('!0'!R952)),"",'!0'!R952)</f>
        <v/>
      </c>
      <c r="S950" t="str">
        <f>IF(OR(ISBLANK('!0'!S952),ISERROR('!0'!S952)),"",'!0'!S952)</f>
        <v/>
      </c>
      <c r="T950" t="str">
        <f>IF(OR(ISBLANK('!0'!T952),ISERROR('!0'!T952)),"",'!0'!T952)</f>
        <v/>
      </c>
      <c r="U950" t="str">
        <f>IF(OR(ISBLANK('!0'!U952),ISERROR('!0'!U952)),"",'!0'!U952)</f>
        <v/>
      </c>
      <c r="V950" t="str">
        <f>IF(OR(ISBLANK('!0'!V952),ISERROR('!0'!V952)),"",'!0'!V952)</f>
        <v/>
      </c>
      <c r="W950" t="str">
        <f>IF(OR(ISBLANK('!0'!W952),ISERROR('!0'!W952)),"",'!0'!W952)</f>
        <v/>
      </c>
      <c r="X950" t="str">
        <f>IF(OR(ISBLANK('!0'!X952),ISERROR('!0'!X952)),"",'!0'!X952)</f>
        <v/>
      </c>
      <c r="Y950" t="str">
        <f>IF(OR(ISBLANK('!0'!Y952),ISERROR('!0'!Y952)),"",'!0'!Y952)</f>
        <v/>
      </c>
      <c r="Z950" t="str">
        <f>IF(OR(ISBLANK('!0'!Z952),ISERROR('!0'!Z952)),"",'!0'!Z952)</f>
        <v/>
      </c>
      <c r="AA950" t="str">
        <f>IF(OR(ISBLANK('!0'!AA952),ISERROR('!0'!AA952)),"",'!0'!AA952)</f>
        <v/>
      </c>
      <c r="AB950" t="str">
        <f>IF(OR(ISBLANK('!0'!AB952),ISERROR('!0'!AB952)),"",'!0'!AB952)</f>
        <v/>
      </c>
      <c r="AC950" t="str">
        <f>IF(OR(ISBLANK('!0'!AI952),ISERROR('!0'!AI952)),"",'!0'!AI952)</f>
        <v/>
      </c>
      <c r="AD950" t="str">
        <f>IF(OR(ISBLANK('!0'!AJ952),ISERROR('!0'!AJ952)),"",'!0'!AJ952)</f>
        <v/>
      </c>
      <c r="AE950" t="str">
        <f>IF(OR(ISBLANK('!0'!AK952),ISERROR('!0'!AK952)),"",'!0'!AK952)</f>
        <v/>
      </c>
      <c r="AF950" t="str">
        <f>IF(OR(ISBLANK('!0'!AL952),ISERROR('!0'!AL952)),"",'!0'!AL952)</f>
        <v/>
      </c>
      <c r="AG950" t="str">
        <f>IF(OR(ISBLANK('!0'!AM952),ISERROR('!0'!AM952)),"",'!0'!AM952)</f>
        <v/>
      </c>
      <c r="AH950" t="str">
        <f>IF(OR(ISBLANK('!0'!AN952),ISERROR('!0'!AN952)),"",'!0'!AN952)</f>
        <v/>
      </c>
      <c r="AI950" t="str">
        <f>IF(OR(ISBLANK('!0'!AO952),ISERROR('!0'!AO952)),"",'!0'!AO952)</f>
        <v/>
      </c>
      <c r="AJ950" t="str">
        <f>IF(OR(ISBLANK('!0'!AP952),ISERROR('!0'!AP952)),"",'!0'!AP952)</f>
        <v/>
      </c>
      <c r="AK950" t="str">
        <f>IF(OR(ISBLANK('!0'!AQ952),ISERROR('!0'!AQ952)),"",'!0'!AQ952)</f>
        <v/>
      </c>
      <c r="AL950" t="str">
        <f>IF(OR(ISBLANK('!0'!AR952),ISERROR('!0'!AR952)),"",'!0'!AR952)</f>
        <v/>
      </c>
      <c r="AM950" t="str">
        <f>IF(OR(ISBLANK('!0'!AS952),ISERROR('!0'!AS952)),"",'!0'!AS952)</f>
        <v/>
      </c>
      <c r="AN950" t="str">
        <f>IF(OR(ISBLANK('!0'!AT952),ISERROR('!0'!AT952)),"",'!0'!AT952)</f>
        <v/>
      </c>
      <c r="AO950" t="str">
        <f>IF(OR(ISBLANK('!0'!AU952),ISERROR('!0'!AU952)),"",'!0'!AU952)</f>
        <v/>
      </c>
      <c r="AP950" t="str">
        <f>IF(OR(ISBLANK('!0'!AV952),ISERROR('!0'!AV952)),"",'!0'!AV952)</f>
        <v/>
      </c>
      <c r="AQ950" t="str">
        <f>IF(OR(ISBLANK('!0'!AW952),ISERROR('!0'!AW952)),"",'!0'!AW952)</f>
        <v/>
      </c>
      <c r="AR950" t="str">
        <f>IF(OR(ISBLANK('!0'!AX952),ISERROR('!0'!AX952)),"",'!0'!AX952)</f>
        <v/>
      </c>
      <c r="AS950" t="str">
        <f>IF(OR(ISBLANK('!0'!AY952),ISERROR('!0'!AY952)),"",'!0'!AY952)</f>
        <v/>
      </c>
      <c r="AT950" t="str">
        <f>IF(OR(ISBLANK('!0'!AZ952),ISERROR('!0'!AZ952)),"",'!0'!AZ952)</f>
        <v/>
      </c>
      <c r="AU950" t="str">
        <f>IF(OR(ISBLANK('!0'!BA952),ISERROR('!0'!BA952)),"",'!0'!BA952)</f>
        <v/>
      </c>
      <c r="AV950" t="str">
        <f>IF(OR(ISBLANK('!0'!BB952),ISERROR('!0'!BB952)),"",'!0'!BB952)</f>
        <v/>
      </c>
      <c r="AW950" t="str">
        <f>IF(OR(ISBLANK('!0'!BC952),ISERROR('!0'!BC952)),"",'!0'!BC952)</f>
        <v/>
      </c>
      <c r="AX950" t="str">
        <f>IF(OR(ISBLANK('!0'!BD952),ISERROR('!0'!BD952)),"",'!0'!BD952)</f>
        <v/>
      </c>
      <c r="AY950" t="str">
        <f>IF(OR(ISBLANK('!0'!BE952),ISERROR('!0'!BE952)),"",'!0'!BE952)</f>
        <v/>
      </c>
      <c r="AZ950" t="str">
        <f>IF(OR(ISBLANK('!0'!BF952),ISERROR('!0'!BF952)),"",'!0'!BF952)</f>
        <v/>
      </c>
      <c r="BA950" t="str">
        <f>IF(OR(ISBLANK('!0'!BG952),ISERROR('!0'!BG952)),"",'!0'!BG952)</f>
        <v/>
      </c>
      <c r="BB950" t="str">
        <f>IF(OR(ISBLANK('!0'!BH952),ISERROR('!0'!BH952)),"",'!0'!BH952)</f>
        <v/>
      </c>
      <c r="BC950" t="str">
        <f>IF(OR(ISBLANK('!0'!BI952),ISERROR('!0'!BI952)),"",'!0'!BI952)</f>
        <v/>
      </c>
    </row>
    <row r="951" spans="1:55" ht="12.75" customHeight="1" x14ac:dyDescent="0.2">
      <c r="A951" t="str">
        <f>IF(OR(ISBLANK('!0'!A953),ISERROR('!0'!A953)),"",'!0'!A953)</f>
        <v/>
      </c>
      <c r="B951" t="str">
        <f>IF(OR(ISBLANK('!0'!B953),ISERROR('!0'!B953)),"",'!0'!B953)</f>
        <v/>
      </c>
      <c r="C951" t="str">
        <f>IF(OR(ISBLANK('!0'!C952),ISERROR('!0'!C952)),"",'!0'!C952)</f>
        <v/>
      </c>
      <c r="D951" t="str">
        <f>IF(OR(ISBLANK('!0'!D953),ISERROR('!0'!D953)),"",'!0'!D953)</f>
        <v/>
      </c>
      <c r="E951" t="str">
        <f>IF(OR(ISBLANK('!0'!E953),ISERROR('!0'!E953)),"",'!0'!E953)</f>
        <v/>
      </c>
      <c r="F951" t="str">
        <f>IF(OR(ISBLANK('!0'!F953),ISERROR('!0'!F953)),"",'!0'!F953)</f>
        <v/>
      </c>
      <c r="G951" t="str">
        <f>IF(OR(ISBLANK('!0'!G953),ISERROR('!0'!G953)),"",'!0'!G953)</f>
        <v/>
      </c>
      <c r="H951" t="str">
        <f>IF(OR(ISBLANK('!0'!H953),ISERROR('!0'!H953)),"",'!0'!H953)</f>
        <v/>
      </c>
      <c r="I951" s="4" t="str">
        <f>IF(OR(ISBLANK('!0'!I953),ISERROR('!0'!I953)),"",'!0'!I953)</f>
        <v/>
      </c>
      <c r="J951" t="str">
        <f>IF(OR(ISBLANK('!0'!J953),ISERROR('!0'!J953)),"",'!0'!J953)</f>
        <v/>
      </c>
      <c r="K951" s="59" t="str">
        <f>IF(OR(ISBLANK('!0'!K953),ISERROR('!0'!K953)),"",'!0'!K953)</f>
        <v/>
      </c>
      <c r="L951" t="str">
        <f>IF(OR(ISBLANK('!0'!L953),ISERROR('!0'!L953)),"",'!0'!L953)</f>
        <v/>
      </c>
      <c r="M951" t="str">
        <f>IF(OR(ISBLANK('!0'!M953),ISERROR('!0'!M953)),"",'!0'!M953)</f>
        <v/>
      </c>
      <c r="N951" t="str">
        <f>IF(OR(ISBLANK('!0'!N953),ISERROR('!0'!N953)),"",'!0'!N953)</f>
        <v/>
      </c>
      <c r="O951" t="str">
        <f>IF(OR(ISBLANK('!0'!O953),ISERROR('!0'!O953)),"",'!0'!O953)</f>
        <v/>
      </c>
      <c r="P951" t="str">
        <f>IF(OR(ISBLANK('!0'!P953),ISERROR('!0'!P953)),"",'!0'!P953)</f>
        <v/>
      </c>
      <c r="Q951" t="str">
        <f>IF(OR(ISBLANK('!0'!Q953),ISERROR('!0'!Q953)),"",'!0'!Q953)</f>
        <v/>
      </c>
      <c r="R951" t="str">
        <f>IF(OR(ISBLANK('!0'!R953),ISERROR('!0'!R953)),"",'!0'!R953)</f>
        <v/>
      </c>
      <c r="S951" t="str">
        <f>IF(OR(ISBLANK('!0'!S953),ISERROR('!0'!S953)),"",'!0'!S953)</f>
        <v/>
      </c>
      <c r="T951" t="str">
        <f>IF(OR(ISBLANK('!0'!T953),ISERROR('!0'!T953)),"",'!0'!T953)</f>
        <v/>
      </c>
      <c r="U951" t="str">
        <f>IF(OR(ISBLANK('!0'!U953),ISERROR('!0'!U953)),"",'!0'!U953)</f>
        <v/>
      </c>
      <c r="V951" t="str">
        <f>IF(OR(ISBLANK('!0'!V953),ISERROR('!0'!V953)),"",'!0'!V953)</f>
        <v/>
      </c>
      <c r="W951" t="str">
        <f>IF(OR(ISBLANK('!0'!W953),ISERROR('!0'!W953)),"",'!0'!W953)</f>
        <v/>
      </c>
      <c r="X951" t="str">
        <f>IF(OR(ISBLANK('!0'!X953),ISERROR('!0'!X953)),"",'!0'!X953)</f>
        <v/>
      </c>
      <c r="Y951" t="str">
        <f>IF(OR(ISBLANK('!0'!Y953),ISERROR('!0'!Y953)),"",'!0'!Y953)</f>
        <v/>
      </c>
      <c r="Z951" t="str">
        <f>IF(OR(ISBLANK('!0'!Z953),ISERROR('!0'!Z953)),"",'!0'!Z953)</f>
        <v/>
      </c>
      <c r="AA951" t="str">
        <f>IF(OR(ISBLANK('!0'!AA953),ISERROR('!0'!AA953)),"",'!0'!AA953)</f>
        <v/>
      </c>
      <c r="AB951" t="str">
        <f>IF(OR(ISBLANK('!0'!AB953),ISERROR('!0'!AB953)),"",'!0'!AB953)</f>
        <v/>
      </c>
      <c r="AC951" t="str">
        <f>IF(OR(ISBLANK('!0'!AI953),ISERROR('!0'!AI953)),"",'!0'!AI953)</f>
        <v/>
      </c>
      <c r="AD951" t="str">
        <f>IF(OR(ISBLANK('!0'!AJ953),ISERROR('!0'!AJ953)),"",'!0'!AJ953)</f>
        <v/>
      </c>
      <c r="AE951" t="str">
        <f>IF(OR(ISBLANK('!0'!AK953),ISERROR('!0'!AK953)),"",'!0'!AK953)</f>
        <v/>
      </c>
      <c r="AF951" t="str">
        <f>IF(OR(ISBLANK('!0'!AL953),ISERROR('!0'!AL953)),"",'!0'!AL953)</f>
        <v/>
      </c>
      <c r="AG951" t="str">
        <f>IF(OR(ISBLANK('!0'!AM953),ISERROR('!0'!AM953)),"",'!0'!AM953)</f>
        <v/>
      </c>
      <c r="AH951" t="str">
        <f>IF(OR(ISBLANK('!0'!AN953),ISERROR('!0'!AN953)),"",'!0'!AN953)</f>
        <v/>
      </c>
      <c r="AI951" t="str">
        <f>IF(OR(ISBLANK('!0'!AO953),ISERROR('!0'!AO953)),"",'!0'!AO953)</f>
        <v/>
      </c>
      <c r="AJ951" t="str">
        <f>IF(OR(ISBLANK('!0'!AP953),ISERROR('!0'!AP953)),"",'!0'!AP953)</f>
        <v/>
      </c>
      <c r="AK951" t="str">
        <f>IF(OR(ISBLANK('!0'!AQ953),ISERROR('!0'!AQ953)),"",'!0'!AQ953)</f>
        <v/>
      </c>
      <c r="AL951" t="str">
        <f>IF(OR(ISBLANK('!0'!AR953),ISERROR('!0'!AR953)),"",'!0'!AR953)</f>
        <v/>
      </c>
      <c r="AM951" t="str">
        <f>IF(OR(ISBLANK('!0'!AS953),ISERROR('!0'!AS953)),"",'!0'!AS953)</f>
        <v/>
      </c>
      <c r="AN951" t="str">
        <f>IF(OR(ISBLANK('!0'!AT953),ISERROR('!0'!AT953)),"",'!0'!AT953)</f>
        <v/>
      </c>
      <c r="AO951" t="str">
        <f>IF(OR(ISBLANK('!0'!AU953),ISERROR('!0'!AU953)),"",'!0'!AU953)</f>
        <v/>
      </c>
      <c r="AP951" t="str">
        <f>IF(OR(ISBLANK('!0'!AV953),ISERROR('!0'!AV953)),"",'!0'!AV953)</f>
        <v/>
      </c>
      <c r="AQ951" t="str">
        <f>IF(OR(ISBLANK('!0'!AW953),ISERROR('!0'!AW953)),"",'!0'!AW953)</f>
        <v/>
      </c>
      <c r="AR951" t="str">
        <f>IF(OR(ISBLANK('!0'!AX953),ISERROR('!0'!AX953)),"",'!0'!AX953)</f>
        <v/>
      </c>
      <c r="AS951" t="str">
        <f>IF(OR(ISBLANK('!0'!AY953),ISERROR('!0'!AY953)),"",'!0'!AY953)</f>
        <v/>
      </c>
      <c r="AT951" t="str">
        <f>IF(OR(ISBLANK('!0'!AZ953),ISERROR('!0'!AZ953)),"",'!0'!AZ953)</f>
        <v/>
      </c>
      <c r="AU951" t="str">
        <f>IF(OR(ISBLANK('!0'!BA953),ISERROR('!0'!BA953)),"",'!0'!BA953)</f>
        <v/>
      </c>
      <c r="AV951" t="str">
        <f>IF(OR(ISBLANK('!0'!BB953),ISERROR('!0'!BB953)),"",'!0'!BB953)</f>
        <v/>
      </c>
      <c r="AW951" t="str">
        <f>IF(OR(ISBLANK('!0'!BC953),ISERROR('!0'!BC953)),"",'!0'!BC953)</f>
        <v/>
      </c>
      <c r="AX951" t="str">
        <f>IF(OR(ISBLANK('!0'!BD953),ISERROR('!0'!BD953)),"",'!0'!BD953)</f>
        <v/>
      </c>
      <c r="AY951" t="str">
        <f>IF(OR(ISBLANK('!0'!BE953),ISERROR('!0'!BE953)),"",'!0'!BE953)</f>
        <v/>
      </c>
      <c r="AZ951" t="str">
        <f>IF(OR(ISBLANK('!0'!BF953),ISERROR('!0'!BF953)),"",'!0'!BF953)</f>
        <v/>
      </c>
      <c r="BA951" t="str">
        <f>IF(OR(ISBLANK('!0'!BG953),ISERROR('!0'!BG953)),"",'!0'!BG953)</f>
        <v/>
      </c>
      <c r="BB951" t="str">
        <f>IF(OR(ISBLANK('!0'!BH953),ISERROR('!0'!BH953)),"",'!0'!BH953)</f>
        <v/>
      </c>
      <c r="BC951" t="str">
        <f>IF(OR(ISBLANK('!0'!BI953),ISERROR('!0'!BI953)),"",'!0'!BI953)</f>
        <v/>
      </c>
    </row>
    <row r="952" spans="1:55" ht="12.75" customHeight="1" x14ac:dyDescent="0.2">
      <c r="A952" t="str">
        <f>IF(OR(ISBLANK('!0'!A954),ISERROR('!0'!A954)),"",'!0'!A954)</f>
        <v/>
      </c>
      <c r="B952" t="str">
        <f>IF(OR(ISBLANK('!0'!B954),ISERROR('!0'!B954)),"",'!0'!B954)</f>
        <v/>
      </c>
      <c r="C952" t="str">
        <f>IF(OR(ISBLANK('!0'!C953),ISERROR('!0'!C953)),"",'!0'!C953)</f>
        <v/>
      </c>
      <c r="D952" t="str">
        <f>IF(OR(ISBLANK('!0'!D954),ISERROR('!0'!D954)),"",'!0'!D954)</f>
        <v/>
      </c>
      <c r="E952" t="str">
        <f>IF(OR(ISBLANK('!0'!E954),ISERROR('!0'!E954)),"",'!0'!E954)</f>
        <v/>
      </c>
      <c r="F952" t="str">
        <f>IF(OR(ISBLANK('!0'!F954),ISERROR('!0'!F954)),"",'!0'!F954)</f>
        <v/>
      </c>
      <c r="G952" t="str">
        <f>IF(OR(ISBLANK('!0'!G954),ISERROR('!0'!G954)),"",'!0'!G954)</f>
        <v/>
      </c>
      <c r="H952" t="str">
        <f>IF(OR(ISBLANK('!0'!H954),ISERROR('!0'!H954)),"",'!0'!H954)</f>
        <v/>
      </c>
      <c r="I952" s="4" t="str">
        <f>IF(OR(ISBLANK('!0'!I954),ISERROR('!0'!I954)),"",'!0'!I954)</f>
        <v/>
      </c>
      <c r="J952" t="str">
        <f>IF(OR(ISBLANK('!0'!J954),ISERROR('!0'!J954)),"",'!0'!J954)</f>
        <v/>
      </c>
      <c r="K952" s="59" t="str">
        <f>IF(OR(ISBLANK('!0'!K954),ISERROR('!0'!K954)),"",'!0'!K954)</f>
        <v/>
      </c>
      <c r="L952" t="str">
        <f>IF(OR(ISBLANK('!0'!L954),ISERROR('!0'!L954)),"",'!0'!L954)</f>
        <v/>
      </c>
      <c r="M952" t="str">
        <f>IF(OR(ISBLANK('!0'!M954),ISERROR('!0'!M954)),"",'!0'!M954)</f>
        <v/>
      </c>
      <c r="N952" t="str">
        <f>IF(OR(ISBLANK('!0'!N954),ISERROR('!0'!N954)),"",'!0'!N954)</f>
        <v/>
      </c>
      <c r="O952" t="str">
        <f>IF(OR(ISBLANK('!0'!O954),ISERROR('!0'!O954)),"",'!0'!O954)</f>
        <v/>
      </c>
      <c r="P952" t="str">
        <f>IF(OR(ISBLANK('!0'!P954),ISERROR('!0'!P954)),"",'!0'!P954)</f>
        <v/>
      </c>
      <c r="Q952" t="str">
        <f>IF(OR(ISBLANK('!0'!Q954),ISERROR('!0'!Q954)),"",'!0'!Q954)</f>
        <v/>
      </c>
      <c r="R952" t="str">
        <f>IF(OR(ISBLANK('!0'!R954),ISERROR('!0'!R954)),"",'!0'!R954)</f>
        <v/>
      </c>
      <c r="S952" t="str">
        <f>IF(OR(ISBLANK('!0'!S954),ISERROR('!0'!S954)),"",'!0'!S954)</f>
        <v/>
      </c>
      <c r="T952" t="str">
        <f>IF(OR(ISBLANK('!0'!T954),ISERROR('!0'!T954)),"",'!0'!T954)</f>
        <v/>
      </c>
      <c r="U952" t="str">
        <f>IF(OR(ISBLANK('!0'!U954),ISERROR('!0'!U954)),"",'!0'!U954)</f>
        <v/>
      </c>
      <c r="V952" t="str">
        <f>IF(OR(ISBLANK('!0'!V954),ISERROR('!0'!V954)),"",'!0'!V954)</f>
        <v/>
      </c>
      <c r="W952" t="str">
        <f>IF(OR(ISBLANK('!0'!W954),ISERROR('!0'!W954)),"",'!0'!W954)</f>
        <v/>
      </c>
      <c r="X952" t="str">
        <f>IF(OR(ISBLANK('!0'!X954),ISERROR('!0'!X954)),"",'!0'!X954)</f>
        <v/>
      </c>
      <c r="Y952" t="str">
        <f>IF(OR(ISBLANK('!0'!Y954),ISERROR('!0'!Y954)),"",'!0'!Y954)</f>
        <v/>
      </c>
      <c r="Z952" t="str">
        <f>IF(OR(ISBLANK('!0'!Z954),ISERROR('!0'!Z954)),"",'!0'!Z954)</f>
        <v/>
      </c>
      <c r="AA952" t="str">
        <f>IF(OR(ISBLANK('!0'!AA954),ISERROR('!0'!AA954)),"",'!0'!AA954)</f>
        <v/>
      </c>
      <c r="AB952" t="str">
        <f>IF(OR(ISBLANK('!0'!AB954),ISERROR('!0'!AB954)),"",'!0'!AB954)</f>
        <v/>
      </c>
      <c r="AC952" t="str">
        <f>IF(OR(ISBLANK('!0'!AI954),ISERROR('!0'!AI954)),"",'!0'!AI954)</f>
        <v/>
      </c>
      <c r="AD952" t="str">
        <f>IF(OR(ISBLANK('!0'!AJ954),ISERROR('!0'!AJ954)),"",'!0'!AJ954)</f>
        <v/>
      </c>
      <c r="AE952" t="str">
        <f>IF(OR(ISBLANK('!0'!AK954),ISERROR('!0'!AK954)),"",'!0'!AK954)</f>
        <v/>
      </c>
      <c r="AF952" t="str">
        <f>IF(OR(ISBLANK('!0'!AL954),ISERROR('!0'!AL954)),"",'!0'!AL954)</f>
        <v/>
      </c>
      <c r="AG952" t="str">
        <f>IF(OR(ISBLANK('!0'!AM954),ISERROR('!0'!AM954)),"",'!0'!AM954)</f>
        <v/>
      </c>
      <c r="AH952" t="str">
        <f>IF(OR(ISBLANK('!0'!AN954),ISERROR('!0'!AN954)),"",'!0'!AN954)</f>
        <v/>
      </c>
      <c r="AI952" t="str">
        <f>IF(OR(ISBLANK('!0'!AO954),ISERROR('!0'!AO954)),"",'!0'!AO954)</f>
        <v/>
      </c>
      <c r="AJ952" t="str">
        <f>IF(OR(ISBLANK('!0'!AP954),ISERROR('!0'!AP954)),"",'!0'!AP954)</f>
        <v/>
      </c>
      <c r="AK952" t="str">
        <f>IF(OR(ISBLANK('!0'!AQ954),ISERROR('!0'!AQ954)),"",'!0'!AQ954)</f>
        <v/>
      </c>
      <c r="AL952" t="str">
        <f>IF(OR(ISBLANK('!0'!AR954),ISERROR('!0'!AR954)),"",'!0'!AR954)</f>
        <v/>
      </c>
      <c r="AM952" t="str">
        <f>IF(OR(ISBLANK('!0'!AS954),ISERROR('!0'!AS954)),"",'!0'!AS954)</f>
        <v/>
      </c>
      <c r="AN952" t="str">
        <f>IF(OR(ISBLANK('!0'!AT954),ISERROR('!0'!AT954)),"",'!0'!AT954)</f>
        <v/>
      </c>
      <c r="AO952" t="str">
        <f>IF(OR(ISBLANK('!0'!AU954),ISERROR('!0'!AU954)),"",'!0'!AU954)</f>
        <v/>
      </c>
      <c r="AP952" t="str">
        <f>IF(OR(ISBLANK('!0'!AV954),ISERROR('!0'!AV954)),"",'!0'!AV954)</f>
        <v/>
      </c>
      <c r="AQ952" t="str">
        <f>IF(OR(ISBLANK('!0'!AW954),ISERROR('!0'!AW954)),"",'!0'!AW954)</f>
        <v/>
      </c>
      <c r="AR952" t="str">
        <f>IF(OR(ISBLANK('!0'!AX954),ISERROR('!0'!AX954)),"",'!0'!AX954)</f>
        <v/>
      </c>
      <c r="AS952" t="str">
        <f>IF(OR(ISBLANK('!0'!AY954),ISERROR('!0'!AY954)),"",'!0'!AY954)</f>
        <v/>
      </c>
      <c r="AT952" t="str">
        <f>IF(OR(ISBLANK('!0'!AZ954),ISERROR('!0'!AZ954)),"",'!0'!AZ954)</f>
        <v/>
      </c>
      <c r="AU952" t="str">
        <f>IF(OR(ISBLANK('!0'!BA954),ISERROR('!0'!BA954)),"",'!0'!BA954)</f>
        <v/>
      </c>
      <c r="AV952" t="str">
        <f>IF(OR(ISBLANK('!0'!BB954),ISERROR('!0'!BB954)),"",'!0'!BB954)</f>
        <v/>
      </c>
      <c r="AW952" t="str">
        <f>IF(OR(ISBLANK('!0'!BC954),ISERROR('!0'!BC954)),"",'!0'!BC954)</f>
        <v/>
      </c>
      <c r="AX952" t="str">
        <f>IF(OR(ISBLANK('!0'!BD954),ISERROR('!0'!BD954)),"",'!0'!BD954)</f>
        <v/>
      </c>
      <c r="AY952" t="str">
        <f>IF(OR(ISBLANK('!0'!BE954),ISERROR('!0'!BE954)),"",'!0'!BE954)</f>
        <v/>
      </c>
      <c r="AZ952" t="str">
        <f>IF(OR(ISBLANK('!0'!BF954),ISERROR('!0'!BF954)),"",'!0'!BF954)</f>
        <v/>
      </c>
      <c r="BA952" t="str">
        <f>IF(OR(ISBLANK('!0'!BG954),ISERROR('!0'!BG954)),"",'!0'!BG954)</f>
        <v/>
      </c>
      <c r="BB952" t="str">
        <f>IF(OR(ISBLANK('!0'!BH954),ISERROR('!0'!BH954)),"",'!0'!BH954)</f>
        <v/>
      </c>
      <c r="BC952" t="str">
        <f>IF(OR(ISBLANK('!0'!BI954),ISERROR('!0'!BI954)),"",'!0'!BI954)</f>
        <v/>
      </c>
    </row>
    <row r="953" spans="1:55" ht="12.75" customHeight="1" x14ac:dyDescent="0.2">
      <c r="A953" t="str">
        <f>IF(OR(ISBLANK('!0'!A955),ISERROR('!0'!A955)),"",'!0'!A955)</f>
        <v/>
      </c>
      <c r="B953" t="str">
        <f>IF(OR(ISBLANK('!0'!B955),ISERROR('!0'!B955)),"",'!0'!B955)</f>
        <v/>
      </c>
      <c r="C953" t="str">
        <f>IF(OR(ISBLANK('!0'!C954),ISERROR('!0'!C954)),"",'!0'!C954)</f>
        <v/>
      </c>
      <c r="D953" t="str">
        <f>IF(OR(ISBLANK('!0'!D955),ISERROR('!0'!D955)),"",'!0'!D955)</f>
        <v/>
      </c>
      <c r="E953" t="str">
        <f>IF(OR(ISBLANK('!0'!E955),ISERROR('!0'!E955)),"",'!0'!E955)</f>
        <v/>
      </c>
      <c r="F953" t="str">
        <f>IF(OR(ISBLANK('!0'!F955),ISERROR('!0'!F955)),"",'!0'!F955)</f>
        <v/>
      </c>
      <c r="G953" t="str">
        <f>IF(OR(ISBLANK('!0'!G955),ISERROR('!0'!G955)),"",'!0'!G955)</f>
        <v/>
      </c>
      <c r="H953" t="str">
        <f>IF(OR(ISBLANK('!0'!H955),ISERROR('!0'!H955)),"",'!0'!H955)</f>
        <v/>
      </c>
      <c r="I953" s="4" t="str">
        <f>IF(OR(ISBLANK('!0'!I955),ISERROR('!0'!I955)),"",'!0'!I955)</f>
        <v/>
      </c>
      <c r="J953" t="str">
        <f>IF(OR(ISBLANK('!0'!J955),ISERROR('!0'!J955)),"",'!0'!J955)</f>
        <v/>
      </c>
      <c r="K953" s="59" t="str">
        <f>IF(OR(ISBLANK('!0'!K955),ISERROR('!0'!K955)),"",'!0'!K955)</f>
        <v/>
      </c>
      <c r="L953" t="str">
        <f>IF(OR(ISBLANK('!0'!L955),ISERROR('!0'!L955)),"",'!0'!L955)</f>
        <v/>
      </c>
      <c r="M953" t="str">
        <f>IF(OR(ISBLANK('!0'!M955),ISERROR('!0'!M955)),"",'!0'!M955)</f>
        <v/>
      </c>
      <c r="N953" t="str">
        <f>IF(OR(ISBLANK('!0'!N955),ISERROR('!0'!N955)),"",'!0'!N955)</f>
        <v/>
      </c>
      <c r="O953" t="str">
        <f>IF(OR(ISBLANK('!0'!O955),ISERROR('!0'!O955)),"",'!0'!O955)</f>
        <v/>
      </c>
      <c r="P953" t="str">
        <f>IF(OR(ISBLANK('!0'!P955),ISERROR('!0'!P955)),"",'!0'!P955)</f>
        <v/>
      </c>
      <c r="Q953" t="str">
        <f>IF(OR(ISBLANK('!0'!Q955),ISERROR('!0'!Q955)),"",'!0'!Q955)</f>
        <v/>
      </c>
      <c r="R953" t="str">
        <f>IF(OR(ISBLANK('!0'!R955),ISERROR('!0'!R955)),"",'!0'!R955)</f>
        <v/>
      </c>
      <c r="S953" t="str">
        <f>IF(OR(ISBLANK('!0'!S955),ISERROR('!0'!S955)),"",'!0'!S955)</f>
        <v/>
      </c>
      <c r="T953" t="str">
        <f>IF(OR(ISBLANK('!0'!T955),ISERROR('!0'!T955)),"",'!0'!T955)</f>
        <v/>
      </c>
      <c r="U953" t="str">
        <f>IF(OR(ISBLANK('!0'!U955),ISERROR('!0'!U955)),"",'!0'!U955)</f>
        <v/>
      </c>
      <c r="V953" t="str">
        <f>IF(OR(ISBLANK('!0'!V955),ISERROR('!0'!V955)),"",'!0'!V955)</f>
        <v/>
      </c>
      <c r="W953" t="str">
        <f>IF(OR(ISBLANK('!0'!W955),ISERROR('!0'!W955)),"",'!0'!W955)</f>
        <v/>
      </c>
      <c r="X953" t="str">
        <f>IF(OR(ISBLANK('!0'!X955),ISERROR('!0'!X955)),"",'!0'!X955)</f>
        <v/>
      </c>
      <c r="Y953" t="str">
        <f>IF(OR(ISBLANK('!0'!Y955),ISERROR('!0'!Y955)),"",'!0'!Y955)</f>
        <v/>
      </c>
      <c r="Z953" t="str">
        <f>IF(OR(ISBLANK('!0'!Z955),ISERROR('!0'!Z955)),"",'!0'!Z955)</f>
        <v/>
      </c>
      <c r="AA953" t="str">
        <f>IF(OR(ISBLANK('!0'!AA955),ISERROR('!0'!AA955)),"",'!0'!AA955)</f>
        <v/>
      </c>
      <c r="AB953" t="str">
        <f>IF(OR(ISBLANK('!0'!AB955),ISERROR('!0'!AB955)),"",'!0'!AB955)</f>
        <v/>
      </c>
      <c r="AC953" t="str">
        <f>IF(OR(ISBLANK('!0'!AI955),ISERROR('!0'!AI955)),"",'!0'!AI955)</f>
        <v/>
      </c>
      <c r="AD953" t="str">
        <f>IF(OR(ISBLANK('!0'!AJ955),ISERROR('!0'!AJ955)),"",'!0'!AJ955)</f>
        <v/>
      </c>
      <c r="AE953" t="str">
        <f>IF(OR(ISBLANK('!0'!AK955),ISERROR('!0'!AK955)),"",'!0'!AK955)</f>
        <v/>
      </c>
      <c r="AF953" t="str">
        <f>IF(OR(ISBLANK('!0'!AL955),ISERROR('!0'!AL955)),"",'!0'!AL955)</f>
        <v/>
      </c>
      <c r="AG953" t="str">
        <f>IF(OR(ISBLANK('!0'!AM955),ISERROR('!0'!AM955)),"",'!0'!AM955)</f>
        <v/>
      </c>
      <c r="AH953" t="str">
        <f>IF(OR(ISBLANK('!0'!AN955),ISERROR('!0'!AN955)),"",'!0'!AN955)</f>
        <v/>
      </c>
      <c r="AI953" t="str">
        <f>IF(OR(ISBLANK('!0'!AO955),ISERROR('!0'!AO955)),"",'!0'!AO955)</f>
        <v/>
      </c>
      <c r="AJ953" t="str">
        <f>IF(OR(ISBLANK('!0'!AP955),ISERROR('!0'!AP955)),"",'!0'!AP955)</f>
        <v/>
      </c>
      <c r="AK953" t="str">
        <f>IF(OR(ISBLANK('!0'!AQ955),ISERROR('!0'!AQ955)),"",'!0'!AQ955)</f>
        <v/>
      </c>
      <c r="AL953" t="str">
        <f>IF(OR(ISBLANK('!0'!AR955),ISERROR('!0'!AR955)),"",'!0'!AR955)</f>
        <v/>
      </c>
      <c r="AM953" t="str">
        <f>IF(OR(ISBLANK('!0'!AS955),ISERROR('!0'!AS955)),"",'!0'!AS955)</f>
        <v/>
      </c>
      <c r="AN953" t="str">
        <f>IF(OR(ISBLANK('!0'!AT955),ISERROR('!0'!AT955)),"",'!0'!AT955)</f>
        <v/>
      </c>
      <c r="AO953" t="str">
        <f>IF(OR(ISBLANK('!0'!AU955),ISERROR('!0'!AU955)),"",'!0'!AU955)</f>
        <v/>
      </c>
      <c r="AP953" t="str">
        <f>IF(OR(ISBLANK('!0'!AV955),ISERROR('!0'!AV955)),"",'!0'!AV955)</f>
        <v/>
      </c>
      <c r="AQ953" t="str">
        <f>IF(OR(ISBLANK('!0'!AW955),ISERROR('!0'!AW955)),"",'!0'!AW955)</f>
        <v/>
      </c>
      <c r="AR953" t="str">
        <f>IF(OR(ISBLANK('!0'!AX955),ISERROR('!0'!AX955)),"",'!0'!AX955)</f>
        <v/>
      </c>
      <c r="AS953" t="str">
        <f>IF(OR(ISBLANK('!0'!AY955),ISERROR('!0'!AY955)),"",'!0'!AY955)</f>
        <v/>
      </c>
      <c r="AT953" t="str">
        <f>IF(OR(ISBLANK('!0'!AZ955),ISERROR('!0'!AZ955)),"",'!0'!AZ955)</f>
        <v/>
      </c>
      <c r="AU953" t="str">
        <f>IF(OR(ISBLANK('!0'!BA955),ISERROR('!0'!BA955)),"",'!0'!BA955)</f>
        <v/>
      </c>
      <c r="AV953" t="str">
        <f>IF(OR(ISBLANK('!0'!BB955),ISERROR('!0'!BB955)),"",'!0'!BB955)</f>
        <v/>
      </c>
      <c r="AW953" t="str">
        <f>IF(OR(ISBLANK('!0'!BC955),ISERROR('!0'!BC955)),"",'!0'!BC955)</f>
        <v/>
      </c>
      <c r="AX953" t="str">
        <f>IF(OR(ISBLANK('!0'!BD955),ISERROR('!0'!BD955)),"",'!0'!BD955)</f>
        <v/>
      </c>
      <c r="AY953" t="str">
        <f>IF(OR(ISBLANK('!0'!BE955),ISERROR('!0'!BE955)),"",'!0'!BE955)</f>
        <v/>
      </c>
      <c r="AZ953" t="str">
        <f>IF(OR(ISBLANK('!0'!BF955),ISERROR('!0'!BF955)),"",'!0'!BF955)</f>
        <v/>
      </c>
      <c r="BA953" t="str">
        <f>IF(OR(ISBLANK('!0'!BG955),ISERROR('!0'!BG955)),"",'!0'!BG955)</f>
        <v/>
      </c>
      <c r="BB953" t="str">
        <f>IF(OR(ISBLANK('!0'!BH955),ISERROR('!0'!BH955)),"",'!0'!BH955)</f>
        <v/>
      </c>
      <c r="BC953" t="str">
        <f>IF(OR(ISBLANK('!0'!BI955),ISERROR('!0'!BI955)),"",'!0'!BI955)</f>
        <v/>
      </c>
    </row>
    <row r="954" spans="1:55" ht="12.75" customHeight="1" x14ac:dyDescent="0.2">
      <c r="A954" t="str">
        <f>IF(OR(ISBLANK('!0'!A956),ISERROR('!0'!A956)),"",'!0'!A956)</f>
        <v/>
      </c>
      <c r="B954" t="str">
        <f>IF(OR(ISBLANK('!0'!B956),ISERROR('!0'!B956)),"",'!0'!B956)</f>
        <v/>
      </c>
      <c r="C954" t="str">
        <f>IF(OR(ISBLANK('!0'!C955),ISERROR('!0'!C955)),"",'!0'!C955)</f>
        <v/>
      </c>
      <c r="D954" t="str">
        <f>IF(OR(ISBLANK('!0'!D956),ISERROR('!0'!D956)),"",'!0'!D956)</f>
        <v/>
      </c>
      <c r="E954" t="str">
        <f>IF(OR(ISBLANK('!0'!E956),ISERROR('!0'!E956)),"",'!0'!E956)</f>
        <v/>
      </c>
      <c r="F954" t="str">
        <f>IF(OR(ISBLANK('!0'!F956),ISERROR('!0'!F956)),"",'!0'!F956)</f>
        <v/>
      </c>
      <c r="G954" t="str">
        <f>IF(OR(ISBLANK('!0'!G956),ISERROR('!0'!G956)),"",'!0'!G956)</f>
        <v/>
      </c>
      <c r="H954" t="str">
        <f>IF(OR(ISBLANK('!0'!H956),ISERROR('!0'!H956)),"",'!0'!H956)</f>
        <v/>
      </c>
      <c r="I954" s="4" t="str">
        <f>IF(OR(ISBLANK('!0'!I956),ISERROR('!0'!I956)),"",'!0'!I956)</f>
        <v/>
      </c>
      <c r="J954" t="str">
        <f>IF(OR(ISBLANK('!0'!J956),ISERROR('!0'!J956)),"",'!0'!J956)</f>
        <v/>
      </c>
      <c r="K954" s="59" t="str">
        <f>IF(OR(ISBLANK('!0'!K956),ISERROR('!0'!K956)),"",'!0'!K956)</f>
        <v/>
      </c>
      <c r="L954" t="str">
        <f>IF(OR(ISBLANK('!0'!L956),ISERROR('!0'!L956)),"",'!0'!L956)</f>
        <v/>
      </c>
      <c r="M954" t="str">
        <f>IF(OR(ISBLANK('!0'!M956),ISERROR('!0'!M956)),"",'!0'!M956)</f>
        <v/>
      </c>
      <c r="N954" t="str">
        <f>IF(OR(ISBLANK('!0'!N956),ISERROR('!0'!N956)),"",'!0'!N956)</f>
        <v/>
      </c>
      <c r="O954" t="str">
        <f>IF(OR(ISBLANK('!0'!O956),ISERROR('!0'!O956)),"",'!0'!O956)</f>
        <v/>
      </c>
      <c r="P954" t="str">
        <f>IF(OR(ISBLANK('!0'!P956),ISERROR('!0'!P956)),"",'!0'!P956)</f>
        <v/>
      </c>
      <c r="Q954" t="str">
        <f>IF(OR(ISBLANK('!0'!Q956),ISERROR('!0'!Q956)),"",'!0'!Q956)</f>
        <v/>
      </c>
      <c r="R954" t="str">
        <f>IF(OR(ISBLANK('!0'!R956),ISERROR('!0'!R956)),"",'!0'!R956)</f>
        <v/>
      </c>
      <c r="S954" t="str">
        <f>IF(OR(ISBLANK('!0'!S956),ISERROR('!0'!S956)),"",'!0'!S956)</f>
        <v/>
      </c>
      <c r="T954" t="str">
        <f>IF(OR(ISBLANK('!0'!T956),ISERROR('!0'!T956)),"",'!0'!T956)</f>
        <v/>
      </c>
      <c r="U954" t="str">
        <f>IF(OR(ISBLANK('!0'!U956),ISERROR('!0'!U956)),"",'!0'!U956)</f>
        <v/>
      </c>
      <c r="V954" t="str">
        <f>IF(OR(ISBLANK('!0'!V956),ISERROR('!0'!V956)),"",'!0'!V956)</f>
        <v/>
      </c>
      <c r="W954" t="str">
        <f>IF(OR(ISBLANK('!0'!W956),ISERROR('!0'!W956)),"",'!0'!W956)</f>
        <v/>
      </c>
      <c r="X954" t="str">
        <f>IF(OR(ISBLANK('!0'!X956),ISERROR('!0'!X956)),"",'!0'!X956)</f>
        <v/>
      </c>
      <c r="Y954" t="str">
        <f>IF(OR(ISBLANK('!0'!Y956),ISERROR('!0'!Y956)),"",'!0'!Y956)</f>
        <v/>
      </c>
      <c r="Z954" t="str">
        <f>IF(OR(ISBLANK('!0'!Z956),ISERROR('!0'!Z956)),"",'!0'!Z956)</f>
        <v/>
      </c>
      <c r="AA954" t="str">
        <f>IF(OR(ISBLANK('!0'!AA956),ISERROR('!0'!AA956)),"",'!0'!AA956)</f>
        <v/>
      </c>
      <c r="AB954" t="str">
        <f>IF(OR(ISBLANK('!0'!AB956),ISERROR('!0'!AB956)),"",'!0'!AB956)</f>
        <v/>
      </c>
      <c r="AC954" t="str">
        <f>IF(OR(ISBLANK('!0'!AI956),ISERROR('!0'!AI956)),"",'!0'!AI956)</f>
        <v/>
      </c>
      <c r="AD954" t="str">
        <f>IF(OR(ISBLANK('!0'!AJ956),ISERROR('!0'!AJ956)),"",'!0'!AJ956)</f>
        <v/>
      </c>
      <c r="AE954" t="str">
        <f>IF(OR(ISBLANK('!0'!AK956),ISERROR('!0'!AK956)),"",'!0'!AK956)</f>
        <v/>
      </c>
      <c r="AF954" t="str">
        <f>IF(OR(ISBLANK('!0'!AL956),ISERROR('!0'!AL956)),"",'!0'!AL956)</f>
        <v/>
      </c>
      <c r="AG954" t="str">
        <f>IF(OR(ISBLANK('!0'!AM956),ISERROR('!0'!AM956)),"",'!0'!AM956)</f>
        <v/>
      </c>
      <c r="AH954" t="str">
        <f>IF(OR(ISBLANK('!0'!AN956),ISERROR('!0'!AN956)),"",'!0'!AN956)</f>
        <v/>
      </c>
      <c r="AI954" t="str">
        <f>IF(OR(ISBLANK('!0'!AO956),ISERROR('!0'!AO956)),"",'!0'!AO956)</f>
        <v/>
      </c>
      <c r="AJ954" t="str">
        <f>IF(OR(ISBLANK('!0'!AP956),ISERROR('!0'!AP956)),"",'!0'!AP956)</f>
        <v/>
      </c>
      <c r="AK954" t="str">
        <f>IF(OR(ISBLANK('!0'!AQ956),ISERROR('!0'!AQ956)),"",'!0'!AQ956)</f>
        <v/>
      </c>
      <c r="AL954" t="str">
        <f>IF(OR(ISBLANK('!0'!AR956),ISERROR('!0'!AR956)),"",'!0'!AR956)</f>
        <v/>
      </c>
      <c r="AM954" t="str">
        <f>IF(OR(ISBLANK('!0'!AS956),ISERROR('!0'!AS956)),"",'!0'!AS956)</f>
        <v/>
      </c>
      <c r="AN954" t="str">
        <f>IF(OR(ISBLANK('!0'!AT956),ISERROR('!0'!AT956)),"",'!0'!AT956)</f>
        <v/>
      </c>
      <c r="AO954" t="str">
        <f>IF(OR(ISBLANK('!0'!AU956),ISERROR('!0'!AU956)),"",'!0'!AU956)</f>
        <v/>
      </c>
      <c r="AP954" t="str">
        <f>IF(OR(ISBLANK('!0'!AV956),ISERROR('!0'!AV956)),"",'!0'!AV956)</f>
        <v/>
      </c>
      <c r="AQ954" t="str">
        <f>IF(OR(ISBLANK('!0'!AW956),ISERROR('!0'!AW956)),"",'!0'!AW956)</f>
        <v/>
      </c>
      <c r="AR954" t="str">
        <f>IF(OR(ISBLANK('!0'!AX956),ISERROR('!0'!AX956)),"",'!0'!AX956)</f>
        <v/>
      </c>
      <c r="AS954" t="str">
        <f>IF(OR(ISBLANK('!0'!AY956),ISERROR('!0'!AY956)),"",'!0'!AY956)</f>
        <v/>
      </c>
      <c r="AT954" t="str">
        <f>IF(OR(ISBLANK('!0'!AZ956),ISERROR('!0'!AZ956)),"",'!0'!AZ956)</f>
        <v/>
      </c>
      <c r="AU954" t="str">
        <f>IF(OR(ISBLANK('!0'!BA956),ISERROR('!0'!BA956)),"",'!0'!BA956)</f>
        <v/>
      </c>
      <c r="AV954" t="str">
        <f>IF(OR(ISBLANK('!0'!BB956),ISERROR('!0'!BB956)),"",'!0'!BB956)</f>
        <v/>
      </c>
      <c r="AW954" t="str">
        <f>IF(OR(ISBLANK('!0'!BC956),ISERROR('!0'!BC956)),"",'!0'!BC956)</f>
        <v/>
      </c>
      <c r="AX954" t="str">
        <f>IF(OR(ISBLANK('!0'!BD956),ISERROR('!0'!BD956)),"",'!0'!BD956)</f>
        <v/>
      </c>
      <c r="AY954" t="str">
        <f>IF(OR(ISBLANK('!0'!BE956),ISERROR('!0'!BE956)),"",'!0'!BE956)</f>
        <v/>
      </c>
      <c r="AZ954" t="str">
        <f>IF(OR(ISBLANK('!0'!BF956),ISERROR('!0'!BF956)),"",'!0'!BF956)</f>
        <v/>
      </c>
      <c r="BA954" t="str">
        <f>IF(OR(ISBLANK('!0'!BG956),ISERROR('!0'!BG956)),"",'!0'!BG956)</f>
        <v/>
      </c>
      <c r="BB954" t="str">
        <f>IF(OR(ISBLANK('!0'!BH956),ISERROR('!0'!BH956)),"",'!0'!BH956)</f>
        <v/>
      </c>
      <c r="BC954" t="str">
        <f>IF(OR(ISBLANK('!0'!BI956),ISERROR('!0'!BI956)),"",'!0'!BI956)</f>
        <v/>
      </c>
    </row>
    <row r="955" spans="1:55" ht="12.75" customHeight="1" x14ac:dyDescent="0.2">
      <c r="A955" t="str">
        <f>IF(OR(ISBLANK('!0'!A957),ISERROR('!0'!A957)),"",'!0'!A957)</f>
        <v/>
      </c>
      <c r="B955" t="str">
        <f>IF(OR(ISBLANK('!0'!B957),ISERROR('!0'!B957)),"",'!0'!B957)</f>
        <v/>
      </c>
      <c r="C955" t="str">
        <f>IF(OR(ISBLANK('!0'!C956),ISERROR('!0'!C956)),"",'!0'!C956)</f>
        <v/>
      </c>
      <c r="D955" t="str">
        <f>IF(OR(ISBLANK('!0'!D957),ISERROR('!0'!D957)),"",'!0'!D957)</f>
        <v/>
      </c>
      <c r="E955" t="str">
        <f>IF(OR(ISBLANK('!0'!E957),ISERROR('!0'!E957)),"",'!0'!E957)</f>
        <v/>
      </c>
      <c r="F955" t="str">
        <f>IF(OR(ISBLANK('!0'!F957),ISERROR('!0'!F957)),"",'!0'!F957)</f>
        <v/>
      </c>
      <c r="G955" t="str">
        <f>IF(OR(ISBLANK('!0'!G957),ISERROR('!0'!G957)),"",'!0'!G957)</f>
        <v/>
      </c>
      <c r="H955" t="str">
        <f>IF(OR(ISBLANK('!0'!H957),ISERROR('!0'!H957)),"",'!0'!H957)</f>
        <v/>
      </c>
      <c r="I955" s="4" t="str">
        <f>IF(OR(ISBLANK('!0'!I957),ISERROR('!0'!I957)),"",'!0'!I957)</f>
        <v/>
      </c>
      <c r="J955" t="str">
        <f>IF(OR(ISBLANK('!0'!J957),ISERROR('!0'!J957)),"",'!0'!J957)</f>
        <v/>
      </c>
      <c r="K955" s="59" t="str">
        <f>IF(OR(ISBLANK('!0'!K957),ISERROR('!0'!K957)),"",'!0'!K957)</f>
        <v/>
      </c>
      <c r="L955" t="str">
        <f>IF(OR(ISBLANK('!0'!L957),ISERROR('!0'!L957)),"",'!0'!L957)</f>
        <v/>
      </c>
      <c r="M955" t="str">
        <f>IF(OR(ISBLANK('!0'!M957),ISERROR('!0'!M957)),"",'!0'!M957)</f>
        <v/>
      </c>
      <c r="N955" t="str">
        <f>IF(OR(ISBLANK('!0'!N957),ISERROR('!0'!N957)),"",'!0'!N957)</f>
        <v/>
      </c>
      <c r="O955" t="str">
        <f>IF(OR(ISBLANK('!0'!O957),ISERROR('!0'!O957)),"",'!0'!O957)</f>
        <v/>
      </c>
      <c r="P955" t="str">
        <f>IF(OR(ISBLANK('!0'!P957),ISERROR('!0'!P957)),"",'!0'!P957)</f>
        <v/>
      </c>
      <c r="Q955" t="str">
        <f>IF(OR(ISBLANK('!0'!Q957),ISERROR('!0'!Q957)),"",'!0'!Q957)</f>
        <v/>
      </c>
      <c r="R955" t="str">
        <f>IF(OR(ISBLANK('!0'!R957),ISERROR('!0'!R957)),"",'!0'!R957)</f>
        <v/>
      </c>
      <c r="S955" t="str">
        <f>IF(OR(ISBLANK('!0'!S957),ISERROR('!0'!S957)),"",'!0'!S957)</f>
        <v/>
      </c>
      <c r="T955" t="str">
        <f>IF(OR(ISBLANK('!0'!T957),ISERROR('!0'!T957)),"",'!0'!T957)</f>
        <v/>
      </c>
      <c r="U955" t="str">
        <f>IF(OR(ISBLANK('!0'!U957),ISERROR('!0'!U957)),"",'!0'!U957)</f>
        <v/>
      </c>
      <c r="V955" t="str">
        <f>IF(OR(ISBLANK('!0'!V957),ISERROR('!0'!V957)),"",'!0'!V957)</f>
        <v/>
      </c>
      <c r="W955" t="str">
        <f>IF(OR(ISBLANK('!0'!W957),ISERROR('!0'!W957)),"",'!0'!W957)</f>
        <v/>
      </c>
      <c r="X955" t="str">
        <f>IF(OR(ISBLANK('!0'!X957),ISERROR('!0'!X957)),"",'!0'!X957)</f>
        <v/>
      </c>
      <c r="Y955" t="str">
        <f>IF(OR(ISBLANK('!0'!Y957),ISERROR('!0'!Y957)),"",'!0'!Y957)</f>
        <v/>
      </c>
      <c r="Z955" t="str">
        <f>IF(OR(ISBLANK('!0'!Z957),ISERROR('!0'!Z957)),"",'!0'!Z957)</f>
        <v/>
      </c>
      <c r="AA955" t="str">
        <f>IF(OR(ISBLANK('!0'!AA957),ISERROR('!0'!AA957)),"",'!0'!AA957)</f>
        <v/>
      </c>
      <c r="AB955" t="str">
        <f>IF(OR(ISBLANK('!0'!AB957),ISERROR('!0'!AB957)),"",'!0'!AB957)</f>
        <v/>
      </c>
      <c r="AC955" t="str">
        <f>IF(OR(ISBLANK('!0'!AI957),ISERROR('!0'!AI957)),"",'!0'!AI957)</f>
        <v/>
      </c>
      <c r="AD955" t="str">
        <f>IF(OR(ISBLANK('!0'!AJ957),ISERROR('!0'!AJ957)),"",'!0'!AJ957)</f>
        <v/>
      </c>
      <c r="AE955" t="str">
        <f>IF(OR(ISBLANK('!0'!AK957),ISERROR('!0'!AK957)),"",'!0'!AK957)</f>
        <v/>
      </c>
      <c r="AF955" t="str">
        <f>IF(OR(ISBLANK('!0'!AL957),ISERROR('!0'!AL957)),"",'!0'!AL957)</f>
        <v/>
      </c>
      <c r="AG955" t="str">
        <f>IF(OR(ISBLANK('!0'!AM957),ISERROR('!0'!AM957)),"",'!0'!AM957)</f>
        <v/>
      </c>
      <c r="AH955" t="str">
        <f>IF(OR(ISBLANK('!0'!AN957),ISERROR('!0'!AN957)),"",'!0'!AN957)</f>
        <v/>
      </c>
      <c r="AI955" t="str">
        <f>IF(OR(ISBLANK('!0'!AO957),ISERROR('!0'!AO957)),"",'!0'!AO957)</f>
        <v/>
      </c>
      <c r="AJ955" t="str">
        <f>IF(OR(ISBLANK('!0'!AP957),ISERROR('!0'!AP957)),"",'!0'!AP957)</f>
        <v/>
      </c>
      <c r="AK955" t="str">
        <f>IF(OR(ISBLANK('!0'!AQ957),ISERROR('!0'!AQ957)),"",'!0'!AQ957)</f>
        <v/>
      </c>
      <c r="AL955" t="str">
        <f>IF(OR(ISBLANK('!0'!AR957),ISERROR('!0'!AR957)),"",'!0'!AR957)</f>
        <v/>
      </c>
      <c r="AM955" t="str">
        <f>IF(OR(ISBLANK('!0'!AS957),ISERROR('!0'!AS957)),"",'!0'!AS957)</f>
        <v/>
      </c>
      <c r="AN955" t="str">
        <f>IF(OR(ISBLANK('!0'!AT957),ISERROR('!0'!AT957)),"",'!0'!AT957)</f>
        <v/>
      </c>
      <c r="AO955" t="str">
        <f>IF(OR(ISBLANK('!0'!AU957),ISERROR('!0'!AU957)),"",'!0'!AU957)</f>
        <v/>
      </c>
      <c r="AP955" t="str">
        <f>IF(OR(ISBLANK('!0'!AV957),ISERROR('!0'!AV957)),"",'!0'!AV957)</f>
        <v/>
      </c>
      <c r="AQ955" t="str">
        <f>IF(OR(ISBLANK('!0'!AW957),ISERROR('!0'!AW957)),"",'!0'!AW957)</f>
        <v/>
      </c>
      <c r="AR955" t="str">
        <f>IF(OR(ISBLANK('!0'!AX957),ISERROR('!0'!AX957)),"",'!0'!AX957)</f>
        <v/>
      </c>
      <c r="AS955" t="str">
        <f>IF(OR(ISBLANK('!0'!AY957),ISERROR('!0'!AY957)),"",'!0'!AY957)</f>
        <v/>
      </c>
      <c r="AT955" t="str">
        <f>IF(OR(ISBLANK('!0'!AZ957),ISERROR('!0'!AZ957)),"",'!0'!AZ957)</f>
        <v/>
      </c>
      <c r="AU955" t="str">
        <f>IF(OR(ISBLANK('!0'!BA957),ISERROR('!0'!BA957)),"",'!0'!BA957)</f>
        <v/>
      </c>
      <c r="AV955" t="str">
        <f>IF(OR(ISBLANK('!0'!BB957),ISERROR('!0'!BB957)),"",'!0'!BB957)</f>
        <v/>
      </c>
      <c r="AW955" t="str">
        <f>IF(OR(ISBLANK('!0'!BC957),ISERROR('!0'!BC957)),"",'!0'!BC957)</f>
        <v/>
      </c>
      <c r="AX955" t="str">
        <f>IF(OR(ISBLANK('!0'!BD957),ISERROR('!0'!BD957)),"",'!0'!BD957)</f>
        <v/>
      </c>
      <c r="AY955" t="str">
        <f>IF(OR(ISBLANK('!0'!BE957),ISERROR('!0'!BE957)),"",'!0'!BE957)</f>
        <v/>
      </c>
      <c r="AZ955" t="str">
        <f>IF(OR(ISBLANK('!0'!BF957),ISERROR('!0'!BF957)),"",'!0'!BF957)</f>
        <v/>
      </c>
      <c r="BA955" t="str">
        <f>IF(OR(ISBLANK('!0'!BG957),ISERROR('!0'!BG957)),"",'!0'!BG957)</f>
        <v/>
      </c>
      <c r="BB955" t="str">
        <f>IF(OR(ISBLANK('!0'!BH957),ISERROR('!0'!BH957)),"",'!0'!BH957)</f>
        <v/>
      </c>
      <c r="BC955" t="str">
        <f>IF(OR(ISBLANK('!0'!BI957),ISERROR('!0'!BI957)),"",'!0'!BI957)</f>
        <v/>
      </c>
    </row>
    <row r="956" spans="1:55" ht="12.75" customHeight="1" x14ac:dyDescent="0.2">
      <c r="A956" t="str">
        <f>IF(OR(ISBLANK('!0'!A958),ISERROR('!0'!A958)),"",'!0'!A958)</f>
        <v/>
      </c>
      <c r="B956" t="str">
        <f>IF(OR(ISBLANK('!0'!B958),ISERROR('!0'!B958)),"",'!0'!B958)</f>
        <v/>
      </c>
      <c r="C956" t="str">
        <f>IF(OR(ISBLANK('!0'!C957),ISERROR('!0'!C957)),"",'!0'!C957)</f>
        <v/>
      </c>
      <c r="D956" t="str">
        <f>IF(OR(ISBLANK('!0'!D958),ISERROR('!0'!D958)),"",'!0'!D958)</f>
        <v/>
      </c>
      <c r="E956" t="str">
        <f>IF(OR(ISBLANK('!0'!E958),ISERROR('!0'!E958)),"",'!0'!E958)</f>
        <v/>
      </c>
      <c r="F956" t="str">
        <f>IF(OR(ISBLANK('!0'!F958),ISERROR('!0'!F958)),"",'!0'!F958)</f>
        <v/>
      </c>
      <c r="G956" t="str">
        <f>IF(OR(ISBLANK('!0'!G958),ISERROR('!0'!G958)),"",'!0'!G958)</f>
        <v/>
      </c>
      <c r="H956" t="str">
        <f>IF(OR(ISBLANK('!0'!H958),ISERROR('!0'!H958)),"",'!0'!H958)</f>
        <v/>
      </c>
      <c r="I956" s="4" t="str">
        <f>IF(OR(ISBLANK('!0'!I958),ISERROR('!0'!I958)),"",'!0'!I958)</f>
        <v/>
      </c>
      <c r="J956" t="str">
        <f>IF(OR(ISBLANK('!0'!J958),ISERROR('!0'!J958)),"",'!0'!J958)</f>
        <v/>
      </c>
      <c r="K956" s="59" t="str">
        <f>IF(OR(ISBLANK('!0'!K958),ISERROR('!0'!K958)),"",'!0'!K958)</f>
        <v/>
      </c>
      <c r="L956" t="str">
        <f>IF(OR(ISBLANK('!0'!L958),ISERROR('!0'!L958)),"",'!0'!L958)</f>
        <v/>
      </c>
      <c r="M956" t="str">
        <f>IF(OR(ISBLANK('!0'!M958),ISERROR('!0'!M958)),"",'!0'!M958)</f>
        <v/>
      </c>
      <c r="N956" t="str">
        <f>IF(OR(ISBLANK('!0'!N958),ISERROR('!0'!N958)),"",'!0'!N958)</f>
        <v/>
      </c>
      <c r="O956" t="str">
        <f>IF(OR(ISBLANK('!0'!O958),ISERROR('!0'!O958)),"",'!0'!O958)</f>
        <v/>
      </c>
      <c r="P956" t="str">
        <f>IF(OR(ISBLANK('!0'!P958),ISERROR('!0'!P958)),"",'!0'!P958)</f>
        <v/>
      </c>
      <c r="Q956" t="str">
        <f>IF(OR(ISBLANK('!0'!Q958),ISERROR('!0'!Q958)),"",'!0'!Q958)</f>
        <v/>
      </c>
      <c r="R956" t="str">
        <f>IF(OR(ISBLANK('!0'!R958),ISERROR('!0'!R958)),"",'!0'!R958)</f>
        <v/>
      </c>
      <c r="S956" t="str">
        <f>IF(OR(ISBLANK('!0'!S958),ISERROR('!0'!S958)),"",'!0'!S958)</f>
        <v/>
      </c>
      <c r="T956" t="str">
        <f>IF(OR(ISBLANK('!0'!T958),ISERROR('!0'!T958)),"",'!0'!T958)</f>
        <v/>
      </c>
      <c r="U956" t="str">
        <f>IF(OR(ISBLANK('!0'!U958),ISERROR('!0'!U958)),"",'!0'!U958)</f>
        <v/>
      </c>
      <c r="V956" t="str">
        <f>IF(OR(ISBLANK('!0'!V958),ISERROR('!0'!V958)),"",'!0'!V958)</f>
        <v/>
      </c>
      <c r="W956" t="str">
        <f>IF(OR(ISBLANK('!0'!W958),ISERROR('!0'!W958)),"",'!0'!W958)</f>
        <v/>
      </c>
      <c r="X956" t="str">
        <f>IF(OR(ISBLANK('!0'!X958),ISERROR('!0'!X958)),"",'!0'!X958)</f>
        <v/>
      </c>
      <c r="Y956" t="str">
        <f>IF(OR(ISBLANK('!0'!Y958),ISERROR('!0'!Y958)),"",'!0'!Y958)</f>
        <v/>
      </c>
      <c r="Z956" t="str">
        <f>IF(OR(ISBLANK('!0'!Z958),ISERROR('!0'!Z958)),"",'!0'!Z958)</f>
        <v/>
      </c>
      <c r="AA956" t="str">
        <f>IF(OR(ISBLANK('!0'!AA958),ISERROR('!0'!AA958)),"",'!0'!AA958)</f>
        <v/>
      </c>
      <c r="AB956" t="str">
        <f>IF(OR(ISBLANK('!0'!AB958),ISERROR('!0'!AB958)),"",'!0'!AB958)</f>
        <v/>
      </c>
      <c r="AC956" t="str">
        <f>IF(OR(ISBLANK('!0'!AI958),ISERROR('!0'!AI958)),"",'!0'!AI958)</f>
        <v/>
      </c>
      <c r="AD956" t="str">
        <f>IF(OR(ISBLANK('!0'!AJ958),ISERROR('!0'!AJ958)),"",'!0'!AJ958)</f>
        <v/>
      </c>
      <c r="AE956" t="str">
        <f>IF(OR(ISBLANK('!0'!AK958),ISERROR('!0'!AK958)),"",'!0'!AK958)</f>
        <v/>
      </c>
      <c r="AF956" t="str">
        <f>IF(OR(ISBLANK('!0'!AL958),ISERROR('!0'!AL958)),"",'!0'!AL958)</f>
        <v/>
      </c>
      <c r="AG956" t="str">
        <f>IF(OR(ISBLANK('!0'!AM958),ISERROR('!0'!AM958)),"",'!0'!AM958)</f>
        <v/>
      </c>
      <c r="AH956" t="str">
        <f>IF(OR(ISBLANK('!0'!AN958),ISERROR('!0'!AN958)),"",'!0'!AN958)</f>
        <v/>
      </c>
      <c r="AI956" t="str">
        <f>IF(OR(ISBLANK('!0'!AO958),ISERROR('!0'!AO958)),"",'!0'!AO958)</f>
        <v/>
      </c>
      <c r="AJ956" t="str">
        <f>IF(OR(ISBLANK('!0'!AP958),ISERROR('!0'!AP958)),"",'!0'!AP958)</f>
        <v/>
      </c>
      <c r="AK956" t="str">
        <f>IF(OR(ISBLANK('!0'!AQ958),ISERROR('!0'!AQ958)),"",'!0'!AQ958)</f>
        <v/>
      </c>
      <c r="AL956" t="str">
        <f>IF(OR(ISBLANK('!0'!AR958),ISERROR('!0'!AR958)),"",'!0'!AR958)</f>
        <v/>
      </c>
      <c r="AM956" t="str">
        <f>IF(OR(ISBLANK('!0'!AS958),ISERROR('!0'!AS958)),"",'!0'!AS958)</f>
        <v/>
      </c>
      <c r="AN956" t="str">
        <f>IF(OR(ISBLANK('!0'!AT958),ISERROR('!0'!AT958)),"",'!0'!AT958)</f>
        <v/>
      </c>
      <c r="AO956" t="str">
        <f>IF(OR(ISBLANK('!0'!AU958),ISERROR('!0'!AU958)),"",'!0'!AU958)</f>
        <v/>
      </c>
      <c r="AP956" t="str">
        <f>IF(OR(ISBLANK('!0'!AV958),ISERROR('!0'!AV958)),"",'!0'!AV958)</f>
        <v/>
      </c>
      <c r="AQ956" t="str">
        <f>IF(OR(ISBLANK('!0'!AW958),ISERROR('!0'!AW958)),"",'!0'!AW958)</f>
        <v/>
      </c>
      <c r="AR956" t="str">
        <f>IF(OR(ISBLANK('!0'!AX958),ISERROR('!0'!AX958)),"",'!0'!AX958)</f>
        <v/>
      </c>
      <c r="AS956" t="str">
        <f>IF(OR(ISBLANK('!0'!AY958),ISERROR('!0'!AY958)),"",'!0'!AY958)</f>
        <v/>
      </c>
      <c r="AT956" t="str">
        <f>IF(OR(ISBLANK('!0'!AZ958),ISERROR('!0'!AZ958)),"",'!0'!AZ958)</f>
        <v/>
      </c>
      <c r="AU956" t="str">
        <f>IF(OR(ISBLANK('!0'!BA958),ISERROR('!0'!BA958)),"",'!0'!BA958)</f>
        <v/>
      </c>
      <c r="AV956" t="str">
        <f>IF(OR(ISBLANK('!0'!BB958),ISERROR('!0'!BB958)),"",'!0'!BB958)</f>
        <v/>
      </c>
      <c r="AW956" t="str">
        <f>IF(OR(ISBLANK('!0'!BC958),ISERROR('!0'!BC958)),"",'!0'!BC958)</f>
        <v/>
      </c>
      <c r="AX956" t="str">
        <f>IF(OR(ISBLANK('!0'!BD958),ISERROR('!0'!BD958)),"",'!0'!BD958)</f>
        <v/>
      </c>
      <c r="AY956" t="str">
        <f>IF(OR(ISBLANK('!0'!BE958),ISERROR('!0'!BE958)),"",'!0'!BE958)</f>
        <v/>
      </c>
      <c r="AZ956" t="str">
        <f>IF(OR(ISBLANK('!0'!BF958),ISERROR('!0'!BF958)),"",'!0'!BF958)</f>
        <v/>
      </c>
      <c r="BA956" t="str">
        <f>IF(OR(ISBLANK('!0'!BG958),ISERROR('!0'!BG958)),"",'!0'!BG958)</f>
        <v/>
      </c>
      <c r="BB956" t="str">
        <f>IF(OR(ISBLANK('!0'!BH958),ISERROR('!0'!BH958)),"",'!0'!BH958)</f>
        <v/>
      </c>
      <c r="BC956" t="str">
        <f>IF(OR(ISBLANK('!0'!BI958),ISERROR('!0'!BI958)),"",'!0'!BI958)</f>
        <v/>
      </c>
    </row>
    <row r="957" spans="1:55" ht="12.75" customHeight="1" x14ac:dyDescent="0.2">
      <c r="A957" t="str">
        <f>IF(OR(ISBLANK('!0'!A959),ISERROR('!0'!A959)),"",'!0'!A959)</f>
        <v/>
      </c>
      <c r="B957" t="str">
        <f>IF(OR(ISBLANK('!0'!B959),ISERROR('!0'!B959)),"",'!0'!B959)</f>
        <v/>
      </c>
      <c r="C957" t="str">
        <f>IF(OR(ISBLANK('!0'!C958),ISERROR('!0'!C958)),"",'!0'!C958)</f>
        <v/>
      </c>
      <c r="D957" t="str">
        <f>IF(OR(ISBLANK('!0'!D959),ISERROR('!0'!D959)),"",'!0'!D959)</f>
        <v/>
      </c>
      <c r="E957" t="str">
        <f>IF(OR(ISBLANK('!0'!E959),ISERROR('!0'!E959)),"",'!0'!E959)</f>
        <v/>
      </c>
      <c r="F957" t="str">
        <f>IF(OR(ISBLANK('!0'!F959),ISERROR('!0'!F959)),"",'!0'!F959)</f>
        <v/>
      </c>
      <c r="G957" t="str">
        <f>IF(OR(ISBLANK('!0'!G959),ISERROR('!0'!G959)),"",'!0'!G959)</f>
        <v/>
      </c>
      <c r="H957" t="str">
        <f>IF(OR(ISBLANK('!0'!H959),ISERROR('!0'!H959)),"",'!0'!H959)</f>
        <v/>
      </c>
      <c r="I957" s="4" t="str">
        <f>IF(OR(ISBLANK('!0'!I959),ISERROR('!0'!I959)),"",'!0'!I959)</f>
        <v/>
      </c>
      <c r="J957" t="str">
        <f>IF(OR(ISBLANK('!0'!J959),ISERROR('!0'!J959)),"",'!0'!J959)</f>
        <v/>
      </c>
      <c r="K957" s="59" t="str">
        <f>IF(OR(ISBLANK('!0'!K959),ISERROR('!0'!K959)),"",'!0'!K959)</f>
        <v/>
      </c>
      <c r="L957" t="str">
        <f>IF(OR(ISBLANK('!0'!L959),ISERROR('!0'!L959)),"",'!0'!L959)</f>
        <v/>
      </c>
      <c r="M957" t="str">
        <f>IF(OR(ISBLANK('!0'!M959),ISERROR('!0'!M959)),"",'!0'!M959)</f>
        <v/>
      </c>
      <c r="N957" t="str">
        <f>IF(OR(ISBLANK('!0'!N959),ISERROR('!0'!N959)),"",'!0'!N959)</f>
        <v/>
      </c>
      <c r="O957" t="str">
        <f>IF(OR(ISBLANK('!0'!O959),ISERROR('!0'!O959)),"",'!0'!O959)</f>
        <v/>
      </c>
      <c r="P957" t="str">
        <f>IF(OR(ISBLANK('!0'!P959),ISERROR('!0'!P959)),"",'!0'!P959)</f>
        <v/>
      </c>
      <c r="Q957" t="str">
        <f>IF(OR(ISBLANK('!0'!Q959),ISERROR('!0'!Q959)),"",'!0'!Q959)</f>
        <v/>
      </c>
      <c r="R957" t="str">
        <f>IF(OR(ISBLANK('!0'!R959),ISERROR('!0'!R959)),"",'!0'!R959)</f>
        <v/>
      </c>
      <c r="S957" t="str">
        <f>IF(OR(ISBLANK('!0'!S959),ISERROR('!0'!S959)),"",'!0'!S959)</f>
        <v/>
      </c>
      <c r="T957" t="str">
        <f>IF(OR(ISBLANK('!0'!T959),ISERROR('!0'!T959)),"",'!0'!T959)</f>
        <v/>
      </c>
      <c r="U957" t="str">
        <f>IF(OR(ISBLANK('!0'!U959),ISERROR('!0'!U959)),"",'!0'!U959)</f>
        <v/>
      </c>
      <c r="V957" t="str">
        <f>IF(OR(ISBLANK('!0'!V959),ISERROR('!0'!V959)),"",'!0'!V959)</f>
        <v/>
      </c>
      <c r="W957" t="str">
        <f>IF(OR(ISBLANK('!0'!W959),ISERROR('!0'!W959)),"",'!0'!W959)</f>
        <v/>
      </c>
      <c r="X957" t="str">
        <f>IF(OR(ISBLANK('!0'!X959),ISERROR('!0'!X959)),"",'!0'!X959)</f>
        <v/>
      </c>
      <c r="Y957" t="str">
        <f>IF(OR(ISBLANK('!0'!Y959),ISERROR('!0'!Y959)),"",'!0'!Y959)</f>
        <v/>
      </c>
      <c r="Z957" t="str">
        <f>IF(OR(ISBLANK('!0'!Z959),ISERROR('!0'!Z959)),"",'!0'!Z959)</f>
        <v/>
      </c>
      <c r="AA957" t="str">
        <f>IF(OR(ISBLANK('!0'!AA959),ISERROR('!0'!AA959)),"",'!0'!AA959)</f>
        <v/>
      </c>
      <c r="AB957" t="str">
        <f>IF(OR(ISBLANK('!0'!AB959),ISERROR('!0'!AB959)),"",'!0'!AB959)</f>
        <v/>
      </c>
      <c r="AC957" t="str">
        <f>IF(OR(ISBLANK('!0'!AI959),ISERROR('!0'!AI959)),"",'!0'!AI959)</f>
        <v/>
      </c>
      <c r="AD957" t="str">
        <f>IF(OR(ISBLANK('!0'!AJ959),ISERROR('!0'!AJ959)),"",'!0'!AJ959)</f>
        <v/>
      </c>
      <c r="AE957" t="str">
        <f>IF(OR(ISBLANK('!0'!AK959),ISERROR('!0'!AK959)),"",'!0'!AK959)</f>
        <v/>
      </c>
      <c r="AF957" t="str">
        <f>IF(OR(ISBLANK('!0'!AL959),ISERROR('!0'!AL959)),"",'!0'!AL959)</f>
        <v/>
      </c>
      <c r="AG957" t="str">
        <f>IF(OR(ISBLANK('!0'!AM959),ISERROR('!0'!AM959)),"",'!0'!AM959)</f>
        <v/>
      </c>
      <c r="AH957" t="str">
        <f>IF(OR(ISBLANK('!0'!AN959),ISERROR('!0'!AN959)),"",'!0'!AN959)</f>
        <v/>
      </c>
      <c r="AI957" t="str">
        <f>IF(OR(ISBLANK('!0'!AO959),ISERROR('!0'!AO959)),"",'!0'!AO959)</f>
        <v/>
      </c>
      <c r="AJ957" t="str">
        <f>IF(OR(ISBLANK('!0'!AP959),ISERROR('!0'!AP959)),"",'!0'!AP959)</f>
        <v/>
      </c>
      <c r="AK957" t="str">
        <f>IF(OR(ISBLANK('!0'!AQ959),ISERROR('!0'!AQ959)),"",'!0'!AQ959)</f>
        <v/>
      </c>
      <c r="AL957" t="str">
        <f>IF(OR(ISBLANK('!0'!AR959),ISERROR('!0'!AR959)),"",'!0'!AR959)</f>
        <v/>
      </c>
      <c r="AM957" t="str">
        <f>IF(OR(ISBLANK('!0'!AS959),ISERROR('!0'!AS959)),"",'!0'!AS959)</f>
        <v/>
      </c>
      <c r="AN957" t="str">
        <f>IF(OR(ISBLANK('!0'!AT959),ISERROR('!0'!AT959)),"",'!0'!AT959)</f>
        <v/>
      </c>
      <c r="AO957" t="str">
        <f>IF(OR(ISBLANK('!0'!AU959),ISERROR('!0'!AU959)),"",'!0'!AU959)</f>
        <v/>
      </c>
      <c r="AP957" t="str">
        <f>IF(OR(ISBLANK('!0'!AV959),ISERROR('!0'!AV959)),"",'!0'!AV959)</f>
        <v/>
      </c>
      <c r="AQ957" t="str">
        <f>IF(OR(ISBLANK('!0'!AW959),ISERROR('!0'!AW959)),"",'!0'!AW959)</f>
        <v/>
      </c>
      <c r="AR957" t="str">
        <f>IF(OR(ISBLANK('!0'!AX959),ISERROR('!0'!AX959)),"",'!0'!AX959)</f>
        <v/>
      </c>
      <c r="AS957" t="str">
        <f>IF(OR(ISBLANK('!0'!AY959),ISERROR('!0'!AY959)),"",'!0'!AY959)</f>
        <v/>
      </c>
      <c r="AT957" t="str">
        <f>IF(OR(ISBLANK('!0'!AZ959),ISERROR('!0'!AZ959)),"",'!0'!AZ959)</f>
        <v/>
      </c>
      <c r="AU957" t="str">
        <f>IF(OR(ISBLANK('!0'!BA959),ISERROR('!0'!BA959)),"",'!0'!BA959)</f>
        <v/>
      </c>
      <c r="AV957" t="str">
        <f>IF(OR(ISBLANK('!0'!BB959),ISERROR('!0'!BB959)),"",'!0'!BB959)</f>
        <v/>
      </c>
      <c r="AW957" t="str">
        <f>IF(OR(ISBLANK('!0'!BC959),ISERROR('!0'!BC959)),"",'!0'!BC959)</f>
        <v/>
      </c>
      <c r="AX957" t="str">
        <f>IF(OR(ISBLANK('!0'!BD959),ISERROR('!0'!BD959)),"",'!0'!BD959)</f>
        <v/>
      </c>
      <c r="AY957" t="str">
        <f>IF(OR(ISBLANK('!0'!BE959),ISERROR('!0'!BE959)),"",'!0'!BE959)</f>
        <v/>
      </c>
      <c r="AZ957" t="str">
        <f>IF(OR(ISBLANK('!0'!BF959),ISERROR('!0'!BF959)),"",'!0'!BF959)</f>
        <v/>
      </c>
      <c r="BA957" t="str">
        <f>IF(OR(ISBLANK('!0'!BG959),ISERROR('!0'!BG959)),"",'!0'!BG959)</f>
        <v/>
      </c>
      <c r="BB957" t="str">
        <f>IF(OR(ISBLANK('!0'!BH959),ISERROR('!0'!BH959)),"",'!0'!BH959)</f>
        <v/>
      </c>
      <c r="BC957" t="str">
        <f>IF(OR(ISBLANK('!0'!BI959),ISERROR('!0'!BI959)),"",'!0'!BI959)</f>
        <v/>
      </c>
    </row>
    <row r="958" spans="1:55" ht="12.75" customHeight="1" x14ac:dyDescent="0.2">
      <c r="A958" t="str">
        <f>IF(OR(ISBLANK('!0'!A960),ISERROR('!0'!A960)),"",'!0'!A960)</f>
        <v/>
      </c>
      <c r="B958" t="str">
        <f>IF(OR(ISBLANK('!0'!B960),ISERROR('!0'!B960)),"",'!0'!B960)</f>
        <v/>
      </c>
      <c r="C958" t="str">
        <f>IF(OR(ISBLANK('!0'!C959),ISERROR('!0'!C959)),"",'!0'!C959)</f>
        <v/>
      </c>
      <c r="D958" t="str">
        <f>IF(OR(ISBLANK('!0'!D960),ISERROR('!0'!D960)),"",'!0'!D960)</f>
        <v/>
      </c>
      <c r="E958" t="str">
        <f>IF(OR(ISBLANK('!0'!E960),ISERROR('!0'!E960)),"",'!0'!E960)</f>
        <v/>
      </c>
      <c r="F958" t="str">
        <f>IF(OR(ISBLANK('!0'!F960),ISERROR('!0'!F960)),"",'!0'!F960)</f>
        <v/>
      </c>
      <c r="G958" t="str">
        <f>IF(OR(ISBLANK('!0'!G960),ISERROR('!0'!G960)),"",'!0'!G960)</f>
        <v/>
      </c>
      <c r="H958" t="str">
        <f>IF(OR(ISBLANK('!0'!H960),ISERROR('!0'!H960)),"",'!0'!H960)</f>
        <v/>
      </c>
      <c r="I958" s="4" t="str">
        <f>IF(OR(ISBLANK('!0'!I960),ISERROR('!0'!I960)),"",'!0'!I960)</f>
        <v/>
      </c>
      <c r="J958" t="str">
        <f>IF(OR(ISBLANK('!0'!J960),ISERROR('!0'!J960)),"",'!0'!J960)</f>
        <v/>
      </c>
      <c r="K958" s="59" t="str">
        <f>IF(OR(ISBLANK('!0'!K960),ISERROR('!0'!K960)),"",'!0'!K960)</f>
        <v/>
      </c>
      <c r="L958" t="str">
        <f>IF(OR(ISBLANK('!0'!L960),ISERROR('!0'!L960)),"",'!0'!L960)</f>
        <v/>
      </c>
      <c r="M958" t="str">
        <f>IF(OR(ISBLANK('!0'!M960),ISERROR('!0'!M960)),"",'!0'!M960)</f>
        <v/>
      </c>
      <c r="N958" t="str">
        <f>IF(OR(ISBLANK('!0'!N960),ISERROR('!0'!N960)),"",'!0'!N960)</f>
        <v/>
      </c>
      <c r="O958" t="str">
        <f>IF(OR(ISBLANK('!0'!O960),ISERROR('!0'!O960)),"",'!0'!O960)</f>
        <v/>
      </c>
      <c r="P958" t="str">
        <f>IF(OR(ISBLANK('!0'!P960),ISERROR('!0'!P960)),"",'!0'!P960)</f>
        <v/>
      </c>
      <c r="Q958" t="str">
        <f>IF(OR(ISBLANK('!0'!Q960),ISERROR('!0'!Q960)),"",'!0'!Q960)</f>
        <v/>
      </c>
      <c r="R958" t="str">
        <f>IF(OR(ISBLANK('!0'!R960),ISERROR('!0'!R960)),"",'!0'!R960)</f>
        <v/>
      </c>
      <c r="S958" t="str">
        <f>IF(OR(ISBLANK('!0'!S960),ISERROR('!0'!S960)),"",'!0'!S960)</f>
        <v/>
      </c>
      <c r="T958" t="str">
        <f>IF(OR(ISBLANK('!0'!T960),ISERROR('!0'!T960)),"",'!0'!T960)</f>
        <v/>
      </c>
      <c r="U958" t="str">
        <f>IF(OR(ISBLANK('!0'!U960),ISERROR('!0'!U960)),"",'!0'!U960)</f>
        <v/>
      </c>
      <c r="V958" t="str">
        <f>IF(OR(ISBLANK('!0'!V960),ISERROR('!0'!V960)),"",'!0'!V960)</f>
        <v/>
      </c>
      <c r="W958" t="str">
        <f>IF(OR(ISBLANK('!0'!W960),ISERROR('!0'!W960)),"",'!0'!W960)</f>
        <v/>
      </c>
      <c r="X958" t="str">
        <f>IF(OR(ISBLANK('!0'!X960),ISERROR('!0'!X960)),"",'!0'!X960)</f>
        <v/>
      </c>
      <c r="Y958" t="str">
        <f>IF(OR(ISBLANK('!0'!Y960),ISERROR('!0'!Y960)),"",'!0'!Y960)</f>
        <v/>
      </c>
      <c r="Z958" t="str">
        <f>IF(OR(ISBLANK('!0'!Z960),ISERROR('!0'!Z960)),"",'!0'!Z960)</f>
        <v/>
      </c>
      <c r="AA958" t="str">
        <f>IF(OR(ISBLANK('!0'!AA960),ISERROR('!0'!AA960)),"",'!0'!AA960)</f>
        <v/>
      </c>
      <c r="AB958" t="str">
        <f>IF(OR(ISBLANK('!0'!AB960),ISERROR('!0'!AB960)),"",'!0'!AB960)</f>
        <v/>
      </c>
      <c r="AC958" t="str">
        <f>IF(OR(ISBLANK('!0'!AI960),ISERROR('!0'!AI960)),"",'!0'!AI960)</f>
        <v/>
      </c>
      <c r="AD958" t="str">
        <f>IF(OR(ISBLANK('!0'!AJ960),ISERROR('!0'!AJ960)),"",'!0'!AJ960)</f>
        <v/>
      </c>
      <c r="AE958" t="str">
        <f>IF(OR(ISBLANK('!0'!AK960),ISERROR('!0'!AK960)),"",'!0'!AK960)</f>
        <v/>
      </c>
      <c r="AF958" t="str">
        <f>IF(OR(ISBLANK('!0'!AL960),ISERROR('!0'!AL960)),"",'!0'!AL960)</f>
        <v/>
      </c>
      <c r="AG958" t="str">
        <f>IF(OR(ISBLANK('!0'!AM960),ISERROR('!0'!AM960)),"",'!0'!AM960)</f>
        <v/>
      </c>
      <c r="AH958" t="str">
        <f>IF(OR(ISBLANK('!0'!AN960),ISERROR('!0'!AN960)),"",'!0'!AN960)</f>
        <v/>
      </c>
      <c r="AI958" t="str">
        <f>IF(OR(ISBLANK('!0'!AO960),ISERROR('!0'!AO960)),"",'!0'!AO960)</f>
        <v/>
      </c>
      <c r="AJ958" t="str">
        <f>IF(OR(ISBLANK('!0'!AP960),ISERROR('!0'!AP960)),"",'!0'!AP960)</f>
        <v/>
      </c>
      <c r="AK958" t="str">
        <f>IF(OR(ISBLANK('!0'!AQ960),ISERROR('!0'!AQ960)),"",'!0'!AQ960)</f>
        <v/>
      </c>
      <c r="AL958" t="str">
        <f>IF(OR(ISBLANK('!0'!AR960),ISERROR('!0'!AR960)),"",'!0'!AR960)</f>
        <v/>
      </c>
      <c r="AM958" t="str">
        <f>IF(OR(ISBLANK('!0'!AS960),ISERROR('!0'!AS960)),"",'!0'!AS960)</f>
        <v/>
      </c>
      <c r="AN958" t="str">
        <f>IF(OR(ISBLANK('!0'!AT960),ISERROR('!0'!AT960)),"",'!0'!AT960)</f>
        <v/>
      </c>
      <c r="AO958" t="str">
        <f>IF(OR(ISBLANK('!0'!AU960),ISERROR('!0'!AU960)),"",'!0'!AU960)</f>
        <v/>
      </c>
      <c r="AP958" t="str">
        <f>IF(OR(ISBLANK('!0'!AV960),ISERROR('!0'!AV960)),"",'!0'!AV960)</f>
        <v/>
      </c>
      <c r="AQ958" t="str">
        <f>IF(OR(ISBLANK('!0'!AW960),ISERROR('!0'!AW960)),"",'!0'!AW960)</f>
        <v/>
      </c>
      <c r="AR958" t="str">
        <f>IF(OR(ISBLANK('!0'!AX960),ISERROR('!0'!AX960)),"",'!0'!AX960)</f>
        <v/>
      </c>
      <c r="AS958" t="str">
        <f>IF(OR(ISBLANK('!0'!AY960),ISERROR('!0'!AY960)),"",'!0'!AY960)</f>
        <v/>
      </c>
      <c r="AT958" t="str">
        <f>IF(OR(ISBLANK('!0'!AZ960),ISERROR('!0'!AZ960)),"",'!0'!AZ960)</f>
        <v/>
      </c>
      <c r="AU958" t="str">
        <f>IF(OR(ISBLANK('!0'!BA960),ISERROR('!0'!BA960)),"",'!0'!BA960)</f>
        <v/>
      </c>
      <c r="AV958" t="str">
        <f>IF(OR(ISBLANK('!0'!BB960),ISERROR('!0'!BB960)),"",'!0'!BB960)</f>
        <v/>
      </c>
      <c r="AW958" t="str">
        <f>IF(OR(ISBLANK('!0'!BC960),ISERROR('!0'!BC960)),"",'!0'!BC960)</f>
        <v/>
      </c>
      <c r="AX958" t="str">
        <f>IF(OR(ISBLANK('!0'!BD960),ISERROR('!0'!BD960)),"",'!0'!BD960)</f>
        <v/>
      </c>
      <c r="AY958" t="str">
        <f>IF(OR(ISBLANK('!0'!BE960),ISERROR('!0'!BE960)),"",'!0'!BE960)</f>
        <v/>
      </c>
      <c r="AZ958" t="str">
        <f>IF(OR(ISBLANK('!0'!BF960),ISERROR('!0'!BF960)),"",'!0'!BF960)</f>
        <v/>
      </c>
      <c r="BA958" t="str">
        <f>IF(OR(ISBLANK('!0'!BG960),ISERROR('!0'!BG960)),"",'!0'!BG960)</f>
        <v/>
      </c>
      <c r="BB958" t="str">
        <f>IF(OR(ISBLANK('!0'!BH960),ISERROR('!0'!BH960)),"",'!0'!BH960)</f>
        <v/>
      </c>
      <c r="BC958" t="str">
        <f>IF(OR(ISBLANK('!0'!BI960),ISERROR('!0'!BI960)),"",'!0'!BI960)</f>
        <v/>
      </c>
    </row>
    <row r="959" spans="1:55" ht="12.75" customHeight="1" x14ac:dyDescent="0.2">
      <c r="A959" t="str">
        <f>IF(OR(ISBLANK('!0'!A961),ISERROR('!0'!A961)),"",'!0'!A961)</f>
        <v/>
      </c>
      <c r="B959" t="str">
        <f>IF(OR(ISBLANK('!0'!B961),ISERROR('!0'!B961)),"",'!0'!B961)</f>
        <v/>
      </c>
      <c r="C959" t="str">
        <f>IF(OR(ISBLANK('!0'!C960),ISERROR('!0'!C960)),"",'!0'!C960)</f>
        <v/>
      </c>
      <c r="D959" t="str">
        <f>IF(OR(ISBLANK('!0'!D961),ISERROR('!0'!D961)),"",'!0'!D961)</f>
        <v/>
      </c>
      <c r="E959" t="str">
        <f>IF(OR(ISBLANK('!0'!E961),ISERROR('!0'!E961)),"",'!0'!E961)</f>
        <v/>
      </c>
      <c r="F959" t="str">
        <f>IF(OR(ISBLANK('!0'!F961),ISERROR('!0'!F961)),"",'!0'!F961)</f>
        <v/>
      </c>
      <c r="G959" t="str">
        <f>IF(OR(ISBLANK('!0'!G961),ISERROR('!0'!G961)),"",'!0'!G961)</f>
        <v/>
      </c>
      <c r="H959" t="str">
        <f>IF(OR(ISBLANK('!0'!H961),ISERROR('!0'!H961)),"",'!0'!H961)</f>
        <v/>
      </c>
      <c r="I959" s="4" t="str">
        <f>IF(OR(ISBLANK('!0'!I961),ISERROR('!0'!I961)),"",'!0'!I961)</f>
        <v/>
      </c>
      <c r="J959" t="str">
        <f>IF(OR(ISBLANK('!0'!J961),ISERROR('!0'!J961)),"",'!0'!J961)</f>
        <v/>
      </c>
      <c r="K959" s="59" t="str">
        <f>IF(OR(ISBLANK('!0'!K961),ISERROR('!0'!K961)),"",'!0'!K961)</f>
        <v/>
      </c>
      <c r="L959" t="str">
        <f>IF(OR(ISBLANK('!0'!L961),ISERROR('!0'!L961)),"",'!0'!L961)</f>
        <v/>
      </c>
      <c r="M959" t="str">
        <f>IF(OR(ISBLANK('!0'!M961),ISERROR('!0'!M961)),"",'!0'!M961)</f>
        <v/>
      </c>
      <c r="N959" t="str">
        <f>IF(OR(ISBLANK('!0'!N961),ISERROR('!0'!N961)),"",'!0'!N961)</f>
        <v/>
      </c>
      <c r="O959" t="str">
        <f>IF(OR(ISBLANK('!0'!O961),ISERROR('!0'!O961)),"",'!0'!O961)</f>
        <v/>
      </c>
      <c r="P959" t="str">
        <f>IF(OR(ISBLANK('!0'!P961),ISERROR('!0'!P961)),"",'!0'!P961)</f>
        <v/>
      </c>
      <c r="Q959" t="str">
        <f>IF(OR(ISBLANK('!0'!Q961),ISERROR('!0'!Q961)),"",'!0'!Q961)</f>
        <v/>
      </c>
      <c r="R959" t="str">
        <f>IF(OR(ISBLANK('!0'!R961),ISERROR('!0'!R961)),"",'!0'!R961)</f>
        <v/>
      </c>
      <c r="S959" t="str">
        <f>IF(OR(ISBLANK('!0'!S961),ISERROR('!0'!S961)),"",'!0'!S961)</f>
        <v/>
      </c>
      <c r="T959" t="str">
        <f>IF(OR(ISBLANK('!0'!T961),ISERROR('!0'!T961)),"",'!0'!T961)</f>
        <v/>
      </c>
      <c r="U959" t="str">
        <f>IF(OR(ISBLANK('!0'!U961),ISERROR('!0'!U961)),"",'!0'!U961)</f>
        <v/>
      </c>
      <c r="V959" t="str">
        <f>IF(OR(ISBLANK('!0'!V961),ISERROR('!0'!V961)),"",'!0'!V961)</f>
        <v/>
      </c>
      <c r="W959" t="str">
        <f>IF(OR(ISBLANK('!0'!W961),ISERROR('!0'!W961)),"",'!0'!W961)</f>
        <v/>
      </c>
      <c r="X959" t="str">
        <f>IF(OR(ISBLANK('!0'!X961),ISERROR('!0'!X961)),"",'!0'!X961)</f>
        <v/>
      </c>
      <c r="Y959" t="str">
        <f>IF(OR(ISBLANK('!0'!Y961),ISERROR('!0'!Y961)),"",'!0'!Y961)</f>
        <v/>
      </c>
      <c r="Z959" t="str">
        <f>IF(OR(ISBLANK('!0'!Z961),ISERROR('!0'!Z961)),"",'!0'!Z961)</f>
        <v/>
      </c>
      <c r="AA959" t="str">
        <f>IF(OR(ISBLANK('!0'!AA961),ISERROR('!0'!AA961)),"",'!0'!AA961)</f>
        <v/>
      </c>
      <c r="AB959" t="str">
        <f>IF(OR(ISBLANK('!0'!AB961),ISERROR('!0'!AB961)),"",'!0'!AB961)</f>
        <v/>
      </c>
      <c r="AC959" t="str">
        <f>IF(OR(ISBLANK('!0'!AI961),ISERROR('!0'!AI961)),"",'!0'!AI961)</f>
        <v/>
      </c>
      <c r="AD959" t="str">
        <f>IF(OR(ISBLANK('!0'!AJ961),ISERROR('!0'!AJ961)),"",'!0'!AJ961)</f>
        <v/>
      </c>
      <c r="AE959" t="str">
        <f>IF(OR(ISBLANK('!0'!AK961),ISERROR('!0'!AK961)),"",'!0'!AK961)</f>
        <v/>
      </c>
      <c r="AF959" t="str">
        <f>IF(OR(ISBLANK('!0'!AL961),ISERROR('!0'!AL961)),"",'!0'!AL961)</f>
        <v/>
      </c>
      <c r="AG959" t="str">
        <f>IF(OR(ISBLANK('!0'!AM961),ISERROR('!0'!AM961)),"",'!0'!AM961)</f>
        <v/>
      </c>
      <c r="AH959" t="str">
        <f>IF(OR(ISBLANK('!0'!AN961),ISERROR('!0'!AN961)),"",'!0'!AN961)</f>
        <v/>
      </c>
      <c r="AI959" t="str">
        <f>IF(OR(ISBLANK('!0'!AO961),ISERROR('!0'!AO961)),"",'!0'!AO961)</f>
        <v/>
      </c>
      <c r="AJ959" t="str">
        <f>IF(OR(ISBLANK('!0'!AP961),ISERROR('!0'!AP961)),"",'!0'!AP961)</f>
        <v/>
      </c>
      <c r="AK959" t="str">
        <f>IF(OR(ISBLANK('!0'!AQ961),ISERROR('!0'!AQ961)),"",'!0'!AQ961)</f>
        <v/>
      </c>
      <c r="AL959" t="str">
        <f>IF(OR(ISBLANK('!0'!AR961),ISERROR('!0'!AR961)),"",'!0'!AR961)</f>
        <v/>
      </c>
      <c r="AM959" t="str">
        <f>IF(OR(ISBLANK('!0'!AS961),ISERROR('!0'!AS961)),"",'!0'!AS961)</f>
        <v/>
      </c>
      <c r="AN959" t="str">
        <f>IF(OR(ISBLANK('!0'!AT961),ISERROR('!0'!AT961)),"",'!0'!AT961)</f>
        <v/>
      </c>
      <c r="AO959" t="str">
        <f>IF(OR(ISBLANK('!0'!AU961),ISERROR('!0'!AU961)),"",'!0'!AU961)</f>
        <v/>
      </c>
      <c r="AP959" t="str">
        <f>IF(OR(ISBLANK('!0'!AV961),ISERROR('!0'!AV961)),"",'!0'!AV961)</f>
        <v/>
      </c>
      <c r="AQ959" t="str">
        <f>IF(OR(ISBLANK('!0'!AW961),ISERROR('!0'!AW961)),"",'!0'!AW961)</f>
        <v/>
      </c>
      <c r="AR959" t="str">
        <f>IF(OR(ISBLANK('!0'!AX961),ISERROR('!0'!AX961)),"",'!0'!AX961)</f>
        <v/>
      </c>
      <c r="AS959" t="str">
        <f>IF(OR(ISBLANK('!0'!AY961),ISERROR('!0'!AY961)),"",'!0'!AY961)</f>
        <v/>
      </c>
      <c r="AT959" t="str">
        <f>IF(OR(ISBLANK('!0'!AZ961),ISERROR('!0'!AZ961)),"",'!0'!AZ961)</f>
        <v/>
      </c>
      <c r="AU959" t="str">
        <f>IF(OR(ISBLANK('!0'!BA961),ISERROR('!0'!BA961)),"",'!0'!BA961)</f>
        <v/>
      </c>
      <c r="AV959" t="str">
        <f>IF(OR(ISBLANK('!0'!BB961),ISERROR('!0'!BB961)),"",'!0'!BB961)</f>
        <v/>
      </c>
      <c r="AW959" t="str">
        <f>IF(OR(ISBLANK('!0'!BC961),ISERROR('!0'!BC961)),"",'!0'!BC961)</f>
        <v/>
      </c>
      <c r="AX959" t="str">
        <f>IF(OR(ISBLANK('!0'!BD961),ISERROR('!0'!BD961)),"",'!0'!BD961)</f>
        <v/>
      </c>
      <c r="AY959" t="str">
        <f>IF(OR(ISBLANK('!0'!BE961),ISERROR('!0'!BE961)),"",'!0'!BE961)</f>
        <v/>
      </c>
      <c r="AZ959" t="str">
        <f>IF(OR(ISBLANK('!0'!BF961),ISERROR('!0'!BF961)),"",'!0'!BF961)</f>
        <v/>
      </c>
      <c r="BA959" t="str">
        <f>IF(OR(ISBLANK('!0'!BG961),ISERROR('!0'!BG961)),"",'!0'!BG961)</f>
        <v/>
      </c>
      <c r="BB959" t="str">
        <f>IF(OR(ISBLANK('!0'!BH961),ISERROR('!0'!BH961)),"",'!0'!BH961)</f>
        <v/>
      </c>
      <c r="BC959" t="str">
        <f>IF(OR(ISBLANK('!0'!BI961),ISERROR('!0'!BI961)),"",'!0'!BI961)</f>
        <v/>
      </c>
    </row>
    <row r="960" spans="1:55" ht="12.75" customHeight="1" x14ac:dyDescent="0.2">
      <c r="A960" t="str">
        <f>IF(OR(ISBLANK('!0'!A962),ISERROR('!0'!A962)),"",'!0'!A962)</f>
        <v/>
      </c>
      <c r="B960" t="str">
        <f>IF(OR(ISBLANK('!0'!B962),ISERROR('!0'!B962)),"",'!0'!B962)</f>
        <v/>
      </c>
      <c r="C960" t="str">
        <f>IF(OR(ISBLANK('!0'!C961),ISERROR('!0'!C961)),"",'!0'!C961)</f>
        <v/>
      </c>
      <c r="D960" t="str">
        <f>IF(OR(ISBLANK('!0'!D962),ISERROR('!0'!D962)),"",'!0'!D962)</f>
        <v/>
      </c>
      <c r="E960" t="str">
        <f>IF(OR(ISBLANK('!0'!E962),ISERROR('!0'!E962)),"",'!0'!E962)</f>
        <v/>
      </c>
      <c r="F960" t="str">
        <f>IF(OR(ISBLANK('!0'!F962),ISERROR('!0'!F962)),"",'!0'!F962)</f>
        <v/>
      </c>
      <c r="G960" t="str">
        <f>IF(OR(ISBLANK('!0'!G962),ISERROR('!0'!G962)),"",'!0'!G962)</f>
        <v/>
      </c>
      <c r="H960" t="str">
        <f>IF(OR(ISBLANK('!0'!H962),ISERROR('!0'!H962)),"",'!0'!H962)</f>
        <v/>
      </c>
      <c r="I960" s="4" t="str">
        <f>IF(OR(ISBLANK('!0'!I962),ISERROR('!0'!I962)),"",'!0'!I962)</f>
        <v/>
      </c>
      <c r="J960" t="str">
        <f>IF(OR(ISBLANK('!0'!J962),ISERROR('!0'!J962)),"",'!0'!J962)</f>
        <v/>
      </c>
      <c r="K960" s="59" t="str">
        <f>IF(OR(ISBLANK('!0'!K962),ISERROR('!0'!K962)),"",'!0'!K962)</f>
        <v/>
      </c>
      <c r="L960" t="str">
        <f>IF(OR(ISBLANK('!0'!L962),ISERROR('!0'!L962)),"",'!0'!L962)</f>
        <v/>
      </c>
      <c r="M960" t="str">
        <f>IF(OR(ISBLANK('!0'!M962),ISERROR('!0'!M962)),"",'!0'!M962)</f>
        <v/>
      </c>
      <c r="N960" t="str">
        <f>IF(OR(ISBLANK('!0'!N962),ISERROR('!0'!N962)),"",'!0'!N962)</f>
        <v/>
      </c>
      <c r="O960" t="str">
        <f>IF(OR(ISBLANK('!0'!O962),ISERROR('!0'!O962)),"",'!0'!O962)</f>
        <v/>
      </c>
      <c r="P960" t="str">
        <f>IF(OR(ISBLANK('!0'!P962),ISERROR('!0'!P962)),"",'!0'!P962)</f>
        <v/>
      </c>
      <c r="Q960" t="str">
        <f>IF(OR(ISBLANK('!0'!Q962),ISERROR('!0'!Q962)),"",'!0'!Q962)</f>
        <v/>
      </c>
      <c r="R960" t="str">
        <f>IF(OR(ISBLANK('!0'!R962),ISERROR('!0'!R962)),"",'!0'!R962)</f>
        <v/>
      </c>
      <c r="S960" t="str">
        <f>IF(OR(ISBLANK('!0'!S962),ISERROR('!0'!S962)),"",'!0'!S962)</f>
        <v/>
      </c>
      <c r="T960" t="str">
        <f>IF(OR(ISBLANK('!0'!T962),ISERROR('!0'!T962)),"",'!0'!T962)</f>
        <v/>
      </c>
      <c r="U960" t="str">
        <f>IF(OR(ISBLANK('!0'!U962),ISERROR('!0'!U962)),"",'!0'!U962)</f>
        <v/>
      </c>
      <c r="V960" t="str">
        <f>IF(OR(ISBLANK('!0'!V962),ISERROR('!0'!V962)),"",'!0'!V962)</f>
        <v/>
      </c>
      <c r="W960" t="str">
        <f>IF(OR(ISBLANK('!0'!W962),ISERROR('!0'!W962)),"",'!0'!W962)</f>
        <v/>
      </c>
      <c r="X960" t="str">
        <f>IF(OR(ISBLANK('!0'!X962),ISERROR('!0'!X962)),"",'!0'!X962)</f>
        <v/>
      </c>
      <c r="Y960" t="str">
        <f>IF(OR(ISBLANK('!0'!Y962),ISERROR('!0'!Y962)),"",'!0'!Y962)</f>
        <v/>
      </c>
      <c r="Z960" t="str">
        <f>IF(OR(ISBLANK('!0'!Z962),ISERROR('!0'!Z962)),"",'!0'!Z962)</f>
        <v/>
      </c>
      <c r="AA960" t="str">
        <f>IF(OR(ISBLANK('!0'!AA962),ISERROR('!0'!AA962)),"",'!0'!AA962)</f>
        <v/>
      </c>
      <c r="AB960" t="str">
        <f>IF(OR(ISBLANK('!0'!AB962),ISERROR('!0'!AB962)),"",'!0'!AB962)</f>
        <v/>
      </c>
      <c r="AC960" t="str">
        <f>IF(OR(ISBLANK('!0'!AI962),ISERROR('!0'!AI962)),"",'!0'!AI962)</f>
        <v/>
      </c>
      <c r="AD960" t="str">
        <f>IF(OR(ISBLANK('!0'!AJ962),ISERROR('!0'!AJ962)),"",'!0'!AJ962)</f>
        <v/>
      </c>
      <c r="AE960" t="str">
        <f>IF(OR(ISBLANK('!0'!AK962),ISERROR('!0'!AK962)),"",'!0'!AK962)</f>
        <v/>
      </c>
      <c r="AF960" t="str">
        <f>IF(OR(ISBLANK('!0'!AL962),ISERROR('!0'!AL962)),"",'!0'!AL962)</f>
        <v/>
      </c>
      <c r="AG960" t="str">
        <f>IF(OR(ISBLANK('!0'!AM962),ISERROR('!0'!AM962)),"",'!0'!AM962)</f>
        <v/>
      </c>
      <c r="AH960" t="str">
        <f>IF(OR(ISBLANK('!0'!AN962),ISERROR('!0'!AN962)),"",'!0'!AN962)</f>
        <v/>
      </c>
      <c r="AI960" t="str">
        <f>IF(OR(ISBLANK('!0'!AO962),ISERROR('!0'!AO962)),"",'!0'!AO962)</f>
        <v/>
      </c>
      <c r="AJ960" t="str">
        <f>IF(OR(ISBLANK('!0'!AP962),ISERROR('!0'!AP962)),"",'!0'!AP962)</f>
        <v/>
      </c>
      <c r="AK960" t="str">
        <f>IF(OR(ISBLANK('!0'!AQ962),ISERROR('!0'!AQ962)),"",'!0'!AQ962)</f>
        <v/>
      </c>
      <c r="AL960" t="str">
        <f>IF(OR(ISBLANK('!0'!AR962),ISERROR('!0'!AR962)),"",'!0'!AR962)</f>
        <v/>
      </c>
      <c r="AM960" t="str">
        <f>IF(OR(ISBLANK('!0'!AS962),ISERROR('!0'!AS962)),"",'!0'!AS962)</f>
        <v/>
      </c>
      <c r="AN960" t="str">
        <f>IF(OR(ISBLANK('!0'!AT962),ISERROR('!0'!AT962)),"",'!0'!AT962)</f>
        <v/>
      </c>
      <c r="AO960" t="str">
        <f>IF(OR(ISBLANK('!0'!AU962),ISERROR('!0'!AU962)),"",'!0'!AU962)</f>
        <v/>
      </c>
      <c r="AP960" t="str">
        <f>IF(OR(ISBLANK('!0'!AV962),ISERROR('!0'!AV962)),"",'!0'!AV962)</f>
        <v/>
      </c>
      <c r="AQ960" t="str">
        <f>IF(OR(ISBLANK('!0'!AW962),ISERROR('!0'!AW962)),"",'!0'!AW962)</f>
        <v/>
      </c>
      <c r="AR960" t="str">
        <f>IF(OR(ISBLANK('!0'!AX962),ISERROR('!0'!AX962)),"",'!0'!AX962)</f>
        <v/>
      </c>
      <c r="AS960" t="str">
        <f>IF(OR(ISBLANK('!0'!AY962),ISERROR('!0'!AY962)),"",'!0'!AY962)</f>
        <v/>
      </c>
      <c r="AT960" t="str">
        <f>IF(OR(ISBLANK('!0'!AZ962),ISERROR('!0'!AZ962)),"",'!0'!AZ962)</f>
        <v/>
      </c>
      <c r="AU960" t="str">
        <f>IF(OR(ISBLANK('!0'!BA962),ISERROR('!0'!BA962)),"",'!0'!BA962)</f>
        <v/>
      </c>
      <c r="AV960" t="str">
        <f>IF(OR(ISBLANK('!0'!BB962),ISERROR('!0'!BB962)),"",'!0'!BB962)</f>
        <v/>
      </c>
      <c r="AW960" t="str">
        <f>IF(OR(ISBLANK('!0'!BC962),ISERROR('!0'!BC962)),"",'!0'!BC962)</f>
        <v/>
      </c>
      <c r="AX960" t="str">
        <f>IF(OR(ISBLANK('!0'!BD962),ISERROR('!0'!BD962)),"",'!0'!BD962)</f>
        <v/>
      </c>
      <c r="AY960" t="str">
        <f>IF(OR(ISBLANK('!0'!BE962),ISERROR('!0'!BE962)),"",'!0'!BE962)</f>
        <v/>
      </c>
      <c r="AZ960" t="str">
        <f>IF(OR(ISBLANK('!0'!BF962),ISERROR('!0'!BF962)),"",'!0'!BF962)</f>
        <v/>
      </c>
      <c r="BA960" t="str">
        <f>IF(OR(ISBLANK('!0'!BG962),ISERROR('!0'!BG962)),"",'!0'!BG962)</f>
        <v/>
      </c>
      <c r="BB960" t="str">
        <f>IF(OR(ISBLANK('!0'!BH962),ISERROR('!0'!BH962)),"",'!0'!BH962)</f>
        <v/>
      </c>
      <c r="BC960" t="str">
        <f>IF(OR(ISBLANK('!0'!BI962),ISERROR('!0'!BI962)),"",'!0'!BI962)</f>
        <v/>
      </c>
    </row>
    <row r="961" spans="1:55" ht="12.75" customHeight="1" x14ac:dyDescent="0.2">
      <c r="A961" t="str">
        <f>IF(OR(ISBLANK('!0'!A963),ISERROR('!0'!A963)),"",'!0'!A963)</f>
        <v/>
      </c>
      <c r="B961" t="str">
        <f>IF(OR(ISBLANK('!0'!B963),ISERROR('!0'!B963)),"",'!0'!B963)</f>
        <v/>
      </c>
      <c r="C961" t="str">
        <f>IF(OR(ISBLANK('!0'!C962),ISERROR('!0'!C962)),"",'!0'!C962)</f>
        <v/>
      </c>
      <c r="D961" t="str">
        <f>IF(OR(ISBLANK('!0'!D963),ISERROR('!0'!D963)),"",'!0'!D963)</f>
        <v/>
      </c>
      <c r="E961" t="str">
        <f>IF(OR(ISBLANK('!0'!E963),ISERROR('!0'!E963)),"",'!0'!E963)</f>
        <v/>
      </c>
      <c r="F961" t="str">
        <f>IF(OR(ISBLANK('!0'!F963),ISERROR('!0'!F963)),"",'!0'!F963)</f>
        <v/>
      </c>
      <c r="G961" t="str">
        <f>IF(OR(ISBLANK('!0'!G963),ISERROR('!0'!G963)),"",'!0'!G963)</f>
        <v/>
      </c>
      <c r="H961" t="str">
        <f>IF(OR(ISBLANK('!0'!H963),ISERROR('!0'!H963)),"",'!0'!H963)</f>
        <v/>
      </c>
      <c r="I961" s="4" t="str">
        <f>IF(OR(ISBLANK('!0'!I963),ISERROR('!0'!I963)),"",'!0'!I963)</f>
        <v/>
      </c>
      <c r="J961" t="str">
        <f>IF(OR(ISBLANK('!0'!J963),ISERROR('!0'!J963)),"",'!0'!J963)</f>
        <v/>
      </c>
      <c r="K961" s="59" t="str">
        <f>IF(OR(ISBLANK('!0'!K963),ISERROR('!0'!K963)),"",'!0'!K963)</f>
        <v/>
      </c>
      <c r="L961" t="str">
        <f>IF(OR(ISBLANK('!0'!L963),ISERROR('!0'!L963)),"",'!0'!L963)</f>
        <v/>
      </c>
      <c r="M961" t="str">
        <f>IF(OR(ISBLANK('!0'!M963),ISERROR('!0'!M963)),"",'!0'!M963)</f>
        <v/>
      </c>
      <c r="N961" t="str">
        <f>IF(OR(ISBLANK('!0'!N963),ISERROR('!0'!N963)),"",'!0'!N963)</f>
        <v/>
      </c>
      <c r="O961" t="str">
        <f>IF(OR(ISBLANK('!0'!O963),ISERROR('!0'!O963)),"",'!0'!O963)</f>
        <v/>
      </c>
      <c r="P961" t="str">
        <f>IF(OR(ISBLANK('!0'!P963),ISERROR('!0'!P963)),"",'!0'!P963)</f>
        <v/>
      </c>
      <c r="Q961" t="str">
        <f>IF(OR(ISBLANK('!0'!Q963),ISERROR('!0'!Q963)),"",'!0'!Q963)</f>
        <v/>
      </c>
      <c r="R961" t="str">
        <f>IF(OR(ISBLANK('!0'!R963),ISERROR('!0'!R963)),"",'!0'!R963)</f>
        <v/>
      </c>
      <c r="S961" t="str">
        <f>IF(OR(ISBLANK('!0'!S963),ISERROR('!0'!S963)),"",'!0'!S963)</f>
        <v/>
      </c>
      <c r="T961" t="str">
        <f>IF(OR(ISBLANK('!0'!T963),ISERROR('!0'!T963)),"",'!0'!T963)</f>
        <v/>
      </c>
      <c r="U961" t="str">
        <f>IF(OR(ISBLANK('!0'!U963),ISERROR('!0'!U963)),"",'!0'!U963)</f>
        <v/>
      </c>
      <c r="V961" t="str">
        <f>IF(OR(ISBLANK('!0'!V963),ISERROR('!0'!V963)),"",'!0'!V963)</f>
        <v/>
      </c>
      <c r="W961" t="str">
        <f>IF(OR(ISBLANK('!0'!W963),ISERROR('!0'!W963)),"",'!0'!W963)</f>
        <v/>
      </c>
      <c r="X961" t="str">
        <f>IF(OR(ISBLANK('!0'!X963),ISERROR('!0'!X963)),"",'!0'!X963)</f>
        <v/>
      </c>
      <c r="Y961" t="str">
        <f>IF(OR(ISBLANK('!0'!Y963),ISERROR('!0'!Y963)),"",'!0'!Y963)</f>
        <v/>
      </c>
      <c r="Z961" t="str">
        <f>IF(OR(ISBLANK('!0'!Z963),ISERROR('!0'!Z963)),"",'!0'!Z963)</f>
        <v/>
      </c>
      <c r="AA961" t="str">
        <f>IF(OR(ISBLANK('!0'!AA963),ISERROR('!0'!AA963)),"",'!0'!AA963)</f>
        <v/>
      </c>
      <c r="AB961" t="str">
        <f>IF(OR(ISBLANK('!0'!AB963),ISERROR('!0'!AB963)),"",'!0'!AB963)</f>
        <v/>
      </c>
      <c r="AC961" t="str">
        <f>IF(OR(ISBLANK('!0'!AI963),ISERROR('!0'!AI963)),"",'!0'!AI963)</f>
        <v/>
      </c>
      <c r="AD961" t="str">
        <f>IF(OR(ISBLANK('!0'!AJ963),ISERROR('!0'!AJ963)),"",'!0'!AJ963)</f>
        <v/>
      </c>
      <c r="AE961" t="str">
        <f>IF(OR(ISBLANK('!0'!AK963),ISERROR('!0'!AK963)),"",'!0'!AK963)</f>
        <v/>
      </c>
      <c r="AF961" t="str">
        <f>IF(OR(ISBLANK('!0'!AL963),ISERROR('!0'!AL963)),"",'!0'!AL963)</f>
        <v/>
      </c>
      <c r="AG961" t="str">
        <f>IF(OR(ISBLANK('!0'!AM963),ISERROR('!0'!AM963)),"",'!0'!AM963)</f>
        <v/>
      </c>
      <c r="AH961" t="str">
        <f>IF(OR(ISBLANK('!0'!AN963),ISERROR('!0'!AN963)),"",'!0'!AN963)</f>
        <v/>
      </c>
      <c r="AI961" t="str">
        <f>IF(OR(ISBLANK('!0'!AO963),ISERROR('!0'!AO963)),"",'!0'!AO963)</f>
        <v/>
      </c>
      <c r="AJ961" t="str">
        <f>IF(OR(ISBLANK('!0'!AP963),ISERROR('!0'!AP963)),"",'!0'!AP963)</f>
        <v/>
      </c>
      <c r="AK961" t="str">
        <f>IF(OR(ISBLANK('!0'!AQ963),ISERROR('!0'!AQ963)),"",'!0'!AQ963)</f>
        <v/>
      </c>
      <c r="AL961" t="str">
        <f>IF(OR(ISBLANK('!0'!AR963),ISERROR('!0'!AR963)),"",'!0'!AR963)</f>
        <v/>
      </c>
      <c r="AM961" t="str">
        <f>IF(OR(ISBLANK('!0'!AS963),ISERROR('!0'!AS963)),"",'!0'!AS963)</f>
        <v/>
      </c>
      <c r="AN961" t="str">
        <f>IF(OR(ISBLANK('!0'!AT963),ISERROR('!0'!AT963)),"",'!0'!AT963)</f>
        <v/>
      </c>
      <c r="AO961" t="str">
        <f>IF(OR(ISBLANK('!0'!AU963),ISERROR('!0'!AU963)),"",'!0'!AU963)</f>
        <v/>
      </c>
      <c r="AP961" t="str">
        <f>IF(OR(ISBLANK('!0'!AV963),ISERROR('!0'!AV963)),"",'!0'!AV963)</f>
        <v/>
      </c>
      <c r="AQ961" t="str">
        <f>IF(OR(ISBLANK('!0'!AW963),ISERROR('!0'!AW963)),"",'!0'!AW963)</f>
        <v/>
      </c>
      <c r="AR961" t="str">
        <f>IF(OR(ISBLANK('!0'!AX963),ISERROR('!0'!AX963)),"",'!0'!AX963)</f>
        <v/>
      </c>
      <c r="AS961" t="str">
        <f>IF(OR(ISBLANK('!0'!AY963),ISERROR('!0'!AY963)),"",'!0'!AY963)</f>
        <v/>
      </c>
      <c r="AT961" t="str">
        <f>IF(OR(ISBLANK('!0'!AZ963),ISERROR('!0'!AZ963)),"",'!0'!AZ963)</f>
        <v/>
      </c>
      <c r="AU961" t="str">
        <f>IF(OR(ISBLANK('!0'!BA963),ISERROR('!0'!BA963)),"",'!0'!BA963)</f>
        <v/>
      </c>
      <c r="AV961" t="str">
        <f>IF(OR(ISBLANK('!0'!BB963),ISERROR('!0'!BB963)),"",'!0'!BB963)</f>
        <v/>
      </c>
      <c r="AW961" t="str">
        <f>IF(OR(ISBLANK('!0'!BC963),ISERROR('!0'!BC963)),"",'!0'!BC963)</f>
        <v/>
      </c>
      <c r="AX961" t="str">
        <f>IF(OR(ISBLANK('!0'!BD963),ISERROR('!0'!BD963)),"",'!0'!BD963)</f>
        <v/>
      </c>
      <c r="AY961" t="str">
        <f>IF(OR(ISBLANK('!0'!BE963),ISERROR('!0'!BE963)),"",'!0'!BE963)</f>
        <v/>
      </c>
      <c r="AZ961" t="str">
        <f>IF(OR(ISBLANK('!0'!BF963),ISERROR('!0'!BF963)),"",'!0'!BF963)</f>
        <v/>
      </c>
      <c r="BA961" t="str">
        <f>IF(OR(ISBLANK('!0'!BG963),ISERROR('!0'!BG963)),"",'!0'!BG963)</f>
        <v/>
      </c>
      <c r="BB961" t="str">
        <f>IF(OR(ISBLANK('!0'!BH963),ISERROR('!0'!BH963)),"",'!0'!BH963)</f>
        <v/>
      </c>
      <c r="BC961" t="str">
        <f>IF(OR(ISBLANK('!0'!BI963),ISERROR('!0'!BI963)),"",'!0'!BI963)</f>
        <v/>
      </c>
    </row>
    <row r="962" spans="1:55" ht="12.75" customHeight="1" x14ac:dyDescent="0.2">
      <c r="A962" t="str">
        <f>IF(OR(ISBLANK('!0'!A964),ISERROR('!0'!A964)),"",'!0'!A964)</f>
        <v/>
      </c>
      <c r="B962" t="str">
        <f>IF(OR(ISBLANK('!0'!B964),ISERROR('!0'!B964)),"",'!0'!B964)</f>
        <v/>
      </c>
      <c r="C962" t="str">
        <f>IF(OR(ISBLANK('!0'!C963),ISERROR('!0'!C963)),"",'!0'!C963)</f>
        <v/>
      </c>
      <c r="D962" t="str">
        <f>IF(OR(ISBLANK('!0'!D964),ISERROR('!0'!D964)),"",'!0'!D964)</f>
        <v/>
      </c>
      <c r="E962" t="str">
        <f>IF(OR(ISBLANK('!0'!E964),ISERROR('!0'!E964)),"",'!0'!E964)</f>
        <v/>
      </c>
      <c r="F962" t="str">
        <f>IF(OR(ISBLANK('!0'!F964),ISERROR('!0'!F964)),"",'!0'!F964)</f>
        <v/>
      </c>
      <c r="G962" t="str">
        <f>IF(OR(ISBLANK('!0'!G964),ISERROR('!0'!G964)),"",'!0'!G964)</f>
        <v/>
      </c>
      <c r="H962" t="str">
        <f>IF(OR(ISBLANK('!0'!H964),ISERROR('!0'!H964)),"",'!0'!H964)</f>
        <v/>
      </c>
      <c r="I962" s="4" t="str">
        <f>IF(OR(ISBLANK('!0'!I964),ISERROR('!0'!I964)),"",'!0'!I964)</f>
        <v/>
      </c>
      <c r="J962" t="str">
        <f>IF(OR(ISBLANK('!0'!J964),ISERROR('!0'!J964)),"",'!0'!J964)</f>
        <v/>
      </c>
      <c r="K962" s="59" t="str">
        <f>IF(OR(ISBLANK('!0'!K964),ISERROR('!0'!K964)),"",'!0'!K964)</f>
        <v/>
      </c>
      <c r="L962" t="str">
        <f>IF(OR(ISBLANK('!0'!L964),ISERROR('!0'!L964)),"",'!0'!L964)</f>
        <v/>
      </c>
      <c r="M962" t="str">
        <f>IF(OR(ISBLANK('!0'!M964),ISERROR('!0'!M964)),"",'!0'!M964)</f>
        <v/>
      </c>
      <c r="N962" t="str">
        <f>IF(OR(ISBLANK('!0'!N964),ISERROR('!0'!N964)),"",'!0'!N964)</f>
        <v/>
      </c>
      <c r="O962" t="str">
        <f>IF(OR(ISBLANK('!0'!O964),ISERROR('!0'!O964)),"",'!0'!O964)</f>
        <v/>
      </c>
      <c r="P962" t="str">
        <f>IF(OR(ISBLANK('!0'!P964),ISERROR('!0'!P964)),"",'!0'!P964)</f>
        <v/>
      </c>
      <c r="Q962" t="str">
        <f>IF(OR(ISBLANK('!0'!Q964),ISERROR('!0'!Q964)),"",'!0'!Q964)</f>
        <v/>
      </c>
      <c r="R962" t="str">
        <f>IF(OR(ISBLANK('!0'!R964),ISERROR('!0'!R964)),"",'!0'!R964)</f>
        <v/>
      </c>
      <c r="S962" t="str">
        <f>IF(OR(ISBLANK('!0'!S964),ISERROR('!0'!S964)),"",'!0'!S964)</f>
        <v/>
      </c>
      <c r="T962" t="str">
        <f>IF(OR(ISBLANK('!0'!T964),ISERROR('!0'!T964)),"",'!0'!T964)</f>
        <v/>
      </c>
      <c r="U962" t="str">
        <f>IF(OR(ISBLANK('!0'!U964),ISERROR('!0'!U964)),"",'!0'!U964)</f>
        <v/>
      </c>
      <c r="V962" t="str">
        <f>IF(OR(ISBLANK('!0'!V964),ISERROR('!0'!V964)),"",'!0'!V964)</f>
        <v/>
      </c>
      <c r="W962" t="str">
        <f>IF(OR(ISBLANK('!0'!W964),ISERROR('!0'!W964)),"",'!0'!W964)</f>
        <v/>
      </c>
      <c r="X962" t="str">
        <f>IF(OR(ISBLANK('!0'!X964),ISERROR('!0'!X964)),"",'!0'!X964)</f>
        <v/>
      </c>
      <c r="Y962" t="str">
        <f>IF(OR(ISBLANK('!0'!Y964),ISERROR('!0'!Y964)),"",'!0'!Y964)</f>
        <v/>
      </c>
      <c r="Z962" t="str">
        <f>IF(OR(ISBLANK('!0'!Z964),ISERROR('!0'!Z964)),"",'!0'!Z964)</f>
        <v/>
      </c>
      <c r="AA962" t="str">
        <f>IF(OR(ISBLANK('!0'!AA964),ISERROR('!0'!AA964)),"",'!0'!AA964)</f>
        <v/>
      </c>
      <c r="AB962" t="str">
        <f>IF(OR(ISBLANK('!0'!AB964),ISERROR('!0'!AB964)),"",'!0'!AB964)</f>
        <v/>
      </c>
      <c r="AC962" t="str">
        <f>IF(OR(ISBLANK('!0'!AI964),ISERROR('!0'!AI964)),"",'!0'!AI964)</f>
        <v/>
      </c>
      <c r="AD962" t="str">
        <f>IF(OR(ISBLANK('!0'!AJ964),ISERROR('!0'!AJ964)),"",'!0'!AJ964)</f>
        <v/>
      </c>
      <c r="AE962" t="str">
        <f>IF(OR(ISBLANK('!0'!AK964),ISERROR('!0'!AK964)),"",'!0'!AK964)</f>
        <v/>
      </c>
      <c r="AF962" t="str">
        <f>IF(OR(ISBLANK('!0'!AL964),ISERROR('!0'!AL964)),"",'!0'!AL964)</f>
        <v/>
      </c>
      <c r="AG962" t="str">
        <f>IF(OR(ISBLANK('!0'!AM964),ISERROR('!0'!AM964)),"",'!0'!AM964)</f>
        <v/>
      </c>
      <c r="AH962" t="str">
        <f>IF(OR(ISBLANK('!0'!AN964),ISERROR('!0'!AN964)),"",'!0'!AN964)</f>
        <v/>
      </c>
      <c r="AI962" t="str">
        <f>IF(OR(ISBLANK('!0'!AO964),ISERROR('!0'!AO964)),"",'!0'!AO964)</f>
        <v/>
      </c>
      <c r="AJ962" t="str">
        <f>IF(OR(ISBLANK('!0'!AP964),ISERROR('!0'!AP964)),"",'!0'!AP964)</f>
        <v/>
      </c>
      <c r="AK962" t="str">
        <f>IF(OR(ISBLANK('!0'!AQ964),ISERROR('!0'!AQ964)),"",'!0'!AQ964)</f>
        <v/>
      </c>
      <c r="AL962" t="str">
        <f>IF(OR(ISBLANK('!0'!AR964),ISERROR('!0'!AR964)),"",'!0'!AR964)</f>
        <v/>
      </c>
      <c r="AM962" t="str">
        <f>IF(OR(ISBLANK('!0'!AS964),ISERROR('!0'!AS964)),"",'!0'!AS964)</f>
        <v/>
      </c>
      <c r="AN962" t="str">
        <f>IF(OR(ISBLANK('!0'!AT964),ISERROR('!0'!AT964)),"",'!0'!AT964)</f>
        <v/>
      </c>
      <c r="AO962" t="str">
        <f>IF(OR(ISBLANK('!0'!AU964),ISERROR('!0'!AU964)),"",'!0'!AU964)</f>
        <v/>
      </c>
      <c r="AP962" t="str">
        <f>IF(OR(ISBLANK('!0'!AV964),ISERROR('!0'!AV964)),"",'!0'!AV964)</f>
        <v/>
      </c>
      <c r="AQ962" t="str">
        <f>IF(OR(ISBLANK('!0'!AW964),ISERROR('!0'!AW964)),"",'!0'!AW964)</f>
        <v/>
      </c>
      <c r="AR962" t="str">
        <f>IF(OR(ISBLANK('!0'!AX964),ISERROR('!0'!AX964)),"",'!0'!AX964)</f>
        <v/>
      </c>
      <c r="AS962" t="str">
        <f>IF(OR(ISBLANK('!0'!AY964),ISERROR('!0'!AY964)),"",'!0'!AY964)</f>
        <v/>
      </c>
      <c r="AT962" t="str">
        <f>IF(OR(ISBLANK('!0'!AZ964),ISERROR('!0'!AZ964)),"",'!0'!AZ964)</f>
        <v/>
      </c>
      <c r="AU962" t="str">
        <f>IF(OR(ISBLANK('!0'!BA964),ISERROR('!0'!BA964)),"",'!0'!BA964)</f>
        <v/>
      </c>
      <c r="AV962" t="str">
        <f>IF(OR(ISBLANK('!0'!BB964),ISERROR('!0'!BB964)),"",'!0'!BB964)</f>
        <v/>
      </c>
      <c r="AW962" t="str">
        <f>IF(OR(ISBLANK('!0'!BC964),ISERROR('!0'!BC964)),"",'!0'!BC964)</f>
        <v/>
      </c>
      <c r="AX962" t="str">
        <f>IF(OR(ISBLANK('!0'!BD964),ISERROR('!0'!BD964)),"",'!0'!BD964)</f>
        <v/>
      </c>
      <c r="AY962" t="str">
        <f>IF(OR(ISBLANK('!0'!BE964),ISERROR('!0'!BE964)),"",'!0'!BE964)</f>
        <v/>
      </c>
      <c r="AZ962" t="str">
        <f>IF(OR(ISBLANK('!0'!BF964),ISERROR('!0'!BF964)),"",'!0'!BF964)</f>
        <v/>
      </c>
      <c r="BA962" t="str">
        <f>IF(OR(ISBLANK('!0'!BG964),ISERROR('!0'!BG964)),"",'!0'!BG964)</f>
        <v/>
      </c>
      <c r="BB962" t="str">
        <f>IF(OR(ISBLANK('!0'!BH964),ISERROR('!0'!BH964)),"",'!0'!BH964)</f>
        <v/>
      </c>
      <c r="BC962" t="str">
        <f>IF(OR(ISBLANK('!0'!BI964),ISERROR('!0'!BI964)),"",'!0'!BI964)</f>
        <v/>
      </c>
    </row>
    <row r="963" spans="1:55" ht="12.75" customHeight="1" x14ac:dyDescent="0.2">
      <c r="A963" t="str">
        <f>IF(OR(ISBLANK('!0'!A965),ISERROR('!0'!A965)),"",'!0'!A965)</f>
        <v/>
      </c>
      <c r="B963" t="str">
        <f>IF(OR(ISBLANK('!0'!B965),ISERROR('!0'!B965)),"",'!0'!B965)</f>
        <v/>
      </c>
      <c r="C963" t="str">
        <f>IF(OR(ISBLANK('!0'!C964),ISERROR('!0'!C964)),"",'!0'!C964)</f>
        <v/>
      </c>
      <c r="D963" t="str">
        <f>IF(OR(ISBLANK('!0'!D965),ISERROR('!0'!D965)),"",'!0'!D965)</f>
        <v/>
      </c>
      <c r="E963" t="str">
        <f>IF(OR(ISBLANK('!0'!E965),ISERROR('!0'!E965)),"",'!0'!E965)</f>
        <v/>
      </c>
      <c r="F963" t="str">
        <f>IF(OR(ISBLANK('!0'!F965),ISERROR('!0'!F965)),"",'!0'!F965)</f>
        <v/>
      </c>
      <c r="G963" t="str">
        <f>IF(OR(ISBLANK('!0'!G965),ISERROR('!0'!G965)),"",'!0'!G965)</f>
        <v/>
      </c>
      <c r="H963" t="str">
        <f>IF(OR(ISBLANK('!0'!H965),ISERROR('!0'!H965)),"",'!0'!H965)</f>
        <v/>
      </c>
      <c r="I963" s="4" t="str">
        <f>IF(OR(ISBLANK('!0'!I965),ISERROR('!0'!I965)),"",'!0'!I965)</f>
        <v/>
      </c>
      <c r="J963" t="str">
        <f>IF(OR(ISBLANK('!0'!J965),ISERROR('!0'!J965)),"",'!0'!J965)</f>
        <v/>
      </c>
      <c r="K963" s="59" t="str">
        <f>IF(OR(ISBLANK('!0'!K965),ISERROR('!0'!K965)),"",'!0'!K965)</f>
        <v/>
      </c>
      <c r="L963" t="str">
        <f>IF(OR(ISBLANK('!0'!L965),ISERROR('!0'!L965)),"",'!0'!L965)</f>
        <v/>
      </c>
      <c r="M963" t="str">
        <f>IF(OR(ISBLANK('!0'!M965),ISERROR('!0'!M965)),"",'!0'!M965)</f>
        <v/>
      </c>
      <c r="N963" t="str">
        <f>IF(OR(ISBLANK('!0'!N965),ISERROR('!0'!N965)),"",'!0'!N965)</f>
        <v/>
      </c>
      <c r="O963" t="str">
        <f>IF(OR(ISBLANK('!0'!O965),ISERROR('!0'!O965)),"",'!0'!O965)</f>
        <v/>
      </c>
      <c r="P963" t="str">
        <f>IF(OR(ISBLANK('!0'!P965),ISERROR('!0'!P965)),"",'!0'!P965)</f>
        <v/>
      </c>
      <c r="Q963" t="str">
        <f>IF(OR(ISBLANK('!0'!Q965),ISERROR('!0'!Q965)),"",'!0'!Q965)</f>
        <v/>
      </c>
      <c r="R963" t="str">
        <f>IF(OR(ISBLANK('!0'!R965),ISERROR('!0'!R965)),"",'!0'!R965)</f>
        <v/>
      </c>
      <c r="S963" t="str">
        <f>IF(OR(ISBLANK('!0'!S965),ISERROR('!0'!S965)),"",'!0'!S965)</f>
        <v/>
      </c>
      <c r="T963" t="str">
        <f>IF(OR(ISBLANK('!0'!T965),ISERROR('!0'!T965)),"",'!0'!T965)</f>
        <v/>
      </c>
      <c r="U963" t="str">
        <f>IF(OR(ISBLANK('!0'!U965),ISERROR('!0'!U965)),"",'!0'!U965)</f>
        <v/>
      </c>
      <c r="V963" t="str">
        <f>IF(OR(ISBLANK('!0'!V965),ISERROR('!0'!V965)),"",'!0'!V965)</f>
        <v/>
      </c>
      <c r="W963" t="str">
        <f>IF(OR(ISBLANK('!0'!W965),ISERROR('!0'!W965)),"",'!0'!W965)</f>
        <v/>
      </c>
      <c r="X963" t="str">
        <f>IF(OR(ISBLANK('!0'!X965),ISERROR('!0'!X965)),"",'!0'!X965)</f>
        <v/>
      </c>
      <c r="Y963" t="str">
        <f>IF(OR(ISBLANK('!0'!Y965),ISERROR('!0'!Y965)),"",'!0'!Y965)</f>
        <v/>
      </c>
      <c r="Z963" t="str">
        <f>IF(OR(ISBLANK('!0'!Z965),ISERROR('!0'!Z965)),"",'!0'!Z965)</f>
        <v/>
      </c>
      <c r="AA963" t="str">
        <f>IF(OR(ISBLANK('!0'!AA965),ISERROR('!0'!AA965)),"",'!0'!AA965)</f>
        <v/>
      </c>
      <c r="AB963" t="str">
        <f>IF(OR(ISBLANK('!0'!AB965),ISERROR('!0'!AB965)),"",'!0'!AB965)</f>
        <v/>
      </c>
      <c r="AC963" t="str">
        <f>IF(OR(ISBLANK('!0'!AI965),ISERROR('!0'!AI965)),"",'!0'!AI965)</f>
        <v/>
      </c>
      <c r="AD963" t="str">
        <f>IF(OR(ISBLANK('!0'!AJ965),ISERROR('!0'!AJ965)),"",'!0'!AJ965)</f>
        <v/>
      </c>
      <c r="AE963" t="str">
        <f>IF(OR(ISBLANK('!0'!AK965),ISERROR('!0'!AK965)),"",'!0'!AK965)</f>
        <v/>
      </c>
      <c r="AF963" t="str">
        <f>IF(OR(ISBLANK('!0'!AL965),ISERROR('!0'!AL965)),"",'!0'!AL965)</f>
        <v/>
      </c>
      <c r="AG963" t="str">
        <f>IF(OR(ISBLANK('!0'!AM965),ISERROR('!0'!AM965)),"",'!0'!AM965)</f>
        <v/>
      </c>
      <c r="AH963" t="str">
        <f>IF(OR(ISBLANK('!0'!AN965),ISERROR('!0'!AN965)),"",'!0'!AN965)</f>
        <v/>
      </c>
      <c r="AI963" t="str">
        <f>IF(OR(ISBLANK('!0'!AO965),ISERROR('!0'!AO965)),"",'!0'!AO965)</f>
        <v/>
      </c>
      <c r="AJ963" t="str">
        <f>IF(OR(ISBLANK('!0'!AP965),ISERROR('!0'!AP965)),"",'!0'!AP965)</f>
        <v/>
      </c>
      <c r="AK963" t="str">
        <f>IF(OR(ISBLANK('!0'!AQ965),ISERROR('!0'!AQ965)),"",'!0'!AQ965)</f>
        <v/>
      </c>
      <c r="AL963" t="str">
        <f>IF(OR(ISBLANK('!0'!AR965),ISERROR('!0'!AR965)),"",'!0'!AR965)</f>
        <v/>
      </c>
      <c r="AM963" t="str">
        <f>IF(OR(ISBLANK('!0'!AS965),ISERROR('!0'!AS965)),"",'!0'!AS965)</f>
        <v/>
      </c>
      <c r="AN963" t="str">
        <f>IF(OR(ISBLANK('!0'!AT965),ISERROR('!0'!AT965)),"",'!0'!AT965)</f>
        <v/>
      </c>
      <c r="AO963" t="str">
        <f>IF(OR(ISBLANK('!0'!AU965),ISERROR('!0'!AU965)),"",'!0'!AU965)</f>
        <v/>
      </c>
      <c r="AP963" t="str">
        <f>IF(OR(ISBLANK('!0'!AV965),ISERROR('!0'!AV965)),"",'!0'!AV965)</f>
        <v/>
      </c>
      <c r="AQ963" t="str">
        <f>IF(OR(ISBLANK('!0'!AW965),ISERROR('!0'!AW965)),"",'!0'!AW965)</f>
        <v/>
      </c>
      <c r="AR963" t="str">
        <f>IF(OR(ISBLANK('!0'!AX965),ISERROR('!0'!AX965)),"",'!0'!AX965)</f>
        <v/>
      </c>
      <c r="AS963" t="str">
        <f>IF(OR(ISBLANK('!0'!AY965),ISERROR('!0'!AY965)),"",'!0'!AY965)</f>
        <v/>
      </c>
      <c r="AT963" t="str">
        <f>IF(OR(ISBLANK('!0'!AZ965),ISERROR('!0'!AZ965)),"",'!0'!AZ965)</f>
        <v/>
      </c>
      <c r="AU963" t="str">
        <f>IF(OR(ISBLANK('!0'!BA965),ISERROR('!0'!BA965)),"",'!0'!BA965)</f>
        <v/>
      </c>
      <c r="AV963" t="str">
        <f>IF(OR(ISBLANK('!0'!BB965),ISERROR('!0'!BB965)),"",'!0'!BB965)</f>
        <v/>
      </c>
      <c r="AW963" t="str">
        <f>IF(OR(ISBLANK('!0'!BC965),ISERROR('!0'!BC965)),"",'!0'!BC965)</f>
        <v/>
      </c>
      <c r="AX963" t="str">
        <f>IF(OR(ISBLANK('!0'!BD965),ISERROR('!0'!BD965)),"",'!0'!BD965)</f>
        <v/>
      </c>
      <c r="AY963" t="str">
        <f>IF(OR(ISBLANK('!0'!BE965),ISERROR('!0'!BE965)),"",'!0'!BE965)</f>
        <v/>
      </c>
      <c r="AZ963" t="str">
        <f>IF(OR(ISBLANK('!0'!BF965),ISERROR('!0'!BF965)),"",'!0'!BF965)</f>
        <v/>
      </c>
      <c r="BA963" t="str">
        <f>IF(OR(ISBLANK('!0'!BG965),ISERROR('!0'!BG965)),"",'!0'!BG965)</f>
        <v/>
      </c>
      <c r="BB963" t="str">
        <f>IF(OR(ISBLANK('!0'!BH965),ISERROR('!0'!BH965)),"",'!0'!BH965)</f>
        <v/>
      </c>
      <c r="BC963" t="str">
        <f>IF(OR(ISBLANK('!0'!BI965),ISERROR('!0'!BI965)),"",'!0'!BI965)</f>
        <v/>
      </c>
    </row>
    <row r="964" spans="1:55" ht="12.75" customHeight="1" x14ac:dyDescent="0.2">
      <c r="A964" t="str">
        <f>IF(OR(ISBLANK('!0'!A966),ISERROR('!0'!A966)),"",'!0'!A966)</f>
        <v/>
      </c>
      <c r="B964" t="str">
        <f>IF(OR(ISBLANK('!0'!B966),ISERROR('!0'!B966)),"",'!0'!B966)</f>
        <v/>
      </c>
      <c r="C964" t="str">
        <f>IF(OR(ISBLANK('!0'!C965),ISERROR('!0'!C965)),"",'!0'!C965)</f>
        <v/>
      </c>
      <c r="D964" t="str">
        <f>IF(OR(ISBLANK('!0'!D966),ISERROR('!0'!D966)),"",'!0'!D966)</f>
        <v/>
      </c>
      <c r="E964" t="str">
        <f>IF(OR(ISBLANK('!0'!E966),ISERROR('!0'!E966)),"",'!0'!E966)</f>
        <v/>
      </c>
      <c r="F964" t="str">
        <f>IF(OR(ISBLANK('!0'!F966),ISERROR('!0'!F966)),"",'!0'!F966)</f>
        <v/>
      </c>
      <c r="G964" t="str">
        <f>IF(OR(ISBLANK('!0'!G966),ISERROR('!0'!G966)),"",'!0'!G966)</f>
        <v/>
      </c>
      <c r="H964" t="str">
        <f>IF(OR(ISBLANK('!0'!H966),ISERROR('!0'!H966)),"",'!0'!H966)</f>
        <v/>
      </c>
      <c r="I964" s="4" t="str">
        <f>IF(OR(ISBLANK('!0'!I966),ISERROR('!0'!I966)),"",'!0'!I966)</f>
        <v/>
      </c>
      <c r="J964" t="str">
        <f>IF(OR(ISBLANK('!0'!J966),ISERROR('!0'!J966)),"",'!0'!J966)</f>
        <v/>
      </c>
      <c r="K964" s="59" t="str">
        <f>IF(OR(ISBLANK('!0'!K966),ISERROR('!0'!K966)),"",'!0'!K966)</f>
        <v/>
      </c>
      <c r="L964" t="str">
        <f>IF(OR(ISBLANK('!0'!L966),ISERROR('!0'!L966)),"",'!0'!L966)</f>
        <v/>
      </c>
      <c r="M964" t="str">
        <f>IF(OR(ISBLANK('!0'!M966),ISERROR('!0'!M966)),"",'!0'!M966)</f>
        <v/>
      </c>
      <c r="N964" t="str">
        <f>IF(OR(ISBLANK('!0'!N966),ISERROR('!0'!N966)),"",'!0'!N966)</f>
        <v/>
      </c>
      <c r="O964" t="str">
        <f>IF(OR(ISBLANK('!0'!O966),ISERROR('!0'!O966)),"",'!0'!O966)</f>
        <v/>
      </c>
      <c r="P964" t="str">
        <f>IF(OR(ISBLANK('!0'!P966),ISERROR('!0'!P966)),"",'!0'!P966)</f>
        <v/>
      </c>
      <c r="Q964" t="str">
        <f>IF(OR(ISBLANK('!0'!Q966),ISERROR('!0'!Q966)),"",'!0'!Q966)</f>
        <v/>
      </c>
      <c r="R964" t="str">
        <f>IF(OR(ISBLANK('!0'!R966),ISERROR('!0'!R966)),"",'!0'!R966)</f>
        <v/>
      </c>
      <c r="S964" t="str">
        <f>IF(OR(ISBLANK('!0'!S966),ISERROR('!0'!S966)),"",'!0'!S966)</f>
        <v/>
      </c>
      <c r="T964" t="str">
        <f>IF(OR(ISBLANK('!0'!T966),ISERROR('!0'!T966)),"",'!0'!T966)</f>
        <v/>
      </c>
      <c r="U964" t="str">
        <f>IF(OR(ISBLANK('!0'!U966),ISERROR('!0'!U966)),"",'!0'!U966)</f>
        <v/>
      </c>
      <c r="V964" t="str">
        <f>IF(OR(ISBLANK('!0'!V966),ISERROR('!0'!V966)),"",'!0'!V966)</f>
        <v/>
      </c>
      <c r="W964" t="str">
        <f>IF(OR(ISBLANK('!0'!W966),ISERROR('!0'!W966)),"",'!0'!W966)</f>
        <v/>
      </c>
      <c r="X964" t="str">
        <f>IF(OR(ISBLANK('!0'!X966),ISERROR('!0'!X966)),"",'!0'!X966)</f>
        <v/>
      </c>
      <c r="Y964" t="str">
        <f>IF(OR(ISBLANK('!0'!Y966),ISERROR('!0'!Y966)),"",'!0'!Y966)</f>
        <v/>
      </c>
      <c r="Z964" t="str">
        <f>IF(OR(ISBLANK('!0'!Z966),ISERROR('!0'!Z966)),"",'!0'!Z966)</f>
        <v/>
      </c>
      <c r="AA964" t="str">
        <f>IF(OR(ISBLANK('!0'!AA966),ISERROR('!0'!AA966)),"",'!0'!AA966)</f>
        <v/>
      </c>
      <c r="AB964" t="str">
        <f>IF(OR(ISBLANK('!0'!AB966),ISERROR('!0'!AB966)),"",'!0'!AB966)</f>
        <v/>
      </c>
      <c r="AC964" t="str">
        <f>IF(OR(ISBLANK('!0'!AI966),ISERROR('!0'!AI966)),"",'!0'!AI966)</f>
        <v/>
      </c>
      <c r="AD964" t="str">
        <f>IF(OR(ISBLANK('!0'!AJ966),ISERROR('!0'!AJ966)),"",'!0'!AJ966)</f>
        <v/>
      </c>
      <c r="AE964" t="str">
        <f>IF(OR(ISBLANK('!0'!AK966),ISERROR('!0'!AK966)),"",'!0'!AK966)</f>
        <v/>
      </c>
      <c r="AF964" t="str">
        <f>IF(OR(ISBLANK('!0'!AL966),ISERROR('!0'!AL966)),"",'!0'!AL966)</f>
        <v/>
      </c>
      <c r="AG964" t="str">
        <f>IF(OR(ISBLANK('!0'!AM966),ISERROR('!0'!AM966)),"",'!0'!AM966)</f>
        <v/>
      </c>
      <c r="AH964" t="str">
        <f>IF(OR(ISBLANK('!0'!AN966),ISERROR('!0'!AN966)),"",'!0'!AN966)</f>
        <v/>
      </c>
      <c r="AI964" t="str">
        <f>IF(OR(ISBLANK('!0'!AO966),ISERROR('!0'!AO966)),"",'!0'!AO966)</f>
        <v/>
      </c>
      <c r="AJ964" t="str">
        <f>IF(OR(ISBLANK('!0'!AP966),ISERROR('!0'!AP966)),"",'!0'!AP966)</f>
        <v/>
      </c>
      <c r="AK964" t="str">
        <f>IF(OR(ISBLANK('!0'!AQ966),ISERROR('!0'!AQ966)),"",'!0'!AQ966)</f>
        <v/>
      </c>
      <c r="AL964" t="str">
        <f>IF(OR(ISBLANK('!0'!AR966),ISERROR('!0'!AR966)),"",'!0'!AR966)</f>
        <v/>
      </c>
      <c r="AM964" t="str">
        <f>IF(OR(ISBLANK('!0'!AS966),ISERROR('!0'!AS966)),"",'!0'!AS966)</f>
        <v/>
      </c>
      <c r="AN964" t="str">
        <f>IF(OR(ISBLANK('!0'!AT966),ISERROR('!0'!AT966)),"",'!0'!AT966)</f>
        <v/>
      </c>
      <c r="AO964" t="str">
        <f>IF(OR(ISBLANK('!0'!AU966),ISERROR('!0'!AU966)),"",'!0'!AU966)</f>
        <v/>
      </c>
      <c r="AP964" t="str">
        <f>IF(OR(ISBLANK('!0'!AV966),ISERROR('!0'!AV966)),"",'!0'!AV966)</f>
        <v/>
      </c>
      <c r="AQ964" t="str">
        <f>IF(OR(ISBLANK('!0'!AW966),ISERROR('!0'!AW966)),"",'!0'!AW966)</f>
        <v/>
      </c>
      <c r="AR964" t="str">
        <f>IF(OR(ISBLANK('!0'!AX966),ISERROR('!0'!AX966)),"",'!0'!AX966)</f>
        <v/>
      </c>
      <c r="AS964" t="str">
        <f>IF(OR(ISBLANK('!0'!AY966),ISERROR('!0'!AY966)),"",'!0'!AY966)</f>
        <v/>
      </c>
      <c r="AT964" t="str">
        <f>IF(OR(ISBLANK('!0'!AZ966),ISERROR('!0'!AZ966)),"",'!0'!AZ966)</f>
        <v/>
      </c>
      <c r="AU964" t="str">
        <f>IF(OR(ISBLANK('!0'!BA966),ISERROR('!0'!BA966)),"",'!0'!BA966)</f>
        <v/>
      </c>
      <c r="AV964" t="str">
        <f>IF(OR(ISBLANK('!0'!BB966),ISERROR('!0'!BB966)),"",'!0'!BB966)</f>
        <v/>
      </c>
      <c r="AW964" t="str">
        <f>IF(OR(ISBLANK('!0'!BC966),ISERROR('!0'!BC966)),"",'!0'!BC966)</f>
        <v/>
      </c>
      <c r="AX964" t="str">
        <f>IF(OR(ISBLANK('!0'!BD966),ISERROR('!0'!BD966)),"",'!0'!BD966)</f>
        <v/>
      </c>
      <c r="AY964" t="str">
        <f>IF(OR(ISBLANK('!0'!BE966),ISERROR('!0'!BE966)),"",'!0'!BE966)</f>
        <v/>
      </c>
      <c r="AZ964" t="str">
        <f>IF(OR(ISBLANK('!0'!BF966),ISERROR('!0'!BF966)),"",'!0'!BF966)</f>
        <v/>
      </c>
      <c r="BA964" t="str">
        <f>IF(OR(ISBLANK('!0'!BG966),ISERROR('!0'!BG966)),"",'!0'!BG966)</f>
        <v/>
      </c>
      <c r="BB964" t="str">
        <f>IF(OR(ISBLANK('!0'!BH966),ISERROR('!0'!BH966)),"",'!0'!BH966)</f>
        <v/>
      </c>
      <c r="BC964" t="str">
        <f>IF(OR(ISBLANK('!0'!BI966),ISERROR('!0'!BI966)),"",'!0'!BI966)</f>
        <v/>
      </c>
    </row>
    <row r="965" spans="1:55" ht="12.75" customHeight="1" x14ac:dyDescent="0.2">
      <c r="A965" t="str">
        <f>IF(OR(ISBLANK('!0'!A967),ISERROR('!0'!A967)),"",'!0'!A967)</f>
        <v/>
      </c>
      <c r="B965" t="str">
        <f>IF(OR(ISBLANK('!0'!B967),ISERROR('!0'!B967)),"",'!0'!B967)</f>
        <v/>
      </c>
      <c r="C965" t="str">
        <f>IF(OR(ISBLANK('!0'!C966),ISERROR('!0'!C966)),"",'!0'!C966)</f>
        <v/>
      </c>
      <c r="D965" t="str">
        <f>IF(OR(ISBLANK('!0'!D967),ISERROR('!0'!D967)),"",'!0'!D967)</f>
        <v/>
      </c>
      <c r="E965" t="str">
        <f>IF(OR(ISBLANK('!0'!E967),ISERROR('!0'!E967)),"",'!0'!E967)</f>
        <v/>
      </c>
      <c r="F965" t="str">
        <f>IF(OR(ISBLANK('!0'!F967),ISERROR('!0'!F967)),"",'!0'!F967)</f>
        <v/>
      </c>
      <c r="G965" t="str">
        <f>IF(OR(ISBLANK('!0'!G967),ISERROR('!0'!G967)),"",'!0'!G967)</f>
        <v/>
      </c>
      <c r="H965" t="str">
        <f>IF(OR(ISBLANK('!0'!H967),ISERROR('!0'!H967)),"",'!0'!H967)</f>
        <v/>
      </c>
      <c r="I965" s="4" t="str">
        <f>IF(OR(ISBLANK('!0'!I967),ISERROR('!0'!I967)),"",'!0'!I967)</f>
        <v/>
      </c>
      <c r="J965" t="str">
        <f>IF(OR(ISBLANK('!0'!J967),ISERROR('!0'!J967)),"",'!0'!J967)</f>
        <v/>
      </c>
      <c r="K965" s="59" t="str">
        <f>IF(OR(ISBLANK('!0'!K967),ISERROR('!0'!K967)),"",'!0'!K967)</f>
        <v/>
      </c>
      <c r="L965" t="str">
        <f>IF(OR(ISBLANK('!0'!L967),ISERROR('!0'!L967)),"",'!0'!L967)</f>
        <v/>
      </c>
      <c r="M965" t="str">
        <f>IF(OR(ISBLANK('!0'!M967),ISERROR('!0'!M967)),"",'!0'!M967)</f>
        <v/>
      </c>
      <c r="N965" t="str">
        <f>IF(OR(ISBLANK('!0'!N967),ISERROR('!0'!N967)),"",'!0'!N967)</f>
        <v/>
      </c>
      <c r="O965" t="str">
        <f>IF(OR(ISBLANK('!0'!O967),ISERROR('!0'!O967)),"",'!0'!O967)</f>
        <v/>
      </c>
      <c r="P965" t="str">
        <f>IF(OR(ISBLANK('!0'!P967),ISERROR('!0'!P967)),"",'!0'!P967)</f>
        <v/>
      </c>
      <c r="Q965" t="str">
        <f>IF(OR(ISBLANK('!0'!Q967),ISERROR('!0'!Q967)),"",'!0'!Q967)</f>
        <v/>
      </c>
      <c r="R965" t="str">
        <f>IF(OR(ISBLANK('!0'!R967),ISERROR('!0'!R967)),"",'!0'!R967)</f>
        <v/>
      </c>
      <c r="S965" t="str">
        <f>IF(OR(ISBLANK('!0'!S967),ISERROR('!0'!S967)),"",'!0'!S967)</f>
        <v/>
      </c>
      <c r="T965" t="str">
        <f>IF(OR(ISBLANK('!0'!T967),ISERROR('!0'!T967)),"",'!0'!T967)</f>
        <v/>
      </c>
      <c r="U965" t="str">
        <f>IF(OR(ISBLANK('!0'!U967),ISERROR('!0'!U967)),"",'!0'!U967)</f>
        <v/>
      </c>
      <c r="V965" t="str">
        <f>IF(OR(ISBLANK('!0'!V967),ISERROR('!0'!V967)),"",'!0'!V967)</f>
        <v/>
      </c>
      <c r="W965" t="str">
        <f>IF(OR(ISBLANK('!0'!W967),ISERROR('!0'!W967)),"",'!0'!W967)</f>
        <v/>
      </c>
      <c r="X965" t="str">
        <f>IF(OR(ISBLANK('!0'!X967),ISERROR('!0'!X967)),"",'!0'!X967)</f>
        <v/>
      </c>
      <c r="Y965" t="str">
        <f>IF(OR(ISBLANK('!0'!Y967),ISERROR('!0'!Y967)),"",'!0'!Y967)</f>
        <v/>
      </c>
      <c r="Z965" t="str">
        <f>IF(OR(ISBLANK('!0'!Z967),ISERROR('!0'!Z967)),"",'!0'!Z967)</f>
        <v/>
      </c>
      <c r="AA965" t="str">
        <f>IF(OR(ISBLANK('!0'!AA967),ISERROR('!0'!AA967)),"",'!0'!AA967)</f>
        <v/>
      </c>
      <c r="AB965" t="str">
        <f>IF(OR(ISBLANK('!0'!AB967),ISERROR('!0'!AB967)),"",'!0'!AB967)</f>
        <v/>
      </c>
      <c r="AC965" t="str">
        <f>IF(OR(ISBLANK('!0'!AI967),ISERROR('!0'!AI967)),"",'!0'!AI967)</f>
        <v/>
      </c>
      <c r="AD965" t="str">
        <f>IF(OR(ISBLANK('!0'!AJ967),ISERROR('!0'!AJ967)),"",'!0'!AJ967)</f>
        <v/>
      </c>
      <c r="AE965" t="str">
        <f>IF(OR(ISBLANK('!0'!AK967),ISERROR('!0'!AK967)),"",'!0'!AK967)</f>
        <v/>
      </c>
      <c r="AF965" t="str">
        <f>IF(OR(ISBLANK('!0'!AL967),ISERROR('!0'!AL967)),"",'!0'!AL967)</f>
        <v/>
      </c>
      <c r="AG965" t="str">
        <f>IF(OR(ISBLANK('!0'!AM967),ISERROR('!0'!AM967)),"",'!0'!AM967)</f>
        <v/>
      </c>
      <c r="AH965" t="str">
        <f>IF(OR(ISBLANK('!0'!AN967),ISERROR('!0'!AN967)),"",'!0'!AN967)</f>
        <v/>
      </c>
      <c r="AI965" t="str">
        <f>IF(OR(ISBLANK('!0'!AO967),ISERROR('!0'!AO967)),"",'!0'!AO967)</f>
        <v/>
      </c>
      <c r="AJ965" t="str">
        <f>IF(OR(ISBLANK('!0'!AP967),ISERROR('!0'!AP967)),"",'!0'!AP967)</f>
        <v/>
      </c>
      <c r="AK965" t="str">
        <f>IF(OR(ISBLANK('!0'!AQ967),ISERROR('!0'!AQ967)),"",'!0'!AQ967)</f>
        <v/>
      </c>
      <c r="AL965" t="str">
        <f>IF(OR(ISBLANK('!0'!AR967),ISERROR('!0'!AR967)),"",'!0'!AR967)</f>
        <v/>
      </c>
      <c r="AM965" t="str">
        <f>IF(OR(ISBLANK('!0'!AS967),ISERROR('!0'!AS967)),"",'!0'!AS967)</f>
        <v/>
      </c>
      <c r="AN965" t="str">
        <f>IF(OR(ISBLANK('!0'!AT967),ISERROR('!0'!AT967)),"",'!0'!AT967)</f>
        <v/>
      </c>
      <c r="AO965" t="str">
        <f>IF(OR(ISBLANK('!0'!AU967),ISERROR('!0'!AU967)),"",'!0'!AU967)</f>
        <v/>
      </c>
      <c r="AP965" t="str">
        <f>IF(OR(ISBLANK('!0'!AV967),ISERROR('!0'!AV967)),"",'!0'!AV967)</f>
        <v/>
      </c>
      <c r="AQ965" t="str">
        <f>IF(OR(ISBLANK('!0'!AW967),ISERROR('!0'!AW967)),"",'!0'!AW967)</f>
        <v/>
      </c>
      <c r="AR965" t="str">
        <f>IF(OR(ISBLANK('!0'!AX967),ISERROR('!0'!AX967)),"",'!0'!AX967)</f>
        <v/>
      </c>
      <c r="AS965" t="str">
        <f>IF(OR(ISBLANK('!0'!AY967),ISERROR('!0'!AY967)),"",'!0'!AY967)</f>
        <v/>
      </c>
      <c r="AT965" t="str">
        <f>IF(OR(ISBLANK('!0'!AZ967),ISERROR('!0'!AZ967)),"",'!0'!AZ967)</f>
        <v/>
      </c>
      <c r="AU965" t="str">
        <f>IF(OR(ISBLANK('!0'!BA967),ISERROR('!0'!BA967)),"",'!0'!BA967)</f>
        <v/>
      </c>
      <c r="AV965" t="str">
        <f>IF(OR(ISBLANK('!0'!BB967),ISERROR('!0'!BB967)),"",'!0'!BB967)</f>
        <v/>
      </c>
      <c r="AW965" t="str">
        <f>IF(OR(ISBLANK('!0'!BC967),ISERROR('!0'!BC967)),"",'!0'!BC967)</f>
        <v/>
      </c>
      <c r="AX965" t="str">
        <f>IF(OR(ISBLANK('!0'!BD967),ISERROR('!0'!BD967)),"",'!0'!BD967)</f>
        <v/>
      </c>
      <c r="AY965" t="str">
        <f>IF(OR(ISBLANK('!0'!BE967),ISERROR('!0'!BE967)),"",'!0'!BE967)</f>
        <v/>
      </c>
      <c r="AZ965" t="str">
        <f>IF(OR(ISBLANK('!0'!BF967),ISERROR('!0'!BF967)),"",'!0'!BF967)</f>
        <v/>
      </c>
      <c r="BA965" t="str">
        <f>IF(OR(ISBLANK('!0'!BG967),ISERROR('!0'!BG967)),"",'!0'!BG967)</f>
        <v/>
      </c>
      <c r="BB965" t="str">
        <f>IF(OR(ISBLANK('!0'!BH967),ISERROR('!0'!BH967)),"",'!0'!BH967)</f>
        <v/>
      </c>
      <c r="BC965" t="str">
        <f>IF(OR(ISBLANK('!0'!BI967),ISERROR('!0'!BI967)),"",'!0'!BI967)</f>
        <v/>
      </c>
    </row>
    <row r="966" spans="1:55" ht="12.75" customHeight="1" x14ac:dyDescent="0.2">
      <c r="A966" t="str">
        <f>IF(OR(ISBLANK('!0'!A968),ISERROR('!0'!A968)),"",'!0'!A968)</f>
        <v/>
      </c>
      <c r="B966" t="str">
        <f>IF(OR(ISBLANK('!0'!B968),ISERROR('!0'!B968)),"",'!0'!B968)</f>
        <v/>
      </c>
      <c r="C966" t="str">
        <f>IF(OR(ISBLANK('!0'!C967),ISERROR('!0'!C967)),"",'!0'!C967)</f>
        <v/>
      </c>
      <c r="D966" t="str">
        <f>IF(OR(ISBLANK('!0'!D968),ISERROR('!0'!D968)),"",'!0'!D968)</f>
        <v/>
      </c>
      <c r="E966" t="str">
        <f>IF(OR(ISBLANK('!0'!E968),ISERROR('!0'!E968)),"",'!0'!E968)</f>
        <v/>
      </c>
      <c r="F966" t="str">
        <f>IF(OR(ISBLANK('!0'!F968),ISERROR('!0'!F968)),"",'!0'!F968)</f>
        <v/>
      </c>
      <c r="G966" t="str">
        <f>IF(OR(ISBLANK('!0'!G968),ISERROR('!0'!G968)),"",'!0'!G968)</f>
        <v/>
      </c>
      <c r="H966" t="str">
        <f>IF(OR(ISBLANK('!0'!H968),ISERROR('!0'!H968)),"",'!0'!H968)</f>
        <v/>
      </c>
      <c r="I966" s="4" t="str">
        <f>IF(OR(ISBLANK('!0'!I968),ISERROR('!0'!I968)),"",'!0'!I968)</f>
        <v/>
      </c>
      <c r="J966" t="str">
        <f>IF(OR(ISBLANK('!0'!J968),ISERROR('!0'!J968)),"",'!0'!J968)</f>
        <v/>
      </c>
      <c r="K966" s="59" t="str">
        <f>IF(OR(ISBLANK('!0'!K968),ISERROR('!0'!K968)),"",'!0'!K968)</f>
        <v/>
      </c>
      <c r="L966" t="str">
        <f>IF(OR(ISBLANK('!0'!L968),ISERROR('!0'!L968)),"",'!0'!L968)</f>
        <v/>
      </c>
      <c r="M966" t="str">
        <f>IF(OR(ISBLANK('!0'!M968),ISERROR('!0'!M968)),"",'!0'!M968)</f>
        <v/>
      </c>
      <c r="N966" t="str">
        <f>IF(OR(ISBLANK('!0'!N968),ISERROR('!0'!N968)),"",'!0'!N968)</f>
        <v/>
      </c>
      <c r="O966" t="str">
        <f>IF(OR(ISBLANK('!0'!O968),ISERROR('!0'!O968)),"",'!0'!O968)</f>
        <v/>
      </c>
      <c r="P966" t="str">
        <f>IF(OR(ISBLANK('!0'!P968),ISERROR('!0'!P968)),"",'!0'!P968)</f>
        <v/>
      </c>
      <c r="Q966" t="str">
        <f>IF(OR(ISBLANK('!0'!Q968),ISERROR('!0'!Q968)),"",'!0'!Q968)</f>
        <v/>
      </c>
      <c r="R966" t="str">
        <f>IF(OR(ISBLANK('!0'!R968),ISERROR('!0'!R968)),"",'!0'!R968)</f>
        <v/>
      </c>
      <c r="S966" t="str">
        <f>IF(OR(ISBLANK('!0'!S968),ISERROR('!0'!S968)),"",'!0'!S968)</f>
        <v/>
      </c>
      <c r="T966" t="str">
        <f>IF(OR(ISBLANK('!0'!T968),ISERROR('!0'!T968)),"",'!0'!T968)</f>
        <v/>
      </c>
      <c r="U966" t="str">
        <f>IF(OR(ISBLANK('!0'!U968),ISERROR('!0'!U968)),"",'!0'!U968)</f>
        <v/>
      </c>
      <c r="V966" t="str">
        <f>IF(OR(ISBLANK('!0'!V968),ISERROR('!0'!V968)),"",'!0'!V968)</f>
        <v/>
      </c>
      <c r="W966" t="str">
        <f>IF(OR(ISBLANK('!0'!W968),ISERROR('!0'!W968)),"",'!0'!W968)</f>
        <v/>
      </c>
      <c r="X966" t="str">
        <f>IF(OR(ISBLANK('!0'!X968),ISERROR('!0'!X968)),"",'!0'!X968)</f>
        <v/>
      </c>
      <c r="Y966" t="str">
        <f>IF(OR(ISBLANK('!0'!Y968),ISERROR('!0'!Y968)),"",'!0'!Y968)</f>
        <v/>
      </c>
      <c r="Z966" t="str">
        <f>IF(OR(ISBLANK('!0'!Z968),ISERROR('!0'!Z968)),"",'!0'!Z968)</f>
        <v/>
      </c>
      <c r="AA966" t="str">
        <f>IF(OR(ISBLANK('!0'!AA968),ISERROR('!0'!AA968)),"",'!0'!AA968)</f>
        <v/>
      </c>
      <c r="AB966" t="str">
        <f>IF(OR(ISBLANK('!0'!AB968),ISERROR('!0'!AB968)),"",'!0'!AB968)</f>
        <v/>
      </c>
      <c r="AC966" t="str">
        <f>IF(OR(ISBLANK('!0'!AI968),ISERROR('!0'!AI968)),"",'!0'!AI968)</f>
        <v/>
      </c>
      <c r="AD966" t="str">
        <f>IF(OR(ISBLANK('!0'!AJ968),ISERROR('!0'!AJ968)),"",'!0'!AJ968)</f>
        <v/>
      </c>
      <c r="AE966" t="str">
        <f>IF(OR(ISBLANK('!0'!AK968),ISERROR('!0'!AK968)),"",'!0'!AK968)</f>
        <v/>
      </c>
      <c r="AF966" t="str">
        <f>IF(OR(ISBLANK('!0'!AL968),ISERROR('!0'!AL968)),"",'!0'!AL968)</f>
        <v/>
      </c>
      <c r="AG966" t="str">
        <f>IF(OR(ISBLANK('!0'!AM968),ISERROR('!0'!AM968)),"",'!0'!AM968)</f>
        <v/>
      </c>
      <c r="AH966" t="str">
        <f>IF(OR(ISBLANK('!0'!AN968),ISERROR('!0'!AN968)),"",'!0'!AN968)</f>
        <v/>
      </c>
      <c r="AI966" t="str">
        <f>IF(OR(ISBLANK('!0'!AO968),ISERROR('!0'!AO968)),"",'!0'!AO968)</f>
        <v/>
      </c>
      <c r="AJ966" t="str">
        <f>IF(OR(ISBLANK('!0'!AP968),ISERROR('!0'!AP968)),"",'!0'!AP968)</f>
        <v/>
      </c>
      <c r="AK966" t="str">
        <f>IF(OR(ISBLANK('!0'!AQ968),ISERROR('!0'!AQ968)),"",'!0'!AQ968)</f>
        <v/>
      </c>
      <c r="AL966" t="str">
        <f>IF(OR(ISBLANK('!0'!AR968),ISERROR('!0'!AR968)),"",'!0'!AR968)</f>
        <v/>
      </c>
      <c r="AM966" t="str">
        <f>IF(OR(ISBLANK('!0'!AS968),ISERROR('!0'!AS968)),"",'!0'!AS968)</f>
        <v/>
      </c>
      <c r="AN966" t="str">
        <f>IF(OR(ISBLANK('!0'!AT968),ISERROR('!0'!AT968)),"",'!0'!AT968)</f>
        <v/>
      </c>
      <c r="AO966" t="str">
        <f>IF(OR(ISBLANK('!0'!AU968),ISERROR('!0'!AU968)),"",'!0'!AU968)</f>
        <v/>
      </c>
      <c r="AP966" t="str">
        <f>IF(OR(ISBLANK('!0'!AV968),ISERROR('!0'!AV968)),"",'!0'!AV968)</f>
        <v/>
      </c>
      <c r="AQ966" t="str">
        <f>IF(OR(ISBLANK('!0'!AW968),ISERROR('!0'!AW968)),"",'!0'!AW968)</f>
        <v/>
      </c>
      <c r="AR966" t="str">
        <f>IF(OR(ISBLANK('!0'!AX968),ISERROR('!0'!AX968)),"",'!0'!AX968)</f>
        <v/>
      </c>
      <c r="AS966" t="str">
        <f>IF(OR(ISBLANK('!0'!AY968),ISERROR('!0'!AY968)),"",'!0'!AY968)</f>
        <v/>
      </c>
      <c r="AT966" t="str">
        <f>IF(OR(ISBLANK('!0'!AZ968),ISERROR('!0'!AZ968)),"",'!0'!AZ968)</f>
        <v/>
      </c>
      <c r="AU966" t="str">
        <f>IF(OR(ISBLANK('!0'!BA968),ISERROR('!0'!BA968)),"",'!0'!BA968)</f>
        <v/>
      </c>
      <c r="AV966" t="str">
        <f>IF(OR(ISBLANK('!0'!BB968),ISERROR('!0'!BB968)),"",'!0'!BB968)</f>
        <v/>
      </c>
      <c r="AW966" t="str">
        <f>IF(OR(ISBLANK('!0'!BC968),ISERROR('!0'!BC968)),"",'!0'!BC968)</f>
        <v/>
      </c>
      <c r="AX966" t="str">
        <f>IF(OR(ISBLANK('!0'!BD968),ISERROR('!0'!BD968)),"",'!0'!BD968)</f>
        <v/>
      </c>
      <c r="AY966" t="str">
        <f>IF(OR(ISBLANK('!0'!BE968),ISERROR('!0'!BE968)),"",'!0'!BE968)</f>
        <v/>
      </c>
      <c r="AZ966" t="str">
        <f>IF(OR(ISBLANK('!0'!BF968),ISERROR('!0'!BF968)),"",'!0'!BF968)</f>
        <v/>
      </c>
      <c r="BA966" t="str">
        <f>IF(OR(ISBLANK('!0'!BG968),ISERROR('!0'!BG968)),"",'!0'!BG968)</f>
        <v/>
      </c>
      <c r="BB966" t="str">
        <f>IF(OR(ISBLANK('!0'!BH968),ISERROR('!0'!BH968)),"",'!0'!BH968)</f>
        <v/>
      </c>
      <c r="BC966" t="str">
        <f>IF(OR(ISBLANK('!0'!BI968),ISERROR('!0'!BI968)),"",'!0'!BI968)</f>
        <v/>
      </c>
    </row>
    <row r="967" spans="1:55" ht="12.75" customHeight="1" x14ac:dyDescent="0.2">
      <c r="A967" t="str">
        <f>IF(OR(ISBLANK('!0'!A969),ISERROR('!0'!A969)),"",'!0'!A969)</f>
        <v/>
      </c>
      <c r="B967" t="str">
        <f>IF(OR(ISBLANK('!0'!B969),ISERROR('!0'!B969)),"",'!0'!B969)</f>
        <v/>
      </c>
      <c r="C967" t="str">
        <f>IF(OR(ISBLANK('!0'!C968),ISERROR('!0'!C968)),"",'!0'!C968)</f>
        <v/>
      </c>
      <c r="D967" t="str">
        <f>IF(OR(ISBLANK('!0'!D969),ISERROR('!0'!D969)),"",'!0'!D969)</f>
        <v/>
      </c>
      <c r="E967" t="str">
        <f>IF(OR(ISBLANK('!0'!E969),ISERROR('!0'!E969)),"",'!0'!E969)</f>
        <v/>
      </c>
      <c r="F967" t="str">
        <f>IF(OR(ISBLANK('!0'!F969),ISERROR('!0'!F969)),"",'!0'!F969)</f>
        <v/>
      </c>
      <c r="G967" t="str">
        <f>IF(OR(ISBLANK('!0'!G969),ISERROR('!0'!G969)),"",'!0'!G969)</f>
        <v/>
      </c>
      <c r="H967" t="str">
        <f>IF(OR(ISBLANK('!0'!H969),ISERROR('!0'!H969)),"",'!0'!H969)</f>
        <v/>
      </c>
      <c r="I967" s="4" t="str">
        <f>IF(OR(ISBLANK('!0'!I969),ISERROR('!0'!I969)),"",'!0'!I969)</f>
        <v/>
      </c>
      <c r="J967" t="str">
        <f>IF(OR(ISBLANK('!0'!J969),ISERROR('!0'!J969)),"",'!0'!J969)</f>
        <v/>
      </c>
      <c r="K967" s="59" t="str">
        <f>IF(OR(ISBLANK('!0'!K969),ISERROR('!0'!K969)),"",'!0'!K969)</f>
        <v/>
      </c>
      <c r="L967" t="str">
        <f>IF(OR(ISBLANK('!0'!L969),ISERROR('!0'!L969)),"",'!0'!L969)</f>
        <v/>
      </c>
      <c r="M967" t="str">
        <f>IF(OR(ISBLANK('!0'!M969),ISERROR('!0'!M969)),"",'!0'!M969)</f>
        <v/>
      </c>
      <c r="N967" t="str">
        <f>IF(OR(ISBLANK('!0'!N969),ISERROR('!0'!N969)),"",'!0'!N969)</f>
        <v/>
      </c>
      <c r="O967" t="str">
        <f>IF(OR(ISBLANK('!0'!O969),ISERROR('!0'!O969)),"",'!0'!O969)</f>
        <v/>
      </c>
      <c r="P967" t="str">
        <f>IF(OR(ISBLANK('!0'!P969),ISERROR('!0'!P969)),"",'!0'!P969)</f>
        <v/>
      </c>
      <c r="Q967" t="str">
        <f>IF(OR(ISBLANK('!0'!Q969),ISERROR('!0'!Q969)),"",'!0'!Q969)</f>
        <v/>
      </c>
      <c r="R967" t="str">
        <f>IF(OR(ISBLANK('!0'!R969),ISERROR('!0'!R969)),"",'!0'!R969)</f>
        <v/>
      </c>
      <c r="S967" t="str">
        <f>IF(OR(ISBLANK('!0'!S969),ISERROR('!0'!S969)),"",'!0'!S969)</f>
        <v/>
      </c>
      <c r="T967" t="str">
        <f>IF(OR(ISBLANK('!0'!T969),ISERROR('!0'!T969)),"",'!0'!T969)</f>
        <v/>
      </c>
      <c r="U967" t="str">
        <f>IF(OR(ISBLANK('!0'!U969),ISERROR('!0'!U969)),"",'!0'!U969)</f>
        <v/>
      </c>
      <c r="V967" t="str">
        <f>IF(OR(ISBLANK('!0'!V969),ISERROR('!0'!V969)),"",'!0'!V969)</f>
        <v/>
      </c>
      <c r="W967" t="str">
        <f>IF(OR(ISBLANK('!0'!W969),ISERROR('!0'!W969)),"",'!0'!W969)</f>
        <v/>
      </c>
      <c r="X967" t="str">
        <f>IF(OR(ISBLANK('!0'!X969),ISERROR('!0'!X969)),"",'!0'!X969)</f>
        <v/>
      </c>
      <c r="Y967" t="str">
        <f>IF(OR(ISBLANK('!0'!Y969),ISERROR('!0'!Y969)),"",'!0'!Y969)</f>
        <v/>
      </c>
      <c r="Z967" t="str">
        <f>IF(OR(ISBLANK('!0'!Z969),ISERROR('!0'!Z969)),"",'!0'!Z969)</f>
        <v/>
      </c>
      <c r="AA967" t="str">
        <f>IF(OR(ISBLANK('!0'!AA969),ISERROR('!0'!AA969)),"",'!0'!AA969)</f>
        <v/>
      </c>
      <c r="AB967" t="str">
        <f>IF(OR(ISBLANK('!0'!AB969),ISERROR('!0'!AB969)),"",'!0'!AB969)</f>
        <v/>
      </c>
      <c r="AC967" t="str">
        <f>IF(OR(ISBLANK('!0'!AI969),ISERROR('!0'!AI969)),"",'!0'!AI969)</f>
        <v/>
      </c>
      <c r="AD967" t="str">
        <f>IF(OR(ISBLANK('!0'!AJ969),ISERROR('!0'!AJ969)),"",'!0'!AJ969)</f>
        <v/>
      </c>
      <c r="AE967" t="str">
        <f>IF(OR(ISBLANK('!0'!AK969),ISERROR('!0'!AK969)),"",'!0'!AK969)</f>
        <v/>
      </c>
      <c r="AF967" t="str">
        <f>IF(OR(ISBLANK('!0'!AL969),ISERROR('!0'!AL969)),"",'!0'!AL969)</f>
        <v/>
      </c>
      <c r="AG967" t="str">
        <f>IF(OR(ISBLANK('!0'!AM969),ISERROR('!0'!AM969)),"",'!0'!AM969)</f>
        <v/>
      </c>
      <c r="AH967" t="str">
        <f>IF(OR(ISBLANK('!0'!AN969),ISERROR('!0'!AN969)),"",'!0'!AN969)</f>
        <v/>
      </c>
      <c r="AI967" t="str">
        <f>IF(OR(ISBLANK('!0'!AO969),ISERROR('!0'!AO969)),"",'!0'!AO969)</f>
        <v/>
      </c>
      <c r="AJ967" t="str">
        <f>IF(OR(ISBLANK('!0'!AP969),ISERROR('!0'!AP969)),"",'!0'!AP969)</f>
        <v/>
      </c>
      <c r="AK967" t="str">
        <f>IF(OR(ISBLANK('!0'!AQ969),ISERROR('!0'!AQ969)),"",'!0'!AQ969)</f>
        <v/>
      </c>
      <c r="AL967" t="str">
        <f>IF(OR(ISBLANK('!0'!AR969),ISERROR('!0'!AR969)),"",'!0'!AR969)</f>
        <v/>
      </c>
      <c r="AM967" t="str">
        <f>IF(OR(ISBLANK('!0'!AS969),ISERROR('!0'!AS969)),"",'!0'!AS969)</f>
        <v/>
      </c>
      <c r="AN967" t="str">
        <f>IF(OR(ISBLANK('!0'!AT969),ISERROR('!0'!AT969)),"",'!0'!AT969)</f>
        <v/>
      </c>
      <c r="AO967" t="str">
        <f>IF(OR(ISBLANK('!0'!AU969),ISERROR('!0'!AU969)),"",'!0'!AU969)</f>
        <v/>
      </c>
      <c r="AP967" t="str">
        <f>IF(OR(ISBLANK('!0'!AV969),ISERROR('!0'!AV969)),"",'!0'!AV969)</f>
        <v/>
      </c>
      <c r="AQ967" t="str">
        <f>IF(OR(ISBLANK('!0'!AW969),ISERROR('!0'!AW969)),"",'!0'!AW969)</f>
        <v/>
      </c>
      <c r="AR967" t="str">
        <f>IF(OR(ISBLANK('!0'!AX969),ISERROR('!0'!AX969)),"",'!0'!AX969)</f>
        <v/>
      </c>
      <c r="AS967" t="str">
        <f>IF(OR(ISBLANK('!0'!AY969),ISERROR('!0'!AY969)),"",'!0'!AY969)</f>
        <v/>
      </c>
      <c r="AT967" t="str">
        <f>IF(OR(ISBLANK('!0'!AZ969),ISERROR('!0'!AZ969)),"",'!0'!AZ969)</f>
        <v/>
      </c>
      <c r="AU967" t="str">
        <f>IF(OR(ISBLANK('!0'!BA969),ISERROR('!0'!BA969)),"",'!0'!BA969)</f>
        <v/>
      </c>
      <c r="AV967" t="str">
        <f>IF(OR(ISBLANK('!0'!BB969),ISERROR('!0'!BB969)),"",'!0'!BB969)</f>
        <v/>
      </c>
      <c r="AW967" t="str">
        <f>IF(OR(ISBLANK('!0'!BC969),ISERROR('!0'!BC969)),"",'!0'!BC969)</f>
        <v/>
      </c>
      <c r="AX967" t="str">
        <f>IF(OR(ISBLANK('!0'!BD969),ISERROR('!0'!BD969)),"",'!0'!BD969)</f>
        <v/>
      </c>
      <c r="AY967" t="str">
        <f>IF(OR(ISBLANK('!0'!BE969),ISERROR('!0'!BE969)),"",'!0'!BE969)</f>
        <v/>
      </c>
      <c r="AZ967" t="str">
        <f>IF(OR(ISBLANK('!0'!BF969),ISERROR('!0'!BF969)),"",'!0'!BF969)</f>
        <v/>
      </c>
      <c r="BA967" t="str">
        <f>IF(OR(ISBLANK('!0'!BG969),ISERROR('!0'!BG969)),"",'!0'!BG969)</f>
        <v/>
      </c>
      <c r="BB967" t="str">
        <f>IF(OR(ISBLANK('!0'!BH969),ISERROR('!0'!BH969)),"",'!0'!BH969)</f>
        <v/>
      </c>
      <c r="BC967" t="str">
        <f>IF(OR(ISBLANK('!0'!BI969),ISERROR('!0'!BI969)),"",'!0'!BI969)</f>
        <v/>
      </c>
    </row>
    <row r="968" spans="1:55" ht="12.75" customHeight="1" x14ac:dyDescent="0.2">
      <c r="A968" t="str">
        <f>IF(OR(ISBLANK('!0'!A970),ISERROR('!0'!A970)),"",'!0'!A970)</f>
        <v/>
      </c>
      <c r="B968" t="str">
        <f>IF(OR(ISBLANK('!0'!B970),ISERROR('!0'!B970)),"",'!0'!B970)</f>
        <v/>
      </c>
      <c r="C968" t="str">
        <f>IF(OR(ISBLANK('!0'!C969),ISERROR('!0'!C969)),"",'!0'!C969)</f>
        <v/>
      </c>
      <c r="D968" t="str">
        <f>IF(OR(ISBLANK('!0'!D970),ISERROR('!0'!D970)),"",'!0'!D970)</f>
        <v/>
      </c>
      <c r="E968" t="str">
        <f>IF(OR(ISBLANK('!0'!E970),ISERROR('!0'!E970)),"",'!0'!E970)</f>
        <v/>
      </c>
      <c r="F968" t="str">
        <f>IF(OR(ISBLANK('!0'!F970),ISERROR('!0'!F970)),"",'!0'!F970)</f>
        <v/>
      </c>
      <c r="G968" t="str">
        <f>IF(OR(ISBLANK('!0'!G970),ISERROR('!0'!G970)),"",'!0'!G970)</f>
        <v/>
      </c>
      <c r="H968" t="str">
        <f>IF(OR(ISBLANK('!0'!H970),ISERROR('!0'!H970)),"",'!0'!H970)</f>
        <v/>
      </c>
      <c r="I968" s="4" t="str">
        <f>IF(OR(ISBLANK('!0'!I970),ISERROR('!0'!I970)),"",'!0'!I970)</f>
        <v/>
      </c>
      <c r="J968" t="str">
        <f>IF(OR(ISBLANK('!0'!J970),ISERROR('!0'!J970)),"",'!0'!J970)</f>
        <v/>
      </c>
      <c r="K968" s="59" t="str">
        <f>IF(OR(ISBLANK('!0'!K970),ISERROR('!0'!K970)),"",'!0'!K970)</f>
        <v/>
      </c>
      <c r="L968" t="str">
        <f>IF(OR(ISBLANK('!0'!L970),ISERROR('!0'!L970)),"",'!0'!L970)</f>
        <v/>
      </c>
      <c r="M968" t="str">
        <f>IF(OR(ISBLANK('!0'!M970),ISERROR('!0'!M970)),"",'!0'!M970)</f>
        <v/>
      </c>
      <c r="N968" t="str">
        <f>IF(OR(ISBLANK('!0'!N970),ISERROR('!0'!N970)),"",'!0'!N970)</f>
        <v/>
      </c>
      <c r="O968" t="str">
        <f>IF(OR(ISBLANK('!0'!O970),ISERROR('!0'!O970)),"",'!0'!O970)</f>
        <v/>
      </c>
      <c r="P968" t="str">
        <f>IF(OR(ISBLANK('!0'!P970),ISERROR('!0'!P970)),"",'!0'!P970)</f>
        <v/>
      </c>
      <c r="Q968" t="str">
        <f>IF(OR(ISBLANK('!0'!Q970),ISERROR('!0'!Q970)),"",'!0'!Q970)</f>
        <v/>
      </c>
      <c r="R968" t="str">
        <f>IF(OR(ISBLANK('!0'!R970),ISERROR('!0'!R970)),"",'!0'!R970)</f>
        <v/>
      </c>
      <c r="S968" t="str">
        <f>IF(OR(ISBLANK('!0'!S970),ISERROR('!0'!S970)),"",'!0'!S970)</f>
        <v/>
      </c>
      <c r="T968" t="str">
        <f>IF(OR(ISBLANK('!0'!T970),ISERROR('!0'!T970)),"",'!0'!T970)</f>
        <v/>
      </c>
      <c r="U968" t="str">
        <f>IF(OR(ISBLANK('!0'!U970),ISERROR('!0'!U970)),"",'!0'!U970)</f>
        <v/>
      </c>
      <c r="V968" t="str">
        <f>IF(OR(ISBLANK('!0'!V970),ISERROR('!0'!V970)),"",'!0'!V970)</f>
        <v/>
      </c>
      <c r="W968" t="str">
        <f>IF(OR(ISBLANK('!0'!W970),ISERROR('!0'!W970)),"",'!0'!W970)</f>
        <v/>
      </c>
      <c r="X968" t="str">
        <f>IF(OR(ISBLANK('!0'!X970),ISERROR('!0'!X970)),"",'!0'!X970)</f>
        <v/>
      </c>
      <c r="Y968" t="str">
        <f>IF(OR(ISBLANK('!0'!Y970),ISERROR('!0'!Y970)),"",'!0'!Y970)</f>
        <v/>
      </c>
      <c r="Z968" t="str">
        <f>IF(OR(ISBLANK('!0'!Z970),ISERROR('!0'!Z970)),"",'!0'!Z970)</f>
        <v/>
      </c>
      <c r="AA968" t="str">
        <f>IF(OR(ISBLANK('!0'!AA970),ISERROR('!0'!AA970)),"",'!0'!AA970)</f>
        <v/>
      </c>
      <c r="AB968" t="str">
        <f>IF(OR(ISBLANK('!0'!AB970),ISERROR('!0'!AB970)),"",'!0'!AB970)</f>
        <v/>
      </c>
      <c r="AC968" t="str">
        <f>IF(OR(ISBLANK('!0'!AI970),ISERROR('!0'!AI970)),"",'!0'!AI970)</f>
        <v/>
      </c>
      <c r="AD968" t="str">
        <f>IF(OR(ISBLANK('!0'!AJ970),ISERROR('!0'!AJ970)),"",'!0'!AJ970)</f>
        <v/>
      </c>
      <c r="AE968" t="str">
        <f>IF(OR(ISBLANK('!0'!AK970),ISERROR('!0'!AK970)),"",'!0'!AK970)</f>
        <v/>
      </c>
      <c r="AF968" t="str">
        <f>IF(OR(ISBLANK('!0'!AL970),ISERROR('!0'!AL970)),"",'!0'!AL970)</f>
        <v/>
      </c>
      <c r="AG968" t="str">
        <f>IF(OR(ISBLANK('!0'!AM970),ISERROR('!0'!AM970)),"",'!0'!AM970)</f>
        <v/>
      </c>
      <c r="AH968" t="str">
        <f>IF(OR(ISBLANK('!0'!AN970),ISERROR('!0'!AN970)),"",'!0'!AN970)</f>
        <v/>
      </c>
      <c r="AI968" t="str">
        <f>IF(OR(ISBLANK('!0'!AO970),ISERROR('!0'!AO970)),"",'!0'!AO970)</f>
        <v/>
      </c>
      <c r="AJ968" t="str">
        <f>IF(OR(ISBLANK('!0'!AP970),ISERROR('!0'!AP970)),"",'!0'!AP970)</f>
        <v/>
      </c>
      <c r="AK968" t="str">
        <f>IF(OR(ISBLANK('!0'!AQ970),ISERROR('!0'!AQ970)),"",'!0'!AQ970)</f>
        <v/>
      </c>
      <c r="AL968" t="str">
        <f>IF(OR(ISBLANK('!0'!AR970),ISERROR('!0'!AR970)),"",'!0'!AR970)</f>
        <v/>
      </c>
      <c r="AM968" t="str">
        <f>IF(OR(ISBLANK('!0'!AS970),ISERROR('!0'!AS970)),"",'!0'!AS970)</f>
        <v/>
      </c>
      <c r="AN968" t="str">
        <f>IF(OR(ISBLANK('!0'!AT970),ISERROR('!0'!AT970)),"",'!0'!AT970)</f>
        <v/>
      </c>
      <c r="AO968" t="str">
        <f>IF(OR(ISBLANK('!0'!AU970),ISERROR('!0'!AU970)),"",'!0'!AU970)</f>
        <v/>
      </c>
      <c r="AP968" t="str">
        <f>IF(OR(ISBLANK('!0'!AV970),ISERROR('!0'!AV970)),"",'!0'!AV970)</f>
        <v/>
      </c>
      <c r="AQ968" t="str">
        <f>IF(OR(ISBLANK('!0'!AW970),ISERROR('!0'!AW970)),"",'!0'!AW970)</f>
        <v/>
      </c>
      <c r="AR968" t="str">
        <f>IF(OR(ISBLANK('!0'!AX970),ISERROR('!0'!AX970)),"",'!0'!AX970)</f>
        <v/>
      </c>
      <c r="AS968" t="str">
        <f>IF(OR(ISBLANK('!0'!AY970),ISERROR('!0'!AY970)),"",'!0'!AY970)</f>
        <v/>
      </c>
      <c r="AT968" t="str">
        <f>IF(OR(ISBLANK('!0'!AZ970),ISERROR('!0'!AZ970)),"",'!0'!AZ970)</f>
        <v/>
      </c>
      <c r="AU968" t="str">
        <f>IF(OR(ISBLANK('!0'!BA970),ISERROR('!0'!BA970)),"",'!0'!BA970)</f>
        <v/>
      </c>
      <c r="AV968" t="str">
        <f>IF(OR(ISBLANK('!0'!BB970),ISERROR('!0'!BB970)),"",'!0'!BB970)</f>
        <v/>
      </c>
      <c r="AW968" t="str">
        <f>IF(OR(ISBLANK('!0'!BC970),ISERROR('!0'!BC970)),"",'!0'!BC970)</f>
        <v/>
      </c>
      <c r="AX968" t="str">
        <f>IF(OR(ISBLANK('!0'!BD970),ISERROR('!0'!BD970)),"",'!0'!BD970)</f>
        <v/>
      </c>
      <c r="AY968" t="str">
        <f>IF(OR(ISBLANK('!0'!BE970),ISERROR('!0'!BE970)),"",'!0'!BE970)</f>
        <v/>
      </c>
      <c r="AZ968" t="str">
        <f>IF(OR(ISBLANK('!0'!BF970),ISERROR('!0'!BF970)),"",'!0'!BF970)</f>
        <v/>
      </c>
      <c r="BA968" t="str">
        <f>IF(OR(ISBLANK('!0'!BG970),ISERROR('!0'!BG970)),"",'!0'!BG970)</f>
        <v/>
      </c>
      <c r="BB968" t="str">
        <f>IF(OR(ISBLANK('!0'!BH970),ISERROR('!0'!BH970)),"",'!0'!BH970)</f>
        <v/>
      </c>
      <c r="BC968" t="str">
        <f>IF(OR(ISBLANK('!0'!BI970),ISERROR('!0'!BI970)),"",'!0'!BI970)</f>
        <v/>
      </c>
    </row>
    <row r="969" spans="1:55" ht="12.75" customHeight="1" x14ac:dyDescent="0.2">
      <c r="A969" t="str">
        <f>IF(OR(ISBLANK('!0'!A971),ISERROR('!0'!A971)),"",'!0'!A971)</f>
        <v/>
      </c>
      <c r="B969" t="str">
        <f>IF(OR(ISBLANK('!0'!B971),ISERROR('!0'!B971)),"",'!0'!B971)</f>
        <v/>
      </c>
      <c r="C969" t="str">
        <f>IF(OR(ISBLANK('!0'!C970),ISERROR('!0'!C970)),"",'!0'!C970)</f>
        <v/>
      </c>
      <c r="D969" t="str">
        <f>IF(OR(ISBLANK('!0'!D971),ISERROR('!0'!D971)),"",'!0'!D971)</f>
        <v/>
      </c>
      <c r="E969" t="str">
        <f>IF(OR(ISBLANK('!0'!E971),ISERROR('!0'!E971)),"",'!0'!E971)</f>
        <v/>
      </c>
      <c r="F969" t="str">
        <f>IF(OR(ISBLANK('!0'!F971),ISERROR('!0'!F971)),"",'!0'!F971)</f>
        <v/>
      </c>
      <c r="G969" t="str">
        <f>IF(OR(ISBLANK('!0'!G971),ISERROR('!0'!G971)),"",'!0'!G971)</f>
        <v/>
      </c>
      <c r="H969" t="str">
        <f>IF(OR(ISBLANK('!0'!H971),ISERROR('!0'!H971)),"",'!0'!H971)</f>
        <v/>
      </c>
      <c r="I969" s="4" t="str">
        <f>IF(OR(ISBLANK('!0'!I971),ISERROR('!0'!I971)),"",'!0'!I971)</f>
        <v/>
      </c>
      <c r="J969" t="str">
        <f>IF(OR(ISBLANK('!0'!J971),ISERROR('!0'!J971)),"",'!0'!J971)</f>
        <v/>
      </c>
      <c r="K969" s="59" t="str">
        <f>IF(OR(ISBLANK('!0'!K971),ISERROR('!0'!K971)),"",'!0'!K971)</f>
        <v/>
      </c>
      <c r="L969" t="str">
        <f>IF(OR(ISBLANK('!0'!L971),ISERROR('!0'!L971)),"",'!0'!L971)</f>
        <v/>
      </c>
      <c r="M969" t="str">
        <f>IF(OR(ISBLANK('!0'!M971),ISERROR('!0'!M971)),"",'!0'!M971)</f>
        <v/>
      </c>
      <c r="N969" t="str">
        <f>IF(OR(ISBLANK('!0'!N971),ISERROR('!0'!N971)),"",'!0'!N971)</f>
        <v/>
      </c>
      <c r="O969" t="str">
        <f>IF(OR(ISBLANK('!0'!O971),ISERROR('!0'!O971)),"",'!0'!O971)</f>
        <v/>
      </c>
      <c r="P969" t="str">
        <f>IF(OR(ISBLANK('!0'!P971),ISERROR('!0'!P971)),"",'!0'!P971)</f>
        <v/>
      </c>
      <c r="Q969" t="str">
        <f>IF(OR(ISBLANK('!0'!Q971),ISERROR('!0'!Q971)),"",'!0'!Q971)</f>
        <v/>
      </c>
      <c r="R969" t="str">
        <f>IF(OR(ISBLANK('!0'!R971),ISERROR('!0'!R971)),"",'!0'!R971)</f>
        <v/>
      </c>
      <c r="S969" t="str">
        <f>IF(OR(ISBLANK('!0'!S971),ISERROR('!0'!S971)),"",'!0'!S971)</f>
        <v/>
      </c>
      <c r="T969" t="str">
        <f>IF(OR(ISBLANK('!0'!T971),ISERROR('!0'!T971)),"",'!0'!T971)</f>
        <v/>
      </c>
      <c r="U969" t="str">
        <f>IF(OR(ISBLANK('!0'!U971),ISERROR('!0'!U971)),"",'!0'!U971)</f>
        <v/>
      </c>
      <c r="V969" t="str">
        <f>IF(OR(ISBLANK('!0'!V971),ISERROR('!0'!V971)),"",'!0'!V971)</f>
        <v/>
      </c>
      <c r="W969" t="str">
        <f>IF(OR(ISBLANK('!0'!W971),ISERROR('!0'!W971)),"",'!0'!W971)</f>
        <v/>
      </c>
      <c r="X969" t="str">
        <f>IF(OR(ISBLANK('!0'!X971),ISERROR('!0'!X971)),"",'!0'!X971)</f>
        <v/>
      </c>
      <c r="Y969" t="str">
        <f>IF(OR(ISBLANK('!0'!Y971),ISERROR('!0'!Y971)),"",'!0'!Y971)</f>
        <v/>
      </c>
      <c r="Z969" t="str">
        <f>IF(OR(ISBLANK('!0'!Z971),ISERROR('!0'!Z971)),"",'!0'!Z971)</f>
        <v/>
      </c>
      <c r="AA969" t="str">
        <f>IF(OR(ISBLANK('!0'!AA971),ISERROR('!0'!AA971)),"",'!0'!AA971)</f>
        <v/>
      </c>
      <c r="AB969" t="str">
        <f>IF(OR(ISBLANK('!0'!AB971),ISERROR('!0'!AB971)),"",'!0'!AB971)</f>
        <v/>
      </c>
      <c r="AC969" t="str">
        <f>IF(OR(ISBLANK('!0'!AI971),ISERROR('!0'!AI971)),"",'!0'!AI971)</f>
        <v/>
      </c>
      <c r="AD969" t="str">
        <f>IF(OR(ISBLANK('!0'!AJ971),ISERROR('!0'!AJ971)),"",'!0'!AJ971)</f>
        <v/>
      </c>
      <c r="AE969" t="str">
        <f>IF(OR(ISBLANK('!0'!AK971),ISERROR('!0'!AK971)),"",'!0'!AK971)</f>
        <v/>
      </c>
      <c r="AF969" t="str">
        <f>IF(OR(ISBLANK('!0'!AL971),ISERROR('!0'!AL971)),"",'!0'!AL971)</f>
        <v/>
      </c>
      <c r="AG969" t="str">
        <f>IF(OR(ISBLANK('!0'!AM971),ISERROR('!0'!AM971)),"",'!0'!AM971)</f>
        <v/>
      </c>
      <c r="AH969" t="str">
        <f>IF(OR(ISBLANK('!0'!AN971),ISERROR('!0'!AN971)),"",'!0'!AN971)</f>
        <v/>
      </c>
      <c r="AI969" t="str">
        <f>IF(OR(ISBLANK('!0'!AO971),ISERROR('!0'!AO971)),"",'!0'!AO971)</f>
        <v/>
      </c>
      <c r="AJ969" t="str">
        <f>IF(OR(ISBLANK('!0'!AP971),ISERROR('!0'!AP971)),"",'!0'!AP971)</f>
        <v/>
      </c>
      <c r="AK969" t="str">
        <f>IF(OR(ISBLANK('!0'!AQ971),ISERROR('!0'!AQ971)),"",'!0'!AQ971)</f>
        <v/>
      </c>
      <c r="AL969" t="str">
        <f>IF(OR(ISBLANK('!0'!AR971),ISERROR('!0'!AR971)),"",'!0'!AR971)</f>
        <v/>
      </c>
      <c r="AM969" t="str">
        <f>IF(OR(ISBLANK('!0'!AS971),ISERROR('!0'!AS971)),"",'!0'!AS971)</f>
        <v/>
      </c>
      <c r="AN969" t="str">
        <f>IF(OR(ISBLANK('!0'!AT971),ISERROR('!0'!AT971)),"",'!0'!AT971)</f>
        <v/>
      </c>
      <c r="AO969" t="str">
        <f>IF(OR(ISBLANK('!0'!AU971),ISERROR('!0'!AU971)),"",'!0'!AU971)</f>
        <v/>
      </c>
      <c r="AP969" t="str">
        <f>IF(OR(ISBLANK('!0'!AV971),ISERROR('!0'!AV971)),"",'!0'!AV971)</f>
        <v/>
      </c>
      <c r="AQ969" t="str">
        <f>IF(OR(ISBLANK('!0'!AW971),ISERROR('!0'!AW971)),"",'!0'!AW971)</f>
        <v/>
      </c>
      <c r="AR969" t="str">
        <f>IF(OR(ISBLANK('!0'!AX971),ISERROR('!0'!AX971)),"",'!0'!AX971)</f>
        <v/>
      </c>
      <c r="AS969" t="str">
        <f>IF(OR(ISBLANK('!0'!AY971),ISERROR('!0'!AY971)),"",'!0'!AY971)</f>
        <v/>
      </c>
      <c r="AT969" t="str">
        <f>IF(OR(ISBLANK('!0'!AZ971),ISERROR('!0'!AZ971)),"",'!0'!AZ971)</f>
        <v/>
      </c>
      <c r="AU969" t="str">
        <f>IF(OR(ISBLANK('!0'!BA971),ISERROR('!0'!BA971)),"",'!0'!BA971)</f>
        <v/>
      </c>
      <c r="AV969" t="str">
        <f>IF(OR(ISBLANK('!0'!BB971),ISERROR('!0'!BB971)),"",'!0'!BB971)</f>
        <v/>
      </c>
      <c r="AW969" t="str">
        <f>IF(OR(ISBLANK('!0'!BC971),ISERROR('!0'!BC971)),"",'!0'!BC971)</f>
        <v/>
      </c>
      <c r="AX969" t="str">
        <f>IF(OR(ISBLANK('!0'!BD971),ISERROR('!0'!BD971)),"",'!0'!BD971)</f>
        <v/>
      </c>
      <c r="AY969" t="str">
        <f>IF(OR(ISBLANK('!0'!BE971),ISERROR('!0'!BE971)),"",'!0'!BE971)</f>
        <v/>
      </c>
      <c r="AZ969" t="str">
        <f>IF(OR(ISBLANK('!0'!BF971),ISERROR('!0'!BF971)),"",'!0'!BF971)</f>
        <v/>
      </c>
      <c r="BA969" t="str">
        <f>IF(OR(ISBLANK('!0'!BG971),ISERROR('!0'!BG971)),"",'!0'!BG971)</f>
        <v/>
      </c>
      <c r="BB969" t="str">
        <f>IF(OR(ISBLANK('!0'!BH971),ISERROR('!0'!BH971)),"",'!0'!BH971)</f>
        <v/>
      </c>
      <c r="BC969" t="str">
        <f>IF(OR(ISBLANK('!0'!BI971),ISERROR('!0'!BI971)),"",'!0'!BI971)</f>
        <v/>
      </c>
    </row>
    <row r="970" spans="1:55" ht="12.75" customHeight="1" x14ac:dyDescent="0.2">
      <c r="A970" t="str">
        <f>IF(OR(ISBLANK('!0'!A972),ISERROR('!0'!A972)),"",'!0'!A972)</f>
        <v/>
      </c>
      <c r="B970" t="str">
        <f>IF(OR(ISBLANK('!0'!B972),ISERROR('!0'!B972)),"",'!0'!B972)</f>
        <v/>
      </c>
      <c r="C970" t="str">
        <f>IF(OR(ISBLANK('!0'!C971),ISERROR('!0'!C971)),"",'!0'!C971)</f>
        <v/>
      </c>
      <c r="D970" t="str">
        <f>IF(OR(ISBLANK('!0'!D972),ISERROR('!0'!D972)),"",'!0'!D972)</f>
        <v/>
      </c>
      <c r="E970" t="str">
        <f>IF(OR(ISBLANK('!0'!E972),ISERROR('!0'!E972)),"",'!0'!E972)</f>
        <v/>
      </c>
      <c r="F970" t="str">
        <f>IF(OR(ISBLANK('!0'!F972),ISERROR('!0'!F972)),"",'!0'!F972)</f>
        <v/>
      </c>
      <c r="G970" t="str">
        <f>IF(OR(ISBLANK('!0'!G972),ISERROR('!0'!G972)),"",'!0'!G972)</f>
        <v/>
      </c>
      <c r="H970" t="str">
        <f>IF(OR(ISBLANK('!0'!H972),ISERROR('!0'!H972)),"",'!0'!H972)</f>
        <v/>
      </c>
      <c r="I970" s="4" t="str">
        <f>IF(OR(ISBLANK('!0'!I972),ISERROR('!0'!I972)),"",'!0'!I972)</f>
        <v/>
      </c>
      <c r="J970" t="str">
        <f>IF(OR(ISBLANK('!0'!J972),ISERROR('!0'!J972)),"",'!0'!J972)</f>
        <v/>
      </c>
      <c r="K970" s="59" t="str">
        <f>IF(OR(ISBLANK('!0'!K972),ISERROR('!0'!K972)),"",'!0'!K972)</f>
        <v/>
      </c>
      <c r="L970" t="str">
        <f>IF(OR(ISBLANK('!0'!L972),ISERROR('!0'!L972)),"",'!0'!L972)</f>
        <v/>
      </c>
      <c r="M970" t="str">
        <f>IF(OR(ISBLANK('!0'!M972),ISERROR('!0'!M972)),"",'!0'!M972)</f>
        <v/>
      </c>
      <c r="N970" t="str">
        <f>IF(OR(ISBLANK('!0'!N972),ISERROR('!0'!N972)),"",'!0'!N972)</f>
        <v/>
      </c>
      <c r="O970" t="str">
        <f>IF(OR(ISBLANK('!0'!O972),ISERROR('!0'!O972)),"",'!0'!O972)</f>
        <v/>
      </c>
      <c r="P970" t="str">
        <f>IF(OR(ISBLANK('!0'!P972),ISERROR('!0'!P972)),"",'!0'!P972)</f>
        <v/>
      </c>
      <c r="Q970" t="str">
        <f>IF(OR(ISBLANK('!0'!Q972),ISERROR('!0'!Q972)),"",'!0'!Q972)</f>
        <v/>
      </c>
      <c r="R970" t="str">
        <f>IF(OR(ISBLANK('!0'!R972),ISERROR('!0'!R972)),"",'!0'!R972)</f>
        <v/>
      </c>
      <c r="S970" t="str">
        <f>IF(OR(ISBLANK('!0'!S972),ISERROR('!0'!S972)),"",'!0'!S972)</f>
        <v/>
      </c>
      <c r="T970" t="str">
        <f>IF(OR(ISBLANK('!0'!T972),ISERROR('!0'!T972)),"",'!0'!T972)</f>
        <v/>
      </c>
      <c r="U970" t="str">
        <f>IF(OR(ISBLANK('!0'!U972),ISERROR('!0'!U972)),"",'!0'!U972)</f>
        <v/>
      </c>
      <c r="V970" t="str">
        <f>IF(OR(ISBLANK('!0'!V972),ISERROR('!0'!V972)),"",'!0'!V972)</f>
        <v/>
      </c>
      <c r="W970" t="str">
        <f>IF(OR(ISBLANK('!0'!W972),ISERROR('!0'!W972)),"",'!0'!W972)</f>
        <v/>
      </c>
      <c r="X970" t="str">
        <f>IF(OR(ISBLANK('!0'!X972),ISERROR('!0'!X972)),"",'!0'!X972)</f>
        <v/>
      </c>
      <c r="Y970" t="str">
        <f>IF(OR(ISBLANK('!0'!Y972),ISERROR('!0'!Y972)),"",'!0'!Y972)</f>
        <v/>
      </c>
      <c r="Z970" t="str">
        <f>IF(OR(ISBLANK('!0'!Z972),ISERROR('!0'!Z972)),"",'!0'!Z972)</f>
        <v/>
      </c>
      <c r="AA970" t="str">
        <f>IF(OR(ISBLANK('!0'!AA972),ISERROR('!0'!AA972)),"",'!0'!AA972)</f>
        <v/>
      </c>
      <c r="AB970" t="str">
        <f>IF(OR(ISBLANK('!0'!AB972),ISERROR('!0'!AB972)),"",'!0'!AB972)</f>
        <v/>
      </c>
      <c r="AC970" t="str">
        <f>IF(OR(ISBLANK('!0'!AI972),ISERROR('!0'!AI972)),"",'!0'!AI972)</f>
        <v/>
      </c>
      <c r="AD970" t="str">
        <f>IF(OR(ISBLANK('!0'!AJ972),ISERROR('!0'!AJ972)),"",'!0'!AJ972)</f>
        <v/>
      </c>
      <c r="AE970" t="str">
        <f>IF(OR(ISBLANK('!0'!AK972),ISERROR('!0'!AK972)),"",'!0'!AK972)</f>
        <v/>
      </c>
      <c r="AF970" t="str">
        <f>IF(OR(ISBLANK('!0'!AL972),ISERROR('!0'!AL972)),"",'!0'!AL972)</f>
        <v/>
      </c>
      <c r="AG970" t="str">
        <f>IF(OR(ISBLANK('!0'!AM972),ISERROR('!0'!AM972)),"",'!0'!AM972)</f>
        <v/>
      </c>
      <c r="AH970" t="str">
        <f>IF(OR(ISBLANK('!0'!AN972),ISERROR('!0'!AN972)),"",'!0'!AN972)</f>
        <v/>
      </c>
      <c r="AI970" t="str">
        <f>IF(OR(ISBLANK('!0'!AO972),ISERROR('!0'!AO972)),"",'!0'!AO972)</f>
        <v/>
      </c>
      <c r="AJ970" t="str">
        <f>IF(OR(ISBLANK('!0'!AP972),ISERROR('!0'!AP972)),"",'!0'!AP972)</f>
        <v/>
      </c>
      <c r="AK970" t="str">
        <f>IF(OR(ISBLANK('!0'!AQ972),ISERROR('!0'!AQ972)),"",'!0'!AQ972)</f>
        <v/>
      </c>
      <c r="AL970" t="str">
        <f>IF(OR(ISBLANK('!0'!AR972),ISERROR('!0'!AR972)),"",'!0'!AR972)</f>
        <v/>
      </c>
      <c r="AM970" t="str">
        <f>IF(OR(ISBLANK('!0'!AS972),ISERROR('!0'!AS972)),"",'!0'!AS972)</f>
        <v/>
      </c>
      <c r="AN970" t="str">
        <f>IF(OR(ISBLANK('!0'!AT972),ISERROR('!0'!AT972)),"",'!0'!AT972)</f>
        <v/>
      </c>
      <c r="AO970" t="str">
        <f>IF(OR(ISBLANK('!0'!AU972),ISERROR('!0'!AU972)),"",'!0'!AU972)</f>
        <v/>
      </c>
      <c r="AP970" t="str">
        <f>IF(OR(ISBLANK('!0'!AV972),ISERROR('!0'!AV972)),"",'!0'!AV972)</f>
        <v/>
      </c>
      <c r="AQ970" t="str">
        <f>IF(OR(ISBLANK('!0'!AW972),ISERROR('!0'!AW972)),"",'!0'!AW972)</f>
        <v/>
      </c>
      <c r="AR970" t="str">
        <f>IF(OR(ISBLANK('!0'!AX972),ISERROR('!0'!AX972)),"",'!0'!AX972)</f>
        <v/>
      </c>
      <c r="AS970" t="str">
        <f>IF(OR(ISBLANK('!0'!AY972),ISERROR('!0'!AY972)),"",'!0'!AY972)</f>
        <v/>
      </c>
      <c r="AT970" t="str">
        <f>IF(OR(ISBLANK('!0'!AZ972),ISERROR('!0'!AZ972)),"",'!0'!AZ972)</f>
        <v/>
      </c>
      <c r="AU970" t="str">
        <f>IF(OR(ISBLANK('!0'!BA972),ISERROR('!0'!BA972)),"",'!0'!BA972)</f>
        <v/>
      </c>
      <c r="AV970" t="str">
        <f>IF(OR(ISBLANK('!0'!BB972),ISERROR('!0'!BB972)),"",'!0'!BB972)</f>
        <v/>
      </c>
      <c r="AW970" t="str">
        <f>IF(OR(ISBLANK('!0'!BC972),ISERROR('!0'!BC972)),"",'!0'!BC972)</f>
        <v/>
      </c>
      <c r="AX970" t="str">
        <f>IF(OR(ISBLANK('!0'!BD972),ISERROR('!0'!BD972)),"",'!0'!BD972)</f>
        <v/>
      </c>
      <c r="AY970" t="str">
        <f>IF(OR(ISBLANK('!0'!BE972),ISERROR('!0'!BE972)),"",'!0'!BE972)</f>
        <v/>
      </c>
      <c r="AZ970" t="str">
        <f>IF(OR(ISBLANK('!0'!BF972),ISERROR('!0'!BF972)),"",'!0'!BF972)</f>
        <v/>
      </c>
      <c r="BA970" t="str">
        <f>IF(OR(ISBLANK('!0'!BG972),ISERROR('!0'!BG972)),"",'!0'!BG972)</f>
        <v/>
      </c>
      <c r="BB970" t="str">
        <f>IF(OR(ISBLANK('!0'!BH972),ISERROR('!0'!BH972)),"",'!0'!BH972)</f>
        <v/>
      </c>
      <c r="BC970" t="str">
        <f>IF(OR(ISBLANK('!0'!BI972),ISERROR('!0'!BI972)),"",'!0'!BI972)</f>
        <v/>
      </c>
    </row>
    <row r="971" spans="1:55" ht="12.75" customHeight="1" x14ac:dyDescent="0.2">
      <c r="A971" t="str">
        <f>IF(OR(ISBLANK('!0'!A973),ISERROR('!0'!A973)),"",'!0'!A973)</f>
        <v/>
      </c>
      <c r="B971" t="str">
        <f>IF(OR(ISBLANK('!0'!B973),ISERROR('!0'!B973)),"",'!0'!B973)</f>
        <v/>
      </c>
      <c r="C971" t="str">
        <f>IF(OR(ISBLANK('!0'!C972),ISERROR('!0'!C972)),"",'!0'!C972)</f>
        <v/>
      </c>
      <c r="D971" t="str">
        <f>IF(OR(ISBLANK('!0'!D973),ISERROR('!0'!D973)),"",'!0'!D973)</f>
        <v/>
      </c>
      <c r="E971" t="str">
        <f>IF(OR(ISBLANK('!0'!E973),ISERROR('!0'!E973)),"",'!0'!E973)</f>
        <v/>
      </c>
      <c r="F971" t="str">
        <f>IF(OR(ISBLANK('!0'!F973),ISERROR('!0'!F973)),"",'!0'!F973)</f>
        <v/>
      </c>
      <c r="G971" t="str">
        <f>IF(OR(ISBLANK('!0'!G973),ISERROR('!0'!G973)),"",'!0'!G973)</f>
        <v/>
      </c>
      <c r="H971" t="str">
        <f>IF(OR(ISBLANK('!0'!H973),ISERROR('!0'!H973)),"",'!0'!H973)</f>
        <v/>
      </c>
      <c r="I971" s="4" t="str">
        <f>IF(OR(ISBLANK('!0'!I973),ISERROR('!0'!I973)),"",'!0'!I973)</f>
        <v/>
      </c>
      <c r="J971" t="str">
        <f>IF(OR(ISBLANK('!0'!J973),ISERROR('!0'!J973)),"",'!0'!J973)</f>
        <v/>
      </c>
      <c r="K971" s="59" t="str">
        <f>IF(OR(ISBLANK('!0'!K973),ISERROR('!0'!K973)),"",'!0'!K973)</f>
        <v/>
      </c>
      <c r="L971" t="str">
        <f>IF(OR(ISBLANK('!0'!L973),ISERROR('!0'!L973)),"",'!0'!L973)</f>
        <v/>
      </c>
      <c r="M971" t="str">
        <f>IF(OR(ISBLANK('!0'!M973),ISERROR('!0'!M973)),"",'!0'!M973)</f>
        <v/>
      </c>
      <c r="N971" t="str">
        <f>IF(OR(ISBLANK('!0'!N973),ISERROR('!0'!N973)),"",'!0'!N973)</f>
        <v/>
      </c>
      <c r="O971" t="str">
        <f>IF(OR(ISBLANK('!0'!O973),ISERROR('!0'!O973)),"",'!0'!O973)</f>
        <v/>
      </c>
      <c r="P971" t="str">
        <f>IF(OR(ISBLANK('!0'!P973),ISERROR('!0'!P973)),"",'!0'!P973)</f>
        <v/>
      </c>
      <c r="Q971" t="str">
        <f>IF(OR(ISBLANK('!0'!Q973),ISERROR('!0'!Q973)),"",'!0'!Q973)</f>
        <v/>
      </c>
      <c r="R971" t="str">
        <f>IF(OR(ISBLANK('!0'!R973),ISERROR('!0'!R973)),"",'!0'!R973)</f>
        <v/>
      </c>
      <c r="S971" t="str">
        <f>IF(OR(ISBLANK('!0'!S973),ISERROR('!0'!S973)),"",'!0'!S973)</f>
        <v/>
      </c>
      <c r="T971" t="str">
        <f>IF(OR(ISBLANK('!0'!T973),ISERROR('!0'!T973)),"",'!0'!T973)</f>
        <v/>
      </c>
      <c r="U971" t="str">
        <f>IF(OR(ISBLANK('!0'!U973),ISERROR('!0'!U973)),"",'!0'!U973)</f>
        <v/>
      </c>
      <c r="V971" t="str">
        <f>IF(OR(ISBLANK('!0'!V973),ISERROR('!0'!V973)),"",'!0'!V973)</f>
        <v/>
      </c>
      <c r="W971" t="str">
        <f>IF(OR(ISBLANK('!0'!W973),ISERROR('!0'!W973)),"",'!0'!W973)</f>
        <v/>
      </c>
      <c r="X971" t="str">
        <f>IF(OR(ISBLANK('!0'!X973),ISERROR('!0'!X973)),"",'!0'!X973)</f>
        <v/>
      </c>
      <c r="Y971" t="str">
        <f>IF(OR(ISBLANK('!0'!Y973),ISERROR('!0'!Y973)),"",'!0'!Y973)</f>
        <v/>
      </c>
      <c r="Z971" t="str">
        <f>IF(OR(ISBLANK('!0'!Z973),ISERROR('!0'!Z973)),"",'!0'!Z973)</f>
        <v/>
      </c>
      <c r="AA971" t="str">
        <f>IF(OR(ISBLANK('!0'!AA973),ISERROR('!0'!AA973)),"",'!0'!AA973)</f>
        <v/>
      </c>
      <c r="AB971" t="str">
        <f>IF(OR(ISBLANK('!0'!AB973),ISERROR('!0'!AB973)),"",'!0'!AB973)</f>
        <v/>
      </c>
      <c r="AC971" t="str">
        <f>IF(OR(ISBLANK('!0'!AI973),ISERROR('!0'!AI973)),"",'!0'!AI973)</f>
        <v/>
      </c>
      <c r="AD971" t="str">
        <f>IF(OR(ISBLANK('!0'!AJ973),ISERROR('!0'!AJ973)),"",'!0'!AJ973)</f>
        <v/>
      </c>
      <c r="AE971" t="str">
        <f>IF(OR(ISBLANK('!0'!AK973),ISERROR('!0'!AK973)),"",'!0'!AK973)</f>
        <v/>
      </c>
      <c r="AF971" t="str">
        <f>IF(OR(ISBLANK('!0'!AL973),ISERROR('!0'!AL973)),"",'!0'!AL973)</f>
        <v/>
      </c>
      <c r="AG971" t="str">
        <f>IF(OR(ISBLANK('!0'!AM973),ISERROR('!0'!AM973)),"",'!0'!AM973)</f>
        <v/>
      </c>
      <c r="AH971" t="str">
        <f>IF(OR(ISBLANK('!0'!AN973),ISERROR('!0'!AN973)),"",'!0'!AN973)</f>
        <v/>
      </c>
      <c r="AI971" t="str">
        <f>IF(OR(ISBLANK('!0'!AO973),ISERROR('!0'!AO973)),"",'!0'!AO973)</f>
        <v/>
      </c>
      <c r="AJ971" t="str">
        <f>IF(OR(ISBLANK('!0'!AP973),ISERROR('!0'!AP973)),"",'!0'!AP973)</f>
        <v/>
      </c>
      <c r="AK971" t="str">
        <f>IF(OR(ISBLANK('!0'!AQ973),ISERROR('!0'!AQ973)),"",'!0'!AQ973)</f>
        <v/>
      </c>
      <c r="AL971" t="str">
        <f>IF(OR(ISBLANK('!0'!AR973),ISERROR('!0'!AR973)),"",'!0'!AR973)</f>
        <v/>
      </c>
      <c r="AM971" t="str">
        <f>IF(OR(ISBLANK('!0'!AS973),ISERROR('!0'!AS973)),"",'!0'!AS973)</f>
        <v/>
      </c>
      <c r="AN971" t="str">
        <f>IF(OR(ISBLANK('!0'!AT973),ISERROR('!0'!AT973)),"",'!0'!AT973)</f>
        <v/>
      </c>
      <c r="AO971" t="str">
        <f>IF(OR(ISBLANK('!0'!AU973),ISERROR('!0'!AU973)),"",'!0'!AU973)</f>
        <v/>
      </c>
      <c r="AP971" t="str">
        <f>IF(OR(ISBLANK('!0'!AV973),ISERROR('!0'!AV973)),"",'!0'!AV973)</f>
        <v/>
      </c>
      <c r="AQ971" t="str">
        <f>IF(OR(ISBLANK('!0'!AW973),ISERROR('!0'!AW973)),"",'!0'!AW973)</f>
        <v/>
      </c>
      <c r="AR971" t="str">
        <f>IF(OR(ISBLANK('!0'!AX973),ISERROR('!0'!AX973)),"",'!0'!AX973)</f>
        <v/>
      </c>
      <c r="AS971" t="str">
        <f>IF(OR(ISBLANK('!0'!AY973),ISERROR('!0'!AY973)),"",'!0'!AY973)</f>
        <v/>
      </c>
      <c r="AT971" t="str">
        <f>IF(OR(ISBLANK('!0'!AZ973),ISERROR('!0'!AZ973)),"",'!0'!AZ973)</f>
        <v/>
      </c>
      <c r="AU971" t="str">
        <f>IF(OR(ISBLANK('!0'!BA973),ISERROR('!0'!BA973)),"",'!0'!BA973)</f>
        <v/>
      </c>
      <c r="AV971" t="str">
        <f>IF(OR(ISBLANK('!0'!BB973),ISERROR('!0'!BB973)),"",'!0'!BB973)</f>
        <v/>
      </c>
      <c r="AW971" t="str">
        <f>IF(OR(ISBLANK('!0'!BC973),ISERROR('!0'!BC973)),"",'!0'!BC973)</f>
        <v/>
      </c>
      <c r="AX971" t="str">
        <f>IF(OR(ISBLANK('!0'!BD973),ISERROR('!0'!BD973)),"",'!0'!BD973)</f>
        <v/>
      </c>
      <c r="AY971" t="str">
        <f>IF(OR(ISBLANK('!0'!BE973),ISERROR('!0'!BE973)),"",'!0'!BE973)</f>
        <v/>
      </c>
      <c r="AZ971" t="str">
        <f>IF(OR(ISBLANK('!0'!BF973),ISERROR('!0'!BF973)),"",'!0'!BF973)</f>
        <v/>
      </c>
      <c r="BA971" t="str">
        <f>IF(OR(ISBLANK('!0'!BG973),ISERROR('!0'!BG973)),"",'!0'!BG973)</f>
        <v/>
      </c>
      <c r="BB971" t="str">
        <f>IF(OR(ISBLANK('!0'!BH973),ISERROR('!0'!BH973)),"",'!0'!BH973)</f>
        <v/>
      </c>
      <c r="BC971" t="str">
        <f>IF(OR(ISBLANK('!0'!BI973),ISERROR('!0'!BI973)),"",'!0'!BI973)</f>
        <v/>
      </c>
    </row>
    <row r="972" spans="1:55" ht="12.75" customHeight="1" x14ac:dyDescent="0.2">
      <c r="A972" t="str">
        <f>IF(OR(ISBLANK('!0'!A974),ISERROR('!0'!A974)),"",'!0'!A974)</f>
        <v/>
      </c>
      <c r="B972" t="str">
        <f>IF(OR(ISBLANK('!0'!B974),ISERROR('!0'!B974)),"",'!0'!B974)</f>
        <v/>
      </c>
      <c r="C972" t="str">
        <f>IF(OR(ISBLANK('!0'!C973),ISERROR('!0'!C973)),"",'!0'!C973)</f>
        <v/>
      </c>
      <c r="D972" t="str">
        <f>IF(OR(ISBLANK('!0'!D974),ISERROR('!0'!D974)),"",'!0'!D974)</f>
        <v/>
      </c>
      <c r="E972" t="str">
        <f>IF(OR(ISBLANK('!0'!E974),ISERROR('!0'!E974)),"",'!0'!E974)</f>
        <v/>
      </c>
      <c r="F972" t="str">
        <f>IF(OR(ISBLANK('!0'!F974),ISERROR('!0'!F974)),"",'!0'!F974)</f>
        <v/>
      </c>
      <c r="G972" t="str">
        <f>IF(OR(ISBLANK('!0'!G974),ISERROR('!0'!G974)),"",'!0'!G974)</f>
        <v/>
      </c>
      <c r="H972" t="str">
        <f>IF(OR(ISBLANK('!0'!H974),ISERROR('!0'!H974)),"",'!0'!H974)</f>
        <v/>
      </c>
      <c r="I972" s="4" t="str">
        <f>IF(OR(ISBLANK('!0'!I974),ISERROR('!0'!I974)),"",'!0'!I974)</f>
        <v/>
      </c>
      <c r="J972" t="str">
        <f>IF(OR(ISBLANK('!0'!J974),ISERROR('!0'!J974)),"",'!0'!J974)</f>
        <v/>
      </c>
      <c r="K972" s="59" t="str">
        <f>IF(OR(ISBLANK('!0'!K974),ISERROR('!0'!K974)),"",'!0'!K974)</f>
        <v/>
      </c>
      <c r="L972" t="str">
        <f>IF(OR(ISBLANK('!0'!L974),ISERROR('!0'!L974)),"",'!0'!L974)</f>
        <v/>
      </c>
      <c r="M972" t="str">
        <f>IF(OR(ISBLANK('!0'!M974),ISERROR('!0'!M974)),"",'!0'!M974)</f>
        <v/>
      </c>
      <c r="N972" t="str">
        <f>IF(OR(ISBLANK('!0'!N974),ISERROR('!0'!N974)),"",'!0'!N974)</f>
        <v/>
      </c>
      <c r="O972" t="str">
        <f>IF(OR(ISBLANK('!0'!O974),ISERROR('!0'!O974)),"",'!0'!O974)</f>
        <v/>
      </c>
      <c r="P972" t="str">
        <f>IF(OR(ISBLANK('!0'!P974),ISERROR('!0'!P974)),"",'!0'!P974)</f>
        <v/>
      </c>
      <c r="Q972" t="str">
        <f>IF(OR(ISBLANK('!0'!Q974),ISERROR('!0'!Q974)),"",'!0'!Q974)</f>
        <v/>
      </c>
      <c r="R972" t="str">
        <f>IF(OR(ISBLANK('!0'!R974),ISERROR('!0'!R974)),"",'!0'!R974)</f>
        <v/>
      </c>
      <c r="S972" t="str">
        <f>IF(OR(ISBLANK('!0'!S974),ISERROR('!0'!S974)),"",'!0'!S974)</f>
        <v/>
      </c>
      <c r="T972" t="str">
        <f>IF(OR(ISBLANK('!0'!T974),ISERROR('!0'!T974)),"",'!0'!T974)</f>
        <v/>
      </c>
      <c r="U972" t="str">
        <f>IF(OR(ISBLANK('!0'!U974),ISERROR('!0'!U974)),"",'!0'!U974)</f>
        <v/>
      </c>
      <c r="V972" t="str">
        <f>IF(OR(ISBLANK('!0'!V974),ISERROR('!0'!V974)),"",'!0'!V974)</f>
        <v/>
      </c>
      <c r="W972" t="str">
        <f>IF(OR(ISBLANK('!0'!W974),ISERROR('!0'!W974)),"",'!0'!W974)</f>
        <v/>
      </c>
      <c r="X972" t="str">
        <f>IF(OR(ISBLANK('!0'!X974),ISERROR('!0'!X974)),"",'!0'!X974)</f>
        <v/>
      </c>
      <c r="Y972" t="str">
        <f>IF(OR(ISBLANK('!0'!Y974),ISERROR('!0'!Y974)),"",'!0'!Y974)</f>
        <v/>
      </c>
      <c r="Z972" t="str">
        <f>IF(OR(ISBLANK('!0'!Z974),ISERROR('!0'!Z974)),"",'!0'!Z974)</f>
        <v/>
      </c>
      <c r="AA972" t="str">
        <f>IF(OR(ISBLANK('!0'!AA974),ISERROR('!0'!AA974)),"",'!0'!AA974)</f>
        <v/>
      </c>
      <c r="AB972" t="str">
        <f>IF(OR(ISBLANK('!0'!AB974),ISERROR('!0'!AB974)),"",'!0'!AB974)</f>
        <v/>
      </c>
      <c r="AC972" t="str">
        <f>IF(OR(ISBLANK('!0'!AI974),ISERROR('!0'!AI974)),"",'!0'!AI974)</f>
        <v/>
      </c>
      <c r="AD972" t="str">
        <f>IF(OR(ISBLANK('!0'!AJ974),ISERROR('!0'!AJ974)),"",'!0'!AJ974)</f>
        <v/>
      </c>
      <c r="AE972" t="str">
        <f>IF(OR(ISBLANK('!0'!AK974),ISERROR('!0'!AK974)),"",'!0'!AK974)</f>
        <v/>
      </c>
      <c r="AF972" t="str">
        <f>IF(OR(ISBLANK('!0'!AL974),ISERROR('!0'!AL974)),"",'!0'!AL974)</f>
        <v/>
      </c>
      <c r="AG972" t="str">
        <f>IF(OR(ISBLANK('!0'!AM974),ISERROR('!0'!AM974)),"",'!0'!AM974)</f>
        <v/>
      </c>
      <c r="AH972" t="str">
        <f>IF(OR(ISBLANK('!0'!AN974),ISERROR('!0'!AN974)),"",'!0'!AN974)</f>
        <v/>
      </c>
      <c r="AI972" t="str">
        <f>IF(OR(ISBLANK('!0'!AO974),ISERROR('!0'!AO974)),"",'!0'!AO974)</f>
        <v/>
      </c>
      <c r="AJ972" t="str">
        <f>IF(OR(ISBLANK('!0'!AP974),ISERROR('!0'!AP974)),"",'!0'!AP974)</f>
        <v/>
      </c>
      <c r="AK972" t="str">
        <f>IF(OR(ISBLANK('!0'!AQ974),ISERROR('!0'!AQ974)),"",'!0'!AQ974)</f>
        <v/>
      </c>
      <c r="AL972" t="str">
        <f>IF(OR(ISBLANK('!0'!AR974),ISERROR('!0'!AR974)),"",'!0'!AR974)</f>
        <v/>
      </c>
      <c r="AM972" t="str">
        <f>IF(OR(ISBLANK('!0'!AS974),ISERROR('!0'!AS974)),"",'!0'!AS974)</f>
        <v/>
      </c>
      <c r="AN972" t="str">
        <f>IF(OR(ISBLANK('!0'!AT974),ISERROR('!0'!AT974)),"",'!0'!AT974)</f>
        <v/>
      </c>
      <c r="AO972" t="str">
        <f>IF(OR(ISBLANK('!0'!AU974),ISERROR('!0'!AU974)),"",'!0'!AU974)</f>
        <v/>
      </c>
      <c r="AP972" t="str">
        <f>IF(OR(ISBLANK('!0'!AV974),ISERROR('!0'!AV974)),"",'!0'!AV974)</f>
        <v/>
      </c>
      <c r="AQ972" t="str">
        <f>IF(OR(ISBLANK('!0'!AW974),ISERROR('!0'!AW974)),"",'!0'!AW974)</f>
        <v/>
      </c>
      <c r="AR972" t="str">
        <f>IF(OR(ISBLANK('!0'!AX974),ISERROR('!0'!AX974)),"",'!0'!AX974)</f>
        <v/>
      </c>
      <c r="AS972" t="str">
        <f>IF(OR(ISBLANK('!0'!AY974),ISERROR('!0'!AY974)),"",'!0'!AY974)</f>
        <v/>
      </c>
      <c r="AT972" t="str">
        <f>IF(OR(ISBLANK('!0'!AZ974),ISERROR('!0'!AZ974)),"",'!0'!AZ974)</f>
        <v/>
      </c>
      <c r="AU972" t="str">
        <f>IF(OR(ISBLANK('!0'!BA974),ISERROR('!0'!BA974)),"",'!0'!BA974)</f>
        <v/>
      </c>
      <c r="AV972" t="str">
        <f>IF(OR(ISBLANK('!0'!BB974),ISERROR('!0'!BB974)),"",'!0'!BB974)</f>
        <v/>
      </c>
      <c r="AW972" t="str">
        <f>IF(OR(ISBLANK('!0'!BC974),ISERROR('!0'!BC974)),"",'!0'!BC974)</f>
        <v/>
      </c>
      <c r="AX972" t="str">
        <f>IF(OR(ISBLANK('!0'!BD974),ISERROR('!0'!BD974)),"",'!0'!BD974)</f>
        <v/>
      </c>
      <c r="AY972" t="str">
        <f>IF(OR(ISBLANK('!0'!BE974),ISERROR('!0'!BE974)),"",'!0'!BE974)</f>
        <v/>
      </c>
      <c r="AZ972" t="str">
        <f>IF(OR(ISBLANK('!0'!BF974),ISERROR('!0'!BF974)),"",'!0'!BF974)</f>
        <v/>
      </c>
      <c r="BA972" t="str">
        <f>IF(OR(ISBLANK('!0'!BG974),ISERROR('!0'!BG974)),"",'!0'!BG974)</f>
        <v/>
      </c>
      <c r="BB972" t="str">
        <f>IF(OR(ISBLANK('!0'!BH974),ISERROR('!0'!BH974)),"",'!0'!BH974)</f>
        <v/>
      </c>
      <c r="BC972" t="str">
        <f>IF(OR(ISBLANK('!0'!BI974),ISERROR('!0'!BI974)),"",'!0'!BI974)</f>
        <v/>
      </c>
    </row>
    <row r="973" spans="1:55" ht="12.75" customHeight="1" x14ac:dyDescent="0.2">
      <c r="A973" t="str">
        <f>IF(OR(ISBLANK('!0'!A975),ISERROR('!0'!A975)),"",'!0'!A975)</f>
        <v/>
      </c>
      <c r="B973" t="str">
        <f>IF(OR(ISBLANK('!0'!B975),ISERROR('!0'!B975)),"",'!0'!B975)</f>
        <v/>
      </c>
      <c r="C973" t="str">
        <f>IF(OR(ISBLANK('!0'!C974),ISERROR('!0'!C974)),"",'!0'!C974)</f>
        <v/>
      </c>
      <c r="D973" t="str">
        <f>IF(OR(ISBLANK('!0'!D975),ISERROR('!0'!D975)),"",'!0'!D975)</f>
        <v/>
      </c>
      <c r="E973" t="str">
        <f>IF(OR(ISBLANK('!0'!E975),ISERROR('!0'!E975)),"",'!0'!E975)</f>
        <v/>
      </c>
      <c r="F973" t="str">
        <f>IF(OR(ISBLANK('!0'!F975),ISERROR('!0'!F975)),"",'!0'!F975)</f>
        <v/>
      </c>
      <c r="G973" t="str">
        <f>IF(OR(ISBLANK('!0'!G975),ISERROR('!0'!G975)),"",'!0'!G975)</f>
        <v/>
      </c>
      <c r="H973" t="str">
        <f>IF(OR(ISBLANK('!0'!H975),ISERROR('!0'!H975)),"",'!0'!H975)</f>
        <v/>
      </c>
      <c r="I973" s="4" t="str">
        <f>IF(OR(ISBLANK('!0'!I975),ISERROR('!0'!I975)),"",'!0'!I975)</f>
        <v/>
      </c>
      <c r="J973" t="str">
        <f>IF(OR(ISBLANK('!0'!J975),ISERROR('!0'!J975)),"",'!0'!J975)</f>
        <v/>
      </c>
      <c r="K973" s="59" t="str">
        <f>IF(OR(ISBLANK('!0'!K975),ISERROR('!0'!K975)),"",'!0'!K975)</f>
        <v/>
      </c>
      <c r="L973" t="str">
        <f>IF(OR(ISBLANK('!0'!L975),ISERROR('!0'!L975)),"",'!0'!L975)</f>
        <v/>
      </c>
      <c r="M973" t="str">
        <f>IF(OR(ISBLANK('!0'!M975),ISERROR('!0'!M975)),"",'!0'!M975)</f>
        <v/>
      </c>
      <c r="N973" t="str">
        <f>IF(OR(ISBLANK('!0'!N975),ISERROR('!0'!N975)),"",'!0'!N975)</f>
        <v/>
      </c>
      <c r="O973" t="str">
        <f>IF(OR(ISBLANK('!0'!O975),ISERROR('!0'!O975)),"",'!0'!O975)</f>
        <v/>
      </c>
      <c r="P973" t="str">
        <f>IF(OR(ISBLANK('!0'!P975),ISERROR('!0'!P975)),"",'!0'!P975)</f>
        <v/>
      </c>
      <c r="Q973" t="str">
        <f>IF(OR(ISBLANK('!0'!Q975),ISERROR('!0'!Q975)),"",'!0'!Q975)</f>
        <v/>
      </c>
      <c r="R973" t="str">
        <f>IF(OR(ISBLANK('!0'!R975),ISERROR('!0'!R975)),"",'!0'!R975)</f>
        <v/>
      </c>
      <c r="S973" t="str">
        <f>IF(OR(ISBLANK('!0'!S975),ISERROR('!0'!S975)),"",'!0'!S975)</f>
        <v/>
      </c>
      <c r="T973" t="str">
        <f>IF(OR(ISBLANK('!0'!T975),ISERROR('!0'!T975)),"",'!0'!T975)</f>
        <v/>
      </c>
      <c r="U973" t="str">
        <f>IF(OR(ISBLANK('!0'!U975),ISERROR('!0'!U975)),"",'!0'!U975)</f>
        <v/>
      </c>
      <c r="V973" t="str">
        <f>IF(OR(ISBLANK('!0'!V975),ISERROR('!0'!V975)),"",'!0'!V975)</f>
        <v/>
      </c>
      <c r="W973" t="str">
        <f>IF(OR(ISBLANK('!0'!W975),ISERROR('!0'!W975)),"",'!0'!W975)</f>
        <v/>
      </c>
      <c r="X973" t="str">
        <f>IF(OR(ISBLANK('!0'!X975),ISERROR('!0'!X975)),"",'!0'!X975)</f>
        <v/>
      </c>
      <c r="Y973" t="str">
        <f>IF(OR(ISBLANK('!0'!Y975),ISERROR('!0'!Y975)),"",'!0'!Y975)</f>
        <v/>
      </c>
      <c r="Z973" t="str">
        <f>IF(OR(ISBLANK('!0'!Z975),ISERROR('!0'!Z975)),"",'!0'!Z975)</f>
        <v/>
      </c>
      <c r="AA973" t="str">
        <f>IF(OR(ISBLANK('!0'!AA975),ISERROR('!0'!AA975)),"",'!0'!AA975)</f>
        <v/>
      </c>
      <c r="AB973" t="str">
        <f>IF(OR(ISBLANK('!0'!AB975),ISERROR('!0'!AB975)),"",'!0'!AB975)</f>
        <v/>
      </c>
      <c r="AC973" t="str">
        <f>IF(OR(ISBLANK('!0'!AI975),ISERROR('!0'!AI975)),"",'!0'!AI975)</f>
        <v/>
      </c>
      <c r="AD973" t="str">
        <f>IF(OR(ISBLANK('!0'!AJ975),ISERROR('!0'!AJ975)),"",'!0'!AJ975)</f>
        <v/>
      </c>
      <c r="AE973" t="str">
        <f>IF(OR(ISBLANK('!0'!AK975),ISERROR('!0'!AK975)),"",'!0'!AK975)</f>
        <v/>
      </c>
      <c r="AF973" t="str">
        <f>IF(OR(ISBLANK('!0'!AL975),ISERROR('!0'!AL975)),"",'!0'!AL975)</f>
        <v/>
      </c>
      <c r="AG973" t="str">
        <f>IF(OR(ISBLANK('!0'!AM975),ISERROR('!0'!AM975)),"",'!0'!AM975)</f>
        <v/>
      </c>
      <c r="AH973" t="str">
        <f>IF(OR(ISBLANK('!0'!AN975),ISERROR('!0'!AN975)),"",'!0'!AN975)</f>
        <v/>
      </c>
      <c r="AI973" t="str">
        <f>IF(OR(ISBLANK('!0'!AO975),ISERROR('!0'!AO975)),"",'!0'!AO975)</f>
        <v/>
      </c>
      <c r="AJ973" t="str">
        <f>IF(OR(ISBLANK('!0'!AP975),ISERROR('!0'!AP975)),"",'!0'!AP975)</f>
        <v/>
      </c>
      <c r="AK973" t="str">
        <f>IF(OR(ISBLANK('!0'!AQ975),ISERROR('!0'!AQ975)),"",'!0'!AQ975)</f>
        <v/>
      </c>
      <c r="AL973" t="str">
        <f>IF(OR(ISBLANK('!0'!AR975),ISERROR('!0'!AR975)),"",'!0'!AR975)</f>
        <v/>
      </c>
      <c r="AM973" t="str">
        <f>IF(OR(ISBLANK('!0'!AS975),ISERROR('!0'!AS975)),"",'!0'!AS975)</f>
        <v/>
      </c>
      <c r="AN973" t="str">
        <f>IF(OR(ISBLANK('!0'!AT975),ISERROR('!0'!AT975)),"",'!0'!AT975)</f>
        <v/>
      </c>
      <c r="AO973" t="str">
        <f>IF(OR(ISBLANK('!0'!AU975),ISERROR('!0'!AU975)),"",'!0'!AU975)</f>
        <v/>
      </c>
      <c r="AP973" t="str">
        <f>IF(OR(ISBLANK('!0'!AV975),ISERROR('!0'!AV975)),"",'!0'!AV975)</f>
        <v/>
      </c>
      <c r="AQ973" t="str">
        <f>IF(OR(ISBLANK('!0'!AW975),ISERROR('!0'!AW975)),"",'!0'!AW975)</f>
        <v/>
      </c>
      <c r="AR973" t="str">
        <f>IF(OR(ISBLANK('!0'!AX975),ISERROR('!0'!AX975)),"",'!0'!AX975)</f>
        <v/>
      </c>
      <c r="AS973" t="str">
        <f>IF(OR(ISBLANK('!0'!AY975),ISERROR('!0'!AY975)),"",'!0'!AY975)</f>
        <v/>
      </c>
      <c r="AT973" t="str">
        <f>IF(OR(ISBLANK('!0'!AZ975),ISERROR('!0'!AZ975)),"",'!0'!AZ975)</f>
        <v/>
      </c>
      <c r="AU973" t="str">
        <f>IF(OR(ISBLANK('!0'!BA975),ISERROR('!0'!BA975)),"",'!0'!BA975)</f>
        <v/>
      </c>
      <c r="AV973" t="str">
        <f>IF(OR(ISBLANK('!0'!BB975),ISERROR('!0'!BB975)),"",'!0'!BB975)</f>
        <v/>
      </c>
      <c r="AW973" t="str">
        <f>IF(OR(ISBLANK('!0'!BC975),ISERROR('!0'!BC975)),"",'!0'!BC975)</f>
        <v/>
      </c>
      <c r="AX973" t="str">
        <f>IF(OR(ISBLANK('!0'!BD975),ISERROR('!0'!BD975)),"",'!0'!BD975)</f>
        <v/>
      </c>
      <c r="AY973" t="str">
        <f>IF(OR(ISBLANK('!0'!BE975),ISERROR('!0'!BE975)),"",'!0'!BE975)</f>
        <v/>
      </c>
      <c r="AZ973" t="str">
        <f>IF(OR(ISBLANK('!0'!BF975),ISERROR('!0'!BF975)),"",'!0'!BF975)</f>
        <v/>
      </c>
      <c r="BA973" t="str">
        <f>IF(OR(ISBLANK('!0'!BG975),ISERROR('!0'!BG975)),"",'!0'!BG975)</f>
        <v/>
      </c>
      <c r="BB973" t="str">
        <f>IF(OR(ISBLANK('!0'!BH975),ISERROR('!0'!BH975)),"",'!0'!BH975)</f>
        <v/>
      </c>
      <c r="BC973" t="str">
        <f>IF(OR(ISBLANK('!0'!BI975),ISERROR('!0'!BI975)),"",'!0'!BI975)</f>
        <v/>
      </c>
    </row>
    <row r="974" spans="1:55" ht="12.75" customHeight="1" x14ac:dyDescent="0.2">
      <c r="A974" t="str">
        <f>IF(OR(ISBLANK('!0'!A976),ISERROR('!0'!A976)),"",'!0'!A976)</f>
        <v/>
      </c>
      <c r="B974" t="str">
        <f>IF(OR(ISBLANK('!0'!B976),ISERROR('!0'!B976)),"",'!0'!B976)</f>
        <v/>
      </c>
      <c r="C974" t="str">
        <f>IF(OR(ISBLANK('!0'!C975),ISERROR('!0'!C975)),"",'!0'!C975)</f>
        <v/>
      </c>
      <c r="D974" t="str">
        <f>IF(OR(ISBLANK('!0'!D976),ISERROR('!0'!D976)),"",'!0'!D976)</f>
        <v/>
      </c>
      <c r="E974" t="str">
        <f>IF(OR(ISBLANK('!0'!E976),ISERROR('!0'!E976)),"",'!0'!E976)</f>
        <v/>
      </c>
      <c r="F974" t="str">
        <f>IF(OR(ISBLANK('!0'!F976),ISERROR('!0'!F976)),"",'!0'!F976)</f>
        <v/>
      </c>
      <c r="G974" t="str">
        <f>IF(OR(ISBLANK('!0'!G976),ISERROR('!0'!G976)),"",'!0'!G976)</f>
        <v/>
      </c>
      <c r="H974" t="str">
        <f>IF(OR(ISBLANK('!0'!H976),ISERROR('!0'!H976)),"",'!0'!H976)</f>
        <v/>
      </c>
      <c r="I974" s="4" t="str">
        <f>IF(OR(ISBLANK('!0'!I976),ISERROR('!0'!I976)),"",'!0'!I976)</f>
        <v/>
      </c>
      <c r="J974" t="str">
        <f>IF(OR(ISBLANK('!0'!J976),ISERROR('!0'!J976)),"",'!0'!J976)</f>
        <v/>
      </c>
      <c r="K974" s="59" t="str">
        <f>IF(OR(ISBLANK('!0'!K976),ISERROR('!0'!K976)),"",'!0'!K976)</f>
        <v/>
      </c>
      <c r="L974" t="str">
        <f>IF(OR(ISBLANK('!0'!L976),ISERROR('!0'!L976)),"",'!0'!L976)</f>
        <v/>
      </c>
      <c r="M974" t="str">
        <f>IF(OR(ISBLANK('!0'!M976),ISERROR('!0'!M976)),"",'!0'!M976)</f>
        <v/>
      </c>
      <c r="N974" t="str">
        <f>IF(OR(ISBLANK('!0'!N976),ISERROR('!0'!N976)),"",'!0'!N976)</f>
        <v/>
      </c>
      <c r="O974" t="str">
        <f>IF(OR(ISBLANK('!0'!O976),ISERROR('!0'!O976)),"",'!0'!O976)</f>
        <v/>
      </c>
      <c r="P974" t="str">
        <f>IF(OR(ISBLANK('!0'!P976),ISERROR('!0'!P976)),"",'!0'!P976)</f>
        <v/>
      </c>
      <c r="Q974" t="str">
        <f>IF(OR(ISBLANK('!0'!Q976),ISERROR('!0'!Q976)),"",'!0'!Q976)</f>
        <v/>
      </c>
      <c r="R974" t="str">
        <f>IF(OR(ISBLANK('!0'!R976),ISERROR('!0'!R976)),"",'!0'!R976)</f>
        <v/>
      </c>
      <c r="S974" t="str">
        <f>IF(OR(ISBLANK('!0'!S976),ISERROR('!0'!S976)),"",'!0'!S976)</f>
        <v/>
      </c>
      <c r="T974" t="str">
        <f>IF(OR(ISBLANK('!0'!T976),ISERROR('!0'!T976)),"",'!0'!T976)</f>
        <v/>
      </c>
      <c r="U974" t="str">
        <f>IF(OR(ISBLANK('!0'!U976),ISERROR('!0'!U976)),"",'!0'!U976)</f>
        <v/>
      </c>
      <c r="V974" t="str">
        <f>IF(OR(ISBLANK('!0'!V976),ISERROR('!0'!V976)),"",'!0'!V976)</f>
        <v/>
      </c>
      <c r="W974" t="str">
        <f>IF(OR(ISBLANK('!0'!W976),ISERROR('!0'!W976)),"",'!0'!W976)</f>
        <v/>
      </c>
      <c r="X974" t="str">
        <f>IF(OR(ISBLANK('!0'!X976),ISERROR('!0'!X976)),"",'!0'!X976)</f>
        <v/>
      </c>
      <c r="Y974" t="str">
        <f>IF(OR(ISBLANK('!0'!Y976),ISERROR('!0'!Y976)),"",'!0'!Y976)</f>
        <v/>
      </c>
      <c r="Z974" t="str">
        <f>IF(OR(ISBLANK('!0'!Z976),ISERROR('!0'!Z976)),"",'!0'!Z976)</f>
        <v/>
      </c>
      <c r="AA974" t="str">
        <f>IF(OR(ISBLANK('!0'!AA976),ISERROR('!0'!AA976)),"",'!0'!AA976)</f>
        <v/>
      </c>
      <c r="AB974" t="str">
        <f>IF(OR(ISBLANK('!0'!AB976),ISERROR('!0'!AB976)),"",'!0'!AB976)</f>
        <v/>
      </c>
      <c r="AC974" t="str">
        <f>IF(OR(ISBLANK('!0'!AI976),ISERROR('!0'!AI976)),"",'!0'!AI976)</f>
        <v/>
      </c>
      <c r="AD974" t="str">
        <f>IF(OR(ISBLANK('!0'!AJ976),ISERROR('!0'!AJ976)),"",'!0'!AJ976)</f>
        <v/>
      </c>
      <c r="AE974" t="str">
        <f>IF(OR(ISBLANK('!0'!AK976),ISERROR('!0'!AK976)),"",'!0'!AK976)</f>
        <v/>
      </c>
      <c r="AF974" t="str">
        <f>IF(OR(ISBLANK('!0'!AL976),ISERROR('!0'!AL976)),"",'!0'!AL976)</f>
        <v/>
      </c>
      <c r="AG974" t="str">
        <f>IF(OR(ISBLANK('!0'!AM976),ISERROR('!0'!AM976)),"",'!0'!AM976)</f>
        <v/>
      </c>
      <c r="AH974" t="str">
        <f>IF(OR(ISBLANK('!0'!AN976),ISERROR('!0'!AN976)),"",'!0'!AN976)</f>
        <v/>
      </c>
      <c r="AI974" t="str">
        <f>IF(OR(ISBLANK('!0'!AO976),ISERROR('!0'!AO976)),"",'!0'!AO976)</f>
        <v/>
      </c>
      <c r="AJ974" t="str">
        <f>IF(OR(ISBLANK('!0'!AP976),ISERROR('!0'!AP976)),"",'!0'!AP976)</f>
        <v/>
      </c>
      <c r="AK974" t="str">
        <f>IF(OR(ISBLANK('!0'!AQ976),ISERROR('!0'!AQ976)),"",'!0'!AQ976)</f>
        <v/>
      </c>
      <c r="AL974" t="str">
        <f>IF(OR(ISBLANK('!0'!AR976),ISERROR('!0'!AR976)),"",'!0'!AR976)</f>
        <v/>
      </c>
      <c r="AM974" t="str">
        <f>IF(OR(ISBLANK('!0'!AS976),ISERROR('!0'!AS976)),"",'!0'!AS976)</f>
        <v/>
      </c>
      <c r="AN974" t="str">
        <f>IF(OR(ISBLANK('!0'!AT976),ISERROR('!0'!AT976)),"",'!0'!AT976)</f>
        <v/>
      </c>
      <c r="AO974" t="str">
        <f>IF(OR(ISBLANK('!0'!AU976),ISERROR('!0'!AU976)),"",'!0'!AU976)</f>
        <v/>
      </c>
      <c r="AP974" t="str">
        <f>IF(OR(ISBLANK('!0'!AV976),ISERROR('!0'!AV976)),"",'!0'!AV976)</f>
        <v/>
      </c>
      <c r="AQ974" t="str">
        <f>IF(OR(ISBLANK('!0'!AW976),ISERROR('!0'!AW976)),"",'!0'!AW976)</f>
        <v/>
      </c>
      <c r="AR974" t="str">
        <f>IF(OR(ISBLANK('!0'!AX976),ISERROR('!0'!AX976)),"",'!0'!AX976)</f>
        <v/>
      </c>
      <c r="AS974" t="str">
        <f>IF(OR(ISBLANK('!0'!AY976),ISERROR('!0'!AY976)),"",'!0'!AY976)</f>
        <v/>
      </c>
      <c r="AT974" t="str">
        <f>IF(OR(ISBLANK('!0'!AZ976),ISERROR('!0'!AZ976)),"",'!0'!AZ976)</f>
        <v/>
      </c>
      <c r="AU974" t="str">
        <f>IF(OR(ISBLANK('!0'!BA976),ISERROR('!0'!BA976)),"",'!0'!BA976)</f>
        <v/>
      </c>
      <c r="AV974" t="str">
        <f>IF(OR(ISBLANK('!0'!BB976),ISERROR('!0'!BB976)),"",'!0'!BB976)</f>
        <v/>
      </c>
      <c r="AW974" t="str">
        <f>IF(OR(ISBLANK('!0'!BC976),ISERROR('!0'!BC976)),"",'!0'!BC976)</f>
        <v/>
      </c>
      <c r="AX974" t="str">
        <f>IF(OR(ISBLANK('!0'!BD976),ISERROR('!0'!BD976)),"",'!0'!BD976)</f>
        <v/>
      </c>
      <c r="AY974" t="str">
        <f>IF(OR(ISBLANK('!0'!BE976),ISERROR('!0'!BE976)),"",'!0'!BE976)</f>
        <v/>
      </c>
      <c r="AZ974" t="str">
        <f>IF(OR(ISBLANK('!0'!BF976),ISERROR('!0'!BF976)),"",'!0'!BF976)</f>
        <v/>
      </c>
      <c r="BA974" t="str">
        <f>IF(OR(ISBLANK('!0'!BG976),ISERROR('!0'!BG976)),"",'!0'!BG976)</f>
        <v/>
      </c>
      <c r="BB974" t="str">
        <f>IF(OR(ISBLANK('!0'!BH976),ISERROR('!0'!BH976)),"",'!0'!BH976)</f>
        <v/>
      </c>
      <c r="BC974" t="str">
        <f>IF(OR(ISBLANK('!0'!BI976),ISERROR('!0'!BI976)),"",'!0'!BI976)</f>
        <v/>
      </c>
    </row>
    <row r="975" spans="1:55" ht="12.75" customHeight="1" x14ac:dyDescent="0.2">
      <c r="A975" t="str">
        <f>IF(OR(ISBLANK('!0'!A977),ISERROR('!0'!A977)),"",'!0'!A977)</f>
        <v/>
      </c>
      <c r="B975" t="str">
        <f>IF(OR(ISBLANK('!0'!B977),ISERROR('!0'!B977)),"",'!0'!B977)</f>
        <v/>
      </c>
      <c r="C975" t="str">
        <f>IF(OR(ISBLANK('!0'!C976),ISERROR('!0'!C976)),"",'!0'!C976)</f>
        <v/>
      </c>
      <c r="D975" t="str">
        <f>IF(OR(ISBLANK('!0'!D977),ISERROR('!0'!D977)),"",'!0'!D977)</f>
        <v/>
      </c>
      <c r="E975" t="str">
        <f>IF(OR(ISBLANK('!0'!E977),ISERROR('!0'!E977)),"",'!0'!E977)</f>
        <v/>
      </c>
      <c r="F975" t="str">
        <f>IF(OR(ISBLANK('!0'!F977),ISERROR('!0'!F977)),"",'!0'!F977)</f>
        <v/>
      </c>
      <c r="G975" t="str">
        <f>IF(OR(ISBLANK('!0'!G977),ISERROR('!0'!G977)),"",'!0'!G977)</f>
        <v/>
      </c>
      <c r="H975" t="str">
        <f>IF(OR(ISBLANK('!0'!H977),ISERROR('!0'!H977)),"",'!0'!H977)</f>
        <v/>
      </c>
      <c r="I975" s="4" t="str">
        <f>IF(OR(ISBLANK('!0'!I977),ISERROR('!0'!I977)),"",'!0'!I977)</f>
        <v/>
      </c>
      <c r="J975" t="str">
        <f>IF(OR(ISBLANK('!0'!J977),ISERROR('!0'!J977)),"",'!0'!J977)</f>
        <v/>
      </c>
      <c r="K975" s="59" t="str">
        <f>IF(OR(ISBLANK('!0'!K977),ISERROR('!0'!K977)),"",'!0'!K977)</f>
        <v/>
      </c>
      <c r="L975" t="str">
        <f>IF(OR(ISBLANK('!0'!L977),ISERROR('!0'!L977)),"",'!0'!L977)</f>
        <v/>
      </c>
      <c r="M975" t="str">
        <f>IF(OR(ISBLANK('!0'!M977),ISERROR('!0'!M977)),"",'!0'!M977)</f>
        <v/>
      </c>
      <c r="N975" t="str">
        <f>IF(OR(ISBLANK('!0'!N977),ISERROR('!0'!N977)),"",'!0'!N977)</f>
        <v/>
      </c>
      <c r="O975" t="str">
        <f>IF(OR(ISBLANK('!0'!O977),ISERROR('!0'!O977)),"",'!0'!O977)</f>
        <v/>
      </c>
      <c r="P975" t="str">
        <f>IF(OR(ISBLANK('!0'!P977),ISERROR('!0'!P977)),"",'!0'!P977)</f>
        <v/>
      </c>
      <c r="Q975" t="str">
        <f>IF(OR(ISBLANK('!0'!Q977),ISERROR('!0'!Q977)),"",'!0'!Q977)</f>
        <v/>
      </c>
      <c r="R975" t="str">
        <f>IF(OR(ISBLANK('!0'!R977),ISERROR('!0'!R977)),"",'!0'!R977)</f>
        <v/>
      </c>
      <c r="S975" t="str">
        <f>IF(OR(ISBLANK('!0'!S977),ISERROR('!0'!S977)),"",'!0'!S977)</f>
        <v/>
      </c>
      <c r="T975" t="str">
        <f>IF(OR(ISBLANK('!0'!T977),ISERROR('!0'!T977)),"",'!0'!T977)</f>
        <v/>
      </c>
      <c r="U975" t="str">
        <f>IF(OR(ISBLANK('!0'!U977),ISERROR('!0'!U977)),"",'!0'!U977)</f>
        <v/>
      </c>
      <c r="V975" t="str">
        <f>IF(OR(ISBLANK('!0'!V977),ISERROR('!0'!V977)),"",'!0'!V977)</f>
        <v/>
      </c>
      <c r="W975" t="str">
        <f>IF(OR(ISBLANK('!0'!W977),ISERROR('!0'!W977)),"",'!0'!W977)</f>
        <v/>
      </c>
      <c r="X975" t="str">
        <f>IF(OR(ISBLANK('!0'!X977),ISERROR('!0'!X977)),"",'!0'!X977)</f>
        <v/>
      </c>
      <c r="Y975" t="str">
        <f>IF(OR(ISBLANK('!0'!Y977),ISERROR('!0'!Y977)),"",'!0'!Y977)</f>
        <v/>
      </c>
      <c r="Z975" t="str">
        <f>IF(OR(ISBLANK('!0'!Z977),ISERROR('!0'!Z977)),"",'!0'!Z977)</f>
        <v/>
      </c>
      <c r="AA975" t="str">
        <f>IF(OR(ISBLANK('!0'!AA977),ISERROR('!0'!AA977)),"",'!0'!AA977)</f>
        <v/>
      </c>
      <c r="AB975" t="str">
        <f>IF(OR(ISBLANK('!0'!AB977),ISERROR('!0'!AB977)),"",'!0'!AB977)</f>
        <v/>
      </c>
      <c r="AC975" t="str">
        <f>IF(OR(ISBLANK('!0'!AI977),ISERROR('!0'!AI977)),"",'!0'!AI977)</f>
        <v/>
      </c>
      <c r="AD975" t="str">
        <f>IF(OR(ISBLANK('!0'!AJ977),ISERROR('!0'!AJ977)),"",'!0'!AJ977)</f>
        <v/>
      </c>
      <c r="AE975" t="str">
        <f>IF(OR(ISBLANK('!0'!AK977),ISERROR('!0'!AK977)),"",'!0'!AK977)</f>
        <v/>
      </c>
      <c r="AF975" t="str">
        <f>IF(OR(ISBLANK('!0'!AL977),ISERROR('!0'!AL977)),"",'!0'!AL977)</f>
        <v/>
      </c>
      <c r="AG975" t="str">
        <f>IF(OR(ISBLANK('!0'!AM977),ISERROR('!0'!AM977)),"",'!0'!AM977)</f>
        <v/>
      </c>
      <c r="AH975" t="str">
        <f>IF(OR(ISBLANK('!0'!AN977),ISERROR('!0'!AN977)),"",'!0'!AN977)</f>
        <v/>
      </c>
      <c r="AI975" t="str">
        <f>IF(OR(ISBLANK('!0'!AO977),ISERROR('!0'!AO977)),"",'!0'!AO977)</f>
        <v/>
      </c>
      <c r="AJ975" t="str">
        <f>IF(OR(ISBLANK('!0'!AP977),ISERROR('!0'!AP977)),"",'!0'!AP977)</f>
        <v/>
      </c>
      <c r="AK975" t="str">
        <f>IF(OR(ISBLANK('!0'!AQ977),ISERROR('!0'!AQ977)),"",'!0'!AQ977)</f>
        <v/>
      </c>
      <c r="AL975" t="str">
        <f>IF(OR(ISBLANK('!0'!AR977),ISERROR('!0'!AR977)),"",'!0'!AR977)</f>
        <v/>
      </c>
      <c r="AM975" t="str">
        <f>IF(OR(ISBLANK('!0'!AS977),ISERROR('!0'!AS977)),"",'!0'!AS977)</f>
        <v/>
      </c>
      <c r="AN975" t="str">
        <f>IF(OR(ISBLANK('!0'!AT977),ISERROR('!0'!AT977)),"",'!0'!AT977)</f>
        <v/>
      </c>
      <c r="AO975" t="str">
        <f>IF(OR(ISBLANK('!0'!AU977),ISERROR('!0'!AU977)),"",'!0'!AU977)</f>
        <v/>
      </c>
      <c r="AP975" t="str">
        <f>IF(OR(ISBLANK('!0'!AV977),ISERROR('!0'!AV977)),"",'!0'!AV977)</f>
        <v/>
      </c>
      <c r="AQ975" t="str">
        <f>IF(OR(ISBLANK('!0'!AW977),ISERROR('!0'!AW977)),"",'!0'!AW977)</f>
        <v/>
      </c>
      <c r="AR975" t="str">
        <f>IF(OR(ISBLANK('!0'!AX977),ISERROR('!0'!AX977)),"",'!0'!AX977)</f>
        <v/>
      </c>
      <c r="AS975" t="str">
        <f>IF(OR(ISBLANK('!0'!AY977),ISERROR('!0'!AY977)),"",'!0'!AY977)</f>
        <v/>
      </c>
      <c r="AT975" t="str">
        <f>IF(OR(ISBLANK('!0'!AZ977),ISERROR('!0'!AZ977)),"",'!0'!AZ977)</f>
        <v/>
      </c>
      <c r="AU975" t="str">
        <f>IF(OR(ISBLANK('!0'!BA977),ISERROR('!0'!BA977)),"",'!0'!BA977)</f>
        <v/>
      </c>
      <c r="AV975" t="str">
        <f>IF(OR(ISBLANK('!0'!BB977),ISERROR('!0'!BB977)),"",'!0'!BB977)</f>
        <v/>
      </c>
      <c r="AW975" t="str">
        <f>IF(OR(ISBLANK('!0'!BC977),ISERROR('!0'!BC977)),"",'!0'!BC977)</f>
        <v/>
      </c>
      <c r="AX975" t="str">
        <f>IF(OR(ISBLANK('!0'!BD977),ISERROR('!0'!BD977)),"",'!0'!BD977)</f>
        <v/>
      </c>
      <c r="AY975" t="str">
        <f>IF(OR(ISBLANK('!0'!BE977),ISERROR('!0'!BE977)),"",'!0'!BE977)</f>
        <v/>
      </c>
      <c r="AZ975" t="str">
        <f>IF(OR(ISBLANK('!0'!BF977),ISERROR('!0'!BF977)),"",'!0'!BF977)</f>
        <v/>
      </c>
      <c r="BA975" t="str">
        <f>IF(OR(ISBLANK('!0'!BG977),ISERROR('!0'!BG977)),"",'!0'!BG977)</f>
        <v/>
      </c>
      <c r="BB975" t="str">
        <f>IF(OR(ISBLANK('!0'!BH977),ISERROR('!0'!BH977)),"",'!0'!BH977)</f>
        <v/>
      </c>
      <c r="BC975" t="str">
        <f>IF(OR(ISBLANK('!0'!BI977),ISERROR('!0'!BI977)),"",'!0'!BI977)</f>
        <v/>
      </c>
    </row>
    <row r="976" spans="1:55" ht="12.75" customHeight="1" x14ac:dyDescent="0.2">
      <c r="A976" t="str">
        <f>IF(OR(ISBLANK('!0'!A978),ISERROR('!0'!A978)),"",'!0'!A978)</f>
        <v/>
      </c>
      <c r="B976" t="str">
        <f>IF(OR(ISBLANK('!0'!B978),ISERROR('!0'!B978)),"",'!0'!B978)</f>
        <v/>
      </c>
      <c r="C976" t="str">
        <f>IF(OR(ISBLANK('!0'!C977),ISERROR('!0'!C977)),"",'!0'!C977)</f>
        <v/>
      </c>
      <c r="D976" t="str">
        <f>IF(OR(ISBLANK('!0'!D978),ISERROR('!0'!D978)),"",'!0'!D978)</f>
        <v/>
      </c>
      <c r="E976" t="str">
        <f>IF(OR(ISBLANK('!0'!E978),ISERROR('!0'!E978)),"",'!0'!E978)</f>
        <v/>
      </c>
      <c r="F976" t="str">
        <f>IF(OR(ISBLANK('!0'!F978),ISERROR('!0'!F978)),"",'!0'!F978)</f>
        <v/>
      </c>
      <c r="G976" t="str">
        <f>IF(OR(ISBLANK('!0'!G978),ISERROR('!0'!G978)),"",'!0'!G978)</f>
        <v/>
      </c>
      <c r="H976" t="str">
        <f>IF(OR(ISBLANK('!0'!H978),ISERROR('!0'!H978)),"",'!0'!H978)</f>
        <v/>
      </c>
      <c r="I976" s="4" t="str">
        <f>IF(OR(ISBLANK('!0'!I978),ISERROR('!0'!I978)),"",'!0'!I978)</f>
        <v/>
      </c>
      <c r="J976" t="str">
        <f>IF(OR(ISBLANK('!0'!J978),ISERROR('!0'!J978)),"",'!0'!J978)</f>
        <v/>
      </c>
      <c r="K976" s="59" t="str">
        <f>IF(OR(ISBLANK('!0'!K978),ISERROR('!0'!K978)),"",'!0'!K978)</f>
        <v/>
      </c>
      <c r="L976" t="str">
        <f>IF(OR(ISBLANK('!0'!L978),ISERROR('!0'!L978)),"",'!0'!L978)</f>
        <v/>
      </c>
      <c r="M976" t="str">
        <f>IF(OR(ISBLANK('!0'!M978),ISERROR('!0'!M978)),"",'!0'!M978)</f>
        <v/>
      </c>
      <c r="N976" t="str">
        <f>IF(OR(ISBLANK('!0'!N978),ISERROR('!0'!N978)),"",'!0'!N978)</f>
        <v/>
      </c>
      <c r="O976" t="str">
        <f>IF(OR(ISBLANK('!0'!O978),ISERROR('!0'!O978)),"",'!0'!O978)</f>
        <v/>
      </c>
      <c r="P976" t="str">
        <f>IF(OR(ISBLANK('!0'!P978),ISERROR('!0'!P978)),"",'!0'!P978)</f>
        <v/>
      </c>
      <c r="Q976" t="str">
        <f>IF(OR(ISBLANK('!0'!Q978),ISERROR('!0'!Q978)),"",'!0'!Q978)</f>
        <v/>
      </c>
      <c r="R976" t="str">
        <f>IF(OR(ISBLANK('!0'!R978),ISERROR('!0'!R978)),"",'!0'!R978)</f>
        <v/>
      </c>
      <c r="S976" t="str">
        <f>IF(OR(ISBLANK('!0'!S978),ISERROR('!0'!S978)),"",'!0'!S978)</f>
        <v/>
      </c>
      <c r="T976" t="str">
        <f>IF(OR(ISBLANK('!0'!T978),ISERROR('!0'!T978)),"",'!0'!T978)</f>
        <v/>
      </c>
      <c r="U976" t="str">
        <f>IF(OR(ISBLANK('!0'!U978),ISERROR('!0'!U978)),"",'!0'!U978)</f>
        <v/>
      </c>
      <c r="V976" t="str">
        <f>IF(OR(ISBLANK('!0'!V978),ISERROR('!0'!V978)),"",'!0'!V978)</f>
        <v/>
      </c>
      <c r="W976" t="str">
        <f>IF(OR(ISBLANK('!0'!W978),ISERROR('!0'!W978)),"",'!0'!W978)</f>
        <v/>
      </c>
      <c r="X976" t="str">
        <f>IF(OR(ISBLANK('!0'!X978),ISERROR('!0'!X978)),"",'!0'!X978)</f>
        <v/>
      </c>
      <c r="Y976" t="str">
        <f>IF(OR(ISBLANK('!0'!Y978),ISERROR('!0'!Y978)),"",'!0'!Y978)</f>
        <v/>
      </c>
      <c r="Z976" t="str">
        <f>IF(OR(ISBLANK('!0'!Z978),ISERROR('!0'!Z978)),"",'!0'!Z978)</f>
        <v/>
      </c>
      <c r="AA976" t="str">
        <f>IF(OR(ISBLANK('!0'!AA978),ISERROR('!0'!AA978)),"",'!0'!AA978)</f>
        <v/>
      </c>
      <c r="AB976" t="str">
        <f>IF(OR(ISBLANK('!0'!AB978),ISERROR('!0'!AB978)),"",'!0'!AB978)</f>
        <v/>
      </c>
      <c r="AC976" t="str">
        <f>IF(OR(ISBLANK('!0'!AI978),ISERROR('!0'!AI978)),"",'!0'!AI978)</f>
        <v/>
      </c>
      <c r="AD976" t="str">
        <f>IF(OR(ISBLANK('!0'!AJ978),ISERROR('!0'!AJ978)),"",'!0'!AJ978)</f>
        <v/>
      </c>
      <c r="AE976" t="str">
        <f>IF(OR(ISBLANK('!0'!AK978),ISERROR('!0'!AK978)),"",'!0'!AK978)</f>
        <v/>
      </c>
      <c r="AF976" t="str">
        <f>IF(OR(ISBLANK('!0'!AL978),ISERROR('!0'!AL978)),"",'!0'!AL978)</f>
        <v/>
      </c>
      <c r="AG976" t="str">
        <f>IF(OR(ISBLANK('!0'!AM978),ISERROR('!0'!AM978)),"",'!0'!AM978)</f>
        <v/>
      </c>
      <c r="AH976" t="str">
        <f>IF(OR(ISBLANK('!0'!AN978),ISERROR('!0'!AN978)),"",'!0'!AN978)</f>
        <v/>
      </c>
      <c r="AI976" t="str">
        <f>IF(OR(ISBLANK('!0'!AO978),ISERROR('!0'!AO978)),"",'!0'!AO978)</f>
        <v/>
      </c>
      <c r="AJ976" t="str">
        <f>IF(OR(ISBLANK('!0'!AP978),ISERROR('!0'!AP978)),"",'!0'!AP978)</f>
        <v/>
      </c>
      <c r="AK976" t="str">
        <f>IF(OR(ISBLANK('!0'!AQ978),ISERROR('!0'!AQ978)),"",'!0'!AQ978)</f>
        <v/>
      </c>
      <c r="AL976" t="str">
        <f>IF(OR(ISBLANK('!0'!AR978),ISERROR('!0'!AR978)),"",'!0'!AR978)</f>
        <v/>
      </c>
      <c r="AM976" t="str">
        <f>IF(OR(ISBLANK('!0'!AS978),ISERROR('!0'!AS978)),"",'!0'!AS978)</f>
        <v/>
      </c>
      <c r="AN976" t="str">
        <f>IF(OR(ISBLANK('!0'!AT978),ISERROR('!0'!AT978)),"",'!0'!AT978)</f>
        <v/>
      </c>
      <c r="AO976" t="str">
        <f>IF(OR(ISBLANK('!0'!AU978),ISERROR('!0'!AU978)),"",'!0'!AU978)</f>
        <v/>
      </c>
      <c r="AP976" t="str">
        <f>IF(OR(ISBLANK('!0'!AV978),ISERROR('!0'!AV978)),"",'!0'!AV978)</f>
        <v/>
      </c>
      <c r="AQ976" t="str">
        <f>IF(OR(ISBLANK('!0'!AW978),ISERROR('!0'!AW978)),"",'!0'!AW978)</f>
        <v/>
      </c>
      <c r="AR976" t="str">
        <f>IF(OR(ISBLANK('!0'!AX978),ISERROR('!0'!AX978)),"",'!0'!AX978)</f>
        <v/>
      </c>
      <c r="AS976" t="str">
        <f>IF(OR(ISBLANK('!0'!AY978),ISERROR('!0'!AY978)),"",'!0'!AY978)</f>
        <v/>
      </c>
      <c r="AT976" t="str">
        <f>IF(OR(ISBLANK('!0'!AZ978),ISERROR('!0'!AZ978)),"",'!0'!AZ978)</f>
        <v/>
      </c>
      <c r="AU976" t="str">
        <f>IF(OR(ISBLANK('!0'!BA978),ISERROR('!0'!BA978)),"",'!0'!BA978)</f>
        <v/>
      </c>
      <c r="AV976" t="str">
        <f>IF(OR(ISBLANK('!0'!BB978),ISERROR('!0'!BB978)),"",'!0'!BB978)</f>
        <v/>
      </c>
      <c r="AW976" t="str">
        <f>IF(OR(ISBLANK('!0'!BC978),ISERROR('!0'!BC978)),"",'!0'!BC978)</f>
        <v/>
      </c>
      <c r="AX976" t="str">
        <f>IF(OR(ISBLANK('!0'!BD978),ISERROR('!0'!BD978)),"",'!0'!BD978)</f>
        <v/>
      </c>
      <c r="AY976" t="str">
        <f>IF(OR(ISBLANK('!0'!BE978),ISERROR('!0'!BE978)),"",'!0'!BE978)</f>
        <v/>
      </c>
      <c r="AZ976" t="str">
        <f>IF(OR(ISBLANK('!0'!BF978),ISERROR('!0'!BF978)),"",'!0'!BF978)</f>
        <v/>
      </c>
      <c r="BA976" t="str">
        <f>IF(OR(ISBLANK('!0'!BG978),ISERROR('!0'!BG978)),"",'!0'!BG978)</f>
        <v/>
      </c>
      <c r="BB976" t="str">
        <f>IF(OR(ISBLANK('!0'!BH978),ISERROR('!0'!BH978)),"",'!0'!BH978)</f>
        <v/>
      </c>
      <c r="BC976" t="str">
        <f>IF(OR(ISBLANK('!0'!BI978),ISERROR('!0'!BI978)),"",'!0'!BI978)</f>
        <v/>
      </c>
    </row>
    <row r="977" spans="1:55" ht="12.75" customHeight="1" x14ac:dyDescent="0.2">
      <c r="A977" t="str">
        <f>IF(OR(ISBLANK('!0'!A979),ISERROR('!0'!A979)),"",'!0'!A979)</f>
        <v/>
      </c>
      <c r="B977" t="str">
        <f>IF(OR(ISBLANK('!0'!B979),ISERROR('!0'!B979)),"",'!0'!B979)</f>
        <v/>
      </c>
      <c r="C977" t="str">
        <f>IF(OR(ISBLANK('!0'!C978),ISERROR('!0'!C978)),"",'!0'!C978)</f>
        <v/>
      </c>
      <c r="D977" t="str">
        <f>IF(OR(ISBLANK('!0'!D979),ISERROR('!0'!D979)),"",'!0'!D979)</f>
        <v/>
      </c>
      <c r="E977" t="str">
        <f>IF(OR(ISBLANK('!0'!E979),ISERROR('!0'!E979)),"",'!0'!E979)</f>
        <v/>
      </c>
      <c r="F977" t="str">
        <f>IF(OR(ISBLANK('!0'!F979),ISERROR('!0'!F979)),"",'!0'!F979)</f>
        <v/>
      </c>
      <c r="G977" t="str">
        <f>IF(OR(ISBLANK('!0'!G979),ISERROR('!0'!G979)),"",'!0'!G979)</f>
        <v/>
      </c>
      <c r="H977" t="str">
        <f>IF(OR(ISBLANK('!0'!H979),ISERROR('!0'!H979)),"",'!0'!H979)</f>
        <v/>
      </c>
      <c r="I977" s="4" t="str">
        <f>IF(OR(ISBLANK('!0'!I979),ISERROR('!0'!I979)),"",'!0'!I979)</f>
        <v/>
      </c>
      <c r="J977" t="str">
        <f>IF(OR(ISBLANK('!0'!J979),ISERROR('!0'!J979)),"",'!0'!J979)</f>
        <v/>
      </c>
      <c r="K977" s="59" t="str">
        <f>IF(OR(ISBLANK('!0'!K979),ISERROR('!0'!K979)),"",'!0'!K979)</f>
        <v/>
      </c>
      <c r="L977" t="str">
        <f>IF(OR(ISBLANK('!0'!L979),ISERROR('!0'!L979)),"",'!0'!L979)</f>
        <v/>
      </c>
      <c r="M977" t="str">
        <f>IF(OR(ISBLANK('!0'!M979),ISERROR('!0'!M979)),"",'!0'!M979)</f>
        <v/>
      </c>
      <c r="N977" t="str">
        <f>IF(OR(ISBLANK('!0'!N979),ISERROR('!0'!N979)),"",'!0'!N979)</f>
        <v/>
      </c>
      <c r="O977" t="str">
        <f>IF(OR(ISBLANK('!0'!O979),ISERROR('!0'!O979)),"",'!0'!O979)</f>
        <v/>
      </c>
      <c r="P977" t="str">
        <f>IF(OR(ISBLANK('!0'!P979),ISERROR('!0'!P979)),"",'!0'!P979)</f>
        <v/>
      </c>
      <c r="Q977" t="str">
        <f>IF(OR(ISBLANK('!0'!Q979),ISERROR('!0'!Q979)),"",'!0'!Q979)</f>
        <v/>
      </c>
      <c r="R977" t="str">
        <f>IF(OR(ISBLANK('!0'!R979),ISERROR('!0'!R979)),"",'!0'!R979)</f>
        <v/>
      </c>
      <c r="S977" t="str">
        <f>IF(OR(ISBLANK('!0'!S979),ISERROR('!0'!S979)),"",'!0'!S979)</f>
        <v/>
      </c>
      <c r="T977" t="str">
        <f>IF(OR(ISBLANK('!0'!T979),ISERROR('!0'!T979)),"",'!0'!T979)</f>
        <v/>
      </c>
      <c r="U977" t="str">
        <f>IF(OR(ISBLANK('!0'!U979),ISERROR('!0'!U979)),"",'!0'!U979)</f>
        <v/>
      </c>
      <c r="V977" t="str">
        <f>IF(OR(ISBLANK('!0'!V979),ISERROR('!0'!V979)),"",'!0'!V979)</f>
        <v/>
      </c>
      <c r="W977" t="str">
        <f>IF(OR(ISBLANK('!0'!W979),ISERROR('!0'!W979)),"",'!0'!W979)</f>
        <v/>
      </c>
      <c r="X977" t="str">
        <f>IF(OR(ISBLANK('!0'!X979),ISERROR('!0'!X979)),"",'!0'!X979)</f>
        <v/>
      </c>
      <c r="Y977" t="str">
        <f>IF(OR(ISBLANK('!0'!Y979),ISERROR('!0'!Y979)),"",'!0'!Y979)</f>
        <v/>
      </c>
      <c r="Z977" t="str">
        <f>IF(OR(ISBLANK('!0'!Z979),ISERROR('!0'!Z979)),"",'!0'!Z979)</f>
        <v/>
      </c>
      <c r="AA977" t="str">
        <f>IF(OR(ISBLANK('!0'!AA979),ISERROR('!0'!AA979)),"",'!0'!AA979)</f>
        <v/>
      </c>
      <c r="AB977" t="str">
        <f>IF(OR(ISBLANK('!0'!AB979),ISERROR('!0'!AB979)),"",'!0'!AB979)</f>
        <v/>
      </c>
      <c r="AC977" t="str">
        <f>IF(OR(ISBLANK('!0'!AI979),ISERROR('!0'!AI979)),"",'!0'!AI979)</f>
        <v/>
      </c>
      <c r="AD977" t="str">
        <f>IF(OR(ISBLANK('!0'!AJ979),ISERROR('!0'!AJ979)),"",'!0'!AJ979)</f>
        <v/>
      </c>
      <c r="AE977" t="str">
        <f>IF(OR(ISBLANK('!0'!AK979),ISERROR('!0'!AK979)),"",'!0'!AK979)</f>
        <v/>
      </c>
      <c r="AF977" t="str">
        <f>IF(OR(ISBLANK('!0'!AL979),ISERROR('!0'!AL979)),"",'!0'!AL979)</f>
        <v/>
      </c>
      <c r="AG977" t="str">
        <f>IF(OR(ISBLANK('!0'!AM979),ISERROR('!0'!AM979)),"",'!0'!AM979)</f>
        <v/>
      </c>
      <c r="AH977" t="str">
        <f>IF(OR(ISBLANK('!0'!AN979),ISERROR('!0'!AN979)),"",'!0'!AN979)</f>
        <v/>
      </c>
      <c r="AI977" t="str">
        <f>IF(OR(ISBLANK('!0'!AO979),ISERROR('!0'!AO979)),"",'!0'!AO979)</f>
        <v/>
      </c>
      <c r="AJ977" t="str">
        <f>IF(OR(ISBLANK('!0'!AP979),ISERROR('!0'!AP979)),"",'!0'!AP979)</f>
        <v/>
      </c>
      <c r="AK977" t="str">
        <f>IF(OR(ISBLANK('!0'!AQ979),ISERROR('!0'!AQ979)),"",'!0'!AQ979)</f>
        <v/>
      </c>
      <c r="AL977" t="str">
        <f>IF(OR(ISBLANK('!0'!AR979),ISERROR('!0'!AR979)),"",'!0'!AR979)</f>
        <v/>
      </c>
      <c r="AM977" t="str">
        <f>IF(OR(ISBLANK('!0'!AS979),ISERROR('!0'!AS979)),"",'!0'!AS979)</f>
        <v/>
      </c>
      <c r="AN977" t="str">
        <f>IF(OR(ISBLANK('!0'!AT979),ISERROR('!0'!AT979)),"",'!0'!AT979)</f>
        <v/>
      </c>
      <c r="AO977" t="str">
        <f>IF(OR(ISBLANK('!0'!AU979),ISERROR('!0'!AU979)),"",'!0'!AU979)</f>
        <v/>
      </c>
      <c r="AP977" t="str">
        <f>IF(OR(ISBLANK('!0'!AV979),ISERROR('!0'!AV979)),"",'!0'!AV979)</f>
        <v/>
      </c>
      <c r="AQ977" t="str">
        <f>IF(OR(ISBLANK('!0'!AW979),ISERROR('!0'!AW979)),"",'!0'!AW979)</f>
        <v/>
      </c>
      <c r="AR977" t="str">
        <f>IF(OR(ISBLANK('!0'!AX979),ISERROR('!0'!AX979)),"",'!0'!AX979)</f>
        <v/>
      </c>
      <c r="AS977" t="str">
        <f>IF(OR(ISBLANK('!0'!AY979),ISERROR('!0'!AY979)),"",'!0'!AY979)</f>
        <v/>
      </c>
      <c r="AT977" t="str">
        <f>IF(OR(ISBLANK('!0'!AZ979),ISERROR('!0'!AZ979)),"",'!0'!AZ979)</f>
        <v/>
      </c>
      <c r="AU977" t="str">
        <f>IF(OR(ISBLANK('!0'!BA979),ISERROR('!0'!BA979)),"",'!0'!BA979)</f>
        <v/>
      </c>
      <c r="AV977" t="str">
        <f>IF(OR(ISBLANK('!0'!BB979),ISERROR('!0'!BB979)),"",'!0'!BB979)</f>
        <v/>
      </c>
      <c r="AW977" t="str">
        <f>IF(OR(ISBLANK('!0'!BC979),ISERROR('!0'!BC979)),"",'!0'!BC979)</f>
        <v/>
      </c>
      <c r="AX977" t="str">
        <f>IF(OR(ISBLANK('!0'!BD979),ISERROR('!0'!BD979)),"",'!0'!BD979)</f>
        <v/>
      </c>
      <c r="AY977" t="str">
        <f>IF(OR(ISBLANK('!0'!BE979),ISERROR('!0'!BE979)),"",'!0'!BE979)</f>
        <v/>
      </c>
      <c r="AZ977" t="str">
        <f>IF(OR(ISBLANK('!0'!BF979),ISERROR('!0'!BF979)),"",'!0'!BF979)</f>
        <v/>
      </c>
      <c r="BA977" t="str">
        <f>IF(OR(ISBLANK('!0'!BG979),ISERROR('!0'!BG979)),"",'!0'!BG979)</f>
        <v/>
      </c>
      <c r="BB977" t="str">
        <f>IF(OR(ISBLANK('!0'!BH979),ISERROR('!0'!BH979)),"",'!0'!BH979)</f>
        <v/>
      </c>
      <c r="BC977" t="str">
        <f>IF(OR(ISBLANK('!0'!BI979),ISERROR('!0'!BI979)),"",'!0'!BI979)</f>
        <v/>
      </c>
    </row>
    <row r="978" spans="1:55" ht="12.75" customHeight="1" x14ac:dyDescent="0.2">
      <c r="A978" t="str">
        <f>IF(OR(ISBLANK('!0'!A980),ISERROR('!0'!A980)),"",'!0'!A980)</f>
        <v/>
      </c>
      <c r="B978" t="str">
        <f>IF(OR(ISBLANK('!0'!B980),ISERROR('!0'!B980)),"",'!0'!B980)</f>
        <v/>
      </c>
      <c r="C978" t="str">
        <f>IF(OR(ISBLANK('!0'!C979),ISERROR('!0'!C979)),"",'!0'!C979)</f>
        <v/>
      </c>
      <c r="D978" t="str">
        <f>IF(OR(ISBLANK('!0'!D980),ISERROR('!0'!D980)),"",'!0'!D980)</f>
        <v/>
      </c>
      <c r="E978" t="str">
        <f>IF(OR(ISBLANK('!0'!E980),ISERROR('!0'!E980)),"",'!0'!E980)</f>
        <v/>
      </c>
      <c r="F978" t="str">
        <f>IF(OR(ISBLANK('!0'!F980),ISERROR('!0'!F980)),"",'!0'!F980)</f>
        <v/>
      </c>
      <c r="G978" t="str">
        <f>IF(OR(ISBLANK('!0'!G980),ISERROR('!0'!G980)),"",'!0'!G980)</f>
        <v/>
      </c>
      <c r="H978" t="str">
        <f>IF(OR(ISBLANK('!0'!H980),ISERROR('!0'!H980)),"",'!0'!H980)</f>
        <v/>
      </c>
      <c r="I978" s="4" t="str">
        <f>IF(OR(ISBLANK('!0'!I980),ISERROR('!0'!I980)),"",'!0'!I980)</f>
        <v/>
      </c>
      <c r="J978" t="str">
        <f>IF(OR(ISBLANK('!0'!J980),ISERROR('!0'!J980)),"",'!0'!J980)</f>
        <v/>
      </c>
      <c r="K978" s="59" t="str">
        <f>IF(OR(ISBLANK('!0'!K980),ISERROR('!0'!K980)),"",'!0'!K980)</f>
        <v/>
      </c>
      <c r="L978" t="str">
        <f>IF(OR(ISBLANK('!0'!L980),ISERROR('!0'!L980)),"",'!0'!L980)</f>
        <v/>
      </c>
      <c r="M978" t="str">
        <f>IF(OR(ISBLANK('!0'!M980),ISERROR('!0'!M980)),"",'!0'!M980)</f>
        <v/>
      </c>
      <c r="N978" t="str">
        <f>IF(OR(ISBLANK('!0'!N980),ISERROR('!0'!N980)),"",'!0'!N980)</f>
        <v/>
      </c>
      <c r="O978" t="str">
        <f>IF(OR(ISBLANK('!0'!O980),ISERROR('!0'!O980)),"",'!0'!O980)</f>
        <v/>
      </c>
      <c r="P978" t="str">
        <f>IF(OR(ISBLANK('!0'!P980),ISERROR('!0'!P980)),"",'!0'!P980)</f>
        <v/>
      </c>
      <c r="Q978" t="str">
        <f>IF(OR(ISBLANK('!0'!Q980),ISERROR('!0'!Q980)),"",'!0'!Q980)</f>
        <v/>
      </c>
      <c r="R978" t="str">
        <f>IF(OR(ISBLANK('!0'!R980),ISERROR('!0'!R980)),"",'!0'!R980)</f>
        <v/>
      </c>
      <c r="S978" t="str">
        <f>IF(OR(ISBLANK('!0'!S980),ISERROR('!0'!S980)),"",'!0'!S980)</f>
        <v/>
      </c>
      <c r="T978" t="str">
        <f>IF(OR(ISBLANK('!0'!T980),ISERROR('!0'!T980)),"",'!0'!T980)</f>
        <v/>
      </c>
      <c r="U978" t="str">
        <f>IF(OR(ISBLANK('!0'!U980),ISERROR('!0'!U980)),"",'!0'!U980)</f>
        <v/>
      </c>
      <c r="V978" t="str">
        <f>IF(OR(ISBLANK('!0'!V980),ISERROR('!0'!V980)),"",'!0'!V980)</f>
        <v/>
      </c>
      <c r="W978" t="str">
        <f>IF(OR(ISBLANK('!0'!W980),ISERROR('!0'!W980)),"",'!0'!W980)</f>
        <v/>
      </c>
      <c r="X978" t="str">
        <f>IF(OR(ISBLANK('!0'!X980),ISERROR('!0'!X980)),"",'!0'!X980)</f>
        <v/>
      </c>
      <c r="Y978" t="str">
        <f>IF(OR(ISBLANK('!0'!Y980),ISERROR('!0'!Y980)),"",'!0'!Y980)</f>
        <v/>
      </c>
      <c r="Z978" t="str">
        <f>IF(OR(ISBLANK('!0'!Z980),ISERROR('!0'!Z980)),"",'!0'!Z980)</f>
        <v/>
      </c>
      <c r="AA978" t="str">
        <f>IF(OR(ISBLANK('!0'!AA980),ISERROR('!0'!AA980)),"",'!0'!AA980)</f>
        <v/>
      </c>
      <c r="AB978" t="str">
        <f>IF(OR(ISBLANK('!0'!AB980),ISERROR('!0'!AB980)),"",'!0'!AB980)</f>
        <v/>
      </c>
      <c r="AC978" t="str">
        <f>IF(OR(ISBLANK('!0'!AI980),ISERROR('!0'!AI980)),"",'!0'!AI980)</f>
        <v/>
      </c>
      <c r="AD978" t="str">
        <f>IF(OR(ISBLANK('!0'!AJ980),ISERROR('!0'!AJ980)),"",'!0'!AJ980)</f>
        <v/>
      </c>
      <c r="AE978" t="str">
        <f>IF(OR(ISBLANK('!0'!AK980),ISERROR('!0'!AK980)),"",'!0'!AK980)</f>
        <v/>
      </c>
      <c r="AF978" t="str">
        <f>IF(OR(ISBLANK('!0'!AL980),ISERROR('!0'!AL980)),"",'!0'!AL980)</f>
        <v/>
      </c>
      <c r="AG978" t="str">
        <f>IF(OR(ISBLANK('!0'!AM980),ISERROR('!0'!AM980)),"",'!0'!AM980)</f>
        <v/>
      </c>
      <c r="AH978" t="str">
        <f>IF(OR(ISBLANK('!0'!AN980),ISERROR('!0'!AN980)),"",'!0'!AN980)</f>
        <v/>
      </c>
      <c r="AI978" t="str">
        <f>IF(OR(ISBLANK('!0'!AO980),ISERROR('!0'!AO980)),"",'!0'!AO980)</f>
        <v/>
      </c>
      <c r="AJ978" t="str">
        <f>IF(OR(ISBLANK('!0'!AP980),ISERROR('!0'!AP980)),"",'!0'!AP980)</f>
        <v/>
      </c>
      <c r="AK978" t="str">
        <f>IF(OR(ISBLANK('!0'!AQ980),ISERROR('!0'!AQ980)),"",'!0'!AQ980)</f>
        <v/>
      </c>
      <c r="AL978" t="str">
        <f>IF(OR(ISBLANK('!0'!AR980),ISERROR('!0'!AR980)),"",'!0'!AR980)</f>
        <v/>
      </c>
      <c r="AM978" t="str">
        <f>IF(OR(ISBLANK('!0'!AS980),ISERROR('!0'!AS980)),"",'!0'!AS980)</f>
        <v/>
      </c>
      <c r="AN978" t="str">
        <f>IF(OR(ISBLANK('!0'!AT980),ISERROR('!0'!AT980)),"",'!0'!AT980)</f>
        <v/>
      </c>
      <c r="AO978" t="str">
        <f>IF(OR(ISBLANK('!0'!AU980),ISERROR('!0'!AU980)),"",'!0'!AU980)</f>
        <v/>
      </c>
      <c r="AP978" t="str">
        <f>IF(OR(ISBLANK('!0'!AV980),ISERROR('!0'!AV980)),"",'!0'!AV980)</f>
        <v/>
      </c>
      <c r="AQ978" t="str">
        <f>IF(OR(ISBLANK('!0'!AW980),ISERROR('!0'!AW980)),"",'!0'!AW980)</f>
        <v/>
      </c>
      <c r="AR978" t="str">
        <f>IF(OR(ISBLANK('!0'!AX980),ISERROR('!0'!AX980)),"",'!0'!AX980)</f>
        <v/>
      </c>
      <c r="AS978" t="str">
        <f>IF(OR(ISBLANK('!0'!AY980),ISERROR('!0'!AY980)),"",'!0'!AY980)</f>
        <v/>
      </c>
      <c r="AT978" t="str">
        <f>IF(OR(ISBLANK('!0'!AZ980),ISERROR('!0'!AZ980)),"",'!0'!AZ980)</f>
        <v/>
      </c>
      <c r="AU978" t="str">
        <f>IF(OR(ISBLANK('!0'!BA980),ISERROR('!0'!BA980)),"",'!0'!BA980)</f>
        <v/>
      </c>
      <c r="AV978" t="str">
        <f>IF(OR(ISBLANK('!0'!BB980),ISERROR('!0'!BB980)),"",'!0'!BB980)</f>
        <v/>
      </c>
      <c r="AW978" t="str">
        <f>IF(OR(ISBLANK('!0'!BC980),ISERROR('!0'!BC980)),"",'!0'!BC980)</f>
        <v/>
      </c>
      <c r="AX978" t="str">
        <f>IF(OR(ISBLANK('!0'!BD980),ISERROR('!0'!BD980)),"",'!0'!BD980)</f>
        <v/>
      </c>
      <c r="AY978" t="str">
        <f>IF(OR(ISBLANK('!0'!BE980),ISERROR('!0'!BE980)),"",'!0'!BE980)</f>
        <v/>
      </c>
      <c r="AZ978" t="str">
        <f>IF(OR(ISBLANK('!0'!BF980),ISERROR('!0'!BF980)),"",'!0'!BF980)</f>
        <v/>
      </c>
      <c r="BA978" t="str">
        <f>IF(OR(ISBLANK('!0'!BG980),ISERROR('!0'!BG980)),"",'!0'!BG980)</f>
        <v/>
      </c>
      <c r="BB978" t="str">
        <f>IF(OR(ISBLANK('!0'!BH980),ISERROR('!0'!BH980)),"",'!0'!BH980)</f>
        <v/>
      </c>
      <c r="BC978" t="str">
        <f>IF(OR(ISBLANK('!0'!BI980),ISERROR('!0'!BI980)),"",'!0'!BI980)</f>
        <v/>
      </c>
    </row>
    <row r="979" spans="1:55" ht="12.75" customHeight="1" x14ac:dyDescent="0.2">
      <c r="A979" t="str">
        <f>IF(OR(ISBLANK('!0'!A981),ISERROR('!0'!A981)),"",'!0'!A981)</f>
        <v/>
      </c>
      <c r="B979" t="str">
        <f>IF(OR(ISBLANK('!0'!B981),ISERROR('!0'!B981)),"",'!0'!B981)</f>
        <v/>
      </c>
      <c r="C979" t="str">
        <f>IF(OR(ISBLANK('!0'!C980),ISERROR('!0'!C980)),"",'!0'!C980)</f>
        <v/>
      </c>
      <c r="D979" t="str">
        <f>IF(OR(ISBLANK('!0'!D981),ISERROR('!0'!D981)),"",'!0'!D981)</f>
        <v/>
      </c>
      <c r="E979" t="str">
        <f>IF(OR(ISBLANK('!0'!E981),ISERROR('!0'!E981)),"",'!0'!E981)</f>
        <v/>
      </c>
      <c r="F979" t="str">
        <f>IF(OR(ISBLANK('!0'!F981),ISERROR('!0'!F981)),"",'!0'!F981)</f>
        <v/>
      </c>
      <c r="G979" t="str">
        <f>IF(OR(ISBLANK('!0'!G981),ISERROR('!0'!G981)),"",'!0'!G981)</f>
        <v/>
      </c>
      <c r="H979" t="str">
        <f>IF(OR(ISBLANK('!0'!H981),ISERROR('!0'!H981)),"",'!0'!H981)</f>
        <v/>
      </c>
      <c r="I979" s="4" t="str">
        <f>IF(OR(ISBLANK('!0'!I981),ISERROR('!0'!I981)),"",'!0'!I981)</f>
        <v/>
      </c>
      <c r="J979" t="str">
        <f>IF(OR(ISBLANK('!0'!J981),ISERROR('!0'!J981)),"",'!0'!J981)</f>
        <v/>
      </c>
      <c r="K979" s="59" t="str">
        <f>IF(OR(ISBLANK('!0'!K981),ISERROR('!0'!K981)),"",'!0'!K981)</f>
        <v/>
      </c>
      <c r="L979" t="str">
        <f>IF(OR(ISBLANK('!0'!L981),ISERROR('!0'!L981)),"",'!0'!L981)</f>
        <v/>
      </c>
      <c r="M979" t="str">
        <f>IF(OR(ISBLANK('!0'!M981),ISERROR('!0'!M981)),"",'!0'!M981)</f>
        <v/>
      </c>
      <c r="N979" t="str">
        <f>IF(OR(ISBLANK('!0'!N981),ISERROR('!0'!N981)),"",'!0'!N981)</f>
        <v/>
      </c>
      <c r="O979" t="str">
        <f>IF(OR(ISBLANK('!0'!O981),ISERROR('!0'!O981)),"",'!0'!O981)</f>
        <v/>
      </c>
      <c r="P979" t="str">
        <f>IF(OR(ISBLANK('!0'!P981),ISERROR('!0'!P981)),"",'!0'!P981)</f>
        <v/>
      </c>
      <c r="Q979" t="str">
        <f>IF(OR(ISBLANK('!0'!Q981),ISERROR('!0'!Q981)),"",'!0'!Q981)</f>
        <v/>
      </c>
      <c r="R979" t="str">
        <f>IF(OR(ISBLANK('!0'!R981),ISERROR('!0'!R981)),"",'!0'!R981)</f>
        <v/>
      </c>
      <c r="S979" t="str">
        <f>IF(OR(ISBLANK('!0'!S981),ISERROR('!0'!S981)),"",'!0'!S981)</f>
        <v/>
      </c>
      <c r="T979" t="str">
        <f>IF(OR(ISBLANK('!0'!T981),ISERROR('!0'!T981)),"",'!0'!T981)</f>
        <v/>
      </c>
      <c r="U979" t="str">
        <f>IF(OR(ISBLANK('!0'!U981),ISERROR('!0'!U981)),"",'!0'!U981)</f>
        <v/>
      </c>
      <c r="V979" t="str">
        <f>IF(OR(ISBLANK('!0'!V981),ISERROR('!0'!V981)),"",'!0'!V981)</f>
        <v/>
      </c>
      <c r="W979" t="str">
        <f>IF(OR(ISBLANK('!0'!W981),ISERROR('!0'!W981)),"",'!0'!W981)</f>
        <v/>
      </c>
      <c r="X979" t="str">
        <f>IF(OR(ISBLANK('!0'!X981),ISERROR('!0'!X981)),"",'!0'!X981)</f>
        <v/>
      </c>
      <c r="Y979" t="str">
        <f>IF(OR(ISBLANK('!0'!Y981),ISERROR('!0'!Y981)),"",'!0'!Y981)</f>
        <v/>
      </c>
      <c r="Z979" t="str">
        <f>IF(OR(ISBLANK('!0'!Z981),ISERROR('!0'!Z981)),"",'!0'!Z981)</f>
        <v/>
      </c>
      <c r="AA979" t="str">
        <f>IF(OR(ISBLANK('!0'!AA981),ISERROR('!0'!AA981)),"",'!0'!AA981)</f>
        <v/>
      </c>
      <c r="AB979" t="str">
        <f>IF(OR(ISBLANK('!0'!AB981),ISERROR('!0'!AB981)),"",'!0'!AB981)</f>
        <v/>
      </c>
      <c r="AC979" t="str">
        <f>IF(OR(ISBLANK('!0'!AI981),ISERROR('!0'!AI981)),"",'!0'!AI981)</f>
        <v/>
      </c>
      <c r="AD979" t="str">
        <f>IF(OR(ISBLANK('!0'!AJ981),ISERROR('!0'!AJ981)),"",'!0'!AJ981)</f>
        <v/>
      </c>
      <c r="AE979" t="str">
        <f>IF(OR(ISBLANK('!0'!AK981),ISERROR('!0'!AK981)),"",'!0'!AK981)</f>
        <v/>
      </c>
      <c r="AF979" t="str">
        <f>IF(OR(ISBLANK('!0'!AL981),ISERROR('!0'!AL981)),"",'!0'!AL981)</f>
        <v/>
      </c>
      <c r="AG979" t="str">
        <f>IF(OR(ISBLANK('!0'!AM981),ISERROR('!0'!AM981)),"",'!0'!AM981)</f>
        <v/>
      </c>
      <c r="AH979" t="str">
        <f>IF(OR(ISBLANK('!0'!AN981),ISERROR('!0'!AN981)),"",'!0'!AN981)</f>
        <v/>
      </c>
      <c r="AI979" t="str">
        <f>IF(OR(ISBLANK('!0'!AO981),ISERROR('!0'!AO981)),"",'!0'!AO981)</f>
        <v/>
      </c>
      <c r="AJ979" t="str">
        <f>IF(OR(ISBLANK('!0'!AP981),ISERROR('!0'!AP981)),"",'!0'!AP981)</f>
        <v/>
      </c>
      <c r="AK979" t="str">
        <f>IF(OR(ISBLANK('!0'!AQ981),ISERROR('!0'!AQ981)),"",'!0'!AQ981)</f>
        <v/>
      </c>
      <c r="AL979" t="str">
        <f>IF(OR(ISBLANK('!0'!AR981),ISERROR('!0'!AR981)),"",'!0'!AR981)</f>
        <v/>
      </c>
      <c r="AM979" t="str">
        <f>IF(OR(ISBLANK('!0'!AS981),ISERROR('!0'!AS981)),"",'!0'!AS981)</f>
        <v/>
      </c>
      <c r="AN979" t="str">
        <f>IF(OR(ISBLANK('!0'!AT981),ISERROR('!0'!AT981)),"",'!0'!AT981)</f>
        <v/>
      </c>
      <c r="AO979" t="str">
        <f>IF(OR(ISBLANK('!0'!AU981),ISERROR('!0'!AU981)),"",'!0'!AU981)</f>
        <v/>
      </c>
      <c r="AP979" t="str">
        <f>IF(OR(ISBLANK('!0'!AV981),ISERROR('!0'!AV981)),"",'!0'!AV981)</f>
        <v/>
      </c>
      <c r="AQ979" t="str">
        <f>IF(OR(ISBLANK('!0'!AW981),ISERROR('!0'!AW981)),"",'!0'!AW981)</f>
        <v/>
      </c>
      <c r="AR979" t="str">
        <f>IF(OR(ISBLANK('!0'!AX981),ISERROR('!0'!AX981)),"",'!0'!AX981)</f>
        <v/>
      </c>
      <c r="AS979" t="str">
        <f>IF(OR(ISBLANK('!0'!AY981),ISERROR('!0'!AY981)),"",'!0'!AY981)</f>
        <v/>
      </c>
      <c r="AT979" t="str">
        <f>IF(OR(ISBLANK('!0'!AZ981),ISERROR('!0'!AZ981)),"",'!0'!AZ981)</f>
        <v/>
      </c>
      <c r="AU979" t="str">
        <f>IF(OR(ISBLANK('!0'!BA981),ISERROR('!0'!BA981)),"",'!0'!BA981)</f>
        <v/>
      </c>
      <c r="AV979" t="str">
        <f>IF(OR(ISBLANK('!0'!BB981),ISERROR('!0'!BB981)),"",'!0'!BB981)</f>
        <v/>
      </c>
      <c r="AW979" t="str">
        <f>IF(OR(ISBLANK('!0'!BC981),ISERROR('!0'!BC981)),"",'!0'!BC981)</f>
        <v/>
      </c>
      <c r="AX979" t="str">
        <f>IF(OR(ISBLANK('!0'!BD981),ISERROR('!0'!BD981)),"",'!0'!BD981)</f>
        <v/>
      </c>
      <c r="AY979" t="str">
        <f>IF(OR(ISBLANK('!0'!BE981),ISERROR('!0'!BE981)),"",'!0'!BE981)</f>
        <v/>
      </c>
      <c r="AZ979" t="str">
        <f>IF(OR(ISBLANK('!0'!BF981),ISERROR('!0'!BF981)),"",'!0'!BF981)</f>
        <v/>
      </c>
      <c r="BA979" t="str">
        <f>IF(OR(ISBLANK('!0'!BG981),ISERROR('!0'!BG981)),"",'!0'!BG981)</f>
        <v/>
      </c>
      <c r="BB979" t="str">
        <f>IF(OR(ISBLANK('!0'!BH981),ISERROR('!0'!BH981)),"",'!0'!BH981)</f>
        <v/>
      </c>
      <c r="BC979" t="str">
        <f>IF(OR(ISBLANK('!0'!BI981),ISERROR('!0'!BI981)),"",'!0'!BI981)</f>
        <v/>
      </c>
    </row>
    <row r="980" spans="1:55" ht="12.75" customHeight="1" x14ac:dyDescent="0.2">
      <c r="A980" t="str">
        <f>IF(OR(ISBLANK('!0'!A982),ISERROR('!0'!A982)),"",'!0'!A982)</f>
        <v/>
      </c>
      <c r="B980" t="str">
        <f>IF(OR(ISBLANK('!0'!B982),ISERROR('!0'!B982)),"",'!0'!B982)</f>
        <v/>
      </c>
      <c r="C980" t="str">
        <f>IF(OR(ISBLANK('!0'!C981),ISERROR('!0'!C981)),"",'!0'!C981)</f>
        <v/>
      </c>
      <c r="D980" t="str">
        <f>IF(OR(ISBLANK('!0'!D982),ISERROR('!0'!D982)),"",'!0'!D982)</f>
        <v/>
      </c>
      <c r="E980" t="str">
        <f>IF(OR(ISBLANK('!0'!E982),ISERROR('!0'!E982)),"",'!0'!E982)</f>
        <v/>
      </c>
      <c r="F980" t="str">
        <f>IF(OR(ISBLANK('!0'!F982),ISERROR('!0'!F982)),"",'!0'!F982)</f>
        <v/>
      </c>
      <c r="G980" t="str">
        <f>IF(OR(ISBLANK('!0'!G982),ISERROR('!0'!G982)),"",'!0'!G982)</f>
        <v/>
      </c>
      <c r="H980" t="str">
        <f>IF(OR(ISBLANK('!0'!H982),ISERROR('!0'!H982)),"",'!0'!H982)</f>
        <v/>
      </c>
      <c r="I980" s="4" t="str">
        <f>IF(OR(ISBLANK('!0'!I982),ISERROR('!0'!I982)),"",'!0'!I982)</f>
        <v/>
      </c>
      <c r="J980" t="str">
        <f>IF(OR(ISBLANK('!0'!J982),ISERROR('!0'!J982)),"",'!0'!J982)</f>
        <v/>
      </c>
      <c r="K980" s="59" t="str">
        <f>IF(OR(ISBLANK('!0'!K982),ISERROR('!0'!K982)),"",'!0'!K982)</f>
        <v/>
      </c>
      <c r="L980" t="str">
        <f>IF(OR(ISBLANK('!0'!L982),ISERROR('!0'!L982)),"",'!0'!L982)</f>
        <v/>
      </c>
      <c r="M980" t="str">
        <f>IF(OR(ISBLANK('!0'!M982),ISERROR('!0'!M982)),"",'!0'!M982)</f>
        <v/>
      </c>
      <c r="N980" t="str">
        <f>IF(OR(ISBLANK('!0'!N982),ISERROR('!0'!N982)),"",'!0'!N982)</f>
        <v/>
      </c>
      <c r="O980" t="str">
        <f>IF(OR(ISBLANK('!0'!O982),ISERROR('!0'!O982)),"",'!0'!O982)</f>
        <v/>
      </c>
      <c r="P980" t="str">
        <f>IF(OR(ISBLANK('!0'!P982),ISERROR('!0'!P982)),"",'!0'!P982)</f>
        <v/>
      </c>
      <c r="Q980" t="str">
        <f>IF(OR(ISBLANK('!0'!Q982),ISERROR('!0'!Q982)),"",'!0'!Q982)</f>
        <v/>
      </c>
      <c r="R980" t="str">
        <f>IF(OR(ISBLANK('!0'!R982),ISERROR('!0'!R982)),"",'!0'!R982)</f>
        <v/>
      </c>
      <c r="S980" t="str">
        <f>IF(OR(ISBLANK('!0'!S982),ISERROR('!0'!S982)),"",'!0'!S982)</f>
        <v/>
      </c>
      <c r="T980" t="str">
        <f>IF(OR(ISBLANK('!0'!T982),ISERROR('!0'!T982)),"",'!0'!T982)</f>
        <v/>
      </c>
      <c r="U980" t="str">
        <f>IF(OR(ISBLANK('!0'!U982),ISERROR('!0'!U982)),"",'!0'!U982)</f>
        <v/>
      </c>
      <c r="V980" t="str">
        <f>IF(OR(ISBLANK('!0'!V982),ISERROR('!0'!V982)),"",'!0'!V982)</f>
        <v/>
      </c>
      <c r="W980" t="str">
        <f>IF(OR(ISBLANK('!0'!W982),ISERROR('!0'!W982)),"",'!0'!W982)</f>
        <v/>
      </c>
      <c r="X980" t="str">
        <f>IF(OR(ISBLANK('!0'!X982),ISERROR('!0'!X982)),"",'!0'!X982)</f>
        <v/>
      </c>
      <c r="Y980" t="str">
        <f>IF(OR(ISBLANK('!0'!Y982),ISERROR('!0'!Y982)),"",'!0'!Y982)</f>
        <v/>
      </c>
      <c r="Z980" t="str">
        <f>IF(OR(ISBLANK('!0'!Z982),ISERROR('!0'!Z982)),"",'!0'!Z982)</f>
        <v/>
      </c>
      <c r="AA980" t="str">
        <f>IF(OR(ISBLANK('!0'!AA982),ISERROR('!0'!AA982)),"",'!0'!AA982)</f>
        <v/>
      </c>
      <c r="AB980" t="str">
        <f>IF(OR(ISBLANK('!0'!AB982),ISERROR('!0'!AB982)),"",'!0'!AB982)</f>
        <v/>
      </c>
      <c r="AC980" t="str">
        <f>IF(OR(ISBLANK('!0'!AI982),ISERROR('!0'!AI982)),"",'!0'!AI982)</f>
        <v/>
      </c>
      <c r="AD980" t="str">
        <f>IF(OR(ISBLANK('!0'!AJ982),ISERROR('!0'!AJ982)),"",'!0'!AJ982)</f>
        <v/>
      </c>
      <c r="AE980" t="str">
        <f>IF(OR(ISBLANK('!0'!AK982),ISERROR('!0'!AK982)),"",'!0'!AK982)</f>
        <v/>
      </c>
      <c r="AF980" t="str">
        <f>IF(OR(ISBLANK('!0'!AL982),ISERROR('!0'!AL982)),"",'!0'!AL982)</f>
        <v/>
      </c>
      <c r="AG980" t="str">
        <f>IF(OR(ISBLANK('!0'!AM982),ISERROR('!0'!AM982)),"",'!0'!AM982)</f>
        <v/>
      </c>
      <c r="AH980" t="str">
        <f>IF(OR(ISBLANK('!0'!AN982),ISERROR('!0'!AN982)),"",'!0'!AN982)</f>
        <v/>
      </c>
      <c r="AI980" t="str">
        <f>IF(OR(ISBLANK('!0'!AO982),ISERROR('!0'!AO982)),"",'!0'!AO982)</f>
        <v/>
      </c>
      <c r="AJ980" t="str">
        <f>IF(OR(ISBLANK('!0'!AP982),ISERROR('!0'!AP982)),"",'!0'!AP982)</f>
        <v/>
      </c>
      <c r="AK980" t="str">
        <f>IF(OR(ISBLANK('!0'!AQ982),ISERROR('!0'!AQ982)),"",'!0'!AQ982)</f>
        <v/>
      </c>
      <c r="AL980" t="str">
        <f>IF(OR(ISBLANK('!0'!AR982),ISERROR('!0'!AR982)),"",'!0'!AR982)</f>
        <v/>
      </c>
      <c r="AM980" t="str">
        <f>IF(OR(ISBLANK('!0'!AS982),ISERROR('!0'!AS982)),"",'!0'!AS982)</f>
        <v/>
      </c>
      <c r="AN980" t="str">
        <f>IF(OR(ISBLANK('!0'!AT982),ISERROR('!0'!AT982)),"",'!0'!AT982)</f>
        <v/>
      </c>
      <c r="AO980" t="str">
        <f>IF(OR(ISBLANK('!0'!AU982),ISERROR('!0'!AU982)),"",'!0'!AU982)</f>
        <v/>
      </c>
      <c r="AP980" t="str">
        <f>IF(OR(ISBLANK('!0'!AV982),ISERROR('!0'!AV982)),"",'!0'!AV982)</f>
        <v/>
      </c>
      <c r="AQ980" t="str">
        <f>IF(OR(ISBLANK('!0'!AW982),ISERROR('!0'!AW982)),"",'!0'!AW982)</f>
        <v/>
      </c>
      <c r="AR980" t="str">
        <f>IF(OR(ISBLANK('!0'!AX982),ISERROR('!0'!AX982)),"",'!0'!AX982)</f>
        <v/>
      </c>
      <c r="AS980" t="str">
        <f>IF(OR(ISBLANK('!0'!AY982),ISERROR('!0'!AY982)),"",'!0'!AY982)</f>
        <v/>
      </c>
      <c r="AT980" t="str">
        <f>IF(OR(ISBLANK('!0'!AZ982),ISERROR('!0'!AZ982)),"",'!0'!AZ982)</f>
        <v/>
      </c>
      <c r="AU980" t="str">
        <f>IF(OR(ISBLANK('!0'!BA982),ISERROR('!0'!BA982)),"",'!0'!BA982)</f>
        <v/>
      </c>
      <c r="AV980" t="str">
        <f>IF(OR(ISBLANK('!0'!BB982),ISERROR('!0'!BB982)),"",'!0'!BB982)</f>
        <v/>
      </c>
      <c r="AW980" t="str">
        <f>IF(OR(ISBLANK('!0'!BC982),ISERROR('!0'!BC982)),"",'!0'!BC982)</f>
        <v/>
      </c>
      <c r="AX980" t="str">
        <f>IF(OR(ISBLANK('!0'!BD982),ISERROR('!0'!BD982)),"",'!0'!BD982)</f>
        <v/>
      </c>
      <c r="AY980" t="str">
        <f>IF(OR(ISBLANK('!0'!BE982),ISERROR('!0'!BE982)),"",'!0'!BE982)</f>
        <v/>
      </c>
      <c r="AZ980" t="str">
        <f>IF(OR(ISBLANK('!0'!BF982),ISERROR('!0'!BF982)),"",'!0'!BF982)</f>
        <v/>
      </c>
      <c r="BA980" t="str">
        <f>IF(OR(ISBLANK('!0'!BG982),ISERROR('!0'!BG982)),"",'!0'!BG982)</f>
        <v/>
      </c>
      <c r="BB980" t="str">
        <f>IF(OR(ISBLANK('!0'!BH982),ISERROR('!0'!BH982)),"",'!0'!BH982)</f>
        <v/>
      </c>
      <c r="BC980" t="str">
        <f>IF(OR(ISBLANK('!0'!BI982),ISERROR('!0'!BI982)),"",'!0'!BI982)</f>
        <v/>
      </c>
    </row>
    <row r="981" spans="1:55" ht="12.75" customHeight="1" x14ac:dyDescent="0.2">
      <c r="A981" t="str">
        <f>IF(OR(ISBLANK('!0'!A983),ISERROR('!0'!A983)),"",'!0'!A983)</f>
        <v/>
      </c>
      <c r="B981" t="str">
        <f>IF(OR(ISBLANK('!0'!B983),ISERROR('!0'!B983)),"",'!0'!B983)</f>
        <v/>
      </c>
      <c r="C981" t="str">
        <f>IF(OR(ISBLANK('!0'!C982),ISERROR('!0'!C982)),"",'!0'!C982)</f>
        <v/>
      </c>
      <c r="D981" t="str">
        <f>IF(OR(ISBLANK('!0'!D983),ISERROR('!0'!D983)),"",'!0'!D983)</f>
        <v/>
      </c>
      <c r="E981" t="str">
        <f>IF(OR(ISBLANK('!0'!E983),ISERROR('!0'!E983)),"",'!0'!E983)</f>
        <v/>
      </c>
      <c r="F981" t="str">
        <f>IF(OR(ISBLANK('!0'!F983),ISERROR('!0'!F983)),"",'!0'!F983)</f>
        <v/>
      </c>
      <c r="G981" t="str">
        <f>IF(OR(ISBLANK('!0'!G983),ISERROR('!0'!G983)),"",'!0'!G983)</f>
        <v/>
      </c>
      <c r="H981" t="str">
        <f>IF(OR(ISBLANK('!0'!H983),ISERROR('!0'!H983)),"",'!0'!H983)</f>
        <v/>
      </c>
      <c r="I981" s="4" t="str">
        <f>IF(OR(ISBLANK('!0'!I983),ISERROR('!0'!I983)),"",'!0'!I983)</f>
        <v/>
      </c>
      <c r="J981" t="str">
        <f>IF(OR(ISBLANK('!0'!J983),ISERROR('!0'!J983)),"",'!0'!J983)</f>
        <v/>
      </c>
      <c r="K981" s="59" t="str">
        <f>IF(OR(ISBLANK('!0'!K983),ISERROR('!0'!K983)),"",'!0'!K983)</f>
        <v/>
      </c>
      <c r="L981" t="str">
        <f>IF(OR(ISBLANK('!0'!L983),ISERROR('!0'!L983)),"",'!0'!L983)</f>
        <v/>
      </c>
      <c r="M981" t="str">
        <f>IF(OR(ISBLANK('!0'!M983),ISERROR('!0'!M983)),"",'!0'!M983)</f>
        <v/>
      </c>
      <c r="N981" t="str">
        <f>IF(OR(ISBLANK('!0'!N983),ISERROR('!0'!N983)),"",'!0'!N983)</f>
        <v/>
      </c>
      <c r="O981" t="str">
        <f>IF(OR(ISBLANK('!0'!O983),ISERROR('!0'!O983)),"",'!0'!O983)</f>
        <v/>
      </c>
      <c r="P981" t="str">
        <f>IF(OR(ISBLANK('!0'!P983),ISERROR('!0'!P983)),"",'!0'!P983)</f>
        <v/>
      </c>
      <c r="Q981" t="str">
        <f>IF(OR(ISBLANK('!0'!Q983),ISERROR('!0'!Q983)),"",'!0'!Q983)</f>
        <v/>
      </c>
      <c r="R981" t="str">
        <f>IF(OR(ISBLANK('!0'!R983),ISERROR('!0'!R983)),"",'!0'!R983)</f>
        <v/>
      </c>
      <c r="S981" t="str">
        <f>IF(OR(ISBLANK('!0'!S983),ISERROR('!0'!S983)),"",'!0'!S983)</f>
        <v/>
      </c>
      <c r="T981" t="str">
        <f>IF(OR(ISBLANK('!0'!T983),ISERROR('!0'!T983)),"",'!0'!T983)</f>
        <v/>
      </c>
      <c r="U981" t="str">
        <f>IF(OR(ISBLANK('!0'!U983),ISERROR('!0'!U983)),"",'!0'!U983)</f>
        <v/>
      </c>
      <c r="V981" t="str">
        <f>IF(OR(ISBLANK('!0'!V983),ISERROR('!0'!V983)),"",'!0'!V983)</f>
        <v/>
      </c>
      <c r="W981" t="str">
        <f>IF(OR(ISBLANK('!0'!W983),ISERROR('!0'!W983)),"",'!0'!W983)</f>
        <v/>
      </c>
      <c r="X981" t="str">
        <f>IF(OR(ISBLANK('!0'!X983),ISERROR('!0'!X983)),"",'!0'!X983)</f>
        <v/>
      </c>
      <c r="Y981" t="str">
        <f>IF(OR(ISBLANK('!0'!Y983),ISERROR('!0'!Y983)),"",'!0'!Y983)</f>
        <v/>
      </c>
      <c r="Z981" t="str">
        <f>IF(OR(ISBLANK('!0'!Z983),ISERROR('!0'!Z983)),"",'!0'!Z983)</f>
        <v/>
      </c>
      <c r="AA981" t="str">
        <f>IF(OR(ISBLANK('!0'!AA983),ISERROR('!0'!AA983)),"",'!0'!AA983)</f>
        <v/>
      </c>
      <c r="AB981" t="str">
        <f>IF(OR(ISBLANK('!0'!AB983),ISERROR('!0'!AB983)),"",'!0'!AB983)</f>
        <v/>
      </c>
      <c r="AC981" t="str">
        <f>IF(OR(ISBLANK('!0'!AI983),ISERROR('!0'!AI983)),"",'!0'!AI983)</f>
        <v/>
      </c>
      <c r="AD981" t="str">
        <f>IF(OR(ISBLANK('!0'!AJ983),ISERROR('!0'!AJ983)),"",'!0'!AJ983)</f>
        <v/>
      </c>
      <c r="AE981" t="str">
        <f>IF(OR(ISBLANK('!0'!AK983),ISERROR('!0'!AK983)),"",'!0'!AK983)</f>
        <v/>
      </c>
      <c r="AF981" t="str">
        <f>IF(OR(ISBLANK('!0'!AL983),ISERROR('!0'!AL983)),"",'!0'!AL983)</f>
        <v/>
      </c>
      <c r="AG981" t="str">
        <f>IF(OR(ISBLANK('!0'!AM983),ISERROR('!0'!AM983)),"",'!0'!AM983)</f>
        <v/>
      </c>
      <c r="AH981" t="str">
        <f>IF(OR(ISBLANK('!0'!AN983),ISERROR('!0'!AN983)),"",'!0'!AN983)</f>
        <v/>
      </c>
      <c r="AI981" t="str">
        <f>IF(OR(ISBLANK('!0'!AO983),ISERROR('!0'!AO983)),"",'!0'!AO983)</f>
        <v/>
      </c>
      <c r="AJ981" t="str">
        <f>IF(OR(ISBLANK('!0'!AP983),ISERROR('!0'!AP983)),"",'!0'!AP983)</f>
        <v/>
      </c>
      <c r="AK981" t="str">
        <f>IF(OR(ISBLANK('!0'!AQ983),ISERROR('!0'!AQ983)),"",'!0'!AQ983)</f>
        <v/>
      </c>
      <c r="AL981" t="str">
        <f>IF(OR(ISBLANK('!0'!AR983),ISERROR('!0'!AR983)),"",'!0'!AR983)</f>
        <v/>
      </c>
      <c r="AM981" t="str">
        <f>IF(OR(ISBLANK('!0'!AS983),ISERROR('!0'!AS983)),"",'!0'!AS983)</f>
        <v/>
      </c>
      <c r="AN981" t="str">
        <f>IF(OR(ISBLANK('!0'!AT983),ISERROR('!0'!AT983)),"",'!0'!AT983)</f>
        <v/>
      </c>
      <c r="AO981" t="str">
        <f>IF(OR(ISBLANK('!0'!AU983),ISERROR('!0'!AU983)),"",'!0'!AU983)</f>
        <v/>
      </c>
      <c r="AP981" t="str">
        <f>IF(OR(ISBLANK('!0'!AV983),ISERROR('!0'!AV983)),"",'!0'!AV983)</f>
        <v/>
      </c>
      <c r="AQ981" t="str">
        <f>IF(OR(ISBLANK('!0'!AW983),ISERROR('!0'!AW983)),"",'!0'!AW983)</f>
        <v/>
      </c>
      <c r="AR981" t="str">
        <f>IF(OR(ISBLANK('!0'!AX983),ISERROR('!0'!AX983)),"",'!0'!AX983)</f>
        <v/>
      </c>
      <c r="AS981" t="str">
        <f>IF(OR(ISBLANK('!0'!AY983),ISERROR('!0'!AY983)),"",'!0'!AY983)</f>
        <v/>
      </c>
      <c r="AT981" t="str">
        <f>IF(OR(ISBLANK('!0'!AZ983),ISERROR('!0'!AZ983)),"",'!0'!AZ983)</f>
        <v/>
      </c>
      <c r="AU981" t="str">
        <f>IF(OR(ISBLANK('!0'!BA983),ISERROR('!0'!BA983)),"",'!0'!BA983)</f>
        <v/>
      </c>
      <c r="AV981" t="str">
        <f>IF(OR(ISBLANK('!0'!BB983),ISERROR('!0'!BB983)),"",'!0'!BB983)</f>
        <v/>
      </c>
      <c r="AW981" t="str">
        <f>IF(OR(ISBLANK('!0'!BC983),ISERROR('!0'!BC983)),"",'!0'!BC983)</f>
        <v/>
      </c>
      <c r="AX981" t="str">
        <f>IF(OR(ISBLANK('!0'!BD983),ISERROR('!0'!BD983)),"",'!0'!BD983)</f>
        <v/>
      </c>
      <c r="AY981" t="str">
        <f>IF(OR(ISBLANK('!0'!BE983),ISERROR('!0'!BE983)),"",'!0'!BE983)</f>
        <v/>
      </c>
      <c r="AZ981" t="str">
        <f>IF(OR(ISBLANK('!0'!BF983),ISERROR('!0'!BF983)),"",'!0'!BF983)</f>
        <v/>
      </c>
      <c r="BA981" t="str">
        <f>IF(OR(ISBLANK('!0'!BG983),ISERROR('!0'!BG983)),"",'!0'!BG983)</f>
        <v/>
      </c>
      <c r="BB981" t="str">
        <f>IF(OR(ISBLANK('!0'!BH983),ISERROR('!0'!BH983)),"",'!0'!BH983)</f>
        <v/>
      </c>
      <c r="BC981" t="str">
        <f>IF(OR(ISBLANK('!0'!BI983),ISERROR('!0'!BI983)),"",'!0'!BI983)</f>
        <v/>
      </c>
    </row>
    <row r="982" spans="1:55" ht="12.75" customHeight="1" x14ac:dyDescent="0.2">
      <c r="A982" t="str">
        <f>IF(OR(ISBLANK('!0'!A984),ISERROR('!0'!A984)),"",'!0'!A984)</f>
        <v/>
      </c>
      <c r="B982" t="str">
        <f>IF(OR(ISBLANK('!0'!B984),ISERROR('!0'!B984)),"",'!0'!B984)</f>
        <v/>
      </c>
      <c r="C982" t="str">
        <f>IF(OR(ISBLANK('!0'!C983),ISERROR('!0'!C983)),"",'!0'!C983)</f>
        <v/>
      </c>
      <c r="D982" t="str">
        <f>IF(OR(ISBLANK('!0'!D984),ISERROR('!0'!D984)),"",'!0'!D984)</f>
        <v/>
      </c>
      <c r="E982" t="str">
        <f>IF(OR(ISBLANK('!0'!E984),ISERROR('!0'!E984)),"",'!0'!E984)</f>
        <v/>
      </c>
      <c r="F982" t="str">
        <f>IF(OR(ISBLANK('!0'!F984),ISERROR('!0'!F984)),"",'!0'!F984)</f>
        <v/>
      </c>
      <c r="G982" t="str">
        <f>IF(OR(ISBLANK('!0'!G984),ISERROR('!0'!G984)),"",'!0'!G984)</f>
        <v/>
      </c>
      <c r="H982" t="str">
        <f>IF(OR(ISBLANK('!0'!H984),ISERROR('!0'!H984)),"",'!0'!H984)</f>
        <v/>
      </c>
      <c r="I982" s="4" t="str">
        <f>IF(OR(ISBLANK('!0'!I984),ISERROR('!0'!I984)),"",'!0'!I984)</f>
        <v/>
      </c>
      <c r="J982" t="str">
        <f>IF(OR(ISBLANK('!0'!J984),ISERROR('!0'!J984)),"",'!0'!J984)</f>
        <v/>
      </c>
      <c r="K982" s="59" t="str">
        <f>IF(OR(ISBLANK('!0'!K984),ISERROR('!0'!K984)),"",'!0'!K984)</f>
        <v/>
      </c>
      <c r="L982" t="str">
        <f>IF(OR(ISBLANK('!0'!L984),ISERROR('!0'!L984)),"",'!0'!L984)</f>
        <v/>
      </c>
      <c r="M982" t="str">
        <f>IF(OR(ISBLANK('!0'!M984),ISERROR('!0'!M984)),"",'!0'!M984)</f>
        <v/>
      </c>
      <c r="N982" t="str">
        <f>IF(OR(ISBLANK('!0'!N984),ISERROR('!0'!N984)),"",'!0'!N984)</f>
        <v/>
      </c>
      <c r="O982" t="str">
        <f>IF(OR(ISBLANK('!0'!O984),ISERROR('!0'!O984)),"",'!0'!O984)</f>
        <v/>
      </c>
      <c r="P982" t="str">
        <f>IF(OR(ISBLANK('!0'!P984),ISERROR('!0'!P984)),"",'!0'!P984)</f>
        <v/>
      </c>
      <c r="Q982" t="str">
        <f>IF(OR(ISBLANK('!0'!Q984),ISERROR('!0'!Q984)),"",'!0'!Q984)</f>
        <v/>
      </c>
      <c r="R982" t="str">
        <f>IF(OR(ISBLANK('!0'!R984),ISERROR('!0'!R984)),"",'!0'!R984)</f>
        <v/>
      </c>
      <c r="S982" t="str">
        <f>IF(OR(ISBLANK('!0'!S984),ISERROR('!0'!S984)),"",'!0'!S984)</f>
        <v/>
      </c>
      <c r="T982" t="str">
        <f>IF(OR(ISBLANK('!0'!T984),ISERROR('!0'!T984)),"",'!0'!T984)</f>
        <v/>
      </c>
      <c r="U982" t="str">
        <f>IF(OR(ISBLANK('!0'!U984),ISERROR('!0'!U984)),"",'!0'!U984)</f>
        <v/>
      </c>
      <c r="V982" t="str">
        <f>IF(OR(ISBLANK('!0'!V984),ISERROR('!0'!V984)),"",'!0'!V984)</f>
        <v/>
      </c>
      <c r="W982" t="str">
        <f>IF(OR(ISBLANK('!0'!W984),ISERROR('!0'!W984)),"",'!0'!W984)</f>
        <v/>
      </c>
      <c r="X982" t="str">
        <f>IF(OR(ISBLANK('!0'!X984),ISERROR('!0'!X984)),"",'!0'!X984)</f>
        <v/>
      </c>
      <c r="Y982" t="str">
        <f>IF(OR(ISBLANK('!0'!Y984),ISERROR('!0'!Y984)),"",'!0'!Y984)</f>
        <v/>
      </c>
      <c r="Z982" t="str">
        <f>IF(OR(ISBLANK('!0'!Z984),ISERROR('!0'!Z984)),"",'!0'!Z984)</f>
        <v/>
      </c>
      <c r="AA982" t="str">
        <f>IF(OR(ISBLANK('!0'!AA984),ISERROR('!0'!AA984)),"",'!0'!AA984)</f>
        <v/>
      </c>
      <c r="AB982" t="str">
        <f>IF(OR(ISBLANK('!0'!AB984),ISERROR('!0'!AB984)),"",'!0'!AB984)</f>
        <v/>
      </c>
      <c r="AC982" t="str">
        <f>IF(OR(ISBLANK('!0'!AI984),ISERROR('!0'!AI984)),"",'!0'!AI984)</f>
        <v/>
      </c>
      <c r="AD982" t="str">
        <f>IF(OR(ISBLANK('!0'!AJ984),ISERROR('!0'!AJ984)),"",'!0'!AJ984)</f>
        <v/>
      </c>
      <c r="AE982" t="str">
        <f>IF(OR(ISBLANK('!0'!AK984),ISERROR('!0'!AK984)),"",'!0'!AK984)</f>
        <v/>
      </c>
      <c r="AF982" t="str">
        <f>IF(OR(ISBLANK('!0'!AL984),ISERROR('!0'!AL984)),"",'!0'!AL984)</f>
        <v/>
      </c>
      <c r="AG982" t="str">
        <f>IF(OR(ISBLANK('!0'!AM984),ISERROR('!0'!AM984)),"",'!0'!AM984)</f>
        <v/>
      </c>
      <c r="AH982" t="str">
        <f>IF(OR(ISBLANK('!0'!AN984),ISERROR('!0'!AN984)),"",'!0'!AN984)</f>
        <v/>
      </c>
      <c r="AI982" t="str">
        <f>IF(OR(ISBLANK('!0'!AO984),ISERROR('!0'!AO984)),"",'!0'!AO984)</f>
        <v/>
      </c>
      <c r="AJ982" t="str">
        <f>IF(OR(ISBLANK('!0'!AP984),ISERROR('!0'!AP984)),"",'!0'!AP984)</f>
        <v/>
      </c>
      <c r="AK982" t="str">
        <f>IF(OR(ISBLANK('!0'!AQ984),ISERROR('!0'!AQ984)),"",'!0'!AQ984)</f>
        <v/>
      </c>
      <c r="AL982" t="str">
        <f>IF(OR(ISBLANK('!0'!AR984),ISERROR('!0'!AR984)),"",'!0'!AR984)</f>
        <v/>
      </c>
      <c r="AM982" t="str">
        <f>IF(OR(ISBLANK('!0'!AS984),ISERROR('!0'!AS984)),"",'!0'!AS984)</f>
        <v/>
      </c>
      <c r="AN982" t="str">
        <f>IF(OR(ISBLANK('!0'!AT984),ISERROR('!0'!AT984)),"",'!0'!AT984)</f>
        <v/>
      </c>
      <c r="AO982" t="str">
        <f>IF(OR(ISBLANK('!0'!AU984),ISERROR('!0'!AU984)),"",'!0'!AU984)</f>
        <v/>
      </c>
      <c r="AP982" t="str">
        <f>IF(OR(ISBLANK('!0'!AV984),ISERROR('!0'!AV984)),"",'!0'!AV984)</f>
        <v/>
      </c>
      <c r="AQ982" t="str">
        <f>IF(OR(ISBLANK('!0'!AW984),ISERROR('!0'!AW984)),"",'!0'!AW984)</f>
        <v/>
      </c>
      <c r="AR982" t="str">
        <f>IF(OR(ISBLANK('!0'!AX984),ISERROR('!0'!AX984)),"",'!0'!AX984)</f>
        <v/>
      </c>
      <c r="AS982" t="str">
        <f>IF(OR(ISBLANK('!0'!AY984),ISERROR('!0'!AY984)),"",'!0'!AY984)</f>
        <v/>
      </c>
      <c r="AT982" t="str">
        <f>IF(OR(ISBLANK('!0'!AZ984),ISERROR('!0'!AZ984)),"",'!0'!AZ984)</f>
        <v/>
      </c>
      <c r="AU982" t="str">
        <f>IF(OR(ISBLANK('!0'!BA984),ISERROR('!0'!BA984)),"",'!0'!BA984)</f>
        <v/>
      </c>
      <c r="AV982" t="str">
        <f>IF(OR(ISBLANK('!0'!BB984),ISERROR('!0'!BB984)),"",'!0'!BB984)</f>
        <v/>
      </c>
      <c r="AW982" t="str">
        <f>IF(OR(ISBLANK('!0'!BC984),ISERROR('!0'!BC984)),"",'!0'!BC984)</f>
        <v/>
      </c>
      <c r="AX982" t="str">
        <f>IF(OR(ISBLANK('!0'!BD984),ISERROR('!0'!BD984)),"",'!0'!BD984)</f>
        <v/>
      </c>
      <c r="AY982" t="str">
        <f>IF(OR(ISBLANK('!0'!BE984),ISERROR('!0'!BE984)),"",'!0'!BE984)</f>
        <v/>
      </c>
      <c r="AZ982" t="str">
        <f>IF(OR(ISBLANK('!0'!BF984),ISERROR('!0'!BF984)),"",'!0'!BF984)</f>
        <v/>
      </c>
      <c r="BA982" t="str">
        <f>IF(OR(ISBLANK('!0'!BG984),ISERROR('!0'!BG984)),"",'!0'!BG984)</f>
        <v/>
      </c>
      <c r="BB982" t="str">
        <f>IF(OR(ISBLANK('!0'!BH984),ISERROR('!0'!BH984)),"",'!0'!BH984)</f>
        <v/>
      </c>
      <c r="BC982" t="str">
        <f>IF(OR(ISBLANK('!0'!BI984),ISERROR('!0'!BI984)),"",'!0'!BI984)</f>
        <v/>
      </c>
    </row>
    <row r="983" spans="1:55" ht="12.75" customHeight="1" x14ac:dyDescent="0.2">
      <c r="A983" t="str">
        <f>IF(OR(ISBLANK('!0'!A985),ISERROR('!0'!A985)),"",'!0'!A985)</f>
        <v/>
      </c>
      <c r="B983" t="str">
        <f>IF(OR(ISBLANK('!0'!B985),ISERROR('!0'!B985)),"",'!0'!B985)</f>
        <v/>
      </c>
      <c r="C983" t="str">
        <f>IF(OR(ISBLANK('!0'!C984),ISERROR('!0'!C984)),"",'!0'!C984)</f>
        <v/>
      </c>
      <c r="D983" t="str">
        <f>IF(OR(ISBLANK('!0'!D985),ISERROR('!0'!D985)),"",'!0'!D985)</f>
        <v/>
      </c>
      <c r="E983" t="str">
        <f>IF(OR(ISBLANK('!0'!E985),ISERROR('!0'!E985)),"",'!0'!E985)</f>
        <v/>
      </c>
      <c r="F983" t="str">
        <f>IF(OR(ISBLANK('!0'!F985),ISERROR('!0'!F985)),"",'!0'!F985)</f>
        <v/>
      </c>
      <c r="G983" t="str">
        <f>IF(OR(ISBLANK('!0'!G985),ISERROR('!0'!G985)),"",'!0'!G985)</f>
        <v/>
      </c>
      <c r="H983" t="str">
        <f>IF(OR(ISBLANK('!0'!H985),ISERROR('!0'!H985)),"",'!0'!H985)</f>
        <v/>
      </c>
      <c r="I983" s="4" t="str">
        <f>IF(OR(ISBLANK('!0'!I985),ISERROR('!0'!I985)),"",'!0'!I985)</f>
        <v/>
      </c>
      <c r="J983" t="str">
        <f>IF(OR(ISBLANK('!0'!J985),ISERROR('!0'!J985)),"",'!0'!J985)</f>
        <v/>
      </c>
      <c r="K983" s="59" t="str">
        <f>IF(OR(ISBLANK('!0'!K985),ISERROR('!0'!K985)),"",'!0'!K985)</f>
        <v/>
      </c>
      <c r="L983" t="str">
        <f>IF(OR(ISBLANK('!0'!L985),ISERROR('!0'!L985)),"",'!0'!L985)</f>
        <v/>
      </c>
      <c r="M983" t="str">
        <f>IF(OR(ISBLANK('!0'!M985),ISERROR('!0'!M985)),"",'!0'!M985)</f>
        <v/>
      </c>
      <c r="N983" t="str">
        <f>IF(OR(ISBLANK('!0'!N985),ISERROR('!0'!N985)),"",'!0'!N985)</f>
        <v/>
      </c>
      <c r="O983" t="str">
        <f>IF(OR(ISBLANK('!0'!O985),ISERROR('!0'!O985)),"",'!0'!O985)</f>
        <v/>
      </c>
      <c r="P983" t="str">
        <f>IF(OR(ISBLANK('!0'!P985),ISERROR('!0'!P985)),"",'!0'!P985)</f>
        <v/>
      </c>
      <c r="Q983" t="str">
        <f>IF(OR(ISBLANK('!0'!Q985),ISERROR('!0'!Q985)),"",'!0'!Q985)</f>
        <v/>
      </c>
      <c r="R983" t="str">
        <f>IF(OR(ISBLANK('!0'!R985),ISERROR('!0'!R985)),"",'!0'!R985)</f>
        <v/>
      </c>
      <c r="S983" t="str">
        <f>IF(OR(ISBLANK('!0'!S985),ISERROR('!0'!S985)),"",'!0'!S985)</f>
        <v/>
      </c>
      <c r="T983" t="str">
        <f>IF(OR(ISBLANK('!0'!T985),ISERROR('!0'!T985)),"",'!0'!T985)</f>
        <v/>
      </c>
      <c r="U983" t="str">
        <f>IF(OR(ISBLANK('!0'!U985),ISERROR('!0'!U985)),"",'!0'!U985)</f>
        <v/>
      </c>
      <c r="V983" t="str">
        <f>IF(OR(ISBLANK('!0'!V985),ISERROR('!0'!V985)),"",'!0'!V985)</f>
        <v/>
      </c>
      <c r="W983" t="str">
        <f>IF(OR(ISBLANK('!0'!W985),ISERROR('!0'!W985)),"",'!0'!W985)</f>
        <v/>
      </c>
      <c r="X983" t="str">
        <f>IF(OR(ISBLANK('!0'!X985),ISERROR('!0'!X985)),"",'!0'!X985)</f>
        <v/>
      </c>
      <c r="Y983" t="str">
        <f>IF(OR(ISBLANK('!0'!Y985),ISERROR('!0'!Y985)),"",'!0'!Y985)</f>
        <v/>
      </c>
      <c r="Z983" t="str">
        <f>IF(OR(ISBLANK('!0'!Z985),ISERROR('!0'!Z985)),"",'!0'!Z985)</f>
        <v/>
      </c>
      <c r="AA983" t="str">
        <f>IF(OR(ISBLANK('!0'!AA985),ISERROR('!0'!AA985)),"",'!0'!AA985)</f>
        <v/>
      </c>
      <c r="AB983" t="str">
        <f>IF(OR(ISBLANK('!0'!AB985),ISERROR('!0'!AB985)),"",'!0'!AB985)</f>
        <v/>
      </c>
      <c r="AC983" t="str">
        <f>IF(OR(ISBLANK('!0'!AI985),ISERROR('!0'!AI985)),"",'!0'!AI985)</f>
        <v/>
      </c>
      <c r="AD983" t="str">
        <f>IF(OR(ISBLANK('!0'!AJ985),ISERROR('!0'!AJ985)),"",'!0'!AJ985)</f>
        <v/>
      </c>
      <c r="AE983" t="str">
        <f>IF(OR(ISBLANK('!0'!AK985),ISERROR('!0'!AK985)),"",'!0'!AK985)</f>
        <v/>
      </c>
      <c r="AF983" t="str">
        <f>IF(OR(ISBLANK('!0'!AL985),ISERROR('!0'!AL985)),"",'!0'!AL985)</f>
        <v/>
      </c>
      <c r="AG983" t="str">
        <f>IF(OR(ISBLANK('!0'!AM985),ISERROR('!0'!AM985)),"",'!0'!AM985)</f>
        <v/>
      </c>
      <c r="AH983" t="str">
        <f>IF(OR(ISBLANK('!0'!AN985),ISERROR('!0'!AN985)),"",'!0'!AN985)</f>
        <v/>
      </c>
      <c r="AI983" t="str">
        <f>IF(OR(ISBLANK('!0'!AO985),ISERROR('!0'!AO985)),"",'!0'!AO985)</f>
        <v/>
      </c>
      <c r="AJ983" t="str">
        <f>IF(OR(ISBLANK('!0'!AP985),ISERROR('!0'!AP985)),"",'!0'!AP985)</f>
        <v/>
      </c>
      <c r="AK983" t="str">
        <f>IF(OR(ISBLANK('!0'!AQ985),ISERROR('!0'!AQ985)),"",'!0'!AQ985)</f>
        <v/>
      </c>
      <c r="AL983" t="str">
        <f>IF(OR(ISBLANK('!0'!AR985),ISERROR('!0'!AR985)),"",'!0'!AR985)</f>
        <v/>
      </c>
      <c r="AM983" t="str">
        <f>IF(OR(ISBLANK('!0'!AS985),ISERROR('!0'!AS985)),"",'!0'!AS985)</f>
        <v/>
      </c>
      <c r="AN983" t="str">
        <f>IF(OR(ISBLANK('!0'!AT985),ISERROR('!0'!AT985)),"",'!0'!AT985)</f>
        <v/>
      </c>
      <c r="AO983" t="str">
        <f>IF(OR(ISBLANK('!0'!AU985),ISERROR('!0'!AU985)),"",'!0'!AU985)</f>
        <v/>
      </c>
      <c r="AP983" t="str">
        <f>IF(OR(ISBLANK('!0'!AV985),ISERROR('!0'!AV985)),"",'!0'!AV985)</f>
        <v/>
      </c>
      <c r="AQ983" t="str">
        <f>IF(OR(ISBLANK('!0'!AW985),ISERROR('!0'!AW985)),"",'!0'!AW985)</f>
        <v/>
      </c>
      <c r="AR983" t="str">
        <f>IF(OR(ISBLANK('!0'!AX985),ISERROR('!0'!AX985)),"",'!0'!AX985)</f>
        <v/>
      </c>
      <c r="AS983" t="str">
        <f>IF(OR(ISBLANK('!0'!AY985),ISERROR('!0'!AY985)),"",'!0'!AY985)</f>
        <v/>
      </c>
      <c r="AT983" t="str">
        <f>IF(OR(ISBLANK('!0'!AZ985),ISERROR('!0'!AZ985)),"",'!0'!AZ985)</f>
        <v/>
      </c>
      <c r="AU983" t="str">
        <f>IF(OR(ISBLANK('!0'!BA985),ISERROR('!0'!BA985)),"",'!0'!BA985)</f>
        <v/>
      </c>
      <c r="AV983" t="str">
        <f>IF(OR(ISBLANK('!0'!BB985),ISERROR('!0'!BB985)),"",'!0'!BB985)</f>
        <v/>
      </c>
      <c r="AW983" t="str">
        <f>IF(OR(ISBLANK('!0'!BC985),ISERROR('!0'!BC985)),"",'!0'!BC985)</f>
        <v/>
      </c>
      <c r="AX983" t="str">
        <f>IF(OR(ISBLANK('!0'!BD985),ISERROR('!0'!BD985)),"",'!0'!BD985)</f>
        <v/>
      </c>
      <c r="AY983" t="str">
        <f>IF(OR(ISBLANK('!0'!BE985),ISERROR('!0'!BE985)),"",'!0'!BE985)</f>
        <v/>
      </c>
      <c r="AZ983" t="str">
        <f>IF(OR(ISBLANK('!0'!BF985),ISERROR('!0'!BF985)),"",'!0'!BF985)</f>
        <v/>
      </c>
      <c r="BA983" t="str">
        <f>IF(OR(ISBLANK('!0'!BG985),ISERROR('!0'!BG985)),"",'!0'!BG985)</f>
        <v/>
      </c>
      <c r="BB983" t="str">
        <f>IF(OR(ISBLANK('!0'!BH985),ISERROR('!0'!BH985)),"",'!0'!BH985)</f>
        <v/>
      </c>
      <c r="BC983" t="str">
        <f>IF(OR(ISBLANK('!0'!BI985),ISERROR('!0'!BI985)),"",'!0'!BI985)</f>
        <v/>
      </c>
    </row>
    <row r="984" spans="1:55" ht="12.75" customHeight="1" x14ac:dyDescent="0.2">
      <c r="A984" t="str">
        <f>IF(OR(ISBLANK('!0'!A986),ISERROR('!0'!A986)),"",'!0'!A986)</f>
        <v/>
      </c>
      <c r="B984" t="str">
        <f>IF(OR(ISBLANK('!0'!B986),ISERROR('!0'!B986)),"",'!0'!B986)</f>
        <v/>
      </c>
      <c r="C984" t="str">
        <f>IF(OR(ISBLANK('!0'!C985),ISERROR('!0'!C985)),"",'!0'!C985)</f>
        <v/>
      </c>
      <c r="D984" t="str">
        <f>IF(OR(ISBLANK('!0'!D986),ISERROR('!0'!D986)),"",'!0'!D986)</f>
        <v/>
      </c>
      <c r="E984" t="str">
        <f>IF(OR(ISBLANK('!0'!E986),ISERROR('!0'!E986)),"",'!0'!E986)</f>
        <v/>
      </c>
      <c r="F984" t="str">
        <f>IF(OR(ISBLANK('!0'!F986),ISERROR('!0'!F986)),"",'!0'!F986)</f>
        <v/>
      </c>
      <c r="G984" t="str">
        <f>IF(OR(ISBLANK('!0'!G986),ISERROR('!0'!G986)),"",'!0'!G986)</f>
        <v/>
      </c>
      <c r="H984" t="str">
        <f>IF(OR(ISBLANK('!0'!H986),ISERROR('!0'!H986)),"",'!0'!H986)</f>
        <v/>
      </c>
      <c r="I984" s="4" t="str">
        <f>IF(OR(ISBLANK('!0'!I986),ISERROR('!0'!I986)),"",'!0'!I986)</f>
        <v/>
      </c>
      <c r="J984" t="str">
        <f>IF(OR(ISBLANK('!0'!J986),ISERROR('!0'!J986)),"",'!0'!J986)</f>
        <v/>
      </c>
      <c r="K984" s="59" t="str">
        <f>IF(OR(ISBLANK('!0'!K986),ISERROR('!0'!K986)),"",'!0'!K986)</f>
        <v/>
      </c>
      <c r="L984" t="str">
        <f>IF(OR(ISBLANK('!0'!L986),ISERROR('!0'!L986)),"",'!0'!L986)</f>
        <v/>
      </c>
      <c r="M984" t="str">
        <f>IF(OR(ISBLANK('!0'!M986),ISERROR('!0'!M986)),"",'!0'!M986)</f>
        <v/>
      </c>
      <c r="N984" t="str">
        <f>IF(OR(ISBLANK('!0'!N986),ISERROR('!0'!N986)),"",'!0'!N986)</f>
        <v/>
      </c>
      <c r="O984" t="str">
        <f>IF(OR(ISBLANK('!0'!O986),ISERROR('!0'!O986)),"",'!0'!O986)</f>
        <v/>
      </c>
      <c r="P984" t="str">
        <f>IF(OR(ISBLANK('!0'!P986),ISERROR('!0'!P986)),"",'!0'!P986)</f>
        <v/>
      </c>
      <c r="Q984" t="str">
        <f>IF(OR(ISBLANK('!0'!Q986),ISERROR('!0'!Q986)),"",'!0'!Q986)</f>
        <v/>
      </c>
      <c r="R984" t="str">
        <f>IF(OR(ISBLANK('!0'!R986),ISERROR('!0'!R986)),"",'!0'!R986)</f>
        <v/>
      </c>
      <c r="S984" t="str">
        <f>IF(OR(ISBLANK('!0'!S986),ISERROR('!0'!S986)),"",'!0'!S986)</f>
        <v/>
      </c>
      <c r="T984" t="str">
        <f>IF(OR(ISBLANK('!0'!T986),ISERROR('!0'!T986)),"",'!0'!T986)</f>
        <v/>
      </c>
      <c r="U984" t="str">
        <f>IF(OR(ISBLANK('!0'!U986),ISERROR('!0'!U986)),"",'!0'!U986)</f>
        <v/>
      </c>
      <c r="V984" t="str">
        <f>IF(OR(ISBLANK('!0'!V986),ISERROR('!0'!V986)),"",'!0'!V986)</f>
        <v/>
      </c>
      <c r="W984" t="str">
        <f>IF(OR(ISBLANK('!0'!W986),ISERROR('!0'!W986)),"",'!0'!W986)</f>
        <v/>
      </c>
      <c r="X984" t="str">
        <f>IF(OR(ISBLANK('!0'!X986),ISERROR('!0'!X986)),"",'!0'!X986)</f>
        <v/>
      </c>
      <c r="Y984" t="str">
        <f>IF(OR(ISBLANK('!0'!Y986),ISERROR('!0'!Y986)),"",'!0'!Y986)</f>
        <v/>
      </c>
      <c r="Z984" t="str">
        <f>IF(OR(ISBLANK('!0'!Z986),ISERROR('!0'!Z986)),"",'!0'!Z986)</f>
        <v/>
      </c>
      <c r="AA984" t="str">
        <f>IF(OR(ISBLANK('!0'!AA986),ISERROR('!0'!AA986)),"",'!0'!AA986)</f>
        <v/>
      </c>
      <c r="AB984" t="str">
        <f>IF(OR(ISBLANK('!0'!AB986),ISERROR('!0'!AB986)),"",'!0'!AB986)</f>
        <v/>
      </c>
      <c r="AC984" t="str">
        <f>IF(OR(ISBLANK('!0'!AI986),ISERROR('!0'!AI986)),"",'!0'!AI986)</f>
        <v/>
      </c>
      <c r="AD984" t="str">
        <f>IF(OR(ISBLANK('!0'!AJ986),ISERROR('!0'!AJ986)),"",'!0'!AJ986)</f>
        <v/>
      </c>
      <c r="AE984" t="str">
        <f>IF(OR(ISBLANK('!0'!AK986),ISERROR('!0'!AK986)),"",'!0'!AK986)</f>
        <v/>
      </c>
      <c r="AF984" t="str">
        <f>IF(OR(ISBLANK('!0'!AL986),ISERROR('!0'!AL986)),"",'!0'!AL986)</f>
        <v/>
      </c>
      <c r="AG984" t="str">
        <f>IF(OR(ISBLANK('!0'!AM986),ISERROR('!0'!AM986)),"",'!0'!AM986)</f>
        <v/>
      </c>
      <c r="AH984" t="str">
        <f>IF(OR(ISBLANK('!0'!AN986),ISERROR('!0'!AN986)),"",'!0'!AN986)</f>
        <v/>
      </c>
      <c r="AI984" t="str">
        <f>IF(OR(ISBLANK('!0'!AO986),ISERROR('!0'!AO986)),"",'!0'!AO986)</f>
        <v/>
      </c>
      <c r="AJ984" t="str">
        <f>IF(OR(ISBLANK('!0'!AP986),ISERROR('!0'!AP986)),"",'!0'!AP986)</f>
        <v/>
      </c>
      <c r="AK984" t="str">
        <f>IF(OR(ISBLANK('!0'!AQ986),ISERROR('!0'!AQ986)),"",'!0'!AQ986)</f>
        <v/>
      </c>
      <c r="AL984" t="str">
        <f>IF(OR(ISBLANK('!0'!AR986),ISERROR('!0'!AR986)),"",'!0'!AR986)</f>
        <v/>
      </c>
      <c r="AM984" t="str">
        <f>IF(OR(ISBLANK('!0'!AS986),ISERROR('!0'!AS986)),"",'!0'!AS986)</f>
        <v/>
      </c>
      <c r="AN984" t="str">
        <f>IF(OR(ISBLANK('!0'!AT986),ISERROR('!0'!AT986)),"",'!0'!AT986)</f>
        <v/>
      </c>
      <c r="AO984" t="str">
        <f>IF(OR(ISBLANK('!0'!AU986),ISERROR('!0'!AU986)),"",'!0'!AU986)</f>
        <v/>
      </c>
      <c r="AP984" t="str">
        <f>IF(OR(ISBLANK('!0'!AV986),ISERROR('!0'!AV986)),"",'!0'!AV986)</f>
        <v/>
      </c>
      <c r="AQ984" t="str">
        <f>IF(OR(ISBLANK('!0'!AW986),ISERROR('!0'!AW986)),"",'!0'!AW986)</f>
        <v/>
      </c>
      <c r="AR984" t="str">
        <f>IF(OR(ISBLANK('!0'!AX986),ISERROR('!0'!AX986)),"",'!0'!AX986)</f>
        <v/>
      </c>
      <c r="AS984" t="str">
        <f>IF(OR(ISBLANK('!0'!AY986),ISERROR('!0'!AY986)),"",'!0'!AY986)</f>
        <v/>
      </c>
      <c r="AT984" t="str">
        <f>IF(OR(ISBLANK('!0'!AZ986),ISERROR('!0'!AZ986)),"",'!0'!AZ986)</f>
        <v/>
      </c>
      <c r="AU984" t="str">
        <f>IF(OR(ISBLANK('!0'!BA986),ISERROR('!0'!BA986)),"",'!0'!BA986)</f>
        <v/>
      </c>
      <c r="AV984" t="str">
        <f>IF(OR(ISBLANK('!0'!BB986),ISERROR('!0'!BB986)),"",'!0'!BB986)</f>
        <v/>
      </c>
      <c r="AW984" t="str">
        <f>IF(OR(ISBLANK('!0'!BC986),ISERROR('!0'!BC986)),"",'!0'!BC986)</f>
        <v/>
      </c>
      <c r="AX984" t="str">
        <f>IF(OR(ISBLANK('!0'!BD986),ISERROR('!0'!BD986)),"",'!0'!BD986)</f>
        <v/>
      </c>
      <c r="AY984" t="str">
        <f>IF(OR(ISBLANK('!0'!BE986),ISERROR('!0'!BE986)),"",'!0'!BE986)</f>
        <v/>
      </c>
      <c r="AZ984" t="str">
        <f>IF(OR(ISBLANK('!0'!BF986),ISERROR('!0'!BF986)),"",'!0'!BF986)</f>
        <v/>
      </c>
      <c r="BA984" t="str">
        <f>IF(OR(ISBLANK('!0'!BG986),ISERROR('!0'!BG986)),"",'!0'!BG986)</f>
        <v/>
      </c>
      <c r="BB984" t="str">
        <f>IF(OR(ISBLANK('!0'!BH986),ISERROR('!0'!BH986)),"",'!0'!BH986)</f>
        <v/>
      </c>
      <c r="BC984" t="str">
        <f>IF(OR(ISBLANK('!0'!BI986),ISERROR('!0'!BI986)),"",'!0'!BI986)</f>
        <v/>
      </c>
    </row>
    <row r="985" spans="1:55" ht="12.75" customHeight="1" x14ac:dyDescent="0.2">
      <c r="A985" t="str">
        <f>IF(OR(ISBLANK('!0'!A987),ISERROR('!0'!A987)),"",'!0'!A987)</f>
        <v/>
      </c>
      <c r="B985" t="str">
        <f>IF(OR(ISBLANK('!0'!B987),ISERROR('!0'!B987)),"",'!0'!B987)</f>
        <v/>
      </c>
      <c r="C985" t="str">
        <f>IF(OR(ISBLANK('!0'!C986),ISERROR('!0'!C986)),"",'!0'!C986)</f>
        <v/>
      </c>
      <c r="D985" t="str">
        <f>IF(OR(ISBLANK('!0'!D987),ISERROR('!0'!D987)),"",'!0'!D987)</f>
        <v/>
      </c>
      <c r="E985" t="str">
        <f>IF(OR(ISBLANK('!0'!E987),ISERROR('!0'!E987)),"",'!0'!E987)</f>
        <v/>
      </c>
      <c r="F985" t="str">
        <f>IF(OR(ISBLANK('!0'!F987),ISERROR('!0'!F987)),"",'!0'!F987)</f>
        <v/>
      </c>
      <c r="G985" t="str">
        <f>IF(OR(ISBLANK('!0'!G987),ISERROR('!0'!G987)),"",'!0'!G987)</f>
        <v/>
      </c>
      <c r="H985" t="str">
        <f>IF(OR(ISBLANK('!0'!H987),ISERROR('!0'!H987)),"",'!0'!H987)</f>
        <v/>
      </c>
      <c r="I985" s="4" t="str">
        <f>IF(OR(ISBLANK('!0'!I987),ISERROR('!0'!I987)),"",'!0'!I987)</f>
        <v/>
      </c>
      <c r="J985" t="str">
        <f>IF(OR(ISBLANK('!0'!J987),ISERROR('!0'!J987)),"",'!0'!J987)</f>
        <v/>
      </c>
      <c r="K985" s="59" t="str">
        <f>IF(OR(ISBLANK('!0'!K987),ISERROR('!0'!K987)),"",'!0'!K987)</f>
        <v/>
      </c>
      <c r="L985" t="str">
        <f>IF(OR(ISBLANK('!0'!L987),ISERROR('!0'!L987)),"",'!0'!L987)</f>
        <v/>
      </c>
      <c r="M985" t="str">
        <f>IF(OR(ISBLANK('!0'!M987),ISERROR('!0'!M987)),"",'!0'!M987)</f>
        <v/>
      </c>
      <c r="N985" t="str">
        <f>IF(OR(ISBLANK('!0'!N987),ISERROR('!0'!N987)),"",'!0'!N987)</f>
        <v/>
      </c>
      <c r="O985" t="str">
        <f>IF(OR(ISBLANK('!0'!O987),ISERROR('!0'!O987)),"",'!0'!O987)</f>
        <v/>
      </c>
      <c r="P985" t="str">
        <f>IF(OR(ISBLANK('!0'!P987),ISERROR('!0'!P987)),"",'!0'!P987)</f>
        <v/>
      </c>
      <c r="Q985" t="str">
        <f>IF(OR(ISBLANK('!0'!Q987),ISERROR('!0'!Q987)),"",'!0'!Q987)</f>
        <v/>
      </c>
      <c r="R985" t="str">
        <f>IF(OR(ISBLANK('!0'!R987),ISERROR('!0'!R987)),"",'!0'!R987)</f>
        <v/>
      </c>
      <c r="S985" t="str">
        <f>IF(OR(ISBLANK('!0'!S987),ISERROR('!0'!S987)),"",'!0'!S987)</f>
        <v/>
      </c>
      <c r="T985" t="str">
        <f>IF(OR(ISBLANK('!0'!T987),ISERROR('!0'!T987)),"",'!0'!T987)</f>
        <v/>
      </c>
      <c r="U985" t="str">
        <f>IF(OR(ISBLANK('!0'!U987),ISERROR('!0'!U987)),"",'!0'!U987)</f>
        <v/>
      </c>
      <c r="V985" t="str">
        <f>IF(OR(ISBLANK('!0'!V987),ISERROR('!0'!V987)),"",'!0'!V987)</f>
        <v/>
      </c>
      <c r="W985" t="str">
        <f>IF(OR(ISBLANK('!0'!W987),ISERROR('!0'!W987)),"",'!0'!W987)</f>
        <v/>
      </c>
      <c r="X985" t="str">
        <f>IF(OR(ISBLANK('!0'!X987),ISERROR('!0'!X987)),"",'!0'!X987)</f>
        <v/>
      </c>
      <c r="Y985" t="str">
        <f>IF(OR(ISBLANK('!0'!Y987),ISERROR('!0'!Y987)),"",'!0'!Y987)</f>
        <v/>
      </c>
      <c r="Z985" t="str">
        <f>IF(OR(ISBLANK('!0'!Z987),ISERROR('!0'!Z987)),"",'!0'!Z987)</f>
        <v/>
      </c>
      <c r="AA985" t="str">
        <f>IF(OR(ISBLANK('!0'!AA987),ISERROR('!0'!AA987)),"",'!0'!AA987)</f>
        <v/>
      </c>
      <c r="AB985" t="str">
        <f>IF(OR(ISBLANK('!0'!AB987),ISERROR('!0'!AB987)),"",'!0'!AB987)</f>
        <v/>
      </c>
      <c r="AC985" t="str">
        <f>IF(OR(ISBLANK('!0'!AI987),ISERROR('!0'!AI987)),"",'!0'!AI987)</f>
        <v/>
      </c>
      <c r="AD985" t="str">
        <f>IF(OR(ISBLANK('!0'!AJ987),ISERROR('!0'!AJ987)),"",'!0'!AJ987)</f>
        <v/>
      </c>
      <c r="AE985" t="str">
        <f>IF(OR(ISBLANK('!0'!AK987),ISERROR('!0'!AK987)),"",'!0'!AK987)</f>
        <v/>
      </c>
      <c r="AF985" t="str">
        <f>IF(OR(ISBLANK('!0'!AL987),ISERROR('!0'!AL987)),"",'!0'!AL987)</f>
        <v/>
      </c>
      <c r="AG985" t="str">
        <f>IF(OR(ISBLANK('!0'!AM987),ISERROR('!0'!AM987)),"",'!0'!AM987)</f>
        <v/>
      </c>
      <c r="AH985" t="str">
        <f>IF(OR(ISBLANK('!0'!AN987),ISERROR('!0'!AN987)),"",'!0'!AN987)</f>
        <v/>
      </c>
      <c r="AI985" t="str">
        <f>IF(OR(ISBLANK('!0'!AO987),ISERROR('!0'!AO987)),"",'!0'!AO987)</f>
        <v/>
      </c>
      <c r="AJ985" t="str">
        <f>IF(OR(ISBLANK('!0'!AP987),ISERROR('!0'!AP987)),"",'!0'!AP987)</f>
        <v/>
      </c>
      <c r="AK985" t="str">
        <f>IF(OR(ISBLANK('!0'!AQ987),ISERROR('!0'!AQ987)),"",'!0'!AQ987)</f>
        <v/>
      </c>
      <c r="AL985" t="str">
        <f>IF(OR(ISBLANK('!0'!AR987),ISERROR('!0'!AR987)),"",'!0'!AR987)</f>
        <v/>
      </c>
      <c r="AM985" t="str">
        <f>IF(OR(ISBLANK('!0'!AS987),ISERROR('!0'!AS987)),"",'!0'!AS987)</f>
        <v/>
      </c>
      <c r="AN985" t="str">
        <f>IF(OR(ISBLANK('!0'!AT987),ISERROR('!0'!AT987)),"",'!0'!AT987)</f>
        <v/>
      </c>
      <c r="AO985" t="str">
        <f>IF(OR(ISBLANK('!0'!AU987),ISERROR('!0'!AU987)),"",'!0'!AU987)</f>
        <v/>
      </c>
      <c r="AP985" t="str">
        <f>IF(OR(ISBLANK('!0'!AV987),ISERROR('!0'!AV987)),"",'!0'!AV987)</f>
        <v/>
      </c>
      <c r="AQ985" t="str">
        <f>IF(OR(ISBLANK('!0'!AW987),ISERROR('!0'!AW987)),"",'!0'!AW987)</f>
        <v/>
      </c>
      <c r="AR985" t="str">
        <f>IF(OR(ISBLANK('!0'!AX987),ISERROR('!0'!AX987)),"",'!0'!AX987)</f>
        <v/>
      </c>
      <c r="AS985" t="str">
        <f>IF(OR(ISBLANK('!0'!AY987),ISERROR('!0'!AY987)),"",'!0'!AY987)</f>
        <v/>
      </c>
      <c r="AT985" t="str">
        <f>IF(OR(ISBLANK('!0'!AZ987),ISERROR('!0'!AZ987)),"",'!0'!AZ987)</f>
        <v/>
      </c>
      <c r="AU985" t="str">
        <f>IF(OR(ISBLANK('!0'!BA987),ISERROR('!0'!BA987)),"",'!0'!BA987)</f>
        <v/>
      </c>
      <c r="AV985" t="str">
        <f>IF(OR(ISBLANK('!0'!BB987),ISERROR('!0'!BB987)),"",'!0'!BB987)</f>
        <v/>
      </c>
      <c r="AW985" t="str">
        <f>IF(OR(ISBLANK('!0'!BC987),ISERROR('!0'!BC987)),"",'!0'!BC987)</f>
        <v/>
      </c>
      <c r="AX985" t="str">
        <f>IF(OR(ISBLANK('!0'!BD987),ISERROR('!0'!BD987)),"",'!0'!BD987)</f>
        <v/>
      </c>
      <c r="AY985" t="str">
        <f>IF(OR(ISBLANK('!0'!BE987),ISERROR('!0'!BE987)),"",'!0'!BE987)</f>
        <v/>
      </c>
      <c r="AZ985" t="str">
        <f>IF(OR(ISBLANK('!0'!BF987),ISERROR('!0'!BF987)),"",'!0'!BF987)</f>
        <v/>
      </c>
      <c r="BA985" t="str">
        <f>IF(OR(ISBLANK('!0'!BG987),ISERROR('!0'!BG987)),"",'!0'!BG987)</f>
        <v/>
      </c>
      <c r="BB985" t="str">
        <f>IF(OR(ISBLANK('!0'!BH987),ISERROR('!0'!BH987)),"",'!0'!BH987)</f>
        <v/>
      </c>
      <c r="BC985" t="str">
        <f>IF(OR(ISBLANK('!0'!BI987),ISERROR('!0'!BI987)),"",'!0'!BI987)</f>
        <v/>
      </c>
    </row>
    <row r="986" spans="1:55" ht="12.75" customHeight="1" x14ac:dyDescent="0.2">
      <c r="A986" t="str">
        <f>IF(OR(ISBLANK('!0'!A988),ISERROR('!0'!A988)),"",'!0'!A988)</f>
        <v/>
      </c>
      <c r="B986" t="str">
        <f>IF(OR(ISBLANK('!0'!B988),ISERROR('!0'!B988)),"",'!0'!B988)</f>
        <v/>
      </c>
      <c r="C986" t="str">
        <f>IF(OR(ISBLANK('!0'!C987),ISERROR('!0'!C987)),"",'!0'!C987)</f>
        <v/>
      </c>
      <c r="D986" t="str">
        <f>IF(OR(ISBLANK('!0'!D988),ISERROR('!0'!D988)),"",'!0'!D988)</f>
        <v/>
      </c>
      <c r="E986" t="str">
        <f>IF(OR(ISBLANK('!0'!E988),ISERROR('!0'!E988)),"",'!0'!E988)</f>
        <v/>
      </c>
      <c r="F986" t="str">
        <f>IF(OR(ISBLANK('!0'!F988),ISERROR('!0'!F988)),"",'!0'!F988)</f>
        <v/>
      </c>
      <c r="G986" t="str">
        <f>IF(OR(ISBLANK('!0'!G988),ISERROR('!0'!G988)),"",'!0'!G988)</f>
        <v/>
      </c>
      <c r="H986" t="str">
        <f>IF(OR(ISBLANK('!0'!H988),ISERROR('!0'!H988)),"",'!0'!H988)</f>
        <v/>
      </c>
      <c r="I986" s="4" t="str">
        <f>IF(OR(ISBLANK('!0'!I988),ISERROR('!0'!I988)),"",'!0'!I988)</f>
        <v/>
      </c>
      <c r="J986" t="str">
        <f>IF(OR(ISBLANK('!0'!J988),ISERROR('!0'!J988)),"",'!0'!J988)</f>
        <v/>
      </c>
      <c r="K986" s="59" t="str">
        <f>IF(OR(ISBLANK('!0'!K988),ISERROR('!0'!K988)),"",'!0'!K988)</f>
        <v/>
      </c>
      <c r="L986" t="str">
        <f>IF(OR(ISBLANK('!0'!L988),ISERROR('!0'!L988)),"",'!0'!L988)</f>
        <v/>
      </c>
      <c r="M986" t="str">
        <f>IF(OR(ISBLANK('!0'!M988),ISERROR('!0'!M988)),"",'!0'!M988)</f>
        <v/>
      </c>
      <c r="N986" t="str">
        <f>IF(OR(ISBLANK('!0'!N988),ISERROR('!0'!N988)),"",'!0'!N988)</f>
        <v/>
      </c>
      <c r="O986" t="str">
        <f>IF(OR(ISBLANK('!0'!O988),ISERROR('!0'!O988)),"",'!0'!O988)</f>
        <v/>
      </c>
      <c r="P986" t="str">
        <f>IF(OR(ISBLANK('!0'!P988),ISERROR('!0'!P988)),"",'!0'!P988)</f>
        <v/>
      </c>
      <c r="Q986" t="str">
        <f>IF(OR(ISBLANK('!0'!Q988),ISERROR('!0'!Q988)),"",'!0'!Q988)</f>
        <v/>
      </c>
      <c r="R986" t="str">
        <f>IF(OR(ISBLANK('!0'!R988),ISERROR('!0'!R988)),"",'!0'!R988)</f>
        <v/>
      </c>
      <c r="S986" t="str">
        <f>IF(OR(ISBLANK('!0'!S988),ISERROR('!0'!S988)),"",'!0'!S988)</f>
        <v/>
      </c>
      <c r="T986" t="str">
        <f>IF(OR(ISBLANK('!0'!T988),ISERROR('!0'!T988)),"",'!0'!T988)</f>
        <v/>
      </c>
      <c r="U986" t="str">
        <f>IF(OR(ISBLANK('!0'!U988),ISERROR('!0'!U988)),"",'!0'!U988)</f>
        <v/>
      </c>
      <c r="V986" t="str">
        <f>IF(OR(ISBLANK('!0'!V988),ISERROR('!0'!V988)),"",'!0'!V988)</f>
        <v/>
      </c>
      <c r="W986" t="str">
        <f>IF(OR(ISBLANK('!0'!W988),ISERROR('!0'!W988)),"",'!0'!W988)</f>
        <v/>
      </c>
      <c r="X986" t="str">
        <f>IF(OR(ISBLANK('!0'!X988),ISERROR('!0'!X988)),"",'!0'!X988)</f>
        <v/>
      </c>
      <c r="Y986" t="str">
        <f>IF(OR(ISBLANK('!0'!Y988),ISERROR('!0'!Y988)),"",'!0'!Y988)</f>
        <v/>
      </c>
      <c r="Z986" t="str">
        <f>IF(OR(ISBLANK('!0'!Z988),ISERROR('!0'!Z988)),"",'!0'!Z988)</f>
        <v/>
      </c>
      <c r="AA986" t="str">
        <f>IF(OR(ISBLANK('!0'!AA988),ISERROR('!0'!AA988)),"",'!0'!AA988)</f>
        <v/>
      </c>
      <c r="AB986" t="str">
        <f>IF(OR(ISBLANK('!0'!AB988),ISERROR('!0'!AB988)),"",'!0'!AB988)</f>
        <v/>
      </c>
      <c r="AC986" t="str">
        <f>IF(OR(ISBLANK('!0'!AI988),ISERROR('!0'!AI988)),"",'!0'!AI988)</f>
        <v/>
      </c>
      <c r="AD986" t="str">
        <f>IF(OR(ISBLANK('!0'!AJ988),ISERROR('!0'!AJ988)),"",'!0'!AJ988)</f>
        <v/>
      </c>
      <c r="AE986" t="str">
        <f>IF(OR(ISBLANK('!0'!AK988),ISERROR('!0'!AK988)),"",'!0'!AK988)</f>
        <v/>
      </c>
      <c r="AF986" t="str">
        <f>IF(OR(ISBLANK('!0'!AL988),ISERROR('!0'!AL988)),"",'!0'!AL988)</f>
        <v/>
      </c>
      <c r="AG986" t="str">
        <f>IF(OR(ISBLANK('!0'!AM988),ISERROR('!0'!AM988)),"",'!0'!AM988)</f>
        <v/>
      </c>
      <c r="AH986" t="str">
        <f>IF(OR(ISBLANK('!0'!AN988),ISERROR('!0'!AN988)),"",'!0'!AN988)</f>
        <v/>
      </c>
      <c r="AI986" t="str">
        <f>IF(OR(ISBLANK('!0'!AO988),ISERROR('!0'!AO988)),"",'!0'!AO988)</f>
        <v/>
      </c>
      <c r="AJ986" t="str">
        <f>IF(OR(ISBLANK('!0'!AP988),ISERROR('!0'!AP988)),"",'!0'!AP988)</f>
        <v/>
      </c>
      <c r="AK986" t="str">
        <f>IF(OR(ISBLANK('!0'!AQ988),ISERROR('!0'!AQ988)),"",'!0'!AQ988)</f>
        <v/>
      </c>
      <c r="AL986" t="str">
        <f>IF(OR(ISBLANK('!0'!AR988),ISERROR('!0'!AR988)),"",'!0'!AR988)</f>
        <v/>
      </c>
      <c r="AM986" t="str">
        <f>IF(OR(ISBLANK('!0'!AS988),ISERROR('!0'!AS988)),"",'!0'!AS988)</f>
        <v/>
      </c>
      <c r="AN986" t="str">
        <f>IF(OR(ISBLANK('!0'!AT988),ISERROR('!0'!AT988)),"",'!0'!AT988)</f>
        <v/>
      </c>
      <c r="AO986" t="str">
        <f>IF(OR(ISBLANK('!0'!AU988),ISERROR('!0'!AU988)),"",'!0'!AU988)</f>
        <v/>
      </c>
      <c r="AP986" t="str">
        <f>IF(OR(ISBLANK('!0'!AV988),ISERROR('!0'!AV988)),"",'!0'!AV988)</f>
        <v/>
      </c>
      <c r="AQ986" t="str">
        <f>IF(OR(ISBLANK('!0'!AW988),ISERROR('!0'!AW988)),"",'!0'!AW988)</f>
        <v/>
      </c>
      <c r="AR986" t="str">
        <f>IF(OR(ISBLANK('!0'!AX988),ISERROR('!0'!AX988)),"",'!0'!AX988)</f>
        <v/>
      </c>
      <c r="AS986" t="str">
        <f>IF(OR(ISBLANK('!0'!AY988),ISERROR('!0'!AY988)),"",'!0'!AY988)</f>
        <v/>
      </c>
      <c r="AT986" t="str">
        <f>IF(OR(ISBLANK('!0'!AZ988),ISERROR('!0'!AZ988)),"",'!0'!AZ988)</f>
        <v/>
      </c>
      <c r="AU986" t="str">
        <f>IF(OR(ISBLANK('!0'!BA988),ISERROR('!0'!BA988)),"",'!0'!BA988)</f>
        <v/>
      </c>
      <c r="AV986" t="str">
        <f>IF(OR(ISBLANK('!0'!BB988),ISERROR('!0'!BB988)),"",'!0'!BB988)</f>
        <v/>
      </c>
      <c r="AW986" t="str">
        <f>IF(OR(ISBLANK('!0'!BC988),ISERROR('!0'!BC988)),"",'!0'!BC988)</f>
        <v/>
      </c>
      <c r="AX986" t="str">
        <f>IF(OR(ISBLANK('!0'!BD988),ISERROR('!0'!BD988)),"",'!0'!BD988)</f>
        <v/>
      </c>
      <c r="AY986" t="str">
        <f>IF(OR(ISBLANK('!0'!BE988),ISERROR('!0'!BE988)),"",'!0'!BE988)</f>
        <v/>
      </c>
      <c r="AZ986" t="str">
        <f>IF(OR(ISBLANK('!0'!BF988),ISERROR('!0'!BF988)),"",'!0'!BF988)</f>
        <v/>
      </c>
      <c r="BA986" t="str">
        <f>IF(OR(ISBLANK('!0'!BG988),ISERROR('!0'!BG988)),"",'!0'!BG988)</f>
        <v/>
      </c>
      <c r="BB986" t="str">
        <f>IF(OR(ISBLANK('!0'!BH988),ISERROR('!0'!BH988)),"",'!0'!BH988)</f>
        <v/>
      </c>
      <c r="BC986" t="str">
        <f>IF(OR(ISBLANK('!0'!BI988),ISERROR('!0'!BI988)),"",'!0'!BI988)</f>
        <v/>
      </c>
    </row>
    <row r="987" spans="1:55" ht="12.75" customHeight="1" x14ac:dyDescent="0.2">
      <c r="A987" t="str">
        <f>IF(OR(ISBLANK('!0'!A989),ISERROR('!0'!A989)),"",'!0'!A989)</f>
        <v/>
      </c>
      <c r="B987" t="str">
        <f>IF(OR(ISBLANK('!0'!B989),ISERROR('!0'!B989)),"",'!0'!B989)</f>
        <v/>
      </c>
      <c r="C987" t="str">
        <f>IF(OR(ISBLANK('!0'!C988),ISERROR('!0'!C988)),"",'!0'!C988)</f>
        <v/>
      </c>
      <c r="D987" t="str">
        <f>IF(OR(ISBLANK('!0'!D989),ISERROR('!0'!D989)),"",'!0'!D989)</f>
        <v/>
      </c>
      <c r="E987" t="str">
        <f>IF(OR(ISBLANK('!0'!E989),ISERROR('!0'!E989)),"",'!0'!E989)</f>
        <v/>
      </c>
      <c r="F987" t="str">
        <f>IF(OR(ISBLANK('!0'!F989),ISERROR('!0'!F989)),"",'!0'!F989)</f>
        <v/>
      </c>
      <c r="G987" t="str">
        <f>IF(OR(ISBLANK('!0'!G989),ISERROR('!0'!G989)),"",'!0'!G989)</f>
        <v/>
      </c>
      <c r="H987" t="str">
        <f>IF(OR(ISBLANK('!0'!H989),ISERROR('!0'!H989)),"",'!0'!H989)</f>
        <v/>
      </c>
      <c r="I987" s="4" t="str">
        <f>IF(OR(ISBLANK('!0'!I989),ISERROR('!0'!I989)),"",'!0'!I989)</f>
        <v/>
      </c>
      <c r="J987" t="str">
        <f>IF(OR(ISBLANK('!0'!J989),ISERROR('!0'!J989)),"",'!0'!J989)</f>
        <v/>
      </c>
      <c r="K987" s="59" t="str">
        <f>IF(OR(ISBLANK('!0'!K989),ISERROR('!0'!K989)),"",'!0'!K989)</f>
        <v/>
      </c>
      <c r="L987" t="str">
        <f>IF(OR(ISBLANK('!0'!L989),ISERROR('!0'!L989)),"",'!0'!L989)</f>
        <v/>
      </c>
      <c r="M987" t="str">
        <f>IF(OR(ISBLANK('!0'!M989),ISERROR('!0'!M989)),"",'!0'!M989)</f>
        <v/>
      </c>
      <c r="N987" t="str">
        <f>IF(OR(ISBLANK('!0'!N989),ISERROR('!0'!N989)),"",'!0'!N989)</f>
        <v/>
      </c>
      <c r="O987" t="str">
        <f>IF(OR(ISBLANK('!0'!O989),ISERROR('!0'!O989)),"",'!0'!O989)</f>
        <v/>
      </c>
      <c r="P987" t="str">
        <f>IF(OR(ISBLANK('!0'!P989),ISERROR('!0'!P989)),"",'!0'!P989)</f>
        <v/>
      </c>
      <c r="Q987" t="str">
        <f>IF(OR(ISBLANK('!0'!Q989),ISERROR('!0'!Q989)),"",'!0'!Q989)</f>
        <v/>
      </c>
      <c r="R987" t="str">
        <f>IF(OR(ISBLANK('!0'!R989),ISERROR('!0'!R989)),"",'!0'!R989)</f>
        <v/>
      </c>
      <c r="S987" t="str">
        <f>IF(OR(ISBLANK('!0'!S989),ISERROR('!0'!S989)),"",'!0'!S989)</f>
        <v/>
      </c>
      <c r="T987" t="str">
        <f>IF(OR(ISBLANK('!0'!T989),ISERROR('!0'!T989)),"",'!0'!T989)</f>
        <v/>
      </c>
      <c r="U987" t="str">
        <f>IF(OR(ISBLANK('!0'!U989),ISERROR('!0'!U989)),"",'!0'!U989)</f>
        <v/>
      </c>
      <c r="V987" t="str">
        <f>IF(OR(ISBLANK('!0'!V989),ISERROR('!0'!V989)),"",'!0'!V989)</f>
        <v/>
      </c>
      <c r="W987" t="str">
        <f>IF(OR(ISBLANK('!0'!W989),ISERROR('!0'!W989)),"",'!0'!W989)</f>
        <v/>
      </c>
      <c r="X987" t="str">
        <f>IF(OR(ISBLANK('!0'!X989),ISERROR('!0'!X989)),"",'!0'!X989)</f>
        <v/>
      </c>
      <c r="Y987" t="str">
        <f>IF(OR(ISBLANK('!0'!Y989),ISERROR('!0'!Y989)),"",'!0'!Y989)</f>
        <v/>
      </c>
      <c r="Z987" t="str">
        <f>IF(OR(ISBLANK('!0'!Z989),ISERROR('!0'!Z989)),"",'!0'!Z989)</f>
        <v/>
      </c>
      <c r="AA987" t="str">
        <f>IF(OR(ISBLANK('!0'!AA989),ISERROR('!0'!AA989)),"",'!0'!AA989)</f>
        <v/>
      </c>
      <c r="AB987" t="str">
        <f>IF(OR(ISBLANK('!0'!AB989),ISERROR('!0'!AB989)),"",'!0'!AB989)</f>
        <v/>
      </c>
      <c r="AC987" t="str">
        <f>IF(OR(ISBLANK('!0'!AI989),ISERROR('!0'!AI989)),"",'!0'!AI989)</f>
        <v/>
      </c>
      <c r="AD987" t="str">
        <f>IF(OR(ISBLANK('!0'!AJ989),ISERROR('!0'!AJ989)),"",'!0'!AJ989)</f>
        <v/>
      </c>
      <c r="AE987" t="str">
        <f>IF(OR(ISBLANK('!0'!AK989),ISERROR('!0'!AK989)),"",'!0'!AK989)</f>
        <v/>
      </c>
      <c r="AF987" t="str">
        <f>IF(OR(ISBLANK('!0'!AL989),ISERROR('!0'!AL989)),"",'!0'!AL989)</f>
        <v/>
      </c>
      <c r="AG987" t="str">
        <f>IF(OR(ISBLANK('!0'!AM989),ISERROR('!0'!AM989)),"",'!0'!AM989)</f>
        <v/>
      </c>
      <c r="AH987" t="str">
        <f>IF(OR(ISBLANK('!0'!AN989),ISERROR('!0'!AN989)),"",'!0'!AN989)</f>
        <v/>
      </c>
      <c r="AI987" t="str">
        <f>IF(OR(ISBLANK('!0'!AO989),ISERROR('!0'!AO989)),"",'!0'!AO989)</f>
        <v/>
      </c>
      <c r="AJ987" t="str">
        <f>IF(OR(ISBLANK('!0'!AP989),ISERROR('!0'!AP989)),"",'!0'!AP989)</f>
        <v/>
      </c>
      <c r="AK987" t="str">
        <f>IF(OR(ISBLANK('!0'!AQ989),ISERROR('!0'!AQ989)),"",'!0'!AQ989)</f>
        <v/>
      </c>
      <c r="AL987" t="str">
        <f>IF(OR(ISBLANK('!0'!AR989),ISERROR('!0'!AR989)),"",'!0'!AR989)</f>
        <v/>
      </c>
      <c r="AM987" t="str">
        <f>IF(OR(ISBLANK('!0'!AS989),ISERROR('!0'!AS989)),"",'!0'!AS989)</f>
        <v/>
      </c>
      <c r="AN987" t="str">
        <f>IF(OR(ISBLANK('!0'!AT989),ISERROR('!0'!AT989)),"",'!0'!AT989)</f>
        <v/>
      </c>
      <c r="AO987" t="str">
        <f>IF(OR(ISBLANK('!0'!AU989),ISERROR('!0'!AU989)),"",'!0'!AU989)</f>
        <v/>
      </c>
      <c r="AP987" t="str">
        <f>IF(OR(ISBLANK('!0'!AV989),ISERROR('!0'!AV989)),"",'!0'!AV989)</f>
        <v/>
      </c>
      <c r="AQ987" t="str">
        <f>IF(OR(ISBLANK('!0'!AW989),ISERROR('!0'!AW989)),"",'!0'!AW989)</f>
        <v/>
      </c>
      <c r="AR987" t="str">
        <f>IF(OR(ISBLANK('!0'!AX989),ISERROR('!0'!AX989)),"",'!0'!AX989)</f>
        <v/>
      </c>
      <c r="AS987" t="str">
        <f>IF(OR(ISBLANK('!0'!AY989),ISERROR('!0'!AY989)),"",'!0'!AY989)</f>
        <v/>
      </c>
      <c r="AT987" t="str">
        <f>IF(OR(ISBLANK('!0'!AZ989),ISERROR('!0'!AZ989)),"",'!0'!AZ989)</f>
        <v/>
      </c>
      <c r="AU987" t="str">
        <f>IF(OR(ISBLANK('!0'!BA989),ISERROR('!0'!BA989)),"",'!0'!BA989)</f>
        <v/>
      </c>
      <c r="AV987" t="str">
        <f>IF(OR(ISBLANK('!0'!BB989),ISERROR('!0'!BB989)),"",'!0'!BB989)</f>
        <v/>
      </c>
      <c r="AW987" t="str">
        <f>IF(OR(ISBLANK('!0'!BC989),ISERROR('!0'!BC989)),"",'!0'!BC989)</f>
        <v/>
      </c>
      <c r="AX987" t="str">
        <f>IF(OR(ISBLANK('!0'!BD989),ISERROR('!0'!BD989)),"",'!0'!BD989)</f>
        <v/>
      </c>
      <c r="AY987" t="str">
        <f>IF(OR(ISBLANK('!0'!BE989),ISERROR('!0'!BE989)),"",'!0'!BE989)</f>
        <v/>
      </c>
      <c r="AZ987" t="str">
        <f>IF(OR(ISBLANK('!0'!BF989),ISERROR('!0'!BF989)),"",'!0'!BF989)</f>
        <v/>
      </c>
      <c r="BA987" t="str">
        <f>IF(OR(ISBLANK('!0'!BG989),ISERROR('!0'!BG989)),"",'!0'!BG989)</f>
        <v/>
      </c>
      <c r="BB987" t="str">
        <f>IF(OR(ISBLANK('!0'!BH989),ISERROR('!0'!BH989)),"",'!0'!BH989)</f>
        <v/>
      </c>
      <c r="BC987" t="str">
        <f>IF(OR(ISBLANK('!0'!BI989),ISERROR('!0'!BI989)),"",'!0'!BI989)</f>
        <v/>
      </c>
    </row>
    <row r="988" spans="1:55" ht="12.75" customHeight="1" x14ac:dyDescent="0.2">
      <c r="A988" t="str">
        <f>IF(OR(ISBLANK('!0'!A990),ISERROR('!0'!A990)),"",'!0'!A990)</f>
        <v/>
      </c>
      <c r="B988" t="str">
        <f>IF(OR(ISBLANK('!0'!B990),ISERROR('!0'!B990)),"",'!0'!B990)</f>
        <v/>
      </c>
      <c r="C988" t="str">
        <f>IF(OR(ISBLANK('!0'!C989),ISERROR('!0'!C989)),"",'!0'!C989)</f>
        <v/>
      </c>
      <c r="D988" t="str">
        <f>IF(OR(ISBLANK('!0'!D990),ISERROR('!0'!D990)),"",'!0'!D990)</f>
        <v/>
      </c>
      <c r="E988" t="str">
        <f>IF(OR(ISBLANK('!0'!E990),ISERROR('!0'!E990)),"",'!0'!E990)</f>
        <v/>
      </c>
      <c r="F988" t="str">
        <f>IF(OR(ISBLANK('!0'!F990),ISERROR('!0'!F990)),"",'!0'!F990)</f>
        <v/>
      </c>
      <c r="G988" t="str">
        <f>IF(OR(ISBLANK('!0'!G990),ISERROR('!0'!G990)),"",'!0'!G990)</f>
        <v/>
      </c>
      <c r="H988" t="str">
        <f>IF(OR(ISBLANK('!0'!H990),ISERROR('!0'!H990)),"",'!0'!H990)</f>
        <v/>
      </c>
      <c r="I988" s="4" t="str">
        <f>IF(OR(ISBLANK('!0'!I990),ISERROR('!0'!I990)),"",'!0'!I990)</f>
        <v/>
      </c>
      <c r="J988" t="str">
        <f>IF(OR(ISBLANK('!0'!J990),ISERROR('!0'!J990)),"",'!0'!J990)</f>
        <v/>
      </c>
      <c r="K988" s="59" t="str">
        <f>IF(OR(ISBLANK('!0'!K990),ISERROR('!0'!K990)),"",'!0'!K990)</f>
        <v/>
      </c>
      <c r="L988" t="str">
        <f>IF(OR(ISBLANK('!0'!L990),ISERROR('!0'!L990)),"",'!0'!L990)</f>
        <v/>
      </c>
      <c r="M988" t="str">
        <f>IF(OR(ISBLANK('!0'!M990),ISERROR('!0'!M990)),"",'!0'!M990)</f>
        <v/>
      </c>
      <c r="N988" t="str">
        <f>IF(OR(ISBLANK('!0'!N990),ISERROR('!0'!N990)),"",'!0'!N990)</f>
        <v/>
      </c>
      <c r="O988" t="str">
        <f>IF(OR(ISBLANK('!0'!O990),ISERROR('!0'!O990)),"",'!0'!O990)</f>
        <v/>
      </c>
      <c r="P988" t="str">
        <f>IF(OR(ISBLANK('!0'!P990),ISERROR('!0'!P990)),"",'!0'!P990)</f>
        <v/>
      </c>
      <c r="Q988" t="str">
        <f>IF(OR(ISBLANK('!0'!Q990),ISERROR('!0'!Q990)),"",'!0'!Q990)</f>
        <v/>
      </c>
      <c r="R988" t="str">
        <f>IF(OR(ISBLANK('!0'!R990),ISERROR('!0'!R990)),"",'!0'!R990)</f>
        <v/>
      </c>
      <c r="S988" t="str">
        <f>IF(OR(ISBLANK('!0'!S990),ISERROR('!0'!S990)),"",'!0'!S990)</f>
        <v/>
      </c>
      <c r="T988" t="str">
        <f>IF(OR(ISBLANK('!0'!T990),ISERROR('!0'!T990)),"",'!0'!T990)</f>
        <v/>
      </c>
      <c r="U988" t="str">
        <f>IF(OR(ISBLANK('!0'!U990),ISERROR('!0'!U990)),"",'!0'!U990)</f>
        <v/>
      </c>
      <c r="V988" t="str">
        <f>IF(OR(ISBLANK('!0'!V990),ISERROR('!0'!V990)),"",'!0'!V990)</f>
        <v/>
      </c>
      <c r="W988" t="str">
        <f>IF(OR(ISBLANK('!0'!W990),ISERROR('!0'!W990)),"",'!0'!W990)</f>
        <v/>
      </c>
      <c r="X988" t="str">
        <f>IF(OR(ISBLANK('!0'!X990),ISERROR('!0'!X990)),"",'!0'!X990)</f>
        <v/>
      </c>
      <c r="Y988" t="str">
        <f>IF(OR(ISBLANK('!0'!Y990),ISERROR('!0'!Y990)),"",'!0'!Y990)</f>
        <v/>
      </c>
      <c r="Z988" t="str">
        <f>IF(OR(ISBLANK('!0'!Z990),ISERROR('!0'!Z990)),"",'!0'!Z990)</f>
        <v/>
      </c>
      <c r="AA988" t="str">
        <f>IF(OR(ISBLANK('!0'!AA990),ISERROR('!0'!AA990)),"",'!0'!AA990)</f>
        <v/>
      </c>
      <c r="AB988" t="str">
        <f>IF(OR(ISBLANK('!0'!AB990),ISERROR('!0'!AB990)),"",'!0'!AB990)</f>
        <v/>
      </c>
      <c r="AC988" t="str">
        <f>IF(OR(ISBLANK('!0'!AI990),ISERROR('!0'!AI990)),"",'!0'!AI990)</f>
        <v/>
      </c>
      <c r="AD988" t="str">
        <f>IF(OR(ISBLANK('!0'!AJ990),ISERROR('!0'!AJ990)),"",'!0'!AJ990)</f>
        <v/>
      </c>
      <c r="AE988" t="str">
        <f>IF(OR(ISBLANK('!0'!AK990),ISERROR('!0'!AK990)),"",'!0'!AK990)</f>
        <v/>
      </c>
      <c r="AF988" t="str">
        <f>IF(OR(ISBLANK('!0'!AL990),ISERROR('!0'!AL990)),"",'!0'!AL990)</f>
        <v/>
      </c>
      <c r="AG988" t="str">
        <f>IF(OR(ISBLANK('!0'!AM990),ISERROR('!0'!AM990)),"",'!0'!AM990)</f>
        <v/>
      </c>
      <c r="AH988" t="str">
        <f>IF(OR(ISBLANK('!0'!AN990),ISERROR('!0'!AN990)),"",'!0'!AN990)</f>
        <v/>
      </c>
      <c r="AI988" t="str">
        <f>IF(OR(ISBLANK('!0'!AO990),ISERROR('!0'!AO990)),"",'!0'!AO990)</f>
        <v/>
      </c>
      <c r="AJ988" t="str">
        <f>IF(OR(ISBLANK('!0'!AP990),ISERROR('!0'!AP990)),"",'!0'!AP990)</f>
        <v/>
      </c>
      <c r="AK988" t="str">
        <f>IF(OR(ISBLANK('!0'!AQ990),ISERROR('!0'!AQ990)),"",'!0'!AQ990)</f>
        <v/>
      </c>
      <c r="AL988" t="str">
        <f>IF(OR(ISBLANK('!0'!AR990),ISERROR('!0'!AR990)),"",'!0'!AR990)</f>
        <v/>
      </c>
      <c r="AM988" t="str">
        <f>IF(OR(ISBLANK('!0'!AS990),ISERROR('!0'!AS990)),"",'!0'!AS990)</f>
        <v/>
      </c>
      <c r="AN988" t="str">
        <f>IF(OR(ISBLANK('!0'!AT990),ISERROR('!0'!AT990)),"",'!0'!AT990)</f>
        <v/>
      </c>
      <c r="AO988" t="str">
        <f>IF(OR(ISBLANK('!0'!AU990),ISERROR('!0'!AU990)),"",'!0'!AU990)</f>
        <v/>
      </c>
      <c r="AP988" t="str">
        <f>IF(OR(ISBLANK('!0'!AV990),ISERROR('!0'!AV990)),"",'!0'!AV990)</f>
        <v/>
      </c>
      <c r="AQ988" t="str">
        <f>IF(OR(ISBLANK('!0'!AW990),ISERROR('!0'!AW990)),"",'!0'!AW990)</f>
        <v/>
      </c>
      <c r="AR988" t="str">
        <f>IF(OR(ISBLANK('!0'!AX990),ISERROR('!0'!AX990)),"",'!0'!AX990)</f>
        <v/>
      </c>
      <c r="AS988" t="str">
        <f>IF(OR(ISBLANK('!0'!AY990),ISERROR('!0'!AY990)),"",'!0'!AY990)</f>
        <v/>
      </c>
      <c r="AT988" t="str">
        <f>IF(OR(ISBLANK('!0'!AZ990),ISERROR('!0'!AZ990)),"",'!0'!AZ990)</f>
        <v/>
      </c>
      <c r="AU988" t="str">
        <f>IF(OR(ISBLANK('!0'!BA990),ISERROR('!0'!BA990)),"",'!0'!BA990)</f>
        <v/>
      </c>
      <c r="AV988" t="str">
        <f>IF(OR(ISBLANK('!0'!BB990),ISERROR('!0'!BB990)),"",'!0'!BB990)</f>
        <v/>
      </c>
      <c r="AW988" t="str">
        <f>IF(OR(ISBLANK('!0'!BC990),ISERROR('!0'!BC990)),"",'!0'!BC990)</f>
        <v/>
      </c>
      <c r="AX988" t="str">
        <f>IF(OR(ISBLANK('!0'!BD990),ISERROR('!0'!BD990)),"",'!0'!BD990)</f>
        <v/>
      </c>
      <c r="AY988" t="str">
        <f>IF(OR(ISBLANK('!0'!BE990),ISERROR('!0'!BE990)),"",'!0'!BE990)</f>
        <v/>
      </c>
      <c r="AZ988" t="str">
        <f>IF(OR(ISBLANK('!0'!BF990),ISERROR('!0'!BF990)),"",'!0'!BF990)</f>
        <v/>
      </c>
      <c r="BA988" t="str">
        <f>IF(OR(ISBLANK('!0'!BG990),ISERROR('!0'!BG990)),"",'!0'!BG990)</f>
        <v/>
      </c>
      <c r="BB988" t="str">
        <f>IF(OR(ISBLANK('!0'!BH990),ISERROR('!0'!BH990)),"",'!0'!BH990)</f>
        <v/>
      </c>
      <c r="BC988" t="str">
        <f>IF(OR(ISBLANK('!0'!BI990),ISERROR('!0'!BI990)),"",'!0'!BI990)</f>
        <v/>
      </c>
    </row>
    <row r="989" spans="1:55" ht="12.75" customHeight="1" x14ac:dyDescent="0.2">
      <c r="A989" t="str">
        <f>IF(OR(ISBLANK('!0'!A991),ISERROR('!0'!A991)),"",'!0'!A991)</f>
        <v/>
      </c>
      <c r="B989" t="str">
        <f>IF(OR(ISBLANK('!0'!B991),ISERROR('!0'!B991)),"",'!0'!B991)</f>
        <v/>
      </c>
      <c r="C989" t="str">
        <f>IF(OR(ISBLANK('!0'!C990),ISERROR('!0'!C990)),"",'!0'!C990)</f>
        <v/>
      </c>
      <c r="D989" t="str">
        <f>IF(OR(ISBLANK('!0'!D991),ISERROR('!0'!D991)),"",'!0'!D991)</f>
        <v/>
      </c>
      <c r="E989" t="str">
        <f>IF(OR(ISBLANK('!0'!E991),ISERROR('!0'!E991)),"",'!0'!E991)</f>
        <v/>
      </c>
      <c r="F989" t="str">
        <f>IF(OR(ISBLANK('!0'!F991),ISERROR('!0'!F991)),"",'!0'!F991)</f>
        <v/>
      </c>
      <c r="G989" t="str">
        <f>IF(OR(ISBLANK('!0'!G991),ISERROR('!0'!G991)),"",'!0'!G991)</f>
        <v/>
      </c>
      <c r="H989" t="str">
        <f>IF(OR(ISBLANK('!0'!H991),ISERROR('!0'!H991)),"",'!0'!H991)</f>
        <v/>
      </c>
      <c r="I989" s="4" t="str">
        <f>IF(OR(ISBLANK('!0'!I991),ISERROR('!0'!I991)),"",'!0'!I991)</f>
        <v/>
      </c>
      <c r="J989" t="str">
        <f>IF(OR(ISBLANK('!0'!J991),ISERROR('!0'!J991)),"",'!0'!J991)</f>
        <v/>
      </c>
      <c r="K989" s="59" t="str">
        <f>IF(OR(ISBLANK('!0'!K991),ISERROR('!0'!K991)),"",'!0'!K991)</f>
        <v/>
      </c>
      <c r="L989" t="str">
        <f>IF(OR(ISBLANK('!0'!L991),ISERROR('!0'!L991)),"",'!0'!L991)</f>
        <v/>
      </c>
      <c r="M989" t="str">
        <f>IF(OR(ISBLANK('!0'!M991),ISERROR('!0'!M991)),"",'!0'!M991)</f>
        <v/>
      </c>
      <c r="N989" t="str">
        <f>IF(OR(ISBLANK('!0'!N991),ISERROR('!0'!N991)),"",'!0'!N991)</f>
        <v/>
      </c>
      <c r="O989" t="str">
        <f>IF(OR(ISBLANK('!0'!O991),ISERROR('!0'!O991)),"",'!0'!O991)</f>
        <v/>
      </c>
      <c r="P989" t="str">
        <f>IF(OR(ISBLANK('!0'!P991),ISERROR('!0'!P991)),"",'!0'!P991)</f>
        <v/>
      </c>
      <c r="Q989" t="str">
        <f>IF(OR(ISBLANK('!0'!Q991),ISERROR('!0'!Q991)),"",'!0'!Q991)</f>
        <v/>
      </c>
      <c r="R989" t="str">
        <f>IF(OR(ISBLANK('!0'!R991),ISERROR('!0'!R991)),"",'!0'!R991)</f>
        <v/>
      </c>
      <c r="S989" t="str">
        <f>IF(OR(ISBLANK('!0'!S991),ISERROR('!0'!S991)),"",'!0'!S991)</f>
        <v/>
      </c>
      <c r="T989" t="str">
        <f>IF(OR(ISBLANK('!0'!T991),ISERROR('!0'!T991)),"",'!0'!T991)</f>
        <v/>
      </c>
      <c r="U989" t="str">
        <f>IF(OR(ISBLANK('!0'!U991),ISERROR('!0'!U991)),"",'!0'!U991)</f>
        <v/>
      </c>
      <c r="V989" t="str">
        <f>IF(OR(ISBLANK('!0'!V991),ISERROR('!0'!V991)),"",'!0'!V991)</f>
        <v/>
      </c>
      <c r="W989" t="str">
        <f>IF(OR(ISBLANK('!0'!W991),ISERROR('!0'!W991)),"",'!0'!W991)</f>
        <v/>
      </c>
      <c r="X989" t="str">
        <f>IF(OR(ISBLANK('!0'!X991),ISERROR('!0'!X991)),"",'!0'!X991)</f>
        <v/>
      </c>
      <c r="Y989" t="str">
        <f>IF(OR(ISBLANK('!0'!Y991),ISERROR('!0'!Y991)),"",'!0'!Y991)</f>
        <v/>
      </c>
      <c r="Z989" t="str">
        <f>IF(OR(ISBLANK('!0'!Z991),ISERROR('!0'!Z991)),"",'!0'!Z991)</f>
        <v/>
      </c>
      <c r="AA989" t="str">
        <f>IF(OR(ISBLANK('!0'!AA991),ISERROR('!0'!AA991)),"",'!0'!AA991)</f>
        <v/>
      </c>
      <c r="AB989" t="str">
        <f>IF(OR(ISBLANK('!0'!AB991),ISERROR('!0'!AB991)),"",'!0'!AB991)</f>
        <v/>
      </c>
      <c r="AC989" t="str">
        <f>IF(OR(ISBLANK('!0'!AI991),ISERROR('!0'!AI991)),"",'!0'!AI991)</f>
        <v/>
      </c>
      <c r="AD989" t="str">
        <f>IF(OR(ISBLANK('!0'!AJ991),ISERROR('!0'!AJ991)),"",'!0'!AJ991)</f>
        <v/>
      </c>
      <c r="AE989" t="str">
        <f>IF(OR(ISBLANK('!0'!AK991),ISERROR('!0'!AK991)),"",'!0'!AK991)</f>
        <v/>
      </c>
      <c r="AF989" t="str">
        <f>IF(OR(ISBLANK('!0'!AL991),ISERROR('!0'!AL991)),"",'!0'!AL991)</f>
        <v/>
      </c>
      <c r="AG989" t="str">
        <f>IF(OR(ISBLANK('!0'!AM991),ISERROR('!0'!AM991)),"",'!0'!AM991)</f>
        <v/>
      </c>
      <c r="AH989" t="str">
        <f>IF(OR(ISBLANK('!0'!AN991),ISERROR('!0'!AN991)),"",'!0'!AN991)</f>
        <v/>
      </c>
      <c r="AI989" t="str">
        <f>IF(OR(ISBLANK('!0'!AO991),ISERROR('!0'!AO991)),"",'!0'!AO991)</f>
        <v/>
      </c>
      <c r="AJ989" t="str">
        <f>IF(OR(ISBLANK('!0'!AP991),ISERROR('!0'!AP991)),"",'!0'!AP991)</f>
        <v/>
      </c>
      <c r="AK989" t="str">
        <f>IF(OR(ISBLANK('!0'!AQ991),ISERROR('!0'!AQ991)),"",'!0'!AQ991)</f>
        <v/>
      </c>
      <c r="AL989" t="str">
        <f>IF(OR(ISBLANK('!0'!AR991),ISERROR('!0'!AR991)),"",'!0'!AR991)</f>
        <v/>
      </c>
      <c r="AM989" t="str">
        <f>IF(OR(ISBLANK('!0'!AS991),ISERROR('!0'!AS991)),"",'!0'!AS991)</f>
        <v/>
      </c>
      <c r="AN989" t="str">
        <f>IF(OR(ISBLANK('!0'!AT991),ISERROR('!0'!AT991)),"",'!0'!AT991)</f>
        <v/>
      </c>
      <c r="AO989" t="str">
        <f>IF(OR(ISBLANK('!0'!AU991),ISERROR('!0'!AU991)),"",'!0'!AU991)</f>
        <v/>
      </c>
      <c r="AP989" t="str">
        <f>IF(OR(ISBLANK('!0'!AV991),ISERROR('!0'!AV991)),"",'!0'!AV991)</f>
        <v/>
      </c>
      <c r="AQ989" t="str">
        <f>IF(OR(ISBLANK('!0'!AW991),ISERROR('!0'!AW991)),"",'!0'!AW991)</f>
        <v/>
      </c>
      <c r="AR989" t="str">
        <f>IF(OR(ISBLANK('!0'!AX991),ISERROR('!0'!AX991)),"",'!0'!AX991)</f>
        <v/>
      </c>
      <c r="AS989" t="str">
        <f>IF(OR(ISBLANK('!0'!AY991),ISERROR('!0'!AY991)),"",'!0'!AY991)</f>
        <v/>
      </c>
      <c r="AT989" t="str">
        <f>IF(OR(ISBLANK('!0'!AZ991),ISERROR('!0'!AZ991)),"",'!0'!AZ991)</f>
        <v/>
      </c>
      <c r="AU989" t="str">
        <f>IF(OR(ISBLANK('!0'!BA991),ISERROR('!0'!BA991)),"",'!0'!BA991)</f>
        <v/>
      </c>
      <c r="AV989" t="str">
        <f>IF(OR(ISBLANK('!0'!BB991),ISERROR('!0'!BB991)),"",'!0'!BB991)</f>
        <v/>
      </c>
      <c r="AW989" t="str">
        <f>IF(OR(ISBLANK('!0'!BC991),ISERROR('!0'!BC991)),"",'!0'!BC991)</f>
        <v/>
      </c>
      <c r="AX989" t="str">
        <f>IF(OR(ISBLANK('!0'!BD991),ISERROR('!0'!BD991)),"",'!0'!BD991)</f>
        <v/>
      </c>
      <c r="AY989" t="str">
        <f>IF(OR(ISBLANK('!0'!BE991),ISERROR('!0'!BE991)),"",'!0'!BE991)</f>
        <v/>
      </c>
      <c r="AZ989" t="str">
        <f>IF(OR(ISBLANK('!0'!BF991),ISERROR('!0'!BF991)),"",'!0'!BF991)</f>
        <v/>
      </c>
      <c r="BA989" t="str">
        <f>IF(OR(ISBLANK('!0'!BG991),ISERROR('!0'!BG991)),"",'!0'!BG991)</f>
        <v/>
      </c>
      <c r="BB989" t="str">
        <f>IF(OR(ISBLANK('!0'!BH991),ISERROR('!0'!BH991)),"",'!0'!BH991)</f>
        <v/>
      </c>
      <c r="BC989" t="str">
        <f>IF(OR(ISBLANK('!0'!BI991),ISERROR('!0'!BI991)),"",'!0'!BI991)</f>
        <v/>
      </c>
    </row>
    <row r="990" spans="1:55" ht="12.75" customHeight="1" x14ac:dyDescent="0.2">
      <c r="A990" t="str">
        <f>IF(OR(ISBLANK('!0'!A992),ISERROR('!0'!A992)),"",'!0'!A992)</f>
        <v/>
      </c>
      <c r="B990" t="str">
        <f>IF(OR(ISBLANK('!0'!B992),ISERROR('!0'!B992)),"",'!0'!B992)</f>
        <v/>
      </c>
      <c r="C990" t="str">
        <f>IF(OR(ISBLANK('!0'!C991),ISERROR('!0'!C991)),"",'!0'!C991)</f>
        <v/>
      </c>
      <c r="D990" t="str">
        <f>IF(OR(ISBLANK('!0'!D992),ISERROR('!0'!D992)),"",'!0'!D992)</f>
        <v/>
      </c>
      <c r="E990" t="str">
        <f>IF(OR(ISBLANK('!0'!E992),ISERROR('!0'!E992)),"",'!0'!E992)</f>
        <v/>
      </c>
      <c r="F990" t="str">
        <f>IF(OR(ISBLANK('!0'!F992),ISERROR('!0'!F992)),"",'!0'!F992)</f>
        <v/>
      </c>
      <c r="G990" t="str">
        <f>IF(OR(ISBLANK('!0'!G992),ISERROR('!0'!G992)),"",'!0'!G992)</f>
        <v/>
      </c>
      <c r="H990" t="str">
        <f>IF(OR(ISBLANK('!0'!H992),ISERROR('!0'!H992)),"",'!0'!H992)</f>
        <v/>
      </c>
      <c r="I990" s="4" t="str">
        <f>IF(OR(ISBLANK('!0'!I992),ISERROR('!0'!I992)),"",'!0'!I992)</f>
        <v/>
      </c>
      <c r="J990" t="str">
        <f>IF(OR(ISBLANK('!0'!J992),ISERROR('!0'!J992)),"",'!0'!J992)</f>
        <v/>
      </c>
      <c r="K990" s="59" t="str">
        <f>IF(OR(ISBLANK('!0'!K992),ISERROR('!0'!K992)),"",'!0'!K992)</f>
        <v/>
      </c>
      <c r="L990" t="str">
        <f>IF(OR(ISBLANK('!0'!L992),ISERROR('!0'!L992)),"",'!0'!L992)</f>
        <v/>
      </c>
      <c r="M990" t="str">
        <f>IF(OR(ISBLANK('!0'!M992),ISERROR('!0'!M992)),"",'!0'!M992)</f>
        <v/>
      </c>
      <c r="N990" t="str">
        <f>IF(OR(ISBLANK('!0'!N992),ISERROR('!0'!N992)),"",'!0'!N992)</f>
        <v/>
      </c>
      <c r="O990" t="str">
        <f>IF(OR(ISBLANK('!0'!O992),ISERROR('!0'!O992)),"",'!0'!O992)</f>
        <v/>
      </c>
      <c r="P990" t="str">
        <f>IF(OR(ISBLANK('!0'!P992),ISERROR('!0'!P992)),"",'!0'!P992)</f>
        <v/>
      </c>
      <c r="Q990" t="str">
        <f>IF(OR(ISBLANK('!0'!Q992),ISERROR('!0'!Q992)),"",'!0'!Q992)</f>
        <v/>
      </c>
      <c r="R990" t="str">
        <f>IF(OR(ISBLANK('!0'!R992),ISERROR('!0'!R992)),"",'!0'!R992)</f>
        <v/>
      </c>
      <c r="S990" t="str">
        <f>IF(OR(ISBLANK('!0'!S992),ISERROR('!0'!S992)),"",'!0'!S992)</f>
        <v/>
      </c>
      <c r="T990" t="str">
        <f>IF(OR(ISBLANK('!0'!T992),ISERROR('!0'!T992)),"",'!0'!T992)</f>
        <v/>
      </c>
      <c r="U990" t="str">
        <f>IF(OR(ISBLANK('!0'!U992),ISERROR('!0'!U992)),"",'!0'!U992)</f>
        <v/>
      </c>
      <c r="V990" t="str">
        <f>IF(OR(ISBLANK('!0'!V992),ISERROR('!0'!V992)),"",'!0'!V992)</f>
        <v/>
      </c>
      <c r="W990" t="str">
        <f>IF(OR(ISBLANK('!0'!W992),ISERROR('!0'!W992)),"",'!0'!W992)</f>
        <v/>
      </c>
      <c r="X990" t="str">
        <f>IF(OR(ISBLANK('!0'!X992),ISERROR('!0'!X992)),"",'!0'!X992)</f>
        <v/>
      </c>
      <c r="Y990" t="str">
        <f>IF(OR(ISBLANK('!0'!Y992),ISERROR('!0'!Y992)),"",'!0'!Y992)</f>
        <v/>
      </c>
      <c r="Z990" t="str">
        <f>IF(OR(ISBLANK('!0'!Z992),ISERROR('!0'!Z992)),"",'!0'!Z992)</f>
        <v/>
      </c>
      <c r="AA990" t="str">
        <f>IF(OR(ISBLANK('!0'!AA992),ISERROR('!0'!AA992)),"",'!0'!AA992)</f>
        <v/>
      </c>
      <c r="AB990" t="str">
        <f>IF(OR(ISBLANK('!0'!AB992),ISERROR('!0'!AB992)),"",'!0'!AB992)</f>
        <v/>
      </c>
      <c r="AC990" t="str">
        <f>IF(OR(ISBLANK('!0'!AI992),ISERROR('!0'!AI992)),"",'!0'!AI992)</f>
        <v/>
      </c>
      <c r="AD990" t="str">
        <f>IF(OR(ISBLANK('!0'!AJ992),ISERROR('!0'!AJ992)),"",'!0'!AJ992)</f>
        <v/>
      </c>
      <c r="AE990" t="str">
        <f>IF(OR(ISBLANK('!0'!AK992),ISERROR('!0'!AK992)),"",'!0'!AK992)</f>
        <v/>
      </c>
      <c r="AF990" t="str">
        <f>IF(OR(ISBLANK('!0'!AL992),ISERROR('!0'!AL992)),"",'!0'!AL992)</f>
        <v/>
      </c>
      <c r="AG990" t="str">
        <f>IF(OR(ISBLANK('!0'!AM992),ISERROR('!0'!AM992)),"",'!0'!AM992)</f>
        <v/>
      </c>
      <c r="AH990" t="str">
        <f>IF(OR(ISBLANK('!0'!AN992),ISERROR('!0'!AN992)),"",'!0'!AN992)</f>
        <v/>
      </c>
      <c r="AI990" t="str">
        <f>IF(OR(ISBLANK('!0'!AO992),ISERROR('!0'!AO992)),"",'!0'!AO992)</f>
        <v/>
      </c>
      <c r="AJ990" t="str">
        <f>IF(OR(ISBLANK('!0'!AP992),ISERROR('!0'!AP992)),"",'!0'!AP992)</f>
        <v/>
      </c>
      <c r="AK990" t="str">
        <f>IF(OR(ISBLANK('!0'!AQ992),ISERROR('!0'!AQ992)),"",'!0'!AQ992)</f>
        <v/>
      </c>
      <c r="AL990" t="str">
        <f>IF(OR(ISBLANK('!0'!AR992),ISERROR('!0'!AR992)),"",'!0'!AR992)</f>
        <v/>
      </c>
      <c r="AM990" t="str">
        <f>IF(OR(ISBLANK('!0'!AS992),ISERROR('!0'!AS992)),"",'!0'!AS992)</f>
        <v/>
      </c>
      <c r="AN990" t="str">
        <f>IF(OR(ISBLANK('!0'!AT992),ISERROR('!0'!AT992)),"",'!0'!AT992)</f>
        <v/>
      </c>
      <c r="AO990" t="str">
        <f>IF(OR(ISBLANK('!0'!AU992),ISERROR('!0'!AU992)),"",'!0'!AU992)</f>
        <v/>
      </c>
      <c r="AP990" t="str">
        <f>IF(OR(ISBLANK('!0'!AV992),ISERROR('!0'!AV992)),"",'!0'!AV992)</f>
        <v/>
      </c>
      <c r="AQ990" t="str">
        <f>IF(OR(ISBLANK('!0'!AW992),ISERROR('!0'!AW992)),"",'!0'!AW992)</f>
        <v/>
      </c>
      <c r="AR990" t="str">
        <f>IF(OR(ISBLANK('!0'!AX992),ISERROR('!0'!AX992)),"",'!0'!AX992)</f>
        <v/>
      </c>
      <c r="AS990" t="str">
        <f>IF(OR(ISBLANK('!0'!AY992),ISERROR('!0'!AY992)),"",'!0'!AY992)</f>
        <v/>
      </c>
      <c r="AT990" t="str">
        <f>IF(OR(ISBLANK('!0'!AZ992),ISERROR('!0'!AZ992)),"",'!0'!AZ992)</f>
        <v/>
      </c>
      <c r="AU990" t="str">
        <f>IF(OR(ISBLANK('!0'!BA992),ISERROR('!0'!BA992)),"",'!0'!BA992)</f>
        <v/>
      </c>
      <c r="AV990" t="str">
        <f>IF(OR(ISBLANK('!0'!BB992),ISERROR('!0'!BB992)),"",'!0'!BB992)</f>
        <v/>
      </c>
      <c r="AW990" t="str">
        <f>IF(OR(ISBLANK('!0'!BC992),ISERROR('!0'!BC992)),"",'!0'!BC992)</f>
        <v/>
      </c>
      <c r="AX990" t="str">
        <f>IF(OR(ISBLANK('!0'!BD992),ISERROR('!0'!BD992)),"",'!0'!BD992)</f>
        <v/>
      </c>
      <c r="AY990" t="str">
        <f>IF(OR(ISBLANK('!0'!BE992),ISERROR('!0'!BE992)),"",'!0'!BE992)</f>
        <v/>
      </c>
      <c r="AZ990" t="str">
        <f>IF(OR(ISBLANK('!0'!BF992),ISERROR('!0'!BF992)),"",'!0'!BF992)</f>
        <v/>
      </c>
      <c r="BA990" t="str">
        <f>IF(OR(ISBLANK('!0'!BG992),ISERROR('!0'!BG992)),"",'!0'!BG992)</f>
        <v/>
      </c>
      <c r="BB990" t="str">
        <f>IF(OR(ISBLANK('!0'!BH992),ISERROR('!0'!BH992)),"",'!0'!BH992)</f>
        <v/>
      </c>
      <c r="BC990" t="str">
        <f>IF(OR(ISBLANK('!0'!BI992),ISERROR('!0'!BI992)),"",'!0'!BI992)</f>
        <v/>
      </c>
    </row>
    <row r="991" spans="1:55" ht="12.75" customHeight="1" x14ac:dyDescent="0.2">
      <c r="A991" t="str">
        <f>IF(OR(ISBLANK('!0'!A993),ISERROR('!0'!A993)),"",'!0'!A993)</f>
        <v/>
      </c>
      <c r="B991" t="str">
        <f>IF(OR(ISBLANK('!0'!B993),ISERROR('!0'!B993)),"",'!0'!B993)</f>
        <v/>
      </c>
      <c r="C991" t="str">
        <f>IF(OR(ISBLANK('!0'!C992),ISERROR('!0'!C992)),"",'!0'!C992)</f>
        <v/>
      </c>
      <c r="D991" t="str">
        <f>IF(OR(ISBLANK('!0'!D993),ISERROR('!0'!D993)),"",'!0'!D993)</f>
        <v/>
      </c>
      <c r="E991" t="str">
        <f>IF(OR(ISBLANK('!0'!E993),ISERROR('!0'!E993)),"",'!0'!E993)</f>
        <v/>
      </c>
      <c r="F991" t="str">
        <f>IF(OR(ISBLANK('!0'!F993),ISERROR('!0'!F993)),"",'!0'!F993)</f>
        <v/>
      </c>
      <c r="G991" t="str">
        <f>IF(OR(ISBLANK('!0'!G993),ISERROR('!0'!G993)),"",'!0'!G993)</f>
        <v/>
      </c>
      <c r="H991" t="str">
        <f>IF(OR(ISBLANK('!0'!H993),ISERROR('!0'!H993)),"",'!0'!H993)</f>
        <v/>
      </c>
      <c r="I991" s="4" t="str">
        <f>IF(OR(ISBLANK('!0'!I993),ISERROR('!0'!I993)),"",'!0'!I993)</f>
        <v/>
      </c>
      <c r="J991" t="str">
        <f>IF(OR(ISBLANK('!0'!J993),ISERROR('!0'!J993)),"",'!0'!J993)</f>
        <v/>
      </c>
      <c r="K991" s="59" t="str">
        <f>IF(OR(ISBLANK('!0'!K993),ISERROR('!0'!K993)),"",'!0'!K993)</f>
        <v/>
      </c>
      <c r="L991" t="str">
        <f>IF(OR(ISBLANK('!0'!L993),ISERROR('!0'!L993)),"",'!0'!L993)</f>
        <v/>
      </c>
      <c r="M991" t="str">
        <f>IF(OR(ISBLANK('!0'!M993),ISERROR('!0'!M993)),"",'!0'!M993)</f>
        <v/>
      </c>
      <c r="N991" t="str">
        <f>IF(OR(ISBLANK('!0'!N993),ISERROR('!0'!N993)),"",'!0'!N993)</f>
        <v/>
      </c>
      <c r="O991" t="str">
        <f>IF(OR(ISBLANK('!0'!O993),ISERROR('!0'!O993)),"",'!0'!O993)</f>
        <v/>
      </c>
      <c r="P991" t="str">
        <f>IF(OR(ISBLANK('!0'!P993),ISERROR('!0'!P993)),"",'!0'!P993)</f>
        <v/>
      </c>
      <c r="Q991" t="str">
        <f>IF(OR(ISBLANK('!0'!Q993),ISERROR('!0'!Q993)),"",'!0'!Q993)</f>
        <v/>
      </c>
      <c r="R991" t="str">
        <f>IF(OR(ISBLANK('!0'!R993),ISERROR('!0'!R993)),"",'!0'!R993)</f>
        <v/>
      </c>
      <c r="S991" t="str">
        <f>IF(OR(ISBLANK('!0'!S993),ISERROR('!0'!S993)),"",'!0'!S993)</f>
        <v/>
      </c>
      <c r="T991" t="str">
        <f>IF(OR(ISBLANK('!0'!T993),ISERROR('!0'!T993)),"",'!0'!T993)</f>
        <v/>
      </c>
      <c r="U991" t="str">
        <f>IF(OR(ISBLANK('!0'!U993),ISERROR('!0'!U993)),"",'!0'!U993)</f>
        <v/>
      </c>
      <c r="V991" t="str">
        <f>IF(OR(ISBLANK('!0'!V993),ISERROR('!0'!V993)),"",'!0'!V993)</f>
        <v/>
      </c>
      <c r="W991" t="str">
        <f>IF(OR(ISBLANK('!0'!W993),ISERROR('!0'!W993)),"",'!0'!W993)</f>
        <v/>
      </c>
      <c r="X991" t="str">
        <f>IF(OR(ISBLANK('!0'!X993),ISERROR('!0'!X993)),"",'!0'!X993)</f>
        <v/>
      </c>
      <c r="Y991" t="str">
        <f>IF(OR(ISBLANK('!0'!Y993),ISERROR('!0'!Y993)),"",'!0'!Y993)</f>
        <v/>
      </c>
      <c r="Z991" t="str">
        <f>IF(OR(ISBLANK('!0'!Z993),ISERROR('!0'!Z993)),"",'!0'!Z993)</f>
        <v/>
      </c>
      <c r="AA991" t="str">
        <f>IF(OR(ISBLANK('!0'!AA993),ISERROR('!0'!AA993)),"",'!0'!AA993)</f>
        <v/>
      </c>
      <c r="AB991" t="str">
        <f>IF(OR(ISBLANK('!0'!AB993),ISERROR('!0'!AB993)),"",'!0'!AB993)</f>
        <v/>
      </c>
      <c r="AC991" t="str">
        <f>IF(OR(ISBLANK('!0'!AI993),ISERROR('!0'!AI993)),"",'!0'!AI993)</f>
        <v/>
      </c>
      <c r="AD991" t="str">
        <f>IF(OR(ISBLANK('!0'!AJ993),ISERROR('!0'!AJ993)),"",'!0'!AJ993)</f>
        <v/>
      </c>
      <c r="AE991" t="str">
        <f>IF(OR(ISBLANK('!0'!AK993),ISERROR('!0'!AK993)),"",'!0'!AK993)</f>
        <v/>
      </c>
      <c r="AF991" t="str">
        <f>IF(OR(ISBLANK('!0'!AL993),ISERROR('!0'!AL993)),"",'!0'!AL993)</f>
        <v/>
      </c>
      <c r="AG991" t="str">
        <f>IF(OR(ISBLANK('!0'!AM993),ISERROR('!0'!AM993)),"",'!0'!AM993)</f>
        <v/>
      </c>
      <c r="AH991" t="str">
        <f>IF(OR(ISBLANK('!0'!AN993),ISERROR('!0'!AN993)),"",'!0'!AN993)</f>
        <v/>
      </c>
      <c r="AI991" t="str">
        <f>IF(OR(ISBLANK('!0'!AO993),ISERROR('!0'!AO993)),"",'!0'!AO993)</f>
        <v/>
      </c>
      <c r="AJ991" t="str">
        <f>IF(OR(ISBLANK('!0'!AP993),ISERROR('!0'!AP993)),"",'!0'!AP993)</f>
        <v/>
      </c>
      <c r="AK991" t="str">
        <f>IF(OR(ISBLANK('!0'!AQ993),ISERROR('!0'!AQ993)),"",'!0'!AQ993)</f>
        <v/>
      </c>
      <c r="AL991" t="str">
        <f>IF(OR(ISBLANK('!0'!AR993),ISERROR('!0'!AR993)),"",'!0'!AR993)</f>
        <v/>
      </c>
      <c r="AM991" t="str">
        <f>IF(OR(ISBLANK('!0'!AS993),ISERROR('!0'!AS993)),"",'!0'!AS993)</f>
        <v/>
      </c>
      <c r="AN991" t="str">
        <f>IF(OR(ISBLANK('!0'!AT993),ISERROR('!0'!AT993)),"",'!0'!AT993)</f>
        <v/>
      </c>
      <c r="AO991" t="str">
        <f>IF(OR(ISBLANK('!0'!AU993),ISERROR('!0'!AU993)),"",'!0'!AU993)</f>
        <v/>
      </c>
      <c r="AP991" t="str">
        <f>IF(OR(ISBLANK('!0'!AV993),ISERROR('!0'!AV993)),"",'!0'!AV993)</f>
        <v/>
      </c>
      <c r="AQ991" t="str">
        <f>IF(OR(ISBLANK('!0'!AW993),ISERROR('!0'!AW993)),"",'!0'!AW993)</f>
        <v/>
      </c>
      <c r="AR991" t="str">
        <f>IF(OR(ISBLANK('!0'!AX993),ISERROR('!0'!AX993)),"",'!0'!AX993)</f>
        <v/>
      </c>
      <c r="AS991" t="str">
        <f>IF(OR(ISBLANK('!0'!AY993),ISERROR('!0'!AY993)),"",'!0'!AY993)</f>
        <v/>
      </c>
      <c r="AT991" t="str">
        <f>IF(OR(ISBLANK('!0'!AZ993),ISERROR('!0'!AZ993)),"",'!0'!AZ993)</f>
        <v/>
      </c>
      <c r="AU991" t="str">
        <f>IF(OR(ISBLANK('!0'!BA993),ISERROR('!0'!BA993)),"",'!0'!BA993)</f>
        <v/>
      </c>
      <c r="AV991" t="str">
        <f>IF(OR(ISBLANK('!0'!BB993),ISERROR('!0'!BB993)),"",'!0'!BB993)</f>
        <v/>
      </c>
      <c r="AW991" t="str">
        <f>IF(OR(ISBLANK('!0'!BC993),ISERROR('!0'!BC993)),"",'!0'!BC993)</f>
        <v/>
      </c>
      <c r="AX991" t="str">
        <f>IF(OR(ISBLANK('!0'!BD993),ISERROR('!0'!BD993)),"",'!0'!BD993)</f>
        <v/>
      </c>
      <c r="AY991" t="str">
        <f>IF(OR(ISBLANK('!0'!BE993),ISERROR('!0'!BE993)),"",'!0'!BE993)</f>
        <v/>
      </c>
      <c r="AZ991" t="str">
        <f>IF(OR(ISBLANK('!0'!BF993),ISERROR('!0'!BF993)),"",'!0'!BF993)</f>
        <v/>
      </c>
      <c r="BA991" t="str">
        <f>IF(OR(ISBLANK('!0'!BG993),ISERROR('!0'!BG993)),"",'!0'!BG993)</f>
        <v/>
      </c>
      <c r="BB991" t="str">
        <f>IF(OR(ISBLANK('!0'!BH993),ISERROR('!0'!BH993)),"",'!0'!BH993)</f>
        <v/>
      </c>
      <c r="BC991" t="str">
        <f>IF(OR(ISBLANK('!0'!BI993),ISERROR('!0'!BI993)),"",'!0'!BI993)</f>
        <v/>
      </c>
    </row>
    <row r="992" spans="1:55" ht="12.75" customHeight="1" x14ac:dyDescent="0.2">
      <c r="A992" t="str">
        <f>IF(OR(ISBLANK('!0'!A994),ISERROR('!0'!A994)),"",'!0'!A994)</f>
        <v/>
      </c>
      <c r="B992" t="str">
        <f>IF(OR(ISBLANK('!0'!B994),ISERROR('!0'!B994)),"",'!0'!B994)</f>
        <v/>
      </c>
      <c r="C992" t="str">
        <f>IF(OR(ISBLANK('!0'!C993),ISERROR('!0'!C993)),"",'!0'!C993)</f>
        <v/>
      </c>
      <c r="D992" t="str">
        <f>IF(OR(ISBLANK('!0'!D994),ISERROR('!0'!D994)),"",'!0'!D994)</f>
        <v/>
      </c>
      <c r="E992" t="str">
        <f>IF(OR(ISBLANK('!0'!E994),ISERROR('!0'!E994)),"",'!0'!E994)</f>
        <v/>
      </c>
      <c r="F992" t="str">
        <f>IF(OR(ISBLANK('!0'!F994),ISERROR('!0'!F994)),"",'!0'!F994)</f>
        <v/>
      </c>
      <c r="G992" t="str">
        <f>IF(OR(ISBLANK('!0'!G994),ISERROR('!0'!G994)),"",'!0'!G994)</f>
        <v/>
      </c>
      <c r="H992" t="str">
        <f>IF(OR(ISBLANK('!0'!H994),ISERROR('!0'!H994)),"",'!0'!H994)</f>
        <v/>
      </c>
      <c r="I992" s="4" t="str">
        <f>IF(OR(ISBLANK('!0'!I994),ISERROR('!0'!I994)),"",'!0'!I994)</f>
        <v/>
      </c>
      <c r="J992" t="str">
        <f>IF(OR(ISBLANK('!0'!J994),ISERROR('!0'!J994)),"",'!0'!J994)</f>
        <v/>
      </c>
      <c r="K992" s="59" t="str">
        <f>IF(OR(ISBLANK('!0'!K994),ISERROR('!0'!K994)),"",'!0'!K994)</f>
        <v/>
      </c>
      <c r="L992" t="str">
        <f>IF(OR(ISBLANK('!0'!L994),ISERROR('!0'!L994)),"",'!0'!L994)</f>
        <v/>
      </c>
      <c r="M992" t="str">
        <f>IF(OR(ISBLANK('!0'!M994),ISERROR('!0'!M994)),"",'!0'!M994)</f>
        <v/>
      </c>
      <c r="N992" t="str">
        <f>IF(OR(ISBLANK('!0'!N994),ISERROR('!0'!N994)),"",'!0'!N994)</f>
        <v/>
      </c>
      <c r="O992" t="str">
        <f>IF(OR(ISBLANK('!0'!O994),ISERROR('!0'!O994)),"",'!0'!O994)</f>
        <v/>
      </c>
      <c r="P992" t="str">
        <f>IF(OR(ISBLANK('!0'!P994),ISERROR('!0'!P994)),"",'!0'!P994)</f>
        <v/>
      </c>
      <c r="Q992" t="str">
        <f>IF(OR(ISBLANK('!0'!Q994),ISERROR('!0'!Q994)),"",'!0'!Q994)</f>
        <v/>
      </c>
      <c r="R992" t="str">
        <f>IF(OR(ISBLANK('!0'!R994),ISERROR('!0'!R994)),"",'!0'!R994)</f>
        <v/>
      </c>
      <c r="S992" t="str">
        <f>IF(OR(ISBLANK('!0'!S994),ISERROR('!0'!S994)),"",'!0'!S994)</f>
        <v/>
      </c>
      <c r="T992" t="str">
        <f>IF(OR(ISBLANK('!0'!T994),ISERROR('!0'!T994)),"",'!0'!T994)</f>
        <v/>
      </c>
      <c r="U992" t="str">
        <f>IF(OR(ISBLANK('!0'!U994),ISERROR('!0'!U994)),"",'!0'!U994)</f>
        <v/>
      </c>
      <c r="V992" t="str">
        <f>IF(OR(ISBLANK('!0'!V994),ISERROR('!0'!V994)),"",'!0'!V994)</f>
        <v/>
      </c>
      <c r="W992" t="str">
        <f>IF(OR(ISBLANK('!0'!W994),ISERROR('!0'!W994)),"",'!0'!W994)</f>
        <v/>
      </c>
      <c r="X992" t="str">
        <f>IF(OR(ISBLANK('!0'!X994),ISERROR('!0'!X994)),"",'!0'!X994)</f>
        <v/>
      </c>
      <c r="Y992" t="str">
        <f>IF(OR(ISBLANK('!0'!Y994),ISERROR('!0'!Y994)),"",'!0'!Y994)</f>
        <v/>
      </c>
      <c r="Z992" t="str">
        <f>IF(OR(ISBLANK('!0'!Z994),ISERROR('!0'!Z994)),"",'!0'!Z994)</f>
        <v/>
      </c>
      <c r="AA992" t="str">
        <f>IF(OR(ISBLANK('!0'!AA994),ISERROR('!0'!AA994)),"",'!0'!AA994)</f>
        <v/>
      </c>
      <c r="AB992" t="str">
        <f>IF(OR(ISBLANK('!0'!AB994),ISERROR('!0'!AB994)),"",'!0'!AB994)</f>
        <v/>
      </c>
      <c r="AC992" t="str">
        <f>IF(OR(ISBLANK('!0'!AI994),ISERROR('!0'!AI994)),"",'!0'!AI994)</f>
        <v/>
      </c>
      <c r="AD992" t="str">
        <f>IF(OR(ISBLANK('!0'!AJ994),ISERROR('!0'!AJ994)),"",'!0'!AJ994)</f>
        <v/>
      </c>
      <c r="AE992" t="str">
        <f>IF(OR(ISBLANK('!0'!AK994),ISERROR('!0'!AK994)),"",'!0'!AK994)</f>
        <v/>
      </c>
      <c r="AF992" t="str">
        <f>IF(OR(ISBLANK('!0'!AL994),ISERROR('!0'!AL994)),"",'!0'!AL994)</f>
        <v/>
      </c>
      <c r="AG992" t="str">
        <f>IF(OR(ISBLANK('!0'!AM994),ISERROR('!0'!AM994)),"",'!0'!AM994)</f>
        <v/>
      </c>
      <c r="AH992" t="str">
        <f>IF(OR(ISBLANK('!0'!AN994),ISERROR('!0'!AN994)),"",'!0'!AN994)</f>
        <v/>
      </c>
      <c r="AI992" t="str">
        <f>IF(OR(ISBLANK('!0'!AO994),ISERROR('!0'!AO994)),"",'!0'!AO994)</f>
        <v/>
      </c>
      <c r="AJ992" t="str">
        <f>IF(OR(ISBLANK('!0'!AP994),ISERROR('!0'!AP994)),"",'!0'!AP994)</f>
        <v/>
      </c>
      <c r="AK992" t="str">
        <f>IF(OR(ISBLANK('!0'!AQ994),ISERROR('!0'!AQ994)),"",'!0'!AQ994)</f>
        <v/>
      </c>
      <c r="AL992" t="str">
        <f>IF(OR(ISBLANK('!0'!AR994),ISERROR('!0'!AR994)),"",'!0'!AR994)</f>
        <v/>
      </c>
      <c r="AM992" t="str">
        <f>IF(OR(ISBLANK('!0'!AS994),ISERROR('!0'!AS994)),"",'!0'!AS994)</f>
        <v/>
      </c>
      <c r="AN992" t="str">
        <f>IF(OR(ISBLANK('!0'!AT994),ISERROR('!0'!AT994)),"",'!0'!AT994)</f>
        <v/>
      </c>
      <c r="AO992" t="str">
        <f>IF(OR(ISBLANK('!0'!AU994),ISERROR('!0'!AU994)),"",'!0'!AU994)</f>
        <v/>
      </c>
      <c r="AP992" t="str">
        <f>IF(OR(ISBLANK('!0'!AV994),ISERROR('!0'!AV994)),"",'!0'!AV994)</f>
        <v/>
      </c>
      <c r="AQ992" t="str">
        <f>IF(OR(ISBLANK('!0'!AW994),ISERROR('!0'!AW994)),"",'!0'!AW994)</f>
        <v/>
      </c>
      <c r="AR992" t="str">
        <f>IF(OR(ISBLANK('!0'!AX994),ISERROR('!0'!AX994)),"",'!0'!AX994)</f>
        <v/>
      </c>
      <c r="AS992" t="str">
        <f>IF(OR(ISBLANK('!0'!AY994),ISERROR('!0'!AY994)),"",'!0'!AY994)</f>
        <v/>
      </c>
      <c r="AT992" t="str">
        <f>IF(OR(ISBLANK('!0'!AZ994),ISERROR('!0'!AZ994)),"",'!0'!AZ994)</f>
        <v/>
      </c>
      <c r="AU992" t="str">
        <f>IF(OR(ISBLANK('!0'!BA994),ISERROR('!0'!BA994)),"",'!0'!BA994)</f>
        <v/>
      </c>
      <c r="AV992" t="str">
        <f>IF(OR(ISBLANK('!0'!BB994),ISERROR('!0'!BB994)),"",'!0'!BB994)</f>
        <v/>
      </c>
      <c r="AW992" t="str">
        <f>IF(OR(ISBLANK('!0'!BC994),ISERROR('!0'!BC994)),"",'!0'!BC994)</f>
        <v/>
      </c>
      <c r="AX992" t="str">
        <f>IF(OR(ISBLANK('!0'!BD994),ISERROR('!0'!BD994)),"",'!0'!BD994)</f>
        <v/>
      </c>
      <c r="AY992" t="str">
        <f>IF(OR(ISBLANK('!0'!BE994),ISERROR('!0'!BE994)),"",'!0'!BE994)</f>
        <v/>
      </c>
      <c r="AZ992" t="str">
        <f>IF(OR(ISBLANK('!0'!BF994),ISERROR('!0'!BF994)),"",'!0'!BF994)</f>
        <v/>
      </c>
      <c r="BA992" t="str">
        <f>IF(OR(ISBLANK('!0'!BG994),ISERROR('!0'!BG994)),"",'!0'!BG994)</f>
        <v/>
      </c>
      <c r="BB992" t="str">
        <f>IF(OR(ISBLANK('!0'!BH994),ISERROR('!0'!BH994)),"",'!0'!BH994)</f>
        <v/>
      </c>
      <c r="BC992" t="str">
        <f>IF(OR(ISBLANK('!0'!BI994),ISERROR('!0'!BI994)),"",'!0'!BI994)</f>
        <v/>
      </c>
    </row>
    <row r="993" spans="1:55" ht="12.75" customHeight="1" x14ac:dyDescent="0.2">
      <c r="A993" t="str">
        <f>IF(OR(ISBLANK('!0'!A995),ISERROR('!0'!A995)),"",'!0'!A995)</f>
        <v/>
      </c>
      <c r="B993" t="str">
        <f>IF(OR(ISBLANK('!0'!B995),ISERROR('!0'!B995)),"",'!0'!B995)</f>
        <v/>
      </c>
      <c r="C993" t="str">
        <f>IF(OR(ISBLANK('!0'!C994),ISERROR('!0'!C994)),"",'!0'!C994)</f>
        <v/>
      </c>
      <c r="D993" t="str">
        <f>IF(OR(ISBLANK('!0'!D995),ISERROR('!0'!D995)),"",'!0'!D995)</f>
        <v/>
      </c>
      <c r="E993" t="str">
        <f>IF(OR(ISBLANK('!0'!E995),ISERROR('!0'!E995)),"",'!0'!E995)</f>
        <v/>
      </c>
      <c r="F993" t="str">
        <f>IF(OR(ISBLANK('!0'!F995),ISERROR('!0'!F995)),"",'!0'!F995)</f>
        <v/>
      </c>
      <c r="G993" t="str">
        <f>IF(OR(ISBLANK('!0'!G995),ISERROR('!0'!G995)),"",'!0'!G995)</f>
        <v/>
      </c>
      <c r="H993" t="str">
        <f>IF(OR(ISBLANK('!0'!H995),ISERROR('!0'!H995)),"",'!0'!H995)</f>
        <v/>
      </c>
      <c r="I993" s="4" t="str">
        <f>IF(OR(ISBLANK('!0'!I995),ISERROR('!0'!I995)),"",'!0'!I995)</f>
        <v/>
      </c>
      <c r="J993" t="str">
        <f>IF(OR(ISBLANK('!0'!J995),ISERROR('!0'!J995)),"",'!0'!J995)</f>
        <v/>
      </c>
      <c r="K993" s="59" t="str">
        <f>IF(OR(ISBLANK('!0'!K995),ISERROR('!0'!K995)),"",'!0'!K995)</f>
        <v/>
      </c>
      <c r="L993" t="str">
        <f>IF(OR(ISBLANK('!0'!L995),ISERROR('!0'!L995)),"",'!0'!L995)</f>
        <v/>
      </c>
      <c r="M993" t="str">
        <f>IF(OR(ISBLANK('!0'!M995),ISERROR('!0'!M995)),"",'!0'!M995)</f>
        <v/>
      </c>
      <c r="N993" t="str">
        <f>IF(OR(ISBLANK('!0'!N995),ISERROR('!0'!N995)),"",'!0'!N995)</f>
        <v/>
      </c>
      <c r="O993" t="str">
        <f>IF(OR(ISBLANK('!0'!O995),ISERROR('!0'!O995)),"",'!0'!O995)</f>
        <v/>
      </c>
      <c r="P993" t="str">
        <f>IF(OR(ISBLANK('!0'!P995),ISERROR('!0'!P995)),"",'!0'!P995)</f>
        <v/>
      </c>
      <c r="Q993" t="str">
        <f>IF(OR(ISBLANK('!0'!Q995),ISERROR('!0'!Q995)),"",'!0'!Q995)</f>
        <v/>
      </c>
      <c r="R993" t="str">
        <f>IF(OR(ISBLANK('!0'!R995),ISERROR('!0'!R995)),"",'!0'!R995)</f>
        <v/>
      </c>
      <c r="S993" t="str">
        <f>IF(OR(ISBLANK('!0'!S995),ISERROR('!0'!S995)),"",'!0'!S995)</f>
        <v/>
      </c>
      <c r="T993" t="str">
        <f>IF(OR(ISBLANK('!0'!T995),ISERROR('!0'!T995)),"",'!0'!T995)</f>
        <v/>
      </c>
      <c r="U993" t="str">
        <f>IF(OR(ISBLANK('!0'!U995),ISERROR('!0'!U995)),"",'!0'!U995)</f>
        <v/>
      </c>
      <c r="V993" t="str">
        <f>IF(OR(ISBLANK('!0'!V995),ISERROR('!0'!V995)),"",'!0'!V995)</f>
        <v/>
      </c>
      <c r="W993" t="str">
        <f>IF(OR(ISBLANK('!0'!W995),ISERROR('!0'!W995)),"",'!0'!W995)</f>
        <v/>
      </c>
      <c r="X993" t="str">
        <f>IF(OR(ISBLANK('!0'!X995),ISERROR('!0'!X995)),"",'!0'!X995)</f>
        <v/>
      </c>
      <c r="Y993" t="str">
        <f>IF(OR(ISBLANK('!0'!Y995),ISERROR('!0'!Y995)),"",'!0'!Y995)</f>
        <v/>
      </c>
      <c r="Z993" t="str">
        <f>IF(OR(ISBLANK('!0'!Z995),ISERROR('!0'!Z995)),"",'!0'!Z995)</f>
        <v/>
      </c>
      <c r="AA993" t="str">
        <f>IF(OR(ISBLANK('!0'!AA995),ISERROR('!0'!AA995)),"",'!0'!AA995)</f>
        <v/>
      </c>
      <c r="AB993" t="str">
        <f>IF(OR(ISBLANK('!0'!AB995),ISERROR('!0'!AB995)),"",'!0'!AB995)</f>
        <v/>
      </c>
      <c r="AC993" t="str">
        <f>IF(OR(ISBLANK('!0'!AI995),ISERROR('!0'!AI995)),"",'!0'!AI995)</f>
        <v/>
      </c>
      <c r="AD993" t="str">
        <f>IF(OR(ISBLANK('!0'!AJ995),ISERROR('!0'!AJ995)),"",'!0'!AJ995)</f>
        <v/>
      </c>
      <c r="AE993" t="str">
        <f>IF(OR(ISBLANK('!0'!AK995),ISERROR('!0'!AK995)),"",'!0'!AK995)</f>
        <v/>
      </c>
      <c r="AF993" t="str">
        <f>IF(OR(ISBLANK('!0'!AL995),ISERROR('!0'!AL995)),"",'!0'!AL995)</f>
        <v/>
      </c>
      <c r="AG993" t="str">
        <f>IF(OR(ISBLANK('!0'!AM995),ISERROR('!0'!AM995)),"",'!0'!AM995)</f>
        <v/>
      </c>
      <c r="AH993" t="str">
        <f>IF(OR(ISBLANK('!0'!AN995),ISERROR('!0'!AN995)),"",'!0'!AN995)</f>
        <v/>
      </c>
      <c r="AI993" t="str">
        <f>IF(OR(ISBLANK('!0'!AO995),ISERROR('!0'!AO995)),"",'!0'!AO995)</f>
        <v/>
      </c>
      <c r="AJ993" t="str">
        <f>IF(OR(ISBLANK('!0'!AP995),ISERROR('!0'!AP995)),"",'!0'!AP995)</f>
        <v/>
      </c>
      <c r="AK993" t="str">
        <f>IF(OR(ISBLANK('!0'!AQ995),ISERROR('!0'!AQ995)),"",'!0'!AQ995)</f>
        <v/>
      </c>
      <c r="AL993" t="str">
        <f>IF(OR(ISBLANK('!0'!AR995),ISERROR('!0'!AR995)),"",'!0'!AR995)</f>
        <v/>
      </c>
      <c r="AM993" t="str">
        <f>IF(OR(ISBLANK('!0'!AS995),ISERROR('!0'!AS995)),"",'!0'!AS995)</f>
        <v/>
      </c>
      <c r="AN993" t="str">
        <f>IF(OR(ISBLANK('!0'!AT995),ISERROR('!0'!AT995)),"",'!0'!AT995)</f>
        <v/>
      </c>
      <c r="AO993" t="str">
        <f>IF(OR(ISBLANK('!0'!AU995),ISERROR('!0'!AU995)),"",'!0'!AU995)</f>
        <v/>
      </c>
      <c r="AP993" t="str">
        <f>IF(OR(ISBLANK('!0'!AV995),ISERROR('!0'!AV995)),"",'!0'!AV995)</f>
        <v/>
      </c>
      <c r="AQ993" t="str">
        <f>IF(OR(ISBLANK('!0'!AW995),ISERROR('!0'!AW995)),"",'!0'!AW995)</f>
        <v/>
      </c>
      <c r="AR993" t="str">
        <f>IF(OR(ISBLANK('!0'!AX995),ISERROR('!0'!AX995)),"",'!0'!AX995)</f>
        <v/>
      </c>
      <c r="AS993" t="str">
        <f>IF(OR(ISBLANK('!0'!AY995),ISERROR('!0'!AY995)),"",'!0'!AY995)</f>
        <v/>
      </c>
      <c r="AT993" t="str">
        <f>IF(OR(ISBLANK('!0'!AZ995),ISERROR('!0'!AZ995)),"",'!0'!AZ995)</f>
        <v/>
      </c>
      <c r="AU993" t="str">
        <f>IF(OR(ISBLANK('!0'!BA995),ISERROR('!0'!BA995)),"",'!0'!BA995)</f>
        <v/>
      </c>
      <c r="AV993" t="str">
        <f>IF(OR(ISBLANK('!0'!BB995),ISERROR('!0'!BB995)),"",'!0'!BB995)</f>
        <v/>
      </c>
      <c r="AW993" t="str">
        <f>IF(OR(ISBLANK('!0'!BC995),ISERROR('!0'!BC995)),"",'!0'!BC995)</f>
        <v/>
      </c>
      <c r="AX993" t="str">
        <f>IF(OR(ISBLANK('!0'!BD995),ISERROR('!0'!BD995)),"",'!0'!BD995)</f>
        <v/>
      </c>
      <c r="AY993" t="str">
        <f>IF(OR(ISBLANK('!0'!BE995),ISERROR('!0'!BE995)),"",'!0'!BE995)</f>
        <v/>
      </c>
      <c r="AZ993" t="str">
        <f>IF(OR(ISBLANK('!0'!BF995),ISERROR('!0'!BF995)),"",'!0'!BF995)</f>
        <v/>
      </c>
      <c r="BA993" t="str">
        <f>IF(OR(ISBLANK('!0'!BG995),ISERROR('!0'!BG995)),"",'!0'!BG995)</f>
        <v/>
      </c>
      <c r="BB993" t="str">
        <f>IF(OR(ISBLANK('!0'!BH995),ISERROR('!0'!BH995)),"",'!0'!BH995)</f>
        <v/>
      </c>
      <c r="BC993" t="str">
        <f>IF(OR(ISBLANK('!0'!BI995),ISERROR('!0'!BI995)),"",'!0'!BI995)</f>
        <v/>
      </c>
    </row>
    <row r="994" spans="1:55" ht="12.75" customHeight="1" x14ac:dyDescent="0.2">
      <c r="A994" t="str">
        <f>IF(OR(ISBLANK('!0'!A996),ISERROR('!0'!A996)),"",'!0'!A996)</f>
        <v/>
      </c>
      <c r="B994" t="str">
        <f>IF(OR(ISBLANK('!0'!B996),ISERROR('!0'!B996)),"",'!0'!B996)</f>
        <v/>
      </c>
      <c r="C994" t="str">
        <f>IF(OR(ISBLANK('!0'!C995),ISERROR('!0'!C995)),"",'!0'!C995)</f>
        <v/>
      </c>
      <c r="D994" t="str">
        <f>IF(OR(ISBLANK('!0'!D996),ISERROR('!0'!D996)),"",'!0'!D996)</f>
        <v/>
      </c>
      <c r="E994" t="str">
        <f>IF(OR(ISBLANK('!0'!E996),ISERROR('!0'!E996)),"",'!0'!E996)</f>
        <v/>
      </c>
      <c r="F994" t="str">
        <f>IF(OR(ISBLANK('!0'!F996),ISERROR('!0'!F996)),"",'!0'!F996)</f>
        <v/>
      </c>
      <c r="G994" t="str">
        <f>IF(OR(ISBLANK('!0'!G996),ISERROR('!0'!G996)),"",'!0'!G996)</f>
        <v/>
      </c>
      <c r="H994" t="str">
        <f>IF(OR(ISBLANK('!0'!H996),ISERROR('!0'!H996)),"",'!0'!H996)</f>
        <v/>
      </c>
      <c r="I994" s="4" t="str">
        <f>IF(OR(ISBLANK('!0'!I996),ISERROR('!0'!I996)),"",'!0'!I996)</f>
        <v/>
      </c>
      <c r="J994" t="str">
        <f>IF(OR(ISBLANK('!0'!J996),ISERROR('!0'!J996)),"",'!0'!J996)</f>
        <v/>
      </c>
      <c r="K994" s="59" t="str">
        <f>IF(OR(ISBLANK('!0'!K996),ISERROR('!0'!K996)),"",'!0'!K996)</f>
        <v/>
      </c>
      <c r="L994" t="str">
        <f>IF(OR(ISBLANK('!0'!L996),ISERROR('!0'!L996)),"",'!0'!L996)</f>
        <v/>
      </c>
      <c r="M994" t="str">
        <f>IF(OR(ISBLANK('!0'!M996),ISERROR('!0'!M996)),"",'!0'!M996)</f>
        <v/>
      </c>
      <c r="N994" t="str">
        <f>IF(OR(ISBLANK('!0'!N996),ISERROR('!0'!N996)),"",'!0'!N996)</f>
        <v/>
      </c>
      <c r="O994" t="str">
        <f>IF(OR(ISBLANK('!0'!O996),ISERROR('!0'!O996)),"",'!0'!O996)</f>
        <v/>
      </c>
      <c r="P994" t="str">
        <f>IF(OR(ISBLANK('!0'!P996),ISERROR('!0'!P996)),"",'!0'!P996)</f>
        <v/>
      </c>
      <c r="Q994" t="str">
        <f>IF(OR(ISBLANK('!0'!Q996),ISERROR('!0'!Q996)),"",'!0'!Q996)</f>
        <v/>
      </c>
      <c r="R994" t="str">
        <f>IF(OR(ISBLANK('!0'!R996),ISERROR('!0'!R996)),"",'!0'!R996)</f>
        <v/>
      </c>
      <c r="S994" t="str">
        <f>IF(OR(ISBLANK('!0'!S996),ISERROR('!0'!S996)),"",'!0'!S996)</f>
        <v/>
      </c>
      <c r="T994" t="str">
        <f>IF(OR(ISBLANK('!0'!T996),ISERROR('!0'!T996)),"",'!0'!T996)</f>
        <v/>
      </c>
      <c r="U994" t="str">
        <f>IF(OR(ISBLANK('!0'!U996),ISERROR('!0'!U996)),"",'!0'!U996)</f>
        <v/>
      </c>
      <c r="V994" t="str">
        <f>IF(OR(ISBLANK('!0'!V996),ISERROR('!0'!V996)),"",'!0'!V996)</f>
        <v/>
      </c>
      <c r="W994" t="str">
        <f>IF(OR(ISBLANK('!0'!W996),ISERROR('!0'!W996)),"",'!0'!W996)</f>
        <v/>
      </c>
      <c r="X994" t="str">
        <f>IF(OR(ISBLANK('!0'!X996),ISERROR('!0'!X996)),"",'!0'!X996)</f>
        <v/>
      </c>
      <c r="Y994" t="str">
        <f>IF(OR(ISBLANK('!0'!Y996),ISERROR('!0'!Y996)),"",'!0'!Y996)</f>
        <v/>
      </c>
      <c r="Z994" t="str">
        <f>IF(OR(ISBLANK('!0'!Z996),ISERROR('!0'!Z996)),"",'!0'!Z996)</f>
        <v/>
      </c>
      <c r="AA994" t="str">
        <f>IF(OR(ISBLANK('!0'!AA996),ISERROR('!0'!AA996)),"",'!0'!AA996)</f>
        <v/>
      </c>
      <c r="AB994" t="str">
        <f>IF(OR(ISBLANK('!0'!AB996),ISERROR('!0'!AB996)),"",'!0'!AB996)</f>
        <v/>
      </c>
      <c r="AC994" t="str">
        <f>IF(OR(ISBLANK('!0'!AI996),ISERROR('!0'!AI996)),"",'!0'!AI996)</f>
        <v/>
      </c>
      <c r="AD994" t="str">
        <f>IF(OR(ISBLANK('!0'!AJ996),ISERROR('!0'!AJ996)),"",'!0'!AJ996)</f>
        <v/>
      </c>
      <c r="AE994" t="str">
        <f>IF(OR(ISBLANK('!0'!AK996),ISERROR('!0'!AK996)),"",'!0'!AK996)</f>
        <v/>
      </c>
      <c r="AF994" t="str">
        <f>IF(OR(ISBLANK('!0'!AL996),ISERROR('!0'!AL996)),"",'!0'!AL996)</f>
        <v/>
      </c>
      <c r="AG994" t="str">
        <f>IF(OR(ISBLANK('!0'!AM996),ISERROR('!0'!AM996)),"",'!0'!AM996)</f>
        <v/>
      </c>
      <c r="AH994" t="str">
        <f>IF(OR(ISBLANK('!0'!AN996),ISERROR('!0'!AN996)),"",'!0'!AN996)</f>
        <v/>
      </c>
      <c r="AI994" t="str">
        <f>IF(OR(ISBLANK('!0'!AO996),ISERROR('!0'!AO996)),"",'!0'!AO996)</f>
        <v/>
      </c>
      <c r="AJ994" t="str">
        <f>IF(OR(ISBLANK('!0'!AP996),ISERROR('!0'!AP996)),"",'!0'!AP996)</f>
        <v/>
      </c>
      <c r="AK994" t="str">
        <f>IF(OR(ISBLANK('!0'!AQ996),ISERROR('!0'!AQ996)),"",'!0'!AQ996)</f>
        <v/>
      </c>
      <c r="AL994" t="str">
        <f>IF(OR(ISBLANK('!0'!AR996),ISERROR('!0'!AR996)),"",'!0'!AR996)</f>
        <v/>
      </c>
      <c r="AM994" t="str">
        <f>IF(OR(ISBLANK('!0'!AS996),ISERROR('!0'!AS996)),"",'!0'!AS996)</f>
        <v/>
      </c>
      <c r="AN994" t="str">
        <f>IF(OR(ISBLANK('!0'!AT996),ISERROR('!0'!AT996)),"",'!0'!AT996)</f>
        <v/>
      </c>
      <c r="AO994" t="str">
        <f>IF(OR(ISBLANK('!0'!AU996),ISERROR('!0'!AU996)),"",'!0'!AU996)</f>
        <v/>
      </c>
      <c r="AP994" t="str">
        <f>IF(OR(ISBLANK('!0'!AV996),ISERROR('!0'!AV996)),"",'!0'!AV996)</f>
        <v/>
      </c>
      <c r="AQ994" t="str">
        <f>IF(OR(ISBLANK('!0'!AW996),ISERROR('!0'!AW996)),"",'!0'!AW996)</f>
        <v/>
      </c>
      <c r="AR994" t="str">
        <f>IF(OR(ISBLANK('!0'!AX996),ISERROR('!0'!AX996)),"",'!0'!AX996)</f>
        <v/>
      </c>
      <c r="AS994" t="str">
        <f>IF(OR(ISBLANK('!0'!AY996),ISERROR('!0'!AY996)),"",'!0'!AY996)</f>
        <v/>
      </c>
      <c r="AT994" t="str">
        <f>IF(OR(ISBLANK('!0'!AZ996),ISERROR('!0'!AZ996)),"",'!0'!AZ996)</f>
        <v/>
      </c>
      <c r="AU994" t="str">
        <f>IF(OR(ISBLANK('!0'!BA996),ISERROR('!0'!BA996)),"",'!0'!BA996)</f>
        <v/>
      </c>
      <c r="AV994" t="str">
        <f>IF(OR(ISBLANK('!0'!BB996),ISERROR('!0'!BB996)),"",'!0'!BB996)</f>
        <v/>
      </c>
      <c r="AW994" t="str">
        <f>IF(OR(ISBLANK('!0'!BC996),ISERROR('!0'!BC996)),"",'!0'!BC996)</f>
        <v/>
      </c>
      <c r="AX994" t="str">
        <f>IF(OR(ISBLANK('!0'!BD996),ISERROR('!0'!BD996)),"",'!0'!BD996)</f>
        <v/>
      </c>
      <c r="AY994" t="str">
        <f>IF(OR(ISBLANK('!0'!BE996),ISERROR('!0'!BE996)),"",'!0'!BE996)</f>
        <v/>
      </c>
      <c r="AZ994" t="str">
        <f>IF(OR(ISBLANK('!0'!BF996),ISERROR('!0'!BF996)),"",'!0'!BF996)</f>
        <v/>
      </c>
      <c r="BA994" t="str">
        <f>IF(OR(ISBLANK('!0'!BG996),ISERROR('!0'!BG996)),"",'!0'!BG996)</f>
        <v/>
      </c>
      <c r="BB994" t="str">
        <f>IF(OR(ISBLANK('!0'!BH996),ISERROR('!0'!BH996)),"",'!0'!BH996)</f>
        <v/>
      </c>
      <c r="BC994" t="str">
        <f>IF(OR(ISBLANK('!0'!BI996),ISERROR('!0'!BI996)),"",'!0'!BI996)</f>
        <v/>
      </c>
    </row>
    <row r="995" spans="1:55" ht="12.75" customHeight="1" x14ac:dyDescent="0.2">
      <c r="A995" t="str">
        <f>IF(OR(ISBLANK('!0'!A997),ISERROR('!0'!A997)),"",'!0'!A997)</f>
        <v/>
      </c>
      <c r="B995" t="str">
        <f>IF(OR(ISBLANK('!0'!B997),ISERROR('!0'!B997)),"",'!0'!B997)</f>
        <v/>
      </c>
      <c r="C995" t="str">
        <f>IF(OR(ISBLANK('!0'!C996),ISERROR('!0'!C996)),"",'!0'!C996)</f>
        <v/>
      </c>
      <c r="D995" t="str">
        <f>IF(OR(ISBLANK('!0'!D997),ISERROR('!0'!D997)),"",'!0'!D997)</f>
        <v/>
      </c>
      <c r="E995" t="str">
        <f>IF(OR(ISBLANK('!0'!E997),ISERROR('!0'!E997)),"",'!0'!E997)</f>
        <v/>
      </c>
      <c r="F995" t="str">
        <f>IF(OR(ISBLANK('!0'!F997),ISERROR('!0'!F997)),"",'!0'!F997)</f>
        <v/>
      </c>
      <c r="G995" t="str">
        <f>IF(OR(ISBLANK('!0'!G997),ISERROR('!0'!G997)),"",'!0'!G997)</f>
        <v/>
      </c>
      <c r="H995" t="str">
        <f>IF(OR(ISBLANK('!0'!H997),ISERROR('!0'!H997)),"",'!0'!H997)</f>
        <v/>
      </c>
      <c r="I995" s="4" t="str">
        <f>IF(OR(ISBLANK('!0'!I997),ISERROR('!0'!I997)),"",'!0'!I997)</f>
        <v/>
      </c>
      <c r="J995" t="str">
        <f>IF(OR(ISBLANK('!0'!J997),ISERROR('!0'!J997)),"",'!0'!J997)</f>
        <v/>
      </c>
      <c r="K995" s="59" t="str">
        <f>IF(OR(ISBLANK('!0'!K997),ISERROR('!0'!K997)),"",'!0'!K997)</f>
        <v/>
      </c>
      <c r="L995" t="str">
        <f>IF(OR(ISBLANK('!0'!L997),ISERROR('!0'!L997)),"",'!0'!L997)</f>
        <v/>
      </c>
      <c r="M995" t="str">
        <f>IF(OR(ISBLANK('!0'!M997),ISERROR('!0'!M997)),"",'!0'!M997)</f>
        <v/>
      </c>
      <c r="N995" t="str">
        <f>IF(OR(ISBLANK('!0'!N997),ISERROR('!0'!N997)),"",'!0'!N997)</f>
        <v/>
      </c>
      <c r="O995" t="str">
        <f>IF(OR(ISBLANK('!0'!O997),ISERROR('!0'!O997)),"",'!0'!O997)</f>
        <v/>
      </c>
      <c r="P995" t="str">
        <f>IF(OR(ISBLANK('!0'!P997),ISERROR('!0'!P997)),"",'!0'!P997)</f>
        <v/>
      </c>
      <c r="Q995" t="str">
        <f>IF(OR(ISBLANK('!0'!Q997),ISERROR('!0'!Q997)),"",'!0'!Q997)</f>
        <v/>
      </c>
      <c r="R995" t="str">
        <f>IF(OR(ISBLANK('!0'!R997),ISERROR('!0'!R997)),"",'!0'!R997)</f>
        <v/>
      </c>
      <c r="S995" t="str">
        <f>IF(OR(ISBLANK('!0'!S997),ISERROR('!0'!S997)),"",'!0'!S997)</f>
        <v/>
      </c>
      <c r="T995" t="str">
        <f>IF(OR(ISBLANK('!0'!T997),ISERROR('!0'!T997)),"",'!0'!T997)</f>
        <v/>
      </c>
      <c r="U995" t="str">
        <f>IF(OR(ISBLANK('!0'!U997),ISERROR('!0'!U997)),"",'!0'!U997)</f>
        <v/>
      </c>
      <c r="V995" t="str">
        <f>IF(OR(ISBLANK('!0'!V997),ISERROR('!0'!V997)),"",'!0'!V997)</f>
        <v/>
      </c>
      <c r="W995" t="str">
        <f>IF(OR(ISBLANK('!0'!W997),ISERROR('!0'!W997)),"",'!0'!W997)</f>
        <v/>
      </c>
      <c r="X995" t="str">
        <f>IF(OR(ISBLANK('!0'!X997),ISERROR('!0'!X997)),"",'!0'!X997)</f>
        <v/>
      </c>
      <c r="Y995" t="str">
        <f>IF(OR(ISBLANK('!0'!Y997),ISERROR('!0'!Y997)),"",'!0'!Y997)</f>
        <v/>
      </c>
      <c r="Z995" t="str">
        <f>IF(OR(ISBLANK('!0'!Z997),ISERROR('!0'!Z997)),"",'!0'!Z997)</f>
        <v/>
      </c>
      <c r="AA995" t="str">
        <f>IF(OR(ISBLANK('!0'!AA997),ISERROR('!0'!AA997)),"",'!0'!AA997)</f>
        <v/>
      </c>
      <c r="AB995" t="str">
        <f>IF(OR(ISBLANK('!0'!AB997),ISERROR('!0'!AB997)),"",'!0'!AB997)</f>
        <v/>
      </c>
      <c r="AC995" t="str">
        <f>IF(OR(ISBLANK('!0'!AI997),ISERROR('!0'!AI997)),"",'!0'!AI997)</f>
        <v/>
      </c>
      <c r="AD995" t="str">
        <f>IF(OR(ISBLANK('!0'!AJ997),ISERROR('!0'!AJ997)),"",'!0'!AJ997)</f>
        <v/>
      </c>
      <c r="AE995" t="str">
        <f>IF(OR(ISBLANK('!0'!AK997),ISERROR('!0'!AK997)),"",'!0'!AK997)</f>
        <v/>
      </c>
      <c r="AF995" t="str">
        <f>IF(OR(ISBLANK('!0'!AL997),ISERROR('!0'!AL997)),"",'!0'!AL997)</f>
        <v/>
      </c>
      <c r="AG995" t="str">
        <f>IF(OR(ISBLANK('!0'!AM997),ISERROR('!0'!AM997)),"",'!0'!AM997)</f>
        <v/>
      </c>
      <c r="AH995" t="str">
        <f>IF(OR(ISBLANK('!0'!AN997),ISERROR('!0'!AN997)),"",'!0'!AN997)</f>
        <v/>
      </c>
      <c r="AI995" t="str">
        <f>IF(OR(ISBLANK('!0'!AO997),ISERROR('!0'!AO997)),"",'!0'!AO997)</f>
        <v/>
      </c>
      <c r="AJ995" t="str">
        <f>IF(OR(ISBLANK('!0'!AP997),ISERROR('!0'!AP997)),"",'!0'!AP997)</f>
        <v/>
      </c>
      <c r="AK995" t="str">
        <f>IF(OR(ISBLANK('!0'!AQ997),ISERROR('!0'!AQ997)),"",'!0'!AQ997)</f>
        <v/>
      </c>
      <c r="AL995" t="str">
        <f>IF(OR(ISBLANK('!0'!AR997),ISERROR('!0'!AR997)),"",'!0'!AR997)</f>
        <v/>
      </c>
      <c r="AM995" t="str">
        <f>IF(OR(ISBLANK('!0'!AS997),ISERROR('!0'!AS997)),"",'!0'!AS997)</f>
        <v/>
      </c>
      <c r="AN995" t="str">
        <f>IF(OR(ISBLANK('!0'!AT997),ISERROR('!0'!AT997)),"",'!0'!AT997)</f>
        <v/>
      </c>
      <c r="AO995" t="str">
        <f>IF(OR(ISBLANK('!0'!AU997),ISERROR('!0'!AU997)),"",'!0'!AU997)</f>
        <v/>
      </c>
      <c r="AP995" t="str">
        <f>IF(OR(ISBLANK('!0'!AV997),ISERROR('!0'!AV997)),"",'!0'!AV997)</f>
        <v/>
      </c>
      <c r="AQ995" t="str">
        <f>IF(OR(ISBLANK('!0'!AW997),ISERROR('!0'!AW997)),"",'!0'!AW997)</f>
        <v/>
      </c>
      <c r="AR995" t="str">
        <f>IF(OR(ISBLANK('!0'!AX997),ISERROR('!0'!AX997)),"",'!0'!AX997)</f>
        <v/>
      </c>
      <c r="AS995" t="str">
        <f>IF(OR(ISBLANK('!0'!AY997),ISERROR('!0'!AY997)),"",'!0'!AY997)</f>
        <v/>
      </c>
      <c r="AT995" t="str">
        <f>IF(OR(ISBLANK('!0'!AZ997),ISERROR('!0'!AZ997)),"",'!0'!AZ997)</f>
        <v/>
      </c>
      <c r="AU995" t="str">
        <f>IF(OR(ISBLANK('!0'!BA997),ISERROR('!0'!BA997)),"",'!0'!BA997)</f>
        <v/>
      </c>
      <c r="AV995" t="str">
        <f>IF(OR(ISBLANK('!0'!BB997),ISERROR('!0'!BB997)),"",'!0'!BB997)</f>
        <v/>
      </c>
      <c r="AW995" t="str">
        <f>IF(OR(ISBLANK('!0'!BC997),ISERROR('!0'!BC997)),"",'!0'!BC997)</f>
        <v/>
      </c>
      <c r="AX995" t="str">
        <f>IF(OR(ISBLANK('!0'!BD997),ISERROR('!0'!BD997)),"",'!0'!BD997)</f>
        <v/>
      </c>
      <c r="AY995" t="str">
        <f>IF(OR(ISBLANK('!0'!BE997),ISERROR('!0'!BE997)),"",'!0'!BE997)</f>
        <v/>
      </c>
      <c r="AZ995" t="str">
        <f>IF(OR(ISBLANK('!0'!BF997),ISERROR('!0'!BF997)),"",'!0'!BF997)</f>
        <v/>
      </c>
      <c r="BA995" t="str">
        <f>IF(OR(ISBLANK('!0'!BG997),ISERROR('!0'!BG997)),"",'!0'!BG997)</f>
        <v/>
      </c>
      <c r="BB995" t="str">
        <f>IF(OR(ISBLANK('!0'!BH997),ISERROR('!0'!BH997)),"",'!0'!BH997)</f>
        <v/>
      </c>
      <c r="BC995" t="str">
        <f>IF(OR(ISBLANK('!0'!BI997),ISERROR('!0'!BI997)),"",'!0'!BI997)</f>
        <v/>
      </c>
    </row>
    <row r="996" spans="1:55" ht="12.75" customHeight="1" x14ac:dyDescent="0.2">
      <c r="A996" t="str">
        <f>IF(OR(ISBLANK('!0'!A998),ISERROR('!0'!A998)),"",'!0'!A998)</f>
        <v/>
      </c>
      <c r="B996" t="str">
        <f>IF(OR(ISBLANK('!0'!B998),ISERROR('!0'!B998)),"",'!0'!B998)</f>
        <v/>
      </c>
      <c r="C996" t="str">
        <f>IF(OR(ISBLANK('!0'!C997),ISERROR('!0'!C997)),"",'!0'!C997)</f>
        <v/>
      </c>
      <c r="D996" t="str">
        <f>IF(OR(ISBLANK('!0'!D998),ISERROR('!0'!D998)),"",'!0'!D998)</f>
        <v/>
      </c>
      <c r="E996" t="str">
        <f>IF(OR(ISBLANK('!0'!E998),ISERROR('!0'!E998)),"",'!0'!E998)</f>
        <v/>
      </c>
      <c r="F996" t="str">
        <f>IF(OR(ISBLANK('!0'!F998),ISERROR('!0'!F998)),"",'!0'!F998)</f>
        <v/>
      </c>
      <c r="G996" t="str">
        <f>IF(OR(ISBLANK('!0'!G998),ISERROR('!0'!G998)),"",'!0'!G998)</f>
        <v/>
      </c>
      <c r="H996" t="str">
        <f>IF(OR(ISBLANK('!0'!H998),ISERROR('!0'!H998)),"",'!0'!H998)</f>
        <v/>
      </c>
      <c r="I996" s="4" t="str">
        <f>IF(OR(ISBLANK('!0'!I998),ISERROR('!0'!I998)),"",'!0'!I998)</f>
        <v/>
      </c>
      <c r="J996" t="str">
        <f>IF(OR(ISBLANK('!0'!J998),ISERROR('!0'!J998)),"",'!0'!J998)</f>
        <v/>
      </c>
      <c r="K996" s="59" t="str">
        <f>IF(OR(ISBLANK('!0'!K998),ISERROR('!0'!K998)),"",'!0'!K998)</f>
        <v/>
      </c>
      <c r="L996" t="str">
        <f>IF(OR(ISBLANK('!0'!L998),ISERROR('!0'!L998)),"",'!0'!L998)</f>
        <v/>
      </c>
      <c r="M996" t="str">
        <f>IF(OR(ISBLANK('!0'!M998),ISERROR('!0'!M998)),"",'!0'!M998)</f>
        <v/>
      </c>
      <c r="N996" t="str">
        <f>IF(OR(ISBLANK('!0'!N998),ISERROR('!0'!N998)),"",'!0'!N998)</f>
        <v/>
      </c>
      <c r="O996" t="str">
        <f>IF(OR(ISBLANK('!0'!O998),ISERROR('!0'!O998)),"",'!0'!O998)</f>
        <v/>
      </c>
      <c r="P996" t="str">
        <f>IF(OR(ISBLANK('!0'!P998),ISERROR('!0'!P998)),"",'!0'!P998)</f>
        <v/>
      </c>
      <c r="Q996" t="str">
        <f>IF(OR(ISBLANK('!0'!Q998),ISERROR('!0'!Q998)),"",'!0'!Q998)</f>
        <v/>
      </c>
      <c r="R996" t="str">
        <f>IF(OR(ISBLANK('!0'!R998),ISERROR('!0'!R998)),"",'!0'!R998)</f>
        <v/>
      </c>
      <c r="S996" t="str">
        <f>IF(OR(ISBLANK('!0'!S998),ISERROR('!0'!S998)),"",'!0'!S998)</f>
        <v/>
      </c>
      <c r="T996" t="str">
        <f>IF(OR(ISBLANK('!0'!T998),ISERROR('!0'!T998)),"",'!0'!T998)</f>
        <v/>
      </c>
      <c r="U996" t="str">
        <f>IF(OR(ISBLANK('!0'!U998),ISERROR('!0'!U998)),"",'!0'!U998)</f>
        <v/>
      </c>
      <c r="V996" t="str">
        <f>IF(OR(ISBLANK('!0'!V998),ISERROR('!0'!V998)),"",'!0'!V998)</f>
        <v/>
      </c>
      <c r="W996" t="str">
        <f>IF(OR(ISBLANK('!0'!W998),ISERROR('!0'!W998)),"",'!0'!W998)</f>
        <v/>
      </c>
      <c r="X996" t="str">
        <f>IF(OR(ISBLANK('!0'!X998),ISERROR('!0'!X998)),"",'!0'!X998)</f>
        <v/>
      </c>
      <c r="Y996" t="str">
        <f>IF(OR(ISBLANK('!0'!Y998),ISERROR('!0'!Y998)),"",'!0'!Y998)</f>
        <v/>
      </c>
      <c r="Z996" t="str">
        <f>IF(OR(ISBLANK('!0'!Z998),ISERROR('!0'!Z998)),"",'!0'!Z998)</f>
        <v/>
      </c>
      <c r="AA996" t="str">
        <f>IF(OR(ISBLANK('!0'!AA998),ISERROR('!0'!AA998)),"",'!0'!AA998)</f>
        <v/>
      </c>
      <c r="AB996" t="str">
        <f>IF(OR(ISBLANK('!0'!AB998),ISERROR('!0'!AB998)),"",'!0'!AB998)</f>
        <v/>
      </c>
      <c r="AC996" t="str">
        <f>IF(OR(ISBLANK('!0'!AI998),ISERROR('!0'!AI998)),"",'!0'!AI998)</f>
        <v/>
      </c>
      <c r="AD996" t="str">
        <f>IF(OR(ISBLANK('!0'!AJ998),ISERROR('!0'!AJ998)),"",'!0'!AJ998)</f>
        <v/>
      </c>
      <c r="AE996" t="str">
        <f>IF(OR(ISBLANK('!0'!AK998),ISERROR('!0'!AK998)),"",'!0'!AK998)</f>
        <v/>
      </c>
      <c r="AF996" t="str">
        <f>IF(OR(ISBLANK('!0'!AL998),ISERROR('!0'!AL998)),"",'!0'!AL998)</f>
        <v/>
      </c>
      <c r="AG996" t="str">
        <f>IF(OR(ISBLANK('!0'!AM998),ISERROR('!0'!AM998)),"",'!0'!AM998)</f>
        <v/>
      </c>
      <c r="AH996" t="str">
        <f>IF(OR(ISBLANK('!0'!AN998),ISERROR('!0'!AN998)),"",'!0'!AN998)</f>
        <v/>
      </c>
      <c r="AI996" t="str">
        <f>IF(OR(ISBLANK('!0'!AO998),ISERROR('!0'!AO998)),"",'!0'!AO998)</f>
        <v/>
      </c>
      <c r="AJ996" t="str">
        <f>IF(OR(ISBLANK('!0'!AP998),ISERROR('!0'!AP998)),"",'!0'!AP998)</f>
        <v/>
      </c>
      <c r="AK996" t="str">
        <f>IF(OR(ISBLANK('!0'!AQ998),ISERROR('!0'!AQ998)),"",'!0'!AQ998)</f>
        <v/>
      </c>
      <c r="AL996" t="str">
        <f>IF(OR(ISBLANK('!0'!AR998),ISERROR('!0'!AR998)),"",'!0'!AR998)</f>
        <v/>
      </c>
      <c r="AM996" t="str">
        <f>IF(OR(ISBLANK('!0'!AS998),ISERROR('!0'!AS998)),"",'!0'!AS998)</f>
        <v/>
      </c>
      <c r="AN996" t="str">
        <f>IF(OR(ISBLANK('!0'!AT998),ISERROR('!0'!AT998)),"",'!0'!AT998)</f>
        <v/>
      </c>
      <c r="AO996" t="str">
        <f>IF(OR(ISBLANK('!0'!AU998),ISERROR('!0'!AU998)),"",'!0'!AU998)</f>
        <v/>
      </c>
      <c r="AP996" t="str">
        <f>IF(OR(ISBLANK('!0'!AV998),ISERROR('!0'!AV998)),"",'!0'!AV998)</f>
        <v/>
      </c>
      <c r="AQ996" t="str">
        <f>IF(OR(ISBLANK('!0'!AW998),ISERROR('!0'!AW998)),"",'!0'!AW998)</f>
        <v/>
      </c>
      <c r="AR996" t="str">
        <f>IF(OR(ISBLANK('!0'!AX998),ISERROR('!0'!AX998)),"",'!0'!AX998)</f>
        <v/>
      </c>
      <c r="AS996" t="str">
        <f>IF(OR(ISBLANK('!0'!AY998),ISERROR('!0'!AY998)),"",'!0'!AY998)</f>
        <v/>
      </c>
      <c r="AT996" t="str">
        <f>IF(OR(ISBLANK('!0'!AZ998),ISERROR('!0'!AZ998)),"",'!0'!AZ998)</f>
        <v/>
      </c>
      <c r="AU996" t="str">
        <f>IF(OR(ISBLANK('!0'!BA998),ISERROR('!0'!BA998)),"",'!0'!BA998)</f>
        <v/>
      </c>
      <c r="AV996" t="str">
        <f>IF(OR(ISBLANK('!0'!BB998),ISERROR('!0'!BB998)),"",'!0'!BB998)</f>
        <v/>
      </c>
      <c r="AW996" t="str">
        <f>IF(OR(ISBLANK('!0'!BC998),ISERROR('!0'!BC998)),"",'!0'!BC998)</f>
        <v/>
      </c>
      <c r="AX996" t="str">
        <f>IF(OR(ISBLANK('!0'!BD998),ISERROR('!0'!BD998)),"",'!0'!BD998)</f>
        <v/>
      </c>
      <c r="AY996" t="str">
        <f>IF(OR(ISBLANK('!0'!BE998),ISERROR('!0'!BE998)),"",'!0'!BE998)</f>
        <v/>
      </c>
      <c r="AZ996" t="str">
        <f>IF(OR(ISBLANK('!0'!BF998),ISERROR('!0'!BF998)),"",'!0'!BF998)</f>
        <v/>
      </c>
      <c r="BA996" t="str">
        <f>IF(OR(ISBLANK('!0'!BG998),ISERROR('!0'!BG998)),"",'!0'!BG998)</f>
        <v/>
      </c>
      <c r="BB996" t="str">
        <f>IF(OR(ISBLANK('!0'!BH998),ISERROR('!0'!BH998)),"",'!0'!BH998)</f>
        <v/>
      </c>
      <c r="BC996" t="str">
        <f>IF(OR(ISBLANK('!0'!BI998),ISERROR('!0'!BI998)),"",'!0'!BI998)</f>
        <v/>
      </c>
    </row>
    <row r="997" spans="1:55" ht="12.75" customHeight="1" x14ac:dyDescent="0.2">
      <c r="A997" t="str">
        <f>IF(OR(ISBLANK('!0'!A999),ISERROR('!0'!A999)),"",'!0'!A999)</f>
        <v/>
      </c>
      <c r="B997" t="str">
        <f>IF(OR(ISBLANK('!0'!B999),ISERROR('!0'!B999)),"",'!0'!B999)</f>
        <v/>
      </c>
      <c r="C997" t="str">
        <f>IF(OR(ISBLANK('!0'!C998),ISERROR('!0'!C998)),"",'!0'!C998)</f>
        <v/>
      </c>
      <c r="D997" t="str">
        <f>IF(OR(ISBLANK('!0'!D999),ISERROR('!0'!D999)),"",'!0'!D999)</f>
        <v/>
      </c>
      <c r="E997" t="str">
        <f>IF(OR(ISBLANK('!0'!E999),ISERROR('!0'!E999)),"",'!0'!E999)</f>
        <v/>
      </c>
      <c r="F997" t="str">
        <f>IF(OR(ISBLANK('!0'!F999),ISERROR('!0'!F999)),"",'!0'!F999)</f>
        <v/>
      </c>
      <c r="G997" t="str">
        <f>IF(OR(ISBLANK('!0'!G999),ISERROR('!0'!G999)),"",'!0'!G999)</f>
        <v/>
      </c>
      <c r="H997" t="str">
        <f>IF(OR(ISBLANK('!0'!H999),ISERROR('!0'!H999)),"",'!0'!H999)</f>
        <v/>
      </c>
      <c r="I997" s="4" t="str">
        <f>IF(OR(ISBLANK('!0'!I999),ISERROR('!0'!I999)),"",'!0'!I999)</f>
        <v/>
      </c>
      <c r="J997" t="str">
        <f>IF(OR(ISBLANK('!0'!J999),ISERROR('!0'!J999)),"",'!0'!J999)</f>
        <v/>
      </c>
      <c r="K997" s="59" t="str">
        <f>IF(OR(ISBLANK('!0'!K999),ISERROR('!0'!K999)),"",'!0'!K999)</f>
        <v/>
      </c>
      <c r="L997" t="str">
        <f>IF(OR(ISBLANK('!0'!L999),ISERROR('!0'!L999)),"",'!0'!L999)</f>
        <v/>
      </c>
      <c r="M997" t="str">
        <f>IF(OR(ISBLANK('!0'!M999),ISERROR('!0'!M999)),"",'!0'!M999)</f>
        <v/>
      </c>
      <c r="N997" t="str">
        <f>IF(OR(ISBLANK('!0'!N999),ISERROR('!0'!N999)),"",'!0'!N999)</f>
        <v/>
      </c>
      <c r="O997" t="str">
        <f>IF(OR(ISBLANK('!0'!O999),ISERROR('!0'!O999)),"",'!0'!O999)</f>
        <v/>
      </c>
      <c r="P997" t="str">
        <f>IF(OR(ISBLANK('!0'!P999),ISERROR('!0'!P999)),"",'!0'!P999)</f>
        <v/>
      </c>
      <c r="Q997" t="str">
        <f>IF(OR(ISBLANK('!0'!Q999),ISERROR('!0'!Q999)),"",'!0'!Q999)</f>
        <v/>
      </c>
      <c r="R997" t="str">
        <f>IF(OR(ISBLANK('!0'!R999),ISERROR('!0'!R999)),"",'!0'!R999)</f>
        <v/>
      </c>
      <c r="S997" t="str">
        <f>IF(OR(ISBLANK('!0'!S999),ISERROR('!0'!S999)),"",'!0'!S999)</f>
        <v/>
      </c>
      <c r="T997" t="str">
        <f>IF(OR(ISBLANK('!0'!T999),ISERROR('!0'!T999)),"",'!0'!T999)</f>
        <v/>
      </c>
      <c r="U997" t="str">
        <f>IF(OR(ISBLANK('!0'!U999),ISERROR('!0'!U999)),"",'!0'!U999)</f>
        <v/>
      </c>
      <c r="V997" t="str">
        <f>IF(OR(ISBLANK('!0'!V999),ISERROR('!0'!V999)),"",'!0'!V999)</f>
        <v/>
      </c>
      <c r="W997" t="str">
        <f>IF(OR(ISBLANK('!0'!W999),ISERROR('!0'!W999)),"",'!0'!W999)</f>
        <v/>
      </c>
      <c r="X997" t="str">
        <f>IF(OR(ISBLANK('!0'!X999),ISERROR('!0'!X999)),"",'!0'!X999)</f>
        <v/>
      </c>
      <c r="Y997" t="str">
        <f>IF(OR(ISBLANK('!0'!Y999),ISERROR('!0'!Y999)),"",'!0'!Y999)</f>
        <v/>
      </c>
      <c r="Z997" t="str">
        <f>IF(OR(ISBLANK('!0'!Z999),ISERROR('!0'!Z999)),"",'!0'!Z999)</f>
        <v/>
      </c>
      <c r="AA997" t="str">
        <f>IF(OR(ISBLANK('!0'!AA999),ISERROR('!0'!AA999)),"",'!0'!AA999)</f>
        <v/>
      </c>
      <c r="AB997" t="str">
        <f>IF(OR(ISBLANK('!0'!AB999),ISERROR('!0'!AB999)),"",'!0'!AB999)</f>
        <v/>
      </c>
      <c r="AC997" t="str">
        <f>IF(OR(ISBLANK('!0'!AI999),ISERROR('!0'!AI999)),"",'!0'!AI999)</f>
        <v/>
      </c>
      <c r="AD997" t="str">
        <f>IF(OR(ISBLANK('!0'!AJ999),ISERROR('!0'!AJ999)),"",'!0'!AJ999)</f>
        <v/>
      </c>
      <c r="AE997" t="str">
        <f>IF(OR(ISBLANK('!0'!AK999),ISERROR('!0'!AK999)),"",'!0'!AK999)</f>
        <v/>
      </c>
      <c r="AF997" t="str">
        <f>IF(OR(ISBLANK('!0'!AL999),ISERROR('!0'!AL999)),"",'!0'!AL999)</f>
        <v/>
      </c>
      <c r="AG997" t="str">
        <f>IF(OR(ISBLANK('!0'!AM999),ISERROR('!0'!AM999)),"",'!0'!AM999)</f>
        <v/>
      </c>
      <c r="AH997" t="str">
        <f>IF(OR(ISBLANK('!0'!AN999),ISERROR('!0'!AN999)),"",'!0'!AN999)</f>
        <v/>
      </c>
      <c r="AI997" t="str">
        <f>IF(OR(ISBLANK('!0'!AO999),ISERROR('!0'!AO999)),"",'!0'!AO999)</f>
        <v/>
      </c>
      <c r="AJ997" t="str">
        <f>IF(OR(ISBLANK('!0'!AP999),ISERROR('!0'!AP999)),"",'!0'!AP999)</f>
        <v/>
      </c>
      <c r="AK997" t="str">
        <f>IF(OR(ISBLANK('!0'!AQ999),ISERROR('!0'!AQ999)),"",'!0'!AQ999)</f>
        <v/>
      </c>
      <c r="AL997" t="str">
        <f>IF(OR(ISBLANK('!0'!AR999),ISERROR('!0'!AR999)),"",'!0'!AR999)</f>
        <v/>
      </c>
      <c r="AM997" t="str">
        <f>IF(OR(ISBLANK('!0'!AS999),ISERROR('!0'!AS999)),"",'!0'!AS999)</f>
        <v/>
      </c>
      <c r="AN997" t="str">
        <f>IF(OR(ISBLANK('!0'!AT999),ISERROR('!0'!AT999)),"",'!0'!AT999)</f>
        <v/>
      </c>
      <c r="AO997" t="str">
        <f>IF(OR(ISBLANK('!0'!AU999),ISERROR('!0'!AU999)),"",'!0'!AU999)</f>
        <v/>
      </c>
      <c r="AP997" t="str">
        <f>IF(OR(ISBLANK('!0'!AV999),ISERROR('!0'!AV999)),"",'!0'!AV999)</f>
        <v/>
      </c>
      <c r="AQ997" t="str">
        <f>IF(OR(ISBLANK('!0'!AW999),ISERROR('!0'!AW999)),"",'!0'!AW999)</f>
        <v/>
      </c>
      <c r="AR997" t="str">
        <f>IF(OR(ISBLANK('!0'!AX999),ISERROR('!0'!AX999)),"",'!0'!AX999)</f>
        <v/>
      </c>
      <c r="AS997" t="str">
        <f>IF(OR(ISBLANK('!0'!AY999),ISERROR('!0'!AY999)),"",'!0'!AY999)</f>
        <v/>
      </c>
      <c r="AT997" t="str">
        <f>IF(OR(ISBLANK('!0'!AZ999),ISERROR('!0'!AZ999)),"",'!0'!AZ999)</f>
        <v/>
      </c>
      <c r="AU997" t="str">
        <f>IF(OR(ISBLANK('!0'!BA999),ISERROR('!0'!BA999)),"",'!0'!BA999)</f>
        <v/>
      </c>
      <c r="AV997" t="str">
        <f>IF(OR(ISBLANK('!0'!BB999),ISERROR('!0'!BB999)),"",'!0'!BB999)</f>
        <v/>
      </c>
      <c r="AW997" t="str">
        <f>IF(OR(ISBLANK('!0'!BC999),ISERROR('!0'!BC999)),"",'!0'!BC999)</f>
        <v/>
      </c>
      <c r="AX997" t="str">
        <f>IF(OR(ISBLANK('!0'!BD999),ISERROR('!0'!BD999)),"",'!0'!BD999)</f>
        <v/>
      </c>
      <c r="AY997" t="str">
        <f>IF(OR(ISBLANK('!0'!BE999),ISERROR('!0'!BE999)),"",'!0'!BE999)</f>
        <v/>
      </c>
      <c r="AZ997" t="str">
        <f>IF(OR(ISBLANK('!0'!BF999),ISERROR('!0'!BF999)),"",'!0'!BF999)</f>
        <v/>
      </c>
      <c r="BA997" t="str">
        <f>IF(OR(ISBLANK('!0'!BG999),ISERROR('!0'!BG999)),"",'!0'!BG999)</f>
        <v/>
      </c>
      <c r="BB997" t="str">
        <f>IF(OR(ISBLANK('!0'!BH999),ISERROR('!0'!BH999)),"",'!0'!BH999)</f>
        <v/>
      </c>
      <c r="BC997" t="str">
        <f>IF(OR(ISBLANK('!0'!BI999),ISERROR('!0'!BI999)),"",'!0'!BI999)</f>
        <v/>
      </c>
    </row>
    <row r="998" spans="1:55" ht="12.75" customHeight="1" x14ac:dyDescent="0.2">
      <c r="A998" t="str">
        <f>IF(OR(ISBLANK('!0'!A1000),ISERROR('!0'!A1000)),"",'!0'!A1000)</f>
        <v/>
      </c>
      <c r="B998" t="str">
        <f>IF(OR(ISBLANK('!0'!B1000),ISERROR('!0'!B1000)),"",'!0'!B1000)</f>
        <v/>
      </c>
      <c r="C998" t="str">
        <f>IF(OR(ISBLANK('!0'!C999),ISERROR('!0'!C999)),"",'!0'!C999)</f>
        <v/>
      </c>
      <c r="D998" t="str">
        <f>IF(OR(ISBLANK('!0'!D1000),ISERROR('!0'!D1000)),"",'!0'!D1000)</f>
        <v/>
      </c>
      <c r="E998" t="str">
        <f>IF(OR(ISBLANK('!0'!E1000),ISERROR('!0'!E1000)),"",'!0'!E1000)</f>
        <v/>
      </c>
      <c r="F998" t="str">
        <f>IF(OR(ISBLANK('!0'!F1000),ISERROR('!0'!F1000)),"",'!0'!F1000)</f>
        <v/>
      </c>
      <c r="G998" t="str">
        <f>IF(OR(ISBLANK('!0'!G1000),ISERROR('!0'!G1000)),"",'!0'!G1000)</f>
        <v/>
      </c>
      <c r="H998" t="str">
        <f>IF(OR(ISBLANK('!0'!H1000),ISERROR('!0'!H1000)),"",'!0'!H1000)</f>
        <v/>
      </c>
      <c r="I998" s="4" t="str">
        <f>IF(OR(ISBLANK('!0'!I1000),ISERROR('!0'!I1000)),"",'!0'!I1000)</f>
        <v/>
      </c>
      <c r="J998" t="str">
        <f>IF(OR(ISBLANK('!0'!J1000),ISERROR('!0'!J1000)),"",'!0'!J1000)</f>
        <v/>
      </c>
      <c r="K998" s="59" t="str">
        <f>IF(OR(ISBLANK('!0'!K1000),ISERROR('!0'!K1000)),"",'!0'!K1000)</f>
        <v/>
      </c>
      <c r="L998" t="str">
        <f>IF(OR(ISBLANK('!0'!L1000),ISERROR('!0'!L1000)),"",'!0'!L1000)</f>
        <v/>
      </c>
      <c r="M998" t="str">
        <f>IF(OR(ISBLANK('!0'!M1000),ISERROR('!0'!M1000)),"",'!0'!M1000)</f>
        <v/>
      </c>
      <c r="N998" t="str">
        <f>IF(OR(ISBLANK('!0'!N1000),ISERROR('!0'!N1000)),"",'!0'!N1000)</f>
        <v/>
      </c>
      <c r="O998" t="str">
        <f>IF(OR(ISBLANK('!0'!O1000),ISERROR('!0'!O1000)),"",'!0'!O1000)</f>
        <v/>
      </c>
      <c r="P998" t="str">
        <f>IF(OR(ISBLANK('!0'!P1000),ISERROR('!0'!P1000)),"",'!0'!P1000)</f>
        <v/>
      </c>
      <c r="Q998" t="str">
        <f>IF(OR(ISBLANK('!0'!Q1000),ISERROR('!0'!Q1000)),"",'!0'!Q1000)</f>
        <v/>
      </c>
      <c r="R998" t="str">
        <f>IF(OR(ISBLANK('!0'!R1000),ISERROR('!0'!R1000)),"",'!0'!R1000)</f>
        <v/>
      </c>
      <c r="S998" t="str">
        <f>IF(OR(ISBLANK('!0'!S1000),ISERROR('!0'!S1000)),"",'!0'!S1000)</f>
        <v/>
      </c>
      <c r="T998" t="str">
        <f>IF(OR(ISBLANK('!0'!T1000),ISERROR('!0'!T1000)),"",'!0'!T1000)</f>
        <v/>
      </c>
      <c r="U998" t="str">
        <f>IF(OR(ISBLANK('!0'!U1000),ISERROR('!0'!U1000)),"",'!0'!U1000)</f>
        <v/>
      </c>
      <c r="V998" t="str">
        <f>IF(OR(ISBLANK('!0'!V1000),ISERROR('!0'!V1000)),"",'!0'!V1000)</f>
        <v/>
      </c>
      <c r="W998" t="str">
        <f>IF(OR(ISBLANK('!0'!W1000),ISERROR('!0'!W1000)),"",'!0'!W1000)</f>
        <v/>
      </c>
      <c r="X998" t="str">
        <f>IF(OR(ISBLANK('!0'!X1000),ISERROR('!0'!X1000)),"",'!0'!X1000)</f>
        <v/>
      </c>
      <c r="Y998" t="str">
        <f>IF(OR(ISBLANK('!0'!Y1000),ISERROR('!0'!Y1000)),"",'!0'!Y1000)</f>
        <v/>
      </c>
      <c r="Z998" t="str">
        <f>IF(OR(ISBLANK('!0'!Z1000),ISERROR('!0'!Z1000)),"",'!0'!Z1000)</f>
        <v/>
      </c>
      <c r="AA998" t="str">
        <f>IF(OR(ISBLANK('!0'!AA1000),ISERROR('!0'!AA1000)),"",'!0'!AA1000)</f>
        <v/>
      </c>
      <c r="AB998" t="str">
        <f>IF(OR(ISBLANK('!0'!AB1000),ISERROR('!0'!AB1000)),"",'!0'!AB1000)</f>
        <v/>
      </c>
      <c r="AC998" t="str">
        <f>IF(OR(ISBLANK('!0'!AI1000),ISERROR('!0'!AI1000)),"",'!0'!AI1000)</f>
        <v/>
      </c>
      <c r="AD998" t="str">
        <f>IF(OR(ISBLANK('!0'!AJ1000),ISERROR('!0'!AJ1000)),"",'!0'!AJ1000)</f>
        <v/>
      </c>
      <c r="AE998" t="str">
        <f>IF(OR(ISBLANK('!0'!AK1000),ISERROR('!0'!AK1000)),"",'!0'!AK1000)</f>
        <v/>
      </c>
      <c r="AF998" t="str">
        <f>IF(OR(ISBLANK('!0'!AL1000),ISERROR('!0'!AL1000)),"",'!0'!AL1000)</f>
        <v/>
      </c>
      <c r="AG998" t="str">
        <f>IF(OR(ISBLANK('!0'!AM1000),ISERROR('!0'!AM1000)),"",'!0'!AM1000)</f>
        <v/>
      </c>
      <c r="AH998" t="str">
        <f>IF(OR(ISBLANK('!0'!AN1000),ISERROR('!0'!AN1000)),"",'!0'!AN1000)</f>
        <v/>
      </c>
      <c r="AI998" t="str">
        <f>IF(OR(ISBLANK('!0'!AO1000),ISERROR('!0'!AO1000)),"",'!0'!AO1000)</f>
        <v/>
      </c>
      <c r="AJ998" t="str">
        <f>IF(OR(ISBLANK('!0'!AP1000),ISERROR('!0'!AP1000)),"",'!0'!AP1000)</f>
        <v/>
      </c>
      <c r="AK998" t="str">
        <f>IF(OR(ISBLANK('!0'!AQ1000),ISERROR('!0'!AQ1000)),"",'!0'!AQ1000)</f>
        <v/>
      </c>
      <c r="AL998" t="str">
        <f>IF(OR(ISBLANK('!0'!AR1000),ISERROR('!0'!AR1000)),"",'!0'!AR1000)</f>
        <v/>
      </c>
      <c r="AM998" t="str">
        <f>IF(OR(ISBLANK('!0'!AS1000),ISERROR('!0'!AS1000)),"",'!0'!AS1000)</f>
        <v/>
      </c>
      <c r="AN998" t="str">
        <f>IF(OR(ISBLANK('!0'!AT1000),ISERROR('!0'!AT1000)),"",'!0'!AT1000)</f>
        <v/>
      </c>
      <c r="AO998" t="str">
        <f>IF(OR(ISBLANK('!0'!AU1000),ISERROR('!0'!AU1000)),"",'!0'!AU1000)</f>
        <v/>
      </c>
      <c r="AP998" t="str">
        <f>IF(OR(ISBLANK('!0'!AV1000),ISERROR('!0'!AV1000)),"",'!0'!AV1000)</f>
        <v/>
      </c>
      <c r="AQ998" t="str">
        <f>IF(OR(ISBLANK('!0'!AW1000),ISERROR('!0'!AW1000)),"",'!0'!AW1000)</f>
        <v/>
      </c>
      <c r="AR998" t="str">
        <f>IF(OR(ISBLANK('!0'!AX1000),ISERROR('!0'!AX1000)),"",'!0'!AX1000)</f>
        <v/>
      </c>
      <c r="AS998" t="str">
        <f>IF(OR(ISBLANK('!0'!AY1000),ISERROR('!0'!AY1000)),"",'!0'!AY1000)</f>
        <v/>
      </c>
      <c r="AT998" t="str">
        <f>IF(OR(ISBLANK('!0'!AZ1000),ISERROR('!0'!AZ1000)),"",'!0'!AZ1000)</f>
        <v/>
      </c>
      <c r="AU998" t="str">
        <f>IF(OR(ISBLANK('!0'!BA1000),ISERROR('!0'!BA1000)),"",'!0'!BA1000)</f>
        <v/>
      </c>
      <c r="AV998" t="str">
        <f>IF(OR(ISBLANK('!0'!BB1000),ISERROR('!0'!BB1000)),"",'!0'!BB1000)</f>
        <v/>
      </c>
      <c r="AW998" t="str">
        <f>IF(OR(ISBLANK('!0'!BC1000),ISERROR('!0'!BC1000)),"",'!0'!BC1000)</f>
        <v/>
      </c>
      <c r="AX998" t="str">
        <f>IF(OR(ISBLANK('!0'!BD1000),ISERROR('!0'!BD1000)),"",'!0'!BD1000)</f>
        <v/>
      </c>
      <c r="AY998" t="str">
        <f>IF(OR(ISBLANK('!0'!BE1000),ISERROR('!0'!BE1000)),"",'!0'!BE1000)</f>
        <v/>
      </c>
      <c r="AZ998" t="str">
        <f>IF(OR(ISBLANK('!0'!BF1000),ISERROR('!0'!BF1000)),"",'!0'!BF1000)</f>
        <v/>
      </c>
      <c r="BA998" t="str">
        <f>IF(OR(ISBLANK('!0'!BG1000),ISERROR('!0'!BG1000)),"",'!0'!BG1000)</f>
        <v/>
      </c>
      <c r="BB998" t="str">
        <f>IF(OR(ISBLANK('!0'!BH1000),ISERROR('!0'!BH1000)),"",'!0'!BH1000)</f>
        <v/>
      </c>
      <c r="BC998" t="str">
        <f>IF(OR(ISBLANK('!0'!BI1000),ISERROR('!0'!BI1000)),"",'!0'!BI1000)</f>
        <v/>
      </c>
    </row>
    <row r="999" spans="1:55" ht="12.75" customHeight="1" x14ac:dyDescent="0.2">
      <c r="A999" t="str">
        <f>IF(OR(ISBLANK('!0'!A1001),ISERROR('!0'!A1001)),"",'!0'!A1001)</f>
        <v/>
      </c>
      <c r="B999" t="str">
        <f>IF(OR(ISBLANK('!0'!B1001),ISERROR('!0'!B1001)),"",'!0'!B1001)</f>
        <v/>
      </c>
      <c r="C999" t="str">
        <f>IF(OR(ISBLANK('!0'!C1000),ISERROR('!0'!C1000)),"",'!0'!C1000)</f>
        <v/>
      </c>
      <c r="D999" t="str">
        <f>IF(OR(ISBLANK('!0'!D1001),ISERROR('!0'!D1001)),"",'!0'!D1001)</f>
        <v/>
      </c>
      <c r="E999" t="str">
        <f>IF(OR(ISBLANK('!0'!E1001),ISERROR('!0'!E1001)),"",'!0'!E1001)</f>
        <v/>
      </c>
      <c r="F999" t="str">
        <f>IF(OR(ISBLANK('!0'!F1001),ISERROR('!0'!F1001)),"",'!0'!F1001)</f>
        <v/>
      </c>
      <c r="G999" t="str">
        <f>IF(OR(ISBLANK('!0'!G1001),ISERROR('!0'!G1001)),"",'!0'!G1001)</f>
        <v/>
      </c>
      <c r="H999" t="str">
        <f>IF(OR(ISBLANK('!0'!H1001),ISERROR('!0'!H1001)),"",'!0'!H1001)</f>
        <v/>
      </c>
      <c r="I999" s="4" t="str">
        <f>IF(OR(ISBLANK('!0'!I1001),ISERROR('!0'!I1001)),"",'!0'!I1001)</f>
        <v/>
      </c>
      <c r="J999" t="str">
        <f>IF(OR(ISBLANK('!0'!J1001),ISERROR('!0'!J1001)),"",'!0'!J1001)</f>
        <v/>
      </c>
      <c r="K999" s="59" t="str">
        <f>IF(OR(ISBLANK('!0'!K1001),ISERROR('!0'!K1001)),"",'!0'!K1001)</f>
        <v/>
      </c>
      <c r="L999" t="str">
        <f>IF(OR(ISBLANK('!0'!L1001),ISERROR('!0'!L1001)),"",'!0'!L1001)</f>
        <v/>
      </c>
      <c r="M999" t="str">
        <f>IF(OR(ISBLANK('!0'!M1001),ISERROR('!0'!M1001)),"",'!0'!M1001)</f>
        <v/>
      </c>
      <c r="N999" t="str">
        <f>IF(OR(ISBLANK('!0'!N1001),ISERROR('!0'!N1001)),"",'!0'!N1001)</f>
        <v/>
      </c>
      <c r="O999" t="str">
        <f>IF(OR(ISBLANK('!0'!O1001),ISERROR('!0'!O1001)),"",'!0'!O1001)</f>
        <v/>
      </c>
      <c r="P999" t="str">
        <f>IF(OR(ISBLANK('!0'!P1001),ISERROR('!0'!P1001)),"",'!0'!P1001)</f>
        <v/>
      </c>
      <c r="Q999" t="str">
        <f>IF(OR(ISBLANK('!0'!Q1001),ISERROR('!0'!Q1001)),"",'!0'!Q1001)</f>
        <v/>
      </c>
      <c r="R999" t="str">
        <f>IF(OR(ISBLANK('!0'!R1001),ISERROR('!0'!R1001)),"",'!0'!R1001)</f>
        <v/>
      </c>
      <c r="S999" t="str">
        <f>IF(OR(ISBLANK('!0'!S1001),ISERROR('!0'!S1001)),"",'!0'!S1001)</f>
        <v/>
      </c>
      <c r="T999" t="str">
        <f>IF(OR(ISBLANK('!0'!T1001),ISERROR('!0'!T1001)),"",'!0'!T1001)</f>
        <v/>
      </c>
      <c r="U999" t="str">
        <f>IF(OR(ISBLANK('!0'!U1001),ISERROR('!0'!U1001)),"",'!0'!U1001)</f>
        <v/>
      </c>
      <c r="V999" t="str">
        <f>IF(OR(ISBLANK('!0'!V1001),ISERROR('!0'!V1001)),"",'!0'!V1001)</f>
        <v/>
      </c>
      <c r="W999" t="str">
        <f>IF(OR(ISBLANK('!0'!W1001),ISERROR('!0'!W1001)),"",'!0'!W1001)</f>
        <v/>
      </c>
      <c r="X999" t="str">
        <f>IF(OR(ISBLANK('!0'!X1001),ISERROR('!0'!X1001)),"",'!0'!X1001)</f>
        <v/>
      </c>
      <c r="Y999" t="str">
        <f>IF(OR(ISBLANK('!0'!Y1001),ISERROR('!0'!Y1001)),"",'!0'!Y1001)</f>
        <v/>
      </c>
      <c r="Z999" t="str">
        <f>IF(OR(ISBLANK('!0'!Z1001),ISERROR('!0'!Z1001)),"",'!0'!Z1001)</f>
        <v/>
      </c>
      <c r="AA999" t="str">
        <f>IF(OR(ISBLANK('!0'!AA1001),ISERROR('!0'!AA1001)),"",'!0'!AA1001)</f>
        <v/>
      </c>
      <c r="AB999" t="str">
        <f>IF(OR(ISBLANK('!0'!AB1001),ISERROR('!0'!AB1001)),"",'!0'!AB1001)</f>
        <v/>
      </c>
      <c r="AC999" t="str">
        <f>IF(OR(ISBLANK('!0'!AI1001),ISERROR('!0'!AI1001)),"",'!0'!AI1001)</f>
        <v/>
      </c>
      <c r="AD999" t="str">
        <f>IF(OR(ISBLANK('!0'!AJ1001),ISERROR('!0'!AJ1001)),"",'!0'!AJ1001)</f>
        <v/>
      </c>
      <c r="AE999" t="str">
        <f>IF(OR(ISBLANK('!0'!AK1001),ISERROR('!0'!AK1001)),"",'!0'!AK1001)</f>
        <v/>
      </c>
      <c r="AF999" t="str">
        <f>IF(OR(ISBLANK('!0'!AL1001),ISERROR('!0'!AL1001)),"",'!0'!AL1001)</f>
        <v/>
      </c>
      <c r="AG999" t="str">
        <f>IF(OR(ISBLANK('!0'!AM1001),ISERROR('!0'!AM1001)),"",'!0'!AM1001)</f>
        <v/>
      </c>
      <c r="AH999" t="str">
        <f>IF(OR(ISBLANK('!0'!AN1001),ISERROR('!0'!AN1001)),"",'!0'!AN1001)</f>
        <v/>
      </c>
      <c r="AI999" t="str">
        <f>IF(OR(ISBLANK('!0'!AO1001),ISERROR('!0'!AO1001)),"",'!0'!AO1001)</f>
        <v/>
      </c>
      <c r="AJ999" t="str">
        <f>IF(OR(ISBLANK('!0'!AP1001),ISERROR('!0'!AP1001)),"",'!0'!AP1001)</f>
        <v/>
      </c>
      <c r="AK999" t="str">
        <f>IF(OR(ISBLANK('!0'!AQ1001),ISERROR('!0'!AQ1001)),"",'!0'!AQ1001)</f>
        <v/>
      </c>
      <c r="AL999" t="str">
        <f>IF(OR(ISBLANK('!0'!AR1001),ISERROR('!0'!AR1001)),"",'!0'!AR1001)</f>
        <v/>
      </c>
      <c r="AM999" t="str">
        <f>IF(OR(ISBLANK('!0'!AS1001),ISERROR('!0'!AS1001)),"",'!0'!AS1001)</f>
        <v/>
      </c>
      <c r="AN999" t="str">
        <f>IF(OR(ISBLANK('!0'!AT1001),ISERROR('!0'!AT1001)),"",'!0'!AT1001)</f>
        <v/>
      </c>
      <c r="AO999" t="str">
        <f>IF(OR(ISBLANK('!0'!AU1001),ISERROR('!0'!AU1001)),"",'!0'!AU1001)</f>
        <v/>
      </c>
      <c r="AP999" t="str">
        <f>IF(OR(ISBLANK('!0'!AV1001),ISERROR('!0'!AV1001)),"",'!0'!AV1001)</f>
        <v/>
      </c>
      <c r="AQ999" t="str">
        <f>IF(OR(ISBLANK('!0'!AW1001),ISERROR('!0'!AW1001)),"",'!0'!AW1001)</f>
        <v/>
      </c>
      <c r="AR999" t="str">
        <f>IF(OR(ISBLANK('!0'!AX1001),ISERROR('!0'!AX1001)),"",'!0'!AX1001)</f>
        <v/>
      </c>
      <c r="AS999" t="str">
        <f>IF(OR(ISBLANK('!0'!AY1001),ISERROR('!0'!AY1001)),"",'!0'!AY1001)</f>
        <v/>
      </c>
      <c r="AT999" t="str">
        <f>IF(OR(ISBLANK('!0'!AZ1001),ISERROR('!0'!AZ1001)),"",'!0'!AZ1001)</f>
        <v/>
      </c>
      <c r="AU999" t="str">
        <f>IF(OR(ISBLANK('!0'!BA1001),ISERROR('!0'!BA1001)),"",'!0'!BA1001)</f>
        <v/>
      </c>
      <c r="AV999" t="str">
        <f>IF(OR(ISBLANK('!0'!BB1001),ISERROR('!0'!BB1001)),"",'!0'!BB1001)</f>
        <v/>
      </c>
      <c r="AW999" t="str">
        <f>IF(OR(ISBLANK('!0'!BC1001),ISERROR('!0'!BC1001)),"",'!0'!BC1001)</f>
        <v/>
      </c>
      <c r="AX999" t="str">
        <f>IF(OR(ISBLANK('!0'!BD1001),ISERROR('!0'!BD1001)),"",'!0'!BD1001)</f>
        <v/>
      </c>
      <c r="AY999" t="str">
        <f>IF(OR(ISBLANK('!0'!BE1001),ISERROR('!0'!BE1001)),"",'!0'!BE1001)</f>
        <v/>
      </c>
      <c r="AZ999" t="str">
        <f>IF(OR(ISBLANK('!0'!BF1001),ISERROR('!0'!BF1001)),"",'!0'!BF1001)</f>
        <v/>
      </c>
      <c r="BA999" t="str">
        <f>IF(OR(ISBLANK('!0'!BG1001),ISERROR('!0'!BG1001)),"",'!0'!BG1001)</f>
        <v/>
      </c>
      <c r="BB999" t="str">
        <f>IF(OR(ISBLANK('!0'!BH1001),ISERROR('!0'!BH1001)),"",'!0'!BH1001)</f>
        <v/>
      </c>
      <c r="BC999" t="str">
        <f>IF(OR(ISBLANK('!0'!BI1001),ISERROR('!0'!BI1001)),"",'!0'!BI1001)</f>
        <v/>
      </c>
    </row>
    <row r="1000" spans="1:55" ht="12.75" customHeight="1" x14ac:dyDescent="0.2">
      <c r="A1000" t="str">
        <f>IF(OR(ISBLANK('!0'!A1002),ISERROR('!0'!A1002)),"",'!0'!A1002)</f>
        <v/>
      </c>
      <c r="B1000" t="str">
        <f>IF(OR(ISBLANK('!0'!B1002),ISERROR('!0'!B1002)),"",'!0'!B1002)</f>
        <v/>
      </c>
      <c r="C1000" t="str">
        <f>IF(OR(ISBLANK('!0'!C1001),ISERROR('!0'!C1001)),"",'!0'!C1001)</f>
        <v/>
      </c>
      <c r="D1000" t="str">
        <f>IF(OR(ISBLANK('!0'!D1002),ISERROR('!0'!D1002)),"",'!0'!D1002)</f>
        <v/>
      </c>
      <c r="E1000" t="str">
        <f>IF(OR(ISBLANK('!0'!E1002),ISERROR('!0'!E1002)),"",'!0'!E1002)</f>
        <v/>
      </c>
      <c r="F1000" t="str">
        <f>IF(OR(ISBLANK('!0'!F1002),ISERROR('!0'!F1002)),"",'!0'!F1002)</f>
        <v/>
      </c>
      <c r="G1000" t="str">
        <f>IF(OR(ISBLANK('!0'!G1002),ISERROR('!0'!G1002)),"",'!0'!G1002)</f>
        <v/>
      </c>
      <c r="H1000" t="str">
        <f>IF(OR(ISBLANK('!0'!H1002),ISERROR('!0'!H1002)),"",'!0'!H1002)</f>
        <v/>
      </c>
      <c r="I1000" s="4" t="str">
        <f>IF(OR(ISBLANK('!0'!I1002),ISERROR('!0'!I1002)),"",'!0'!I1002)</f>
        <v/>
      </c>
      <c r="J1000" t="str">
        <f>IF(OR(ISBLANK('!0'!J1002),ISERROR('!0'!J1002)),"",'!0'!J1002)</f>
        <v/>
      </c>
      <c r="K1000" s="59" t="str">
        <f>IF(OR(ISBLANK('!0'!K1002),ISERROR('!0'!K1002)),"",'!0'!K1002)</f>
        <v/>
      </c>
      <c r="L1000" t="str">
        <f>IF(OR(ISBLANK('!0'!L1002),ISERROR('!0'!L1002)),"",'!0'!L1002)</f>
        <v/>
      </c>
      <c r="M1000" t="str">
        <f>IF(OR(ISBLANK('!0'!M1002),ISERROR('!0'!M1002)),"",'!0'!M1002)</f>
        <v/>
      </c>
      <c r="N1000" t="str">
        <f>IF(OR(ISBLANK('!0'!N1002),ISERROR('!0'!N1002)),"",'!0'!N1002)</f>
        <v/>
      </c>
      <c r="O1000" t="str">
        <f>IF(OR(ISBLANK('!0'!O1002),ISERROR('!0'!O1002)),"",'!0'!O1002)</f>
        <v/>
      </c>
      <c r="P1000" t="str">
        <f>IF(OR(ISBLANK('!0'!P1002),ISERROR('!0'!P1002)),"",'!0'!P1002)</f>
        <v/>
      </c>
      <c r="Q1000" t="str">
        <f>IF(OR(ISBLANK('!0'!Q1002),ISERROR('!0'!Q1002)),"",'!0'!Q1002)</f>
        <v/>
      </c>
      <c r="R1000" t="str">
        <f>IF(OR(ISBLANK('!0'!R1002),ISERROR('!0'!R1002)),"",'!0'!R1002)</f>
        <v/>
      </c>
      <c r="S1000" t="str">
        <f>IF(OR(ISBLANK('!0'!S1002),ISERROR('!0'!S1002)),"",'!0'!S1002)</f>
        <v/>
      </c>
      <c r="T1000" t="str">
        <f>IF(OR(ISBLANK('!0'!T1002),ISERROR('!0'!T1002)),"",'!0'!T1002)</f>
        <v/>
      </c>
      <c r="U1000" t="str">
        <f>IF(OR(ISBLANK('!0'!U1002),ISERROR('!0'!U1002)),"",'!0'!U1002)</f>
        <v/>
      </c>
      <c r="V1000" t="str">
        <f>IF(OR(ISBLANK('!0'!V1002),ISERROR('!0'!V1002)),"",'!0'!V1002)</f>
        <v/>
      </c>
      <c r="W1000" t="str">
        <f>IF(OR(ISBLANK('!0'!W1002),ISERROR('!0'!W1002)),"",'!0'!W1002)</f>
        <v/>
      </c>
      <c r="X1000" t="str">
        <f>IF(OR(ISBLANK('!0'!X1002),ISERROR('!0'!X1002)),"",'!0'!X1002)</f>
        <v/>
      </c>
      <c r="Y1000" t="str">
        <f>IF(OR(ISBLANK('!0'!Y1002),ISERROR('!0'!Y1002)),"",'!0'!Y1002)</f>
        <v/>
      </c>
      <c r="Z1000" t="str">
        <f>IF(OR(ISBLANK('!0'!Z1002),ISERROR('!0'!Z1002)),"",'!0'!Z1002)</f>
        <v/>
      </c>
      <c r="AA1000" t="str">
        <f>IF(OR(ISBLANK('!0'!AA1002),ISERROR('!0'!AA1002)),"",'!0'!AA1002)</f>
        <v/>
      </c>
      <c r="AB1000" t="str">
        <f>IF(OR(ISBLANK('!0'!AB1002),ISERROR('!0'!AB1002)),"",'!0'!AB1002)</f>
        <v/>
      </c>
      <c r="AC1000" t="str">
        <f>IF(OR(ISBLANK('!0'!AI1002),ISERROR('!0'!AI1002)),"",'!0'!AI1002)</f>
        <v/>
      </c>
      <c r="AD1000" t="str">
        <f>IF(OR(ISBLANK('!0'!AJ1002),ISERROR('!0'!AJ1002)),"",'!0'!AJ1002)</f>
        <v/>
      </c>
      <c r="AE1000" t="str">
        <f>IF(OR(ISBLANK('!0'!AK1002),ISERROR('!0'!AK1002)),"",'!0'!AK1002)</f>
        <v/>
      </c>
      <c r="AF1000" t="str">
        <f>IF(OR(ISBLANK('!0'!AL1002),ISERROR('!0'!AL1002)),"",'!0'!AL1002)</f>
        <v/>
      </c>
      <c r="AG1000" t="str">
        <f>IF(OR(ISBLANK('!0'!AM1002),ISERROR('!0'!AM1002)),"",'!0'!AM1002)</f>
        <v/>
      </c>
      <c r="AH1000" t="str">
        <f>IF(OR(ISBLANK('!0'!AN1002),ISERROR('!0'!AN1002)),"",'!0'!AN1002)</f>
        <v/>
      </c>
      <c r="AI1000" t="str">
        <f>IF(OR(ISBLANK('!0'!AO1002),ISERROR('!0'!AO1002)),"",'!0'!AO1002)</f>
        <v/>
      </c>
      <c r="AJ1000" t="str">
        <f>IF(OR(ISBLANK('!0'!AP1002),ISERROR('!0'!AP1002)),"",'!0'!AP1002)</f>
        <v/>
      </c>
      <c r="AK1000" t="str">
        <f>IF(OR(ISBLANK('!0'!AQ1002),ISERROR('!0'!AQ1002)),"",'!0'!AQ1002)</f>
        <v/>
      </c>
      <c r="AL1000" t="str">
        <f>IF(OR(ISBLANK('!0'!AR1002),ISERROR('!0'!AR1002)),"",'!0'!AR1002)</f>
        <v/>
      </c>
      <c r="AM1000" t="str">
        <f>IF(OR(ISBLANK('!0'!AS1002),ISERROR('!0'!AS1002)),"",'!0'!AS1002)</f>
        <v/>
      </c>
      <c r="AN1000" t="str">
        <f>IF(OR(ISBLANK('!0'!AT1002),ISERROR('!0'!AT1002)),"",'!0'!AT1002)</f>
        <v/>
      </c>
      <c r="AO1000" t="str">
        <f>IF(OR(ISBLANK('!0'!AU1002),ISERROR('!0'!AU1002)),"",'!0'!AU1002)</f>
        <v/>
      </c>
      <c r="AP1000" t="str">
        <f>IF(OR(ISBLANK('!0'!AV1002),ISERROR('!0'!AV1002)),"",'!0'!AV1002)</f>
        <v/>
      </c>
      <c r="AQ1000" t="str">
        <f>IF(OR(ISBLANK('!0'!AW1002),ISERROR('!0'!AW1002)),"",'!0'!AW1002)</f>
        <v/>
      </c>
      <c r="AR1000" t="str">
        <f>IF(OR(ISBLANK('!0'!AX1002),ISERROR('!0'!AX1002)),"",'!0'!AX1002)</f>
        <v/>
      </c>
      <c r="AS1000" t="str">
        <f>IF(OR(ISBLANK('!0'!AY1002),ISERROR('!0'!AY1002)),"",'!0'!AY1002)</f>
        <v/>
      </c>
      <c r="AT1000" t="str">
        <f>IF(OR(ISBLANK('!0'!AZ1002),ISERROR('!0'!AZ1002)),"",'!0'!AZ1002)</f>
        <v/>
      </c>
      <c r="AU1000" t="str">
        <f>IF(OR(ISBLANK('!0'!BA1002),ISERROR('!0'!BA1002)),"",'!0'!BA1002)</f>
        <v/>
      </c>
      <c r="AV1000" t="str">
        <f>IF(OR(ISBLANK('!0'!BB1002),ISERROR('!0'!BB1002)),"",'!0'!BB1002)</f>
        <v/>
      </c>
      <c r="AW1000" t="str">
        <f>IF(OR(ISBLANK('!0'!BC1002),ISERROR('!0'!BC1002)),"",'!0'!BC1002)</f>
        <v/>
      </c>
      <c r="AX1000" t="str">
        <f>IF(OR(ISBLANK('!0'!BD1002),ISERROR('!0'!BD1002)),"",'!0'!BD1002)</f>
        <v/>
      </c>
      <c r="AY1000" t="str">
        <f>IF(OR(ISBLANK('!0'!BE1002),ISERROR('!0'!BE1002)),"",'!0'!BE1002)</f>
        <v/>
      </c>
      <c r="AZ1000" t="str">
        <f>IF(OR(ISBLANK('!0'!BF1002),ISERROR('!0'!BF1002)),"",'!0'!BF1002)</f>
        <v/>
      </c>
      <c r="BA1000" t="str">
        <f>IF(OR(ISBLANK('!0'!BG1002),ISERROR('!0'!BG1002)),"",'!0'!BG1002)</f>
        <v/>
      </c>
      <c r="BB1000" t="str">
        <f>IF(OR(ISBLANK('!0'!BH1002),ISERROR('!0'!BH1002)),"",'!0'!BH1002)</f>
        <v/>
      </c>
      <c r="BC1000" t="str">
        <f>IF(OR(ISBLANK('!0'!BI1002),ISERROR('!0'!BI1002)),"",'!0'!BI1002)</f>
        <v/>
      </c>
    </row>
    <row r="1001" spans="1:55" ht="12.75" customHeight="1" x14ac:dyDescent="0.2">
      <c r="A1001" t="str">
        <f>IF(OR(ISBLANK('!0'!A1003),ISERROR('!0'!A1003)),"",'!0'!A1003)</f>
        <v/>
      </c>
      <c r="B1001" t="str">
        <f>IF(OR(ISBLANK('!0'!B1003),ISERROR('!0'!B1003)),"",'!0'!B1003)</f>
        <v/>
      </c>
      <c r="C1001" t="str">
        <f>IF(OR(ISBLANK('!0'!C1002),ISERROR('!0'!C1002)),"",'!0'!C1002)</f>
        <v/>
      </c>
      <c r="D1001" t="str">
        <f>IF(OR(ISBLANK('!0'!D1003),ISERROR('!0'!D1003)),"",'!0'!D1003)</f>
        <v/>
      </c>
      <c r="E1001" t="str">
        <f>IF(OR(ISBLANK('!0'!E1003),ISERROR('!0'!E1003)),"",'!0'!E1003)</f>
        <v/>
      </c>
      <c r="F1001" t="str">
        <f>IF(OR(ISBLANK('!0'!F1003),ISERROR('!0'!F1003)),"",'!0'!F1003)</f>
        <v/>
      </c>
      <c r="G1001" t="str">
        <f>IF(OR(ISBLANK('!0'!G1003),ISERROR('!0'!G1003)),"",'!0'!G1003)</f>
        <v/>
      </c>
      <c r="H1001" t="str">
        <f>IF(OR(ISBLANK('!0'!H1003),ISERROR('!0'!H1003)),"",'!0'!H1003)</f>
        <v/>
      </c>
      <c r="I1001" s="4" t="str">
        <f>IF(OR(ISBLANK('!0'!I1003),ISERROR('!0'!I1003)),"",'!0'!I1003)</f>
        <v/>
      </c>
      <c r="J1001" t="str">
        <f>IF(OR(ISBLANK('!0'!J1003),ISERROR('!0'!J1003)),"",'!0'!J1003)</f>
        <v/>
      </c>
      <c r="K1001" s="59" t="str">
        <f>IF(OR(ISBLANK('!0'!K1003),ISERROR('!0'!K1003)),"",'!0'!K1003)</f>
        <v/>
      </c>
      <c r="L1001" t="str">
        <f>IF(OR(ISBLANK('!0'!L1003),ISERROR('!0'!L1003)),"",'!0'!L1003)</f>
        <v/>
      </c>
      <c r="M1001" t="str">
        <f>IF(OR(ISBLANK('!0'!M1003),ISERROR('!0'!M1003)),"",'!0'!M1003)</f>
        <v/>
      </c>
      <c r="N1001" t="str">
        <f>IF(OR(ISBLANK('!0'!N1003),ISERROR('!0'!N1003)),"",'!0'!N1003)</f>
        <v/>
      </c>
      <c r="O1001" t="str">
        <f>IF(OR(ISBLANK('!0'!O1003),ISERROR('!0'!O1003)),"",'!0'!O1003)</f>
        <v/>
      </c>
      <c r="P1001" t="str">
        <f>IF(OR(ISBLANK('!0'!P1003),ISERROR('!0'!P1003)),"",'!0'!P1003)</f>
        <v/>
      </c>
      <c r="Q1001" t="str">
        <f>IF(OR(ISBLANK('!0'!Q1003),ISERROR('!0'!Q1003)),"",'!0'!Q1003)</f>
        <v/>
      </c>
      <c r="R1001" t="str">
        <f>IF(OR(ISBLANK('!0'!R1003),ISERROR('!0'!R1003)),"",'!0'!R1003)</f>
        <v/>
      </c>
      <c r="S1001" t="str">
        <f>IF(OR(ISBLANK('!0'!S1003),ISERROR('!0'!S1003)),"",'!0'!S1003)</f>
        <v/>
      </c>
      <c r="T1001" t="str">
        <f>IF(OR(ISBLANK('!0'!T1003),ISERROR('!0'!T1003)),"",'!0'!T1003)</f>
        <v/>
      </c>
      <c r="U1001" t="str">
        <f>IF(OR(ISBLANK('!0'!U1003),ISERROR('!0'!U1003)),"",'!0'!U1003)</f>
        <v/>
      </c>
      <c r="V1001" t="str">
        <f>IF(OR(ISBLANK('!0'!V1003),ISERROR('!0'!V1003)),"",'!0'!V1003)</f>
        <v/>
      </c>
      <c r="W1001" t="str">
        <f>IF(OR(ISBLANK('!0'!W1003),ISERROR('!0'!W1003)),"",'!0'!W1003)</f>
        <v/>
      </c>
      <c r="X1001" t="str">
        <f>IF(OR(ISBLANK('!0'!X1003),ISERROR('!0'!X1003)),"",'!0'!X1003)</f>
        <v/>
      </c>
      <c r="Y1001" t="str">
        <f>IF(OR(ISBLANK('!0'!Y1003),ISERROR('!0'!Y1003)),"",'!0'!Y1003)</f>
        <v/>
      </c>
      <c r="Z1001" t="str">
        <f>IF(OR(ISBLANK('!0'!Z1003),ISERROR('!0'!Z1003)),"",'!0'!Z1003)</f>
        <v/>
      </c>
      <c r="AA1001" t="str">
        <f>IF(OR(ISBLANK('!0'!AA1003),ISERROR('!0'!AA1003)),"",'!0'!AA1003)</f>
        <v/>
      </c>
      <c r="AB1001" t="str">
        <f>IF(OR(ISBLANK('!0'!AB1003),ISERROR('!0'!AB1003)),"",'!0'!AB1003)</f>
        <v/>
      </c>
      <c r="AC1001" t="str">
        <f>IF(OR(ISBLANK('!0'!AI1003),ISERROR('!0'!AI1003)),"",'!0'!AI1003)</f>
        <v/>
      </c>
      <c r="AD1001" t="str">
        <f>IF(OR(ISBLANK('!0'!AJ1003),ISERROR('!0'!AJ1003)),"",'!0'!AJ1003)</f>
        <v/>
      </c>
      <c r="AE1001" t="str">
        <f>IF(OR(ISBLANK('!0'!AK1003),ISERROR('!0'!AK1003)),"",'!0'!AK1003)</f>
        <v/>
      </c>
      <c r="AF1001" t="str">
        <f>IF(OR(ISBLANK('!0'!AL1003),ISERROR('!0'!AL1003)),"",'!0'!AL1003)</f>
        <v/>
      </c>
      <c r="AG1001" t="str">
        <f>IF(OR(ISBLANK('!0'!AM1003),ISERROR('!0'!AM1003)),"",'!0'!AM1003)</f>
        <v/>
      </c>
      <c r="AH1001" t="str">
        <f>IF(OR(ISBLANK('!0'!AN1003),ISERROR('!0'!AN1003)),"",'!0'!AN1003)</f>
        <v/>
      </c>
      <c r="AI1001" t="str">
        <f>IF(OR(ISBLANK('!0'!AO1003),ISERROR('!0'!AO1003)),"",'!0'!AO1003)</f>
        <v/>
      </c>
      <c r="AJ1001" t="str">
        <f>IF(OR(ISBLANK('!0'!AP1003),ISERROR('!0'!AP1003)),"",'!0'!AP1003)</f>
        <v/>
      </c>
      <c r="AK1001" t="str">
        <f>IF(OR(ISBLANK('!0'!AQ1003),ISERROR('!0'!AQ1003)),"",'!0'!AQ1003)</f>
        <v/>
      </c>
      <c r="AL1001" t="str">
        <f>IF(OR(ISBLANK('!0'!AR1003),ISERROR('!0'!AR1003)),"",'!0'!AR1003)</f>
        <v/>
      </c>
      <c r="AM1001" t="str">
        <f>IF(OR(ISBLANK('!0'!AS1003),ISERROR('!0'!AS1003)),"",'!0'!AS1003)</f>
        <v/>
      </c>
      <c r="AN1001" t="str">
        <f>IF(OR(ISBLANK('!0'!AT1003),ISERROR('!0'!AT1003)),"",'!0'!AT1003)</f>
        <v/>
      </c>
      <c r="AO1001" t="str">
        <f>IF(OR(ISBLANK('!0'!AU1003),ISERROR('!0'!AU1003)),"",'!0'!AU1003)</f>
        <v/>
      </c>
      <c r="AP1001" t="str">
        <f>IF(OR(ISBLANK('!0'!AV1003),ISERROR('!0'!AV1003)),"",'!0'!AV1003)</f>
        <v/>
      </c>
      <c r="AQ1001" t="str">
        <f>IF(OR(ISBLANK('!0'!AW1003),ISERROR('!0'!AW1003)),"",'!0'!AW1003)</f>
        <v/>
      </c>
      <c r="AR1001" t="str">
        <f>IF(OR(ISBLANK('!0'!AX1003),ISERROR('!0'!AX1003)),"",'!0'!AX1003)</f>
        <v/>
      </c>
      <c r="AS1001" t="str">
        <f>IF(OR(ISBLANK('!0'!AY1003),ISERROR('!0'!AY1003)),"",'!0'!AY1003)</f>
        <v/>
      </c>
      <c r="AT1001" t="str">
        <f>IF(OR(ISBLANK('!0'!AZ1003),ISERROR('!0'!AZ1003)),"",'!0'!AZ1003)</f>
        <v/>
      </c>
      <c r="AU1001" t="str">
        <f>IF(OR(ISBLANK('!0'!BA1003),ISERROR('!0'!BA1003)),"",'!0'!BA1003)</f>
        <v/>
      </c>
      <c r="AV1001" t="str">
        <f>IF(OR(ISBLANK('!0'!BB1003),ISERROR('!0'!BB1003)),"",'!0'!BB1003)</f>
        <v/>
      </c>
      <c r="AW1001" t="str">
        <f>IF(OR(ISBLANK('!0'!BC1003),ISERROR('!0'!BC1003)),"",'!0'!BC1003)</f>
        <v/>
      </c>
      <c r="AX1001" t="str">
        <f>IF(OR(ISBLANK('!0'!BD1003),ISERROR('!0'!BD1003)),"",'!0'!BD1003)</f>
        <v/>
      </c>
      <c r="AY1001" t="str">
        <f>IF(OR(ISBLANK('!0'!BE1003),ISERROR('!0'!BE1003)),"",'!0'!BE1003)</f>
        <v/>
      </c>
      <c r="AZ1001" t="str">
        <f>IF(OR(ISBLANK('!0'!BF1003),ISERROR('!0'!BF1003)),"",'!0'!BF1003)</f>
        <v/>
      </c>
      <c r="BA1001" t="str">
        <f>IF(OR(ISBLANK('!0'!BG1003),ISERROR('!0'!BG1003)),"",'!0'!BG1003)</f>
        <v/>
      </c>
      <c r="BB1001" t="str">
        <f>IF(OR(ISBLANK('!0'!BH1003),ISERROR('!0'!BH1003)),"",'!0'!BH1003)</f>
        <v/>
      </c>
      <c r="BC1001" t="str">
        <f>IF(OR(ISBLANK('!0'!BI1003),ISERROR('!0'!BI1003)),"",'!0'!BI1003)</f>
        <v/>
      </c>
    </row>
    <row r="1002" spans="1:55" ht="12.75" customHeight="1" x14ac:dyDescent="0.2">
      <c r="A1002" t="str">
        <f>IF(OR(ISBLANK('!0'!A1004),ISERROR('!0'!A1004)),"",'!0'!A1004)</f>
        <v/>
      </c>
      <c r="B1002" t="str">
        <f>IF(OR(ISBLANK('!0'!B1004),ISERROR('!0'!B1004)),"",'!0'!B1004)</f>
        <v/>
      </c>
      <c r="C1002" t="str">
        <f>IF(OR(ISBLANK('!0'!C1003),ISERROR('!0'!C1003)),"",'!0'!C1003)</f>
        <v/>
      </c>
      <c r="D1002" t="str">
        <f>IF(OR(ISBLANK('!0'!D1004),ISERROR('!0'!D1004)),"",'!0'!D1004)</f>
        <v/>
      </c>
      <c r="E1002" t="str">
        <f>IF(OR(ISBLANK('!0'!E1004),ISERROR('!0'!E1004)),"",'!0'!E1004)</f>
        <v/>
      </c>
      <c r="F1002" t="str">
        <f>IF(OR(ISBLANK('!0'!F1004),ISERROR('!0'!F1004)),"",'!0'!F1004)</f>
        <v/>
      </c>
      <c r="G1002" t="str">
        <f>IF(OR(ISBLANK('!0'!G1004),ISERROR('!0'!G1004)),"",'!0'!G1004)</f>
        <v/>
      </c>
      <c r="H1002" t="str">
        <f>IF(OR(ISBLANK('!0'!H1004),ISERROR('!0'!H1004)),"",'!0'!H1004)</f>
        <v/>
      </c>
      <c r="I1002" s="4" t="str">
        <f>IF(OR(ISBLANK('!0'!I1004),ISERROR('!0'!I1004)),"",'!0'!I1004)</f>
        <v/>
      </c>
      <c r="J1002" t="str">
        <f>IF(OR(ISBLANK('!0'!J1004),ISERROR('!0'!J1004)),"",'!0'!J1004)</f>
        <v/>
      </c>
      <c r="K1002" s="59" t="str">
        <f>IF(OR(ISBLANK('!0'!K1004),ISERROR('!0'!K1004)),"",'!0'!K1004)</f>
        <v/>
      </c>
      <c r="L1002" t="str">
        <f>IF(OR(ISBLANK('!0'!L1004),ISERROR('!0'!L1004)),"",'!0'!L1004)</f>
        <v/>
      </c>
      <c r="M1002" t="str">
        <f>IF(OR(ISBLANK('!0'!M1004),ISERROR('!0'!M1004)),"",'!0'!M1004)</f>
        <v/>
      </c>
      <c r="N1002" t="str">
        <f>IF(OR(ISBLANK('!0'!N1004),ISERROR('!0'!N1004)),"",'!0'!N1004)</f>
        <v/>
      </c>
      <c r="O1002" t="str">
        <f>IF(OR(ISBLANK('!0'!O1004),ISERROR('!0'!O1004)),"",'!0'!O1004)</f>
        <v/>
      </c>
      <c r="P1002" t="str">
        <f>IF(OR(ISBLANK('!0'!P1004),ISERROR('!0'!P1004)),"",'!0'!P1004)</f>
        <v/>
      </c>
      <c r="Q1002" t="str">
        <f>IF(OR(ISBLANK('!0'!Q1004),ISERROR('!0'!Q1004)),"",'!0'!Q1004)</f>
        <v/>
      </c>
      <c r="R1002" t="str">
        <f>IF(OR(ISBLANK('!0'!R1004),ISERROR('!0'!R1004)),"",'!0'!R1004)</f>
        <v/>
      </c>
      <c r="S1002" t="str">
        <f>IF(OR(ISBLANK('!0'!S1004),ISERROR('!0'!S1004)),"",'!0'!S1004)</f>
        <v/>
      </c>
      <c r="T1002" t="str">
        <f>IF(OR(ISBLANK('!0'!T1004),ISERROR('!0'!T1004)),"",'!0'!T1004)</f>
        <v/>
      </c>
      <c r="U1002" t="str">
        <f>IF(OR(ISBLANK('!0'!U1004),ISERROR('!0'!U1004)),"",'!0'!U1004)</f>
        <v/>
      </c>
      <c r="V1002" t="str">
        <f>IF(OR(ISBLANK('!0'!V1004),ISERROR('!0'!V1004)),"",'!0'!V1004)</f>
        <v/>
      </c>
      <c r="W1002" t="str">
        <f>IF(OR(ISBLANK('!0'!W1004),ISERROR('!0'!W1004)),"",'!0'!W1004)</f>
        <v/>
      </c>
      <c r="X1002" t="str">
        <f>IF(OR(ISBLANK('!0'!X1004),ISERROR('!0'!X1004)),"",'!0'!X1004)</f>
        <v/>
      </c>
      <c r="Y1002" t="str">
        <f>IF(OR(ISBLANK('!0'!Y1004),ISERROR('!0'!Y1004)),"",'!0'!Y1004)</f>
        <v/>
      </c>
      <c r="Z1002" t="str">
        <f>IF(OR(ISBLANK('!0'!Z1004),ISERROR('!0'!Z1004)),"",'!0'!Z1004)</f>
        <v/>
      </c>
      <c r="AA1002" t="str">
        <f>IF(OR(ISBLANK('!0'!AA1004),ISERROR('!0'!AA1004)),"",'!0'!AA1004)</f>
        <v/>
      </c>
      <c r="AB1002" t="str">
        <f>IF(OR(ISBLANK('!0'!AB1004),ISERROR('!0'!AB1004)),"",'!0'!AB1004)</f>
        <v/>
      </c>
      <c r="AC1002" t="str">
        <f>IF(OR(ISBLANK('!0'!AI1004),ISERROR('!0'!AI1004)),"",'!0'!AI1004)</f>
        <v/>
      </c>
      <c r="AD1002" t="str">
        <f>IF(OR(ISBLANK('!0'!AJ1004),ISERROR('!0'!AJ1004)),"",'!0'!AJ1004)</f>
        <v/>
      </c>
      <c r="AE1002" t="str">
        <f>IF(OR(ISBLANK('!0'!AK1004),ISERROR('!0'!AK1004)),"",'!0'!AK1004)</f>
        <v/>
      </c>
      <c r="AF1002" t="str">
        <f>IF(OR(ISBLANK('!0'!AL1004),ISERROR('!0'!AL1004)),"",'!0'!AL1004)</f>
        <v/>
      </c>
      <c r="AG1002" t="str">
        <f>IF(OR(ISBLANK('!0'!AM1004),ISERROR('!0'!AM1004)),"",'!0'!AM1004)</f>
        <v/>
      </c>
      <c r="AH1002" t="str">
        <f>IF(OR(ISBLANK('!0'!AN1004),ISERROR('!0'!AN1004)),"",'!0'!AN1004)</f>
        <v/>
      </c>
      <c r="AI1002" t="str">
        <f>IF(OR(ISBLANK('!0'!AO1004),ISERROR('!0'!AO1004)),"",'!0'!AO1004)</f>
        <v/>
      </c>
      <c r="AJ1002" t="str">
        <f>IF(OR(ISBLANK('!0'!AP1004),ISERROR('!0'!AP1004)),"",'!0'!AP1004)</f>
        <v/>
      </c>
      <c r="AK1002" t="str">
        <f>IF(OR(ISBLANK('!0'!AQ1004),ISERROR('!0'!AQ1004)),"",'!0'!AQ1004)</f>
        <v/>
      </c>
      <c r="AL1002" t="str">
        <f>IF(OR(ISBLANK('!0'!AR1004),ISERROR('!0'!AR1004)),"",'!0'!AR1004)</f>
        <v/>
      </c>
      <c r="AM1002" t="str">
        <f>IF(OR(ISBLANK('!0'!AS1004),ISERROR('!0'!AS1004)),"",'!0'!AS1004)</f>
        <v/>
      </c>
      <c r="AN1002" t="str">
        <f>IF(OR(ISBLANK('!0'!AT1004),ISERROR('!0'!AT1004)),"",'!0'!AT1004)</f>
        <v/>
      </c>
      <c r="AO1002" t="str">
        <f>IF(OR(ISBLANK('!0'!AU1004),ISERROR('!0'!AU1004)),"",'!0'!AU1004)</f>
        <v/>
      </c>
      <c r="AP1002" t="str">
        <f>IF(OR(ISBLANK('!0'!AV1004),ISERROR('!0'!AV1004)),"",'!0'!AV1004)</f>
        <v/>
      </c>
      <c r="AQ1002" t="str">
        <f>IF(OR(ISBLANK('!0'!AW1004),ISERROR('!0'!AW1004)),"",'!0'!AW1004)</f>
        <v/>
      </c>
      <c r="AR1002" t="str">
        <f>IF(OR(ISBLANK('!0'!AX1004),ISERROR('!0'!AX1004)),"",'!0'!AX1004)</f>
        <v/>
      </c>
      <c r="AS1002" t="str">
        <f>IF(OR(ISBLANK('!0'!AY1004),ISERROR('!0'!AY1004)),"",'!0'!AY1004)</f>
        <v/>
      </c>
      <c r="AT1002" t="str">
        <f>IF(OR(ISBLANK('!0'!AZ1004),ISERROR('!0'!AZ1004)),"",'!0'!AZ1004)</f>
        <v/>
      </c>
      <c r="AU1002" t="str">
        <f>IF(OR(ISBLANK('!0'!BA1004),ISERROR('!0'!BA1004)),"",'!0'!BA1004)</f>
        <v/>
      </c>
      <c r="AV1002" t="str">
        <f>IF(OR(ISBLANK('!0'!BB1004),ISERROR('!0'!BB1004)),"",'!0'!BB1004)</f>
        <v/>
      </c>
      <c r="AW1002" t="str">
        <f>IF(OR(ISBLANK('!0'!BC1004),ISERROR('!0'!BC1004)),"",'!0'!BC1004)</f>
        <v/>
      </c>
      <c r="AX1002" t="str">
        <f>IF(OR(ISBLANK('!0'!BD1004),ISERROR('!0'!BD1004)),"",'!0'!BD1004)</f>
        <v/>
      </c>
      <c r="AY1002" t="str">
        <f>IF(OR(ISBLANK('!0'!BE1004),ISERROR('!0'!BE1004)),"",'!0'!BE1004)</f>
        <v/>
      </c>
      <c r="AZ1002" t="str">
        <f>IF(OR(ISBLANK('!0'!BF1004),ISERROR('!0'!BF1004)),"",'!0'!BF1004)</f>
        <v/>
      </c>
      <c r="BA1002" t="str">
        <f>IF(OR(ISBLANK('!0'!BG1004),ISERROR('!0'!BG1004)),"",'!0'!BG1004)</f>
        <v/>
      </c>
      <c r="BB1002" t="str">
        <f>IF(OR(ISBLANK('!0'!BH1004),ISERROR('!0'!BH1004)),"",'!0'!BH1004)</f>
        <v/>
      </c>
      <c r="BC1002" t="str">
        <f>IF(OR(ISBLANK('!0'!BI1004),ISERROR('!0'!BI1004)),"",'!0'!BI1004)</f>
        <v/>
      </c>
    </row>
    <row r="1003" spans="1:55" ht="12.75" customHeight="1" x14ac:dyDescent="0.2">
      <c r="A1003" t="str">
        <f>IF(OR(ISBLANK('!0'!A1005),ISERROR('!0'!A1005)),"",'!0'!A1005)</f>
        <v/>
      </c>
      <c r="B1003" t="str">
        <f>IF(OR(ISBLANK('!0'!B1005),ISERROR('!0'!B1005)),"",'!0'!B1005)</f>
        <v/>
      </c>
      <c r="C1003" t="str">
        <f>IF(OR(ISBLANK('!0'!C1004),ISERROR('!0'!C1004)),"",'!0'!C1004)</f>
        <v/>
      </c>
      <c r="D1003" t="str">
        <f>IF(OR(ISBLANK('!0'!D1005),ISERROR('!0'!D1005)),"",'!0'!D1005)</f>
        <v/>
      </c>
      <c r="E1003" t="str">
        <f>IF(OR(ISBLANK('!0'!E1005),ISERROR('!0'!E1005)),"",'!0'!E1005)</f>
        <v/>
      </c>
      <c r="F1003" t="str">
        <f>IF(OR(ISBLANK('!0'!F1005),ISERROR('!0'!F1005)),"",'!0'!F1005)</f>
        <v/>
      </c>
      <c r="G1003" t="str">
        <f>IF(OR(ISBLANK('!0'!G1005),ISERROR('!0'!G1005)),"",'!0'!G1005)</f>
        <v/>
      </c>
      <c r="H1003" t="str">
        <f>IF(OR(ISBLANK('!0'!H1005),ISERROR('!0'!H1005)),"",'!0'!H1005)</f>
        <v/>
      </c>
      <c r="I1003" s="4" t="str">
        <f>IF(OR(ISBLANK('!0'!I1005),ISERROR('!0'!I1005)),"",'!0'!I1005)</f>
        <v/>
      </c>
      <c r="J1003" t="str">
        <f>IF(OR(ISBLANK('!0'!J1005),ISERROR('!0'!J1005)),"",'!0'!J1005)</f>
        <v/>
      </c>
      <c r="K1003" s="59" t="str">
        <f>IF(OR(ISBLANK('!0'!K1005),ISERROR('!0'!K1005)),"",'!0'!K1005)</f>
        <v/>
      </c>
      <c r="L1003" t="str">
        <f>IF(OR(ISBLANK('!0'!L1005),ISERROR('!0'!L1005)),"",'!0'!L1005)</f>
        <v/>
      </c>
      <c r="M1003" t="str">
        <f>IF(OR(ISBLANK('!0'!M1005),ISERROR('!0'!M1005)),"",'!0'!M1005)</f>
        <v/>
      </c>
      <c r="N1003" t="str">
        <f>IF(OR(ISBLANK('!0'!N1005),ISERROR('!0'!N1005)),"",'!0'!N1005)</f>
        <v/>
      </c>
      <c r="O1003" t="str">
        <f>IF(OR(ISBLANK('!0'!O1005),ISERROR('!0'!O1005)),"",'!0'!O1005)</f>
        <v/>
      </c>
      <c r="P1003" t="str">
        <f>IF(OR(ISBLANK('!0'!P1005),ISERROR('!0'!P1005)),"",'!0'!P1005)</f>
        <v/>
      </c>
      <c r="Q1003" t="str">
        <f>IF(OR(ISBLANK('!0'!Q1005),ISERROR('!0'!Q1005)),"",'!0'!Q1005)</f>
        <v/>
      </c>
      <c r="R1003" t="str">
        <f>IF(OR(ISBLANK('!0'!R1005),ISERROR('!0'!R1005)),"",'!0'!R1005)</f>
        <v/>
      </c>
      <c r="S1003" t="str">
        <f>IF(OR(ISBLANK('!0'!S1005),ISERROR('!0'!S1005)),"",'!0'!S1005)</f>
        <v/>
      </c>
      <c r="T1003" t="str">
        <f>IF(OR(ISBLANK('!0'!T1005),ISERROR('!0'!T1005)),"",'!0'!T1005)</f>
        <v/>
      </c>
      <c r="U1003" t="str">
        <f>IF(OR(ISBLANK('!0'!U1005),ISERROR('!0'!U1005)),"",'!0'!U1005)</f>
        <v/>
      </c>
      <c r="V1003" t="str">
        <f>IF(OR(ISBLANK('!0'!V1005),ISERROR('!0'!V1005)),"",'!0'!V1005)</f>
        <v/>
      </c>
      <c r="W1003" t="str">
        <f>IF(OR(ISBLANK('!0'!W1005),ISERROR('!0'!W1005)),"",'!0'!W1005)</f>
        <v/>
      </c>
      <c r="X1003" t="str">
        <f>IF(OR(ISBLANK('!0'!X1005),ISERROR('!0'!X1005)),"",'!0'!X1005)</f>
        <v/>
      </c>
      <c r="Y1003" t="str">
        <f>IF(OR(ISBLANK('!0'!Y1005),ISERROR('!0'!Y1005)),"",'!0'!Y1005)</f>
        <v/>
      </c>
      <c r="Z1003" t="str">
        <f>IF(OR(ISBLANK('!0'!Z1005),ISERROR('!0'!Z1005)),"",'!0'!Z1005)</f>
        <v/>
      </c>
      <c r="AA1003" t="str">
        <f>IF(OR(ISBLANK('!0'!AA1005),ISERROR('!0'!AA1005)),"",'!0'!AA1005)</f>
        <v/>
      </c>
      <c r="AB1003" t="str">
        <f>IF(OR(ISBLANK('!0'!AB1005),ISERROR('!0'!AB1005)),"",'!0'!AB1005)</f>
        <v/>
      </c>
      <c r="AC1003" t="str">
        <f>IF(OR(ISBLANK('!0'!AI1005),ISERROR('!0'!AI1005)),"",'!0'!AI1005)</f>
        <v/>
      </c>
      <c r="AD1003" t="str">
        <f>IF(OR(ISBLANK('!0'!AJ1005),ISERROR('!0'!AJ1005)),"",'!0'!AJ1005)</f>
        <v/>
      </c>
      <c r="AE1003" t="str">
        <f>IF(OR(ISBLANK('!0'!AK1005),ISERROR('!0'!AK1005)),"",'!0'!AK1005)</f>
        <v/>
      </c>
      <c r="AF1003" t="str">
        <f>IF(OR(ISBLANK('!0'!AL1005),ISERROR('!0'!AL1005)),"",'!0'!AL1005)</f>
        <v/>
      </c>
      <c r="AG1003" t="str">
        <f>IF(OR(ISBLANK('!0'!AM1005),ISERROR('!0'!AM1005)),"",'!0'!AM1005)</f>
        <v/>
      </c>
      <c r="AH1003" t="str">
        <f>IF(OR(ISBLANK('!0'!AN1005),ISERROR('!0'!AN1005)),"",'!0'!AN1005)</f>
        <v/>
      </c>
      <c r="AI1003" t="str">
        <f>IF(OR(ISBLANK('!0'!AO1005),ISERROR('!0'!AO1005)),"",'!0'!AO1005)</f>
        <v/>
      </c>
      <c r="AJ1003" t="str">
        <f>IF(OR(ISBLANK('!0'!AP1005),ISERROR('!0'!AP1005)),"",'!0'!AP1005)</f>
        <v/>
      </c>
      <c r="AK1003" t="str">
        <f>IF(OR(ISBLANK('!0'!AQ1005),ISERROR('!0'!AQ1005)),"",'!0'!AQ1005)</f>
        <v/>
      </c>
      <c r="AL1003" t="str">
        <f>IF(OR(ISBLANK('!0'!AR1005),ISERROR('!0'!AR1005)),"",'!0'!AR1005)</f>
        <v/>
      </c>
      <c r="AM1003" t="str">
        <f>IF(OR(ISBLANK('!0'!AS1005),ISERROR('!0'!AS1005)),"",'!0'!AS1005)</f>
        <v/>
      </c>
      <c r="AN1003" t="str">
        <f>IF(OR(ISBLANK('!0'!AT1005),ISERROR('!0'!AT1005)),"",'!0'!AT1005)</f>
        <v/>
      </c>
      <c r="AO1003" t="str">
        <f>IF(OR(ISBLANK('!0'!AU1005),ISERROR('!0'!AU1005)),"",'!0'!AU1005)</f>
        <v/>
      </c>
      <c r="AP1003" t="str">
        <f>IF(OR(ISBLANK('!0'!AV1005),ISERROR('!0'!AV1005)),"",'!0'!AV1005)</f>
        <v/>
      </c>
      <c r="AQ1003" t="str">
        <f>IF(OR(ISBLANK('!0'!AW1005),ISERROR('!0'!AW1005)),"",'!0'!AW1005)</f>
        <v/>
      </c>
      <c r="AR1003" t="str">
        <f>IF(OR(ISBLANK('!0'!AX1005),ISERROR('!0'!AX1005)),"",'!0'!AX1005)</f>
        <v/>
      </c>
      <c r="AS1003" t="str">
        <f>IF(OR(ISBLANK('!0'!AY1005),ISERROR('!0'!AY1005)),"",'!0'!AY1005)</f>
        <v/>
      </c>
      <c r="AT1003" t="str">
        <f>IF(OR(ISBLANK('!0'!AZ1005),ISERROR('!0'!AZ1005)),"",'!0'!AZ1005)</f>
        <v/>
      </c>
      <c r="AU1003" t="str">
        <f>IF(OR(ISBLANK('!0'!BA1005),ISERROR('!0'!BA1005)),"",'!0'!BA1005)</f>
        <v/>
      </c>
      <c r="AV1003" t="str">
        <f>IF(OR(ISBLANK('!0'!BB1005),ISERROR('!0'!BB1005)),"",'!0'!BB1005)</f>
        <v/>
      </c>
      <c r="AW1003" t="str">
        <f>IF(OR(ISBLANK('!0'!BC1005),ISERROR('!0'!BC1005)),"",'!0'!BC1005)</f>
        <v/>
      </c>
      <c r="AX1003" t="str">
        <f>IF(OR(ISBLANK('!0'!BD1005),ISERROR('!0'!BD1005)),"",'!0'!BD1005)</f>
        <v/>
      </c>
      <c r="AY1003" t="str">
        <f>IF(OR(ISBLANK('!0'!BE1005),ISERROR('!0'!BE1005)),"",'!0'!BE1005)</f>
        <v/>
      </c>
      <c r="AZ1003" t="str">
        <f>IF(OR(ISBLANK('!0'!BF1005),ISERROR('!0'!BF1005)),"",'!0'!BF1005)</f>
        <v/>
      </c>
      <c r="BA1003" t="str">
        <f>IF(OR(ISBLANK('!0'!BG1005),ISERROR('!0'!BG1005)),"",'!0'!BG1005)</f>
        <v/>
      </c>
      <c r="BB1003" t="str">
        <f>IF(OR(ISBLANK('!0'!BH1005),ISERROR('!0'!BH1005)),"",'!0'!BH1005)</f>
        <v/>
      </c>
      <c r="BC1003" t="str">
        <f>IF(OR(ISBLANK('!0'!BI1005),ISERROR('!0'!BI1005)),"",'!0'!BI1005)</f>
        <v/>
      </c>
    </row>
    <row r="1004" spans="1:55" ht="12.75" customHeight="1" x14ac:dyDescent="0.2">
      <c r="A1004" t="str">
        <f>IF(OR(ISBLANK('!0'!A1006),ISERROR('!0'!A1006)),"",'!0'!A1006)</f>
        <v/>
      </c>
      <c r="B1004" t="str">
        <f>IF(OR(ISBLANK('!0'!B1006),ISERROR('!0'!B1006)),"",'!0'!B1006)</f>
        <v/>
      </c>
      <c r="C1004" t="str">
        <f>IF(OR(ISBLANK('!0'!C1005),ISERROR('!0'!C1005)),"",'!0'!C1005)</f>
        <v/>
      </c>
      <c r="D1004" t="str">
        <f>IF(OR(ISBLANK('!0'!D1006),ISERROR('!0'!D1006)),"",'!0'!D1006)</f>
        <v/>
      </c>
      <c r="E1004" t="str">
        <f>IF(OR(ISBLANK('!0'!E1006),ISERROR('!0'!E1006)),"",'!0'!E1006)</f>
        <v/>
      </c>
      <c r="F1004" t="str">
        <f>IF(OR(ISBLANK('!0'!F1006),ISERROR('!0'!F1006)),"",'!0'!F1006)</f>
        <v/>
      </c>
      <c r="G1004" t="str">
        <f>IF(OR(ISBLANK('!0'!G1006),ISERROR('!0'!G1006)),"",'!0'!G1006)</f>
        <v/>
      </c>
      <c r="H1004" t="str">
        <f>IF(OR(ISBLANK('!0'!H1006),ISERROR('!0'!H1006)),"",'!0'!H1006)</f>
        <v/>
      </c>
      <c r="I1004" s="4" t="str">
        <f>IF(OR(ISBLANK('!0'!I1006),ISERROR('!0'!I1006)),"",'!0'!I1006)</f>
        <v/>
      </c>
      <c r="J1004" t="str">
        <f>IF(OR(ISBLANK('!0'!J1006),ISERROR('!0'!J1006)),"",'!0'!J1006)</f>
        <v/>
      </c>
      <c r="K1004" s="59" t="str">
        <f>IF(OR(ISBLANK('!0'!K1006),ISERROR('!0'!K1006)),"",'!0'!K1006)</f>
        <v/>
      </c>
      <c r="L1004" t="str">
        <f>IF(OR(ISBLANK('!0'!L1006),ISERROR('!0'!L1006)),"",'!0'!L1006)</f>
        <v/>
      </c>
      <c r="M1004" t="str">
        <f>IF(OR(ISBLANK('!0'!M1006),ISERROR('!0'!M1006)),"",'!0'!M1006)</f>
        <v/>
      </c>
      <c r="N1004" t="str">
        <f>IF(OR(ISBLANK('!0'!N1006),ISERROR('!0'!N1006)),"",'!0'!N1006)</f>
        <v/>
      </c>
      <c r="O1004" t="str">
        <f>IF(OR(ISBLANK('!0'!O1006),ISERROR('!0'!O1006)),"",'!0'!O1006)</f>
        <v/>
      </c>
      <c r="P1004" t="str">
        <f>IF(OR(ISBLANK('!0'!P1006),ISERROR('!0'!P1006)),"",'!0'!P1006)</f>
        <v/>
      </c>
      <c r="Q1004" t="str">
        <f>IF(OR(ISBLANK('!0'!Q1006),ISERROR('!0'!Q1006)),"",'!0'!Q1006)</f>
        <v/>
      </c>
      <c r="R1004" t="str">
        <f>IF(OR(ISBLANK('!0'!R1006),ISERROR('!0'!R1006)),"",'!0'!R1006)</f>
        <v/>
      </c>
      <c r="S1004" t="str">
        <f>IF(OR(ISBLANK('!0'!S1006),ISERROR('!0'!S1006)),"",'!0'!S1006)</f>
        <v/>
      </c>
      <c r="T1004" t="str">
        <f>IF(OR(ISBLANK('!0'!T1006),ISERROR('!0'!T1006)),"",'!0'!T1006)</f>
        <v/>
      </c>
      <c r="U1004" t="str">
        <f>IF(OR(ISBLANK('!0'!U1006),ISERROR('!0'!U1006)),"",'!0'!U1006)</f>
        <v/>
      </c>
      <c r="V1004" t="str">
        <f>IF(OR(ISBLANK('!0'!V1006),ISERROR('!0'!V1006)),"",'!0'!V1006)</f>
        <v/>
      </c>
      <c r="W1004" t="str">
        <f>IF(OR(ISBLANK('!0'!W1006),ISERROR('!0'!W1006)),"",'!0'!W1006)</f>
        <v/>
      </c>
      <c r="X1004" t="str">
        <f>IF(OR(ISBLANK('!0'!X1006),ISERROR('!0'!X1006)),"",'!0'!X1006)</f>
        <v/>
      </c>
      <c r="Y1004" t="str">
        <f>IF(OR(ISBLANK('!0'!Y1006),ISERROR('!0'!Y1006)),"",'!0'!Y1006)</f>
        <v/>
      </c>
      <c r="Z1004" t="str">
        <f>IF(OR(ISBLANK('!0'!Z1006),ISERROR('!0'!Z1006)),"",'!0'!Z1006)</f>
        <v/>
      </c>
      <c r="AA1004" t="str">
        <f>IF(OR(ISBLANK('!0'!AA1006),ISERROR('!0'!AA1006)),"",'!0'!AA1006)</f>
        <v/>
      </c>
      <c r="AB1004" t="str">
        <f>IF(OR(ISBLANK('!0'!AB1006),ISERROR('!0'!AB1006)),"",'!0'!AB1006)</f>
        <v/>
      </c>
      <c r="AC1004" t="str">
        <f>IF(OR(ISBLANK('!0'!AI1006),ISERROR('!0'!AI1006)),"",'!0'!AI1006)</f>
        <v/>
      </c>
      <c r="AD1004" t="str">
        <f>IF(OR(ISBLANK('!0'!AJ1006),ISERROR('!0'!AJ1006)),"",'!0'!AJ1006)</f>
        <v/>
      </c>
      <c r="AE1004" t="str">
        <f>IF(OR(ISBLANK('!0'!AK1006),ISERROR('!0'!AK1006)),"",'!0'!AK1006)</f>
        <v/>
      </c>
      <c r="AF1004" t="str">
        <f>IF(OR(ISBLANK('!0'!AL1006),ISERROR('!0'!AL1006)),"",'!0'!AL1006)</f>
        <v/>
      </c>
      <c r="AG1004" t="str">
        <f>IF(OR(ISBLANK('!0'!AM1006),ISERROR('!0'!AM1006)),"",'!0'!AM1006)</f>
        <v/>
      </c>
      <c r="AH1004" t="str">
        <f>IF(OR(ISBLANK('!0'!AN1006),ISERROR('!0'!AN1006)),"",'!0'!AN1006)</f>
        <v/>
      </c>
      <c r="AI1004" t="str">
        <f>IF(OR(ISBLANK('!0'!AO1006),ISERROR('!0'!AO1006)),"",'!0'!AO1006)</f>
        <v/>
      </c>
      <c r="AJ1004" t="str">
        <f>IF(OR(ISBLANK('!0'!AP1006),ISERROR('!0'!AP1006)),"",'!0'!AP1006)</f>
        <v/>
      </c>
      <c r="AK1004" t="str">
        <f>IF(OR(ISBLANK('!0'!AQ1006),ISERROR('!0'!AQ1006)),"",'!0'!AQ1006)</f>
        <v/>
      </c>
      <c r="AL1004" t="str">
        <f>IF(OR(ISBLANK('!0'!AR1006),ISERROR('!0'!AR1006)),"",'!0'!AR1006)</f>
        <v/>
      </c>
      <c r="AM1004" t="str">
        <f>IF(OR(ISBLANK('!0'!AS1006),ISERROR('!0'!AS1006)),"",'!0'!AS1006)</f>
        <v/>
      </c>
      <c r="AN1004" t="str">
        <f>IF(OR(ISBLANK('!0'!AT1006),ISERROR('!0'!AT1006)),"",'!0'!AT1006)</f>
        <v/>
      </c>
      <c r="AO1004" t="str">
        <f>IF(OR(ISBLANK('!0'!AU1006),ISERROR('!0'!AU1006)),"",'!0'!AU1006)</f>
        <v/>
      </c>
      <c r="AP1004" t="str">
        <f>IF(OR(ISBLANK('!0'!AV1006),ISERROR('!0'!AV1006)),"",'!0'!AV1006)</f>
        <v/>
      </c>
      <c r="AQ1004" t="str">
        <f>IF(OR(ISBLANK('!0'!AW1006),ISERROR('!0'!AW1006)),"",'!0'!AW1006)</f>
        <v/>
      </c>
      <c r="AR1004" t="str">
        <f>IF(OR(ISBLANK('!0'!AX1006),ISERROR('!0'!AX1006)),"",'!0'!AX1006)</f>
        <v/>
      </c>
      <c r="AS1004" t="str">
        <f>IF(OR(ISBLANK('!0'!AY1006),ISERROR('!0'!AY1006)),"",'!0'!AY1006)</f>
        <v/>
      </c>
      <c r="AT1004" t="str">
        <f>IF(OR(ISBLANK('!0'!AZ1006),ISERROR('!0'!AZ1006)),"",'!0'!AZ1006)</f>
        <v/>
      </c>
      <c r="AU1004" t="str">
        <f>IF(OR(ISBLANK('!0'!BA1006),ISERROR('!0'!BA1006)),"",'!0'!BA1006)</f>
        <v/>
      </c>
      <c r="AV1004" t="str">
        <f>IF(OR(ISBLANK('!0'!BB1006),ISERROR('!0'!BB1006)),"",'!0'!BB1006)</f>
        <v/>
      </c>
      <c r="AW1004" t="str">
        <f>IF(OR(ISBLANK('!0'!BC1006),ISERROR('!0'!BC1006)),"",'!0'!BC1006)</f>
        <v/>
      </c>
      <c r="AX1004" t="str">
        <f>IF(OR(ISBLANK('!0'!BD1006),ISERROR('!0'!BD1006)),"",'!0'!BD1006)</f>
        <v/>
      </c>
      <c r="AY1004" t="str">
        <f>IF(OR(ISBLANK('!0'!BE1006),ISERROR('!0'!BE1006)),"",'!0'!BE1006)</f>
        <v/>
      </c>
      <c r="AZ1004" t="str">
        <f>IF(OR(ISBLANK('!0'!BF1006),ISERROR('!0'!BF1006)),"",'!0'!BF1006)</f>
        <v/>
      </c>
      <c r="BA1004" t="str">
        <f>IF(OR(ISBLANK('!0'!BG1006),ISERROR('!0'!BG1006)),"",'!0'!BG1006)</f>
        <v/>
      </c>
      <c r="BB1004" t="str">
        <f>IF(OR(ISBLANK('!0'!BH1006),ISERROR('!0'!BH1006)),"",'!0'!BH1006)</f>
        <v/>
      </c>
      <c r="BC1004" t="str">
        <f>IF(OR(ISBLANK('!0'!BI1006),ISERROR('!0'!BI1006)),"",'!0'!BI1006)</f>
        <v/>
      </c>
    </row>
    <row r="1005" spans="1:55" ht="12.75" customHeight="1" x14ac:dyDescent="0.2">
      <c r="A1005" t="str">
        <f>IF(OR(ISBLANK('!0'!A1007),ISERROR('!0'!A1007)),"",'!0'!A1007)</f>
        <v/>
      </c>
      <c r="B1005" t="str">
        <f>IF(OR(ISBLANK('!0'!B1007),ISERROR('!0'!B1007)),"",'!0'!B1007)</f>
        <v/>
      </c>
      <c r="C1005" t="str">
        <f>IF(OR(ISBLANK('!0'!C1006),ISERROR('!0'!C1006)),"",'!0'!C1006)</f>
        <v/>
      </c>
      <c r="D1005" t="str">
        <f>IF(OR(ISBLANK('!0'!D1007),ISERROR('!0'!D1007)),"",'!0'!D1007)</f>
        <v/>
      </c>
      <c r="E1005" t="str">
        <f>IF(OR(ISBLANK('!0'!E1007),ISERROR('!0'!E1007)),"",'!0'!E1007)</f>
        <v/>
      </c>
      <c r="F1005" t="str">
        <f>IF(OR(ISBLANK('!0'!F1007),ISERROR('!0'!F1007)),"",'!0'!F1007)</f>
        <v/>
      </c>
      <c r="G1005" t="str">
        <f>IF(OR(ISBLANK('!0'!G1007),ISERROR('!0'!G1007)),"",'!0'!G1007)</f>
        <v/>
      </c>
      <c r="H1005" t="str">
        <f>IF(OR(ISBLANK('!0'!H1007),ISERROR('!0'!H1007)),"",'!0'!H1007)</f>
        <v/>
      </c>
      <c r="I1005" s="4" t="str">
        <f>IF(OR(ISBLANK('!0'!I1007),ISERROR('!0'!I1007)),"",'!0'!I1007)</f>
        <v/>
      </c>
      <c r="J1005" t="str">
        <f>IF(OR(ISBLANK('!0'!J1007),ISERROR('!0'!J1007)),"",'!0'!J1007)</f>
        <v/>
      </c>
      <c r="K1005" s="59" t="str">
        <f>IF(OR(ISBLANK('!0'!K1007),ISERROR('!0'!K1007)),"",'!0'!K1007)</f>
        <v/>
      </c>
      <c r="L1005" t="str">
        <f>IF(OR(ISBLANK('!0'!L1007),ISERROR('!0'!L1007)),"",'!0'!L1007)</f>
        <v/>
      </c>
      <c r="M1005" t="str">
        <f>IF(OR(ISBLANK('!0'!M1007),ISERROR('!0'!M1007)),"",'!0'!M1007)</f>
        <v/>
      </c>
      <c r="N1005" t="str">
        <f>IF(OR(ISBLANK('!0'!N1007),ISERROR('!0'!N1007)),"",'!0'!N1007)</f>
        <v/>
      </c>
      <c r="O1005" t="str">
        <f>IF(OR(ISBLANK('!0'!O1007),ISERROR('!0'!O1007)),"",'!0'!O1007)</f>
        <v/>
      </c>
      <c r="P1005" t="str">
        <f>IF(OR(ISBLANK('!0'!P1007),ISERROR('!0'!P1007)),"",'!0'!P1007)</f>
        <v/>
      </c>
      <c r="Q1005" t="str">
        <f>IF(OR(ISBLANK('!0'!Q1007),ISERROR('!0'!Q1007)),"",'!0'!Q1007)</f>
        <v/>
      </c>
      <c r="R1005" t="str">
        <f>IF(OR(ISBLANK('!0'!R1007),ISERROR('!0'!R1007)),"",'!0'!R1007)</f>
        <v/>
      </c>
      <c r="S1005" t="str">
        <f>IF(OR(ISBLANK('!0'!S1007),ISERROR('!0'!S1007)),"",'!0'!S1007)</f>
        <v/>
      </c>
      <c r="T1005" t="str">
        <f>IF(OR(ISBLANK('!0'!T1007),ISERROR('!0'!T1007)),"",'!0'!T1007)</f>
        <v/>
      </c>
      <c r="U1005" t="str">
        <f>IF(OR(ISBLANK('!0'!U1007),ISERROR('!0'!U1007)),"",'!0'!U1007)</f>
        <v/>
      </c>
      <c r="V1005" t="str">
        <f>IF(OR(ISBLANK('!0'!V1007),ISERROR('!0'!V1007)),"",'!0'!V1007)</f>
        <v/>
      </c>
      <c r="W1005" t="str">
        <f>IF(OR(ISBLANK('!0'!W1007),ISERROR('!0'!W1007)),"",'!0'!W1007)</f>
        <v/>
      </c>
      <c r="X1005" t="str">
        <f>IF(OR(ISBLANK('!0'!X1007),ISERROR('!0'!X1007)),"",'!0'!X1007)</f>
        <v/>
      </c>
      <c r="Y1005" t="str">
        <f>IF(OR(ISBLANK('!0'!Y1007),ISERROR('!0'!Y1007)),"",'!0'!Y1007)</f>
        <v/>
      </c>
      <c r="Z1005" t="str">
        <f>IF(OR(ISBLANK('!0'!Z1007),ISERROR('!0'!Z1007)),"",'!0'!Z1007)</f>
        <v/>
      </c>
      <c r="AA1005" t="str">
        <f>IF(OR(ISBLANK('!0'!AA1007),ISERROR('!0'!AA1007)),"",'!0'!AA1007)</f>
        <v/>
      </c>
      <c r="AB1005" t="str">
        <f>IF(OR(ISBLANK('!0'!AB1007),ISERROR('!0'!AB1007)),"",'!0'!AB1007)</f>
        <v/>
      </c>
      <c r="AC1005" t="str">
        <f>IF(OR(ISBLANK('!0'!AI1007),ISERROR('!0'!AI1007)),"",'!0'!AI1007)</f>
        <v/>
      </c>
      <c r="AD1005" t="str">
        <f>IF(OR(ISBLANK('!0'!AJ1007),ISERROR('!0'!AJ1007)),"",'!0'!AJ1007)</f>
        <v/>
      </c>
      <c r="AE1005" t="str">
        <f>IF(OR(ISBLANK('!0'!AK1007),ISERROR('!0'!AK1007)),"",'!0'!AK1007)</f>
        <v/>
      </c>
      <c r="AF1005" t="str">
        <f>IF(OR(ISBLANK('!0'!AL1007),ISERROR('!0'!AL1007)),"",'!0'!AL1007)</f>
        <v/>
      </c>
      <c r="AG1005" t="str">
        <f>IF(OR(ISBLANK('!0'!AM1007),ISERROR('!0'!AM1007)),"",'!0'!AM1007)</f>
        <v/>
      </c>
      <c r="AH1005" t="str">
        <f>IF(OR(ISBLANK('!0'!AN1007),ISERROR('!0'!AN1007)),"",'!0'!AN1007)</f>
        <v/>
      </c>
      <c r="AI1005" t="str">
        <f>IF(OR(ISBLANK('!0'!AO1007),ISERROR('!0'!AO1007)),"",'!0'!AO1007)</f>
        <v/>
      </c>
      <c r="AJ1005" t="str">
        <f>IF(OR(ISBLANK('!0'!AP1007),ISERROR('!0'!AP1007)),"",'!0'!AP1007)</f>
        <v/>
      </c>
      <c r="AK1005" t="str">
        <f>IF(OR(ISBLANK('!0'!AQ1007),ISERROR('!0'!AQ1007)),"",'!0'!AQ1007)</f>
        <v/>
      </c>
      <c r="AL1005" t="str">
        <f>IF(OR(ISBLANK('!0'!AR1007),ISERROR('!0'!AR1007)),"",'!0'!AR1007)</f>
        <v/>
      </c>
      <c r="AM1005" t="str">
        <f>IF(OR(ISBLANK('!0'!AS1007),ISERROR('!0'!AS1007)),"",'!0'!AS1007)</f>
        <v/>
      </c>
      <c r="AN1005" t="str">
        <f>IF(OR(ISBLANK('!0'!AT1007),ISERROR('!0'!AT1007)),"",'!0'!AT1007)</f>
        <v/>
      </c>
      <c r="AO1005" t="str">
        <f>IF(OR(ISBLANK('!0'!AU1007),ISERROR('!0'!AU1007)),"",'!0'!AU1007)</f>
        <v/>
      </c>
      <c r="AP1005" t="str">
        <f>IF(OR(ISBLANK('!0'!AV1007),ISERROR('!0'!AV1007)),"",'!0'!AV1007)</f>
        <v/>
      </c>
      <c r="AQ1005" t="str">
        <f>IF(OR(ISBLANK('!0'!AW1007),ISERROR('!0'!AW1007)),"",'!0'!AW1007)</f>
        <v/>
      </c>
      <c r="AR1005" t="str">
        <f>IF(OR(ISBLANK('!0'!AX1007),ISERROR('!0'!AX1007)),"",'!0'!AX1007)</f>
        <v/>
      </c>
      <c r="AS1005" t="str">
        <f>IF(OR(ISBLANK('!0'!AY1007),ISERROR('!0'!AY1007)),"",'!0'!AY1007)</f>
        <v/>
      </c>
      <c r="AT1005" t="str">
        <f>IF(OR(ISBLANK('!0'!AZ1007),ISERROR('!0'!AZ1007)),"",'!0'!AZ1007)</f>
        <v/>
      </c>
      <c r="AU1005" t="str">
        <f>IF(OR(ISBLANK('!0'!BA1007),ISERROR('!0'!BA1007)),"",'!0'!BA1007)</f>
        <v/>
      </c>
      <c r="AV1005" t="str">
        <f>IF(OR(ISBLANK('!0'!BB1007),ISERROR('!0'!BB1007)),"",'!0'!BB1007)</f>
        <v/>
      </c>
      <c r="AW1005" t="str">
        <f>IF(OR(ISBLANK('!0'!BC1007),ISERROR('!0'!BC1007)),"",'!0'!BC1007)</f>
        <v/>
      </c>
      <c r="AX1005" t="str">
        <f>IF(OR(ISBLANK('!0'!BD1007),ISERROR('!0'!BD1007)),"",'!0'!BD1007)</f>
        <v/>
      </c>
      <c r="AY1005" t="str">
        <f>IF(OR(ISBLANK('!0'!BE1007),ISERROR('!0'!BE1007)),"",'!0'!BE1007)</f>
        <v/>
      </c>
      <c r="AZ1005" t="str">
        <f>IF(OR(ISBLANK('!0'!BF1007),ISERROR('!0'!BF1007)),"",'!0'!BF1007)</f>
        <v/>
      </c>
      <c r="BA1005" t="str">
        <f>IF(OR(ISBLANK('!0'!BG1007),ISERROR('!0'!BG1007)),"",'!0'!BG1007)</f>
        <v/>
      </c>
      <c r="BB1005" t="str">
        <f>IF(OR(ISBLANK('!0'!BH1007),ISERROR('!0'!BH1007)),"",'!0'!BH1007)</f>
        <v/>
      </c>
      <c r="BC1005" t="str">
        <f>IF(OR(ISBLANK('!0'!BI1007),ISERROR('!0'!BI1007)),"",'!0'!BI1007)</f>
        <v/>
      </c>
    </row>
    <row r="1006" spans="1:55" ht="12.75" customHeight="1" x14ac:dyDescent="0.2">
      <c r="A1006" t="str">
        <f>IF(OR(ISBLANK('!0'!A1008),ISERROR('!0'!A1008)),"",'!0'!A1008)</f>
        <v/>
      </c>
      <c r="B1006" t="str">
        <f>IF(OR(ISBLANK('!0'!B1008),ISERROR('!0'!B1008)),"",'!0'!B1008)</f>
        <v/>
      </c>
      <c r="C1006" t="str">
        <f>IF(OR(ISBLANK('!0'!C1007),ISERROR('!0'!C1007)),"",'!0'!C1007)</f>
        <v/>
      </c>
      <c r="D1006" t="str">
        <f>IF(OR(ISBLANK('!0'!D1008),ISERROR('!0'!D1008)),"",'!0'!D1008)</f>
        <v/>
      </c>
      <c r="E1006" t="str">
        <f>IF(OR(ISBLANK('!0'!E1008),ISERROR('!0'!E1008)),"",'!0'!E1008)</f>
        <v/>
      </c>
      <c r="F1006" t="str">
        <f>IF(OR(ISBLANK('!0'!F1008),ISERROR('!0'!F1008)),"",'!0'!F1008)</f>
        <v/>
      </c>
      <c r="G1006" t="str">
        <f>IF(OR(ISBLANK('!0'!G1008),ISERROR('!0'!G1008)),"",'!0'!G1008)</f>
        <v/>
      </c>
      <c r="H1006" t="str">
        <f>IF(OR(ISBLANK('!0'!H1008),ISERROR('!0'!H1008)),"",'!0'!H1008)</f>
        <v/>
      </c>
      <c r="I1006" s="4" t="str">
        <f>IF(OR(ISBLANK('!0'!I1008),ISERROR('!0'!I1008)),"",'!0'!I1008)</f>
        <v/>
      </c>
      <c r="J1006" t="str">
        <f>IF(OR(ISBLANK('!0'!J1008),ISERROR('!0'!J1008)),"",'!0'!J1008)</f>
        <v/>
      </c>
      <c r="K1006" s="59" t="str">
        <f>IF(OR(ISBLANK('!0'!K1008),ISERROR('!0'!K1008)),"",'!0'!K1008)</f>
        <v/>
      </c>
      <c r="L1006" t="str">
        <f>IF(OR(ISBLANK('!0'!L1008),ISERROR('!0'!L1008)),"",'!0'!L1008)</f>
        <v/>
      </c>
      <c r="M1006" t="str">
        <f>IF(OR(ISBLANK('!0'!M1008),ISERROR('!0'!M1008)),"",'!0'!M1008)</f>
        <v/>
      </c>
      <c r="N1006" t="str">
        <f>IF(OR(ISBLANK('!0'!N1008),ISERROR('!0'!N1008)),"",'!0'!N1008)</f>
        <v/>
      </c>
      <c r="O1006" t="str">
        <f>IF(OR(ISBLANK('!0'!O1008),ISERROR('!0'!O1008)),"",'!0'!O1008)</f>
        <v/>
      </c>
      <c r="P1006" t="str">
        <f>IF(OR(ISBLANK('!0'!P1008),ISERROR('!0'!P1008)),"",'!0'!P1008)</f>
        <v/>
      </c>
      <c r="Q1006" t="str">
        <f>IF(OR(ISBLANK('!0'!Q1008),ISERROR('!0'!Q1008)),"",'!0'!Q1008)</f>
        <v/>
      </c>
      <c r="R1006" t="str">
        <f>IF(OR(ISBLANK('!0'!R1008),ISERROR('!0'!R1008)),"",'!0'!R1008)</f>
        <v/>
      </c>
      <c r="S1006" t="str">
        <f>IF(OR(ISBLANK('!0'!S1008),ISERROR('!0'!S1008)),"",'!0'!S1008)</f>
        <v/>
      </c>
      <c r="T1006" t="str">
        <f>IF(OR(ISBLANK('!0'!T1008),ISERROR('!0'!T1008)),"",'!0'!T1008)</f>
        <v/>
      </c>
      <c r="U1006" t="str">
        <f>IF(OR(ISBLANK('!0'!U1008),ISERROR('!0'!U1008)),"",'!0'!U1008)</f>
        <v/>
      </c>
      <c r="V1006" t="str">
        <f>IF(OR(ISBLANK('!0'!V1008),ISERROR('!0'!V1008)),"",'!0'!V1008)</f>
        <v/>
      </c>
      <c r="W1006" t="str">
        <f>IF(OR(ISBLANK('!0'!W1008),ISERROR('!0'!W1008)),"",'!0'!W1008)</f>
        <v/>
      </c>
      <c r="X1006" t="str">
        <f>IF(OR(ISBLANK('!0'!X1008),ISERROR('!0'!X1008)),"",'!0'!X1008)</f>
        <v/>
      </c>
      <c r="Y1006" t="str">
        <f>IF(OR(ISBLANK('!0'!Y1008),ISERROR('!0'!Y1008)),"",'!0'!Y1008)</f>
        <v/>
      </c>
      <c r="Z1006" t="str">
        <f>IF(OR(ISBLANK('!0'!Z1008),ISERROR('!0'!Z1008)),"",'!0'!Z1008)</f>
        <v/>
      </c>
      <c r="AA1006" t="str">
        <f>IF(OR(ISBLANK('!0'!AA1008),ISERROR('!0'!AA1008)),"",'!0'!AA1008)</f>
        <v/>
      </c>
      <c r="AB1006" t="str">
        <f>IF(OR(ISBLANK('!0'!AB1008),ISERROR('!0'!AB1008)),"",'!0'!AB1008)</f>
        <v/>
      </c>
      <c r="AC1006" t="str">
        <f>IF(OR(ISBLANK('!0'!AI1008),ISERROR('!0'!AI1008)),"",'!0'!AI1008)</f>
        <v/>
      </c>
      <c r="AD1006" t="str">
        <f>IF(OR(ISBLANK('!0'!AJ1008),ISERROR('!0'!AJ1008)),"",'!0'!AJ1008)</f>
        <v/>
      </c>
      <c r="AE1006" t="str">
        <f>IF(OR(ISBLANK('!0'!AK1008),ISERROR('!0'!AK1008)),"",'!0'!AK1008)</f>
        <v/>
      </c>
      <c r="AF1006" t="str">
        <f>IF(OR(ISBLANK('!0'!AL1008),ISERROR('!0'!AL1008)),"",'!0'!AL1008)</f>
        <v/>
      </c>
      <c r="AG1006" t="str">
        <f>IF(OR(ISBLANK('!0'!AM1008),ISERROR('!0'!AM1008)),"",'!0'!AM1008)</f>
        <v/>
      </c>
      <c r="AH1006" t="str">
        <f>IF(OR(ISBLANK('!0'!AN1008),ISERROR('!0'!AN1008)),"",'!0'!AN1008)</f>
        <v/>
      </c>
      <c r="AI1006" t="str">
        <f>IF(OR(ISBLANK('!0'!AO1008),ISERROR('!0'!AO1008)),"",'!0'!AO1008)</f>
        <v/>
      </c>
      <c r="AJ1006" t="str">
        <f>IF(OR(ISBLANK('!0'!AP1008),ISERROR('!0'!AP1008)),"",'!0'!AP1008)</f>
        <v/>
      </c>
      <c r="AK1006" t="str">
        <f>IF(OR(ISBLANK('!0'!AQ1008),ISERROR('!0'!AQ1008)),"",'!0'!AQ1008)</f>
        <v/>
      </c>
      <c r="AL1006" t="str">
        <f>IF(OR(ISBLANK('!0'!AR1008),ISERROR('!0'!AR1008)),"",'!0'!AR1008)</f>
        <v/>
      </c>
      <c r="AM1006" t="str">
        <f>IF(OR(ISBLANK('!0'!AS1008),ISERROR('!0'!AS1008)),"",'!0'!AS1008)</f>
        <v/>
      </c>
      <c r="AN1006" t="str">
        <f>IF(OR(ISBLANK('!0'!AT1008),ISERROR('!0'!AT1008)),"",'!0'!AT1008)</f>
        <v/>
      </c>
      <c r="AO1006" t="str">
        <f>IF(OR(ISBLANK('!0'!AU1008),ISERROR('!0'!AU1008)),"",'!0'!AU1008)</f>
        <v/>
      </c>
      <c r="AP1006" t="str">
        <f>IF(OR(ISBLANK('!0'!AV1008),ISERROR('!0'!AV1008)),"",'!0'!AV1008)</f>
        <v/>
      </c>
      <c r="AQ1006" t="str">
        <f>IF(OR(ISBLANK('!0'!AW1008),ISERROR('!0'!AW1008)),"",'!0'!AW1008)</f>
        <v/>
      </c>
      <c r="AR1006" t="str">
        <f>IF(OR(ISBLANK('!0'!AX1008),ISERROR('!0'!AX1008)),"",'!0'!AX1008)</f>
        <v/>
      </c>
      <c r="AS1006" t="str">
        <f>IF(OR(ISBLANK('!0'!AY1008),ISERROR('!0'!AY1008)),"",'!0'!AY1008)</f>
        <v/>
      </c>
      <c r="AT1006" t="str">
        <f>IF(OR(ISBLANK('!0'!AZ1008),ISERROR('!0'!AZ1008)),"",'!0'!AZ1008)</f>
        <v/>
      </c>
      <c r="AU1006" t="str">
        <f>IF(OR(ISBLANK('!0'!BA1008),ISERROR('!0'!BA1008)),"",'!0'!BA1008)</f>
        <v/>
      </c>
      <c r="AV1006" t="str">
        <f>IF(OR(ISBLANK('!0'!BB1008),ISERROR('!0'!BB1008)),"",'!0'!BB1008)</f>
        <v/>
      </c>
      <c r="AW1006" t="str">
        <f>IF(OR(ISBLANK('!0'!BC1008),ISERROR('!0'!BC1008)),"",'!0'!BC1008)</f>
        <v/>
      </c>
      <c r="AX1006" t="str">
        <f>IF(OR(ISBLANK('!0'!BD1008),ISERROR('!0'!BD1008)),"",'!0'!BD1008)</f>
        <v/>
      </c>
      <c r="AY1006" t="str">
        <f>IF(OR(ISBLANK('!0'!BE1008),ISERROR('!0'!BE1008)),"",'!0'!BE1008)</f>
        <v/>
      </c>
      <c r="AZ1006" t="str">
        <f>IF(OR(ISBLANK('!0'!BF1008),ISERROR('!0'!BF1008)),"",'!0'!BF1008)</f>
        <v/>
      </c>
      <c r="BA1006" t="str">
        <f>IF(OR(ISBLANK('!0'!BG1008),ISERROR('!0'!BG1008)),"",'!0'!BG1008)</f>
        <v/>
      </c>
      <c r="BB1006" t="str">
        <f>IF(OR(ISBLANK('!0'!BH1008),ISERROR('!0'!BH1008)),"",'!0'!BH1008)</f>
        <v/>
      </c>
      <c r="BC1006" t="str">
        <f>IF(OR(ISBLANK('!0'!BI1008),ISERROR('!0'!BI1008)),"",'!0'!BI1008)</f>
        <v/>
      </c>
    </row>
    <row r="1007" spans="1:55" ht="12.75" customHeight="1" x14ac:dyDescent="0.2">
      <c r="A1007" t="str">
        <f>IF(OR(ISBLANK('!0'!A1009),ISERROR('!0'!A1009)),"",'!0'!A1009)</f>
        <v/>
      </c>
      <c r="B1007" t="str">
        <f>IF(OR(ISBLANK('!0'!B1009),ISERROR('!0'!B1009)),"",'!0'!B1009)</f>
        <v/>
      </c>
      <c r="C1007" t="str">
        <f>IF(OR(ISBLANK('!0'!C1008),ISERROR('!0'!C1008)),"",'!0'!C1008)</f>
        <v/>
      </c>
      <c r="D1007" t="str">
        <f>IF(OR(ISBLANK('!0'!D1009),ISERROR('!0'!D1009)),"",'!0'!D1009)</f>
        <v/>
      </c>
      <c r="E1007" t="str">
        <f>IF(OR(ISBLANK('!0'!E1009),ISERROR('!0'!E1009)),"",'!0'!E1009)</f>
        <v/>
      </c>
      <c r="F1007" t="str">
        <f>IF(OR(ISBLANK('!0'!F1009),ISERROR('!0'!F1009)),"",'!0'!F1009)</f>
        <v/>
      </c>
      <c r="G1007" t="str">
        <f>IF(OR(ISBLANK('!0'!G1009),ISERROR('!0'!G1009)),"",'!0'!G1009)</f>
        <v/>
      </c>
      <c r="H1007" t="str">
        <f>IF(OR(ISBLANK('!0'!H1009),ISERROR('!0'!H1009)),"",'!0'!H1009)</f>
        <v/>
      </c>
      <c r="I1007" s="4" t="str">
        <f>IF(OR(ISBLANK('!0'!I1009),ISERROR('!0'!I1009)),"",'!0'!I1009)</f>
        <v/>
      </c>
      <c r="J1007" t="str">
        <f>IF(OR(ISBLANK('!0'!J1009),ISERROR('!0'!J1009)),"",'!0'!J1009)</f>
        <v/>
      </c>
      <c r="K1007" s="59" t="str">
        <f>IF(OR(ISBLANK('!0'!K1009),ISERROR('!0'!K1009)),"",'!0'!K1009)</f>
        <v/>
      </c>
      <c r="L1007" t="str">
        <f>IF(OR(ISBLANK('!0'!L1009),ISERROR('!0'!L1009)),"",'!0'!L1009)</f>
        <v/>
      </c>
      <c r="M1007" t="str">
        <f>IF(OR(ISBLANK('!0'!M1009),ISERROR('!0'!M1009)),"",'!0'!M1009)</f>
        <v/>
      </c>
      <c r="N1007" t="str">
        <f>IF(OR(ISBLANK('!0'!N1009),ISERROR('!0'!N1009)),"",'!0'!N1009)</f>
        <v/>
      </c>
      <c r="O1007" t="str">
        <f>IF(OR(ISBLANK('!0'!O1009),ISERROR('!0'!O1009)),"",'!0'!O1009)</f>
        <v/>
      </c>
      <c r="P1007" t="str">
        <f>IF(OR(ISBLANK('!0'!P1009),ISERROR('!0'!P1009)),"",'!0'!P1009)</f>
        <v/>
      </c>
      <c r="Q1007" t="str">
        <f>IF(OR(ISBLANK('!0'!Q1009),ISERROR('!0'!Q1009)),"",'!0'!Q1009)</f>
        <v/>
      </c>
      <c r="R1007" t="str">
        <f>IF(OR(ISBLANK('!0'!R1009),ISERROR('!0'!R1009)),"",'!0'!R1009)</f>
        <v/>
      </c>
      <c r="S1007" t="str">
        <f>IF(OR(ISBLANK('!0'!S1009),ISERROR('!0'!S1009)),"",'!0'!S1009)</f>
        <v/>
      </c>
      <c r="T1007" t="str">
        <f>IF(OR(ISBLANK('!0'!T1009),ISERROR('!0'!T1009)),"",'!0'!T1009)</f>
        <v/>
      </c>
      <c r="U1007" t="str">
        <f>IF(OR(ISBLANK('!0'!U1009),ISERROR('!0'!U1009)),"",'!0'!U1009)</f>
        <v/>
      </c>
      <c r="V1007" t="str">
        <f>IF(OR(ISBLANK('!0'!V1009),ISERROR('!0'!V1009)),"",'!0'!V1009)</f>
        <v/>
      </c>
      <c r="W1007" t="str">
        <f>IF(OR(ISBLANK('!0'!W1009),ISERROR('!0'!W1009)),"",'!0'!W1009)</f>
        <v/>
      </c>
      <c r="X1007" t="str">
        <f>IF(OR(ISBLANK('!0'!X1009),ISERROR('!0'!X1009)),"",'!0'!X1009)</f>
        <v/>
      </c>
      <c r="Y1007" t="str">
        <f>IF(OR(ISBLANK('!0'!Y1009),ISERROR('!0'!Y1009)),"",'!0'!Y1009)</f>
        <v/>
      </c>
      <c r="Z1007" t="str">
        <f>IF(OR(ISBLANK('!0'!Z1009),ISERROR('!0'!Z1009)),"",'!0'!Z1009)</f>
        <v/>
      </c>
      <c r="AA1007" t="str">
        <f>IF(OR(ISBLANK('!0'!AA1009),ISERROR('!0'!AA1009)),"",'!0'!AA1009)</f>
        <v/>
      </c>
      <c r="AB1007" t="str">
        <f>IF(OR(ISBLANK('!0'!AB1009),ISERROR('!0'!AB1009)),"",'!0'!AB1009)</f>
        <v/>
      </c>
      <c r="AC1007" t="str">
        <f>IF(OR(ISBLANK('!0'!AI1009),ISERROR('!0'!AI1009)),"",'!0'!AI1009)</f>
        <v/>
      </c>
      <c r="AD1007" t="str">
        <f>IF(OR(ISBLANK('!0'!AJ1009),ISERROR('!0'!AJ1009)),"",'!0'!AJ1009)</f>
        <v/>
      </c>
      <c r="AE1007" t="str">
        <f>IF(OR(ISBLANK('!0'!AK1009),ISERROR('!0'!AK1009)),"",'!0'!AK1009)</f>
        <v/>
      </c>
      <c r="AF1007" t="str">
        <f>IF(OR(ISBLANK('!0'!AL1009),ISERROR('!0'!AL1009)),"",'!0'!AL1009)</f>
        <v/>
      </c>
      <c r="AG1007" t="str">
        <f>IF(OR(ISBLANK('!0'!AM1009),ISERROR('!0'!AM1009)),"",'!0'!AM1009)</f>
        <v/>
      </c>
      <c r="AH1007" t="str">
        <f>IF(OR(ISBLANK('!0'!AN1009),ISERROR('!0'!AN1009)),"",'!0'!AN1009)</f>
        <v/>
      </c>
      <c r="AI1007" t="str">
        <f>IF(OR(ISBLANK('!0'!AO1009),ISERROR('!0'!AO1009)),"",'!0'!AO1009)</f>
        <v/>
      </c>
      <c r="AJ1007" t="str">
        <f>IF(OR(ISBLANK('!0'!AP1009),ISERROR('!0'!AP1009)),"",'!0'!AP1009)</f>
        <v/>
      </c>
      <c r="AK1007" t="str">
        <f>IF(OR(ISBLANK('!0'!AQ1009),ISERROR('!0'!AQ1009)),"",'!0'!AQ1009)</f>
        <v/>
      </c>
      <c r="AL1007" t="str">
        <f>IF(OR(ISBLANK('!0'!AR1009),ISERROR('!0'!AR1009)),"",'!0'!AR1009)</f>
        <v/>
      </c>
      <c r="AM1007" t="str">
        <f>IF(OR(ISBLANK('!0'!AS1009),ISERROR('!0'!AS1009)),"",'!0'!AS1009)</f>
        <v/>
      </c>
      <c r="AN1007" t="str">
        <f>IF(OR(ISBLANK('!0'!AT1009),ISERROR('!0'!AT1009)),"",'!0'!AT1009)</f>
        <v/>
      </c>
      <c r="AO1007" t="str">
        <f>IF(OR(ISBLANK('!0'!AU1009),ISERROR('!0'!AU1009)),"",'!0'!AU1009)</f>
        <v/>
      </c>
      <c r="AP1007" t="str">
        <f>IF(OR(ISBLANK('!0'!AV1009),ISERROR('!0'!AV1009)),"",'!0'!AV1009)</f>
        <v/>
      </c>
      <c r="AQ1007" t="str">
        <f>IF(OR(ISBLANK('!0'!AW1009),ISERROR('!0'!AW1009)),"",'!0'!AW1009)</f>
        <v/>
      </c>
      <c r="AR1007" t="str">
        <f>IF(OR(ISBLANK('!0'!AX1009),ISERROR('!0'!AX1009)),"",'!0'!AX1009)</f>
        <v/>
      </c>
      <c r="AS1007" t="str">
        <f>IF(OR(ISBLANK('!0'!AY1009),ISERROR('!0'!AY1009)),"",'!0'!AY1009)</f>
        <v/>
      </c>
      <c r="AT1007" t="str">
        <f>IF(OR(ISBLANK('!0'!AZ1009),ISERROR('!0'!AZ1009)),"",'!0'!AZ1009)</f>
        <v/>
      </c>
      <c r="AU1007" t="str">
        <f>IF(OR(ISBLANK('!0'!BA1009),ISERROR('!0'!BA1009)),"",'!0'!BA1009)</f>
        <v/>
      </c>
      <c r="AV1007" t="str">
        <f>IF(OR(ISBLANK('!0'!BB1009),ISERROR('!0'!BB1009)),"",'!0'!BB1009)</f>
        <v/>
      </c>
      <c r="AW1007" t="str">
        <f>IF(OR(ISBLANK('!0'!BC1009),ISERROR('!0'!BC1009)),"",'!0'!BC1009)</f>
        <v/>
      </c>
      <c r="AX1007" t="str">
        <f>IF(OR(ISBLANK('!0'!BD1009),ISERROR('!0'!BD1009)),"",'!0'!BD1009)</f>
        <v/>
      </c>
      <c r="AY1007" t="str">
        <f>IF(OR(ISBLANK('!0'!BE1009),ISERROR('!0'!BE1009)),"",'!0'!BE1009)</f>
        <v/>
      </c>
      <c r="AZ1007" t="str">
        <f>IF(OR(ISBLANK('!0'!BF1009),ISERROR('!0'!BF1009)),"",'!0'!BF1009)</f>
        <v/>
      </c>
      <c r="BA1007" t="str">
        <f>IF(OR(ISBLANK('!0'!BG1009),ISERROR('!0'!BG1009)),"",'!0'!BG1009)</f>
        <v/>
      </c>
      <c r="BB1007" t="str">
        <f>IF(OR(ISBLANK('!0'!BH1009),ISERROR('!0'!BH1009)),"",'!0'!BH1009)</f>
        <v/>
      </c>
      <c r="BC1007" t="str">
        <f>IF(OR(ISBLANK('!0'!BI1009),ISERROR('!0'!BI1009)),"",'!0'!BI1009)</f>
        <v/>
      </c>
    </row>
    <row r="1008" spans="1:55" ht="12.75" customHeight="1" x14ac:dyDescent="0.2">
      <c r="A1008" t="str">
        <f>IF(OR(ISBLANK('!0'!A1010),ISERROR('!0'!A1010)),"",'!0'!A1010)</f>
        <v/>
      </c>
      <c r="B1008" t="str">
        <f>IF(OR(ISBLANK('!0'!B1010),ISERROR('!0'!B1010)),"",'!0'!B1010)</f>
        <v/>
      </c>
      <c r="C1008" t="str">
        <f>IF(OR(ISBLANK('!0'!C1009),ISERROR('!0'!C1009)),"",'!0'!C1009)</f>
        <v/>
      </c>
      <c r="D1008" t="str">
        <f>IF(OR(ISBLANK('!0'!D1010),ISERROR('!0'!D1010)),"",'!0'!D1010)</f>
        <v/>
      </c>
      <c r="E1008" t="str">
        <f>IF(OR(ISBLANK('!0'!E1010),ISERROR('!0'!E1010)),"",'!0'!E1010)</f>
        <v/>
      </c>
      <c r="F1008" t="str">
        <f>IF(OR(ISBLANK('!0'!F1010),ISERROR('!0'!F1010)),"",'!0'!F1010)</f>
        <v/>
      </c>
      <c r="G1008" t="str">
        <f>IF(OR(ISBLANK('!0'!G1010),ISERROR('!0'!G1010)),"",'!0'!G1010)</f>
        <v/>
      </c>
      <c r="H1008" t="str">
        <f>IF(OR(ISBLANK('!0'!H1010),ISERROR('!0'!H1010)),"",'!0'!H1010)</f>
        <v/>
      </c>
      <c r="I1008" s="4" t="str">
        <f>IF(OR(ISBLANK('!0'!I1010),ISERROR('!0'!I1010)),"",'!0'!I1010)</f>
        <v/>
      </c>
      <c r="J1008" t="str">
        <f>IF(OR(ISBLANK('!0'!J1010),ISERROR('!0'!J1010)),"",'!0'!J1010)</f>
        <v/>
      </c>
      <c r="K1008" s="59" t="str">
        <f>IF(OR(ISBLANK('!0'!K1010),ISERROR('!0'!K1010)),"",'!0'!K1010)</f>
        <v/>
      </c>
      <c r="L1008" t="str">
        <f>IF(OR(ISBLANK('!0'!L1010),ISERROR('!0'!L1010)),"",'!0'!L1010)</f>
        <v/>
      </c>
      <c r="M1008" t="str">
        <f>IF(OR(ISBLANK('!0'!M1010),ISERROR('!0'!M1010)),"",'!0'!M1010)</f>
        <v/>
      </c>
      <c r="N1008" t="str">
        <f>IF(OR(ISBLANK('!0'!N1010),ISERROR('!0'!N1010)),"",'!0'!N1010)</f>
        <v/>
      </c>
      <c r="O1008" t="str">
        <f>IF(OR(ISBLANK('!0'!O1010),ISERROR('!0'!O1010)),"",'!0'!O1010)</f>
        <v/>
      </c>
      <c r="P1008" t="str">
        <f>IF(OR(ISBLANK('!0'!P1010),ISERROR('!0'!P1010)),"",'!0'!P1010)</f>
        <v/>
      </c>
      <c r="Q1008" t="str">
        <f>IF(OR(ISBLANK('!0'!Q1010),ISERROR('!0'!Q1010)),"",'!0'!Q1010)</f>
        <v/>
      </c>
      <c r="R1008" t="str">
        <f>IF(OR(ISBLANK('!0'!R1010),ISERROR('!0'!R1010)),"",'!0'!R1010)</f>
        <v/>
      </c>
      <c r="S1008" t="str">
        <f>IF(OR(ISBLANK('!0'!S1010),ISERROR('!0'!S1010)),"",'!0'!S1010)</f>
        <v/>
      </c>
      <c r="T1008" t="str">
        <f>IF(OR(ISBLANK('!0'!T1010),ISERROR('!0'!T1010)),"",'!0'!T1010)</f>
        <v/>
      </c>
      <c r="U1008" t="str">
        <f>IF(OR(ISBLANK('!0'!U1010),ISERROR('!0'!U1010)),"",'!0'!U1010)</f>
        <v/>
      </c>
      <c r="V1008" t="str">
        <f>IF(OR(ISBLANK('!0'!V1010),ISERROR('!0'!V1010)),"",'!0'!V1010)</f>
        <v/>
      </c>
      <c r="W1008" t="str">
        <f>IF(OR(ISBLANK('!0'!W1010),ISERROR('!0'!W1010)),"",'!0'!W1010)</f>
        <v/>
      </c>
      <c r="X1008" t="str">
        <f>IF(OR(ISBLANK('!0'!X1010),ISERROR('!0'!X1010)),"",'!0'!X1010)</f>
        <v/>
      </c>
      <c r="Y1008" t="str">
        <f>IF(OR(ISBLANK('!0'!Y1010),ISERROR('!0'!Y1010)),"",'!0'!Y1010)</f>
        <v/>
      </c>
      <c r="Z1008" t="str">
        <f>IF(OR(ISBLANK('!0'!Z1010),ISERROR('!0'!Z1010)),"",'!0'!Z1010)</f>
        <v/>
      </c>
      <c r="AA1008" t="str">
        <f>IF(OR(ISBLANK('!0'!AA1010),ISERROR('!0'!AA1010)),"",'!0'!AA1010)</f>
        <v/>
      </c>
      <c r="AB1008" t="str">
        <f>IF(OR(ISBLANK('!0'!AB1010),ISERROR('!0'!AB1010)),"",'!0'!AB1010)</f>
        <v/>
      </c>
      <c r="AC1008" t="str">
        <f>IF(OR(ISBLANK('!0'!AI1010),ISERROR('!0'!AI1010)),"",'!0'!AI1010)</f>
        <v/>
      </c>
      <c r="AD1008" t="str">
        <f>IF(OR(ISBLANK('!0'!AJ1010),ISERROR('!0'!AJ1010)),"",'!0'!AJ1010)</f>
        <v/>
      </c>
      <c r="AE1008" t="str">
        <f>IF(OR(ISBLANK('!0'!AK1010),ISERROR('!0'!AK1010)),"",'!0'!AK1010)</f>
        <v/>
      </c>
      <c r="AF1008" t="str">
        <f>IF(OR(ISBLANK('!0'!AL1010),ISERROR('!0'!AL1010)),"",'!0'!AL1010)</f>
        <v/>
      </c>
      <c r="AG1008" t="str">
        <f>IF(OR(ISBLANK('!0'!AM1010),ISERROR('!0'!AM1010)),"",'!0'!AM1010)</f>
        <v/>
      </c>
      <c r="AH1008" t="str">
        <f>IF(OR(ISBLANK('!0'!AN1010),ISERROR('!0'!AN1010)),"",'!0'!AN1010)</f>
        <v/>
      </c>
      <c r="AI1008" t="str">
        <f>IF(OR(ISBLANK('!0'!AO1010),ISERROR('!0'!AO1010)),"",'!0'!AO1010)</f>
        <v/>
      </c>
      <c r="AJ1008" t="str">
        <f>IF(OR(ISBLANK('!0'!AP1010),ISERROR('!0'!AP1010)),"",'!0'!AP1010)</f>
        <v/>
      </c>
      <c r="AK1008" t="str">
        <f>IF(OR(ISBLANK('!0'!AQ1010),ISERROR('!0'!AQ1010)),"",'!0'!AQ1010)</f>
        <v/>
      </c>
      <c r="AL1008" t="str">
        <f>IF(OR(ISBLANK('!0'!AR1010),ISERROR('!0'!AR1010)),"",'!0'!AR1010)</f>
        <v/>
      </c>
      <c r="AM1008" t="str">
        <f>IF(OR(ISBLANK('!0'!AS1010),ISERROR('!0'!AS1010)),"",'!0'!AS1010)</f>
        <v/>
      </c>
      <c r="AN1008" t="str">
        <f>IF(OR(ISBLANK('!0'!AT1010),ISERROR('!0'!AT1010)),"",'!0'!AT1010)</f>
        <v/>
      </c>
      <c r="AO1008" t="str">
        <f>IF(OR(ISBLANK('!0'!AU1010),ISERROR('!0'!AU1010)),"",'!0'!AU1010)</f>
        <v/>
      </c>
      <c r="AP1008" t="str">
        <f>IF(OR(ISBLANK('!0'!AV1010),ISERROR('!0'!AV1010)),"",'!0'!AV1010)</f>
        <v/>
      </c>
      <c r="AQ1008" t="str">
        <f>IF(OR(ISBLANK('!0'!AW1010),ISERROR('!0'!AW1010)),"",'!0'!AW1010)</f>
        <v/>
      </c>
      <c r="AR1008" t="str">
        <f>IF(OR(ISBLANK('!0'!AX1010),ISERROR('!0'!AX1010)),"",'!0'!AX1010)</f>
        <v/>
      </c>
      <c r="AS1008" t="str">
        <f>IF(OR(ISBLANK('!0'!AY1010),ISERROR('!0'!AY1010)),"",'!0'!AY1010)</f>
        <v/>
      </c>
      <c r="AT1008" t="str">
        <f>IF(OR(ISBLANK('!0'!AZ1010),ISERROR('!0'!AZ1010)),"",'!0'!AZ1010)</f>
        <v/>
      </c>
      <c r="AU1008" t="str">
        <f>IF(OR(ISBLANK('!0'!BA1010),ISERROR('!0'!BA1010)),"",'!0'!BA1010)</f>
        <v/>
      </c>
      <c r="AV1008" t="str">
        <f>IF(OR(ISBLANK('!0'!BB1010),ISERROR('!0'!BB1010)),"",'!0'!BB1010)</f>
        <v/>
      </c>
      <c r="AW1008" t="str">
        <f>IF(OR(ISBLANK('!0'!BC1010),ISERROR('!0'!BC1010)),"",'!0'!BC1010)</f>
        <v/>
      </c>
      <c r="AX1008" t="str">
        <f>IF(OR(ISBLANK('!0'!BD1010),ISERROR('!0'!BD1010)),"",'!0'!BD1010)</f>
        <v/>
      </c>
      <c r="AY1008" t="str">
        <f>IF(OR(ISBLANK('!0'!BE1010),ISERROR('!0'!BE1010)),"",'!0'!BE1010)</f>
        <v/>
      </c>
      <c r="AZ1008" t="str">
        <f>IF(OR(ISBLANK('!0'!BF1010),ISERROR('!0'!BF1010)),"",'!0'!BF1010)</f>
        <v/>
      </c>
      <c r="BA1008" t="str">
        <f>IF(OR(ISBLANK('!0'!BG1010),ISERROR('!0'!BG1010)),"",'!0'!BG1010)</f>
        <v/>
      </c>
      <c r="BB1008" t="str">
        <f>IF(OR(ISBLANK('!0'!BH1010),ISERROR('!0'!BH1010)),"",'!0'!BH1010)</f>
        <v/>
      </c>
      <c r="BC1008" t="str">
        <f>IF(OR(ISBLANK('!0'!BI1010),ISERROR('!0'!BI1010)),"",'!0'!BI1010)</f>
        <v/>
      </c>
    </row>
    <row r="1009" spans="1:55" ht="12.75" customHeight="1" x14ac:dyDescent="0.2">
      <c r="A1009" t="str">
        <f>IF(OR(ISBLANK('!0'!A1011),ISERROR('!0'!A1011)),"",'!0'!A1011)</f>
        <v/>
      </c>
      <c r="B1009" t="str">
        <f>IF(OR(ISBLANK('!0'!B1011),ISERROR('!0'!B1011)),"",'!0'!B1011)</f>
        <v/>
      </c>
      <c r="C1009" t="str">
        <f>IF(OR(ISBLANK('!0'!C1010),ISERROR('!0'!C1010)),"",'!0'!C1010)</f>
        <v/>
      </c>
      <c r="D1009" t="str">
        <f>IF(OR(ISBLANK('!0'!D1011),ISERROR('!0'!D1011)),"",'!0'!D1011)</f>
        <v/>
      </c>
      <c r="E1009" t="str">
        <f>IF(OR(ISBLANK('!0'!E1011),ISERROR('!0'!E1011)),"",'!0'!E1011)</f>
        <v/>
      </c>
      <c r="F1009" t="str">
        <f>IF(OR(ISBLANK('!0'!F1011),ISERROR('!0'!F1011)),"",'!0'!F1011)</f>
        <v/>
      </c>
      <c r="G1009" t="str">
        <f>IF(OR(ISBLANK('!0'!G1011),ISERROR('!0'!G1011)),"",'!0'!G1011)</f>
        <v/>
      </c>
      <c r="H1009" t="str">
        <f>IF(OR(ISBLANK('!0'!H1011),ISERROR('!0'!H1011)),"",'!0'!H1011)</f>
        <v/>
      </c>
      <c r="I1009" s="4" t="str">
        <f>IF(OR(ISBLANK('!0'!I1011),ISERROR('!0'!I1011)),"",'!0'!I1011)</f>
        <v/>
      </c>
      <c r="J1009" t="str">
        <f>IF(OR(ISBLANK('!0'!J1011),ISERROR('!0'!J1011)),"",'!0'!J1011)</f>
        <v/>
      </c>
      <c r="K1009" s="59" t="str">
        <f>IF(OR(ISBLANK('!0'!K1011),ISERROR('!0'!K1011)),"",'!0'!K1011)</f>
        <v/>
      </c>
      <c r="L1009" t="str">
        <f>IF(OR(ISBLANK('!0'!L1011),ISERROR('!0'!L1011)),"",'!0'!L1011)</f>
        <v/>
      </c>
      <c r="M1009" t="str">
        <f>IF(OR(ISBLANK('!0'!M1011),ISERROR('!0'!M1011)),"",'!0'!M1011)</f>
        <v/>
      </c>
      <c r="N1009" t="str">
        <f>IF(OR(ISBLANK('!0'!N1011),ISERROR('!0'!N1011)),"",'!0'!N1011)</f>
        <v/>
      </c>
      <c r="O1009" t="str">
        <f>IF(OR(ISBLANK('!0'!O1011),ISERROR('!0'!O1011)),"",'!0'!O1011)</f>
        <v/>
      </c>
      <c r="P1009" t="str">
        <f>IF(OR(ISBLANK('!0'!P1011),ISERROR('!0'!P1011)),"",'!0'!P1011)</f>
        <v/>
      </c>
      <c r="Q1009" t="str">
        <f>IF(OR(ISBLANK('!0'!Q1011),ISERROR('!0'!Q1011)),"",'!0'!Q1011)</f>
        <v/>
      </c>
      <c r="R1009" t="str">
        <f>IF(OR(ISBLANK('!0'!R1011),ISERROR('!0'!R1011)),"",'!0'!R1011)</f>
        <v/>
      </c>
      <c r="S1009" t="str">
        <f>IF(OR(ISBLANK('!0'!S1011),ISERROR('!0'!S1011)),"",'!0'!S1011)</f>
        <v/>
      </c>
      <c r="T1009" t="str">
        <f>IF(OR(ISBLANK('!0'!T1011),ISERROR('!0'!T1011)),"",'!0'!T1011)</f>
        <v/>
      </c>
      <c r="U1009" t="str">
        <f>IF(OR(ISBLANK('!0'!U1011),ISERROR('!0'!U1011)),"",'!0'!U1011)</f>
        <v/>
      </c>
      <c r="V1009" t="str">
        <f>IF(OR(ISBLANK('!0'!V1011),ISERROR('!0'!V1011)),"",'!0'!V1011)</f>
        <v/>
      </c>
      <c r="W1009" t="str">
        <f>IF(OR(ISBLANK('!0'!W1011),ISERROR('!0'!W1011)),"",'!0'!W1011)</f>
        <v/>
      </c>
      <c r="X1009" t="str">
        <f>IF(OR(ISBLANK('!0'!X1011),ISERROR('!0'!X1011)),"",'!0'!X1011)</f>
        <v/>
      </c>
      <c r="Y1009" t="str">
        <f>IF(OR(ISBLANK('!0'!Y1011),ISERROR('!0'!Y1011)),"",'!0'!Y1011)</f>
        <v/>
      </c>
      <c r="Z1009" t="str">
        <f>IF(OR(ISBLANK('!0'!Z1011),ISERROR('!0'!Z1011)),"",'!0'!Z1011)</f>
        <v/>
      </c>
      <c r="AA1009" t="str">
        <f>IF(OR(ISBLANK('!0'!AA1011),ISERROR('!0'!AA1011)),"",'!0'!AA1011)</f>
        <v/>
      </c>
      <c r="AB1009" t="str">
        <f>IF(OR(ISBLANK('!0'!AB1011),ISERROR('!0'!AB1011)),"",'!0'!AB1011)</f>
        <v/>
      </c>
      <c r="AC1009" t="str">
        <f>IF(OR(ISBLANK('!0'!AI1011),ISERROR('!0'!AI1011)),"",'!0'!AI1011)</f>
        <v/>
      </c>
      <c r="AD1009" t="str">
        <f>IF(OR(ISBLANK('!0'!AJ1011),ISERROR('!0'!AJ1011)),"",'!0'!AJ1011)</f>
        <v/>
      </c>
      <c r="AE1009" t="str">
        <f>IF(OR(ISBLANK('!0'!AK1011),ISERROR('!0'!AK1011)),"",'!0'!AK1011)</f>
        <v/>
      </c>
      <c r="AF1009" t="str">
        <f>IF(OR(ISBLANK('!0'!AL1011),ISERROR('!0'!AL1011)),"",'!0'!AL1011)</f>
        <v/>
      </c>
      <c r="AG1009" t="str">
        <f>IF(OR(ISBLANK('!0'!AM1011),ISERROR('!0'!AM1011)),"",'!0'!AM1011)</f>
        <v/>
      </c>
      <c r="AH1009" t="str">
        <f>IF(OR(ISBLANK('!0'!AN1011),ISERROR('!0'!AN1011)),"",'!0'!AN1011)</f>
        <v/>
      </c>
      <c r="AI1009" t="str">
        <f>IF(OR(ISBLANK('!0'!AO1011),ISERROR('!0'!AO1011)),"",'!0'!AO1011)</f>
        <v/>
      </c>
      <c r="AJ1009" t="str">
        <f>IF(OR(ISBLANK('!0'!AP1011),ISERROR('!0'!AP1011)),"",'!0'!AP1011)</f>
        <v/>
      </c>
      <c r="AK1009" t="str">
        <f>IF(OR(ISBLANK('!0'!AQ1011),ISERROR('!0'!AQ1011)),"",'!0'!AQ1011)</f>
        <v/>
      </c>
      <c r="AL1009" t="str">
        <f>IF(OR(ISBLANK('!0'!AR1011),ISERROR('!0'!AR1011)),"",'!0'!AR1011)</f>
        <v/>
      </c>
      <c r="AM1009" t="str">
        <f>IF(OR(ISBLANK('!0'!AS1011),ISERROR('!0'!AS1011)),"",'!0'!AS1011)</f>
        <v/>
      </c>
      <c r="AN1009" t="str">
        <f>IF(OR(ISBLANK('!0'!AT1011),ISERROR('!0'!AT1011)),"",'!0'!AT1011)</f>
        <v/>
      </c>
      <c r="AO1009" t="str">
        <f>IF(OR(ISBLANK('!0'!AU1011),ISERROR('!0'!AU1011)),"",'!0'!AU1011)</f>
        <v/>
      </c>
      <c r="AP1009" t="str">
        <f>IF(OR(ISBLANK('!0'!AV1011),ISERROR('!0'!AV1011)),"",'!0'!AV1011)</f>
        <v/>
      </c>
      <c r="AQ1009" t="str">
        <f>IF(OR(ISBLANK('!0'!AW1011),ISERROR('!0'!AW1011)),"",'!0'!AW1011)</f>
        <v/>
      </c>
      <c r="AR1009" t="str">
        <f>IF(OR(ISBLANK('!0'!AX1011),ISERROR('!0'!AX1011)),"",'!0'!AX1011)</f>
        <v/>
      </c>
      <c r="AS1009" t="str">
        <f>IF(OR(ISBLANK('!0'!AY1011),ISERROR('!0'!AY1011)),"",'!0'!AY1011)</f>
        <v/>
      </c>
      <c r="AT1009" t="str">
        <f>IF(OR(ISBLANK('!0'!AZ1011),ISERROR('!0'!AZ1011)),"",'!0'!AZ1011)</f>
        <v/>
      </c>
      <c r="AU1009" t="str">
        <f>IF(OR(ISBLANK('!0'!BA1011),ISERROR('!0'!BA1011)),"",'!0'!BA1011)</f>
        <v/>
      </c>
      <c r="AV1009" t="str">
        <f>IF(OR(ISBLANK('!0'!BB1011),ISERROR('!0'!BB1011)),"",'!0'!BB1011)</f>
        <v/>
      </c>
      <c r="AW1009" t="str">
        <f>IF(OR(ISBLANK('!0'!BC1011),ISERROR('!0'!BC1011)),"",'!0'!BC1011)</f>
        <v/>
      </c>
      <c r="AX1009" t="str">
        <f>IF(OR(ISBLANK('!0'!BD1011),ISERROR('!0'!BD1011)),"",'!0'!BD1011)</f>
        <v/>
      </c>
      <c r="AY1009" t="str">
        <f>IF(OR(ISBLANK('!0'!BE1011),ISERROR('!0'!BE1011)),"",'!0'!BE1011)</f>
        <v/>
      </c>
      <c r="AZ1009" t="str">
        <f>IF(OR(ISBLANK('!0'!BF1011),ISERROR('!0'!BF1011)),"",'!0'!BF1011)</f>
        <v/>
      </c>
      <c r="BA1009" t="str">
        <f>IF(OR(ISBLANK('!0'!BG1011),ISERROR('!0'!BG1011)),"",'!0'!BG1011)</f>
        <v/>
      </c>
      <c r="BB1009" t="str">
        <f>IF(OR(ISBLANK('!0'!BH1011),ISERROR('!0'!BH1011)),"",'!0'!BH1011)</f>
        <v/>
      </c>
      <c r="BC1009" t="str">
        <f>IF(OR(ISBLANK('!0'!BI1011),ISERROR('!0'!BI1011)),"",'!0'!BI1011)</f>
        <v/>
      </c>
    </row>
    <row r="1010" spans="1:55" ht="12.75" customHeight="1" x14ac:dyDescent="0.2">
      <c r="A1010" t="str">
        <f>IF(OR(ISBLANK('!0'!A1012),ISERROR('!0'!A1012)),"",'!0'!A1012)</f>
        <v/>
      </c>
      <c r="B1010" t="str">
        <f>IF(OR(ISBLANK('!0'!B1012),ISERROR('!0'!B1012)),"",'!0'!B1012)</f>
        <v/>
      </c>
      <c r="C1010" t="str">
        <f>IF(OR(ISBLANK('!0'!C1011),ISERROR('!0'!C1011)),"",'!0'!C1011)</f>
        <v/>
      </c>
      <c r="D1010" t="str">
        <f>IF(OR(ISBLANK('!0'!D1012),ISERROR('!0'!D1012)),"",'!0'!D1012)</f>
        <v/>
      </c>
      <c r="E1010" t="str">
        <f>IF(OR(ISBLANK('!0'!E1012),ISERROR('!0'!E1012)),"",'!0'!E1012)</f>
        <v/>
      </c>
      <c r="F1010" t="str">
        <f>IF(OR(ISBLANK('!0'!F1012),ISERROR('!0'!F1012)),"",'!0'!F1012)</f>
        <v/>
      </c>
      <c r="G1010" t="str">
        <f>IF(OR(ISBLANK('!0'!G1012),ISERROR('!0'!G1012)),"",'!0'!G1012)</f>
        <v/>
      </c>
      <c r="H1010" t="str">
        <f>IF(OR(ISBLANK('!0'!H1012),ISERROR('!0'!H1012)),"",'!0'!H1012)</f>
        <v/>
      </c>
      <c r="I1010" s="4" t="str">
        <f>IF(OR(ISBLANK('!0'!I1012),ISERROR('!0'!I1012)),"",'!0'!I1012)</f>
        <v/>
      </c>
      <c r="J1010" t="str">
        <f>IF(OR(ISBLANK('!0'!J1012),ISERROR('!0'!J1012)),"",'!0'!J1012)</f>
        <v/>
      </c>
      <c r="K1010" s="59" t="str">
        <f>IF(OR(ISBLANK('!0'!K1012),ISERROR('!0'!K1012)),"",'!0'!K1012)</f>
        <v/>
      </c>
      <c r="L1010" t="str">
        <f>IF(OR(ISBLANK('!0'!L1012),ISERROR('!0'!L1012)),"",'!0'!L1012)</f>
        <v/>
      </c>
      <c r="M1010" t="str">
        <f>IF(OR(ISBLANK('!0'!M1012),ISERROR('!0'!M1012)),"",'!0'!M1012)</f>
        <v/>
      </c>
      <c r="N1010" t="str">
        <f>IF(OR(ISBLANK('!0'!N1012),ISERROR('!0'!N1012)),"",'!0'!N1012)</f>
        <v/>
      </c>
      <c r="O1010" t="str">
        <f>IF(OR(ISBLANK('!0'!O1012),ISERROR('!0'!O1012)),"",'!0'!O1012)</f>
        <v/>
      </c>
      <c r="P1010" t="str">
        <f>IF(OR(ISBLANK('!0'!P1012),ISERROR('!0'!P1012)),"",'!0'!P1012)</f>
        <v/>
      </c>
      <c r="Q1010" t="str">
        <f>IF(OR(ISBLANK('!0'!Q1012),ISERROR('!0'!Q1012)),"",'!0'!Q1012)</f>
        <v/>
      </c>
      <c r="R1010" t="str">
        <f>IF(OR(ISBLANK('!0'!R1012),ISERROR('!0'!R1012)),"",'!0'!R1012)</f>
        <v/>
      </c>
      <c r="S1010" t="str">
        <f>IF(OR(ISBLANK('!0'!S1012),ISERROR('!0'!S1012)),"",'!0'!S1012)</f>
        <v/>
      </c>
      <c r="T1010" t="str">
        <f>IF(OR(ISBLANK('!0'!T1012),ISERROR('!0'!T1012)),"",'!0'!T1012)</f>
        <v/>
      </c>
      <c r="U1010" t="str">
        <f>IF(OR(ISBLANK('!0'!U1012),ISERROR('!0'!U1012)),"",'!0'!U1012)</f>
        <v/>
      </c>
      <c r="V1010" t="str">
        <f>IF(OR(ISBLANK('!0'!V1012),ISERROR('!0'!V1012)),"",'!0'!V1012)</f>
        <v/>
      </c>
      <c r="W1010" t="str">
        <f>IF(OR(ISBLANK('!0'!W1012),ISERROR('!0'!W1012)),"",'!0'!W1012)</f>
        <v/>
      </c>
      <c r="X1010" t="str">
        <f>IF(OR(ISBLANK('!0'!X1012),ISERROR('!0'!X1012)),"",'!0'!X1012)</f>
        <v/>
      </c>
      <c r="Y1010" t="str">
        <f>IF(OR(ISBLANK('!0'!Y1012),ISERROR('!0'!Y1012)),"",'!0'!Y1012)</f>
        <v/>
      </c>
      <c r="Z1010" t="str">
        <f>IF(OR(ISBLANK('!0'!Z1012),ISERROR('!0'!Z1012)),"",'!0'!Z1012)</f>
        <v/>
      </c>
      <c r="AA1010" t="str">
        <f>IF(OR(ISBLANK('!0'!AA1012),ISERROR('!0'!AA1012)),"",'!0'!AA1012)</f>
        <v/>
      </c>
      <c r="AB1010" t="str">
        <f>IF(OR(ISBLANK('!0'!AB1012),ISERROR('!0'!AB1012)),"",'!0'!AB1012)</f>
        <v/>
      </c>
      <c r="AC1010" t="str">
        <f>IF(OR(ISBLANK('!0'!AI1012),ISERROR('!0'!AI1012)),"",'!0'!AI1012)</f>
        <v/>
      </c>
      <c r="AD1010" t="str">
        <f>IF(OR(ISBLANK('!0'!AJ1012),ISERROR('!0'!AJ1012)),"",'!0'!AJ1012)</f>
        <v/>
      </c>
      <c r="AE1010" t="str">
        <f>IF(OR(ISBLANK('!0'!AK1012),ISERROR('!0'!AK1012)),"",'!0'!AK1012)</f>
        <v/>
      </c>
      <c r="AF1010" t="str">
        <f>IF(OR(ISBLANK('!0'!AL1012),ISERROR('!0'!AL1012)),"",'!0'!AL1012)</f>
        <v/>
      </c>
      <c r="AG1010" t="str">
        <f>IF(OR(ISBLANK('!0'!AM1012),ISERROR('!0'!AM1012)),"",'!0'!AM1012)</f>
        <v/>
      </c>
      <c r="AH1010" t="str">
        <f>IF(OR(ISBLANK('!0'!AN1012),ISERROR('!0'!AN1012)),"",'!0'!AN1012)</f>
        <v/>
      </c>
      <c r="AI1010" t="str">
        <f>IF(OR(ISBLANK('!0'!AO1012),ISERROR('!0'!AO1012)),"",'!0'!AO1012)</f>
        <v/>
      </c>
      <c r="AJ1010" t="str">
        <f>IF(OR(ISBLANK('!0'!AP1012),ISERROR('!0'!AP1012)),"",'!0'!AP1012)</f>
        <v/>
      </c>
      <c r="AK1010" t="str">
        <f>IF(OR(ISBLANK('!0'!AQ1012),ISERROR('!0'!AQ1012)),"",'!0'!AQ1012)</f>
        <v/>
      </c>
      <c r="AL1010" t="str">
        <f>IF(OR(ISBLANK('!0'!AR1012),ISERROR('!0'!AR1012)),"",'!0'!AR1012)</f>
        <v/>
      </c>
      <c r="AM1010" t="str">
        <f>IF(OR(ISBLANK('!0'!AS1012),ISERROR('!0'!AS1012)),"",'!0'!AS1012)</f>
        <v/>
      </c>
      <c r="AN1010" t="str">
        <f>IF(OR(ISBLANK('!0'!AT1012),ISERROR('!0'!AT1012)),"",'!0'!AT1012)</f>
        <v/>
      </c>
      <c r="AO1010" t="str">
        <f>IF(OR(ISBLANK('!0'!AU1012),ISERROR('!0'!AU1012)),"",'!0'!AU1012)</f>
        <v/>
      </c>
      <c r="AP1010" t="str">
        <f>IF(OR(ISBLANK('!0'!AV1012),ISERROR('!0'!AV1012)),"",'!0'!AV1012)</f>
        <v/>
      </c>
      <c r="AQ1010" t="str">
        <f>IF(OR(ISBLANK('!0'!AW1012),ISERROR('!0'!AW1012)),"",'!0'!AW1012)</f>
        <v/>
      </c>
      <c r="AR1010" t="str">
        <f>IF(OR(ISBLANK('!0'!AX1012),ISERROR('!0'!AX1012)),"",'!0'!AX1012)</f>
        <v/>
      </c>
      <c r="AS1010" t="str">
        <f>IF(OR(ISBLANK('!0'!AY1012),ISERROR('!0'!AY1012)),"",'!0'!AY1012)</f>
        <v/>
      </c>
      <c r="AT1010" t="str">
        <f>IF(OR(ISBLANK('!0'!AZ1012),ISERROR('!0'!AZ1012)),"",'!0'!AZ1012)</f>
        <v/>
      </c>
      <c r="AU1010" t="str">
        <f>IF(OR(ISBLANK('!0'!BA1012),ISERROR('!0'!BA1012)),"",'!0'!BA1012)</f>
        <v/>
      </c>
      <c r="AV1010" t="str">
        <f>IF(OR(ISBLANK('!0'!BB1012),ISERROR('!0'!BB1012)),"",'!0'!BB1012)</f>
        <v/>
      </c>
      <c r="AW1010" t="str">
        <f>IF(OR(ISBLANK('!0'!BC1012),ISERROR('!0'!BC1012)),"",'!0'!BC1012)</f>
        <v/>
      </c>
      <c r="AX1010" t="str">
        <f>IF(OR(ISBLANK('!0'!BD1012),ISERROR('!0'!BD1012)),"",'!0'!BD1012)</f>
        <v/>
      </c>
      <c r="AY1010" t="str">
        <f>IF(OR(ISBLANK('!0'!BE1012),ISERROR('!0'!BE1012)),"",'!0'!BE1012)</f>
        <v/>
      </c>
      <c r="AZ1010" t="str">
        <f>IF(OR(ISBLANK('!0'!BF1012),ISERROR('!0'!BF1012)),"",'!0'!BF1012)</f>
        <v/>
      </c>
      <c r="BA1010" t="str">
        <f>IF(OR(ISBLANK('!0'!BG1012),ISERROR('!0'!BG1012)),"",'!0'!BG1012)</f>
        <v/>
      </c>
      <c r="BB1010" t="str">
        <f>IF(OR(ISBLANK('!0'!BH1012),ISERROR('!0'!BH1012)),"",'!0'!BH1012)</f>
        <v/>
      </c>
      <c r="BC1010" t="str">
        <f>IF(OR(ISBLANK('!0'!BI1012),ISERROR('!0'!BI1012)),"",'!0'!BI1012)</f>
        <v/>
      </c>
    </row>
    <row r="1011" spans="1:55" ht="12.75" customHeight="1" x14ac:dyDescent="0.2">
      <c r="A1011" t="str">
        <f>IF(OR(ISBLANK('!0'!A1013),ISERROR('!0'!A1013)),"",'!0'!A1013)</f>
        <v/>
      </c>
      <c r="B1011" t="str">
        <f>IF(OR(ISBLANK('!0'!B1013),ISERROR('!0'!B1013)),"",'!0'!B1013)</f>
        <v/>
      </c>
      <c r="C1011" t="str">
        <f>IF(OR(ISBLANK('!0'!C1012),ISERROR('!0'!C1012)),"",'!0'!C1012)</f>
        <v/>
      </c>
      <c r="D1011" t="str">
        <f>IF(OR(ISBLANK('!0'!D1013),ISERROR('!0'!D1013)),"",'!0'!D1013)</f>
        <v/>
      </c>
      <c r="E1011" t="str">
        <f>IF(OR(ISBLANK('!0'!E1013),ISERROR('!0'!E1013)),"",'!0'!E1013)</f>
        <v/>
      </c>
      <c r="F1011" t="str">
        <f>IF(OR(ISBLANK('!0'!F1013),ISERROR('!0'!F1013)),"",'!0'!F1013)</f>
        <v/>
      </c>
      <c r="G1011" t="str">
        <f>IF(OR(ISBLANK('!0'!G1013),ISERROR('!0'!G1013)),"",'!0'!G1013)</f>
        <v/>
      </c>
      <c r="H1011" t="str">
        <f>IF(OR(ISBLANK('!0'!H1013),ISERROR('!0'!H1013)),"",'!0'!H1013)</f>
        <v/>
      </c>
      <c r="I1011" s="4" t="str">
        <f>IF(OR(ISBLANK('!0'!I1013),ISERROR('!0'!I1013)),"",'!0'!I1013)</f>
        <v/>
      </c>
      <c r="J1011" t="str">
        <f>IF(OR(ISBLANK('!0'!J1013),ISERROR('!0'!J1013)),"",'!0'!J1013)</f>
        <v/>
      </c>
      <c r="K1011" s="59" t="str">
        <f>IF(OR(ISBLANK('!0'!K1013),ISERROR('!0'!K1013)),"",'!0'!K1013)</f>
        <v/>
      </c>
      <c r="L1011" t="str">
        <f>IF(OR(ISBLANK('!0'!L1013),ISERROR('!0'!L1013)),"",'!0'!L1013)</f>
        <v/>
      </c>
      <c r="M1011" t="str">
        <f>IF(OR(ISBLANK('!0'!M1013),ISERROR('!0'!M1013)),"",'!0'!M1013)</f>
        <v/>
      </c>
      <c r="N1011" t="str">
        <f>IF(OR(ISBLANK('!0'!N1013),ISERROR('!0'!N1013)),"",'!0'!N1013)</f>
        <v/>
      </c>
      <c r="O1011" t="str">
        <f>IF(OR(ISBLANK('!0'!O1013),ISERROR('!0'!O1013)),"",'!0'!O1013)</f>
        <v/>
      </c>
      <c r="P1011" t="str">
        <f>IF(OR(ISBLANK('!0'!P1013),ISERROR('!0'!P1013)),"",'!0'!P1013)</f>
        <v/>
      </c>
      <c r="Q1011" t="str">
        <f>IF(OR(ISBLANK('!0'!Q1013),ISERROR('!0'!Q1013)),"",'!0'!Q1013)</f>
        <v/>
      </c>
      <c r="R1011" t="str">
        <f>IF(OR(ISBLANK('!0'!R1013),ISERROR('!0'!R1013)),"",'!0'!R1013)</f>
        <v/>
      </c>
      <c r="S1011" t="str">
        <f>IF(OR(ISBLANK('!0'!S1013),ISERROR('!0'!S1013)),"",'!0'!S1013)</f>
        <v/>
      </c>
      <c r="T1011" t="str">
        <f>IF(OR(ISBLANK('!0'!T1013),ISERROR('!0'!T1013)),"",'!0'!T1013)</f>
        <v/>
      </c>
      <c r="U1011" t="str">
        <f>IF(OR(ISBLANK('!0'!U1013),ISERROR('!0'!U1013)),"",'!0'!U1013)</f>
        <v/>
      </c>
      <c r="V1011" t="str">
        <f>IF(OR(ISBLANK('!0'!V1013),ISERROR('!0'!V1013)),"",'!0'!V1013)</f>
        <v/>
      </c>
      <c r="W1011" t="str">
        <f>IF(OR(ISBLANK('!0'!W1013),ISERROR('!0'!W1013)),"",'!0'!W1013)</f>
        <v/>
      </c>
      <c r="X1011" t="str">
        <f>IF(OR(ISBLANK('!0'!X1013),ISERROR('!0'!X1013)),"",'!0'!X1013)</f>
        <v/>
      </c>
      <c r="Y1011" t="str">
        <f>IF(OR(ISBLANK('!0'!Y1013),ISERROR('!0'!Y1013)),"",'!0'!Y1013)</f>
        <v/>
      </c>
      <c r="Z1011" t="str">
        <f>IF(OR(ISBLANK('!0'!Z1013),ISERROR('!0'!Z1013)),"",'!0'!Z1013)</f>
        <v/>
      </c>
      <c r="AA1011" t="str">
        <f>IF(OR(ISBLANK('!0'!AA1013),ISERROR('!0'!AA1013)),"",'!0'!AA1013)</f>
        <v/>
      </c>
      <c r="AB1011" t="str">
        <f>IF(OR(ISBLANK('!0'!AB1013),ISERROR('!0'!AB1013)),"",'!0'!AB1013)</f>
        <v/>
      </c>
      <c r="AC1011" t="str">
        <f>IF(OR(ISBLANK('!0'!AI1013),ISERROR('!0'!AI1013)),"",'!0'!AI1013)</f>
        <v/>
      </c>
      <c r="AD1011" t="str">
        <f>IF(OR(ISBLANK('!0'!AJ1013),ISERROR('!0'!AJ1013)),"",'!0'!AJ1013)</f>
        <v/>
      </c>
      <c r="AE1011" t="str">
        <f>IF(OR(ISBLANK('!0'!AK1013),ISERROR('!0'!AK1013)),"",'!0'!AK1013)</f>
        <v/>
      </c>
      <c r="AF1011" t="str">
        <f>IF(OR(ISBLANK('!0'!AL1013),ISERROR('!0'!AL1013)),"",'!0'!AL1013)</f>
        <v/>
      </c>
      <c r="AG1011" t="str">
        <f>IF(OR(ISBLANK('!0'!AM1013),ISERROR('!0'!AM1013)),"",'!0'!AM1013)</f>
        <v/>
      </c>
      <c r="AH1011" t="str">
        <f>IF(OR(ISBLANK('!0'!AN1013),ISERROR('!0'!AN1013)),"",'!0'!AN1013)</f>
        <v/>
      </c>
      <c r="AI1011" t="str">
        <f>IF(OR(ISBLANK('!0'!AO1013),ISERROR('!0'!AO1013)),"",'!0'!AO1013)</f>
        <v/>
      </c>
      <c r="AJ1011" t="str">
        <f>IF(OR(ISBLANK('!0'!AP1013),ISERROR('!0'!AP1013)),"",'!0'!AP1013)</f>
        <v/>
      </c>
      <c r="AK1011" t="str">
        <f>IF(OR(ISBLANK('!0'!AQ1013),ISERROR('!0'!AQ1013)),"",'!0'!AQ1013)</f>
        <v/>
      </c>
      <c r="AL1011" t="str">
        <f>IF(OR(ISBLANK('!0'!AR1013),ISERROR('!0'!AR1013)),"",'!0'!AR1013)</f>
        <v/>
      </c>
      <c r="AM1011" t="str">
        <f>IF(OR(ISBLANK('!0'!AS1013),ISERROR('!0'!AS1013)),"",'!0'!AS1013)</f>
        <v/>
      </c>
      <c r="AN1011" t="str">
        <f>IF(OR(ISBLANK('!0'!AT1013),ISERROR('!0'!AT1013)),"",'!0'!AT1013)</f>
        <v/>
      </c>
      <c r="AO1011" t="str">
        <f>IF(OR(ISBLANK('!0'!AU1013),ISERROR('!0'!AU1013)),"",'!0'!AU1013)</f>
        <v/>
      </c>
      <c r="AP1011" t="str">
        <f>IF(OR(ISBLANK('!0'!AV1013),ISERROR('!0'!AV1013)),"",'!0'!AV1013)</f>
        <v/>
      </c>
      <c r="AQ1011" t="str">
        <f>IF(OR(ISBLANK('!0'!AW1013),ISERROR('!0'!AW1013)),"",'!0'!AW1013)</f>
        <v/>
      </c>
      <c r="AR1011" t="str">
        <f>IF(OR(ISBLANK('!0'!AX1013),ISERROR('!0'!AX1013)),"",'!0'!AX1013)</f>
        <v/>
      </c>
      <c r="AS1011" t="str">
        <f>IF(OR(ISBLANK('!0'!AY1013),ISERROR('!0'!AY1013)),"",'!0'!AY1013)</f>
        <v/>
      </c>
      <c r="AT1011" t="str">
        <f>IF(OR(ISBLANK('!0'!AZ1013),ISERROR('!0'!AZ1013)),"",'!0'!AZ1013)</f>
        <v/>
      </c>
      <c r="AU1011" t="str">
        <f>IF(OR(ISBLANK('!0'!BA1013),ISERROR('!0'!BA1013)),"",'!0'!BA1013)</f>
        <v/>
      </c>
      <c r="AV1011" t="str">
        <f>IF(OR(ISBLANK('!0'!BB1013),ISERROR('!0'!BB1013)),"",'!0'!BB1013)</f>
        <v/>
      </c>
      <c r="AW1011" t="str">
        <f>IF(OR(ISBLANK('!0'!BC1013),ISERROR('!0'!BC1013)),"",'!0'!BC1013)</f>
        <v/>
      </c>
      <c r="AX1011" t="str">
        <f>IF(OR(ISBLANK('!0'!BD1013),ISERROR('!0'!BD1013)),"",'!0'!BD1013)</f>
        <v/>
      </c>
      <c r="AY1011" t="str">
        <f>IF(OR(ISBLANK('!0'!BE1013),ISERROR('!0'!BE1013)),"",'!0'!BE1013)</f>
        <v/>
      </c>
      <c r="AZ1011" t="str">
        <f>IF(OR(ISBLANK('!0'!BF1013),ISERROR('!0'!BF1013)),"",'!0'!BF1013)</f>
        <v/>
      </c>
      <c r="BA1011" t="str">
        <f>IF(OR(ISBLANK('!0'!BG1013),ISERROR('!0'!BG1013)),"",'!0'!BG1013)</f>
        <v/>
      </c>
      <c r="BB1011" t="str">
        <f>IF(OR(ISBLANK('!0'!BH1013),ISERROR('!0'!BH1013)),"",'!0'!BH1013)</f>
        <v/>
      </c>
      <c r="BC1011" t="str">
        <f>IF(OR(ISBLANK('!0'!BI1013),ISERROR('!0'!BI1013)),"",'!0'!BI1013)</f>
        <v/>
      </c>
    </row>
    <row r="1012" spans="1:55" ht="12.75" customHeight="1" x14ac:dyDescent="0.2">
      <c r="A1012" t="str">
        <f>IF(OR(ISBLANK('!0'!A1014),ISERROR('!0'!A1014)),"",'!0'!A1014)</f>
        <v/>
      </c>
      <c r="B1012" t="str">
        <f>IF(OR(ISBLANK('!0'!B1014),ISERROR('!0'!B1014)),"",'!0'!B1014)</f>
        <v/>
      </c>
      <c r="C1012" t="str">
        <f>IF(OR(ISBLANK('!0'!C1013),ISERROR('!0'!C1013)),"",'!0'!C1013)</f>
        <v/>
      </c>
      <c r="D1012" t="str">
        <f>IF(OR(ISBLANK('!0'!D1014),ISERROR('!0'!D1014)),"",'!0'!D1014)</f>
        <v/>
      </c>
      <c r="E1012" t="str">
        <f>IF(OR(ISBLANK('!0'!E1014),ISERROR('!0'!E1014)),"",'!0'!E1014)</f>
        <v/>
      </c>
      <c r="F1012" t="str">
        <f>IF(OR(ISBLANK('!0'!F1014),ISERROR('!0'!F1014)),"",'!0'!F1014)</f>
        <v/>
      </c>
      <c r="G1012" t="str">
        <f>IF(OR(ISBLANK('!0'!G1014),ISERROR('!0'!G1014)),"",'!0'!G1014)</f>
        <v/>
      </c>
      <c r="H1012" t="str">
        <f>IF(OR(ISBLANK('!0'!H1014),ISERROR('!0'!H1014)),"",'!0'!H1014)</f>
        <v/>
      </c>
      <c r="I1012" s="4" t="str">
        <f>IF(OR(ISBLANK('!0'!I1014),ISERROR('!0'!I1014)),"",'!0'!I1014)</f>
        <v/>
      </c>
      <c r="J1012" t="str">
        <f>IF(OR(ISBLANK('!0'!J1014),ISERROR('!0'!J1014)),"",'!0'!J1014)</f>
        <v/>
      </c>
      <c r="K1012" s="59" t="str">
        <f>IF(OR(ISBLANK('!0'!K1014),ISERROR('!0'!K1014)),"",'!0'!K1014)</f>
        <v/>
      </c>
      <c r="L1012" t="str">
        <f>IF(OR(ISBLANK('!0'!L1014),ISERROR('!0'!L1014)),"",'!0'!L1014)</f>
        <v/>
      </c>
      <c r="M1012" t="str">
        <f>IF(OR(ISBLANK('!0'!M1014),ISERROR('!0'!M1014)),"",'!0'!M1014)</f>
        <v/>
      </c>
      <c r="N1012" t="str">
        <f>IF(OR(ISBLANK('!0'!N1014),ISERROR('!0'!N1014)),"",'!0'!N1014)</f>
        <v/>
      </c>
      <c r="O1012" t="str">
        <f>IF(OR(ISBLANK('!0'!O1014),ISERROR('!0'!O1014)),"",'!0'!O1014)</f>
        <v/>
      </c>
      <c r="P1012" t="str">
        <f>IF(OR(ISBLANK('!0'!P1014),ISERROR('!0'!P1014)),"",'!0'!P1014)</f>
        <v/>
      </c>
      <c r="Q1012" t="str">
        <f>IF(OR(ISBLANK('!0'!Q1014),ISERROR('!0'!Q1014)),"",'!0'!Q1014)</f>
        <v/>
      </c>
      <c r="R1012" t="str">
        <f>IF(OR(ISBLANK('!0'!R1014),ISERROR('!0'!R1014)),"",'!0'!R1014)</f>
        <v/>
      </c>
      <c r="S1012" t="str">
        <f>IF(OR(ISBLANK('!0'!S1014),ISERROR('!0'!S1014)),"",'!0'!S1014)</f>
        <v/>
      </c>
      <c r="T1012" t="str">
        <f>IF(OR(ISBLANK('!0'!T1014),ISERROR('!0'!T1014)),"",'!0'!T1014)</f>
        <v/>
      </c>
      <c r="U1012" t="str">
        <f>IF(OR(ISBLANK('!0'!U1014),ISERROR('!0'!U1014)),"",'!0'!U1014)</f>
        <v/>
      </c>
      <c r="V1012" t="str">
        <f>IF(OR(ISBLANK('!0'!V1014),ISERROR('!0'!V1014)),"",'!0'!V1014)</f>
        <v/>
      </c>
      <c r="W1012" t="str">
        <f>IF(OR(ISBLANK('!0'!W1014),ISERROR('!0'!W1014)),"",'!0'!W1014)</f>
        <v/>
      </c>
      <c r="X1012" t="str">
        <f>IF(OR(ISBLANK('!0'!X1014),ISERROR('!0'!X1014)),"",'!0'!X1014)</f>
        <v/>
      </c>
      <c r="Y1012" t="str">
        <f>IF(OR(ISBLANK('!0'!Y1014),ISERROR('!0'!Y1014)),"",'!0'!Y1014)</f>
        <v/>
      </c>
      <c r="Z1012" t="str">
        <f>IF(OR(ISBLANK('!0'!Z1014),ISERROR('!0'!Z1014)),"",'!0'!Z1014)</f>
        <v/>
      </c>
      <c r="AA1012" t="str">
        <f>IF(OR(ISBLANK('!0'!AA1014),ISERROR('!0'!AA1014)),"",'!0'!AA1014)</f>
        <v/>
      </c>
      <c r="AB1012" t="str">
        <f>IF(OR(ISBLANK('!0'!AB1014),ISERROR('!0'!AB1014)),"",'!0'!AB1014)</f>
        <v/>
      </c>
      <c r="AC1012" t="str">
        <f>IF(OR(ISBLANK('!0'!AI1014),ISERROR('!0'!AI1014)),"",'!0'!AI1014)</f>
        <v/>
      </c>
      <c r="AD1012" t="str">
        <f>IF(OR(ISBLANK('!0'!AJ1014),ISERROR('!0'!AJ1014)),"",'!0'!AJ1014)</f>
        <v/>
      </c>
      <c r="AE1012" t="str">
        <f>IF(OR(ISBLANK('!0'!AK1014),ISERROR('!0'!AK1014)),"",'!0'!AK1014)</f>
        <v/>
      </c>
      <c r="AF1012" t="str">
        <f>IF(OR(ISBLANK('!0'!AL1014),ISERROR('!0'!AL1014)),"",'!0'!AL1014)</f>
        <v/>
      </c>
      <c r="AG1012" t="str">
        <f>IF(OR(ISBLANK('!0'!AM1014),ISERROR('!0'!AM1014)),"",'!0'!AM1014)</f>
        <v/>
      </c>
      <c r="AH1012" t="str">
        <f>IF(OR(ISBLANK('!0'!AN1014),ISERROR('!0'!AN1014)),"",'!0'!AN1014)</f>
        <v/>
      </c>
      <c r="AI1012" t="str">
        <f>IF(OR(ISBLANK('!0'!AO1014),ISERROR('!0'!AO1014)),"",'!0'!AO1014)</f>
        <v/>
      </c>
      <c r="AJ1012" t="str">
        <f>IF(OR(ISBLANK('!0'!AP1014),ISERROR('!0'!AP1014)),"",'!0'!AP1014)</f>
        <v/>
      </c>
      <c r="AK1012" t="str">
        <f>IF(OR(ISBLANK('!0'!AQ1014),ISERROR('!0'!AQ1014)),"",'!0'!AQ1014)</f>
        <v/>
      </c>
      <c r="AL1012" t="str">
        <f>IF(OR(ISBLANK('!0'!AR1014),ISERROR('!0'!AR1014)),"",'!0'!AR1014)</f>
        <v/>
      </c>
      <c r="AM1012" t="str">
        <f>IF(OR(ISBLANK('!0'!AS1014),ISERROR('!0'!AS1014)),"",'!0'!AS1014)</f>
        <v/>
      </c>
      <c r="AN1012" t="str">
        <f>IF(OR(ISBLANK('!0'!AT1014),ISERROR('!0'!AT1014)),"",'!0'!AT1014)</f>
        <v/>
      </c>
      <c r="AO1012" t="str">
        <f>IF(OR(ISBLANK('!0'!AU1014),ISERROR('!0'!AU1014)),"",'!0'!AU1014)</f>
        <v/>
      </c>
      <c r="AP1012" t="str">
        <f>IF(OR(ISBLANK('!0'!AV1014),ISERROR('!0'!AV1014)),"",'!0'!AV1014)</f>
        <v/>
      </c>
      <c r="AQ1012" t="str">
        <f>IF(OR(ISBLANK('!0'!AW1014),ISERROR('!0'!AW1014)),"",'!0'!AW1014)</f>
        <v/>
      </c>
      <c r="AR1012" t="str">
        <f>IF(OR(ISBLANK('!0'!AX1014),ISERROR('!0'!AX1014)),"",'!0'!AX1014)</f>
        <v/>
      </c>
      <c r="AS1012" t="str">
        <f>IF(OR(ISBLANK('!0'!AY1014),ISERROR('!0'!AY1014)),"",'!0'!AY1014)</f>
        <v/>
      </c>
      <c r="AT1012" t="str">
        <f>IF(OR(ISBLANK('!0'!AZ1014),ISERROR('!0'!AZ1014)),"",'!0'!AZ1014)</f>
        <v/>
      </c>
      <c r="AU1012" t="str">
        <f>IF(OR(ISBLANK('!0'!BA1014),ISERROR('!0'!BA1014)),"",'!0'!BA1014)</f>
        <v/>
      </c>
      <c r="AV1012" t="str">
        <f>IF(OR(ISBLANK('!0'!BB1014),ISERROR('!0'!BB1014)),"",'!0'!BB1014)</f>
        <v/>
      </c>
      <c r="AW1012" t="str">
        <f>IF(OR(ISBLANK('!0'!BC1014),ISERROR('!0'!BC1014)),"",'!0'!BC1014)</f>
        <v/>
      </c>
      <c r="AX1012" t="str">
        <f>IF(OR(ISBLANK('!0'!BD1014),ISERROR('!0'!BD1014)),"",'!0'!BD1014)</f>
        <v/>
      </c>
      <c r="AY1012" t="str">
        <f>IF(OR(ISBLANK('!0'!BE1014),ISERROR('!0'!BE1014)),"",'!0'!BE1014)</f>
        <v/>
      </c>
      <c r="AZ1012" t="str">
        <f>IF(OR(ISBLANK('!0'!BF1014),ISERROR('!0'!BF1014)),"",'!0'!BF1014)</f>
        <v/>
      </c>
      <c r="BA1012" t="str">
        <f>IF(OR(ISBLANK('!0'!BG1014),ISERROR('!0'!BG1014)),"",'!0'!BG1014)</f>
        <v/>
      </c>
      <c r="BB1012" t="str">
        <f>IF(OR(ISBLANK('!0'!BH1014),ISERROR('!0'!BH1014)),"",'!0'!BH1014)</f>
        <v/>
      </c>
      <c r="BC1012" t="str">
        <f>IF(OR(ISBLANK('!0'!BI1014),ISERROR('!0'!BI1014)),"",'!0'!BI1014)</f>
        <v/>
      </c>
    </row>
    <row r="1013" spans="1:55" ht="12.75" customHeight="1" x14ac:dyDescent="0.2">
      <c r="A1013" t="str">
        <f>IF(OR(ISBLANK('!0'!A1015),ISERROR('!0'!A1015)),"",'!0'!A1015)</f>
        <v/>
      </c>
      <c r="B1013" t="str">
        <f>IF(OR(ISBLANK('!0'!B1015),ISERROR('!0'!B1015)),"",'!0'!B1015)</f>
        <v/>
      </c>
      <c r="C1013" t="str">
        <f>IF(OR(ISBLANK('!0'!C1014),ISERROR('!0'!C1014)),"",'!0'!C1014)</f>
        <v/>
      </c>
      <c r="D1013" t="str">
        <f>IF(OR(ISBLANK('!0'!D1015),ISERROR('!0'!D1015)),"",'!0'!D1015)</f>
        <v/>
      </c>
      <c r="E1013" t="str">
        <f>IF(OR(ISBLANK('!0'!E1015),ISERROR('!0'!E1015)),"",'!0'!E1015)</f>
        <v/>
      </c>
      <c r="F1013" t="str">
        <f>IF(OR(ISBLANK('!0'!F1015),ISERROR('!0'!F1015)),"",'!0'!F1015)</f>
        <v/>
      </c>
      <c r="G1013" t="str">
        <f>IF(OR(ISBLANK('!0'!G1015),ISERROR('!0'!G1015)),"",'!0'!G1015)</f>
        <v/>
      </c>
      <c r="H1013" t="str">
        <f>IF(OR(ISBLANK('!0'!H1015),ISERROR('!0'!H1015)),"",'!0'!H1015)</f>
        <v/>
      </c>
      <c r="I1013" s="4" t="str">
        <f>IF(OR(ISBLANK('!0'!I1015),ISERROR('!0'!I1015)),"",'!0'!I1015)</f>
        <v/>
      </c>
      <c r="J1013" t="str">
        <f>IF(OR(ISBLANK('!0'!J1015),ISERROR('!0'!J1015)),"",'!0'!J1015)</f>
        <v/>
      </c>
      <c r="K1013" s="59" t="str">
        <f>IF(OR(ISBLANK('!0'!K1015),ISERROR('!0'!K1015)),"",'!0'!K1015)</f>
        <v/>
      </c>
      <c r="L1013" t="str">
        <f>IF(OR(ISBLANK('!0'!L1015),ISERROR('!0'!L1015)),"",'!0'!L1015)</f>
        <v/>
      </c>
      <c r="M1013" t="str">
        <f>IF(OR(ISBLANK('!0'!M1015),ISERROR('!0'!M1015)),"",'!0'!M1015)</f>
        <v/>
      </c>
      <c r="N1013" t="str">
        <f>IF(OR(ISBLANK('!0'!N1015),ISERROR('!0'!N1015)),"",'!0'!N1015)</f>
        <v/>
      </c>
      <c r="O1013" t="str">
        <f>IF(OR(ISBLANK('!0'!O1015),ISERROR('!0'!O1015)),"",'!0'!O1015)</f>
        <v/>
      </c>
      <c r="P1013" t="str">
        <f>IF(OR(ISBLANK('!0'!P1015),ISERROR('!0'!P1015)),"",'!0'!P1015)</f>
        <v/>
      </c>
      <c r="Q1013" t="str">
        <f>IF(OR(ISBLANK('!0'!Q1015),ISERROR('!0'!Q1015)),"",'!0'!Q1015)</f>
        <v/>
      </c>
      <c r="R1013" t="str">
        <f>IF(OR(ISBLANK('!0'!R1015),ISERROR('!0'!R1015)),"",'!0'!R1015)</f>
        <v/>
      </c>
      <c r="S1013" t="str">
        <f>IF(OR(ISBLANK('!0'!S1015),ISERROR('!0'!S1015)),"",'!0'!S1015)</f>
        <v/>
      </c>
      <c r="T1013" t="str">
        <f>IF(OR(ISBLANK('!0'!T1015),ISERROR('!0'!T1015)),"",'!0'!T1015)</f>
        <v/>
      </c>
      <c r="U1013" t="str">
        <f>IF(OR(ISBLANK('!0'!U1015),ISERROR('!0'!U1015)),"",'!0'!U1015)</f>
        <v/>
      </c>
      <c r="V1013" t="str">
        <f>IF(OR(ISBLANK('!0'!V1015),ISERROR('!0'!V1015)),"",'!0'!V1015)</f>
        <v/>
      </c>
      <c r="W1013" t="str">
        <f>IF(OR(ISBLANK('!0'!W1015),ISERROR('!0'!W1015)),"",'!0'!W1015)</f>
        <v/>
      </c>
      <c r="X1013" t="str">
        <f>IF(OR(ISBLANK('!0'!X1015),ISERROR('!0'!X1015)),"",'!0'!X1015)</f>
        <v/>
      </c>
      <c r="Y1013" t="str">
        <f>IF(OR(ISBLANK('!0'!Y1015),ISERROR('!0'!Y1015)),"",'!0'!Y1015)</f>
        <v/>
      </c>
      <c r="Z1013" t="str">
        <f>IF(OR(ISBLANK('!0'!Z1015),ISERROR('!0'!Z1015)),"",'!0'!Z1015)</f>
        <v/>
      </c>
      <c r="AA1013" t="str">
        <f>IF(OR(ISBLANK('!0'!AA1015),ISERROR('!0'!AA1015)),"",'!0'!AA1015)</f>
        <v/>
      </c>
      <c r="AB1013" t="str">
        <f>IF(OR(ISBLANK('!0'!AB1015),ISERROR('!0'!AB1015)),"",'!0'!AB1015)</f>
        <v/>
      </c>
      <c r="AC1013" t="str">
        <f>IF(OR(ISBLANK('!0'!AI1015),ISERROR('!0'!AI1015)),"",'!0'!AI1015)</f>
        <v/>
      </c>
      <c r="AD1013" t="str">
        <f>IF(OR(ISBLANK('!0'!AJ1015),ISERROR('!0'!AJ1015)),"",'!0'!AJ1015)</f>
        <v/>
      </c>
      <c r="AE1013" t="str">
        <f>IF(OR(ISBLANK('!0'!AK1015),ISERROR('!0'!AK1015)),"",'!0'!AK1015)</f>
        <v/>
      </c>
      <c r="AF1013" t="str">
        <f>IF(OR(ISBLANK('!0'!AL1015),ISERROR('!0'!AL1015)),"",'!0'!AL1015)</f>
        <v/>
      </c>
      <c r="AG1013" t="str">
        <f>IF(OR(ISBLANK('!0'!AM1015),ISERROR('!0'!AM1015)),"",'!0'!AM1015)</f>
        <v/>
      </c>
      <c r="AH1013" t="str">
        <f>IF(OR(ISBLANK('!0'!AN1015),ISERROR('!0'!AN1015)),"",'!0'!AN1015)</f>
        <v/>
      </c>
      <c r="AI1013" t="str">
        <f>IF(OR(ISBLANK('!0'!AO1015),ISERROR('!0'!AO1015)),"",'!0'!AO1015)</f>
        <v/>
      </c>
      <c r="AJ1013" t="str">
        <f>IF(OR(ISBLANK('!0'!AP1015),ISERROR('!0'!AP1015)),"",'!0'!AP1015)</f>
        <v/>
      </c>
      <c r="AK1013" t="str">
        <f>IF(OR(ISBLANK('!0'!AQ1015),ISERROR('!0'!AQ1015)),"",'!0'!AQ1015)</f>
        <v/>
      </c>
      <c r="AL1013" t="str">
        <f>IF(OR(ISBLANK('!0'!AR1015),ISERROR('!0'!AR1015)),"",'!0'!AR1015)</f>
        <v/>
      </c>
      <c r="AM1013" t="str">
        <f>IF(OR(ISBLANK('!0'!AS1015),ISERROR('!0'!AS1015)),"",'!0'!AS1015)</f>
        <v/>
      </c>
      <c r="AN1013" t="str">
        <f>IF(OR(ISBLANK('!0'!AT1015),ISERROR('!0'!AT1015)),"",'!0'!AT1015)</f>
        <v/>
      </c>
      <c r="AO1013" t="str">
        <f>IF(OR(ISBLANK('!0'!AU1015),ISERROR('!0'!AU1015)),"",'!0'!AU1015)</f>
        <v/>
      </c>
      <c r="AP1013" t="str">
        <f>IF(OR(ISBLANK('!0'!AV1015),ISERROR('!0'!AV1015)),"",'!0'!AV1015)</f>
        <v/>
      </c>
      <c r="AQ1013" t="str">
        <f>IF(OR(ISBLANK('!0'!AW1015),ISERROR('!0'!AW1015)),"",'!0'!AW1015)</f>
        <v/>
      </c>
      <c r="AR1013" t="str">
        <f>IF(OR(ISBLANK('!0'!AX1015),ISERROR('!0'!AX1015)),"",'!0'!AX1015)</f>
        <v/>
      </c>
      <c r="AS1013" t="str">
        <f>IF(OR(ISBLANK('!0'!AY1015),ISERROR('!0'!AY1015)),"",'!0'!AY1015)</f>
        <v/>
      </c>
      <c r="AT1013" t="str">
        <f>IF(OR(ISBLANK('!0'!AZ1015),ISERROR('!0'!AZ1015)),"",'!0'!AZ1015)</f>
        <v/>
      </c>
      <c r="AU1013" t="str">
        <f>IF(OR(ISBLANK('!0'!BA1015),ISERROR('!0'!BA1015)),"",'!0'!BA1015)</f>
        <v/>
      </c>
      <c r="AV1013" t="str">
        <f>IF(OR(ISBLANK('!0'!BB1015),ISERROR('!0'!BB1015)),"",'!0'!BB1015)</f>
        <v/>
      </c>
      <c r="AW1013" t="str">
        <f>IF(OR(ISBLANK('!0'!BC1015),ISERROR('!0'!BC1015)),"",'!0'!BC1015)</f>
        <v/>
      </c>
      <c r="AX1013" t="str">
        <f>IF(OR(ISBLANK('!0'!BD1015),ISERROR('!0'!BD1015)),"",'!0'!BD1015)</f>
        <v/>
      </c>
      <c r="AY1013" t="str">
        <f>IF(OR(ISBLANK('!0'!BE1015),ISERROR('!0'!BE1015)),"",'!0'!BE1015)</f>
        <v/>
      </c>
      <c r="AZ1013" t="str">
        <f>IF(OR(ISBLANK('!0'!BF1015),ISERROR('!0'!BF1015)),"",'!0'!BF1015)</f>
        <v/>
      </c>
      <c r="BA1013" t="str">
        <f>IF(OR(ISBLANK('!0'!BG1015),ISERROR('!0'!BG1015)),"",'!0'!BG1015)</f>
        <v/>
      </c>
      <c r="BB1013" t="str">
        <f>IF(OR(ISBLANK('!0'!BH1015),ISERROR('!0'!BH1015)),"",'!0'!BH1015)</f>
        <v/>
      </c>
      <c r="BC1013" t="str">
        <f>IF(OR(ISBLANK('!0'!BI1015),ISERROR('!0'!BI1015)),"",'!0'!BI1015)</f>
        <v/>
      </c>
    </row>
    <row r="1014" spans="1:55" ht="12.75" customHeight="1" x14ac:dyDescent="0.2">
      <c r="A1014" t="str">
        <f>IF(OR(ISBLANK('!0'!A1016),ISERROR('!0'!A1016)),"",'!0'!A1016)</f>
        <v/>
      </c>
      <c r="B1014" t="str">
        <f>IF(OR(ISBLANK('!0'!B1016),ISERROR('!0'!B1016)),"",'!0'!B1016)</f>
        <v/>
      </c>
      <c r="C1014" t="str">
        <f>IF(OR(ISBLANK('!0'!C1015),ISERROR('!0'!C1015)),"",'!0'!C1015)</f>
        <v/>
      </c>
      <c r="D1014" t="str">
        <f>IF(OR(ISBLANK('!0'!D1016),ISERROR('!0'!D1016)),"",'!0'!D1016)</f>
        <v/>
      </c>
      <c r="E1014" t="str">
        <f>IF(OR(ISBLANK('!0'!E1016),ISERROR('!0'!E1016)),"",'!0'!E1016)</f>
        <v/>
      </c>
      <c r="F1014" t="str">
        <f>IF(OR(ISBLANK('!0'!F1016),ISERROR('!0'!F1016)),"",'!0'!F1016)</f>
        <v/>
      </c>
      <c r="G1014" t="str">
        <f>IF(OR(ISBLANK('!0'!G1016),ISERROR('!0'!G1016)),"",'!0'!G1016)</f>
        <v/>
      </c>
      <c r="H1014" t="str">
        <f>IF(OR(ISBLANK('!0'!H1016),ISERROR('!0'!H1016)),"",'!0'!H1016)</f>
        <v/>
      </c>
      <c r="I1014" s="4" t="str">
        <f>IF(OR(ISBLANK('!0'!I1016),ISERROR('!0'!I1016)),"",'!0'!I1016)</f>
        <v/>
      </c>
      <c r="J1014" t="str">
        <f>IF(OR(ISBLANK('!0'!J1016),ISERROR('!0'!J1016)),"",'!0'!J1016)</f>
        <v/>
      </c>
      <c r="K1014" s="59" t="str">
        <f>IF(OR(ISBLANK('!0'!K1016),ISERROR('!0'!K1016)),"",'!0'!K1016)</f>
        <v/>
      </c>
      <c r="L1014" t="str">
        <f>IF(OR(ISBLANK('!0'!L1016),ISERROR('!0'!L1016)),"",'!0'!L1016)</f>
        <v/>
      </c>
      <c r="M1014" t="str">
        <f>IF(OR(ISBLANK('!0'!M1016),ISERROR('!0'!M1016)),"",'!0'!M1016)</f>
        <v/>
      </c>
      <c r="N1014" t="str">
        <f>IF(OR(ISBLANK('!0'!N1016),ISERROR('!0'!N1016)),"",'!0'!N1016)</f>
        <v/>
      </c>
      <c r="O1014" t="str">
        <f>IF(OR(ISBLANK('!0'!O1016),ISERROR('!0'!O1016)),"",'!0'!O1016)</f>
        <v/>
      </c>
      <c r="P1014" t="str">
        <f>IF(OR(ISBLANK('!0'!P1016),ISERROR('!0'!P1016)),"",'!0'!P1016)</f>
        <v/>
      </c>
      <c r="Q1014" t="str">
        <f>IF(OR(ISBLANK('!0'!Q1016),ISERROR('!0'!Q1016)),"",'!0'!Q1016)</f>
        <v/>
      </c>
      <c r="R1014" t="str">
        <f>IF(OR(ISBLANK('!0'!R1016),ISERROR('!0'!R1016)),"",'!0'!R1016)</f>
        <v/>
      </c>
      <c r="S1014" t="str">
        <f>IF(OR(ISBLANK('!0'!S1016),ISERROR('!0'!S1016)),"",'!0'!S1016)</f>
        <v/>
      </c>
      <c r="T1014" t="str">
        <f>IF(OR(ISBLANK('!0'!T1016),ISERROR('!0'!T1016)),"",'!0'!T1016)</f>
        <v/>
      </c>
      <c r="U1014" t="str">
        <f>IF(OR(ISBLANK('!0'!U1016),ISERROR('!0'!U1016)),"",'!0'!U1016)</f>
        <v/>
      </c>
      <c r="V1014" t="str">
        <f>IF(OR(ISBLANK('!0'!V1016),ISERROR('!0'!V1016)),"",'!0'!V1016)</f>
        <v/>
      </c>
      <c r="W1014" t="str">
        <f>IF(OR(ISBLANK('!0'!W1016),ISERROR('!0'!W1016)),"",'!0'!W1016)</f>
        <v/>
      </c>
      <c r="X1014" t="str">
        <f>IF(OR(ISBLANK('!0'!X1016),ISERROR('!0'!X1016)),"",'!0'!X1016)</f>
        <v/>
      </c>
      <c r="Y1014" t="str">
        <f>IF(OR(ISBLANK('!0'!Y1016),ISERROR('!0'!Y1016)),"",'!0'!Y1016)</f>
        <v/>
      </c>
      <c r="Z1014" t="str">
        <f>IF(OR(ISBLANK('!0'!Z1016),ISERROR('!0'!Z1016)),"",'!0'!Z1016)</f>
        <v/>
      </c>
      <c r="AA1014" t="str">
        <f>IF(OR(ISBLANK('!0'!AA1016),ISERROR('!0'!AA1016)),"",'!0'!AA1016)</f>
        <v/>
      </c>
      <c r="AB1014" t="str">
        <f>IF(OR(ISBLANK('!0'!AB1016),ISERROR('!0'!AB1016)),"",'!0'!AB1016)</f>
        <v/>
      </c>
      <c r="AC1014" t="str">
        <f>IF(OR(ISBLANK('!0'!AI1016),ISERROR('!0'!AI1016)),"",'!0'!AI1016)</f>
        <v/>
      </c>
      <c r="AD1014" t="str">
        <f>IF(OR(ISBLANK('!0'!AJ1016),ISERROR('!0'!AJ1016)),"",'!0'!AJ1016)</f>
        <v/>
      </c>
      <c r="AE1014" t="str">
        <f>IF(OR(ISBLANK('!0'!AK1016),ISERROR('!0'!AK1016)),"",'!0'!AK1016)</f>
        <v/>
      </c>
      <c r="AF1014" t="str">
        <f>IF(OR(ISBLANK('!0'!AL1016),ISERROR('!0'!AL1016)),"",'!0'!AL1016)</f>
        <v/>
      </c>
      <c r="AG1014" t="str">
        <f>IF(OR(ISBLANK('!0'!AM1016),ISERROR('!0'!AM1016)),"",'!0'!AM1016)</f>
        <v/>
      </c>
      <c r="AH1014" t="str">
        <f>IF(OR(ISBLANK('!0'!AN1016),ISERROR('!0'!AN1016)),"",'!0'!AN1016)</f>
        <v/>
      </c>
      <c r="AI1014" t="str">
        <f>IF(OR(ISBLANK('!0'!AO1016),ISERROR('!0'!AO1016)),"",'!0'!AO1016)</f>
        <v/>
      </c>
      <c r="AJ1014" t="str">
        <f>IF(OR(ISBLANK('!0'!AP1016),ISERROR('!0'!AP1016)),"",'!0'!AP1016)</f>
        <v/>
      </c>
      <c r="AK1014" t="str">
        <f>IF(OR(ISBLANK('!0'!AQ1016),ISERROR('!0'!AQ1016)),"",'!0'!AQ1016)</f>
        <v/>
      </c>
      <c r="AL1014" t="str">
        <f>IF(OR(ISBLANK('!0'!AR1016),ISERROR('!0'!AR1016)),"",'!0'!AR1016)</f>
        <v/>
      </c>
      <c r="AM1014" t="str">
        <f>IF(OR(ISBLANK('!0'!AS1016),ISERROR('!0'!AS1016)),"",'!0'!AS1016)</f>
        <v/>
      </c>
      <c r="AN1014" t="str">
        <f>IF(OR(ISBLANK('!0'!AT1016),ISERROR('!0'!AT1016)),"",'!0'!AT1016)</f>
        <v/>
      </c>
      <c r="AO1014" t="str">
        <f>IF(OR(ISBLANK('!0'!AU1016),ISERROR('!0'!AU1016)),"",'!0'!AU1016)</f>
        <v/>
      </c>
      <c r="AP1014" t="str">
        <f>IF(OR(ISBLANK('!0'!AV1016),ISERROR('!0'!AV1016)),"",'!0'!AV1016)</f>
        <v/>
      </c>
      <c r="AQ1014" t="str">
        <f>IF(OR(ISBLANK('!0'!AW1016),ISERROR('!0'!AW1016)),"",'!0'!AW1016)</f>
        <v/>
      </c>
      <c r="AR1014" t="str">
        <f>IF(OR(ISBLANK('!0'!AX1016),ISERROR('!0'!AX1016)),"",'!0'!AX1016)</f>
        <v/>
      </c>
      <c r="AS1014" t="str">
        <f>IF(OR(ISBLANK('!0'!AY1016),ISERROR('!0'!AY1016)),"",'!0'!AY1016)</f>
        <v/>
      </c>
      <c r="AT1014" t="str">
        <f>IF(OR(ISBLANK('!0'!AZ1016),ISERROR('!0'!AZ1016)),"",'!0'!AZ1016)</f>
        <v/>
      </c>
      <c r="AU1014" t="str">
        <f>IF(OR(ISBLANK('!0'!BA1016),ISERROR('!0'!BA1016)),"",'!0'!BA1016)</f>
        <v/>
      </c>
      <c r="AV1014" t="str">
        <f>IF(OR(ISBLANK('!0'!BB1016),ISERROR('!0'!BB1016)),"",'!0'!BB1016)</f>
        <v/>
      </c>
      <c r="AW1014" t="str">
        <f>IF(OR(ISBLANK('!0'!BC1016),ISERROR('!0'!BC1016)),"",'!0'!BC1016)</f>
        <v/>
      </c>
      <c r="AX1014" t="str">
        <f>IF(OR(ISBLANK('!0'!BD1016),ISERROR('!0'!BD1016)),"",'!0'!BD1016)</f>
        <v/>
      </c>
      <c r="AY1014" t="str">
        <f>IF(OR(ISBLANK('!0'!BE1016),ISERROR('!0'!BE1016)),"",'!0'!BE1016)</f>
        <v/>
      </c>
      <c r="AZ1014" t="str">
        <f>IF(OR(ISBLANK('!0'!BF1016),ISERROR('!0'!BF1016)),"",'!0'!BF1016)</f>
        <v/>
      </c>
      <c r="BA1014" t="str">
        <f>IF(OR(ISBLANK('!0'!BG1016),ISERROR('!0'!BG1016)),"",'!0'!BG1016)</f>
        <v/>
      </c>
      <c r="BB1014" t="str">
        <f>IF(OR(ISBLANK('!0'!BH1016),ISERROR('!0'!BH1016)),"",'!0'!BH1016)</f>
        <v/>
      </c>
      <c r="BC1014" t="str">
        <f>IF(OR(ISBLANK('!0'!BI1016),ISERROR('!0'!BI1016)),"",'!0'!BI1016)</f>
        <v/>
      </c>
    </row>
    <row r="1015" spans="1:55" ht="12.75" customHeight="1" x14ac:dyDescent="0.2">
      <c r="A1015" t="str">
        <f>IF(OR(ISBLANK('!0'!A1017),ISERROR('!0'!A1017)),"",'!0'!A1017)</f>
        <v/>
      </c>
      <c r="B1015" t="str">
        <f>IF(OR(ISBLANK('!0'!B1017),ISERROR('!0'!B1017)),"",'!0'!B1017)</f>
        <v/>
      </c>
      <c r="C1015" t="str">
        <f>IF(OR(ISBLANK('!0'!C1016),ISERROR('!0'!C1016)),"",'!0'!C1016)</f>
        <v/>
      </c>
      <c r="D1015" t="str">
        <f>IF(OR(ISBLANK('!0'!D1017),ISERROR('!0'!D1017)),"",'!0'!D1017)</f>
        <v/>
      </c>
      <c r="E1015" t="str">
        <f>IF(OR(ISBLANK('!0'!E1017),ISERROR('!0'!E1017)),"",'!0'!E1017)</f>
        <v/>
      </c>
      <c r="F1015" t="str">
        <f>IF(OR(ISBLANK('!0'!F1017),ISERROR('!0'!F1017)),"",'!0'!F1017)</f>
        <v/>
      </c>
      <c r="G1015" t="str">
        <f>IF(OR(ISBLANK('!0'!G1017),ISERROR('!0'!G1017)),"",'!0'!G1017)</f>
        <v/>
      </c>
      <c r="H1015" t="str">
        <f>IF(OR(ISBLANK('!0'!H1017),ISERROR('!0'!H1017)),"",'!0'!H1017)</f>
        <v/>
      </c>
      <c r="I1015" s="4" t="str">
        <f>IF(OR(ISBLANK('!0'!I1017),ISERROR('!0'!I1017)),"",'!0'!I1017)</f>
        <v/>
      </c>
      <c r="J1015" t="str">
        <f>IF(OR(ISBLANK('!0'!J1017),ISERROR('!0'!J1017)),"",'!0'!J1017)</f>
        <v/>
      </c>
      <c r="K1015" s="59" t="str">
        <f>IF(OR(ISBLANK('!0'!K1017),ISERROR('!0'!K1017)),"",'!0'!K1017)</f>
        <v/>
      </c>
      <c r="L1015" t="str">
        <f>IF(OR(ISBLANK('!0'!L1017),ISERROR('!0'!L1017)),"",'!0'!L1017)</f>
        <v/>
      </c>
      <c r="M1015" t="str">
        <f>IF(OR(ISBLANK('!0'!M1017),ISERROR('!0'!M1017)),"",'!0'!M1017)</f>
        <v/>
      </c>
      <c r="N1015" t="str">
        <f>IF(OR(ISBLANK('!0'!N1017),ISERROR('!0'!N1017)),"",'!0'!N1017)</f>
        <v/>
      </c>
      <c r="O1015" t="str">
        <f>IF(OR(ISBLANK('!0'!O1017),ISERROR('!0'!O1017)),"",'!0'!O1017)</f>
        <v/>
      </c>
      <c r="P1015" t="str">
        <f>IF(OR(ISBLANK('!0'!P1017),ISERROR('!0'!P1017)),"",'!0'!P1017)</f>
        <v/>
      </c>
      <c r="Q1015" t="str">
        <f>IF(OR(ISBLANK('!0'!Q1017),ISERROR('!0'!Q1017)),"",'!0'!Q1017)</f>
        <v/>
      </c>
      <c r="R1015" t="str">
        <f>IF(OR(ISBLANK('!0'!R1017),ISERROR('!0'!R1017)),"",'!0'!R1017)</f>
        <v/>
      </c>
      <c r="S1015" t="str">
        <f>IF(OR(ISBLANK('!0'!S1017),ISERROR('!0'!S1017)),"",'!0'!S1017)</f>
        <v/>
      </c>
      <c r="T1015" t="str">
        <f>IF(OR(ISBLANK('!0'!T1017),ISERROR('!0'!T1017)),"",'!0'!T1017)</f>
        <v/>
      </c>
      <c r="U1015" t="str">
        <f>IF(OR(ISBLANK('!0'!U1017),ISERROR('!0'!U1017)),"",'!0'!U1017)</f>
        <v/>
      </c>
      <c r="V1015" t="str">
        <f>IF(OR(ISBLANK('!0'!V1017),ISERROR('!0'!V1017)),"",'!0'!V1017)</f>
        <v/>
      </c>
      <c r="W1015" t="str">
        <f>IF(OR(ISBLANK('!0'!W1017),ISERROR('!0'!W1017)),"",'!0'!W1017)</f>
        <v/>
      </c>
      <c r="X1015" t="str">
        <f>IF(OR(ISBLANK('!0'!X1017),ISERROR('!0'!X1017)),"",'!0'!X1017)</f>
        <v/>
      </c>
      <c r="Y1015" t="str">
        <f>IF(OR(ISBLANK('!0'!Y1017),ISERROR('!0'!Y1017)),"",'!0'!Y1017)</f>
        <v/>
      </c>
      <c r="Z1015" t="str">
        <f>IF(OR(ISBLANK('!0'!Z1017),ISERROR('!0'!Z1017)),"",'!0'!Z1017)</f>
        <v/>
      </c>
      <c r="AA1015" t="str">
        <f>IF(OR(ISBLANK('!0'!AA1017),ISERROR('!0'!AA1017)),"",'!0'!AA1017)</f>
        <v/>
      </c>
      <c r="AB1015" t="str">
        <f>IF(OR(ISBLANK('!0'!AB1017),ISERROR('!0'!AB1017)),"",'!0'!AB1017)</f>
        <v/>
      </c>
      <c r="AC1015" t="str">
        <f>IF(OR(ISBLANK('!0'!AI1017),ISERROR('!0'!AI1017)),"",'!0'!AI1017)</f>
        <v/>
      </c>
      <c r="AD1015" t="str">
        <f>IF(OR(ISBLANK('!0'!AJ1017),ISERROR('!0'!AJ1017)),"",'!0'!AJ1017)</f>
        <v/>
      </c>
      <c r="AE1015" t="str">
        <f>IF(OR(ISBLANK('!0'!AK1017),ISERROR('!0'!AK1017)),"",'!0'!AK1017)</f>
        <v/>
      </c>
      <c r="AF1015" t="str">
        <f>IF(OR(ISBLANK('!0'!AL1017),ISERROR('!0'!AL1017)),"",'!0'!AL1017)</f>
        <v/>
      </c>
      <c r="AG1015" t="str">
        <f>IF(OR(ISBLANK('!0'!AM1017),ISERROR('!0'!AM1017)),"",'!0'!AM1017)</f>
        <v/>
      </c>
      <c r="AH1015" t="str">
        <f>IF(OR(ISBLANK('!0'!AN1017),ISERROR('!0'!AN1017)),"",'!0'!AN1017)</f>
        <v/>
      </c>
      <c r="AI1015" t="str">
        <f>IF(OR(ISBLANK('!0'!AO1017),ISERROR('!0'!AO1017)),"",'!0'!AO1017)</f>
        <v/>
      </c>
      <c r="AJ1015" t="str">
        <f>IF(OR(ISBLANK('!0'!AP1017),ISERROR('!0'!AP1017)),"",'!0'!AP1017)</f>
        <v/>
      </c>
      <c r="AK1015" t="str">
        <f>IF(OR(ISBLANK('!0'!AQ1017),ISERROR('!0'!AQ1017)),"",'!0'!AQ1017)</f>
        <v/>
      </c>
      <c r="AL1015" t="str">
        <f>IF(OR(ISBLANK('!0'!AR1017),ISERROR('!0'!AR1017)),"",'!0'!AR1017)</f>
        <v/>
      </c>
      <c r="AM1015" t="str">
        <f>IF(OR(ISBLANK('!0'!AS1017),ISERROR('!0'!AS1017)),"",'!0'!AS1017)</f>
        <v/>
      </c>
      <c r="AN1015" t="str">
        <f>IF(OR(ISBLANK('!0'!AT1017),ISERROR('!0'!AT1017)),"",'!0'!AT1017)</f>
        <v/>
      </c>
      <c r="AO1015" t="str">
        <f>IF(OR(ISBLANK('!0'!AU1017),ISERROR('!0'!AU1017)),"",'!0'!AU1017)</f>
        <v/>
      </c>
      <c r="AP1015" t="str">
        <f>IF(OR(ISBLANK('!0'!AV1017),ISERROR('!0'!AV1017)),"",'!0'!AV1017)</f>
        <v/>
      </c>
      <c r="AQ1015" t="str">
        <f>IF(OR(ISBLANK('!0'!AW1017),ISERROR('!0'!AW1017)),"",'!0'!AW1017)</f>
        <v/>
      </c>
      <c r="AR1015" t="str">
        <f>IF(OR(ISBLANK('!0'!AX1017),ISERROR('!0'!AX1017)),"",'!0'!AX1017)</f>
        <v/>
      </c>
      <c r="AS1015" t="str">
        <f>IF(OR(ISBLANK('!0'!AY1017),ISERROR('!0'!AY1017)),"",'!0'!AY1017)</f>
        <v/>
      </c>
      <c r="AT1015" t="str">
        <f>IF(OR(ISBLANK('!0'!AZ1017),ISERROR('!0'!AZ1017)),"",'!0'!AZ1017)</f>
        <v/>
      </c>
      <c r="AU1015" t="str">
        <f>IF(OR(ISBLANK('!0'!BA1017),ISERROR('!0'!BA1017)),"",'!0'!BA1017)</f>
        <v/>
      </c>
      <c r="AV1015" t="str">
        <f>IF(OR(ISBLANK('!0'!BB1017),ISERROR('!0'!BB1017)),"",'!0'!BB1017)</f>
        <v/>
      </c>
      <c r="AW1015" t="str">
        <f>IF(OR(ISBLANK('!0'!BC1017),ISERROR('!0'!BC1017)),"",'!0'!BC1017)</f>
        <v/>
      </c>
      <c r="AX1015" t="str">
        <f>IF(OR(ISBLANK('!0'!BD1017),ISERROR('!0'!BD1017)),"",'!0'!BD1017)</f>
        <v/>
      </c>
      <c r="AY1015" t="str">
        <f>IF(OR(ISBLANK('!0'!BE1017),ISERROR('!0'!BE1017)),"",'!0'!BE1017)</f>
        <v/>
      </c>
      <c r="AZ1015" t="str">
        <f>IF(OR(ISBLANK('!0'!BF1017),ISERROR('!0'!BF1017)),"",'!0'!BF1017)</f>
        <v/>
      </c>
      <c r="BA1015" t="str">
        <f>IF(OR(ISBLANK('!0'!BG1017),ISERROR('!0'!BG1017)),"",'!0'!BG1017)</f>
        <v/>
      </c>
      <c r="BB1015" t="str">
        <f>IF(OR(ISBLANK('!0'!BH1017),ISERROR('!0'!BH1017)),"",'!0'!BH1017)</f>
        <v/>
      </c>
      <c r="BC1015" t="str">
        <f>IF(OR(ISBLANK('!0'!BI1017),ISERROR('!0'!BI1017)),"",'!0'!BI1017)</f>
        <v/>
      </c>
    </row>
    <row r="1016" spans="1:55" ht="12.75" customHeight="1" x14ac:dyDescent="0.2">
      <c r="A1016" t="str">
        <f>IF(OR(ISBLANK('!0'!A1018),ISERROR('!0'!A1018)),"",'!0'!A1018)</f>
        <v/>
      </c>
      <c r="B1016" t="str">
        <f>IF(OR(ISBLANK('!0'!B1018),ISERROR('!0'!B1018)),"",'!0'!B1018)</f>
        <v/>
      </c>
      <c r="C1016" t="str">
        <f>IF(OR(ISBLANK('!0'!C1017),ISERROR('!0'!C1017)),"",'!0'!C1017)</f>
        <v/>
      </c>
      <c r="D1016" t="str">
        <f>IF(OR(ISBLANK('!0'!D1018),ISERROR('!0'!D1018)),"",'!0'!D1018)</f>
        <v/>
      </c>
      <c r="E1016" t="str">
        <f>IF(OR(ISBLANK('!0'!E1018),ISERROR('!0'!E1018)),"",'!0'!E1018)</f>
        <v/>
      </c>
      <c r="F1016" t="str">
        <f>IF(OR(ISBLANK('!0'!F1018),ISERROR('!0'!F1018)),"",'!0'!F1018)</f>
        <v/>
      </c>
      <c r="G1016" t="str">
        <f>IF(OR(ISBLANK('!0'!G1018),ISERROR('!0'!G1018)),"",'!0'!G1018)</f>
        <v/>
      </c>
      <c r="H1016" t="str">
        <f>IF(OR(ISBLANK('!0'!H1018),ISERROR('!0'!H1018)),"",'!0'!H1018)</f>
        <v/>
      </c>
      <c r="I1016" s="4" t="str">
        <f>IF(OR(ISBLANK('!0'!I1018),ISERROR('!0'!I1018)),"",'!0'!I1018)</f>
        <v/>
      </c>
      <c r="J1016" t="str">
        <f>IF(OR(ISBLANK('!0'!J1018),ISERROR('!0'!J1018)),"",'!0'!J1018)</f>
        <v/>
      </c>
      <c r="K1016" s="59" t="str">
        <f>IF(OR(ISBLANK('!0'!K1018),ISERROR('!0'!K1018)),"",'!0'!K1018)</f>
        <v/>
      </c>
      <c r="L1016" t="str">
        <f>IF(OR(ISBLANK('!0'!L1018),ISERROR('!0'!L1018)),"",'!0'!L1018)</f>
        <v/>
      </c>
      <c r="M1016" t="str">
        <f>IF(OR(ISBLANK('!0'!M1018),ISERROR('!0'!M1018)),"",'!0'!M1018)</f>
        <v/>
      </c>
      <c r="N1016" t="str">
        <f>IF(OR(ISBLANK('!0'!N1018),ISERROR('!0'!N1018)),"",'!0'!N1018)</f>
        <v/>
      </c>
      <c r="O1016" t="str">
        <f>IF(OR(ISBLANK('!0'!O1018),ISERROR('!0'!O1018)),"",'!0'!O1018)</f>
        <v/>
      </c>
      <c r="P1016" t="str">
        <f>IF(OR(ISBLANK('!0'!P1018),ISERROR('!0'!P1018)),"",'!0'!P1018)</f>
        <v/>
      </c>
      <c r="Q1016" t="str">
        <f>IF(OR(ISBLANK('!0'!Q1018),ISERROR('!0'!Q1018)),"",'!0'!Q1018)</f>
        <v/>
      </c>
      <c r="R1016" t="str">
        <f>IF(OR(ISBLANK('!0'!R1018),ISERROR('!0'!R1018)),"",'!0'!R1018)</f>
        <v/>
      </c>
      <c r="S1016" t="str">
        <f>IF(OR(ISBLANK('!0'!S1018),ISERROR('!0'!S1018)),"",'!0'!S1018)</f>
        <v/>
      </c>
      <c r="T1016" t="str">
        <f>IF(OR(ISBLANK('!0'!T1018),ISERROR('!0'!T1018)),"",'!0'!T1018)</f>
        <v/>
      </c>
      <c r="U1016" t="str">
        <f>IF(OR(ISBLANK('!0'!U1018),ISERROR('!0'!U1018)),"",'!0'!U1018)</f>
        <v/>
      </c>
      <c r="V1016" t="str">
        <f>IF(OR(ISBLANK('!0'!V1018),ISERROR('!0'!V1018)),"",'!0'!V1018)</f>
        <v/>
      </c>
      <c r="W1016" t="str">
        <f>IF(OR(ISBLANK('!0'!W1018),ISERROR('!0'!W1018)),"",'!0'!W1018)</f>
        <v/>
      </c>
      <c r="X1016" t="str">
        <f>IF(OR(ISBLANK('!0'!X1018),ISERROR('!0'!X1018)),"",'!0'!X1018)</f>
        <v/>
      </c>
      <c r="Y1016" t="str">
        <f>IF(OR(ISBLANK('!0'!Y1018),ISERROR('!0'!Y1018)),"",'!0'!Y1018)</f>
        <v/>
      </c>
      <c r="Z1016" t="str">
        <f>IF(OR(ISBLANK('!0'!Z1018),ISERROR('!0'!Z1018)),"",'!0'!Z1018)</f>
        <v/>
      </c>
      <c r="AA1016" t="str">
        <f>IF(OR(ISBLANK('!0'!AA1018),ISERROR('!0'!AA1018)),"",'!0'!AA1018)</f>
        <v/>
      </c>
      <c r="AB1016" t="str">
        <f>IF(OR(ISBLANK('!0'!AB1018),ISERROR('!0'!AB1018)),"",'!0'!AB1018)</f>
        <v/>
      </c>
      <c r="AC1016" t="str">
        <f>IF(OR(ISBLANK('!0'!AI1018),ISERROR('!0'!AI1018)),"",'!0'!AI1018)</f>
        <v/>
      </c>
      <c r="AD1016" t="str">
        <f>IF(OR(ISBLANK('!0'!AJ1018),ISERROR('!0'!AJ1018)),"",'!0'!AJ1018)</f>
        <v/>
      </c>
      <c r="AE1016" t="str">
        <f>IF(OR(ISBLANK('!0'!AK1018),ISERROR('!0'!AK1018)),"",'!0'!AK1018)</f>
        <v/>
      </c>
      <c r="AF1016" t="str">
        <f>IF(OR(ISBLANK('!0'!AL1018),ISERROR('!0'!AL1018)),"",'!0'!AL1018)</f>
        <v/>
      </c>
      <c r="AG1016" t="str">
        <f>IF(OR(ISBLANK('!0'!AM1018),ISERROR('!0'!AM1018)),"",'!0'!AM1018)</f>
        <v/>
      </c>
      <c r="AH1016" t="str">
        <f>IF(OR(ISBLANK('!0'!AN1018),ISERROR('!0'!AN1018)),"",'!0'!AN1018)</f>
        <v/>
      </c>
      <c r="AI1016" t="str">
        <f>IF(OR(ISBLANK('!0'!AO1018),ISERROR('!0'!AO1018)),"",'!0'!AO1018)</f>
        <v/>
      </c>
      <c r="AJ1016" t="str">
        <f>IF(OR(ISBLANK('!0'!AP1018),ISERROR('!0'!AP1018)),"",'!0'!AP1018)</f>
        <v/>
      </c>
      <c r="AK1016" t="str">
        <f>IF(OR(ISBLANK('!0'!AQ1018),ISERROR('!0'!AQ1018)),"",'!0'!AQ1018)</f>
        <v/>
      </c>
      <c r="AL1016" t="str">
        <f>IF(OR(ISBLANK('!0'!AR1018),ISERROR('!0'!AR1018)),"",'!0'!AR1018)</f>
        <v/>
      </c>
      <c r="AM1016" t="str">
        <f>IF(OR(ISBLANK('!0'!AS1018),ISERROR('!0'!AS1018)),"",'!0'!AS1018)</f>
        <v/>
      </c>
      <c r="AN1016" t="str">
        <f>IF(OR(ISBLANK('!0'!AT1018),ISERROR('!0'!AT1018)),"",'!0'!AT1018)</f>
        <v/>
      </c>
      <c r="AO1016" t="str">
        <f>IF(OR(ISBLANK('!0'!AU1018),ISERROR('!0'!AU1018)),"",'!0'!AU1018)</f>
        <v/>
      </c>
      <c r="AP1016" t="str">
        <f>IF(OR(ISBLANK('!0'!AV1018),ISERROR('!0'!AV1018)),"",'!0'!AV1018)</f>
        <v/>
      </c>
      <c r="AQ1016" t="str">
        <f>IF(OR(ISBLANK('!0'!AW1018),ISERROR('!0'!AW1018)),"",'!0'!AW1018)</f>
        <v/>
      </c>
      <c r="AR1016" t="str">
        <f>IF(OR(ISBLANK('!0'!AX1018),ISERROR('!0'!AX1018)),"",'!0'!AX1018)</f>
        <v/>
      </c>
      <c r="AS1016" t="str">
        <f>IF(OR(ISBLANK('!0'!AY1018),ISERROR('!0'!AY1018)),"",'!0'!AY1018)</f>
        <v/>
      </c>
      <c r="AT1016" t="str">
        <f>IF(OR(ISBLANK('!0'!AZ1018),ISERROR('!0'!AZ1018)),"",'!0'!AZ1018)</f>
        <v/>
      </c>
      <c r="AU1016" t="str">
        <f>IF(OR(ISBLANK('!0'!BA1018),ISERROR('!0'!BA1018)),"",'!0'!BA1018)</f>
        <v/>
      </c>
      <c r="AV1016" t="str">
        <f>IF(OR(ISBLANK('!0'!BB1018),ISERROR('!0'!BB1018)),"",'!0'!BB1018)</f>
        <v/>
      </c>
      <c r="AW1016" t="str">
        <f>IF(OR(ISBLANK('!0'!BC1018),ISERROR('!0'!BC1018)),"",'!0'!BC1018)</f>
        <v/>
      </c>
      <c r="AX1016" t="str">
        <f>IF(OR(ISBLANK('!0'!BD1018),ISERROR('!0'!BD1018)),"",'!0'!BD1018)</f>
        <v/>
      </c>
      <c r="AY1016" t="str">
        <f>IF(OR(ISBLANK('!0'!BE1018),ISERROR('!0'!BE1018)),"",'!0'!BE1018)</f>
        <v/>
      </c>
      <c r="AZ1016" t="str">
        <f>IF(OR(ISBLANK('!0'!BF1018),ISERROR('!0'!BF1018)),"",'!0'!BF1018)</f>
        <v/>
      </c>
      <c r="BA1016" t="str">
        <f>IF(OR(ISBLANK('!0'!BG1018),ISERROR('!0'!BG1018)),"",'!0'!BG1018)</f>
        <v/>
      </c>
      <c r="BB1016" t="str">
        <f>IF(OR(ISBLANK('!0'!BH1018),ISERROR('!0'!BH1018)),"",'!0'!BH1018)</f>
        <v/>
      </c>
      <c r="BC1016" t="str">
        <f>IF(OR(ISBLANK('!0'!BI1018),ISERROR('!0'!BI1018)),"",'!0'!BI1018)</f>
        <v/>
      </c>
    </row>
    <row r="1017" spans="1:55" ht="12.75" customHeight="1" x14ac:dyDescent="0.2">
      <c r="A1017" t="str">
        <f>IF(OR(ISBLANK('!0'!A1019),ISERROR('!0'!A1019)),"",'!0'!A1019)</f>
        <v/>
      </c>
      <c r="B1017" t="str">
        <f>IF(OR(ISBLANK('!0'!B1019),ISERROR('!0'!B1019)),"",'!0'!B1019)</f>
        <v/>
      </c>
      <c r="C1017" t="str">
        <f>IF(OR(ISBLANK('!0'!C1018),ISERROR('!0'!C1018)),"",'!0'!C1018)</f>
        <v/>
      </c>
      <c r="D1017" t="str">
        <f>IF(OR(ISBLANK('!0'!D1019),ISERROR('!0'!D1019)),"",'!0'!D1019)</f>
        <v/>
      </c>
      <c r="E1017" t="str">
        <f>IF(OR(ISBLANK('!0'!E1019),ISERROR('!0'!E1019)),"",'!0'!E1019)</f>
        <v/>
      </c>
      <c r="F1017" t="str">
        <f>IF(OR(ISBLANK('!0'!F1019),ISERROR('!0'!F1019)),"",'!0'!F1019)</f>
        <v/>
      </c>
      <c r="G1017" t="str">
        <f>IF(OR(ISBLANK('!0'!G1019),ISERROR('!0'!G1019)),"",'!0'!G1019)</f>
        <v/>
      </c>
      <c r="H1017" t="str">
        <f>IF(OR(ISBLANK('!0'!H1019),ISERROR('!0'!H1019)),"",'!0'!H1019)</f>
        <v/>
      </c>
      <c r="I1017" s="4" t="str">
        <f>IF(OR(ISBLANK('!0'!I1019),ISERROR('!0'!I1019)),"",'!0'!I1019)</f>
        <v/>
      </c>
      <c r="J1017" t="str">
        <f>IF(OR(ISBLANK('!0'!J1019),ISERROR('!0'!J1019)),"",'!0'!J1019)</f>
        <v/>
      </c>
      <c r="K1017" s="59" t="str">
        <f>IF(OR(ISBLANK('!0'!K1019),ISERROR('!0'!K1019)),"",'!0'!K1019)</f>
        <v/>
      </c>
      <c r="L1017" t="str">
        <f>IF(OR(ISBLANK('!0'!L1019),ISERROR('!0'!L1019)),"",'!0'!L1019)</f>
        <v/>
      </c>
      <c r="M1017" t="str">
        <f>IF(OR(ISBLANK('!0'!M1019),ISERROR('!0'!M1019)),"",'!0'!M1019)</f>
        <v/>
      </c>
      <c r="N1017" t="str">
        <f>IF(OR(ISBLANK('!0'!N1019),ISERROR('!0'!N1019)),"",'!0'!N1019)</f>
        <v/>
      </c>
      <c r="O1017" t="str">
        <f>IF(OR(ISBLANK('!0'!O1019),ISERROR('!0'!O1019)),"",'!0'!O1019)</f>
        <v/>
      </c>
      <c r="P1017" t="str">
        <f>IF(OR(ISBLANK('!0'!P1019),ISERROR('!0'!P1019)),"",'!0'!P1019)</f>
        <v/>
      </c>
      <c r="Q1017" t="str">
        <f>IF(OR(ISBLANK('!0'!Q1019),ISERROR('!0'!Q1019)),"",'!0'!Q1019)</f>
        <v/>
      </c>
      <c r="R1017" t="str">
        <f>IF(OR(ISBLANK('!0'!R1019),ISERROR('!0'!R1019)),"",'!0'!R1019)</f>
        <v/>
      </c>
      <c r="S1017" t="str">
        <f>IF(OR(ISBLANK('!0'!S1019),ISERROR('!0'!S1019)),"",'!0'!S1019)</f>
        <v/>
      </c>
      <c r="T1017" t="str">
        <f>IF(OR(ISBLANK('!0'!T1019),ISERROR('!0'!T1019)),"",'!0'!T1019)</f>
        <v/>
      </c>
      <c r="U1017" t="str">
        <f>IF(OR(ISBLANK('!0'!U1019),ISERROR('!0'!U1019)),"",'!0'!U1019)</f>
        <v/>
      </c>
      <c r="V1017" t="str">
        <f>IF(OR(ISBLANK('!0'!V1019),ISERROR('!0'!V1019)),"",'!0'!V1019)</f>
        <v/>
      </c>
      <c r="W1017" t="str">
        <f>IF(OR(ISBLANK('!0'!W1019),ISERROR('!0'!W1019)),"",'!0'!W1019)</f>
        <v/>
      </c>
      <c r="X1017" t="str">
        <f>IF(OR(ISBLANK('!0'!X1019),ISERROR('!0'!X1019)),"",'!0'!X1019)</f>
        <v/>
      </c>
      <c r="Y1017" t="str">
        <f>IF(OR(ISBLANK('!0'!Y1019),ISERROR('!0'!Y1019)),"",'!0'!Y1019)</f>
        <v/>
      </c>
      <c r="Z1017" t="str">
        <f>IF(OR(ISBLANK('!0'!Z1019),ISERROR('!0'!Z1019)),"",'!0'!Z1019)</f>
        <v/>
      </c>
      <c r="AA1017" t="str">
        <f>IF(OR(ISBLANK('!0'!AA1019),ISERROR('!0'!AA1019)),"",'!0'!AA1019)</f>
        <v/>
      </c>
      <c r="AB1017" t="str">
        <f>IF(OR(ISBLANK('!0'!AB1019),ISERROR('!0'!AB1019)),"",'!0'!AB1019)</f>
        <v/>
      </c>
      <c r="AC1017" t="str">
        <f>IF(OR(ISBLANK('!0'!AI1019),ISERROR('!0'!AI1019)),"",'!0'!AI1019)</f>
        <v/>
      </c>
      <c r="AD1017" t="str">
        <f>IF(OR(ISBLANK('!0'!AJ1019),ISERROR('!0'!AJ1019)),"",'!0'!AJ1019)</f>
        <v/>
      </c>
      <c r="AE1017" t="str">
        <f>IF(OR(ISBLANK('!0'!AK1019),ISERROR('!0'!AK1019)),"",'!0'!AK1019)</f>
        <v/>
      </c>
      <c r="AF1017" t="str">
        <f>IF(OR(ISBLANK('!0'!AL1019),ISERROR('!0'!AL1019)),"",'!0'!AL1019)</f>
        <v/>
      </c>
      <c r="AG1017" t="str">
        <f>IF(OR(ISBLANK('!0'!AM1019),ISERROR('!0'!AM1019)),"",'!0'!AM1019)</f>
        <v/>
      </c>
      <c r="AH1017" t="str">
        <f>IF(OR(ISBLANK('!0'!AN1019),ISERROR('!0'!AN1019)),"",'!0'!AN1019)</f>
        <v/>
      </c>
      <c r="AI1017" t="str">
        <f>IF(OR(ISBLANK('!0'!AO1019),ISERROR('!0'!AO1019)),"",'!0'!AO1019)</f>
        <v/>
      </c>
      <c r="AJ1017" t="str">
        <f>IF(OR(ISBLANK('!0'!AP1019),ISERROR('!0'!AP1019)),"",'!0'!AP1019)</f>
        <v/>
      </c>
      <c r="AK1017" t="str">
        <f>IF(OR(ISBLANK('!0'!AQ1019),ISERROR('!0'!AQ1019)),"",'!0'!AQ1019)</f>
        <v/>
      </c>
      <c r="AL1017" t="str">
        <f>IF(OR(ISBLANK('!0'!AR1019),ISERROR('!0'!AR1019)),"",'!0'!AR1019)</f>
        <v/>
      </c>
      <c r="AM1017" t="str">
        <f>IF(OR(ISBLANK('!0'!AS1019),ISERROR('!0'!AS1019)),"",'!0'!AS1019)</f>
        <v/>
      </c>
      <c r="AN1017" t="str">
        <f>IF(OR(ISBLANK('!0'!AT1019),ISERROR('!0'!AT1019)),"",'!0'!AT1019)</f>
        <v/>
      </c>
      <c r="AO1017" t="str">
        <f>IF(OR(ISBLANK('!0'!AU1019),ISERROR('!0'!AU1019)),"",'!0'!AU1019)</f>
        <v/>
      </c>
      <c r="AP1017" t="str">
        <f>IF(OR(ISBLANK('!0'!AV1019),ISERROR('!0'!AV1019)),"",'!0'!AV1019)</f>
        <v/>
      </c>
      <c r="AQ1017" t="str">
        <f>IF(OR(ISBLANK('!0'!AW1019),ISERROR('!0'!AW1019)),"",'!0'!AW1019)</f>
        <v/>
      </c>
      <c r="AR1017" t="str">
        <f>IF(OR(ISBLANK('!0'!AX1019),ISERROR('!0'!AX1019)),"",'!0'!AX1019)</f>
        <v/>
      </c>
      <c r="AS1017" t="str">
        <f>IF(OR(ISBLANK('!0'!AY1019),ISERROR('!0'!AY1019)),"",'!0'!AY1019)</f>
        <v/>
      </c>
      <c r="AT1017" t="str">
        <f>IF(OR(ISBLANK('!0'!AZ1019),ISERROR('!0'!AZ1019)),"",'!0'!AZ1019)</f>
        <v/>
      </c>
      <c r="AU1017" t="str">
        <f>IF(OR(ISBLANK('!0'!BA1019),ISERROR('!0'!BA1019)),"",'!0'!BA1019)</f>
        <v/>
      </c>
      <c r="AV1017" t="str">
        <f>IF(OR(ISBLANK('!0'!BB1019),ISERROR('!0'!BB1019)),"",'!0'!BB1019)</f>
        <v/>
      </c>
      <c r="AW1017" t="str">
        <f>IF(OR(ISBLANK('!0'!BC1019),ISERROR('!0'!BC1019)),"",'!0'!BC1019)</f>
        <v/>
      </c>
      <c r="AX1017" t="str">
        <f>IF(OR(ISBLANK('!0'!BD1019),ISERROR('!0'!BD1019)),"",'!0'!BD1019)</f>
        <v/>
      </c>
      <c r="AY1017" t="str">
        <f>IF(OR(ISBLANK('!0'!BE1019),ISERROR('!0'!BE1019)),"",'!0'!BE1019)</f>
        <v/>
      </c>
      <c r="AZ1017" t="str">
        <f>IF(OR(ISBLANK('!0'!BF1019),ISERROR('!0'!BF1019)),"",'!0'!BF1019)</f>
        <v/>
      </c>
      <c r="BA1017" t="str">
        <f>IF(OR(ISBLANK('!0'!BG1019),ISERROR('!0'!BG1019)),"",'!0'!BG1019)</f>
        <v/>
      </c>
      <c r="BB1017" t="str">
        <f>IF(OR(ISBLANK('!0'!BH1019),ISERROR('!0'!BH1019)),"",'!0'!BH1019)</f>
        <v/>
      </c>
      <c r="BC1017" t="str">
        <f>IF(OR(ISBLANK('!0'!BI1019),ISERROR('!0'!BI1019)),"",'!0'!BI1019)</f>
        <v/>
      </c>
    </row>
    <row r="1018" spans="1:55" ht="12.75" customHeight="1" x14ac:dyDescent="0.2">
      <c r="A1018" t="str">
        <f>IF(OR(ISBLANK('!0'!A1020),ISERROR('!0'!A1020)),"",'!0'!A1020)</f>
        <v/>
      </c>
      <c r="B1018" t="str">
        <f>IF(OR(ISBLANK('!0'!B1020),ISERROR('!0'!B1020)),"",'!0'!B1020)</f>
        <v/>
      </c>
      <c r="C1018" t="str">
        <f>IF(OR(ISBLANK('!0'!C1019),ISERROR('!0'!C1019)),"",'!0'!C1019)</f>
        <v/>
      </c>
      <c r="D1018" t="str">
        <f>IF(OR(ISBLANK('!0'!D1020),ISERROR('!0'!D1020)),"",'!0'!D1020)</f>
        <v/>
      </c>
      <c r="E1018" t="str">
        <f>IF(OR(ISBLANK('!0'!E1020),ISERROR('!0'!E1020)),"",'!0'!E1020)</f>
        <v/>
      </c>
      <c r="F1018" t="str">
        <f>IF(OR(ISBLANK('!0'!F1020),ISERROR('!0'!F1020)),"",'!0'!F1020)</f>
        <v/>
      </c>
      <c r="G1018" t="str">
        <f>IF(OR(ISBLANK('!0'!G1020),ISERROR('!0'!G1020)),"",'!0'!G1020)</f>
        <v/>
      </c>
      <c r="H1018" t="str">
        <f>IF(OR(ISBLANK('!0'!H1020),ISERROR('!0'!H1020)),"",'!0'!H1020)</f>
        <v/>
      </c>
      <c r="I1018" s="4" t="str">
        <f>IF(OR(ISBLANK('!0'!I1020),ISERROR('!0'!I1020)),"",'!0'!I1020)</f>
        <v/>
      </c>
      <c r="J1018" t="str">
        <f>IF(OR(ISBLANK('!0'!J1020),ISERROR('!0'!J1020)),"",'!0'!J1020)</f>
        <v/>
      </c>
      <c r="K1018" s="59" t="str">
        <f>IF(OR(ISBLANK('!0'!K1020),ISERROR('!0'!K1020)),"",'!0'!K1020)</f>
        <v/>
      </c>
      <c r="L1018" t="str">
        <f>IF(OR(ISBLANK('!0'!L1020),ISERROR('!0'!L1020)),"",'!0'!L1020)</f>
        <v/>
      </c>
      <c r="M1018" t="str">
        <f>IF(OR(ISBLANK('!0'!M1020),ISERROR('!0'!M1020)),"",'!0'!M1020)</f>
        <v/>
      </c>
      <c r="N1018" t="str">
        <f>IF(OR(ISBLANK('!0'!N1020),ISERROR('!0'!N1020)),"",'!0'!N1020)</f>
        <v/>
      </c>
      <c r="O1018" t="str">
        <f>IF(OR(ISBLANK('!0'!O1020),ISERROR('!0'!O1020)),"",'!0'!O1020)</f>
        <v/>
      </c>
      <c r="P1018" t="str">
        <f>IF(OR(ISBLANK('!0'!P1020),ISERROR('!0'!P1020)),"",'!0'!P1020)</f>
        <v/>
      </c>
      <c r="Q1018" t="str">
        <f>IF(OR(ISBLANK('!0'!Q1020),ISERROR('!0'!Q1020)),"",'!0'!Q1020)</f>
        <v/>
      </c>
      <c r="R1018" t="str">
        <f>IF(OR(ISBLANK('!0'!R1020),ISERROR('!0'!R1020)),"",'!0'!R1020)</f>
        <v/>
      </c>
      <c r="S1018" t="str">
        <f>IF(OR(ISBLANK('!0'!S1020),ISERROR('!0'!S1020)),"",'!0'!S1020)</f>
        <v/>
      </c>
      <c r="T1018" t="str">
        <f>IF(OR(ISBLANK('!0'!T1020),ISERROR('!0'!T1020)),"",'!0'!T1020)</f>
        <v/>
      </c>
      <c r="U1018" t="str">
        <f>IF(OR(ISBLANK('!0'!U1020),ISERROR('!0'!U1020)),"",'!0'!U1020)</f>
        <v/>
      </c>
      <c r="V1018" t="str">
        <f>IF(OR(ISBLANK('!0'!V1020),ISERROR('!0'!V1020)),"",'!0'!V1020)</f>
        <v/>
      </c>
      <c r="W1018" t="str">
        <f>IF(OR(ISBLANK('!0'!W1020),ISERROR('!0'!W1020)),"",'!0'!W1020)</f>
        <v/>
      </c>
      <c r="X1018" t="str">
        <f>IF(OR(ISBLANK('!0'!X1020),ISERROR('!0'!X1020)),"",'!0'!X1020)</f>
        <v/>
      </c>
      <c r="Y1018" t="str">
        <f>IF(OR(ISBLANK('!0'!Y1020),ISERROR('!0'!Y1020)),"",'!0'!Y1020)</f>
        <v/>
      </c>
      <c r="Z1018" t="str">
        <f>IF(OR(ISBLANK('!0'!Z1020),ISERROR('!0'!Z1020)),"",'!0'!Z1020)</f>
        <v/>
      </c>
      <c r="AA1018" t="str">
        <f>IF(OR(ISBLANK('!0'!AA1020),ISERROR('!0'!AA1020)),"",'!0'!AA1020)</f>
        <v/>
      </c>
      <c r="AB1018" t="str">
        <f>IF(OR(ISBLANK('!0'!AB1020),ISERROR('!0'!AB1020)),"",'!0'!AB1020)</f>
        <v/>
      </c>
      <c r="AC1018" t="str">
        <f>IF(OR(ISBLANK('!0'!AI1020),ISERROR('!0'!AI1020)),"",'!0'!AI1020)</f>
        <v/>
      </c>
      <c r="AD1018" t="str">
        <f>IF(OR(ISBLANK('!0'!AJ1020),ISERROR('!0'!AJ1020)),"",'!0'!AJ1020)</f>
        <v/>
      </c>
      <c r="AE1018" t="str">
        <f>IF(OR(ISBLANK('!0'!AK1020),ISERROR('!0'!AK1020)),"",'!0'!AK1020)</f>
        <v/>
      </c>
      <c r="AF1018" t="str">
        <f>IF(OR(ISBLANK('!0'!AL1020),ISERROR('!0'!AL1020)),"",'!0'!AL1020)</f>
        <v/>
      </c>
      <c r="AG1018" t="str">
        <f>IF(OR(ISBLANK('!0'!AM1020),ISERROR('!0'!AM1020)),"",'!0'!AM1020)</f>
        <v/>
      </c>
      <c r="AH1018" t="str">
        <f>IF(OR(ISBLANK('!0'!AN1020),ISERROR('!0'!AN1020)),"",'!0'!AN1020)</f>
        <v/>
      </c>
      <c r="AI1018" t="str">
        <f>IF(OR(ISBLANK('!0'!AO1020),ISERROR('!0'!AO1020)),"",'!0'!AO1020)</f>
        <v/>
      </c>
      <c r="AJ1018" t="str">
        <f>IF(OR(ISBLANK('!0'!AP1020),ISERROR('!0'!AP1020)),"",'!0'!AP1020)</f>
        <v/>
      </c>
      <c r="AK1018" t="str">
        <f>IF(OR(ISBLANK('!0'!AQ1020),ISERROR('!0'!AQ1020)),"",'!0'!AQ1020)</f>
        <v/>
      </c>
      <c r="AL1018" t="str">
        <f>IF(OR(ISBLANK('!0'!AR1020),ISERROR('!0'!AR1020)),"",'!0'!AR1020)</f>
        <v/>
      </c>
      <c r="AM1018" t="str">
        <f>IF(OR(ISBLANK('!0'!AS1020),ISERROR('!0'!AS1020)),"",'!0'!AS1020)</f>
        <v/>
      </c>
      <c r="AN1018" t="str">
        <f>IF(OR(ISBLANK('!0'!AT1020),ISERROR('!0'!AT1020)),"",'!0'!AT1020)</f>
        <v/>
      </c>
      <c r="AO1018" t="str">
        <f>IF(OR(ISBLANK('!0'!AU1020),ISERROR('!0'!AU1020)),"",'!0'!AU1020)</f>
        <v/>
      </c>
      <c r="AP1018" t="str">
        <f>IF(OR(ISBLANK('!0'!AV1020),ISERROR('!0'!AV1020)),"",'!0'!AV1020)</f>
        <v/>
      </c>
      <c r="AQ1018" t="str">
        <f>IF(OR(ISBLANK('!0'!AW1020),ISERROR('!0'!AW1020)),"",'!0'!AW1020)</f>
        <v/>
      </c>
      <c r="AR1018" t="str">
        <f>IF(OR(ISBLANK('!0'!AX1020),ISERROR('!0'!AX1020)),"",'!0'!AX1020)</f>
        <v/>
      </c>
      <c r="AS1018" t="str">
        <f>IF(OR(ISBLANK('!0'!AY1020),ISERROR('!0'!AY1020)),"",'!0'!AY1020)</f>
        <v/>
      </c>
      <c r="AT1018" t="str">
        <f>IF(OR(ISBLANK('!0'!AZ1020),ISERROR('!0'!AZ1020)),"",'!0'!AZ1020)</f>
        <v/>
      </c>
      <c r="AU1018" t="str">
        <f>IF(OR(ISBLANK('!0'!BA1020),ISERROR('!0'!BA1020)),"",'!0'!BA1020)</f>
        <v/>
      </c>
      <c r="AV1018" t="str">
        <f>IF(OR(ISBLANK('!0'!BB1020),ISERROR('!0'!BB1020)),"",'!0'!BB1020)</f>
        <v/>
      </c>
      <c r="AW1018" t="str">
        <f>IF(OR(ISBLANK('!0'!BC1020),ISERROR('!0'!BC1020)),"",'!0'!BC1020)</f>
        <v/>
      </c>
      <c r="AX1018" t="str">
        <f>IF(OR(ISBLANK('!0'!BD1020),ISERROR('!0'!BD1020)),"",'!0'!BD1020)</f>
        <v/>
      </c>
      <c r="AY1018" t="str">
        <f>IF(OR(ISBLANK('!0'!BE1020),ISERROR('!0'!BE1020)),"",'!0'!BE1020)</f>
        <v/>
      </c>
      <c r="AZ1018" t="str">
        <f>IF(OR(ISBLANK('!0'!BF1020),ISERROR('!0'!BF1020)),"",'!0'!BF1020)</f>
        <v/>
      </c>
      <c r="BA1018" t="str">
        <f>IF(OR(ISBLANK('!0'!BG1020),ISERROR('!0'!BG1020)),"",'!0'!BG1020)</f>
        <v/>
      </c>
      <c r="BB1018" t="str">
        <f>IF(OR(ISBLANK('!0'!BH1020),ISERROR('!0'!BH1020)),"",'!0'!BH1020)</f>
        <v/>
      </c>
      <c r="BC1018" t="str">
        <f>IF(OR(ISBLANK('!0'!BI1020),ISERROR('!0'!BI1020)),"",'!0'!BI1020)</f>
        <v/>
      </c>
    </row>
    <row r="1019" spans="1:55" ht="12.75" customHeight="1" x14ac:dyDescent="0.2">
      <c r="A1019" t="str">
        <f>IF(OR(ISBLANK('!0'!A1021),ISERROR('!0'!A1021)),"",'!0'!A1021)</f>
        <v/>
      </c>
      <c r="B1019" t="str">
        <f>IF(OR(ISBLANK('!0'!B1021),ISERROR('!0'!B1021)),"",'!0'!B1021)</f>
        <v/>
      </c>
      <c r="C1019" t="str">
        <f>IF(OR(ISBLANK('!0'!C1020),ISERROR('!0'!C1020)),"",'!0'!C1020)</f>
        <v/>
      </c>
      <c r="D1019" t="str">
        <f>IF(OR(ISBLANK('!0'!D1021),ISERROR('!0'!D1021)),"",'!0'!D1021)</f>
        <v/>
      </c>
      <c r="E1019" t="str">
        <f>IF(OR(ISBLANK('!0'!E1021),ISERROR('!0'!E1021)),"",'!0'!E1021)</f>
        <v/>
      </c>
      <c r="F1019" t="str">
        <f>IF(OR(ISBLANK('!0'!F1021),ISERROR('!0'!F1021)),"",'!0'!F1021)</f>
        <v/>
      </c>
      <c r="G1019" t="str">
        <f>IF(OR(ISBLANK('!0'!G1021),ISERROR('!0'!G1021)),"",'!0'!G1021)</f>
        <v/>
      </c>
      <c r="H1019" t="str">
        <f>IF(OR(ISBLANK('!0'!H1021),ISERROR('!0'!H1021)),"",'!0'!H1021)</f>
        <v/>
      </c>
      <c r="I1019" s="4" t="str">
        <f>IF(OR(ISBLANK('!0'!I1021),ISERROR('!0'!I1021)),"",'!0'!I1021)</f>
        <v/>
      </c>
      <c r="J1019" t="str">
        <f>IF(OR(ISBLANK('!0'!J1021),ISERROR('!0'!J1021)),"",'!0'!J1021)</f>
        <v/>
      </c>
      <c r="K1019" s="59" t="str">
        <f>IF(OR(ISBLANK('!0'!K1021),ISERROR('!0'!K1021)),"",'!0'!K1021)</f>
        <v/>
      </c>
      <c r="L1019" t="str">
        <f>IF(OR(ISBLANK('!0'!L1021),ISERROR('!0'!L1021)),"",'!0'!L1021)</f>
        <v/>
      </c>
      <c r="M1019" t="str">
        <f>IF(OR(ISBLANK('!0'!M1021),ISERROR('!0'!M1021)),"",'!0'!M1021)</f>
        <v/>
      </c>
      <c r="N1019" t="str">
        <f>IF(OR(ISBLANK('!0'!N1021),ISERROR('!0'!N1021)),"",'!0'!N1021)</f>
        <v/>
      </c>
      <c r="O1019" t="str">
        <f>IF(OR(ISBLANK('!0'!O1021),ISERROR('!0'!O1021)),"",'!0'!O1021)</f>
        <v/>
      </c>
      <c r="P1019" t="str">
        <f>IF(OR(ISBLANK('!0'!P1021),ISERROR('!0'!P1021)),"",'!0'!P1021)</f>
        <v/>
      </c>
      <c r="Q1019" t="str">
        <f>IF(OR(ISBLANK('!0'!Q1021),ISERROR('!0'!Q1021)),"",'!0'!Q1021)</f>
        <v/>
      </c>
      <c r="R1019" t="str">
        <f>IF(OR(ISBLANK('!0'!R1021),ISERROR('!0'!R1021)),"",'!0'!R1021)</f>
        <v/>
      </c>
      <c r="S1019" t="str">
        <f>IF(OR(ISBLANK('!0'!S1021),ISERROR('!0'!S1021)),"",'!0'!S1021)</f>
        <v/>
      </c>
      <c r="T1019" t="str">
        <f>IF(OR(ISBLANK('!0'!T1021),ISERROR('!0'!T1021)),"",'!0'!T1021)</f>
        <v/>
      </c>
      <c r="U1019" t="str">
        <f>IF(OR(ISBLANK('!0'!U1021),ISERROR('!0'!U1021)),"",'!0'!U1021)</f>
        <v/>
      </c>
      <c r="V1019" t="str">
        <f>IF(OR(ISBLANK('!0'!V1021),ISERROR('!0'!V1021)),"",'!0'!V1021)</f>
        <v/>
      </c>
      <c r="W1019" t="str">
        <f>IF(OR(ISBLANK('!0'!W1021),ISERROR('!0'!W1021)),"",'!0'!W1021)</f>
        <v/>
      </c>
      <c r="X1019" t="str">
        <f>IF(OR(ISBLANK('!0'!X1021),ISERROR('!0'!X1021)),"",'!0'!X1021)</f>
        <v/>
      </c>
      <c r="Y1019" t="str">
        <f>IF(OR(ISBLANK('!0'!Y1021),ISERROR('!0'!Y1021)),"",'!0'!Y1021)</f>
        <v/>
      </c>
      <c r="Z1019" t="str">
        <f>IF(OR(ISBLANK('!0'!Z1021),ISERROR('!0'!Z1021)),"",'!0'!Z1021)</f>
        <v/>
      </c>
      <c r="AA1019" t="str">
        <f>IF(OR(ISBLANK('!0'!AA1021),ISERROR('!0'!AA1021)),"",'!0'!AA1021)</f>
        <v/>
      </c>
      <c r="AB1019" t="str">
        <f>IF(OR(ISBLANK('!0'!AB1021),ISERROR('!0'!AB1021)),"",'!0'!AB1021)</f>
        <v/>
      </c>
      <c r="AC1019" t="str">
        <f>IF(OR(ISBLANK('!0'!AI1021),ISERROR('!0'!AI1021)),"",'!0'!AI1021)</f>
        <v/>
      </c>
      <c r="AD1019" t="str">
        <f>IF(OR(ISBLANK('!0'!AJ1021),ISERROR('!0'!AJ1021)),"",'!0'!AJ1021)</f>
        <v/>
      </c>
      <c r="AE1019" t="str">
        <f>IF(OR(ISBLANK('!0'!AK1021),ISERROR('!0'!AK1021)),"",'!0'!AK1021)</f>
        <v/>
      </c>
      <c r="AF1019" t="str">
        <f>IF(OR(ISBLANK('!0'!AL1021),ISERROR('!0'!AL1021)),"",'!0'!AL1021)</f>
        <v/>
      </c>
      <c r="AG1019" t="str">
        <f>IF(OR(ISBLANK('!0'!AM1021),ISERROR('!0'!AM1021)),"",'!0'!AM1021)</f>
        <v/>
      </c>
      <c r="AH1019" t="str">
        <f>IF(OR(ISBLANK('!0'!AN1021),ISERROR('!0'!AN1021)),"",'!0'!AN1021)</f>
        <v/>
      </c>
      <c r="AI1019" t="str">
        <f>IF(OR(ISBLANK('!0'!AO1021),ISERROR('!0'!AO1021)),"",'!0'!AO1021)</f>
        <v/>
      </c>
      <c r="AJ1019" t="str">
        <f>IF(OR(ISBLANK('!0'!AP1021),ISERROR('!0'!AP1021)),"",'!0'!AP1021)</f>
        <v/>
      </c>
      <c r="AK1019" t="str">
        <f>IF(OR(ISBLANK('!0'!AQ1021),ISERROR('!0'!AQ1021)),"",'!0'!AQ1021)</f>
        <v/>
      </c>
      <c r="AL1019" t="str">
        <f>IF(OR(ISBLANK('!0'!AR1021),ISERROR('!0'!AR1021)),"",'!0'!AR1021)</f>
        <v/>
      </c>
      <c r="AM1019" t="str">
        <f>IF(OR(ISBLANK('!0'!AS1021),ISERROR('!0'!AS1021)),"",'!0'!AS1021)</f>
        <v/>
      </c>
      <c r="AN1019" t="str">
        <f>IF(OR(ISBLANK('!0'!AT1021),ISERROR('!0'!AT1021)),"",'!0'!AT1021)</f>
        <v/>
      </c>
      <c r="AO1019" t="str">
        <f>IF(OR(ISBLANK('!0'!AU1021),ISERROR('!0'!AU1021)),"",'!0'!AU1021)</f>
        <v/>
      </c>
      <c r="AP1019" t="str">
        <f>IF(OR(ISBLANK('!0'!AV1021),ISERROR('!0'!AV1021)),"",'!0'!AV1021)</f>
        <v/>
      </c>
      <c r="AQ1019" t="str">
        <f>IF(OR(ISBLANK('!0'!AW1021),ISERROR('!0'!AW1021)),"",'!0'!AW1021)</f>
        <v/>
      </c>
      <c r="AR1019" t="str">
        <f>IF(OR(ISBLANK('!0'!AX1021),ISERROR('!0'!AX1021)),"",'!0'!AX1021)</f>
        <v/>
      </c>
      <c r="AS1019" t="str">
        <f>IF(OR(ISBLANK('!0'!AY1021),ISERROR('!0'!AY1021)),"",'!0'!AY1021)</f>
        <v/>
      </c>
      <c r="AT1019" t="str">
        <f>IF(OR(ISBLANK('!0'!AZ1021),ISERROR('!0'!AZ1021)),"",'!0'!AZ1021)</f>
        <v/>
      </c>
      <c r="AU1019" t="str">
        <f>IF(OR(ISBLANK('!0'!BA1021),ISERROR('!0'!BA1021)),"",'!0'!BA1021)</f>
        <v/>
      </c>
      <c r="AV1019" t="str">
        <f>IF(OR(ISBLANK('!0'!BB1021),ISERROR('!0'!BB1021)),"",'!0'!BB1021)</f>
        <v/>
      </c>
      <c r="AW1019" t="str">
        <f>IF(OR(ISBLANK('!0'!BC1021),ISERROR('!0'!BC1021)),"",'!0'!BC1021)</f>
        <v/>
      </c>
      <c r="AX1019" t="str">
        <f>IF(OR(ISBLANK('!0'!BD1021),ISERROR('!0'!BD1021)),"",'!0'!BD1021)</f>
        <v/>
      </c>
      <c r="AY1019" t="str">
        <f>IF(OR(ISBLANK('!0'!BE1021),ISERROR('!0'!BE1021)),"",'!0'!BE1021)</f>
        <v/>
      </c>
      <c r="AZ1019" t="str">
        <f>IF(OR(ISBLANK('!0'!BF1021),ISERROR('!0'!BF1021)),"",'!0'!BF1021)</f>
        <v/>
      </c>
      <c r="BA1019" t="str">
        <f>IF(OR(ISBLANK('!0'!BG1021),ISERROR('!0'!BG1021)),"",'!0'!BG1021)</f>
        <v/>
      </c>
      <c r="BB1019" t="str">
        <f>IF(OR(ISBLANK('!0'!BH1021),ISERROR('!0'!BH1021)),"",'!0'!BH1021)</f>
        <v/>
      </c>
      <c r="BC1019" t="str">
        <f>IF(OR(ISBLANK('!0'!BI1021),ISERROR('!0'!BI1021)),"",'!0'!BI1021)</f>
        <v/>
      </c>
    </row>
    <row r="1020" spans="1:55" ht="12.75" customHeight="1" x14ac:dyDescent="0.2">
      <c r="A1020" t="str">
        <f>IF(OR(ISBLANK('!0'!A1022),ISERROR('!0'!A1022)),"",'!0'!A1022)</f>
        <v/>
      </c>
      <c r="B1020" t="str">
        <f>IF(OR(ISBLANK('!0'!B1022),ISERROR('!0'!B1022)),"",'!0'!B1022)</f>
        <v/>
      </c>
      <c r="C1020" t="str">
        <f>IF(OR(ISBLANK('!0'!C1021),ISERROR('!0'!C1021)),"",'!0'!C1021)</f>
        <v/>
      </c>
      <c r="D1020" t="str">
        <f>IF(OR(ISBLANK('!0'!D1022),ISERROR('!0'!D1022)),"",'!0'!D1022)</f>
        <v/>
      </c>
      <c r="E1020" t="str">
        <f>IF(OR(ISBLANK('!0'!E1022),ISERROR('!0'!E1022)),"",'!0'!E1022)</f>
        <v/>
      </c>
      <c r="F1020" t="str">
        <f>IF(OR(ISBLANK('!0'!F1022),ISERROR('!0'!F1022)),"",'!0'!F1022)</f>
        <v/>
      </c>
      <c r="G1020" t="str">
        <f>IF(OR(ISBLANK('!0'!G1022),ISERROR('!0'!G1022)),"",'!0'!G1022)</f>
        <v/>
      </c>
      <c r="H1020" t="str">
        <f>IF(OR(ISBLANK('!0'!H1022),ISERROR('!0'!H1022)),"",'!0'!H1022)</f>
        <v/>
      </c>
      <c r="I1020" s="4" t="str">
        <f>IF(OR(ISBLANK('!0'!I1022),ISERROR('!0'!I1022)),"",'!0'!I1022)</f>
        <v/>
      </c>
      <c r="J1020" t="str">
        <f>IF(OR(ISBLANK('!0'!J1022),ISERROR('!0'!J1022)),"",'!0'!J1022)</f>
        <v/>
      </c>
      <c r="K1020" s="59" t="str">
        <f>IF(OR(ISBLANK('!0'!K1022),ISERROR('!0'!K1022)),"",'!0'!K1022)</f>
        <v/>
      </c>
      <c r="L1020" t="str">
        <f>IF(OR(ISBLANK('!0'!L1022),ISERROR('!0'!L1022)),"",'!0'!L1022)</f>
        <v/>
      </c>
      <c r="M1020" t="str">
        <f>IF(OR(ISBLANK('!0'!M1022),ISERROR('!0'!M1022)),"",'!0'!M1022)</f>
        <v/>
      </c>
      <c r="N1020" t="str">
        <f>IF(OR(ISBLANK('!0'!N1022),ISERROR('!0'!N1022)),"",'!0'!N1022)</f>
        <v/>
      </c>
      <c r="O1020" t="str">
        <f>IF(OR(ISBLANK('!0'!O1022),ISERROR('!0'!O1022)),"",'!0'!O1022)</f>
        <v/>
      </c>
      <c r="P1020" t="str">
        <f>IF(OR(ISBLANK('!0'!P1022),ISERROR('!0'!P1022)),"",'!0'!P1022)</f>
        <v/>
      </c>
      <c r="Q1020" t="str">
        <f>IF(OR(ISBLANK('!0'!Q1022),ISERROR('!0'!Q1022)),"",'!0'!Q1022)</f>
        <v/>
      </c>
      <c r="R1020" t="str">
        <f>IF(OR(ISBLANK('!0'!R1022),ISERROR('!0'!R1022)),"",'!0'!R1022)</f>
        <v/>
      </c>
      <c r="S1020" t="str">
        <f>IF(OR(ISBLANK('!0'!S1022),ISERROR('!0'!S1022)),"",'!0'!S1022)</f>
        <v/>
      </c>
      <c r="T1020" t="str">
        <f>IF(OR(ISBLANK('!0'!T1022),ISERROR('!0'!T1022)),"",'!0'!T1022)</f>
        <v/>
      </c>
      <c r="U1020" t="str">
        <f>IF(OR(ISBLANK('!0'!U1022),ISERROR('!0'!U1022)),"",'!0'!U1022)</f>
        <v/>
      </c>
      <c r="V1020" t="str">
        <f>IF(OR(ISBLANK('!0'!V1022),ISERROR('!0'!V1022)),"",'!0'!V1022)</f>
        <v/>
      </c>
      <c r="W1020" t="str">
        <f>IF(OR(ISBLANK('!0'!W1022),ISERROR('!0'!W1022)),"",'!0'!W1022)</f>
        <v/>
      </c>
      <c r="X1020" t="str">
        <f>IF(OR(ISBLANK('!0'!X1022),ISERROR('!0'!X1022)),"",'!0'!X1022)</f>
        <v/>
      </c>
      <c r="Y1020" t="str">
        <f>IF(OR(ISBLANK('!0'!Y1022),ISERROR('!0'!Y1022)),"",'!0'!Y1022)</f>
        <v/>
      </c>
      <c r="Z1020" t="str">
        <f>IF(OR(ISBLANK('!0'!Z1022),ISERROR('!0'!Z1022)),"",'!0'!Z1022)</f>
        <v/>
      </c>
      <c r="AA1020" t="str">
        <f>IF(OR(ISBLANK('!0'!AA1022),ISERROR('!0'!AA1022)),"",'!0'!AA1022)</f>
        <v/>
      </c>
      <c r="AB1020" t="str">
        <f>IF(OR(ISBLANK('!0'!AB1022),ISERROR('!0'!AB1022)),"",'!0'!AB1022)</f>
        <v/>
      </c>
      <c r="AC1020" t="str">
        <f>IF(OR(ISBLANK('!0'!AI1022),ISERROR('!0'!AI1022)),"",'!0'!AI1022)</f>
        <v/>
      </c>
      <c r="AD1020" t="str">
        <f>IF(OR(ISBLANK('!0'!AJ1022),ISERROR('!0'!AJ1022)),"",'!0'!AJ1022)</f>
        <v/>
      </c>
      <c r="AE1020" t="str">
        <f>IF(OR(ISBLANK('!0'!AK1022),ISERROR('!0'!AK1022)),"",'!0'!AK1022)</f>
        <v/>
      </c>
      <c r="AF1020" t="str">
        <f>IF(OR(ISBLANK('!0'!AL1022),ISERROR('!0'!AL1022)),"",'!0'!AL1022)</f>
        <v/>
      </c>
      <c r="AG1020" t="str">
        <f>IF(OR(ISBLANK('!0'!AM1022),ISERROR('!0'!AM1022)),"",'!0'!AM1022)</f>
        <v/>
      </c>
      <c r="AH1020" t="str">
        <f>IF(OR(ISBLANK('!0'!AN1022),ISERROR('!0'!AN1022)),"",'!0'!AN1022)</f>
        <v/>
      </c>
      <c r="AI1020" t="str">
        <f>IF(OR(ISBLANK('!0'!AO1022),ISERROR('!0'!AO1022)),"",'!0'!AO1022)</f>
        <v/>
      </c>
      <c r="AJ1020" t="str">
        <f>IF(OR(ISBLANK('!0'!AP1022),ISERROR('!0'!AP1022)),"",'!0'!AP1022)</f>
        <v/>
      </c>
      <c r="AK1020" t="str">
        <f>IF(OR(ISBLANK('!0'!AQ1022),ISERROR('!0'!AQ1022)),"",'!0'!AQ1022)</f>
        <v/>
      </c>
      <c r="AL1020" t="str">
        <f>IF(OR(ISBLANK('!0'!AR1022),ISERROR('!0'!AR1022)),"",'!0'!AR1022)</f>
        <v/>
      </c>
      <c r="AM1020" t="str">
        <f>IF(OR(ISBLANK('!0'!AS1022),ISERROR('!0'!AS1022)),"",'!0'!AS1022)</f>
        <v/>
      </c>
      <c r="AN1020" t="str">
        <f>IF(OR(ISBLANK('!0'!AT1022),ISERROR('!0'!AT1022)),"",'!0'!AT1022)</f>
        <v/>
      </c>
      <c r="AO1020" t="str">
        <f>IF(OR(ISBLANK('!0'!AU1022),ISERROR('!0'!AU1022)),"",'!0'!AU1022)</f>
        <v/>
      </c>
      <c r="AP1020" t="str">
        <f>IF(OR(ISBLANK('!0'!AV1022),ISERROR('!0'!AV1022)),"",'!0'!AV1022)</f>
        <v/>
      </c>
      <c r="AQ1020" t="str">
        <f>IF(OR(ISBLANK('!0'!AW1022),ISERROR('!0'!AW1022)),"",'!0'!AW1022)</f>
        <v/>
      </c>
      <c r="AR1020" t="str">
        <f>IF(OR(ISBLANK('!0'!AX1022),ISERROR('!0'!AX1022)),"",'!0'!AX1022)</f>
        <v/>
      </c>
      <c r="AS1020" t="str">
        <f>IF(OR(ISBLANK('!0'!AY1022),ISERROR('!0'!AY1022)),"",'!0'!AY1022)</f>
        <v/>
      </c>
      <c r="AT1020" t="str">
        <f>IF(OR(ISBLANK('!0'!AZ1022),ISERROR('!0'!AZ1022)),"",'!0'!AZ1022)</f>
        <v/>
      </c>
      <c r="AU1020" t="str">
        <f>IF(OR(ISBLANK('!0'!BA1022),ISERROR('!0'!BA1022)),"",'!0'!BA1022)</f>
        <v/>
      </c>
      <c r="AV1020" t="str">
        <f>IF(OR(ISBLANK('!0'!BB1022),ISERROR('!0'!BB1022)),"",'!0'!BB1022)</f>
        <v/>
      </c>
      <c r="AW1020" t="str">
        <f>IF(OR(ISBLANK('!0'!BC1022),ISERROR('!0'!BC1022)),"",'!0'!BC1022)</f>
        <v/>
      </c>
      <c r="AX1020" t="str">
        <f>IF(OR(ISBLANK('!0'!BD1022),ISERROR('!0'!BD1022)),"",'!0'!BD1022)</f>
        <v/>
      </c>
      <c r="AY1020" t="str">
        <f>IF(OR(ISBLANK('!0'!BE1022),ISERROR('!0'!BE1022)),"",'!0'!BE1022)</f>
        <v/>
      </c>
      <c r="AZ1020" t="str">
        <f>IF(OR(ISBLANK('!0'!BF1022),ISERROR('!0'!BF1022)),"",'!0'!BF1022)</f>
        <v/>
      </c>
      <c r="BA1020" t="str">
        <f>IF(OR(ISBLANK('!0'!BG1022),ISERROR('!0'!BG1022)),"",'!0'!BG1022)</f>
        <v/>
      </c>
      <c r="BB1020" t="str">
        <f>IF(OR(ISBLANK('!0'!BH1022),ISERROR('!0'!BH1022)),"",'!0'!BH1022)</f>
        <v/>
      </c>
      <c r="BC1020" t="str">
        <f>IF(OR(ISBLANK('!0'!BI1022),ISERROR('!0'!BI1022)),"",'!0'!BI1022)</f>
        <v/>
      </c>
    </row>
    <row r="1021" spans="1:55" ht="12.75" customHeight="1" x14ac:dyDescent="0.2">
      <c r="A1021" t="str">
        <f>IF(OR(ISBLANK('!0'!A1023),ISERROR('!0'!A1023)),"",'!0'!A1023)</f>
        <v/>
      </c>
      <c r="B1021" t="str">
        <f>IF(OR(ISBLANK('!0'!B1023),ISERROR('!0'!B1023)),"",'!0'!B1023)</f>
        <v/>
      </c>
      <c r="C1021" t="str">
        <f>IF(OR(ISBLANK('!0'!C1022),ISERROR('!0'!C1022)),"",'!0'!C1022)</f>
        <v/>
      </c>
      <c r="D1021" t="str">
        <f>IF(OR(ISBLANK('!0'!D1023),ISERROR('!0'!D1023)),"",'!0'!D1023)</f>
        <v/>
      </c>
      <c r="E1021" t="str">
        <f>IF(OR(ISBLANK('!0'!E1023),ISERROR('!0'!E1023)),"",'!0'!E1023)</f>
        <v/>
      </c>
      <c r="F1021" t="str">
        <f>IF(OR(ISBLANK('!0'!F1023),ISERROR('!0'!F1023)),"",'!0'!F1023)</f>
        <v/>
      </c>
      <c r="G1021" t="str">
        <f>IF(OR(ISBLANK('!0'!G1023),ISERROR('!0'!G1023)),"",'!0'!G1023)</f>
        <v/>
      </c>
      <c r="H1021" t="str">
        <f>IF(OR(ISBLANK('!0'!H1023),ISERROR('!0'!H1023)),"",'!0'!H1023)</f>
        <v/>
      </c>
      <c r="I1021" s="4" t="str">
        <f>IF(OR(ISBLANK('!0'!I1023),ISERROR('!0'!I1023)),"",'!0'!I1023)</f>
        <v/>
      </c>
      <c r="J1021" t="str">
        <f>IF(OR(ISBLANK('!0'!J1023),ISERROR('!0'!J1023)),"",'!0'!J1023)</f>
        <v/>
      </c>
      <c r="K1021" s="59" t="str">
        <f>IF(OR(ISBLANK('!0'!K1023),ISERROR('!0'!K1023)),"",'!0'!K1023)</f>
        <v/>
      </c>
      <c r="L1021" t="str">
        <f>IF(OR(ISBLANK('!0'!L1023),ISERROR('!0'!L1023)),"",'!0'!L1023)</f>
        <v/>
      </c>
      <c r="M1021" t="str">
        <f>IF(OR(ISBLANK('!0'!M1023),ISERROR('!0'!M1023)),"",'!0'!M1023)</f>
        <v/>
      </c>
      <c r="N1021" t="str">
        <f>IF(OR(ISBLANK('!0'!N1023),ISERROR('!0'!N1023)),"",'!0'!N1023)</f>
        <v/>
      </c>
      <c r="O1021" t="str">
        <f>IF(OR(ISBLANK('!0'!O1023),ISERROR('!0'!O1023)),"",'!0'!O1023)</f>
        <v/>
      </c>
      <c r="P1021" t="str">
        <f>IF(OR(ISBLANK('!0'!P1023),ISERROR('!0'!P1023)),"",'!0'!P1023)</f>
        <v/>
      </c>
      <c r="Q1021" t="str">
        <f>IF(OR(ISBLANK('!0'!Q1023),ISERROR('!0'!Q1023)),"",'!0'!Q1023)</f>
        <v/>
      </c>
      <c r="R1021" t="str">
        <f>IF(OR(ISBLANK('!0'!R1023),ISERROR('!0'!R1023)),"",'!0'!R1023)</f>
        <v/>
      </c>
      <c r="S1021" t="str">
        <f>IF(OR(ISBLANK('!0'!S1023),ISERROR('!0'!S1023)),"",'!0'!S1023)</f>
        <v/>
      </c>
      <c r="T1021" t="str">
        <f>IF(OR(ISBLANK('!0'!T1023),ISERROR('!0'!T1023)),"",'!0'!T1023)</f>
        <v/>
      </c>
      <c r="U1021" t="str">
        <f>IF(OR(ISBLANK('!0'!U1023),ISERROR('!0'!U1023)),"",'!0'!U1023)</f>
        <v/>
      </c>
      <c r="V1021" t="str">
        <f>IF(OR(ISBLANK('!0'!V1023),ISERROR('!0'!V1023)),"",'!0'!V1023)</f>
        <v/>
      </c>
      <c r="W1021" t="str">
        <f>IF(OR(ISBLANK('!0'!W1023),ISERROR('!0'!W1023)),"",'!0'!W1023)</f>
        <v/>
      </c>
      <c r="X1021" t="str">
        <f>IF(OR(ISBLANK('!0'!X1023),ISERROR('!0'!X1023)),"",'!0'!X1023)</f>
        <v/>
      </c>
      <c r="Y1021" t="str">
        <f>IF(OR(ISBLANK('!0'!Y1023),ISERROR('!0'!Y1023)),"",'!0'!Y1023)</f>
        <v/>
      </c>
      <c r="Z1021" t="str">
        <f>IF(OR(ISBLANK('!0'!Z1023),ISERROR('!0'!Z1023)),"",'!0'!Z1023)</f>
        <v/>
      </c>
      <c r="AA1021" t="str">
        <f>IF(OR(ISBLANK('!0'!AA1023),ISERROR('!0'!AA1023)),"",'!0'!AA1023)</f>
        <v/>
      </c>
      <c r="AB1021" t="str">
        <f>IF(OR(ISBLANK('!0'!AB1023),ISERROR('!0'!AB1023)),"",'!0'!AB1023)</f>
        <v/>
      </c>
      <c r="AC1021" t="str">
        <f>IF(OR(ISBLANK('!0'!AI1023),ISERROR('!0'!AI1023)),"",'!0'!AI1023)</f>
        <v/>
      </c>
      <c r="AD1021" t="str">
        <f>IF(OR(ISBLANK('!0'!AJ1023),ISERROR('!0'!AJ1023)),"",'!0'!AJ1023)</f>
        <v/>
      </c>
      <c r="AE1021" t="str">
        <f>IF(OR(ISBLANK('!0'!AK1023),ISERROR('!0'!AK1023)),"",'!0'!AK1023)</f>
        <v/>
      </c>
      <c r="AF1021" t="str">
        <f>IF(OR(ISBLANK('!0'!AL1023),ISERROR('!0'!AL1023)),"",'!0'!AL1023)</f>
        <v/>
      </c>
      <c r="AG1021" t="str">
        <f>IF(OR(ISBLANK('!0'!AM1023),ISERROR('!0'!AM1023)),"",'!0'!AM1023)</f>
        <v/>
      </c>
      <c r="AH1021" t="str">
        <f>IF(OR(ISBLANK('!0'!AN1023),ISERROR('!0'!AN1023)),"",'!0'!AN1023)</f>
        <v/>
      </c>
      <c r="AI1021" t="str">
        <f>IF(OR(ISBLANK('!0'!AO1023),ISERROR('!0'!AO1023)),"",'!0'!AO1023)</f>
        <v/>
      </c>
      <c r="AJ1021" t="str">
        <f>IF(OR(ISBLANK('!0'!AP1023),ISERROR('!0'!AP1023)),"",'!0'!AP1023)</f>
        <v/>
      </c>
      <c r="AK1021" t="str">
        <f>IF(OR(ISBLANK('!0'!AQ1023),ISERROR('!0'!AQ1023)),"",'!0'!AQ1023)</f>
        <v/>
      </c>
      <c r="AL1021" t="str">
        <f>IF(OR(ISBLANK('!0'!AR1023),ISERROR('!0'!AR1023)),"",'!0'!AR1023)</f>
        <v/>
      </c>
      <c r="AM1021" t="str">
        <f>IF(OR(ISBLANK('!0'!AS1023),ISERROR('!0'!AS1023)),"",'!0'!AS1023)</f>
        <v/>
      </c>
      <c r="AN1021" t="str">
        <f>IF(OR(ISBLANK('!0'!AT1023),ISERROR('!0'!AT1023)),"",'!0'!AT1023)</f>
        <v/>
      </c>
      <c r="AO1021" t="str">
        <f>IF(OR(ISBLANK('!0'!AU1023),ISERROR('!0'!AU1023)),"",'!0'!AU1023)</f>
        <v/>
      </c>
      <c r="AP1021" t="str">
        <f>IF(OR(ISBLANK('!0'!AV1023),ISERROR('!0'!AV1023)),"",'!0'!AV1023)</f>
        <v/>
      </c>
      <c r="AQ1021" t="str">
        <f>IF(OR(ISBLANK('!0'!AW1023),ISERROR('!0'!AW1023)),"",'!0'!AW1023)</f>
        <v/>
      </c>
      <c r="AR1021" t="str">
        <f>IF(OR(ISBLANK('!0'!AX1023),ISERROR('!0'!AX1023)),"",'!0'!AX1023)</f>
        <v/>
      </c>
      <c r="AS1021" t="str">
        <f>IF(OR(ISBLANK('!0'!AY1023),ISERROR('!0'!AY1023)),"",'!0'!AY1023)</f>
        <v/>
      </c>
      <c r="AT1021" t="str">
        <f>IF(OR(ISBLANK('!0'!AZ1023),ISERROR('!0'!AZ1023)),"",'!0'!AZ1023)</f>
        <v/>
      </c>
      <c r="AU1021" t="str">
        <f>IF(OR(ISBLANK('!0'!BA1023),ISERROR('!0'!BA1023)),"",'!0'!BA1023)</f>
        <v/>
      </c>
      <c r="AV1021" t="str">
        <f>IF(OR(ISBLANK('!0'!BB1023),ISERROR('!0'!BB1023)),"",'!0'!BB1023)</f>
        <v/>
      </c>
      <c r="AW1021" t="str">
        <f>IF(OR(ISBLANK('!0'!BC1023),ISERROR('!0'!BC1023)),"",'!0'!BC1023)</f>
        <v/>
      </c>
      <c r="AX1021" t="str">
        <f>IF(OR(ISBLANK('!0'!BD1023),ISERROR('!0'!BD1023)),"",'!0'!BD1023)</f>
        <v/>
      </c>
      <c r="AY1021" t="str">
        <f>IF(OR(ISBLANK('!0'!BE1023),ISERROR('!0'!BE1023)),"",'!0'!BE1023)</f>
        <v/>
      </c>
      <c r="AZ1021" t="str">
        <f>IF(OR(ISBLANK('!0'!BF1023),ISERROR('!0'!BF1023)),"",'!0'!BF1023)</f>
        <v/>
      </c>
      <c r="BA1021" t="str">
        <f>IF(OR(ISBLANK('!0'!BG1023),ISERROR('!0'!BG1023)),"",'!0'!BG1023)</f>
        <v/>
      </c>
      <c r="BB1021" t="str">
        <f>IF(OR(ISBLANK('!0'!BH1023),ISERROR('!0'!BH1023)),"",'!0'!BH1023)</f>
        <v/>
      </c>
      <c r="BC1021" t="str">
        <f>IF(OR(ISBLANK('!0'!BI1023),ISERROR('!0'!BI1023)),"",'!0'!BI1023)</f>
        <v/>
      </c>
    </row>
    <row r="1022" spans="1:55" ht="12.75" customHeight="1" x14ac:dyDescent="0.2">
      <c r="A1022" t="str">
        <f>IF(OR(ISBLANK('!0'!A1024),ISERROR('!0'!A1024)),"",'!0'!A1024)</f>
        <v/>
      </c>
      <c r="B1022" t="str">
        <f>IF(OR(ISBLANK('!0'!B1024),ISERROR('!0'!B1024)),"",'!0'!B1024)</f>
        <v/>
      </c>
      <c r="C1022" t="str">
        <f>IF(OR(ISBLANK('!0'!C1023),ISERROR('!0'!C1023)),"",'!0'!C1023)</f>
        <v/>
      </c>
      <c r="D1022" t="str">
        <f>IF(OR(ISBLANK('!0'!D1024),ISERROR('!0'!D1024)),"",'!0'!D1024)</f>
        <v/>
      </c>
      <c r="E1022" t="str">
        <f>IF(OR(ISBLANK('!0'!E1024),ISERROR('!0'!E1024)),"",'!0'!E1024)</f>
        <v/>
      </c>
      <c r="F1022" t="str">
        <f>IF(OR(ISBLANK('!0'!F1024),ISERROR('!0'!F1024)),"",'!0'!F1024)</f>
        <v/>
      </c>
      <c r="G1022" t="str">
        <f>IF(OR(ISBLANK('!0'!G1024),ISERROR('!0'!G1024)),"",'!0'!G1024)</f>
        <v/>
      </c>
      <c r="H1022" t="str">
        <f>IF(OR(ISBLANK('!0'!H1024),ISERROR('!0'!H1024)),"",'!0'!H1024)</f>
        <v/>
      </c>
      <c r="I1022" s="4" t="str">
        <f>IF(OR(ISBLANK('!0'!I1024),ISERROR('!0'!I1024)),"",'!0'!I1024)</f>
        <v/>
      </c>
      <c r="J1022" t="str">
        <f>IF(OR(ISBLANK('!0'!J1024),ISERROR('!0'!J1024)),"",'!0'!J1024)</f>
        <v/>
      </c>
      <c r="K1022" s="59" t="str">
        <f>IF(OR(ISBLANK('!0'!K1024),ISERROR('!0'!K1024)),"",'!0'!K1024)</f>
        <v/>
      </c>
      <c r="L1022" t="str">
        <f>IF(OR(ISBLANK('!0'!L1024),ISERROR('!0'!L1024)),"",'!0'!L1024)</f>
        <v/>
      </c>
      <c r="M1022" t="str">
        <f>IF(OR(ISBLANK('!0'!M1024),ISERROR('!0'!M1024)),"",'!0'!M1024)</f>
        <v/>
      </c>
      <c r="N1022" t="str">
        <f>IF(OR(ISBLANK('!0'!N1024),ISERROR('!0'!N1024)),"",'!0'!N1024)</f>
        <v/>
      </c>
      <c r="O1022" t="str">
        <f>IF(OR(ISBLANK('!0'!O1024),ISERROR('!0'!O1024)),"",'!0'!O1024)</f>
        <v/>
      </c>
      <c r="P1022" t="str">
        <f>IF(OR(ISBLANK('!0'!P1024),ISERROR('!0'!P1024)),"",'!0'!P1024)</f>
        <v/>
      </c>
      <c r="Q1022" t="str">
        <f>IF(OR(ISBLANK('!0'!Q1024),ISERROR('!0'!Q1024)),"",'!0'!Q1024)</f>
        <v/>
      </c>
      <c r="R1022" t="str">
        <f>IF(OR(ISBLANK('!0'!R1024),ISERROR('!0'!R1024)),"",'!0'!R1024)</f>
        <v/>
      </c>
      <c r="S1022" t="str">
        <f>IF(OR(ISBLANK('!0'!S1024),ISERROR('!0'!S1024)),"",'!0'!S1024)</f>
        <v/>
      </c>
      <c r="T1022" t="str">
        <f>IF(OR(ISBLANK('!0'!T1024),ISERROR('!0'!T1024)),"",'!0'!T1024)</f>
        <v/>
      </c>
      <c r="U1022" t="str">
        <f>IF(OR(ISBLANK('!0'!U1024),ISERROR('!0'!U1024)),"",'!0'!U1024)</f>
        <v/>
      </c>
      <c r="V1022" t="str">
        <f>IF(OR(ISBLANK('!0'!V1024),ISERROR('!0'!V1024)),"",'!0'!V1024)</f>
        <v/>
      </c>
      <c r="W1022" t="str">
        <f>IF(OR(ISBLANK('!0'!W1024),ISERROR('!0'!W1024)),"",'!0'!W1024)</f>
        <v/>
      </c>
      <c r="X1022" t="str">
        <f>IF(OR(ISBLANK('!0'!X1024),ISERROR('!0'!X1024)),"",'!0'!X1024)</f>
        <v/>
      </c>
      <c r="Y1022" t="str">
        <f>IF(OR(ISBLANK('!0'!Y1024),ISERROR('!0'!Y1024)),"",'!0'!Y1024)</f>
        <v/>
      </c>
      <c r="Z1022" t="str">
        <f>IF(OR(ISBLANK('!0'!Z1024),ISERROR('!0'!Z1024)),"",'!0'!Z1024)</f>
        <v/>
      </c>
      <c r="AA1022" t="str">
        <f>IF(OR(ISBLANK('!0'!AA1024),ISERROR('!0'!AA1024)),"",'!0'!AA1024)</f>
        <v/>
      </c>
      <c r="AB1022" t="str">
        <f>IF(OR(ISBLANK('!0'!AB1024),ISERROR('!0'!AB1024)),"",'!0'!AB1024)</f>
        <v/>
      </c>
      <c r="AC1022" t="str">
        <f>IF(OR(ISBLANK('!0'!AI1024),ISERROR('!0'!AI1024)),"",'!0'!AI1024)</f>
        <v/>
      </c>
      <c r="AD1022" t="str">
        <f>IF(OR(ISBLANK('!0'!AJ1024),ISERROR('!0'!AJ1024)),"",'!0'!AJ1024)</f>
        <v/>
      </c>
      <c r="AE1022" t="str">
        <f>IF(OR(ISBLANK('!0'!AK1024),ISERROR('!0'!AK1024)),"",'!0'!AK1024)</f>
        <v/>
      </c>
      <c r="AF1022" t="str">
        <f>IF(OR(ISBLANK('!0'!AL1024),ISERROR('!0'!AL1024)),"",'!0'!AL1024)</f>
        <v/>
      </c>
      <c r="AG1022" t="str">
        <f>IF(OR(ISBLANK('!0'!AM1024),ISERROR('!0'!AM1024)),"",'!0'!AM1024)</f>
        <v/>
      </c>
      <c r="AH1022" t="str">
        <f>IF(OR(ISBLANK('!0'!AN1024),ISERROR('!0'!AN1024)),"",'!0'!AN1024)</f>
        <v/>
      </c>
      <c r="AI1022" t="str">
        <f>IF(OR(ISBLANK('!0'!AO1024),ISERROR('!0'!AO1024)),"",'!0'!AO1024)</f>
        <v/>
      </c>
      <c r="AJ1022" t="str">
        <f>IF(OR(ISBLANK('!0'!AP1024),ISERROR('!0'!AP1024)),"",'!0'!AP1024)</f>
        <v/>
      </c>
      <c r="AK1022" t="str">
        <f>IF(OR(ISBLANK('!0'!AQ1024),ISERROR('!0'!AQ1024)),"",'!0'!AQ1024)</f>
        <v/>
      </c>
      <c r="AL1022" t="str">
        <f>IF(OR(ISBLANK('!0'!AR1024),ISERROR('!0'!AR1024)),"",'!0'!AR1024)</f>
        <v/>
      </c>
      <c r="AM1022" t="str">
        <f>IF(OR(ISBLANK('!0'!AS1024),ISERROR('!0'!AS1024)),"",'!0'!AS1024)</f>
        <v/>
      </c>
      <c r="AN1022" t="str">
        <f>IF(OR(ISBLANK('!0'!AT1024),ISERROR('!0'!AT1024)),"",'!0'!AT1024)</f>
        <v/>
      </c>
      <c r="AO1022" t="str">
        <f>IF(OR(ISBLANK('!0'!AU1024),ISERROR('!0'!AU1024)),"",'!0'!AU1024)</f>
        <v/>
      </c>
      <c r="AP1022" t="str">
        <f>IF(OR(ISBLANK('!0'!AV1024),ISERROR('!0'!AV1024)),"",'!0'!AV1024)</f>
        <v/>
      </c>
      <c r="AQ1022" t="str">
        <f>IF(OR(ISBLANK('!0'!AW1024),ISERROR('!0'!AW1024)),"",'!0'!AW1024)</f>
        <v/>
      </c>
      <c r="AR1022" t="str">
        <f>IF(OR(ISBLANK('!0'!AX1024),ISERROR('!0'!AX1024)),"",'!0'!AX1024)</f>
        <v/>
      </c>
      <c r="AS1022" t="str">
        <f>IF(OR(ISBLANK('!0'!AY1024),ISERROR('!0'!AY1024)),"",'!0'!AY1024)</f>
        <v/>
      </c>
      <c r="AT1022" t="str">
        <f>IF(OR(ISBLANK('!0'!AZ1024),ISERROR('!0'!AZ1024)),"",'!0'!AZ1024)</f>
        <v/>
      </c>
      <c r="AU1022" t="str">
        <f>IF(OR(ISBLANK('!0'!BA1024),ISERROR('!0'!BA1024)),"",'!0'!BA1024)</f>
        <v/>
      </c>
      <c r="AV1022" t="str">
        <f>IF(OR(ISBLANK('!0'!BB1024),ISERROR('!0'!BB1024)),"",'!0'!BB1024)</f>
        <v/>
      </c>
      <c r="AW1022" t="str">
        <f>IF(OR(ISBLANK('!0'!BC1024),ISERROR('!0'!BC1024)),"",'!0'!BC1024)</f>
        <v/>
      </c>
      <c r="AX1022" t="str">
        <f>IF(OR(ISBLANK('!0'!BD1024),ISERROR('!0'!BD1024)),"",'!0'!BD1024)</f>
        <v/>
      </c>
      <c r="AY1022" t="str">
        <f>IF(OR(ISBLANK('!0'!BE1024),ISERROR('!0'!BE1024)),"",'!0'!BE1024)</f>
        <v/>
      </c>
      <c r="AZ1022" t="str">
        <f>IF(OR(ISBLANK('!0'!BF1024),ISERROR('!0'!BF1024)),"",'!0'!BF1024)</f>
        <v/>
      </c>
      <c r="BA1022" t="str">
        <f>IF(OR(ISBLANK('!0'!BG1024),ISERROR('!0'!BG1024)),"",'!0'!BG1024)</f>
        <v/>
      </c>
      <c r="BB1022" t="str">
        <f>IF(OR(ISBLANK('!0'!BH1024),ISERROR('!0'!BH1024)),"",'!0'!BH1024)</f>
        <v/>
      </c>
      <c r="BC1022" t="str">
        <f>IF(OR(ISBLANK('!0'!BI1024),ISERROR('!0'!BI1024)),"",'!0'!BI1024)</f>
        <v/>
      </c>
    </row>
    <row r="1023" spans="1:55" ht="12.75" customHeight="1" x14ac:dyDescent="0.2">
      <c r="A1023" t="str">
        <f>IF(OR(ISBLANK('!0'!A1025),ISERROR('!0'!A1025)),"",'!0'!A1025)</f>
        <v/>
      </c>
      <c r="B1023" t="str">
        <f>IF(OR(ISBLANK('!0'!B1025),ISERROR('!0'!B1025)),"",'!0'!B1025)</f>
        <v/>
      </c>
      <c r="C1023" t="str">
        <f>IF(OR(ISBLANK('!0'!C1024),ISERROR('!0'!C1024)),"",'!0'!C1024)</f>
        <v/>
      </c>
      <c r="D1023" t="str">
        <f>IF(OR(ISBLANK('!0'!D1025),ISERROR('!0'!D1025)),"",'!0'!D1025)</f>
        <v/>
      </c>
      <c r="E1023" t="str">
        <f>IF(OR(ISBLANK('!0'!E1025),ISERROR('!0'!E1025)),"",'!0'!E1025)</f>
        <v/>
      </c>
      <c r="F1023" t="str">
        <f>IF(OR(ISBLANK('!0'!F1025),ISERROR('!0'!F1025)),"",'!0'!F1025)</f>
        <v/>
      </c>
      <c r="G1023" t="str">
        <f>IF(OR(ISBLANK('!0'!G1025),ISERROR('!0'!G1025)),"",'!0'!G1025)</f>
        <v/>
      </c>
      <c r="H1023" t="str">
        <f>IF(OR(ISBLANK('!0'!H1025),ISERROR('!0'!H1025)),"",'!0'!H1025)</f>
        <v/>
      </c>
      <c r="I1023" s="4" t="str">
        <f>IF(OR(ISBLANK('!0'!I1025),ISERROR('!0'!I1025)),"",'!0'!I1025)</f>
        <v/>
      </c>
      <c r="J1023" t="str">
        <f>IF(OR(ISBLANK('!0'!J1025),ISERROR('!0'!J1025)),"",'!0'!J1025)</f>
        <v/>
      </c>
      <c r="K1023" s="59" t="str">
        <f>IF(OR(ISBLANK('!0'!K1025),ISERROR('!0'!K1025)),"",'!0'!K1025)</f>
        <v/>
      </c>
      <c r="L1023" t="str">
        <f>IF(OR(ISBLANK('!0'!L1025),ISERROR('!0'!L1025)),"",'!0'!L1025)</f>
        <v/>
      </c>
      <c r="M1023" t="str">
        <f>IF(OR(ISBLANK('!0'!M1025),ISERROR('!0'!M1025)),"",'!0'!M1025)</f>
        <v/>
      </c>
      <c r="N1023" t="str">
        <f>IF(OR(ISBLANK('!0'!N1025),ISERROR('!0'!N1025)),"",'!0'!N1025)</f>
        <v/>
      </c>
      <c r="O1023" t="str">
        <f>IF(OR(ISBLANK('!0'!O1025),ISERROR('!0'!O1025)),"",'!0'!O1025)</f>
        <v/>
      </c>
      <c r="P1023" t="str">
        <f>IF(OR(ISBLANK('!0'!P1025),ISERROR('!0'!P1025)),"",'!0'!P1025)</f>
        <v/>
      </c>
      <c r="Q1023" t="str">
        <f>IF(OR(ISBLANK('!0'!Q1025),ISERROR('!0'!Q1025)),"",'!0'!Q1025)</f>
        <v/>
      </c>
      <c r="R1023" t="str">
        <f>IF(OR(ISBLANK('!0'!R1025),ISERROR('!0'!R1025)),"",'!0'!R1025)</f>
        <v/>
      </c>
      <c r="S1023" t="str">
        <f>IF(OR(ISBLANK('!0'!S1025),ISERROR('!0'!S1025)),"",'!0'!S1025)</f>
        <v/>
      </c>
      <c r="T1023" t="str">
        <f>IF(OR(ISBLANK('!0'!T1025),ISERROR('!0'!T1025)),"",'!0'!T1025)</f>
        <v/>
      </c>
      <c r="U1023" t="str">
        <f>IF(OR(ISBLANK('!0'!U1025),ISERROR('!0'!U1025)),"",'!0'!U1025)</f>
        <v/>
      </c>
      <c r="V1023" t="str">
        <f>IF(OR(ISBLANK('!0'!V1025),ISERROR('!0'!V1025)),"",'!0'!V1025)</f>
        <v/>
      </c>
      <c r="W1023" t="str">
        <f>IF(OR(ISBLANK('!0'!W1025),ISERROR('!0'!W1025)),"",'!0'!W1025)</f>
        <v/>
      </c>
      <c r="X1023" t="str">
        <f>IF(OR(ISBLANK('!0'!X1025),ISERROR('!0'!X1025)),"",'!0'!X1025)</f>
        <v/>
      </c>
      <c r="Y1023" t="str">
        <f>IF(OR(ISBLANK('!0'!Y1025),ISERROR('!0'!Y1025)),"",'!0'!Y1025)</f>
        <v/>
      </c>
      <c r="Z1023" t="str">
        <f>IF(OR(ISBLANK('!0'!Z1025),ISERROR('!0'!Z1025)),"",'!0'!Z1025)</f>
        <v/>
      </c>
      <c r="AA1023" t="str">
        <f>IF(OR(ISBLANK('!0'!AA1025),ISERROR('!0'!AA1025)),"",'!0'!AA1025)</f>
        <v/>
      </c>
      <c r="AB1023" t="str">
        <f>IF(OR(ISBLANK('!0'!AB1025),ISERROR('!0'!AB1025)),"",'!0'!AB1025)</f>
        <v/>
      </c>
      <c r="AC1023" t="str">
        <f>IF(OR(ISBLANK('!0'!AI1025),ISERROR('!0'!AI1025)),"",'!0'!AI1025)</f>
        <v/>
      </c>
      <c r="AD1023" t="str">
        <f>IF(OR(ISBLANK('!0'!AJ1025),ISERROR('!0'!AJ1025)),"",'!0'!AJ1025)</f>
        <v/>
      </c>
      <c r="AE1023" t="str">
        <f>IF(OR(ISBLANK('!0'!AK1025),ISERROR('!0'!AK1025)),"",'!0'!AK1025)</f>
        <v/>
      </c>
      <c r="AF1023" t="str">
        <f>IF(OR(ISBLANK('!0'!AL1025),ISERROR('!0'!AL1025)),"",'!0'!AL1025)</f>
        <v/>
      </c>
      <c r="AG1023" t="str">
        <f>IF(OR(ISBLANK('!0'!AM1025),ISERROR('!0'!AM1025)),"",'!0'!AM1025)</f>
        <v/>
      </c>
      <c r="AH1023" t="str">
        <f>IF(OR(ISBLANK('!0'!AN1025),ISERROR('!0'!AN1025)),"",'!0'!AN1025)</f>
        <v/>
      </c>
      <c r="AI1023" t="str">
        <f>IF(OR(ISBLANK('!0'!AO1025),ISERROR('!0'!AO1025)),"",'!0'!AO1025)</f>
        <v/>
      </c>
      <c r="AJ1023" t="str">
        <f>IF(OR(ISBLANK('!0'!AP1025),ISERROR('!0'!AP1025)),"",'!0'!AP1025)</f>
        <v/>
      </c>
      <c r="AK1023" t="str">
        <f>IF(OR(ISBLANK('!0'!AQ1025),ISERROR('!0'!AQ1025)),"",'!0'!AQ1025)</f>
        <v/>
      </c>
      <c r="AL1023" t="str">
        <f>IF(OR(ISBLANK('!0'!AR1025),ISERROR('!0'!AR1025)),"",'!0'!AR1025)</f>
        <v/>
      </c>
      <c r="AM1023" t="str">
        <f>IF(OR(ISBLANK('!0'!AS1025),ISERROR('!0'!AS1025)),"",'!0'!AS1025)</f>
        <v/>
      </c>
      <c r="AN1023" t="str">
        <f>IF(OR(ISBLANK('!0'!AT1025),ISERROR('!0'!AT1025)),"",'!0'!AT1025)</f>
        <v/>
      </c>
      <c r="AO1023" t="str">
        <f>IF(OR(ISBLANK('!0'!AU1025),ISERROR('!0'!AU1025)),"",'!0'!AU1025)</f>
        <v/>
      </c>
      <c r="AP1023" t="str">
        <f>IF(OR(ISBLANK('!0'!AV1025),ISERROR('!0'!AV1025)),"",'!0'!AV1025)</f>
        <v/>
      </c>
      <c r="AQ1023" t="str">
        <f>IF(OR(ISBLANK('!0'!AW1025),ISERROR('!0'!AW1025)),"",'!0'!AW1025)</f>
        <v/>
      </c>
      <c r="AR1023" t="str">
        <f>IF(OR(ISBLANK('!0'!AX1025),ISERROR('!0'!AX1025)),"",'!0'!AX1025)</f>
        <v/>
      </c>
      <c r="AS1023" t="str">
        <f>IF(OR(ISBLANK('!0'!AY1025),ISERROR('!0'!AY1025)),"",'!0'!AY1025)</f>
        <v/>
      </c>
      <c r="AT1023" t="str">
        <f>IF(OR(ISBLANK('!0'!AZ1025),ISERROR('!0'!AZ1025)),"",'!0'!AZ1025)</f>
        <v/>
      </c>
      <c r="AU1023" t="str">
        <f>IF(OR(ISBLANK('!0'!BA1025),ISERROR('!0'!BA1025)),"",'!0'!BA1025)</f>
        <v/>
      </c>
      <c r="AV1023" t="str">
        <f>IF(OR(ISBLANK('!0'!BB1025),ISERROR('!0'!BB1025)),"",'!0'!BB1025)</f>
        <v/>
      </c>
      <c r="AW1023" t="str">
        <f>IF(OR(ISBLANK('!0'!BC1025),ISERROR('!0'!BC1025)),"",'!0'!BC1025)</f>
        <v/>
      </c>
      <c r="AX1023" t="str">
        <f>IF(OR(ISBLANK('!0'!BD1025),ISERROR('!0'!BD1025)),"",'!0'!BD1025)</f>
        <v/>
      </c>
      <c r="AY1023" t="str">
        <f>IF(OR(ISBLANK('!0'!BE1025),ISERROR('!0'!BE1025)),"",'!0'!BE1025)</f>
        <v/>
      </c>
      <c r="AZ1023" t="str">
        <f>IF(OR(ISBLANK('!0'!BF1025),ISERROR('!0'!BF1025)),"",'!0'!BF1025)</f>
        <v/>
      </c>
      <c r="BA1023" t="str">
        <f>IF(OR(ISBLANK('!0'!BG1025),ISERROR('!0'!BG1025)),"",'!0'!BG1025)</f>
        <v/>
      </c>
      <c r="BB1023" t="str">
        <f>IF(OR(ISBLANK('!0'!BH1025),ISERROR('!0'!BH1025)),"",'!0'!BH1025)</f>
        <v/>
      </c>
      <c r="BC1023" t="str">
        <f>IF(OR(ISBLANK('!0'!BI1025),ISERROR('!0'!BI1025)),"",'!0'!BI1025)</f>
        <v/>
      </c>
    </row>
    <row r="1024" spans="1:55" ht="12.75" customHeight="1" x14ac:dyDescent="0.2">
      <c r="A1024" t="str">
        <f>IF(OR(ISBLANK('!0'!A1026),ISERROR('!0'!A1026)),"",'!0'!A1026)</f>
        <v/>
      </c>
      <c r="B1024" t="str">
        <f>IF(OR(ISBLANK('!0'!B1026),ISERROR('!0'!B1026)),"",'!0'!B1026)</f>
        <v/>
      </c>
      <c r="C1024" t="str">
        <f>IF(OR(ISBLANK('!0'!C1025),ISERROR('!0'!C1025)),"",'!0'!C1025)</f>
        <v/>
      </c>
      <c r="D1024" t="str">
        <f>IF(OR(ISBLANK('!0'!D1026),ISERROR('!0'!D1026)),"",'!0'!D1026)</f>
        <v/>
      </c>
      <c r="E1024" t="str">
        <f>IF(OR(ISBLANK('!0'!E1026),ISERROR('!0'!E1026)),"",'!0'!E1026)</f>
        <v/>
      </c>
      <c r="F1024" t="str">
        <f>IF(OR(ISBLANK('!0'!F1026),ISERROR('!0'!F1026)),"",'!0'!F1026)</f>
        <v/>
      </c>
      <c r="G1024" t="str">
        <f>IF(OR(ISBLANK('!0'!G1026),ISERROR('!0'!G1026)),"",'!0'!G1026)</f>
        <v/>
      </c>
      <c r="H1024" t="str">
        <f>IF(OR(ISBLANK('!0'!H1026),ISERROR('!0'!H1026)),"",'!0'!H1026)</f>
        <v/>
      </c>
      <c r="I1024" s="4" t="str">
        <f>IF(OR(ISBLANK('!0'!I1026),ISERROR('!0'!I1026)),"",'!0'!I1026)</f>
        <v/>
      </c>
      <c r="J1024" t="str">
        <f>IF(OR(ISBLANK('!0'!J1026),ISERROR('!0'!J1026)),"",'!0'!J1026)</f>
        <v/>
      </c>
      <c r="K1024" s="59" t="str">
        <f>IF(OR(ISBLANK('!0'!K1026),ISERROR('!0'!K1026)),"",'!0'!K1026)</f>
        <v/>
      </c>
      <c r="L1024" t="str">
        <f>IF(OR(ISBLANK('!0'!L1026),ISERROR('!0'!L1026)),"",'!0'!L1026)</f>
        <v/>
      </c>
      <c r="M1024" t="str">
        <f>IF(OR(ISBLANK('!0'!M1026),ISERROR('!0'!M1026)),"",'!0'!M1026)</f>
        <v/>
      </c>
      <c r="N1024" t="str">
        <f>IF(OR(ISBLANK('!0'!N1026),ISERROR('!0'!N1026)),"",'!0'!N1026)</f>
        <v/>
      </c>
      <c r="O1024" t="str">
        <f>IF(OR(ISBLANK('!0'!O1026),ISERROR('!0'!O1026)),"",'!0'!O1026)</f>
        <v/>
      </c>
      <c r="P1024" t="str">
        <f>IF(OR(ISBLANK('!0'!P1026),ISERROR('!0'!P1026)),"",'!0'!P1026)</f>
        <v/>
      </c>
      <c r="Q1024" t="str">
        <f>IF(OR(ISBLANK('!0'!Q1026),ISERROR('!0'!Q1026)),"",'!0'!Q1026)</f>
        <v/>
      </c>
      <c r="R1024" t="str">
        <f>IF(OR(ISBLANK('!0'!R1026),ISERROR('!0'!R1026)),"",'!0'!R1026)</f>
        <v/>
      </c>
      <c r="S1024" t="str">
        <f>IF(OR(ISBLANK('!0'!S1026),ISERROR('!0'!S1026)),"",'!0'!S1026)</f>
        <v/>
      </c>
      <c r="T1024" t="str">
        <f>IF(OR(ISBLANK('!0'!T1026),ISERROR('!0'!T1026)),"",'!0'!T1026)</f>
        <v/>
      </c>
      <c r="U1024" t="str">
        <f>IF(OR(ISBLANK('!0'!U1026),ISERROR('!0'!U1026)),"",'!0'!U1026)</f>
        <v/>
      </c>
      <c r="V1024" t="str">
        <f>IF(OR(ISBLANK('!0'!V1026),ISERROR('!0'!V1026)),"",'!0'!V1026)</f>
        <v/>
      </c>
      <c r="W1024" t="str">
        <f>IF(OR(ISBLANK('!0'!W1026),ISERROR('!0'!W1026)),"",'!0'!W1026)</f>
        <v/>
      </c>
      <c r="X1024" t="str">
        <f>IF(OR(ISBLANK('!0'!X1026),ISERROR('!0'!X1026)),"",'!0'!X1026)</f>
        <v/>
      </c>
      <c r="Y1024" t="str">
        <f>IF(OR(ISBLANK('!0'!Y1026),ISERROR('!0'!Y1026)),"",'!0'!Y1026)</f>
        <v/>
      </c>
      <c r="Z1024" t="str">
        <f>IF(OR(ISBLANK('!0'!Z1026),ISERROR('!0'!Z1026)),"",'!0'!Z1026)</f>
        <v/>
      </c>
      <c r="AA1024" t="str">
        <f>IF(OR(ISBLANK('!0'!AA1026),ISERROR('!0'!AA1026)),"",'!0'!AA1026)</f>
        <v/>
      </c>
      <c r="AB1024" t="str">
        <f>IF(OR(ISBLANK('!0'!AB1026),ISERROR('!0'!AB1026)),"",'!0'!AB1026)</f>
        <v/>
      </c>
      <c r="AC1024" t="str">
        <f>IF(OR(ISBLANK('!0'!AI1026),ISERROR('!0'!AI1026)),"",'!0'!AI1026)</f>
        <v/>
      </c>
      <c r="AD1024" t="str">
        <f>IF(OR(ISBLANK('!0'!AJ1026),ISERROR('!0'!AJ1026)),"",'!0'!AJ1026)</f>
        <v/>
      </c>
      <c r="AE1024" t="str">
        <f>IF(OR(ISBLANK('!0'!AK1026),ISERROR('!0'!AK1026)),"",'!0'!AK1026)</f>
        <v/>
      </c>
      <c r="AF1024" t="str">
        <f>IF(OR(ISBLANK('!0'!AL1026),ISERROR('!0'!AL1026)),"",'!0'!AL1026)</f>
        <v/>
      </c>
      <c r="AG1024" t="str">
        <f>IF(OR(ISBLANK('!0'!AM1026),ISERROR('!0'!AM1026)),"",'!0'!AM1026)</f>
        <v/>
      </c>
      <c r="AH1024" t="str">
        <f>IF(OR(ISBLANK('!0'!AN1026),ISERROR('!0'!AN1026)),"",'!0'!AN1026)</f>
        <v/>
      </c>
      <c r="AI1024" t="str">
        <f>IF(OR(ISBLANK('!0'!AO1026),ISERROR('!0'!AO1026)),"",'!0'!AO1026)</f>
        <v/>
      </c>
      <c r="AJ1024" t="str">
        <f>IF(OR(ISBLANK('!0'!AP1026),ISERROR('!0'!AP1026)),"",'!0'!AP1026)</f>
        <v/>
      </c>
      <c r="AK1024" t="str">
        <f>IF(OR(ISBLANK('!0'!AQ1026),ISERROR('!0'!AQ1026)),"",'!0'!AQ1026)</f>
        <v/>
      </c>
      <c r="AL1024" t="str">
        <f>IF(OR(ISBLANK('!0'!AR1026),ISERROR('!0'!AR1026)),"",'!0'!AR1026)</f>
        <v/>
      </c>
      <c r="AM1024" t="str">
        <f>IF(OR(ISBLANK('!0'!AS1026),ISERROR('!0'!AS1026)),"",'!0'!AS1026)</f>
        <v/>
      </c>
      <c r="AN1024" t="str">
        <f>IF(OR(ISBLANK('!0'!AT1026),ISERROR('!0'!AT1026)),"",'!0'!AT1026)</f>
        <v/>
      </c>
      <c r="AO1024" t="str">
        <f>IF(OR(ISBLANK('!0'!AU1026),ISERROR('!0'!AU1026)),"",'!0'!AU1026)</f>
        <v/>
      </c>
      <c r="AP1024" t="str">
        <f>IF(OR(ISBLANK('!0'!AV1026),ISERROR('!0'!AV1026)),"",'!0'!AV1026)</f>
        <v/>
      </c>
      <c r="AQ1024" t="str">
        <f>IF(OR(ISBLANK('!0'!AW1026),ISERROR('!0'!AW1026)),"",'!0'!AW1026)</f>
        <v/>
      </c>
      <c r="AR1024" t="str">
        <f>IF(OR(ISBLANK('!0'!AX1026),ISERROR('!0'!AX1026)),"",'!0'!AX1026)</f>
        <v/>
      </c>
      <c r="AS1024" t="str">
        <f>IF(OR(ISBLANK('!0'!AY1026),ISERROR('!0'!AY1026)),"",'!0'!AY1026)</f>
        <v/>
      </c>
      <c r="AT1024" t="str">
        <f>IF(OR(ISBLANK('!0'!AZ1026),ISERROR('!0'!AZ1026)),"",'!0'!AZ1026)</f>
        <v/>
      </c>
      <c r="AU1024" t="str">
        <f>IF(OR(ISBLANK('!0'!BA1026),ISERROR('!0'!BA1026)),"",'!0'!BA1026)</f>
        <v/>
      </c>
      <c r="AV1024" t="str">
        <f>IF(OR(ISBLANK('!0'!BB1026),ISERROR('!0'!BB1026)),"",'!0'!BB1026)</f>
        <v/>
      </c>
      <c r="AW1024" t="str">
        <f>IF(OR(ISBLANK('!0'!BC1026),ISERROR('!0'!BC1026)),"",'!0'!BC1026)</f>
        <v/>
      </c>
      <c r="AX1024" t="str">
        <f>IF(OR(ISBLANK('!0'!BD1026),ISERROR('!0'!BD1026)),"",'!0'!BD1026)</f>
        <v/>
      </c>
      <c r="AY1024" t="str">
        <f>IF(OR(ISBLANK('!0'!BE1026),ISERROR('!0'!BE1026)),"",'!0'!BE1026)</f>
        <v/>
      </c>
      <c r="AZ1024" t="str">
        <f>IF(OR(ISBLANK('!0'!BF1026),ISERROR('!0'!BF1026)),"",'!0'!BF1026)</f>
        <v/>
      </c>
      <c r="BA1024" t="str">
        <f>IF(OR(ISBLANK('!0'!BG1026),ISERROR('!0'!BG1026)),"",'!0'!BG1026)</f>
        <v/>
      </c>
      <c r="BB1024" t="str">
        <f>IF(OR(ISBLANK('!0'!BH1026),ISERROR('!0'!BH1026)),"",'!0'!BH1026)</f>
        <v/>
      </c>
      <c r="BC1024" t="str">
        <f>IF(OR(ISBLANK('!0'!BI1026),ISERROR('!0'!BI1026)),"",'!0'!BI1026)</f>
        <v/>
      </c>
    </row>
    <row r="1025" spans="1:55" ht="12.75" customHeight="1" x14ac:dyDescent="0.2">
      <c r="A1025" t="str">
        <f>IF(OR(ISBLANK('!0'!A1027),ISERROR('!0'!A1027)),"",'!0'!A1027)</f>
        <v/>
      </c>
      <c r="B1025" t="str">
        <f>IF(OR(ISBLANK('!0'!B1027),ISERROR('!0'!B1027)),"",'!0'!B1027)</f>
        <v/>
      </c>
      <c r="C1025" t="str">
        <f>IF(OR(ISBLANK('!0'!C1026),ISERROR('!0'!C1026)),"",'!0'!C1026)</f>
        <v/>
      </c>
      <c r="D1025" t="str">
        <f>IF(OR(ISBLANK('!0'!D1027),ISERROR('!0'!D1027)),"",'!0'!D1027)</f>
        <v/>
      </c>
      <c r="E1025" t="str">
        <f>IF(OR(ISBLANK('!0'!E1027),ISERROR('!0'!E1027)),"",'!0'!E1027)</f>
        <v/>
      </c>
      <c r="F1025" t="str">
        <f>IF(OR(ISBLANK('!0'!F1027),ISERROR('!0'!F1027)),"",'!0'!F1027)</f>
        <v/>
      </c>
      <c r="G1025" t="str">
        <f>IF(OR(ISBLANK('!0'!G1027),ISERROR('!0'!G1027)),"",'!0'!G1027)</f>
        <v/>
      </c>
      <c r="H1025" t="str">
        <f>IF(OR(ISBLANK('!0'!H1027),ISERROR('!0'!H1027)),"",'!0'!H1027)</f>
        <v/>
      </c>
      <c r="I1025" s="4" t="str">
        <f>IF(OR(ISBLANK('!0'!I1027),ISERROR('!0'!I1027)),"",'!0'!I1027)</f>
        <v/>
      </c>
      <c r="J1025" t="str">
        <f>IF(OR(ISBLANK('!0'!J1027),ISERROR('!0'!J1027)),"",'!0'!J1027)</f>
        <v/>
      </c>
      <c r="K1025" s="59" t="str">
        <f>IF(OR(ISBLANK('!0'!K1027),ISERROR('!0'!K1027)),"",'!0'!K1027)</f>
        <v/>
      </c>
      <c r="L1025" t="str">
        <f>IF(OR(ISBLANK('!0'!L1027),ISERROR('!0'!L1027)),"",'!0'!L1027)</f>
        <v/>
      </c>
      <c r="M1025" t="str">
        <f>IF(OR(ISBLANK('!0'!M1027),ISERROR('!0'!M1027)),"",'!0'!M1027)</f>
        <v/>
      </c>
      <c r="N1025" t="str">
        <f>IF(OR(ISBLANK('!0'!N1027),ISERROR('!0'!N1027)),"",'!0'!N1027)</f>
        <v/>
      </c>
      <c r="O1025" t="str">
        <f>IF(OR(ISBLANK('!0'!O1027),ISERROR('!0'!O1027)),"",'!0'!O1027)</f>
        <v/>
      </c>
      <c r="P1025" t="str">
        <f>IF(OR(ISBLANK('!0'!P1027),ISERROR('!0'!P1027)),"",'!0'!P1027)</f>
        <v/>
      </c>
      <c r="Q1025" t="str">
        <f>IF(OR(ISBLANK('!0'!Q1027),ISERROR('!0'!Q1027)),"",'!0'!Q1027)</f>
        <v/>
      </c>
      <c r="R1025" t="str">
        <f>IF(OR(ISBLANK('!0'!R1027),ISERROR('!0'!R1027)),"",'!0'!R1027)</f>
        <v/>
      </c>
      <c r="S1025" t="str">
        <f>IF(OR(ISBLANK('!0'!S1027),ISERROR('!0'!S1027)),"",'!0'!S1027)</f>
        <v/>
      </c>
      <c r="T1025" t="str">
        <f>IF(OR(ISBLANK('!0'!T1027),ISERROR('!0'!T1027)),"",'!0'!T1027)</f>
        <v/>
      </c>
      <c r="U1025" t="str">
        <f>IF(OR(ISBLANK('!0'!U1027),ISERROR('!0'!U1027)),"",'!0'!U1027)</f>
        <v/>
      </c>
      <c r="V1025" t="str">
        <f>IF(OR(ISBLANK('!0'!V1027),ISERROR('!0'!V1027)),"",'!0'!V1027)</f>
        <v/>
      </c>
      <c r="W1025" t="str">
        <f>IF(OR(ISBLANK('!0'!W1027),ISERROR('!0'!W1027)),"",'!0'!W1027)</f>
        <v/>
      </c>
      <c r="X1025" t="str">
        <f>IF(OR(ISBLANK('!0'!X1027),ISERROR('!0'!X1027)),"",'!0'!X1027)</f>
        <v/>
      </c>
      <c r="Y1025" t="str">
        <f>IF(OR(ISBLANK('!0'!Y1027),ISERROR('!0'!Y1027)),"",'!0'!Y1027)</f>
        <v/>
      </c>
      <c r="Z1025" t="str">
        <f>IF(OR(ISBLANK('!0'!Z1027),ISERROR('!0'!Z1027)),"",'!0'!Z1027)</f>
        <v/>
      </c>
      <c r="AA1025" t="str">
        <f>IF(OR(ISBLANK('!0'!AA1027),ISERROR('!0'!AA1027)),"",'!0'!AA1027)</f>
        <v/>
      </c>
      <c r="AB1025" t="str">
        <f>IF(OR(ISBLANK('!0'!AB1027),ISERROR('!0'!AB1027)),"",'!0'!AB1027)</f>
        <v/>
      </c>
      <c r="AC1025" t="str">
        <f>IF(OR(ISBLANK('!0'!AI1027),ISERROR('!0'!AI1027)),"",'!0'!AI1027)</f>
        <v/>
      </c>
      <c r="AD1025" t="str">
        <f>IF(OR(ISBLANK('!0'!AJ1027),ISERROR('!0'!AJ1027)),"",'!0'!AJ1027)</f>
        <v/>
      </c>
      <c r="AE1025" t="str">
        <f>IF(OR(ISBLANK('!0'!AK1027),ISERROR('!0'!AK1027)),"",'!0'!AK1027)</f>
        <v/>
      </c>
      <c r="AF1025" t="str">
        <f>IF(OR(ISBLANK('!0'!AL1027),ISERROR('!0'!AL1027)),"",'!0'!AL1027)</f>
        <v/>
      </c>
      <c r="AG1025" t="str">
        <f>IF(OR(ISBLANK('!0'!AM1027),ISERROR('!0'!AM1027)),"",'!0'!AM1027)</f>
        <v/>
      </c>
      <c r="AH1025" t="str">
        <f>IF(OR(ISBLANK('!0'!AN1027),ISERROR('!0'!AN1027)),"",'!0'!AN1027)</f>
        <v/>
      </c>
      <c r="AI1025" t="str">
        <f>IF(OR(ISBLANK('!0'!AO1027),ISERROR('!0'!AO1027)),"",'!0'!AO1027)</f>
        <v/>
      </c>
      <c r="AJ1025" t="str">
        <f>IF(OR(ISBLANK('!0'!AP1027),ISERROR('!0'!AP1027)),"",'!0'!AP1027)</f>
        <v/>
      </c>
      <c r="AK1025" t="str">
        <f>IF(OR(ISBLANK('!0'!AQ1027),ISERROR('!0'!AQ1027)),"",'!0'!AQ1027)</f>
        <v/>
      </c>
      <c r="AL1025" t="str">
        <f>IF(OR(ISBLANK('!0'!AR1027),ISERROR('!0'!AR1027)),"",'!0'!AR1027)</f>
        <v/>
      </c>
      <c r="AM1025" t="str">
        <f>IF(OR(ISBLANK('!0'!AS1027),ISERROR('!0'!AS1027)),"",'!0'!AS1027)</f>
        <v/>
      </c>
      <c r="AN1025" t="str">
        <f>IF(OR(ISBLANK('!0'!AT1027),ISERROR('!0'!AT1027)),"",'!0'!AT1027)</f>
        <v/>
      </c>
      <c r="AO1025" t="str">
        <f>IF(OR(ISBLANK('!0'!AU1027),ISERROR('!0'!AU1027)),"",'!0'!AU1027)</f>
        <v/>
      </c>
      <c r="AP1025" t="str">
        <f>IF(OR(ISBLANK('!0'!AV1027),ISERROR('!0'!AV1027)),"",'!0'!AV1027)</f>
        <v/>
      </c>
      <c r="AQ1025" t="str">
        <f>IF(OR(ISBLANK('!0'!AW1027),ISERROR('!0'!AW1027)),"",'!0'!AW1027)</f>
        <v/>
      </c>
      <c r="AR1025" t="str">
        <f>IF(OR(ISBLANK('!0'!AX1027),ISERROR('!0'!AX1027)),"",'!0'!AX1027)</f>
        <v/>
      </c>
      <c r="AS1025" t="str">
        <f>IF(OR(ISBLANK('!0'!AY1027),ISERROR('!0'!AY1027)),"",'!0'!AY1027)</f>
        <v/>
      </c>
      <c r="AT1025" t="str">
        <f>IF(OR(ISBLANK('!0'!AZ1027),ISERROR('!0'!AZ1027)),"",'!0'!AZ1027)</f>
        <v/>
      </c>
      <c r="AU1025" t="str">
        <f>IF(OR(ISBLANK('!0'!BA1027),ISERROR('!0'!BA1027)),"",'!0'!BA1027)</f>
        <v/>
      </c>
      <c r="AV1025" t="str">
        <f>IF(OR(ISBLANK('!0'!BB1027),ISERROR('!0'!BB1027)),"",'!0'!BB1027)</f>
        <v/>
      </c>
      <c r="AW1025" t="str">
        <f>IF(OR(ISBLANK('!0'!BC1027),ISERROR('!0'!BC1027)),"",'!0'!BC1027)</f>
        <v/>
      </c>
      <c r="AX1025" t="str">
        <f>IF(OR(ISBLANK('!0'!BD1027),ISERROR('!0'!BD1027)),"",'!0'!BD1027)</f>
        <v/>
      </c>
      <c r="AY1025" t="str">
        <f>IF(OR(ISBLANK('!0'!BE1027),ISERROR('!0'!BE1027)),"",'!0'!BE1027)</f>
        <v/>
      </c>
      <c r="AZ1025" t="str">
        <f>IF(OR(ISBLANK('!0'!BF1027),ISERROR('!0'!BF1027)),"",'!0'!BF1027)</f>
        <v/>
      </c>
      <c r="BA1025" t="str">
        <f>IF(OR(ISBLANK('!0'!BG1027),ISERROR('!0'!BG1027)),"",'!0'!BG1027)</f>
        <v/>
      </c>
      <c r="BB1025" t="str">
        <f>IF(OR(ISBLANK('!0'!BH1027),ISERROR('!0'!BH1027)),"",'!0'!BH1027)</f>
        <v/>
      </c>
      <c r="BC1025" t="str">
        <f>IF(OR(ISBLANK('!0'!BI1027),ISERROR('!0'!BI1027)),"",'!0'!BI1027)</f>
        <v/>
      </c>
    </row>
    <row r="1026" spans="1:55" ht="12.75" customHeight="1" x14ac:dyDescent="0.2">
      <c r="A1026" t="str">
        <f>IF(OR(ISBLANK('!0'!A1028),ISERROR('!0'!A1028)),"",'!0'!A1028)</f>
        <v/>
      </c>
      <c r="B1026" t="str">
        <f>IF(OR(ISBLANK('!0'!B1028),ISERROR('!0'!B1028)),"",'!0'!B1028)</f>
        <v/>
      </c>
      <c r="C1026" t="str">
        <f>IF(OR(ISBLANK('!0'!C1027),ISERROR('!0'!C1027)),"",'!0'!C1027)</f>
        <v/>
      </c>
      <c r="D1026" t="str">
        <f>IF(OR(ISBLANK('!0'!D1028),ISERROR('!0'!D1028)),"",'!0'!D1028)</f>
        <v/>
      </c>
      <c r="E1026" t="str">
        <f>IF(OR(ISBLANK('!0'!E1028),ISERROR('!0'!E1028)),"",'!0'!E1028)</f>
        <v/>
      </c>
      <c r="F1026" t="str">
        <f>IF(OR(ISBLANK('!0'!F1028),ISERROR('!0'!F1028)),"",'!0'!F1028)</f>
        <v/>
      </c>
      <c r="G1026" t="str">
        <f>IF(OR(ISBLANK('!0'!G1028),ISERROR('!0'!G1028)),"",'!0'!G1028)</f>
        <v/>
      </c>
      <c r="H1026" t="str">
        <f>IF(OR(ISBLANK('!0'!H1028),ISERROR('!0'!H1028)),"",'!0'!H1028)</f>
        <v/>
      </c>
      <c r="I1026" s="4" t="str">
        <f>IF(OR(ISBLANK('!0'!I1028),ISERROR('!0'!I1028)),"",'!0'!I1028)</f>
        <v/>
      </c>
      <c r="J1026" t="str">
        <f>IF(OR(ISBLANK('!0'!J1028),ISERROR('!0'!J1028)),"",'!0'!J1028)</f>
        <v/>
      </c>
      <c r="K1026" s="59" t="str">
        <f>IF(OR(ISBLANK('!0'!K1028),ISERROR('!0'!K1028)),"",'!0'!K1028)</f>
        <v/>
      </c>
      <c r="L1026" t="str">
        <f>IF(OR(ISBLANK('!0'!L1028),ISERROR('!0'!L1028)),"",'!0'!L1028)</f>
        <v/>
      </c>
      <c r="M1026" t="str">
        <f>IF(OR(ISBLANK('!0'!M1028),ISERROR('!0'!M1028)),"",'!0'!M1028)</f>
        <v/>
      </c>
      <c r="N1026" t="str">
        <f>IF(OR(ISBLANK('!0'!N1028),ISERROR('!0'!N1028)),"",'!0'!N1028)</f>
        <v/>
      </c>
      <c r="O1026" t="str">
        <f>IF(OR(ISBLANK('!0'!O1028),ISERROR('!0'!O1028)),"",'!0'!O1028)</f>
        <v/>
      </c>
      <c r="P1026" t="str">
        <f>IF(OR(ISBLANK('!0'!P1028),ISERROR('!0'!P1028)),"",'!0'!P1028)</f>
        <v/>
      </c>
      <c r="Q1026" t="str">
        <f>IF(OR(ISBLANK('!0'!Q1028),ISERROR('!0'!Q1028)),"",'!0'!Q1028)</f>
        <v/>
      </c>
      <c r="R1026" t="str">
        <f>IF(OR(ISBLANK('!0'!R1028),ISERROR('!0'!R1028)),"",'!0'!R1028)</f>
        <v/>
      </c>
      <c r="S1026" t="str">
        <f>IF(OR(ISBLANK('!0'!S1028),ISERROR('!0'!S1028)),"",'!0'!S1028)</f>
        <v/>
      </c>
      <c r="T1026" t="str">
        <f>IF(OR(ISBLANK('!0'!T1028),ISERROR('!0'!T1028)),"",'!0'!T1028)</f>
        <v/>
      </c>
      <c r="U1026" t="str">
        <f>IF(OR(ISBLANK('!0'!U1028),ISERROR('!0'!U1028)),"",'!0'!U1028)</f>
        <v/>
      </c>
      <c r="V1026" t="str">
        <f>IF(OR(ISBLANK('!0'!V1028),ISERROR('!0'!V1028)),"",'!0'!V1028)</f>
        <v/>
      </c>
      <c r="W1026" t="str">
        <f>IF(OR(ISBLANK('!0'!W1028),ISERROR('!0'!W1028)),"",'!0'!W1028)</f>
        <v/>
      </c>
      <c r="X1026" t="str">
        <f>IF(OR(ISBLANK('!0'!X1028),ISERROR('!0'!X1028)),"",'!0'!X1028)</f>
        <v/>
      </c>
      <c r="Y1026" t="str">
        <f>IF(OR(ISBLANK('!0'!Y1028),ISERROR('!0'!Y1028)),"",'!0'!Y1028)</f>
        <v/>
      </c>
      <c r="Z1026" t="str">
        <f>IF(OR(ISBLANK('!0'!Z1028),ISERROR('!0'!Z1028)),"",'!0'!Z1028)</f>
        <v/>
      </c>
      <c r="AA1026" t="str">
        <f>IF(OR(ISBLANK('!0'!AA1028),ISERROR('!0'!AA1028)),"",'!0'!AA1028)</f>
        <v/>
      </c>
      <c r="AB1026" t="str">
        <f>IF(OR(ISBLANK('!0'!AB1028),ISERROR('!0'!AB1028)),"",'!0'!AB1028)</f>
        <v/>
      </c>
      <c r="AC1026" t="str">
        <f>IF(OR(ISBLANK('!0'!AI1028),ISERROR('!0'!AI1028)),"",'!0'!AI1028)</f>
        <v/>
      </c>
      <c r="AD1026" t="str">
        <f>IF(OR(ISBLANK('!0'!AJ1028),ISERROR('!0'!AJ1028)),"",'!0'!AJ1028)</f>
        <v/>
      </c>
      <c r="AE1026" t="str">
        <f>IF(OR(ISBLANK('!0'!AK1028),ISERROR('!0'!AK1028)),"",'!0'!AK1028)</f>
        <v/>
      </c>
      <c r="AF1026" t="str">
        <f>IF(OR(ISBLANK('!0'!AL1028),ISERROR('!0'!AL1028)),"",'!0'!AL1028)</f>
        <v/>
      </c>
      <c r="AG1026" t="str">
        <f>IF(OR(ISBLANK('!0'!AM1028),ISERROR('!0'!AM1028)),"",'!0'!AM1028)</f>
        <v/>
      </c>
      <c r="AH1026" t="str">
        <f>IF(OR(ISBLANK('!0'!AN1028),ISERROR('!0'!AN1028)),"",'!0'!AN1028)</f>
        <v/>
      </c>
      <c r="AI1026" t="str">
        <f>IF(OR(ISBLANK('!0'!AO1028),ISERROR('!0'!AO1028)),"",'!0'!AO1028)</f>
        <v/>
      </c>
      <c r="AJ1026" t="str">
        <f>IF(OR(ISBLANK('!0'!AP1028),ISERROR('!0'!AP1028)),"",'!0'!AP1028)</f>
        <v/>
      </c>
      <c r="AK1026" t="str">
        <f>IF(OR(ISBLANK('!0'!AQ1028),ISERROR('!0'!AQ1028)),"",'!0'!AQ1028)</f>
        <v/>
      </c>
      <c r="AL1026" t="str">
        <f>IF(OR(ISBLANK('!0'!AR1028),ISERROR('!0'!AR1028)),"",'!0'!AR1028)</f>
        <v/>
      </c>
      <c r="AM1026" t="str">
        <f>IF(OR(ISBLANK('!0'!AS1028),ISERROR('!0'!AS1028)),"",'!0'!AS1028)</f>
        <v/>
      </c>
      <c r="AN1026" t="str">
        <f>IF(OR(ISBLANK('!0'!AT1028),ISERROR('!0'!AT1028)),"",'!0'!AT1028)</f>
        <v/>
      </c>
      <c r="AO1026" t="str">
        <f>IF(OR(ISBLANK('!0'!AU1028),ISERROR('!0'!AU1028)),"",'!0'!AU1028)</f>
        <v/>
      </c>
      <c r="AP1026" t="str">
        <f>IF(OR(ISBLANK('!0'!AV1028),ISERROR('!0'!AV1028)),"",'!0'!AV1028)</f>
        <v/>
      </c>
      <c r="AQ1026" t="str">
        <f>IF(OR(ISBLANK('!0'!AW1028),ISERROR('!0'!AW1028)),"",'!0'!AW1028)</f>
        <v/>
      </c>
      <c r="AR1026" t="str">
        <f>IF(OR(ISBLANK('!0'!AX1028),ISERROR('!0'!AX1028)),"",'!0'!AX1028)</f>
        <v/>
      </c>
      <c r="AS1026" t="str">
        <f>IF(OR(ISBLANK('!0'!AY1028),ISERROR('!0'!AY1028)),"",'!0'!AY1028)</f>
        <v/>
      </c>
      <c r="AT1026" t="str">
        <f>IF(OR(ISBLANK('!0'!AZ1028),ISERROR('!0'!AZ1028)),"",'!0'!AZ1028)</f>
        <v/>
      </c>
      <c r="AU1026" t="str">
        <f>IF(OR(ISBLANK('!0'!BA1028),ISERROR('!0'!BA1028)),"",'!0'!BA1028)</f>
        <v/>
      </c>
      <c r="AV1026" t="str">
        <f>IF(OR(ISBLANK('!0'!BB1028),ISERROR('!0'!BB1028)),"",'!0'!BB1028)</f>
        <v/>
      </c>
      <c r="AW1026" t="str">
        <f>IF(OR(ISBLANK('!0'!BC1028),ISERROR('!0'!BC1028)),"",'!0'!BC1028)</f>
        <v/>
      </c>
      <c r="AX1026" t="str">
        <f>IF(OR(ISBLANK('!0'!BD1028),ISERROR('!0'!BD1028)),"",'!0'!BD1028)</f>
        <v/>
      </c>
      <c r="AY1026" t="str">
        <f>IF(OR(ISBLANK('!0'!BE1028),ISERROR('!0'!BE1028)),"",'!0'!BE1028)</f>
        <v/>
      </c>
      <c r="AZ1026" t="str">
        <f>IF(OR(ISBLANK('!0'!BF1028),ISERROR('!0'!BF1028)),"",'!0'!BF1028)</f>
        <v/>
      </c>
      <c r="BA1026" t="str">
        <f>IF(OR(ISBLANK('!0'!BG1028),ISERROR('!0'!BG1028)),"",'!0'!BG1028)</f>
        <v/>
      </c>
      <c r="BB1026" t="str">
        <f>IF(OR(ISBLANK('!0'!BH1028),ISERROR('!0'!BH1028)),"",'!0'!BH1028)</f>
        <v/>
      </c>
      <c r="BC1026" t="str">
        <f>IF(OR(ISBLANK('!0'!BI1028),ISERROR('!0'!BI1028)),"",'!0'!BI1028)</f>
        <v/>
      </c>
    </row>
    <row r="1027" spans="1:55" ht="12.75" customHeight="1" x14ac:dyDescent="0.2">
      <c r="A1027" t="str">
        <f>IF(OR(ISBLANK('!0'!A1029),ISERROR('!0'!A1029)),"",'!0'!A1029)</f>
        <v/>
      </c>
      <c r="B1027" t="str">
        <f>IF(OR(ISBLANK('!0'!B1029),ISERROR('!0'!B1029)),"",'!0'!B1029)</f>
        <v/>
      </c>
      <c r="C1027" t="str">
        <f>IF(OR(ISBLANK('!0'!C1028),ISERROR('!0'!C1028)),"",'!0'!C1028)</f>
        <v/>
      </c>
      <c r="D1027" t="str">
        <f>IF(OR(ISBLANK('!0'!D1029),ISERROR('!0'!D1029)),"",'!0'!D1029)</f>
        <v/>
      </c>
      <c r="E1027" t="str">
        <f>IF(OR(ISBLANK('!0'!E1029),ISERROR('!0'!E1029)),"",'!0'!E1029)</f>
        <v/>
      </c>
      <c r="F1027" t="str">
        <f>IF(OR(ISBLANK('!0'!F1029),ISERROR('!0'!F1029)),"",'!0'!F1029)</f>
        <v/>
      </c>
      <c r="G1027" t="str">
        <f>IF(OR(ISBLANK('!0'!G1029),ISERROR('!0'!G1029)),"",'!0'!G1029)</f>
        <v/>
      </c>
      <c r="H1027" t="str">
        <f>IF(OR(ISBLANK('!0'!H1029),ISERROR('!0'!H1029)),"",'!0'!H1029)</f>
        <v/>
      </c>
      <c r="I1027" s="4" t="str">
        <f>IF(OR(ISBLANK('!0'!I1029),ISERROR('!0'!I1029)),"",'!0'!I1029)</f>
        <v/>
      </c>
      <c r="J1027" t="str">
        <f>IF(OR(ISBLANK('!0'!J1029),ISERROR('!0'!J1029)),"",'!0'!J1029)</f>
        <v/>
      </c>
      <c r="K1027" s="59" t="str">
        <f>IF(OR(ISBLANK('!0'!K1029),ISERROR('!0'!K1029)),"",'!0'!K1029)</f>
        <v/>
      </c>
      <c r="L1027" t="str">
        <f>IF(OR(ISBLANK('!0'!L1029),ISERROR('!0'!L1029)),"",'!0'!L1029)</f>
        <v/>
      </c>
      <c r="M1027" t="str">
        <f>IF(OR(ISBLANK('!0'!M1029),ISERROR('!0'!M1029)),"",'!0'!M1029)</f>
        <v/>
      </c>
      <c r="N1027" t="str">
        <f>IF(OR(ISBLANK('!0'!N1029),ISERROR('!0'!N1029)),"",'!0'!N1029)</f>
        <v/>
      </c>
      <c r="O1027" t="str">
        <f>IF(OR(ISBLANK('!0'!O1029),ISERROR('!0'!O1029)),"",'!0'!O1029)</f>
        <v/>
      </c>
      <c r="P1027" t="str">
        <f>IF(OR(ISBLANK('!0'!P1029),ISERROR('!0'!P1029)),"",'!0'!P1029)</f>
        <v/>
      </c>
      <c r="Q1027" t="str">
        <f>IF(OR(ISBLANK('!0'!Q1029),ISERROR('!0'!Q1029)),"",'!0'!Q1029)</f>
        <v/>
      </c>
      <c r="R1027" t="str">
        <f>IF(OR(ISBLANK('!0'!R1029),ISERROR('!0'!R1029)),"",'!0'!R1029)</f>
        <v/>
      </c>
      <c r="S1027" t="str">
        <f>IF(OR(ISBLANK('!0'!S1029),ISERROR('!0'!S1029)),"",'!0'!S1029)</f>
        <v/>
      </c>
      <c r="T1027" t="str">
        <f>IF(OR(ISBLANK('!0'!T1029),ISERROR('!0'!T1029)),"",'!0'!T1029)</f>
        <v/>
      </c>
      <c r="U1027" t="str">
        <f>IF(OR(ISBLANK('!0'!U1029),ISERROR('!0'!U1029)),"",'!0'!U1029)</f>
        <v/>
      </c>
      <c r="V1027" t="str">
        <f>IF(OR(ISBLANK('!0'!V1029),ISERROR('!0'!V1029)),"",'!0'!V1029)</f>
        <v/>
      </c>
      <c r="W1027" t="str">
        <f>IF(OR(ISBLANK('!0'!W1029),ISERROR('!0'!W1029)),"",'!0'!W1029)</f>
        <v/>
      </c>
      <c r="X1027" t="str">
        <f>IF(OR(ISBLANK('!0'!X1029),ISERROR('!0'!X1029)),"",'!0'!X1029)</f>
        <v/>
      </c>
      <c r="Y1027" t="str">
        <f>IF(OR(ISBLANK('!0'!Y1029),ISERROR('!0'!Y1029)),"",'!0'!Y1029)</f>
        <v/>
      </c>
      <c r="Z1027" t="str">
        <f>IF(OR(ISBLANK('!0'!Z1029),ISERROR('!0'!Z1029)),"",'!0'!Z1029)</f>
        <v/>
      </c>
      <c r="AA1027" t="str">
        <f>IF(OR(ISBLANK('!0'!AA1029),ISERROR('!0'!AA1029)),"",'!0'!AA1029)</f>
        <v/>
      </c>
      <c r="AB1027" t="str">
        <f>IF(OR(ISBLANK('!0'!AB1029),ISERROR('!0'!AB1029)),"",'!0'!AB1029)</f>
        <v/>
      </c>
      <c r="AC1027" t="str">
        <f>IF(OR(ISBLANK('!0'!AI1029),ISERROR('!0'!AI1029)),"",'!0'!AI1029)</f>
        <v/>
      </c>
      <c r="AD1027" t="str">
        <f>IF(OR(ISBLANK('!0'!AJ1029),ISERROR('!0'!AJ1029)),"",'!0'!AJ1029)</f>
        <v/>
      </c>
      <c r="AE1027" t="str">
        <f>IF(OR(ISBLANK('!0'!AK1029),ISERROR('!0'!AK1029)),"",'!0'!AK1029)</f>
        <v/>
      </c>
      <c r="AF1027" t="str">
        <f>IF(OR(ISBLANK('!0'!AL1029),ISERROR('!0'!AL1029)),"",'!0'!AL1029)</f>
        <v/>
      </c>
      <c r="AG1027" t="str">
        <f>IF(OR(ISBLANK('!0'!AM1029),ISERROR('!0'!AM1029)),"",'!0'!AM1029)</f>
        <v/>
      </c>
      <c r="AH1027" t="str">
        <f>IF(OR(ISBLANK('!0'!AN1029),ISERROR('!0'!AN1029)),"",'!0'!AN1029)</f>
        <v/>
      </c>
      <c r="AI1027" t="str">
        <f>IF(OR(ISBLANK('!0'!AO1029),ISERROR('!0'!AO1029)),"",'!0'!AO1029)</f>
        <v/>
      </c>
      <c r="AJ1027" t="str">
        <f>IF(OR(ISBLANK('!0'!AP1029),ISERROR('!0'!AP1029)),"",'!0'!AP1029)</f>
        <v/>
      </c>
      <c r="AK1027" t="str">
        <f>IF(OR(ISBLANK('!0'!AQ1029),ISERROR('!0'!AQ1029)),"",'!0'!AQ1029)</f>
        <v/>
      </c>
      <c r="AL1027" t="str">
        <f>IF(OR(ISBLANK('!0'!AR1029),ISERROR('!0'!AR1029)),"",'!0'!AR1029)</f>
        <v/>
      </c>
      <c r="AM1027" t="str">
        <f>IF(OR(ISBLANK('!0'!AS1029),ISERROR('!0'!AS1029)),"",'!0'!AS1029)</f>
        <v/>
      </c>
      <c r="AN1027" t="str">
        <f>IF(OR(ISBLANK('!0'!AT1029),ISERROR('!0'!AT1029)),"",'!0'!AT1029)</f>
        <v/>
      </c>
      <c r="AO1027" t="str">
        <f>IF(OR(ISBLANK('!0'!AU1029),ISERROR('!0'!AU1029)),"",'!0'!AU1029)</f>
        <v/>
      </c>
      <c r="AP1027" t="str">
        <f>IF(OR(ISBLANK('!0'!AV1029),ISERROR('!0'!AV1029)),"",'!0'!AV1029)</f>
        <v/>
      </c>
      <c r="AQ1027" t="str">
        <f>IF(OR(ISBLANK('!0'!AW1029),ISERROR('!0'!AW1029)),"",'!0'!AW1029)</f>
        <v/>
      </c>
      <c r="AR1027" t="str">
        <f>IF(OR(ISBLANK('!0'!AX1029),ISERROR('!0'!AX1029)),"",'!0'!AX1029)</f>
        <v/>
      </c>
      <c r="AS1027" t="str">
        <f>IF(OR(ISBLANK('!0'!AY1029),ISERROR('!0'!AY1029)),"",'!0'!AY1029)</f>
        <v/>
      </c>
      <c r="AT1027" t="str">
        <f>IF(OR(ISBLANK('!0'!AZ1029),ISERROR('!0'!AZ1029)),"",'!0'!AZ1029)</f>
        <v/>
      </c>
      <c r="AU1027" t="str">
        <f>IF(OR(ISBLANK('!0'!BA1029),ISERROR('!0'!BA1029)),"",'!0'!BA1029)</f>
        <v/>
      </c>
      <c r="AV1027" t="str">
        <f>IF(OR(ISBLANK('!0'!BB1029),ISERROR('!0'!BB1029)),"",'!0'!BB1029)</f>
        <v/>
      </c>
      <c r="AW1027" t="str">
        <f>IF(OR(ISBLANK('!0'!BC1029),ISERROR('!0'!BC1029)),"",'!0'!BC1029)</f>
        <v/>
      </c>
      <c r="AX1027" t="str">
        <f>IF(OR(ISBLANK('!0'!BD1029),ISERROR('!0'!BD1029)),"",'!0'!BD1029)</f>
        <v/>
      </c>
      <c r="AY1027" t="str">
        <f>IF(OR(ISBLANK('!0'!BE1029),ISERROR('!0'!BE1029)),"",'!0'!BE1029)</f>
        <v/>
      </c>
      <c r="AZ1027" t="str">
        <f>IF(OR(ISBLANK('!0'!BF1029),ISERROR('!0'!BF1029)),"",'!0'!BF1029)</f>
        <v/>
      </c>
      <c r="BA1027" t="str">
        <f>IF(OR(ISBLANK('!0'!BG1029),ISERROR('!0'!BG1029)),"",'!0'!BG1029)</f>
        <v/>
      </c>
      <c r="BB1027" t="str">
        <f>IF(OR(ISBLANK('!0'!BH1029),ISERROR('!0'!BH1029)),"",'!0'!BH1029)</f>
        <v/>
      </c>
      <c r="BC1027" t="str">
        <f>IF(OR(ISBLANK('!0'!BI1029),ISERROR('!0'!BI1029)),"",'!0'!BI1029)</f>
        <v/>
      </c>
    </row>
    <row r="1028" spans="1:55" ht="12.75" customHeight="1" x14ac:dyDescent="0.2">
      <c r="A1028" t="str">
        <f>IF(OR(ISBLANK('!0'!A1030),ISERROR('!0'!A1030)),"",'!0'!A1030)</f>
        <v/>
      </c>
      <c r="B1028" t="str">
        <f>IF(OR(ISBLANK('!0'!B1030),ISERROR('!0'!B1030)),"",'!0'!B1030)</f>
        <v/>
      </c>
      <c r="C1028" t="str">
        <f>IF(OR(ISBLANK('!0'!C1029),ISERROR('!0'!C1029)),"",'!0'!C1029)</f>
        <v/>
      </c>
      <c r="D1028" t="str">
        <f>IF(OR(ISBLANK('!0'!D1030),ISERROR('!0'!D1030)),"",'!0'!D1030)</f>
        <v/>
      </c>
      <c r="E1028" t="str">
        <f>IF(OR(ISBLANK('!0'!E1030),ISERROR('!0'!E1030)),"",'!0'!E1030)</f>
        <v/>
      </c>
      <c r="F1028" t="str">
        <f>IF(OR(ISBLANK('!0'!F1030),ISERROR('!0'!F1030)),"",'!0'!F1030)</f>
        <v/>
      </c>
      <c r="G1028" t="str">
        <f>IF(OR(ISBLANK('!0'!G1030),ISERROR('!0'!G1030)),"",'!0'!G1030)</f>
        <v/>
      </c>
      <c r="H1028" t="str">
        <f>IF(OR(ISBLANK('!0'!H1030),ISERROR('!0'!H1030)),"",'!0'!H1030)</f>
        <v/>
      </c>
      <c r="I1028" s="4" t="str">
        <f>IF(OR(ISBLANK('!0'!I1030),ISERROR('!0'!I1030)),"",'!0'!I1030)</f>
        <v/>
      </c>
      <c r="J1028" t="str">
        <f>IF(OR(ISBLANK('!0'!J1030),ISERROR('!0'!J1030)),"",'!0'!J1030)</f>
        <v/>
      </c>
      <c r="K1028" s="59" t="str">
        <f>IF(OR(ISBLANK('!0'!K1030),ISERROR('!0'!K1030)),"",'!0'!K1030)</f>
        <v/>
      </c>
      <c r="L1028" t="str">
        <f>IF(OR(ISBLANK('!0'!L1030),ISERROR('!0'!L1030)),"",'!0'!L1030)</f>
        <v/>
      </c>
      <c r="M1028" t="str">
        <f>IF(OR(ISBLANK('!0'!M1030),ISERROR('!0'!M1030)),"",'!0'!M1030)</f>
        <v/>
      </c>
      <c r="N1028" t="str">
        <f>IF(OR(ISBLANK('!0'!N1030),ISERROR('!0'!N1030)),"",'!0'!N1030)</f>
        <v/>
      </c>
      <c r="O1028" t="str">
        <f>IF(OR(ISBLANK('!0'!O1030),ISERROR('!0'!O1030)),"",'!0'!O1030)</f>
        <v/>
      </c>
      <c r="P1028" t="str">
        <f>IF(OR(ISBLANK('!0'!P1030),ISERROR('!0'!P1030)),"",'!0'!P1030)</f>
        <v/>
      </c>
      <c r="Q1028" t="str">
        <f>IF(OR(ISBLANK('!0'!Q1030),ISERROR('!0'!Q1030)),"",'!0'!Q1030)</f>
        <v/>
      </c>
      <c r="R1028" t="str">
        <f>IF(OR(ISBLANK('!0'!R1030),ISERROR('!0'!R1030)),"",'!0'!R1030)</f>
        <v/>
      </c>
      <c r="S1028" t="str">
        <f>IF(OR(ISBLANK('!0'!S1030),ISERROR('!0'!S1030)),"",'!0'!S1030)</f>
        <v/>
      </c>
      <c r="T1028" t="str">
        <f>IF(OR(ISBLANK('!0'!T1030),ISERROR('!0'!T1030)),"",'!0'!T1030)</f>
        <v/>
      </c>
      <c r="U1028" t="str">
        <f>IF(OR(ISBLANK('!0'!U1030),ISERROR('!0'!U1030)),"",'!0'!U1030)</f>
        <v/>
      </c>
      <c r="V1028" t="str">
        <f>IF(OR(ISBLANK('!0'!V1030),ISERROR('!0'!V1030)),"",'!0'!V1030)</f>
        <v/>
      </c>
      <c r="W1028" t="str">
        <f>IF(OR(ISBLANK('!0'!W1030),ISERROR('!0'!W1030)),"",'!0'!W1030)</f>
        <v/>
      </c>
      <c r="X1028" t="str">
        <f>IF(OR(ISBLANK('!0'!X1030),ISERROR('!0'!X1030)),"",'!0'!X1030)</f>
        <v/>
      </c>
      <c r="Y1028" t="str">
        <f>IF(OR(ISBLANK('!0'!Y1030),ISERROR('!0'!Y1030)),"",'!0'!Y1030)</f>
        <v/>
      </c>
      <c r="Z1028" t="str">
        <f>IF(OR(ISBLANK('!0'!Z1030),ISERROR('!0'!Z1030)),"",'!0'!Z1030)</f>
        <v/>
      </c>
      <c r="AA1028" t="str">
        <f>IF(OR(ISBLANK('!0'!AA1030),ISERROR('!0'!AA1030)),"",'!0'!AA1030)</f>
        <v/>
      </c>
      <c r="AB1028" t="str">
        <f>IF(OR(ISBLANK('!0'!AB1030),ISERROR('!0'!AB1030)),"",'!0'!AB1030)</f>
        <v/>
      </c>
      <c r="AC1028" t="str">
        <f>IF(OR(ISBLANK('!0'!AI1030),ISERROR('!0'!AI1030)),"",'!0'!AI1030)</f>
        <v/>
      </c>
      <c r="AD1028" t="str">
        <f>IF(OR(ISBLANK('!0'!AJ1030),ISERROR('!0'!AJ1030)),"",'!0'!AJ1030)</f>
        <v/>
      </c>
      <c r="AE1028" t="str">
        <f>IF(OR(ISBLANK('!0'!AK1030),ISERROR('!0'!AK1030)),"",'!0'!AK1030)</f>
        <v/>
      </c>
      <c r="AF1028" t="str">
        <f>IF(OR(ISBLANK('!0'!AL1030),ISERROR('!0'!AL1030)),"",'!0'!AL1030)</f>
        <v/>
      </c>
      <c r="AG1028" t="str">
        <f>IF(OR(ISBLANK('!0'!AM1030),ISERROR('!0'!AM1030)),"",'!0'!AM1030)</f>
        <v/>
      </c>
      <c r="AH1028" t="str">
        <f>IF(OR(ISBLANK('!0'!AN1030),ISERROR('!0'!AN1030)),"",'!0'!AN1030)</f>
        <v/>
      </c>
      <c r="AI1028" t="str">
        <f>IF(OR(ISBLANK('!0'!AO1030),ISERROR('!0'!AO1030)),"",'!0'!AO1030)</f>
        <v/>
      </c>
      <c r="AJ1028" t="str">
        <f>IF(OR(ISBLANK('!0'!AP1030),ISERROR('!0'!AP1030)),"",'!0'!AP1030)</f>
        <v/>
      </c>
      <c r="AK1028" t="str">
        <f>IF(OR(ISBLANK('!0'!AQ1030),ISERROR('!0'!AQ1030)),"",'!0'!AQ1030)</f>
        <v/>
      </c>
      <c r="AL1028" t="str">
        <f>IF(OR(ISBLANK('!0'!AR1030),ISERROR('!0'!AR1030)),"",'!0'!AR1030)</f>
        <v/>
      </c>
      <c r="AM1028" t="str">
        <f>IF(OR(ISBLANK('!0'!AS1030),ISERROR('!0'!AS1030)),"",'!0'!AS1030)</f>
        <v/>
      </c>
      <c r="AN1028" t="str">
        <f>IF(OR(ISBLANK('!0'!AT1030),ISERROR('!0'!AT1030)),"",'!0'!AT1030)</f>
        <v/>
      </c>
      <c r="AO1028" t="str">
        <f>IF(OR(ISBLANK('!0'!AU1030),ISERROR('!0'!AU1030)),"",'!0'!AU1030)</f>
        <v/>
      </c>
      <c r="AP1028" t="str">
        <f>IF(OR(ISBLANK('!0'!AV1030),ISERROR('!0'!AV1030)),"",'!0'!AV1030)</f>
        <v/>
      </c>
      <c r="AQ1028" t="str">
        <f>IF(OR(ISBLANK('!0'!AW1030),ISERROR('!0'!AW1030)),"",'!0'!AW1030)</f>
        <v/>
      </c>
      <c r="AR1028" t="str">
        <f>IF(OR(ISBLANK('!0'!AX1030),ISERROR('!0'!AX1030)),"",'!0'!AX1030)</f>
        <v/>
      </c>
      <c r="AS1028" t="str">
        <f>IF(OR(ISBLANK('!0'!AY1030),ISERROR('!0'!AY1030)),"",'!0'!AY1030)</f>
        <v/>
      </c>
      <c r="AT1028" t="str">
        <f>IF(OR(ISBLANK('!0'!AZ1030),ISERROR('!0'!AZ1030)),"",'!0'!AZ1030)</f>
        <v/>
      </c>
      <c r="AU1028" t="str">
        <f>IF(OR(ISBLANK('!0'!BA1030),ISERROR('!0'!BA1030)),"",'!0'!BA1030)</f>
        <v/>
      </c>
      <c r="AV1028" t="str">
        <f>IF(OR(ISBLANK('!0'!BB1030),ISERROR('!0'!BB1030)),"",'!0'!BB1030)</f>
        <v/>
      </c>
      <c r="AW1028" t="str">
        <f>IF(OR(ISBLANK('!0'!BC1030),ISERROR('!0'!BC1030)),"",'!0'!BC1030)</f>
        <v/>
      </c>
      <c r="AX1028" t="str">
        <f>IF(OR(ISBLANK('!0'!BD1030),ISERROR('!0'!BD1030)),"",'!0'!BD1030)</f>
        <v/>
      </c>
      <c r="AY1028" t="str">
        <f>IF(OR(ISBLANK('!0'!BE1030),ISERROR('!0'!BE1030)),"",'!0'!BE1030)</f>
        <v/>
      </c>
      <c r="AZ1028" t="str">
        <f>IF(OR(ISBLANK('!0'!BF1030),ISERROR('!0'!BF1030)),"",'!0'!BF1030)</f>
        <v/>
      </c>
      <c r="BA1028" t="str">
        <f>IF(OR(ISBLANK('!0'!BG1030),ISERROR('!0'!BG1030)),"",'!0'!BG1030)</f>
        <v/>
      </c>
      <c r="BB1028" t="str">
        <f>IF(OR(ISBLANK('!0'!BH1030),ISERROR('!0'!BH1030)),"",'!0'!BH1030)</f>
        <v/>
      </c>
      <c r="BC1028" t="str">
        <f>IF(OR(ISBLANK('!0'!BI1030),ISERROR('!0'!BI1030)),"",'!0'!BI1030)</f>
        <v/>
      </c>
    </row>
    <row r="1029" spans="1:55" ht="12.75" customHeight="1" x14ac:dyDescent="0.2">
      <c r="A1029" t="str">
        <f>IF(OR(ISBLANK('!0'!A1031),ISERROR('!0'!A1031)),"",'!0'!A1031)</f>
        <v/>
      </c>
      <c r="B1029" t="str">
        <f>IF(OR(ISBLANK('!0'!B1031),ISERROR('!0'!B1031)),"",'!0'!B1031)</f>
        <v/>
      </c>
      <c r="C1029" t="str">
        <f>IF(OR(ISBLANK('!0'!C1030),ISERROR('!0'!C1030)),"",'!0'!C1030)</f>
        <v/>
      </c>
      <c r="D1029" t="str">
        <f>IF(OR(ISBLANK('!0'!D1031),ISERROR('!0'!D1031)),"",'!0'!D1031)</f>
        <v/>
      </c>
      <c r="E1029" t="str">
        <f>IF(OR(ISBLANK('!0'!E1031),ISERROR('!0'!E1031)),"",'!0'!E1031)</f>
        <v/>
      </c>
      <c r="F1029" t="str">
        <f>IF(OR(ISBLANK('!0'!F1031),ISERROR('!0'!F1031)),"",'!0'!F1031)</f>
        <v/>
      </c>
      <c r="G1029" t="str">
        <f>IF(OR(ISBLANK('!0'!G1031),ISERROR('!0'!G1031)),"",'!0'!G1031)</f>
        <v/>
      </c>
      <c r="H1029" t="str">
        <f>IF(OR(ISBLANK('!0'!H1031),ISERROR('!0'!H1031)),"",'!0'!H1031)</f>
        <v/>
      </c>
      <c r="I1029" s="4" t="str">
        <f>IF(OR(ISBLANK('!0'!I1031),ISERROR('!0'!I1031)),"",'!0'!I1031)</f>
        <v/>
      </c>
      <c r="J1029" t="str">
        <f>IF(OR(ISBLANK('!0'!J1031),ISERROR('!0'!J1031)),"",'!0'!J1031)</f>
        <v/>
      </c>
      <c r="K1029" s="59" t="str">
        <f>IF(OR(ISBLANK('!0'!K1031),ISERROR('!0'!K1031)),"",'!0'!K1031)</f>
        <v/>
      </c>
      <c r="L1029" t="str">
        <f>IF(OR(ISBLANK('!0'!L1031),ISERROR('!0'!L1031)),"",'!0'!L1031)</f>
        <v/>
      </c>
      <c r="M1029" t="str">
        <f>IF(OR(ISBLANK('!0'!M1031),ISERROR('!0'!M1031)),"",'!0'!M1031)</f>
        <v/>
      </c>
      <c r="N1029" t="str">
        <f>IF(OR(ISBLANK('!0'!N1031),ISERROR('!0'!N1031)),"",'!0'!N1031)</f>
        <v/>
      </c>
      <c r="O1029" t="str">
        <f>IF(OR(ISBLANK('!0'!O1031),ISERROR('!0'!O1031)),"",'!0'!O1031)</f>
        <v/>
      </c>
      <c r="P1029" t="str">
        <f>IF(OR(ISBLANK('!0'!P1031),ISERROR('!0'!P1031)),"",'!0'!P1031)</f>
        <v/>
      </c>
      <c r="Q1029" t="str">
        <f>IF(OR(ISBLANK('!0'!Q1031),ISERROR('!0'!Q1031)),"",'!0'!Q1031)</f>
        <v/>
      </c>
      <c r="R1029" t="str">
        <f>IF(OR(ISBLANK('!0'!R1031),ISERROR('!0'!R1031)),"",'!0'!R1031)</f>
        <v/>
      </c>
      <c r="S1029" t="str">
        <f>IF(OR(ISBLANK('!0'!S1031),ISERROR('!0'!S1031)),"",'!0'!S1031)</f>
        <v/>
      </c>
      <c r="T1029" t="str">
        <f>IF(OR(ISBLANK('!0'!T1031),ISERROR('!0'!T1031)),"",'!0'!T1031)</f>
        <v/>
      </c>
      <c r="U1029" t="str">
        <f>IF(OR(ISBLANK('!0'!U1031),ISERROR('!0'!U1031)),"",'!0'!U1031)</f>
        <v/>
      </c>
      <c r="V1029" t="str">
        <f>IF(OR(ISBLANK('!0'!V1031),ISERROR('!0'!V1031)),"",'!0'!V1031)</f>
        <v/>
      </c>
      <c r="W1029" t="str">
        <f>IF(OR(ISBLANK('!0'!W1031),ISERROR('!0'!W1031)),"",'!0'!W1031)</f>
        <v/>
      </c>
      <c r="X1029" t="str">
        <f>IF(OR(ISBLANK('!0'!X1031),ISERROR('!0'!X1031)),"",'!0'!X1031)</f>
        <v/>
      </c>
      <c r="Y1029" t="str">
        <f>IF(OR(ISBLANK('!0'!Y1031),ISERROR('!0'!Y1031)),"",'!0'!Y1031)</f>
        <v/>
      </c>
      <c r="Z1029" t="str">
        <f>IF(OR(ISBLANK('!0'!Z1031),ISERROR('!0'!Z1031)),"",'!0'!Z1031)</f>
        <v/>
      </c>
      <c r="AA1029" t="str">
        <f>IF(OR(ISBLANK('!0'!AA1031),ISERROR('!0'!AA1031)),"",'!0'!AA1031)</f>
        <v/>
      </c>
      <c r="AB1029" t="str">
        <f>IF(OR(ISBLANK('!0'!AB1031),ISERROR('!0'!AB1031)),"",'!0'!AB1031)</f>
        <v/>
      </c>
      <c r="AC1029" t="str">
        <f>IF(OR(ISBLANK('!0'!AI1031),ISERROR('!0'!AI1031)),"",'!0'!AI1031)</f>
        <v/>
      </c>
      <c r="AD1029" t="str">
        <f>IF(OR(ISBLANK('!0'!AJ1031),ISERROR('!0'!AJ1031)),"",'!0'!AJ1031)</f>
        <v/>
      </c>
      <c r="AE1029" t="str">
        <f>IF(OR(ISBLANK('!0'!AK1031),ISERROR('!0'!AK1031)),"",'!0'!AK1031)</f>
        <v/>
      </c>
      <c r="AF1029" t="str">
        <f>IF(OR(ISBLANK('!0'!AL1031),ISERROR('!0'!AL1031)),"",'!0'!AL1031)</f>
        <v/>
      </c>
      <c r="AG1029" t="str">
        <f>IF(OR(ISBLANK('!0'!AM1031),ISERROR('!0'!AM1031)),"",'!0'!AM1031)</f>
        <v/>
      </c>
      <c r="AH1029" t="str">
        <f>IF(OR(ISBLANK('!0'!AN1031),ISERROR('!0'!AN1031)),"",'!0'!AN1031)</f>
        <v/>
      </c>
      <c r="AI1029" t="str">
        <f>IF(OR(ISBLANK('!0'!AO1031),ISERROR('!0'!AO1031)),"",'!0'!AO1031)</f>
        <v/>
      </c>
      <c r="AJ1029" t="str">
        <f>IF(OR(ISBLANK('!0'!AP1031),ISERROR('!0'!AP1031)),"",'!0'!AP1031)</f>
        <v/>
      </c>
      <c r="AK1029" t="str">
        <f>IF(OR(ISBLANK('!0'!AQ1031),ISERROR('!0'!AQ1031)),"",'!0'!AQ1031)</f>
        <v/>
      </c>
      <c r="AL1029" t="str">
        <f>IF(OR(ISBLANK('!0'!AR1031),ISERROR('!0'!AR1031)),"",'!0'!AR1031)</f>
        <v/>
      </c>
      <c r="AM1029" t="str">
        <f>IF(OR(ISBLANK('!0'!AS1031),ISERROR('!0'!AS1031)),"",'!0'!AS1031)</f>
        <v/>
      </c>
      <c r="AN1029" t="str">
        <f>IF(OR(ISBLANK('!0'!AT1031),ISERROR('!0'!AT1031)),"",'!0'!AT1031)</f>
        <v/>
      </c>
      <c r="AO1029" t="str">
        <f>IF(OR(ISBLANK('!0'!AU1031),ISERROR('!0'!AU1031)),"",'!0'!AU1031)</f>
        <v/>
      </c>
      <c r="AP1029" t="str">
        <f>IF(OR(ISBLANK('!0'!AV1031),ISERROR('!0'!AV1031)),"",'!0'!AV1031)</f>
        <v/>
      </c>
      <c r="AQ1029" t="str">
        <f>IF(OR(ISBLANK('!0'!AW1031),ISERROR('!0'!AW1031)),"",'!0'!AW1031)</f>
        <v/>
      </c>
      <c r="AR1029" t="str">
        <f>IF(OR(ISBLANK('!0'!AX1031),ISERROR('!0'!AX1031)),"",'!0'!AX1031)</f>
        <v/>
      </c>
      <c r="AS1029" t="str">
        <f>IF(OR(ISBLANK('!0'!AY1031),ISERROR('!0'!AY1031)),"",'!0'!AY1031)</f>
        <v/>
      </c>
      <c r="AT1029" t="str">
        <f>IF(OR(ISBLANK('!0'!AZ1031),ISERROR('!0'!AZ1031)),"",'!0'!AZ1031)</f>
        <v/>
      </c>
      <c r="AU1029" t="str">
        <f>IF(OR(ISBLANK('!0'!BA1031),ISERROR('!0'!BA1031)),"",'!0'!BA1031)</f>
        <v/>
      </c>
      <c r="AV1029" t="str">
        <f>IF(OR(ISBLANK('!0'!BB1031),ISERROR('!0'!BB1031)),"",'!0'!BB1031)</f>
        <v/>
      </c>
      <c r="AW1029" t="str">
        <f>IF(OR(ISBLANK('!0'!BC1031),ISERROR('!0'!BC1031)),"",'!0'!BC1031)</f>
        <v/>
      </c>
      <c r="AX1029" t="str">
        <f>IF(OR(ISBLANK('!0'!BD1031),ISERROR('!0'!BD1031)),"",'!0'!BD1031)</f>
        <v/>
      </c>
      <c r="AY1029" t="str">
        <f>IF(OR(ISBLANK('!0'!BE1031),ISERROR('!0'!BE1031)),"",'!0'!BE1031)</f>
        <v/>
      </c>
      <c r="AZ1029" t="str">
        <f>IF(OR(ISBLANK('!0'!BF1031),ISERROR('!0'!BF1031)),"",'!0'!BF1031)</f>
        <v/>
      </c>
      <c r="BA1029" t="str">
        <f>IF(OR(ISBLANK('!0'!BG1031),ISERROR('!0'!BG1031)),"",'!0'!BG1031)</f>
        <v/>
      </c>
      <c r="BB1029" t="str">
        <f>IF(OR(ISBLANK('!0'!BH1031),ISERROR('!0'!BH1031)),"",'!0'!BH1031)</f>
        <v/>
      </c>
      <c r="BC1029" t="str">
        <f>IF(OR(ISBLANK('!0'!BI1031),ISERROR('!0'!BI1031)),"",'!0'!BI1031)</f>
        <v/>
      </c>
    </row>
    <row r="1030" spans="1:55" ht="12.75" customHeight="1" x14ac:dyDescent="0.2">
      <c r="A1030" t="str">
        <f>IF(OR(ISBLANK('!0'!A1032),ISERROR('!0'!A1032)),"",'!0'!A1032)</f>
        <v/>
      </c>
      <c r="B1030" t="str">
        <f>IF(OR(ISBLANK('!0'!B1032),ISERROR('!0'!B1032)),"",'!0'!B1032)</f>
        <v/>
      </c>
      <c r="C1030" t="str">
        <f>IF(OR(ISBLANK('!0'!C1031),ISERROR('!0'!C1031)),"",'!0'!C1031)</f>
        <v/>
      </c>
      <c r="D1030" t="str">
        <f>IF(OR(ISBLANK('!0'!D1032),ISERROR('!0'!D1032)),"",'!0'!D1032)</f>
        <v/>
      </c>
      <c r="E1030" t="str">
        <f>IF(OR(ISBLANK('!0'!E1032),ISERROR('!0'!E1032)),"",'!0'!E1032)</f>
        <v/>
      </c>
      <c r="F1030" t="str">
        <f>IF(OR(ISBLANK('!0'!F1032),ISERROR('!0'!F1032)),"",'!0'!F1032)</f>
        <v/>
      </c>
      <c r="G1030" t="str">
        <f>IF(OR(ISBLANK('!0'!G1032),ISERROR('!0'!G1032)),"",'!0'!G1032)</f>
        <v/>
      </c>
      <c r="H1030" t="str">
        <f>IF(OR(ISBLANK('!0'!H1032),ISERROR('!0'!H1032)),"",'!0'!H1032)</f>
        <v/>
      </c>
      <c r="I1030" s="4" t="str">
        <f>IF(OR(ISBLANK('!0'!I1032),ISERROR('!0'!I1032)),"",'!0'!I1032)</f>
        <v/>
      </c>
      <c r="J1030" t="str">
        <f>IF(OR(ISBLANK('!0'!J1032),ISERROR('!0'!J1032)),"",'!0'!J1032)</f>
        <v/>
      </c>
      <c r="K1030" s="59" t="str">
        <f>IF(OR(ISBLANK('!0'!K1032),ISERROR('!0'!K1032)),"",'!0'!K1032)</f>
        <v/>
      </c>
      <c r="L1030" t="str">
        <f>IF(OR(ISBLANK('!0'!L1032),ISERROR('!0'!L1032)),"",'!0'!L1032)</f>
        <v/>
      </c>
      <c r="M1030" t="str">
        <f>IF(OR(ISBLANK('!0'!M1032),ISERROR('!0'!M1032)),"",'!0'!M1032)</f>
        <v/>
      </c>
      <c r="N1030" t="str">
        <f>IF(OR(ISBLANK('!0'!N1032),ISERROR('!0'!N1032)),"",'!0'!N1032)</f>
        <v/>
      </c>
      <c r="O1030" t="str">
        <f>IF(OR(ISBLANK('!0'!O1032),ISERROR('!0'!O1032)),"",'!0'!O1032)</f>
        <v/>
      </c>
      <c r="P1030" t="str">
        <f>IF(OR(ISBLANK('!0'!P1032),ISERROR('!0'!P1032)),"",'!0'!P1032)</f>
        <v/>
      </c>
      <c r="Q1030" t="str">
        <f>IF(OR(ISBLANK('!0'!Q1032),ISERROR('!0'!Q1032)),"",'!0'!Q1032)</f>
        <v/>
      </c>
      <c r="R1030" t="str">
        <f>IF(OR(ISBLANK('!0'!R1032),ISERROR('!0'!R1032)),"",'!0'!R1032)</f>
        <v/>
      </c>
      <c r="S1030" t="str">
        <f>IF(OR(ISBLANK('!0'!S1032),ISERROR('!0'!S1032)),"",'!0'!S1032)</f>
        <v/>
      </c>
      <c r="T1030" t="str">
        <f>IF(OR(ISBLANK('!0'!T1032),ISERROR('!0'!T1032)),"",'!0'!T1032)</f>
        <v/>
      </c>
      <c r="U1030" t="str">
        <f>IF(OR(ISBLANK('!0'!U1032),ISERROR('!0'!U1032)),"",'!0'!U1032)</f>
        <v/>
      </c>
      <c r="V1030" t="str">
        <f>IF(OR(ISBLANK('!0'!V1032),ISERROR('!0'!V1032)),"",'!0'!V1032)</f>
        <v/>
      </c>
      <c r="W1030" t="str">
        <f>IF(OR(ISBLANK('!0'!W1032),ISERROR('!0'!W1032)),"",'!0'!W1032)</f>
        <v/>
      </c>
      <c r="X1030" t="str">
        <f>IF(OR(ISBLANK('!0'!X1032),ISERROR('!0'!X1032)),"",'!0'!X1032)</f>
        <v/>
      </c>
      <c r="Y1030" t="str">
        <f>IF(OR(ISBLANK('!0'!Y1032),ISERROR('!0'!Y1032)),"",'!0'!Y1032)</f>
        <v/>
      </c>
      <c r="Z1030" t="str">
        <f>IF(OR(ISBLANK('!0'!Z1032),ISERROR('!0'!Z1032)),"",'!0'!Z1032)</f>
        <v/>
      </c>
      <c r="AA1030" t="str">
        <f>IF(OR(ISBLANK('!0'!AA1032),ISERROR('!0'!AA1032)),"",'!0'!AA1032)</f>
        <v/>
      </c>
      <c r="AB1030" t="str">
        <f>IF(OR(ISBLANK('!0'!AB1032),ISERROR('!0'!AB1032)),"",'!0'!AB1032)</f>
        <v/>
      </c>
      <c r="AC1030" t="str">
        <f>IF(OR(ISBLANK('!0'!AI1032),ISERROR('!0'!AI1032)),"",'!0'!AI1032)</f>
        <v/>
      </c>
      <c r="AD1030" t="str">
        <f>IF(OR(ISBLANK('!0'!AJ1032),ISERROR('!0'!AJ1032)),"",'!0'!AJ1032)</f>
        <v/>
      </c>
      <c r="AE1030" t="str">
        <f>IF(OR(ISBLANK('!0'!AK1032),ISERROR('!0'!AK1032)),"",'!0'!AK1032)</f>
        <v/>
      </c>
      <c r="AF1030" t="str">
        <f>IF(OR(ISBLANK('!0'!AL1032),ISERROR('!0'!AL1032)),"",'!0'!AL1032)</f>
        <v/>
      </c>
      <c r="AG1030" t="str">
        <f>IF(OR(ISBLANK('!0'!AM1032),ISERROR('!0'!AM1032)),"",'!0'!AM1032)</f>
        <v/>
      </c>
      <c r="AH1030" t="str">
        <f>IF(OR(ISBLANK('!0'!AN1032),ISERROR('!0'!AN1032)),"",'!0'!AN1032)</f>
        <v/>
      </c>
      <c r="AI1030" t="str">
        <f>IF(OR(ISBLANK('!0'!AO1032),ISERROR('!0'!AO1032)),"",'!0'!AO1032)</f>
        <v/>
      </c>
      <c r="AJ1030" t="str">
        <f>IF(OR(ISBLANK('!0'!AP1032),ISERROR('!0'!AP1032)),"",'!0'!AP1032)</f>
        <v/>
      </c>
      <c r="AK1030" t="str">
        <f>IF(OR(ISBLANK('!0'!AQ1032),ISERROR('!0'!AQ1032)),"",'!0'!AQ1032)</f>
        <v/>
      </c>
      <c r="AL1030" t="str">
        <f>IF(OR(ISBLANK('!0'!AR1032),ISERROR('!0'!AR1032)),"",'!0'!AR1032)</f>
        <v/>
      </c>
      <c r="AM1030" t="str">
        <f>IF(OR(ISBLANK('!0'!AS1032),ISERROR('!0'!AS1032)),"",'!0'!AS1032)</f>
        <v/>
      </c>
      <c r="AN1030" t="str">
        <f>IF(OR(ISBLANK('!0'!AT1032),ISERROR('!0'!AT1032)),"",'!0'!AT1032)</f>
        <v/>
      </c>
      <c r="AO1030" t="str">
        <f>IF(OR(ISBLANK('!0'!AU1032),ISERROR('!0'!AU1032)),"",'!0'!AU1032)</f>
        <v/>
      </c>
      <c r="AP1030" t="str">
        <f>IF(OR(ISBLANK('!0'!AV1032),ISERROR('!0'!AV1032)),"",'!0'!AV1032)</f>
        <v/>
      </c>
      <c r="AQ1030" t="str">
        <f>IF(OR(ISBLANK('!0'!AW1032),ISERROR('!0'!AW1032)),"",'!0'!AW1032)</f>
        <v/>
      </c>
      <c r="AR1030" t="str">
        <f>IF(OR(ISBLANK('!0'!AX1032),ISERROR('!0'!AX1032)),"",'!0'!AX1032)</f>
        <v/>
      </c>
      <c r="AS1030" t="str">
        <f>IF(OR(ISBLANK('!0'!AY1032),ISERROR('!0'!AY1032)),"",'!0'!AY1032)</f>
        <v/>
      </c>
      <c r="AT1030" t="str">
        <f>IF(OR(ISBLANK('!0'!AZ1032),ISERROR('!0'!AZ1032)),"",'!0'!AZ1032)</f>
        <v/>
      </c>
      <c r="AU1030" t="str">
        <f>IF(OR(ISBLANK('!0'!BA1032),ISERROR('!0'!BA1032)),"",'!0'!BA1032)</f>
        <v/>
      </c>
      <c r="AV1030" t="str">
        <f>IF(OR(ISBLANK('!0'!BB1032),ISERROR('!0'!BB1032)),"",'!0'!BB1032)</f>
        <v/>
      </c>
      <c r="AW1030" t="str">
        <f>IF(OR(ISBLANK('!0'!BC1032),ISERROR('!0'!BC1032)),"",'!0'!BC1032)</f>
        <v/>
      </c>
      <c r="AX1030" t="str">
        <f>IF(OR(ISBLANK('!0'!BD1032),ISERROR('!0'!BD1032)),"",'!0'!BD1032)</f>
        <v/>
      </c>
      <c r="AY1030" t="str">
        <f>IF(OR(ISBLANK('!0'!BE1032),ISERROR('!0'!BE1032)),"",'!0'!BE1032)</f>
        <v/>
      </c>
      <c r="AZ1030" t="str">
        <f>IF(OR(ISBLANK('!0'!BF1032),ISERROR('!0'!BF1032)),"",'!0'!BF1032)</f>
        <v/>
      </c>
      <c r="BA1030" t="str">
        <f>IF(OR(ISBLANK('!0'!BG1032),ISERROR('!0'!BG1032)),"",'!0'!BG1032)</f>
        <v/>
      </c>
      <c r="BB1030" t="str">
        <f>IF(OR(ISBLANK('!0'!BH1032),ISERROR('!0'!BH1032)),"",'!0'!BH1032)</f>
        <v/>
      </c>
      <c r="BC1030" t="str">
        <f>IF(OR(ISBLANK('!0'!BI1032),ISERROR('!0'!BI1032)),"",'!0'!BI1032)</f>
        <v/>
      </c>
    </row>
    <row r="1031" spans="1:55" ht="12.75" customHeight="1" x14ac:dyDescent="0.2">
      <c r="A1031" t="str">
        <f>IF(OR(ISBLANK('!0'!A1033),ISERROR('!0'!A1033)),"",'!0'!A1033)</f>
        <v/>
      </c>
      <c r="B1031" t="str">
        <f>IF(OR(ISBLANK('!0'!B1033),ISERROR('!0'!B1033)),"",'!0'!B1033)</f>
        <v/>
      </c>
      <c r="C1031" t="str">
        <f>IF(OR(ISBLANK('!0'!C1032),ISERROR('!0'!C1032)),"",'!0'!C1032)</f>
        <v/>
      </c>
      <c r="D1031" t="str">
        <f>IF(OR(ISBLANK('!0'!D1033),ISERROR('!0'!D1033)),"",'!0'!D1033)</f>
        <v/>
      </c>
      <c r="E1031" t="str">
        <f>IF(OR(ISBLANK('!0'!E1033),ISERROR('!0'!E1033)),"",'!0'!E1033)</f>
        <v/>
      </c>
      <c r="F1031" t="str">
        <f>IF(OR(ISBLANK('!0'!F1033),ISERROR('!0'!F1033)),"",'!0'!F1033)</f>
        <v/>
      </c>
      <c r="G1031" t="str">
        <f>IF(OR(ISBLANK('!0'!G1033),ISERROR('!0'!G1033)),"",'!0'!G1033)</f>
        <v/>
      </c>
      <c r="H1031" t="str">
        <f>IF(OR(ISBLANK('!0'!H1033),ISERROR('!0'!H1033)),"",'!0'!H1033)</f>
        <v/>
      </c>
      <c r="I1031" s="4" t="str">
        <f>IF(OR(ISBLANK('!0'!I1033),ISERROR('!0'!I1033)),"",'!0'!I1033)</f>
        <v/>
      </c>
      <c r="J1031" t="str">
        <f>IF(OR(ISBLANK('!0'!J1033),ISERROR('!0'!J1033)),"",'!0'!J1033)</f>
        <v/>
      </c>
      <c r="K1031" s="59" t="str">
        <f>IF(OR(ISBLANK('!0'!K1033),ISERROR('!0'!K1033)),"",'!0'!K1033)</f>
        <v/>
      </c>
      <c r="L1031" t="str">
        <f>IF(OR(ISBLANK('!0'!L1033),ISERROR('!0'!L1033)),"",'!0'!L1033)</f>
        <v/>
      </c>
      <c r="M1031" t="str">
        <f>IF(OR(ISBLANK('!0'!M1033),ISERROR('!0'!M1033)),"",'!0'!M1033)</f>
        <v/>
      </c>
      <c r="N1031" t="str">
        <f>IF(OR(ISBLANK('!0'!N1033),ISERROR('!0'!N1033)),"",'!0'!N1033)</f>
        <v/>
      </c>
      <c r="O1031" t="str">
        <f>IF(OR(ISBLANK('!0'!O1033),ISERROR('!0'!O1033)),"",'!0'!O1033)</f>
        <v/>
      </c>
      <c r="P1031" t="str">
        <f>IF(OR(ISBLANK('!0'!P1033),ISERROR('!0'!P1033)),"",'!0'!P1033)</f>
        <v/>
      </c>
      <c r="Q1031" t="str">
        <f>IF(OR(ISBLANK('!0'!Q1033),ISERROR('!0'!Q1033)),"",'!0'!Q1033)</f>
        <v/>
      </c>
      <c r="R1031" t="str">
        <f>IF(OR(ISBLANK('!0'!R1033),ISERROR('!0'!R1033)),"",'!0'!R1033)</f>
        <v/>
      </c>
      <c r="S1031" t="str">
        <f>IF(OR(ISBLANK('!0'!S1033),ISERROR('!0'!S1033)),"",'!0'!S1033)</f>
        <v/>
      </c>
      <c r="T1031" t="str">
        <f>IF(OR(ISBLANK('!0'!T1033),ISERROR('!0'!T1033)),"",'!0'!T1033)</f>
        <v/>
      </c>
      <c r="U1031" t="str">
        <f>IF(OR(ISBLANK('!0'!U1033),ISERROR('!0'!U1033)),"",'!0'!U1033)</f>
        <v/>
      </c>
      <c r="V1031" t="str">
        <f>IF(OR(ISBLANK('!0'!V1033),ISERROR('!0'!V1033)),"",'!0'!V1033)</f>
        <v/>
      </c>
      <c r="W1031" t="str">
        <f>IF(OR(ISBLANK('!0'!W1033),ISERROR('!0'!W1033)),"",'!0'!W1033)</f>
        <v/>
      </c>
      <c r="X1031" t="str">
        <f>IF(OR(ISBLANK('!0'!X1033),ISERROR('!0'!X1033)),"",'!0'!X1033)</f>
        <v/>
      </c>
      <c r="Y1031" t="str">
        <f>IF(OR(ISBLANK('!0'!Y1033),ISERROR('!0'!Y1033)),"",'!0'!Y1033)</f>
        <v/>
      </c>
      <c r="Z1031" t="str">
        <f>IF(OR(ISBLANK('!0'!Z1033),ISERROR('!0'!Z1033)),"",'!0'!Z1033)</f>
        <v/>
      </c>
      <c r="AA1031" t="str">
        <f>IF(OR(ISBLANK('!0'!AA1033),ISERROR('!0'!AA1033)),"",'!0'!AA1033)</f>
        <v/>
      </c>
      <c r="AB1031" t="str">
        <f>IF(OR(ISBLANK('!0'!AB1033),ISERROR('!0'!AB1033)),"",'!0'!AB1033)</f>
        <v/>
      </c>
      <c r="AC1031" t="str">
        <f>IF(OR(ISBLANK('!0'!AI1033),ISERROR('!0'!AI1033)),"",'!0'!AI1033)</f>
        <v/>
      </c>
      <c r="AD1031" t="str">
        <f>IF(OR(ISBLANK('!0'!AJ1033),ISERROR('!0'!AJ1033)),"",'!0'!AJ1033)</f>
        <v/>
      </c>
      <c r="AE1031" t="str">
        <f>IF(OR(ISBLANK('!0'!AK1033),ISERROR('!0'!AK1033)),"",'!0'!AK1033)</f>
        <v/>
      </c>
      <c r="AF1031" t="str">
        <f>IF(OR(ISBLANK('!0'!AL1033),ISERROR('!0'!AL1033)),"",'!0'!AL1033)</f>
        <v/>
      </c>
      <c r="AG1031" t="str">
        <f>IF(OR(ISBLANK('!0'!AM1033),ISERROR('!0'!AM1033)),"",'!0'!AM1033)</f>
        <v/>
      </c>
      <c r="AH1031" t="str">
        <f>IF(OR(ISBLANK('!0'!AN1033),ISERROR('!0'!AN1033)),"",'!0'!AN1033)</f>
        <v/>
      </c>
      <c r="AI1031" t="str">
        <f>IF(OR(ISBLANK('!0'!AO1033),ISERROR('!0'!AO1033)),"",'!0'!AO1033)</f>
        <v/>
      </c>
      <c r="AJ1031" t="str">
        <f>IF(OR(ISBLANK('!0'!AP1033),ISERROR('!0'!AP1033)),"",'!0'!AP1033)</f>
        <v/>
      </c>
      <c r="AK1031" t="str">
        <f>IF(OR(ISBLANK('!0'!AQ1033),ISERROR('!0'!AQ1033)),"",'!0'!AQ1033)</f>
        <v/>
      </c>
      <c r="AL1031" t="str">
        <f>IF(OR(ISBLANK('!0'!AR1033),ISERROR('!0'!AR1033)),"",'!0'!AR1033)</f>
        <v/>
      </c>
      <c r="AM1031" t="str">
        <f>IF(OR(ISBLANK('!0'!AS1033),ISERROR('!0'!AS1033)),"",'!0'!AS1033)</f>
        <v/>
      </c>
      <c r="AN1031" t="str">
        <f>IF(OR(ISBLANK('!0'!AT1033),ISERROR('!0'!AT1033)),"",'!0'!AT1033)</f>
        <v/>
      </c>
      <c r="AO1031" t="str">
        <f>IF(OR(ISBLANK('!0'!AU1033),ISERROR('!0'!AU1033)),"",'!0'!AU1033)</f>
        <v/>
      </c>
      <c r="AP1031" t="str">
        <f>IF(OR(ISBLANK('!0'!AV1033),ISERROR('!0'!AV1033)),"",'!0'!AV1033)</f>
        <v/>
      </c>
      <c r="AQ1031" t="str">
        <f>IF(OR(ISBLANK('!0'!AW1033),ISERROR('!0'!AW1033)),"",'!0'!AW1033)</f>
        <v/>
      </c>
      <c r="AR1031" t="str">
        <f>IF(OR(ISBLANK('!0'!AX1033),ISERROR('!0'!AX1033)),"",'!0'!AX1033)</f>
        <v/>
      </c>
      <c r="AS1031" t="str">
        <f>IF(OR(ISBLANK('!0'!AY1033),ISERROR('!0'!AY1033)),"",'!0'!AY1033)</f>
        <v/>
      </c>
      <c r="AT1031" t="str">
        <f>IF(OR(ISBLANK('!0'!AZ1033),ISERROR('!0'!AZ1033)),"",'!0'!AZ1033)</f>
        <v/>
      </c>
      <c r="AU1031" t="str">
        <f>IF(OR(ISBLANK('!0'!BA1033),ISERROR('!0'!BA1033)),"",'!0'!BA1033)</f>
        <v/>
      </c>
      <c r="AV1031" t="str">
        <f>IF(OR(ISBLANK('!0'!BB1033),ISERROR('!0'!BB1033)),"",'!0'!BB1033)</f>
        <v/>
      </c>
      <c r="AW1031" t="str">
        <f>IF(OR(ISBLANK('!0'!BC1033),ISERROR('!0'!BC1033)),"",'!0'!BC1033)</f>
        <v/>
      </c>
      <c r="AX1031" t="str">
        <f>IF(OR(ISBLANK('!0'!BD1033),ISERROR('!0'!BD1033)),"",'!0'!BD1033)</f>
        <v/>
      </c>
      <c r="AY1031" t="str">
        <f>IF(OR(ISBLANK('!0'!BE1033),ISERROR('!0'!BE1033)),"",'!0'!BE1033)</f>
        <v/>
      </c>
      <c r="AZ1031" t="str">
        <f>IF(OR(ISBLANK('!0'!BF1033),ISERROR('!0'!BF1033)),"",'!0'!BF1033)</f>
        <v/>
      </c>
      <c r="BA1031" t="str">
        <f>IF(OR(ISBLANK('!0'!BG1033),ISERROR('!0'!BG1033)),"",'!0'!BG1033)</f>
        <v/>
      </c>
      <c r="BB1031" t="str">
        <f>IF(OR(ISBLANK('!0'!BH1033),ISERROR('!0'!BH1033)),"",'!0'!BH1033)</f>
        <v/>
      </c>
      <c r="BC1031" t="str">
        <f>IF(OR(ISBLANK('!0'!BI1033),ISERROR('!0'!BI1033)),"",'!0'!BI1033)</f>
        <v/>
      </c>
    </row>
    <row r="1032" spans="1:55" ht="12.75" customHeight="1" x14ac:dyDescent="0.2">
      <c r="A1032" t="str">
        <f>IF(OR(ISBLANK('!0'!A1034),ISERROR('!0'!A1034)),"",'!0'!A1034)</f>
        <v/>
      </c>
      <c r="B1032" t="str">
        <f>IF(OR(ISBLANK('!0'!B1034),ISERROR('!0'!B1034)),"",'!0'!B1034)</f>
        <v/>
      </c>
      <c r="C1032" t="str">
        <f>IF(OR(ISBLANK('!0'!C1033),ISERROR('!0'!C1033)),"",'!0'!C1033)</f>
        <v/>
      </c>
      <c r="D1032" t="str">
        <f>IF(OR(ISBLANK('!0'!D1034),ISERROR('!0'!D1034)),"",'!0'!D1034)</f>
        <v/>
      </c>
      <c r="E1032" t="str">
        <f>IF(OR(ISBLANK('!0'!E1034),ISERROR('!0'!E1034)),"",'!0'!E1034)</f>
        <v/>
      </c>
      <c r="F1032" t="str">
        <f>IF(OR(ISBLANK('!0'!F1034),ISERROR('!0'!F1034)),"",'!0'!F1034)</f>
        <v/>
      </c>
      <c r="G1032" t="str">
        <f>IF(OR(ISBLANK('!0'!G1034),ISERROR('!0'!G1034)),"",'!0'!G1034)</f>
        <v/>
      </c>
      <c r="H1032" t="str">
        <f>IF(OR(ISBLANK('!0'!H1034),ISERROR('!0'!H1034)),"",'!0'!H1034)</f>
        <v/>
      </c>
      <c r="I1032" s="4" t="str">
        <f>IF(OR(ISBLANK('!0'!I1034),ISERROR('!0'!I1034)),"",'!0'!I1034)</f>
        <v/>
      </c>
      <c r="J1032" t="str">
        <f>IF(OR(ISBLANK('!0'!J1034),ISERROR('!0'!J1034)),"",'!0'!J1034)</f>
        <v/>
      </c>
      <c r="K1032" s="59" t="str">
        <f>IF(OR(ISBLANK('!0'!K1034),ISERROR('!0'!K1034)),"",'!0'!K1034)</f>
        <v/>
      </c>
      <c r="L1032" t="str">
        <f>IF(OR(ISBLANK('!0'!L1034),ISERROR('!0'!L1034)),"",'!0'!L1034)</f>
        <v/>
      </c>
      <c r="M1032" t="str">
        <f>IF(OR(ISBLANK('!0'!M1034),ISERROR('!0'!M1034)),"",'!0'!M1034)</f>
        <v/>
      </c>
      <c r="N1032" t="str">
        <f>IF(OR(ISBLANK('!0'!N1034),ISERROR('!0'!N1034)),"",'!0'!N1034)</f>
        <v/>
      </c>
      <c r="O1032" t="str">
        <f>IF(OR(ISBLANK('!0'!O1034),ISERROR('!0'!O1034)),"",'!0'!O1034)</f>
        <v/>
      </c>
      <c r="P1032" t="str">
        <f>IF(OR(ISBLANK('!0'!P1034),ISERROR('!0'!P1034)),"",'!0'!P1034)</f>
        <v/>
      </c>
      <c r="Q1032" t="str">
        <f>IF(OR(ISBLANK('!0'!Q1034),ISERROR('!0'!Q1034)),"",'!0'!Q1034)</f>
        <v/>
      </c>
      <c r="R1032" t="str">
        <f>IF(OR(ISBLANK('!0'!R1034),ISERROR('!0'!R1034)),"",'!0'!R1034)</f>
        <v/>
      </c>
      <c r="S1032" t="str">
        <f>IF(OR(ISBLANK('!0'!S1034),ISERROR('!0'!S1034)),"",'!0'!S1034)</f>
        <v/>
      </c>
      <c r="T1032" t="str">
        <f>IF(OR(ISBLANK('!0'!T1034),ISERROR('!0'!T1034)),"",'!0'!T1034)</f>
        <v/>
      </c>
      <c r="U1032" t="str">
        <f>IF(OR(ISBLANK('!0'!U1034),ISERROR('!0'!U1034)),"",'!0'!U1034)</f>
        <v/>
      </c>
      <c r="V1032" t="str">
        <f>IF(OR(ISBLANK('!0'!V1034),ISERROR('!0'!V1034)),"",'!0'!V1034)</f>
        <v/>
      </c>
      <c r="W1032" t="str">
        <f>IF(OR(ISBLANK('!0'!W1034),ISERROR('!0'!W1034)),"",'!0'!W1034)</f>
        <v/>
      </c>
      <c r="X1032" t="str">
        <f>IF(OR(ISBLANK('!0'!X1034),ISERROR('!0'!X1034)),"",'!0'!X1034)</f>
        <v/>
      </c>
      <c r="Y1032" t="str">
        <f>IF(OR(ISBLANK('!0'!Y1034),ISERROR('!0'!Y1034)),"",'!0'!Y1034)</f>
        <v/>
      </c>
      <c r="Z1032" t="str">
        <f>IF(OR(ISBLANK('!0'!Z1034),ISERROR('!0'!Z1034)),"",'!0'!Z1034)</f>
        <v/>
      </c>
      <c r="AA1032" t="str">
        <f>IF(OR(ISBLANK('!0'!AA1034),ISERROR('!0'!AA1034)),"",'!0'!AA1034)</f>
        <v/>
      </c>
      <c r="AB1032" t="str">
        <f>IF(OR(ISBLANK('!0'!AB1034),ISERROR('!0'!AB1034)),"",'!0'!AB1034)</f>
        <v/>
      </c>
      <c r="AC1032" t="str">
        <f>IF(OR(ISBLANK('!0'!AI1034),ISERROR('!0'!AI1034)),"",'!0'!AI1034)</f>
        <v/>
      </c>
      <c r="AD1032" t="str">
        <f>IF(OR(ISBLANK('!0'!AJ1034),ISERROR('!0'!AJ1034)),"",'!0'!AJ1034)</f>
        <v/>
      </c>
      <c r="AE1032" t="str">
        <f>IF(OR(ISBLANK('!0'!AK1034),ISERROR('!0'!AK1034)),"",'!0'!AK1034)</f>
        <v/>
      </c>
      <c r="AF1032" t="str">
        <f>IF(OR(ISBLANK('!0'!AL1034),ISERROR('!0'!AL1034)),"",'!0'!AL1034)</f>
        <v/>
      </c>
      <c r="AG1032" t="str">
        <f>IF(OR(ISBLANK('!0'!AM1034),ISERROR('!0'!AM1034)),"",'!0'!AM1034)</f>
        <v/>
      </c>
      <c r="AH1032" t="str">
        <f>IF(OR(ISBLANK('!0'!AN1034),ISERROR('!0'!AN1034)),"",'!0'!AN1034)</f>
        <v/>
      </c>
      <c r="AI1032" t="str">
        <f>IF(OR(ISBLANK('!0'!AO1034),ISERROR('!0'!AO1034)),"",'!0'!AO1034)</f>
        <v/>
      </c>
      <c r="AJ1032" t="str">
        <f>IF(OR(ISBLANK('!0'!AP1034),ISERROR('!0'!AP1034)),"",'!0'!AP1034)</f>
        <v/>
      </c>
      <c r="AK1032" t="str">
        <f>IF(OR(ISBLANK('!0'!AQ1034),ISERROR('!0'!AQ1034)),"",'!0'!AQ1034)</f>
        <v/>
      </c>
      <c r="AL1032" t="str">
        <f>IF(OR(ISBLANK('!0'!AR1034),ISERROR('!0'!AR1034)),"",'!0'!AR1034)</f>
        <v/>
      </c>
      <c r="AM1032" t="str">
        <f>IF(OR(ISBLANK('!0'!AS1034),ISERROR('!0'!AS1034)),"",'!0'!AS1034)</f>
        <v/>
      </c>
      <c r="AN1032" t="str">
        <f>IF(OR(ISBLANK('!0'!AT1034),ISERROR('!0'!AT1034)),"",'!0'!AT1034)</f>
        <v/>
      </c>
      <c r="AO1032" t="str">
        <f>IF(OR(ISBLANK('!0'!AU1034),ISERROR('!0'!AU1034)),"",'!0'!AU1034)</f>
        <v/>
      </c>
      <c r="AP1032" t="str">
        <f>IF(OR(ISBLANK('!0'!AV1034),ISERROR('!0'!AV1034)),"",'!0'!AV1034)</f>
        <v/>
      </c>
      <c r="AQ1032" t="str">
        <f>IF(OR(ISBLANK('!0'!AW1034),ISERROR('!0'!AW1034)),"",'!0'!AW1034)</f>
        <v/>
      </c>
      <c r="AR1032" t="str">
        <f>IF(OR(ISBLANK('!0'!AX1034),ISERROR('!0'!AX1034)),"",'!0'!AX1034)</f>
        <v/>
      </c>
      <c r="AS1032" t="str">
        <f>IF(OR(ISBLANK('!0'!AY1034),ISERROR('!0'!AY1034)),"",'!0'!AY1034)</f>
        <v/>
      </c>
      <c r="AT1032" t="str">
        <f>IF(OR(ISBLANK('!0'!AZ1034),ISERROR('!0'!AZ1034)),"",'!0'!AZ1034)</f>
        <v/>
      </c>
      <c r="AU1032" t="str">
        <f>IF(OR(ISBLANK('!0'!BA1034),ISERROR('!0'!BA1034)),"",'!0'!BA1034)</f>
        <v/>
      </c>
      <c r="AV1032" t="str">
        <f>IF(OR(ISBLANK('!0'!BB1034),ISERROR('!0'!BB1034)),"",'!0'!BB1034)</f>
        <v/>
      </c>
      <c r="AW1032" t="str">
        <f>IF(OR(ISBLANK('!0'!BC1034),ISERROR('!0'!BC1034)),"",'!0'!BC1034)</f>
        <v/>
      </c>
      <c r="AX1032" t="str">
        <f>IF(OR(ISBLANK('!0'!BD1034),ISERROR('!0'!BD1034)),"",'!0'!BD1034)</f>
        <v/>
      </c>
      <c r="AY1032" t="str">
        <f>IF(OR(ISBLANK('!0'!BE1034),ISERROR('!0'!BE1034)),"",'!0'!BE1034)</f>
        <v/>
      </c>
      <c r="AZ1032" t="str">
        <f>IF(OR(ISBLANK('!0'!BF1034),ISERROR('!0'!BF1034)),"",'!0'!BF1034)</f>
        <v/>
      </c>
      <c r="BA1032" t="str">
        <f>IF(OR(ISBLANK('!0'!BG1034),ISERROR('!0'!BG1034)),"",'!0'!BG1034)</f>
        <v/>
      </c>
      <c r="BB1032" t="str">
        <f>IF(OR(ISBLANK('!0'!BH1034),ISERROR('!0'!BH1034)),"",'!0'!BH1034)</f>
        <v/>
      </c>
      <c r="BC1032" t="str">
        <f>IF(OR(ISBLANK('!0'!BI1034),ISERROR('!0'!BI1034)),"",'!0'!BI1034)</f>
        <v/>
      </c>
    </row>
    <row r="1033" spans="1:55" ht="12.75" customHeight="1" x14ac:dyDescent="0.2">
      <c r="A1033" t="str">
        <f>IF(OR(ISBLANK('!0'!A1035),ISERROR('!0'!A1035)),"",'!0'!A1035)</f>
        <v/>
      </c>
      <c r="B1033" t="str">
        <f>IF(OR(ISBLANK('!0'!B1035),ISERROR('!0'!B1035)),"",'!0'!B1035)</f>
        <v/>
      </c>
      <c r="C1033" t="str">
        <f>IF(OR(ISBLANK('!0'!C1034),ISERROR('!0'!C1034)),"",'!0'!C1034)</f>
        <v/>
      </c>
      <c r="D1033" t="str">
        <f>IF(OR(ISBLANK('!0'!D1035),ISERROR('!0'!D1035)),"",'!0'!D1035)</f>
        <v/>
      </c>
      <c r="E1033" t="str">
        <f>IF(OR(ISBLANK('!0'!E1035),ISERROR('!0'!E1035)),"",'!0'!E1035)</f>
        <v/>
      </c>
      <c r="F1033" t="str">
        <f>IF(OR(ISBLANK('!0'!F1035),ISERROR('!0'!F1035)),"",'!0'!F1035)</f>
        <v/>
      </c>
      <c r="G1033" t="str">
        <f>IF(OR(ISBLANK('!0'!G1035),ISERROR('!0'!G1035)),"",'!0'!G1035)</f>
        <v/>
      </c>
      <c r="H1033" t="str">
        <f>IF(OR(ISBLANK('!0'!H1035),ISERROR('!0'!H1035)),"",'!0'!H1035)</f>
        <v/>
      </c>
      <c r="I1033" s="4" t="str">
        <f>IF(OR(ISBLANK('!0'!I1035),ISERROR('!0'!I1035)),"",'!0'!I1035)</f>
        <v/>
      </c>
      <c r="J1033" t="str">
        <f>IF(OR(ISBLANK('!0'!J1035),ISERROR('!0'!J1035)),"",'!0'!J1035)</f>
        <v/>
      </c>
      <c r="K1033" s="59" t="str">
        <f>IF(OR(ISBLANK('!0'!K1035),ISERROR('!0'!K1035)),"",'!0'!K1035)</f>
        <v/>
      </c>
      <c r="L1033" t="str">
        <f>IF(OR(ISBLANK('!0'!L1035),ISERROR('!0'!L1035)),"",'!0'!L1035)</f>
        <v/>
      </c>
      <c r="M1033" t="str">
        <f>IF(OR(ISBLANK('!0'!M1035),ISERROR('!0'!M1035)),"",'!0'!M1035)</f>
        <v/>
      </c>
      <c r="N1033" t="str">
        <f>IF(OR(ISBLANK('!0'!N1035),ISERROR('!0'!N1035)),"",'!0'!N1035)</f>
        <v/>
      </c>
      <c r="O1033" t="str">
        <f>IF(OR(ISBLANK('!0'!O1035),ISERROR('!0'!O1035)),"",'!0'!O1035)</f>
        <v/>
      </c>
      <c r="P1033" t="str">
        <f>IF(OR(ISBLANK('!0'!P1035),ISERROR('!0'!P1035)),"",'!0'!P1035)</f>
        <v/>
      </c>
      <c r="Q1033" t="str">
        <f>IF(OR(ISBLANK('!0'!Q1035),ISERROR('!0'!Q1035)),"",'!0'!Q1035)</f>
        <v/>
      </c>
      <c r="R1033" t="str">
        <f>IF(OR(ISBLANK('!0'!R1035),ISERROR('!0'!R1035)),"",'!0'!R1035)</f>
        <v/>
      </c>
      <c r="S1033" t="str">
        <f>IF(OR(ISBLANK('!0'!S1035),ISERROR('!0'!S1035)),"",'!0'!S1035)</f>
        <v/>
      </c>
      <c r="T1033" t="str">
        <f>IF(OR(ISBLANK('!0'!T1035),ISERROR('!0'!T1035)),"",'!0'!T1035)</f>
        <v/>
      </c>
      <c r="U1033" t="str">
        <f>IF(OR(ISBLANK('!0'!U1035),ISERROR('!0'!U1035)),"",'!0'!U1035)</f>
        <v/>
      </c>
      <c r="V1033" t="str">
        <f>IF(OR(ISBLANK('!0'!V1035),ISERROR('!0'!V1035)),"",'!0'!V1035)</f>
        <v/>
      </c>
      <c r="W1033" t="str">
        <f>IF(OR(ISBLANK('!0'!W1035),ISERROR('!0'!W1035)),"",'!0'!W1035)</f>
        <v/>
      </c>
      <c r="X1033" t="str">
        <f>IF(OR(ISBLANK('!0'!X1035),ISERROR('!0'!X1035)),"",'!0'!X1035)</f>
        <v/>
      </c>
      <c r="Y1033" t="str">
        <f>IF(OR(ISBLANK('!0'!Y1035),ISERROR('!0'!Y1035)),"",'!0'!Y1035)</f>
        <v/>
      </c>
      <c r="Z1033" t="str">
        <f>IF(OR(ISBLANK('!0'!Z1035),ISERROR('!0'!Z1035)),"",'!0'!Z1035)</f>
        <v/>
      </c>
      <c r="AA1033" t="str">
        <f>IF(OR(ISBLANK('!0'!AA1035),ISERROR('!0'!AA1035)),"",'!0'!AA1035)</f>
        <v/>
      </c>
      <c r="AB1033" t="str">
        <f>IF(OR(ISBLANK('!0'!AB1035),ISERROR('!0'!AB1035)),"",'!0'!AB1035)</f>
        <v/>
      </c>
      <c r="AC1033" t="str">
        <f>IF(OR(ISBLANK('!0'!AI1035),ISERROR('!0'!AI1035)),"",'!0'!AI1035)</f>
        <v/>
      </c>
      <c r="AD1033" t="str">
        <f>IF(OR(ISBLANK('!0'!AJ1035),ISERROR('!0'!AJ1035)),"",'!0'!AJ1035)</f>
        <v/>
      </c>
      <c r="AE1033" t="str">
        <f>IF(OR(ISBLANK('!0'!AK1035),ISERROR('!0'!AK1035)),"",'!0'!AK1035)</f>
        <v/>
      </c>
      <c r="AF1033" t="str">
        <f>IF(OR(ISBLANK('!0'!AL1035),ISERROR('!0'!AL1035)),"",'!0'!AL1035)</f>
        <v/>
      </c>
      <c r="AG1033" t="str">
        <f>IF(OR(ISBLANK('!0'!AM1035),ISERROR('!0'!AM1035)),"",'!0'!AM1035)</f>
        <v/>
      </c>
      <c r="AH1033" t="str">
        <f>IF(OR(ISBLANK('!0'!AN1035),ISERROR('!0'!AN1035)),"",'!0'!AN1035)</f>
        <v/>
      </c>
      <c r="AI1033" t="str">
        <f>IF(OR(ISBLANK('!0'!AO1035),ISERROR('!0'!AO1035)),"",'!0'!AO1035)</f>
        <v/>
      </c>
      <c r="AJ1033" t="str">
        <f>IF(OR(ISBLANK('!0'!AP1035),ISERROR('!0'!AP1035)),"",'!0'!AP1035)</f>
        <v/>
      </c>
      <c r="AK1033" t="str">
        <f>IF(OR(ISBLANK('!0'!AQ1035),ISERROR('!0'!AQ1035)),"",'!0'!AQ1035)</f>
        <v/>
      </c>
      <c r="AL1033" t="str">
        <f>IF(OR(ISBLANK('!0'!AR1035),ISERROR('!0'!AR1035)),"",'!0'!AR1035)</f>
        <v/>
      </c>
      <c r="AM1033" t="str">
        <f>IF(OR(ISBLANK('!0'!AS1035),ISERROR('!0'!AS1035)),"",'!0'!AS1035)</f>
        <v/>
      </c>
      <c r="AN1033" t="str">
        <f>IF(OR(ISBLANK('!0'!AT1035),ISERROR('!0'!AT1035)),"",'!0'!AT1035)</f>
        <v/>
      </c>
      <c r="AO1033" t="str">
        <f>IF(OR(ISBLANK('!0'!AU1035),ISERROR('!0'!AU1035)),"",'!0'!AU1035)</f>
        <v/>
      </c>
      <c r="AP1033" t="str">
        <f>IF(OR(ISBLANK('!0'!AV1035),ISERROR('!0'!AV1035)),"",'!0'!AV1035)</f>
        <v/>
      </c>
      <c r="AQ1033" t="str">
        <f>IF(OR(ISBLANK('!0'!AW1035),ISERROR('!0'!AW1035)),"",'!0'!AW1035)</f>
        <v/>
      </c>
      <c r="AR1033" t="str">
        <f>IF(OR(ISBLANK('!0'!AX1035),ISERROR('!0'!AX1035)),"",'!0'!AX1035)</f>
        <v/>
      </c>
      <c r="AS1033" t="str">
        <f>IF(OR(ISBLANK('!0'!AY1035),ISERROR('!0'!AY1035)),"",'!0'!AY1035)</f>
        <v/>
      </c>
      <c r="AT1033" t="str">
        <f>IF(OR(ISBLANK('!0'!AZ1035),ISERROR('!0'!AZ1035)),"",'!0'!AZ1035)</f>
        <v/>
      </c>
      <c r="AU1033" t="str">
        <f>IF(OR(ISBLANK('!0'!BA1035),ISERROR('!0'!BA1035)),"",'!0'!BA1035)</f>
        <v/>
      </c>
      <c r="AV1033" t="str">
        <f>IF(OR(ISBLANK('!0'!BB1035),ISERROR('!0'!BB1035)),"",'!0'!BB1035)</f>
        <v/>
      </c>
      <c r="AW1033" t="str">
        <f>IF(OR(ISBLANK('!0'!BC1035),ISERROR('!0'!BC1035)),"",'!0'!BC1035)</f>
        <v/>
      </c>
      <c r="AX1033" t="str">
        <f>IF(OR(ISBLANK('!0'!BD1035),ISERROR('!0'!BD1035)),"",'!0'!BD1035)</f>
        <v/>
      </c>
      <c r="AY1033" t="str">
        <f>IF(OR(ISBLANK('!0'!BE1035),ISERROR('!0'!BE1035)),"",'!0'!BE1035)</f>
        <v/>
      </c>
      <c r="AZ1033" t="str">
        <f>IF(OR(ISBLANK('!0'!BF1035),ISERROR('!0'!BF1035)),"",'!0'!BF1035)</f>
        <v/>
      </c>
      <c r="BA1033" t="str">
        <f>IF(OR(ISBLANK('!0'!BG1035),ISERROR('!0'!BG1035)),"",'!0'!BG1035)</f>
        <v/>
      </c>
      <c r="BB1033" t="str">
        <f>IF(OR(ISBLANK('!0'!BH1035),ISERROR('!0'!BH1035)),"",'!0'!BH1035)</f>
        <v/>
      </c>
      <c r="BC1033" t="str">
        <f>IF(OR(ISBLANK('!0'!BI1035),ISERROR('!0'!BI1035)),"",'!0'!BI1035)</f>
        <v/>
      </c>
    </row>
    <row r="1034" spans="1:55" ht="12.75" customHeight="1" x14ac:dyDescent="0.2">
      <c r="A1034" t="str">
        <f>IF(OR(ISBLANK('!0'!A1036),ISERROR('!0'!A1036)),"",'!0'!A1036)</f>
        <v/>
      </c>
      <c r="B1034" t="str">
        <f>IF(OR(ISBLANK('!0'!B1036),ISERROR('!0'!B1036)),"",'!0'!B1036)</f>
        <v/>
      </c>
      <c r="C1034" t="str">
        <f>IF(OR(ISBLANK('!0'!C1035),ISERROR('!0'!C1035)),"",'!0'!C1035)</f>
        <v/>
      </c>
      <c r="D1034" t="str">
        <f>IF(OR(ISBLANK('!0'!D1036),ISERROR('!0'!D1036)),"",'!0'!D1036)</f>
        <v/>
      </c>
      <c r="E1034" t="str">
        <f>IF(OR(ISBLANK('!0'!E1036),ISERROR('!0'!E1036)),"",'!0'!E1036)</f>
        <v/>
      </c>
      <c r="F1034" t="str">
        <f>IF(OR(ISBLANK('!0'!F1036),ISERROR('!0'!F1036)),"",'!0'!F1036)</f>
        <v/>
      </c>
      <c r="G1034" t="str">
        <f>IF(OR(ISBLANK('!0'!G1036),ISERROR('!0'!G1036)),"",'!0'!G1036)</f>
        <v/>
      </c>
      <c r="H1034" t="str">
        <f>IF(OR(ISBLANK('!0'!H1036),ISERROR('!0'!H1036)),"",'!0'!H1036)</f>
        <v/>
      </c>
      <c r="I1034" s="4" t="str">
        <f>IF(OR(ISBLANK('!0'!I1036),ISERROR('!0'!I1036)),"",'!0'!I1036)</f>
        <v/>
      </c>
      <c r="J1034" t="str">
        <f>IF(OR(ISBLANK('!0'!J1036),ISERROR('!0'!J1036)),"",'!0'!J1036)</f>
        <v/>
      </c>
      <c r="K1034" s="59" t="str">
        <f>IF(OR(ISBLANK('!0'!K1036),ISERROR('!0'!K1036)),"",'!0'!K1036)</f>
        <v/>
      </c>
      <c r="L1034" t="str">
        <f>IF(OR(ISBLANK('!0'!L1036),ISERROR('!0'!L1036)),"",'!0'!L1036)</f>
        <v/>
      </c>
      <c r="M1034" t="str">
        <f>IF(OR(ISBLANK('!0'!M1036),ISERROR('!0'!M1036)),"",'!0'!M1036)</f>
        <v/>
      </c>
      <c r="N1034" t="str">
        <f>IF(OR(ISBLANK('!0'!N1036),ISERROR('!0'!N1036)),"",'!0'!N1036)</f>
        <v/>
      </c>
      <c r="O1034" t="str">
        <f>IF(OR(ISBLANK('!0'!O1036),ISERROR('!0'!O1036)),"",'!0'!O1036)</f>
        <v/>
      </c>
      <c r="P1034" t="str">
        <f>IF(OR(ISBLANK('!0'!P1036),ISERROR('!0'!P1036)),"",'!0'!P1036)</f>
        <v/>
      </c>
      <c r="Q1034" t="str">
        <f>IF(OR(ISBLANK('!0'!Q1036),ISERROR('!0'!Q1036)),"",'!0'!Q1036)</f>
        <v/>
      </c>
      <c r="R1034" t="str">
        <f>IF(OR(ISBLANK('!0'!R1036),ISERROR('!0'!R1036)),"",'!0'!R1036)</f>
        <v/>
      </c>
      <c r="S1034" t="str">
        <f>IF(OR(ISBLANK('!0'!S1036),ISERROR('!0'!S1036)),"",'!0'!S1036)</f>
        <v/>
      </c>
      <c r="T1034" t="str">
        <f>IF(OR(ISBLANK('!0'!T1036),ISERROR('!0'!T1036)),"",'!0'!T1036)</f>
        <v/>
      </c>
      <c r="U1034" t="str">
        <f>IF(OR(ISBLANK('!0'!U1036),ISERROR('!0'!U1036)),"",'!0'!U1036)</f>
        <v/>
      </c>
      <c r="V1034" t="str">
        <f>IF(OR(ISBLANK('!0'!V1036),ISERROR('!0'!V1036)),"",'!0'!V1036)</f>
        <v/>
      </c>
      <c r="W1034" t="str">
        <f>IF(OR(ISBLANK('!0'!W1036),ISERROR('!0'!W1036)),"",'!0'!W1036)</f>
        <v/>
      </c>
      <c r="X1034" t="str">
        <f>IF(OR(ISBLANK('!0'!X1036),ISERROR('!0'!X1036)),"",'!0'!X1036)</f>
        <v/>
      </c>
      <c r="Y1034" t="str">
        <f>IF(OR(ISBLANK('!0'!Y1036),ISERROR('!0'!Y1036)),"",'!0'!Y1036)</f>
        <v/>
      </c>
      <c r="Z1034" t="str">
        <f>IF(OR(ISBLANK('!0'!Z1036),ISERROR('!0'!Z1036)),"",'!0'!Z1036)</f>
        <v/>
      </c>
      <c r="AA1034" t="str">
        <f>IF(OR(ISBLANK('!0'!AA1036),ISERROR('!0'!AA1036)),"",'!0'!AA1036)</f>
        <v/>
      </c>
      <c r="AB1034" t="str">
        <f>IF(OR(ISBLANK('!0'!AB1036),ISERROR('!0'!AB1036)),"",'!0'!AB1036)</f>
        <v/>
      </c>
      <c r="AC1034" t="str">
        <f>IF(OR(ISBLANK('!0'!AI1036),ISERROR('!0'!AI1036)),"",'!0'!AI1036)</f>
        <v/>
      </c>
      <c r="AD1034" t="str">
        <f>IF(OR(ISBLANK('!0'!AJ1036),ISERROR('!0'!AJ1036)),"",'!0'!AJ1036)</f>
        <v/>
      </c>
      <c r="AE1034" t="str">
        <f>IF(OR(ISBLANK('!0'!AK1036),ISERROR('!0'!AK1036)),"",'!0'!AK1036)</f>
        <v/>
      </c>
      <c r="AF1034" t="str">
        <f>IF(OR(ISBLANK('!0'!AL1036),ISERROR('!0'!AL1036)),"",'!0'!AL1036)</f>
        <v/>
      </c>
      <c r="AG1034" t="str">
        <f>IF(OR(ISBLANK('!0'!AM1036),ISERROR('!0'!AM1036)),"",'!0'!AM1036)</f>
        <v/>
      </c>
      <c r="AH1034" t="str">
        <f>IF(OR(ISBLANK('!0'!AN1036),ISERROR('!0'!AN1036)),"",'!0'!AN1036)</f>
        <v/>
      </c>
      <c r="AI1034" t="str">
        <f>IF(OR(ISBLANK('!0'!AO1036),ISERROR('!0'!AO1036)),"",'!0'!AO1036)</f>
        <v/>
      </c>
      <c r="AJ1034" t="str">
        <f>IF(OR(ISBLANK('!0'!AP1036),ISERROR('!0'!AP1036)),"",'!0'!AP1036)</f>
        <v/>
      </c>
      <c r="AK1034" t="str">
        <f>IF(OR(ISBLANK('!0'!AQ1036),ISERROR('!0'!AQ1036)),"",'!0'!AQ1036)</f>
        <v/>
      </c>
      <c r="AL1034" t="str">
        <f>IF(OR(ISBLANK('!0'!AR1036),ISERROR('!0'!AR1036)),"",'!0'!AR1036)</f>
        <v/>
      </c>
      <c r="AM1034" t="str">
        <f>IF(OR(ISBLANK('!0'!AS1036),ISERROR('!0'!AS1036)),"",'!0'!AS1036)</f>
        <v/>
      </c>
      <c r="AN1034" t="str">
        <f>IF(OR(ISBLANK('!0'!AT1036),ISERROR('!0'!AT1036)),"",'!0'!AT1036)</f>
        <v/>
      </c>
      <c r="AO1034" t="str">
        <f>IF(OR(ISBLANK('!0'!AU1036),ISERROR('!0'!AU1036)),"",'!0'!AU1036)</f>
        <v/>
      </c>
      <c r="AP1034" t="str">
        <f>IF(OR(ISBLANK('!0'!AV1036),ISERROR('!0'!AV1036)),"",'!0'!AV1036)</f>
        <v/>
      </c>
      <c r="AQ1034" t="str">
        <f>IF(OR(ISBLANK('!0'!AW1036),ISERROR('!0'!AW1036)),"",'!0'!AW1036)</f>
        <v/>
      </c>
      <c r="AR1034" t="str">
        <f>IF(OR(ISBLANK('!0'!AX1036),ISERROR('!0'!AX1036)),"",'!0'!AX1036)</f>
        <v/>
      </c>
      <c r="AS1034" t="str">
        <f>IF(OR(ISBLANK('!0'!AY1036),ISERROR('!0'!AY1036)),"",'!0'!AY1036)</f>
        <v/>
      </c>
      <c r="AT1034" t="str">
        <f>IF(OR(ISBLANK('!0'!AZ1036),ISERROR('!0'!AZ1036)),"",'!0'!AZ1036)</f>
        <v/>
      </c>
      <c r="AU1034" t="str">
        <f>IF(OR(ISBLANK('!0'!BA1036),ISERROR('!0'!BA1036)),"",'!0'!BA1036)</f>
        <v/>
      </c>
      <c r="AV1034" t="str">
        <f>IF(OR(ISBLANK('!0'!BB1036),ISERROR('!0'!BB1036)),"",'!0'!BB1036)</f>
        <v/>
      </c>
      <c r="AW1034" t="str">
        <f>IF(OR(ISBLANK('!0'!BC1036),ISERROR('!0'!BC1036)),"",'!0'!BC1036)</f>
        <v/>
      </c>
      <c r="AX1034" t="str">
        <f>IF(OR(ISBLANK('!0'!BD1036),ISERROR('!0'!BD1036)),"",'!0'!BD1036)</f>
        <v/>
      </c>
      <c r="AY1034" t="str">
        <f>IF(OR(ISBLANK('!0'!BE1036),ISERROR('!0'!BE1036)),"",'!0'!BE1036)</f>
        <v/>
      </c>
      <c r="AZ1034" t="str">
        <f>IF(OR(ISBLANK('!0'!BF1036),ISERROR('!0'!BF1036)),"",'!0'!BF1036)</f>
        <v/>
      </c>
      <c r="BA1034" t="str">
        <f>IF(OR(ISBLANK('!0'!BG1036),ISERROR('!0'!BG1036)),"",'!0'!BG1036)</f>
        <v/>
      </c>
      <c r="BB1034" t="str">
        <f>IF(OR(ISBLANK('!0'!BH1036),ISERROR('!0'!BH1036)),"",'!0'!BH1036)</f>
        <v/>
      </c>
      <c r="BC1034" t="str">
        <f>IF(OR(ISBLANK('!0'!BI1036),ISERROR('!0'!BI1036)),"",'!0'!BI1036)</f>
        <v/>
      </c>
    </row>
    <row r="1035" spans="1:55" ht="12.75" customHeight="1" x14ac:dyDescent="0.2">
      <c r="A1035" t="str">
        <f>IF(OR(ISBLANK('!0'!A1037),ISERROR('!0'!A1037)),"",'!0'!A1037)</f>
        <v/>
      </c>
      <c r="B1035" t="str">
        <f>IF(OR(ISBLANK('!0'!B1037),ISERROR('!0'!B1037)),"",'!0'!B1037)</f>
        <v/>
      </c>
      <c r="C1035" t="str">
        <f>IF(OR(ISBLANK('!0'!C1036),ISERROR('!0'!C1036)),"",'!0'!C1036)</f>
        <v/>
      </c>
      <c r="D1035" t="str">
        <f>IF(OR(ISBLANK('!0'!D1037),ISERROR('!0'!D1037)),"",'!0'!D1037)</f>
        <v/>
      </c>
      <c r="E1035" t="str">
        <f>IF(OR(ISBLANK('!0'!E1037),ISERROR('!0'!E1037)),"",'!0'!E1037)</f>
        <v/>
      </c>
      <c r="F1035" t="str">
        <f>IF(OR(ISBLANK('!0'!F1037),ISERROR('!0'!F1037)),"",'!0'!F1037)</f>
        <v/>
      </c>
      <c r="G1035" t="str">
        <f>IF(OR(ISBLANK('!0'!G1037),ISERROR('!0'!G1037)),"",'!0'!G1037)</f>
        <v/>
      </c>
      <c r="H1035" t="str">
        <f>IF(OR(ISBLANK('!0'!H1037),ISERROR('!0'!H1037)),"",'!0'!H1037)</f>
        <v/>
      </c>
      <c r="I1035" s="4" t="str">
        <f>IF(OR(ISBLANK('!0'!I1037),ISERROR('!0'!I1037)),"",'!0'!I1037)</f>
        <v/>
      </c>
      <c r="J1035" t="str">
        <f>IF(OR(ISBLANK('!0'!J1037),ISERROR('!0'!J1037)),"",'!0'!J1037)</f>
        <v/>
      </c>
      <c r="K1035" s="59" t="str">
        <f>IF(OR(ISBLANK('!0'!K1037),ISERROR('!0'!K1037)),"",'!0'!K1037)</f>
        <v/>
      </c>
      <c r="L1035" t="str">
        <f>IF(OR(ISBLANK('!0'!L1037),ISERROR('!0'!L1037)),"",'!0'!L1037)</f>
        <v/>
      </c>
      <c r="M1035" t="str">
        <f>IF(OR(ISBLANK('!0'!M1037),ISERROR('!0'!M1037)),"",'!0'!M1037)</f>
        <v/>
      </c>
      <c r="N1035" t="str">
        <f>IF(OR(ISBLANK('!0'!N1037),ISERROR('!0'!N1037)),"",'!0'!N1037)</f>
        <v/>
      </c>
      <c r="O1035" t="str">
        <f>IF(OR(ISBLANK('!0'!O1037),ISERROR('!0'!O1037)),"",'!0'!O1037)</f>
        <v/>
      </c>
      <c r="P1035" t="str">
        <f>IF(OR(ISBLANK('!0'!P1037),ISERROR('!0'!P1037)),"",'!0'!P1037)</f>
        <v/>
      </c>
      <c r="Q1035" t="str">
        <f>IF(OR(ISBLANK('!0'!Q1037),ISERROR('!0'!Q1037)),"",'!0'!Q1037)</f>
        <v/>
      </c>
      <c r="R1035" t="str">
        <f>IF(OR(ISBLANK('!0'!R1037),ISERROR('!0'!R1037)),"",'!0'!R1037)</f>
        <v/>
      </c>
      <c r="S1035" t="str">
        <f>IF(OR(ISBLANK('!0'!S1037),ISERROR('!0'!S1037)),"",'!0'!S1037)</f>
        <v/>
      </c>
      <c r="T1035" t="str">
        <f>IF(OR(ISBLANK('!0'!T1037),ISERROR('!0'!T1037)),"",'!0'!T1037)</f>
        <v/>
      </c>
      <c r="U1035" t="str">
        <f>IF(OR(ISBLANK('!0'!U1037),ISERROR('!0'!U1037)),"",'!0'!U1037)</f>
        <v/>
      </c>
      <c r="V1035" t="str">
        <f>IF(OR(ISBLANK('!0'!V1037),ISERROR('!0'!V1037)),"",'!0'!V1037)</f>
        <v/>
      </c>
      <c r="W1035" t="str">
        <f>IF(OR(ISBLANK('!0'!W1037),ISERROR('!0'!W1037)),"",'!0'!W1037)</f>
        <v/>
      </c>
      <c r="X1035" t="str">
        <f>IF(OR(ISBLANK('!0'!X1037),ISERROR('!0'!X1037)),"",'!0'!X1037)</f>
        <v/>
      </c>
      <c r="Y1035" t="str">
        <f>IF(OR(ISBLANK('!0'!Y1037),ISERROR('!0'!Y1037)),"",'!0'!Y1037)</f>
        <v/>
      </c>
      <c r="Z1035" t="str">
        <f>IF(OR(ISBLANK('!0'!Z1037),ISERROR('!0'!Z1037)),"",'!0'!Z1037)</f>
        <v/>
      </c>
      <c r="AA1035" t="str">
        <f>IF(OR(ISBLANK('!0'!AA1037),ISERROR('!0'!AA1037)),"",'!0'!AA1037)</f>
        <v/>
      </c>
      <c r="AB1035" t="str">
        <f>IF(OR(ISBLANK('!0'!AB1037),ISERROR('!0'!AB1037)),"",'!0'!AB1037)</f>
        <v/>
      </c>
      <c r="AC1035" t="str">
        <f>IF(OR(ISBLANK('!0'!AI1037),ISERROR('!0'!AI1037)),"",'!0'!AI1037)</f>
        <v/>
      </c>
      <c r="AD1035" t="str">
        <f>IF(OR(ISBLANK('!0'!AJ1037),ISERROR('!0'!AJ1037)),"",'!0'!AJ1037)</f>
        <v/>
      </c>
      <c r="AE1035" t="str">
        <f>IF(OR(ISBLANK('!0'!AK1037),ISERROR('!0'!AK1037)),"",'!0'!AK1037)</f>
        <v/>
      </c>
      <c r="AF1035" t="str">
        <f>IF(OR(ISBLANK('!0'!AL1037),ISERROR('!0'!AL1037)),"",'!0'!AL1037)</f>
        <v/>
      </c>
      <c r="AG1035" t="str">
        <f>IF(OR(ISBLANK('!0'!AM1037),ISERROR('!0'!AM1037)),"",'!0'!AM1037)</f>
        <v/>
      </c>
      <c r="AH1035" t="str">
        <f>IF(OR(ISBLANK('!0'!AN1037),ISERROR('!0'!AN1037)),"",'!0'!AN1037)</f>
        <v/>
      </c>
      <c r="AI1035" t="str">
        <f>IF(OR(ISBLANK('!0'!AO1037),ISERROR('!0'!AO1037)),"",'!0'!AO1037)</f>
        <v/>
      </c>
      <c r="AJ1035" t="str">
        <f>IF(OR(ISBLANK('!0'!AP1037),ISERROR('!0'!AP1037)),"",'!0'!AP1037)</f>
        <v/>
      </c>
      <c r="AK1035" t="str">
        <f>IF(OR(ISBLANK('!0'!AQ1037),ISERROR('!0'!AQ1037)),"",'!0'!AQ1037)</f>
        <v/>
      </c>
      <c r="AL1035" t="str">
        <f>IF(OR(ISBLANK('!0'!AR1037),ISERROR('!0'!AR1037)),"",'!0'!AR1037)</f>
        <v/>
      </c>
      <c r="AM1035" t="str">
        <f>IF(OR(ISBLANK('!0'!AS1037),ISERROR('!0'!AS1037)),"",'!0'!AS1037)</f>
        <v/>
      </c>
      <c r="AN1035" t="str">
        <f>IF(OR(ISBLANK('!0'!AT1037),ISERROR('!0'!AT1037)),"",'!0'!AT1037)</f>
        <v/>
      </c>
      <c r="AO1035" t="str">
        <f>IF(OR(ISBLANK('!0'!AU1037),ISERROR('!0'!AU1037)),"",'!0'!AU1037)</f>
        <v/>
      </c>
      <c r="AP1035" t="str">
        <f>IF(OR(ISBLANK('!0'!AV1037),ISERROR('!0'!AV1037)),"",'!0'!AV1037)</f>
        <v/>
      </c>
      <c r="AQ1035" t="str">
        <f>IF(OR(ISBLANK('!0'!AW1037),ISERROR('!0'!AW1037)),"",'!0'!AW1037)</f>
        <v/>
      </c>
      <c r="AR1035" t="str">
        <f>IF(OR(ISBLANK('!0'!AX1037),ISERROR('!0'!AX1037)),"",'!0'!AX1037)</f>
        <v/>
      </c>
      <c r="AS1035" t="str">
        <f>IF(OR(ISBLANK('!0'!AY1037),ISERROR('!0'!AY1037)),"",'!0'!AY1037)</f>
        <v/>
      </c>
      <c r="AT1035" t="str">
        <f>IF(OR(ISBLANK('!0'!AZ1037),ISERROR('!0'!AZ1037)),"",'!0'!AZ1037)</f>
        <v/>
      </c>
      <c r="AU1035" t="str">
        <f>IF(OR(ISBLANK('!0'!BA1037),ISERROR('!0'!BA1037)),"",'!0'!BA1037)</f>
        <v/>
      </c>
      <c r="AV1035" t="str">
        <f>IF(OR(ISBLANK('!0'!BB1037),ISERROR('!0'!BB1037)),"",'!0'!BB1037)</f>
        <v/>
      </c>
      <c r="AW1035" t="str">
        <f>IF(OR(ISBLANK('!0'!BC1037),ISERROR('!0'!BC1037)),"",'!0'!BC1037)</f>
        <v/>
      </c>
      <c r="AX1035" t="str">
        <f>IF(OR(ISBLANK('!0'!BD1037),ISERROR('!0'!BD1037)),"",'!0'!BD1037)</f>
        <v/>
      </c>
      <c r="AY1035" t="str">
        <f>IF(OR(ISBLANK('!0'!BE1037),ISERROR('!0'!BE1037)),"",'!0'!BE1037)</f>
        <v/>
      </c>
      <c r="AZ1035" t="str">
        <f>IF(OR(ISBLANK('!0'!BF1037),ISERROR('!0'!BF1037)),"",'!0'!BF1037)</f>
        <v/>
      </c>
      <c r="BA1035" t="str">
        <f>IF(OR(ISBLANK('!0'!BG1037),ISERROR('!0'!BG1037)),"",'!0'!BG1037)</f>
        <v/>
      </c>
      <c r="BB1035" t="str">
        <f>IF(OR(ISBLANK('!0'!BH1037),ISERROR('!0'!BH1037)),"",'!0'!BH1037)</f>
        <v/>
      </c>
      <c r="BC1035" t="str">
        <f>IF(OR(ISBLANK('!0'!BI1037),ISERROR('!0'!BI1037)),"",'!0'!BI1037)</f>
        <v/>
      </c>
    </row>
    <row r="1036" spans="1:55" ht="12.75" customHeight="1" x14ac:dyDescent="0.2">
      <c r="A1036" t="str">
        <f>IF(OR(ISBLANK('!0'!A1038),ISERROR('!0'!A1038)),"",'!0'!A1038)</f>
        <v/>
      </c>
      <c r="B1036" t="str">
        <f>IF(OR(ISBLANK('!0'!B1038),ISERROR('!0'!B1038)),"",'!0'!B1038)</f>
        <v/>
      </c>
      <c r="C1036" t="str">
        <f>IF(OR(ISBLANK('!0'!C1037),ISERROR('!0'!C1037)),"",'!0'!C1037)</f>
        <v/>
      </c>
      <c r="D1036" t="str">
        <f>IF(OR(ISBLANK('!0'!D1038),ISERROR('!0'!D1038)),"",'!0'!D1038)</f>
        <v/>
      </c>
      <c r="E1036" t="str">
        <f>IF(OR(ISBLANK('!0'!E1038),ISERROR('!0'!E1038)),"",'!0'!E1038)</f>
        <v/>
      </c>
      <c r="F1036" t="str">
        <f>IF(OR(ISBLANK('!0'!F1038),ISERROR('!0'!F1038)),"",'!0'!F1038)</f>
        <v/>
      </c>
      <c r="G1036" t="str">
        <f>IF(OR(ISBLANK('!0'!G1038),ISERROR('!0'!G1038)),"",'!0'!G1038)</f>
        <v/>
      </c>
      <c r="H1036" t="str">
        <f>IF(OR(ISBLANK('!0'!H1038),ISERROR('!0'!H1038)),"",'!0'!H1038)</f>
        <v/>
      </c>
      <c r="I1036" s="4" t="str">
        <f>IF(OR(ISBLANK('!0'!I1038),ISERROR('!0'!I1038)),"",'!0'!I1038)</f>
        <v/>
      </c>
      <c r="J1036" t="str">
        <f>IF(OR(ISBLANK('!0'!J1038),ISERROR('!0'!J1038)),"",'!0'!J1038)</f>
        <v/>
      </c>
      <c r="K1036" s="59" t="str">
        <f>IF(OR(ISBLANK('!0'!K1038),ISERROR('!0'!K1038)),"",'!0'!K1038)</f>
        <v/>
      </c>
      <c r="L1036" t="str">
        <f>IF(OR(ISBLANK('!0'!L1038),ISERROR('!0'!L1038)),"",'!0'!L1038)</f>
        <v/>
      </c>
      <c r="M1036" t="str">
        <f>IF(OR(ISBLANK('!0'!M1038),ISERROR('!0'!M1038)),"",'!0'!M1038)</f>
        <v/>
      </c>
      <c r="N1036" t="str">
        <f>IF(OR(ISBLANK('!0'!N1038),ISERROR('!0'!N1038)),"",'!0'!N1038)</f>
        <v/>
      </c>
      <c r="O1036" t="str">
        <f>IF(OR(ISBLANK('!0'!O1038),ISERROR('!0'!O1038)),"",'!0'!O1038)</f>
        <v/>
      </c>
      <c r="P1036" t="str">
        <f>IF(OR(ISBLANK('!0'!P1038),ISERROR('!0'!P1038)),"",'!0'!P1038)</f>
        <v/>
      </c>
      <c r="Q1036" t="str">
        <f>IF(OR(ISBLANK('!0'!Q1038),ISERROR('!0'!Q1038)),"",'!0'!Q1038)</f>
        <v/>
      </c>
      <c r="R1036" t="str">
        <f>IF(OR(ISBLANK('!0'!R1038),ISERROR('!0'!R1038)),"",'!0'!R1038)</f>
        <v/>
      </c>
      <c r="S1036" t="str">
        <f>IF(OR(ISBLANK('!0'!S1038),ISERROR('!0'!S1038)),"",'!0'!S1038)</f>
        <v/>
      </c>
      <c r="T1036" t="str">
        <f>IF(OR(ISBLANK('!0'!T1038),ISERROR('!0'!T1038)),"",'!0'!T1038)</f>
        <v/>
      </c>
      <c r="U1036" t="str">
        <f>IF(OR(ISBLANK('!0'!U1038),ISERROR('!0'!U1038)),"",'!0'!U1038)</f>
        <v/>
      </c>
      <c r="V1036" t="str">
        <f>IF(OR(ISBLANK('!0'!V1038),ISERROR('!0'!V1038)),"",'!0'!V1038)</f>
        <v/>
      </c>
      <c r="W1036" t="str">
        <f>IF(OR(ISBLANK('!0'!W1038),ISERROR('!0'!W1038)),"",'!0'!W1038)</f>
        <v/>
      </c>
      <c r="X1036" t="str">
        <f>IF(OR(ISBLANK('!0'!X1038),ISERROR('!0'!X1038)),"",'!0'!X1038)</f>
        <v/>
      </c>
      <c r="Y1036" t="str">
        <f>IF(OR(ISBLANK('!0'!Y1038),ISERROR('!0'!Y1038)),"",'!0'!Y1038)</f>
        <v/>
      </c>
      <c r="Z1036" t="str">
        <f>IF(OR(ISBLANK('!0'!Z1038),ISERROR('!0'!Z1038)),"",'!0'!Z1038)</f>
        <v/>
      </c>
      <c r="AA1036" t="str">
        <f>IF(OR(ISBLANK('!0'!AA1038),ISERROR('!0'!AA1038)),"",'!0'!AA1038)</f>
        <v/>
      </c>
      <c r="AB1036" t="str">
        <f>IF(OR(ISBLANK('!0'!AB1038),ISERROR('!0'!AB1038)),"",'!0'!AB1038)</f>
        <v/>
      </c>
      <c r="AC1036" t="str">
        <f>IF(OR(ISBLANK('!0'!AI1038),ISERROR('!0'!AI1038)),"",'!0'!AI1038)</f>
        <v/>
      </c>
      <c r="AD1036" t="str">
        <f>IF(OR(ISBLANK('!0'!AJ1038),ISERROR('!0'!AJ1038)),"",'!0'!AJ1038)</f>
        <v/>
      </c>
      <c r="AE1036" t="str">
        <f>IF(OR(ISBLANK('!0'!AK1038),ISERROR('!0'!AK1038)),"",'!0'!AK1038)</f>
        <v/>
      </c>
      <c r="AF1036" t="str">
        <f>IF(OR(ISBLANK('!0'!AL1038),ISERROR('!0'!AL1038)),"",'!0'!AL1038)</f>
        <v/>
      </c>
      <c r="AG1036" t="str">
        <f>IF(OR(ISBLANK('!0'!AM1038),ISERROR('!0'!AM1038)),"",'!0'!AM1038)</f>
        <v/>
      </c>
      <c r="AH1036" t="str">
        <f>IF(OR(ISBLANK('!0'!AN1038),ISERROR('!0'!AN1038)),"",'!0'!AN1038)</f>
        <v/>
      </c>
      <c r="AI1036" t="str">
        <f>IF(OR(ISBLANK('!0'!AO1038),ISERROR('!0'!AO1038)),"",'!0'!AO1038)</f>
        <v/>
      </c>
      <c r="AJ1036" t="str">
        <f>IF(OR(ISBLANK('!0'!AP1038),ISERROR('!0'!AP1038)),"",'!0'!AP1038)</f>
        <v/>
      </c>
      <c r="AK1036" t="str">
        <f>IF(OR(ISBLANK('!0'!AQ1038),ISERROR('!0'!AQ1038)),"",'!0'!AQ1038)</f>
        <v/>
      </c>
      <c r="AL1036" t="str">
        <f>IF(OR(ISBLANK('!0'!AR1038),ISERROR('!0'!AR1038)),"",'!0'!AR1038)</f>
        <v/>
      </c>
      <c r="AM1036" t="str">
        <f>IF(OR(ISBLANK('!0'!AS1038),ISERROR('!0'!AS1038)),"",'!0'!AS1038)</f>
        <v/>
      </c>
      <c r="AN1036" t="str">
        <f>IF(OR(ISBLANK('!0'!AT1038),ISERROR('!0'!AT1038)),"",'!0'!AT1038)</f>
        <v/>
      </c>
      <c r="AO1036" t="str">
        <f>IF(OR(ISBLANK('!0'!AU1038),ISERROR('!0'!AU1038)),"",'!0'!AU1038)</f>
        <v/>
      </c>
      <c r="AP1036" t="str">
        <f>IF(OR(ISBLANK('!0'!AV1038),ISERROR('!0'!AV1038)),"",'!0'!AV1038)</f>
        <v/>
      </c>
      <c r="AQ1036" t="str">
        <f>IF(OR(ISBLANK('!0'!AW1038),ISERROR('!0'!AW1038)),"",'!0'!AW1038)</f>
        <v/>
      </c>
      <c r="AR1036" t="str">
        <f>IF(OR(ISBLANK('!0'!AX1038),ISERROR('!0'!AX1038)),"",'!0'!AX1038)</f>
        <v/>
      </c>
      <c r="AS1036" t="str">
        <f>IF(OR(ISBLANK('!0'!AY1038),ISERROR('!0'!AY1038)),"",'!0'!AY1038)</f>
        <v/>
      </c>
      <c r="AT1036" t="str">
        <f>IF(OR(ISBLANK('!0'!AZ1038),ISERROR('!0'!AZ1038)),"",'!0'!AZ1038)</f>
        <v/>
      </c>
      <c r="AU1036" t="str">
        <f>IF(OR(ISBLANK('!0'!BA1038),ISERROR('!0'!BA1038)),"",'!0'!BA1038)</f>
        <v/>
      </c>
      <c r="AV1036" t="str">
        <f>IF(OR(ISBLANK('!0'!BB1038),ISERROR('!0'!BB1038)),"",'!0'!BB1038)</f>
        <v/>
      </c>
      <c r="AW1036" t="str">
        <f>IF(OR(ISBLANK('!0'!BC1038),ISERROR('!0'!BC1038)),"",'!0'!BC1038)</f>
        <v/>
      </c>
      <c r="AX1036" t="str">
        <f>IF(OR(ISBLANK('!0'!BD1038),ISERROR('!0'!BD1038)),"",'!0'!BD1038)</f>
        <v/>
      </c>
      <c r="AY1036" t="str">
        <f>IF(OR(ISBLANK('!0'!BE1038),ISERROR('!0'!BE1038)),"",'!0'!BE1038)</f>
        <v/>
      </c>
      <c r="AZ1036" t="str">
        <f>IF(OR(ISBLANK('!0'!BF1038),ISERROR('!0'!BF1038)),"",'!0'!BF1038)</f>
        <v/>
      </c>
      <c r="BA1036" t="str">
        <f>IF(OR(ISBLANK('!0'!BG1038),ISERROR('!0'!BG1038)),"",'!0'!BG1038)</f>
        <v/>
      </c>
      <c r="BB1036" t="str">
        <f>IF(OR(ISBLANK('!0'!BH1038),ISERROR('!0'!BH1038)),"",'!0'!BH1038)</f>
        <v/>
      </c>
      <c r="BC1036" t="str">
        <f>IF(OR(ISBLANK('!0'!BI1038),ISERROR('!0'!BI1038)),"",'!0'!BI1038)</f>
        <v/>
      </c>
    </row>
    <row r="1037" spans="1:55" ht="12.75" customHeight="1" x14ac:dyDescent="0.2">
      <c r="A1037" t="str">
        <f>IF(OR(ISBLANK('!0'!A1039),ISERROR('!0'!A1039)),"",'!0'!A1039)</f>
        <v/>
      </c>
      <c r="B1037" t="str">
        <f>IF(OR(ISBLANK('!0'!B1039),ISERROR('!0'!B1039)),"",'!0'!B1039)</f>
        <v/>
      </c>
      <c r="C1037" t="str">
        <f>IF(OR(ISBLANK('!0'!C1038),ISERROR('!0'!C1038)),"",'!0'!C1038)</f>
        <v/>
      </c>
      <c r="D1037" t="str">
        <f>IF(OR(ISBLANK('!0'!D1039),ISERROR('!0'!D1039)),"",'!0'!D1039)</f>
        <v/>
      </c>
      <c r="E1037" t="str">
        <f>IF(OR(ISBLANK('!0'!E1039),ISERROR('!0'!E1039)),"",'!0'!E1039)</f>
        <v/>
      </c>
      <c r="F1037" t="str">
        <f>IF(OR(ISBLANK('!0'!F1039),ISERROR('!0'!F1039)),"",'!0'!F1039)</f>
        <v/>
      </c>
      <c r="G1037" t="str">
        <f>IF(OR(ISBLANK('!0'!G1039),ISERROR('!0'!G1039)),"",'!0'!G1039)</f>
        <v/>
      </c>
      <c r="H1037" t="str">
        <f>IF(OR(ISBLANK('!0'!H1039),ISERROR('!0'!H1039)),"",'!0'!H1039)</f>
        <v/>
      </c>
      <c r="I1037" s="4" t="str">
        <f>IF(OR(ISBLANK('!0'!I1039),ISERROR('!0'!I1039)),"",'!0'!I1039)</f>
        <v/>
      </c>
      <c r="J1037" t="str">
        <f>IF(OR(ISBLANK('!0'!J1039),ISERROR('!0'!J1039)),"",'!0'!J1039)</f>
        <v/>
      </c>
      <c r="K1037" s="59" t="str">
        <f>IF(OR(ISBLANK('!0'!K1039),ISERROR('!0'!K1039)),"",'!0'!K1039)</f>
        <v/>
      </c>
      <c r="L1037" t="str">
        <f>IF(OR(ISBLANK('!0'!L1039),ISERROR('!0'!L1039)),"",'!0'!L1039)</f>
        <v/>
      </c>
      <c r="M1037" t="str">
        <f>IF(OR(ISBLANK('!0'!M1039),ISERROR('!0'!M1039)),"",'!0'!M1039)</f>
        <v/>
      </c>
      <c r="N1037" t="str">
        <f>IF(OR(ISBLANK('!0'!N1039),ISERROR('!0'!N1039)),"",'!0'!N1039)</f>
        <v/>
      </c>
      <c r="O1037" t="str">
        <f>IF(OR(ISBLANK('!0'!O1039),ISERROR('!0'!O1039)),"",'!0'!O1039)</f>
        <v/>
      </c>
      <c r="P1037" t="str">
        <f>IF(OR(ISBLANK('!0'!P1039),ISERROR('!0'!P1039)),"",'!0'!P1039)</f>
        <v/>
      </c>
      <c r="Q1037" t="str">
        <f>IF(OR(ISBLANK('!0'!Q1039),ISERROR('!0'!Q1039)),"",'!0'!Q1039)</f>
        <v/>
      </c>
      <c r="R1037" t="str">
        <f>IF(OR(ISBLANK('!0'!R1039),ISERROR('!0'!R1039)),"",'!0'!R1039)</f>
        <v/>
      </c>
      <c r="S1037" t="str">
        <f>IF(OR(ISBLANK('!0'!S1039),ISERROR('!0'!S1039)),"",'!0'!S1039)</f>
        <v/>
      </c>
      <c r="T1037" t="str">
        <f>IF(OR(ISBLANK('!0'!T1039),ISERROR('!0'!T1039)),"",'!0'!T1039)</f>
        <v/>
      </c>
      <c r="U1037" t="str">
        <f>IF(OR(ISBLANK('!0'!U1039),ISERROR('!0'!U1039)),"",'!0'!U1039)</f>
        <v/>
      </c>
      <c r="V1037" t="str">
        <f>IF(OR(ISBLANK('!0'!V1039),ISERROR('!0'!V1039)),"",'!0'!V1039)</f>
        <v/>
      </c>
      <c r="W1037" t="str">
        <f>IF(OR(ISBLANK('!0'!W1039),ISERROR('!0'!W1039)),"",'!0'!W1039)</f>
        <v/>
      </c>
      <c r="X1037" t="str">
        <f>IF(OR(ISBLANK('!0'!X1039),ISERROR('!0'!X1039)),"",'!0'!X1039)</f>
        <v/>
      </c>
      <c r="Y1037" t="str">
        <f>IF(OR(ISBLANK('!0'!Y1039),ISERROR('!0'!Y1039)),"",'!0'!Y1039)</f>
        <v/>
      </c>
      <c r="Z1037" t="str">
        <f>IF(OR(ISBLANK('!0'!Z1039),ISERROR('!0'!Z1039)),"",'!0'!Z1039)</f>
        <v/>
      </c>
      <c r="AA1037" t="str">
        <f>IF(OR(ISBLANK('!0'!AA1039),ISERROR('!0'!AA1039)),"",'!0'!AA1039)</f>
        <v/>
      </c>
      <c r="AB1037" t="str">
        <f>IF(OR(ISBLANK('!0'!AB1039),ISERROR('!0'!AB1039)),"",'!0'!AB1039)</f>
        <v/>
      </c>
      <c r="AC1037" t="str">
        <f>IF(OR(ISBLANK('!0'!AI1039),ISERROR('!0'!AI1039)),"",'!0'!AI1039)</f>
        <v/>
      </c>
      <c r="AD1037" t="str">
        <f>IF(OR(ISBLANK('!0'!AJ1039),ISERROR('!0'!AJ1039)),"",'!0'!AJ1039)</f>
        <v/>
      </c>
      <c r="AE1037" t="str">
        <f>IF(OR(ISBLANK('!0'!AK1039),ISERROR('!0'!AK1039)),"",'!0'!AK1039)</f>
        <v/>
      </c>
      <c r="AF1037" t="str">
        <f>IF(OR(ISBLANK('!0'!AL1039),ISERROR('!0'!AL1039)),"",'!0'!AL1039)</f>
        <v/>
      </c>
      <c r="AG1037" t="str">
        <f>IF(OR(ISBLANK('!0'!AM1039),ISERROR('!0'!AM1039)),"",'!0'!AM1039)</f>
        <v/>
      </c>
      <c r="AH1037" t="str">
        <f>IF(OR(ISBLANK('!0'!AN1039),ISERROR('!0'!AN1039)),"",'!0'!AN1039)</f>
        <v/>
      </c>
      <c r="AI1037" t="str">
        <f>IF(OR(ISBLANK('!0'!AO1039),ISERROR('!0'!AO1039)),"",'!0'!AO1039)</f>
        <v/>
      </c>
      <c r="AJ1037" t="str">
        <f>IF(OR(ISBLANK('!0'!AP1039),ISERROR('!0'!AP1039)),"",'!0'!AP1039)</f>
        <v/>
      </c>
      <c r="AK1037" t="str">
        <f>IF(OR(ISBLANK('!0'!AQ1039),ISERROR('!0'!AQ1039)),"",'!0'!AQ1039)</f>
        <v/>
      </c>
      <c r="AL1037" t="str">
        <f>IF(OR(ISBLANK('!0'!AR1039),ISERROR('!0'!AR1039)),"",'!0'!AR1039)</f>
        <v/>
      </c>
      <c r="AM1037" t="str">
        <f>IF(OR(ISBLANK('!0'!AS1039),ISERROR('!0'!AS1039)),"",'!0'!AS1039)</f>
        <v/>
      </c>
      <c r="AN1037" t="str">
        <f>IF(OR(ISBLANK('!0'!AT1039),ISERROR('!0'!AT1039)),"",'!0'!AT1039)</f>
        <v/>
      </c>
      <c r="AO1037" t="str">
        <f>IF(OR(ISBLANK('!0'!AU1039),ISERROR('!0'!AU1039)),"",'!0'!AU1039)</f>
        <v/>
      </c>
      <c r="AP1037" t="str">
        <f>IF(OR(ISBLANK('!0'!AV1039),ISERROR('!0'!AV1039)),"",'!0'!AV1039)</f>
        <v/>
      </c>
      <c r="AQ1037" t="str">
        <f>IF(OR(ISBLANK('!0'!AW1039),ISERROR('!0'!AW1039)),"",'!0'!AW1039)</f>
        <v/>
      </c>
      <c r="AR1037" t="str">
        <f>IF(OR(ISBLANK('!0'!AX1039),ISERROR('!0'!AX1039)),"",'!0'!AX1039)</f>
        <v/>
      </c>
      <c r="AS1037" t="str">
        <f>IF(OR(ISBLANK('!0'!AY1039),ISERROR('!0'!AY1039)),"",'!0'!AY1039)</f>
        <v/>
      </c>
      <c r="AT1037" t="str">
        <f>IF(OR(ISBLANK('!0'!AZ1039),ISERROR('!0'!AZ1039)),"",'!0'!AZ1039)</f>
        <v/>
      </c>
      <c r="AU1037" t="str">
        <f>IF(OR(ISBLANK('!0'!BA1039),ISERROR('!0'!BA1039)),"",'!0'!BA1039)</f>
        <v/>
      </c>
      <c r="AV1037" t="str">
        <f>IF(OR(ISBLANK('!0'!BB1039),ISERROR('!0'!BB1039)),"",'!0'!BB1039)</f>
        <v/>
      </c>
      <c r="AW1037" t="str">
        <f>IF(OR(ISBLANK('!0'!BC1039),ISERROR('!0'!BC1039)),"",'!0'!BC1039)</f>
        <v/>
      </c>
      <c r="AX1037" t="str">
        <f>IF(OR(ISBLANK('!0'!BD1039),ISERROR('!0'!BD1039)),"",'!0'!BD1039)</f>
        <v/>
      </c>
      <c r="AY1037" t="str">
        <f>IF(OR(ISBLANK('!0'!BE1039),ISERROR('!0'!BE1039)),"",'!0'!BE1039)</f>
        <v/>
      </c>
      <c r="AZ1037" t="str">
        <f>IF(OR(ISBLANK('!0'!BF1039),ISERROR('!0'!BF1039)),"",'!0'!BF1039)</f>
        <v/>
      </c>
      <c r="BA1037" t="str">
        <f>IF(OR(ISBLANK('!0'!BG1039),ISERROR('!0'!BG1039)),"",'!0'!BG1039)</f>
        <v/>
      </c>
      <c r="BB1037" t="str">
        <f>IF(OR(ISBLANK('!0'!BH1039),ISERROR('!0'!BH1039)),"",'!0'!BH1039)</f>
        <v/>
      </c>
      <c r="BC1037" t="str">
        <f>IF(OR(ISBLANK('!0'!BI1039),ISERROR('!0'!BI1039)),"",'!0'!BI1039)</f>
        <v/>
      </c>
    </row>
    <row r="1038" spans="1:55" ht="12.75" customHeight="1" x14ac:dyDescent="0.2">
      <c r="A1038" t="str">
        <f>IF(OR(ISBLANK('!0'!A1040),ISERROR('!0'!A1040)),"",'!0'!A1040)</f>
        <v/>
      </c>
      <c r="B1038" t="str">
        <f>IF(OR(ISBLANK('!0'!B1040),ISERROR('!0'!B1040)),"",'!0'!B1040)</f>
        <v/>
      </c>
      <c r="C1038" t="str">
        <f>IF(OR(ISBLANK('!0'!C1039),ISERROR('!0'!C1039)),"",'!0'!C1039)</f>
        <v/>
      </c>
      <c r="D1038" t="str">
        <f>IF(OR(ISBLANK('!0'!D1040),ISERROR('!0'!D1040)),"",'!0'!D1040)</f>
        <v/>
      </c>
      <c r="E1038" t="str">
        <f>IF(OR(ISBLANK('!0'!E1040),ISERROR('!0'!E1040)),"",'!0'!E1040)</f>
        <v/>
      </c>
      <c r="F1038" t="str">
        <f>IF(OR(ISBLANK('!0'!F1040),ISERROR('!0'!F1040)),"",'!0'!F1040)</f>
        <v/>
      </c>
      <c r="G1038" t="str">
        <f>IF(OR(ISBLANK('!0'!G1040),ISERROR('!0'!G1040)),"",'!0'!G1040)</f>
        <v/>
      </c>
      <c r="H1038" t="str">
        <f>IF(OR(ISBLANK('!0'!H1040),ISERROR('!0'!H1040)),"",'!0'!H1040)</f>
        <v/>
      </c>
      <c r="I1038" s="4" t="str">
        <f>IF(OR(ISBLANK('!0'!I1040),ISERROR('!0'!I1040)),"",'!0'!I1040)</f>
        <v/>
      </c>
      <c r="J1038" t="str">
        <f>IF(OR(ISBLANK('!0'!J1040),ISERROR('!0'!J1040)),"",'!0'!J1040)</f>
        <v/>
      </c>
      <c r="K1038" s="59" t="str">
        <f>IF(OR(ISBLANK('!0'!K1040),ISERROR('!0'!K1040)),"",'!0'!K1040)</f>
        <v/>
      </c>
      <c r="L1038" t="str">
        <f>IF(OR(ISBLANK('!0'!L1040),ISERROR('!0'!L1040)),"",'!0'!L1040)</f>
        <v/>
      </c>
      <c r="M1038" t="str">
        <f>IF(OR(ISBLANK('!0'!M1040),ISERROR('!0'!M1040)),"",'!0'!M1040)</f>
        <v/>
      </c>
      <c r="N1038" t="str">
        <f>IF(OR(ISBLANK('!0'!N1040),ISERROR('!0'!N1040)),"",'!0'!N1040)</f>
        <v/>
      </c>
      <c r="O1038" t="str">
        <f>IF(OR(ISBLANK('!0'!O1040),ISERROR('!0'!O1040)),"",'!0'!O1040)</f>
        <v/>
      </c>
      <c r="P1038" t="str">
        <f>IF(OR(ISBLANK('!0'!P1040),ISERROR('!0'!P1040)),"",'!0'!P1040)</f>
        <v/>
      </c>
      <c r="Q1038" t="str">
        <f>IF(OR(ISBLANK('!0'!Q1040),ISERROR('!0'!Q1040)),"",'!0'!Q1040)</f>
        <v/>
      </c>
      <c r="R1038" t="str">
        <f>IF(OR(ISBLANK('!0'!R1040),ISERROR('!0'!R1040)),"",'!0'!R1040)</f>
        <v/>
      </c>
      <c r="S1038" t="str">
        <f>IF(OR(ISBLANK('!0'!S1040),ISERROR('!0'!S1040)),"",'!0'!S1040)</f>
        <v/>
      </c>
      <c r="T1038" t="str">
        <f>IF(OR(ISBLANK('!0'!T1040),ISERROR('!0'!T1040)),"",'!0'!T1040)</f>
        <v/>
      </c>
      <c r="U1038" t="str">
        <f>IF(OR(ISBLANK('!0'!U1040),ISERROR('!0'!U1040)),"",'!0'!U1040)</f>
        <v/>
      </c>
      <c r="V1038" t="str">
        <f>IF(OR(ISBLANK('!0'!V1040),ISERROR('!0'!V1040)),"",'!0'!V1040)</f>
        <v/>
      </c>
      <c r="W1038" t="str">
        <f>IF(OR(ISBLANK('!0'!W1040),ISERROR('!0'!W1040)),"",'!0'!W1040)</f>
        <v/>
      </c>
      <c r="X1038" t="str">
        <f>IF(OR(ISBLANK('!0'!X1040),ISERROR('!0'!X1040)),"",'!0'!X1040)</f>
        <v/>
      </c>
      <c r="Y1038" t="str">
        <f>IF(OR(ISBLANK('!0'!Y1040),ISERROR('!0'!Y1040)),"",'!0'!Y1040)</f>
        <v/>
      </c>
      <c r="Z1038" t="str">
        <f>IF(OR(ISBLANK('!0'!Z1040),ISERROR('!0'!Z1040)),"",'!0'!Z1040)</f>
        <v/>
      </c>
      <c r="AA1038" t="str">
        <f>IF(OR(ISBLANK('!0'!AA1040),ISERROR('!0'!AA1040)),"",'!0'!AA1040)</f>
        <v/>
      </c>
      <c r="AB1038" t="str">
        <f>IF(OR(ISBLANK('!0'!AB1040),ISERROR('!0'!AB1040)),"",'!0'!AB1040)</f>
        <v/>
      </c>
      <c r="AC1038" t="str">
        <f>IF(OR(ISBLANK('!0'!AI1040),ISERROR('!0'!AI1040)),"",'!0'!AI1040)</f>
        <v/>
      </c>
      <c r="AD1038" t="str">
        <f>IF(OR(ISBLANK('!0'!AJ1040),ISERROR('!0'!AJ1040)),"",'!0'!AJ1040)</f>
        <v/>
      </c>
      <c r="AE1038" t="str">
        <f>IF(OR(ISBLANK('!0'!AK1040),ISERROR('!0'!AK1040)),"",'!0'!AK1040)</f>
        <v/>
      </c>
      <c r="AF1038" t="str">
        <f>IF(OR(ISBLANK('!0'!AL1040),ISERROR('!0'!AL1040)),"",'!0'!AL1040)</f>
        <v/>
      </c>
      <c r="AG1038" t="str">
        <f>IF(OR(ISBLANK('!0'!AM1040),ISERROR('!0'!AM1040)),"",'!0'!AM1040)</f>
        <v/>
      </c>
      <c r="AH1038" t="str">
        <f>IF(OR(ISBLANK('!0'!AN1040),ISERROR('!0'!AN1040)),"",'!0'!AN1040)</f>
        <v/>
      </c>
      <c r="AI1038" t="str">
        <f>IF(OR(ISBLANK('!0'!AO1040),ISERROR('!0'!AO1040)),"",'!0'!AO1040)</f>
        <v/>
      </c>
      <c r="AJ1038" t="str">
        <f>IF(OR(ISBLANK('!0'!AP1040),ISERROR('!0'!AP1040)),"",'!0'!AP1040)</f>
        <v/>
      </c>
      <c r="AK1038" t="str">
        <f>IF(OR(ISBLANK('!0'!AQ1040),ISERROR('!0'!AQ1040)),"",'!0'!AQ1040)</f>
        <v/>
      </c>
      <c r="AL1038" t="str">
        <f>IF(OR(ISBLANK('!0'!AR1040),ISERROR('!0'!AR1040)),"",'!0'!AR1040)</f>
        <v/>
      </c>
      <c r="AM1038" t="str">
        <f>IF(OR(ISBLANK('!0'!AS1040),ISERROR('!0'!AS1040)),"",'!0'!AS1040)</f>
        <v/>
      </c>
      <c r="AN1038" t="str">
        <f>IF(OR(ISBLANK('!0'!AT1040),ISERROR('!0'!AT1040)),"",'!0'!AT1040)</f>
        <v/>
      </c>
      <c r="AO1038" t="str">
        <f>IF(OR(ISBLANK('!0'!AU1040),ISERROR('!0'!AU1040)),"",'!0'!AU1040)</f>
        <v/>
      </c>
      <c r="AP1038" t="str">
        <f>IF(OR(ISBLANK('!0'!AV1040),ISERROR('!0'!AV1040)),"",'!0'!AV1040)</f>
        <v/>
      </c>
      <c r="AQ1038" t="str">
        <f>IF(OR(ISBLANK('!0'!AW1040),ISERROR('!0'!AW1040)),"",'!0'!AW1040)</f>
        <v/>
      </c>
      <c r="AR1038" t="str">
        <f>IF(OR(ISBLANK('!0'!AX1040),ISERROR('!0'!AX1040)),"",'!0'!AX1040)</f>
        <v/>
      </c>
      <c r="AS1038" t="str">
        <f>IF(OR(ISBLANK('!0'!AY1040),ISERROR('!0'!AY1040)),"",'!0'!AY1040)</f>
        <v/>
      </c>
      <c r="AT1038" t="str">
        <f>IF(OR(ISBLANK('!0'!AZ1040),ISERROR('!0'!AZ1040)),"",'!0'!AZ1040)</f>
        <v/>
      </c>
      <c r="AU1038" t="str">
        <f>IF(OR(ISBLANK('!0'!BA1040),ISERROR('!0'!BA1040)),"",'!0'!BA1040)</f>
        <v/>
      </c>
      <c r="AV1038" t="str">
        <f>IF(OR(ISBLANK('!0'!BB1040),ISERROR('!0'!BB1040)),"",'!0'!BB1040)</f>
        <v/>
      </c>
      <c r="AW1038" t="str">
        <f>IF(OR(ISBLANK('!0'!BC1040),ISERROR('!0'!BC1040)),"",'!0'!BC1040)</f>
        <v/>
      </c>
      <c r="AX1038" t="str">
        <f>IF(OR(ISBLANK('!0'!BD1040),ISERROR('!0'!BD1040)),"",'!0'!BD1040)</f>
        <v/>
      </c>
      <c r="AY1038" t="str">
        <f>IF(OR(ISBLANK('!0'!BE1040),ISERROR('!0'!BE1040)),"",'!0'!BE1040)</f>
        <v/>
      </c>
      <c r="AZ1038" t="str">
        <f>IF(OR(ISBLANK('!0'!BF1040),ISERROR('!0'!BF1040)),"",'!0'!BF1040)</f>
        <v/>
      </c>
      <c r="BA1038" t="str">
        <f>IF(OR(ISBLANK('!0'!BG1040),ISERROR('!0'!BG1040)),"",'!0'!BG1040)</f>
        <v/>
      </c>
      <c r="BB1038" t="str">
        <f>IF(OR(ISBLANK('!0'!BH1040),ISERROR('!0'!BH1040)),"",'!0'!BH1040)</f>
        <v/>
      </c>
      <c r="BC1038" t="str">
        <f>IF(OR(ISBLANK('!0'!BI1040),ISERROR('!0'!BI1040)),"",'!0'!BI1040)</f>
        <v/>
      </c>
    </row>
    <row r="1039" spans="1:55" ht="12.75" customHeight="1" x14ac:dyDescent="0.2">
      <c r="A1039" t="str">
        <f>IF(OR(ISBLANK('!0'!A1041),ISERROR('!0'!A1041)),"",'!0'!A1041)</f>
        <v/>
      </c>
      <c r="B1039" t="str">
        <f>IF(OR(ISBLANK('!0'!B1041),ISERROR('!0'!B1041)),"",'!0'!B1041)</f>
        <v/>
      </c>
      <c r="C1039" t="str">
        <f>IF(OR(ISBLANK('!0'!C1040),ISERROR('!0'!C1040)),"",'!0'!C1040)</f>
        <v/>
      </c>
      <c r="D1039" t="str">
        <f>IF(OR(ISBLANK('!0'!D1041),ISERROR('!0'!D1041)),"",'!0'!D1041)</f>
        <v/>
      </c>
      <c r="E1039" t="str">
        <f>IF(OR(ISBLANK('!0'!E1041),ISERROR('!0'!E1041)),"",'!0'!E1041)</f>
        <v/>
      </c>
      <c r="F1039" t="str">
        <f>IF(OR(ISBLANK('!0'!F1041),ISERROR('!0'!F1041)),"",'!0'!F1041)</f>
        <v/>
      </c>
      <c r="G1039" t="str">
        <f>IF(OR(ISBLANK('!0'!G1041),ISERROR('!0'!G1041)),"",'!0'!G1041)</f>
        <v/>
      </c>
      <c r="H1039" t="str">
        <f>IF(OR(ISBLANK('!0'!H1041),ISERROR('!0'!H1041)),"",'!0'!H1041)</f>
        <v/>
      </c>
      <c r="I1039" s="4" t="str">
        <f>IF(OR(ISBLANK('!0'!I1041),ISERROR('!0'!I1041)),"",'!0'!I1041)</f>
        <v/>
      </c>
      <c r="J1039" t="str">
        <f>IF(OR(ISBLANK('!0'!J1041),ISERROR('!0'!J1041)),"",'!0'!J1041)</f>
        <v/>
      </c>
      <c r="K1039" s="59" t="str">
        <f>IF(OR(ISBLANK('!0'!K1041),ISERROR('!0'!K1041)),"",'!0'!K1041)</f>
        <v/>
      </c>
      <c r="L1039" t="str">
        <f>IF(OR(ISBLANK('!0'!L1041),ISERROR('!0'!L1041)),"",'!0'!L1041)</f>
        <v/>
      </c>
      <c r="M1039" t="str">
        <f>IF(OR(ISBLANK('!0'!M1041),ISERROR('!0'!M1041)),"",'!0'!M1041)</f>
        <v/>
      </c>
      <c r="N1039" t="str">
        <f>IF(OR(ISBLANK('!0'!N1041),ISERROR('!0'!N1041)),"",'!0'!N1041)</f>
        <v/>
      </c>
      <c r="O1039" t="str">
        <f>IF(OR(ISBLANK('!0'!O1041),ISERROR('!0'!O1041)),"",'!0'!O1041)</f>
        <v/>
      </c>
      <c r="P1039" t="str">
        <f>IF(OR(ISBLANK('!0'!P1041),ISERROR('!0'!P1041)),"",'!0'!P1041)</f>
        <v/>
      </c>
      <c r="Q1039" t="str">
        <f>IF(OR(ISBLANK('!0'!Q1041),ISERROR('!0'!Q1041)),"",'!0'!Q1041)</f>
        <v/>
      </c>
      <c r="R1039" t="str">
        <f>IF(OR(ISBLANK('!0'!R1041),ISERROR('!0'!R1041)),"",'!0'!R1041)</f>
        <v/>
      </c>
      <c r="S1039" t="str">
        <f>IF(OR(ISBLANK('!0'!S1041),ISERROR('!0'!S1041)),"",'!0'!S1041)</f>
        <v/>
      </c>
      <c r="T1039" t="str">
        <f>IF(OR(ISBLANK('!0'!T1041),ISERROR('!0'!T1041)),"",'!0'!T1041)</f>
        <v/>
      </c>
      <c r="U1039" t="str">
        <f>IF(OR(ISBLANK('!0'!U1041),ISERROR('!0'!U1041)),"",'!0'!U1041)</f>
        <v/>
      </c>
      <c r="V1039" t="str">
        <f>IF(OR(ISBLANK('!0'!V1041),ISERROR('!0'!V1041)),"",'!0'!V1041)</f>
        <v/>
      </c>
      <c r="W1039" t="str">
        <f>IF(OR(ISBLANK('!0'!W1041),ISERROR('!0'!W1041)),"",'!0'!W1041)</f>
        <v/>
      </c>
      <c r="X1039" t="str">
        <f>IF(OR(ISBLANK('!0'!X1041),ISERROR('!0'!X1041)),"",'!0'!X1041)</f>
        <v/>
      </c>
      <c r="Y1039" t="str">
        <f>IF(OR(ISBLANK('!0'!Y1041),ISERROR('!0'!Y1041)),"",'!0'!Y1041)</f>
        <v/>
      </c>
      <c r="Z1039" t="str">
        <f>IF(OR(ISBLANK('!0'!Z1041),ISERROR('!0'!Z1041)),"",'!0'!Z1041)</f>
        <v/>
      </c>
      <c r="AA1039" t="str">
        <f>IF(OR(ISBLANK('!0'!AA1041),ISERROR('!0'!AA1041)),"",'!0'!AA1041)</f>
        <v/>
      </c>
      <c r="AB1039" t="str">
        <f>IF(OR(ISBLANK('!0'!AB1041),ISERROR('!0'!AB1041)),"",'!0'!AB1041)</f>
        <v/>
      </c>
      <c r="AC1039" t="str">
        <f>IF(OR(ISBLANK('!0'!AI1041),ISERROR('!0'!AI1041)),"",'!0'!AI1041)</f>
        <v/>
      </c>
      <c r="AD1039" t="str">
        <f>IF(OR(ISBLANK('!0'!AJ1041),ISERROR('!0'!AJ1041)),"",'!0'!AJ1041)</f>
        <v/>
      </c>
      <c r="AE1039" t="str">
        <f>IF(OR(ISBLANK('!0'!AK1041),ISERROR('!0'!AK1041)),"",'!0'!AK1041)</f>
        <v/>
      </c>
      <c r="AF1039" t="str">
        <f>IF(OR(ISBLANK('!0'!AL1041),ISERROR('!0'!AL1041)),"",'!0'!AL1041)</f>
        <v/>
      </c>
      <c r="AG1039" t="str">
        <f>IF(OR(ISBLANK('!0'!AM1041),ISERROR('!0'!AM1041)),"",'!0'!AM1041)</f>
        <v/>
      </c>
      <c r="AH1039" t="str">
        <f>IF(OR(ISBLANK('!0'!AN1041),ISERROR('!0'!AN1041)),"",'!0'!AN1041)</f>
        <v/>
      </c>
      <c r="AI1039" t="str">
        <f>IF(OR(ISBLANK('!0'!AO1041),ISERROR('!0'!AO1041)),"",'!0'!AO1041)</f>
        <v/>
      </c>
      <c r="AJ1039" t="str">
        <f>IF(OR(ISBLANK('!0'!AP1041),ISERROR('!0'!AP1041)),"",'!0'!AP1041)</f>
        <v/>
      </c>
      <c r="AK1039" t="str">
        <f>IF(OR(ISBLANK('!0'!AQ1041),ISERROR('!0'!AQ1041)),"",'!0'!AQ1041)</f>
        <v/>
      </c>
      <c r="AL1039" t="str">
        <f>IF(OR(ISBLANK('!0'!AR1041),ISERROR('!0'!AR1041)),"",'!0'!AR1041)</f>
        <v/>
      </c>
      <c r="AM1039" t="str">
        <f>IF(OR(ISBLANK('!0'!AS1041),ISERROR('!0'!AS1041)),"",'!0'!AS1041)</f>
        <v/>
      </c>
      <c r="AN1039" t="str">
        <f>IF(OR(ISBLANK('!0'!AT1041),ISERROR('!0'!AT1041)),"",'!0'!AT1041)</f>
        <v/>
      </c>
      <c r="AO1039" t="str">
        <f>IF(OR(ISBLANK('!0'!AU1041),ISERROR('!0'!AU1041)),"",'!0'!AU1041)</f>
        <v/>
      </c>
      <c r="AP1039" t="str">
        <f>IF(OR(ISBLANK('!0'!AV1041),ISERROR('!0'!AV1041)),"",'!0'!AV1041)</f>
        <v/>
      </c>
      <c r="AQ1039" t="str">
        <f>IF(OR(ISBLANK('!0'!AW1041),ISERROR('!0'!AW1041)),"",'!0'!AW1041)</f>
        <v/>
      </c>
      <c r="AR1039" t="str">
        <f>IF(OR(ISBLANK('!0'!AX1041),ISERROR('!0'!AX1041)),"",'!0'!AX1041)</f>
        <v/>
      </c>
      <c r="AS1039" t="str">
        <f>IF(OR(ISBLANK('!0'!AY1041),ISERROR('!0'!AY1041)),"",'!0'!AY1041)</f>
        <v/>
      </c>
      <c r="AT1039" t="str">
        <f>IF(OR(ISBLANK('!0'!AZ1041),ISERROR('!0'!AZ1041)),"",'!0'!AZ1041)</f>
        <v/>
      </c>
      <c r="AU1039" t="str">
        <f>IF(OR(ISBLANK('!0'!BA1041),ISERROR('!0'!BA1041)),"",'!0'!BA1041)</f>
        <v/>
      </c>
      <c r="AV1039" t="str">
        <f>IF(OR(ISBLANK('!0'!BB1041),ISERROR('!0'!BB1041)),"",'!0'!BB1041)</f>
        <v/>
      </c>
      <c r="AW1039" t="str">
        <f>IF(OR(ISBLANK('!0'!BC1041),ISERROR('!0'!BC1041)),"",'!0'!BC1041)</f>
        <v/>
      </c>
      <c r="AX1039" t="str">
        <f>IF(OR(ISBLANK('!0'!BD1041),ISERROR('!0'!BD1041)),"",'!0'!BD1041)</f>
        <v/>
      </c>
      <c r="AY1039" t="str">
        <f>IF(OR(ISBLANK('!0'!BE1041),ISERROR('!0'!BE1041)),"",'!0'!BE1041)</f>
        <v/>
      </c>
      <c r="AZ1039" t="str">
        <f>IF(OR(ISBLANK('!0'!BF1041),ISERROR('!0'!BF1041)),"",'!0'!BF1041)</f>
        <v/>
      </c>
      <c r="BA1039" t="str">
        <f>IF(OR(ISBLANK('!0'!BG1041),ISERROR('!0'!BG1041)),"",'!0'!BG1041)</f>
        <v/>
      </c>
      <c r="BB1039" t="str">
        <f>IF(OR(ISBLANK('!0'!BH1041),ISERROR('!0'!BH1041)),"",'!0'!BH1041)</f>
        <v/>
      </c>
      <c r="BC1039" t="str">
        <f>IF(OR(ISBLANK('!0'!BI1041),ISERROR('!0'!BI1041)),"",'!0'!BI1041)</f>
        <v/>
      </c>
    </row>
    <row r="1040" spans="1:55" ht="12.75" customHeight="1" x14ac:dyDescent="0.2">
      <c r="A1040" t="str">
        <f>IF(OR(ISBLANK('!0'!A1042),ISERROR('!0'!A1042)),"",'!0'!A1042)</f>
        <v/>
      </c>
      <c r="B1040" t="str">
        <f>IF(OR(ISBLANK('!0'!B1042),ISERROR('!0'!B1042)),"",'!0'!B1042)</f>
        <v/>
      </c>
      <c r="C1040" t="str">
        <f>IF(OR(ISBLANK('!0'!C1041),ISERROR('!0'!C1041)),"",'!0'!C1041)</f>
        <v/>
      </c>
      <c r="D1040" t="str">
        <f>IF(OR(ISBLANK('!0'!D1042),ISERROR('!0'!D1042)),"",'!0'!D1042)</f>
        <v/>
      </c>
      <c r="E1040" t="str">
        <f>IF(OR(ISBLANK('!0'!E1042),ISERROR('!0'!E1042)),"",'!0'!E1042)</f>
        <v/>
      </c>
      <c r="F1040" t="str">
        <f>IF(OR(ISBLANK('!0'!F1042),ISERROR('!0'!F1042)),"",'!0'!F1042)</f>
        <v/>
      </c>
      <c r="G1040" t="str">
        <f>IF(OR(ISBLANK('!0'!G1042),ISERROR('!0'!G1042)),"",'!0'!G1042)</f>
        <v/>
      </c>
      <c r="H1040" t="str">
        <f>IF(OR(ISBLANK('!0'!H1042),ISERROR('!0'!H1042)),"",'!0'!H1042)</f>
        <v/>
      </c>
      <c r="I1040" s="4" t="str">
        <f>IF(OR(ISBLANK('!0'!I1042),ISERROR('!0'!I1042)),"",'!0'!I1042)</f>
        <v/>
      </c>
      <c r="J1040" t="str">
        <f>IF(OR(ISBLANK('!0'!J1042),ISERROR('!0'!J1042)),"",'!0'!J1042)</f>
        <v/>
      </c>
      <c r="K1040" s="59" t="str">
        <f>IF(OR(ISBLANK('!0'!K1042),ISERROR('!0'!K1042)),"",'!0'!K1042)</f>
        <v/>
      </c>
      <c r="L1040" t="str">
        <f>IF(OR(ISBLANK('!0'!L1042),ISERROR('!0'!L1042)),"",'!0'!L1042)</f>
        <v/>
      </c>
      <c r="M1040" t="str">
        <f>IF(OR(ISBLANK('!0'!M1042),ISERROR('!0'!M1042)),"",'!0'!M1042)</f>
        <v/>
      </c>
      <c r="N1040" t="str">
        <f>IF(OR(ISBLANK('!0'!N1042),ISERROR('!0'!N1042)),"",'!0'!N1042)</f>
        <v/>
      </c>
      <c r="O1040" t="str">
        <f>IF(OR(ISBLANK('!0'!O1042),ISERROR('!0'!O1042)),"",'!0'!O1042)</f>
        <v/>
      </c>
      <c r="P1040" t="str">
        <f>IF(OR(ISBLANK('!0'!P1042),ISERROR('!0'!P1042)),"",'!0'!P1042)</f>
        <v/>
      </c>
      <c r="Q1040" t="str">
        <f>IF(OR(ISBLANK('!0'!Q1042),ISERROR('!0'!Q1042)),"",'!0'!Q1042)</f>
        <v/>
      </c>
      <c r="R1040" t="str">
        <f>IF(OR(ISBLANK('!0'!R1042),ISERROR('!0'!R1042)),"",'!0'!R1042)</f>
        <v/>
      </c>
      <c r="S1040" t="str">
        <f>IF(OR(ISBLANK('!0'!S1042),ISERROR('!0'!S1042)),"",'!0'!S1042)</f>
        <v/>
      </c>
      <c r="T1040" t="str">
        <f>IF(OR(ISBLANK('!0'!T1042),ISERROR('!0'!T1042)),"",'!0'!T1042)</f>
        <v/>
      </c>
      <c r="U1040" t="str">
        <f>IF(OR(ISBLANK('!0'!U1042),ISERROR('!0'!U1042)),"",'!0'!U1042)</f>
        <v/>
      </c>
      <c r="V1040" t="str">
        <f>IF(OR(ISBLANK('!0'!V1042),ISERROR('!0'!V1042)),"",'!0'!V1042)</f>
        <v/>
      </c>
      <c r="W1040" t="str">
        <f>IF(OR(ISBLANK('!0'!W1042),ISERROR('!0'!W1042)),"",'!0'!W1042)</f>
        <v/>
      </c>
      <c r="X1040" t="str">
        <f>IF(OR(ISBLANK('!0'!X1042),ISERROR('!0'!X1042)),"",'!0'!X1042)</f>
        <v/>
      </c>
      <c r="Y1040" t="str">
        <f>IF(OR(ISBLANK('!0'!Y1042),ISERROR('!0'!Y1042)),"",'!0'!Y1042)</f>
        <v/>
      </c>
      <c r="Z1040" t="str">
        <f>IF(OR(ISBLANK('!0'!Z1042),ISERROR('!0'!Z1042)),"",'!0'!Z1042)</f>
        <v/>
      </c>
      <c r="AA1040" t="str">
        <f>IF(OR(ISBLANK('!0'!AA1042),ISERROR('!0'!AA1042)),"",'!0'!AA1042)</f>
        <v/>
      </c>
      <c r="AB1040" t="str">
        <f>IF(OR(ISBLANK('!0'!AB1042),ISERROR('!0'!AB1042)),"",'!0'!AB1042)</f>
        <v/>
      </c>
      <c r="AC1040" t="str">
        <f>IF(OR(ISBLANK('!0'!AI1042),ISERROR('!0'!AI1042)),"",'!0'!AI1042)</f>
        <v/>
      </c>
      <c r="AD1040" t="str">
        <f>IF(OR(ISBLANK('!0'!AJ1042),ISERROR('!0'!AJ1042)),"",'!0'!AJ1042)</f>
        <v/>
      </c>
      <c r="AE1040" t="str">
        <f>IF(OR(ISBLANK('!0'!AK1042),ISERROR('!0'!AK1042)),"",'!0'!AK1042)</f>
        <v/>
      </c>
      <c r="AF1040" t="str">
        <f>IF(OR(ISBLANK('!0'!AL1042),ISERROR('!0'!AL1042)),"",'!0'!AL1042)</f>
        <v/>
      </c>
      <c r="AG1040" t="str">
        <f>IF(OR(ISBLANK('!0'!AM1042),ISERROR('!0'!AM1042)),"",'!0'!AM1042)</f>
        <v/>
      </c>
      <c r="AH1040" t="str">
        <f>IF(OR(ISBLANK('!0'!AN1042),ISERROR('!0'!AN1042)),"",'!0'!AN1042)</f>
        <v/>
      </c>
      <c r="AI1040" t="str">
        <f>IF(OR(ISBLANK('!0'!AO1042),ISERROR('!0'!AO1042)),"",'!0'!AO1042)</f>
        <v/>
      </c>
      <c r="AJ1040" t="str">
        <f>IF(OR(ISBLANK('!0'!AP1042),ISERROR('!0'!AP1042)),"",'!0'!AP1042)</f>
        <v/>
      </c>
      <c r="AK1040" t="str">
        <f>IF(OR(ISBLANK('!0'!AQ1042),ISERROR('!0'!AQ1042)),"",'!0'!AQ1042)</f>
        <v/>
      </c>
      <c r="AL1040" t="str">
        <f>IF(OR(ISBLANK('!0'!AR1042),ISERROR('!0'!AR1042)),"",'!0'!AR1042)</f>
        <v/>
      </c>
      <c r="AM1040" t="str">
        <f>IF(OR(ISBLANK('!0'!AS1042),ISERROR('!0'!AS1042)),"",'!0'!AS1042)</f>
        <v/>
      </c>
      <c r="AN1040" t="str">
        <f>IF(OR(ISBLANK('!0'!AT1042),ISERROR('!0'!AT1042)),"",'!0'!AT1042)</f>
        <v/>
      </c>
      <c r="AO1040" t="str">
        <f>IF(OR(ISBLANK('!0'!AU1042),ISERROR('!0'!AU1042)),"",'!0'!AU1042)</f>
        <v/>
      </c>
      <c r="AP1040" t="str">
        <f>IF(OR(ISBLANK('!0'!AV1042),ISERROR('!0'!AV1042)),"",'!0'!AV1042)</f>
        <v/>
      </c>
      <c r="AQ1040" t="str">
        <f>IF(OR(ISBLANK('!0'!AW1042),ISERROR('!0'!AW1042)),"",'!0'!AW1042)</f>
        <v/>
      </c>
      <c r="AR1040" t="str">
        <f>IF(OR(ISBLANK('!0'!AX1042),ISERROR('!0'!AX1042)),"",'!0'!AX1042)</f>
        <v/>
      </c>
      <c r="AS1040" t="str">
        <f>IF(OR(ISBLANK('!0'!AY1042),ISERROR('!0'!AY1042)),"",'!0'!AY1042)</f>
        <v/>
      </c>
      <c r="AT1040" t="str">
        <f>IF(OR(ISBLANK('!0'!AZ1042),ISERROR('!0'!AZ1042)),"",'!0'!AZ1042)</f>
        <v/>
      </c>
      <c r="AU1040" t="str">
        <f>IF(OR(ISBLANK('!0'!BA1042),ISERROR('!0'!BA1042)),"",'!0'!BA1042)</f>
        <v/>
      </c>
      <c r="AV1040" t="str">
        <f>IF(OR(ISBLANK('!0'!BB1042),ISERROR('!0'!BB1042)),"",'!0'!BB1042)</f>
        <v/>
      </c>
      <c r="AW1040" t="str">
        <f>IF(OR(ISBLANK('!0'!BC1042),ISERROR('!0'!BC1042)),"",'!0'!BC1042)</f>
        <v/>
      </c>
      <c r="AX1040" t="str">
        <f>IF(OR(ISBLANK('!0'!BD1042),ISERROR('!0'!BD1042)),"",'!0'!BD1042)</f>
        <v/>
      </c>
      <c r="AY1040" t="str">
        <f>IF(OR(ISBLANK('!0'!BE1042),ISERROR('!0'!BE1042)),"",'!0'!BE1042)</f>
        <v/>
      </c>
      <c r="AZ1040" t="str">
        <f>IF(OR(ISBLANK('!0'!BF1042),ISERROR('!0'!BF1042)),"",'!0'!BF1042)</f>
        <v/>
      </c>
      <c r="BA1040" t="str">
        <f>IF(OR(ISBLANK('!0'!BG1042),ISERROR('!0'!BG1042)),"",'!0'!BG1042)</f>
        <v/>
      </c>
      <c r="BB1040" t="str">
        <f>IF(OR(ISBLANK('!0'!BH1042),ISERROR('!0'!BH1042)),"",'!0'!BH1042)</f>
        <v/>
      </c>
      <c r="BC1040" t="str">
        <f>IF(OR(ISBLANK('!0'!BI1042),ISERROR('!0'!BI1042)),"",'!0'!BI1042)</f>
        <v/>
      </c>
    </row>
    <row r="1041" spans="1:55" ht="12.75" customHeight="1" x14ac:dyDescent="0.2">
      <c r="A1041" t="str">
        <f>IF(OR(ISBLANK('!0'!A1043),ISERROR('!0'!A1043)),"",'!0'!A1043)</f>
        <v/>
      </c>
      <c r="B1041" t="str">
        <f>IF(OR(ISBLANK('!0'!B1043),ISERROR('!0'!B1043)),"",'!0'!B1043)</f>
        <v/>
      </c>
      <c r="C1041" t="str">
        <f>IF(OR(ISBLANK('!0'!C1042),ISERROR('!0'!C1042)),"",'!0'!C1042)</f>
        <v/>
      </c>
      <c r="D1041" t="str">
        <f>IF(OR(ISBLANK('!0'!D1043),ISERROR('!0'!D1043)),"",'!0'!D1043)</f>
        <v/>
      </c>
      <c r="E1041" t="str">
        <f>IF(OR(ISBLANK('!0'!E1043),ISERROR('!0'!E1043)),"",'!0'!E1043)</f>
        <v/>
      </c>
      <c r="F1041" t="str">
        <f>IF(OR(ISBLANK('!0'!F1043),ISERROR('!0'!F1043)),"",'!0'!F1043)</f>
        <v/>
      </c>
      <c r="G1041" t="str">
        <f>IF(OR(ISBLANK('!0'!G1043),ISERROR('!0'!G1043)),"",'!0'!G1043)</f>
        <v/>
      </c>
      <c r="H1041" t="str">
        <f>IF(OR(ISBLANK('!0'!H1043),ISERROR('!0'!H1043)),"",'!0'!H1043)</f>
        <v/>
      </c>
      <c r="I1041" s="4" t="str">
        <f>IF(OR(ISBLANK('!0'!I1043),ISERROR('!0'!I1043)),"",'!0'!I1043)</f>
        <v/>
      </c>
      <c r="J1041" t="str">
        <f>IF(OR(ISBLANK('!0'!J1043),ISERROR('!0'!J1043)),"",'!0'!J1043)</f>
        <v/>
      </c>
      <c r="K1041" s="59" t="str">
        <f>IF(OR(ISBLANK('!0'!K1043),ISERROR('!0'!K1043)),"",'!0'!K1043)</f>
        <v/>
      </c>
      <c r="L1041" t="str">
        <f>IF(OR(ISBLANK('!0'!L1043),ISERROR('!0'!L1043)),"",'!0'!L1043)</f>
        <v/>
      </c>
      <c r="M1041" t="str">
        <f>IF(OR(ISBLANK('!0'!M1043),ISERROR('!0'!M1043)),"",'!0'!M1043)</f>
        <v/>
      </c>
      <c r="N1041" t="str">
        <f>IF(OR(ISBLANK('!0'!N1043),ISERROR('!0'!N1043)),"",'!0'!N1043)</f>
        <v/>
      </c>
      <c r="O1041" t="str">
        <f>IF(OR(ISBLANK('!0'!O1043),ISERROR('!0'!O1043)),"",'!0'!O1043)</f>
        <v/>
      </c>
      <c r="P1041" t="str">
        <f>IF(OR(ISBLANK('!0'!P1043),ISERROR('!0'!P1043)),"",'!0'!P1043)</f>
        <v/>
      </c>
      <c r="Q1041" t="str">
        <f>IF(OR(ISBLANK('!0'!Q1043),ISERROR('!0'!Q1043)),"",'!0'!Q1043)</f>
        <v/>
      </c>
      <c r="R1041" t="str">
        <f>IF(OR(ISBLANK('!0'!R1043),ISERROR('!0'!R1043)),"",'!0'!R1043)</f>
        <v/>
      </c>
      <c r="S1041" t="str">
        <f>IF(OR(ISBLANK('!0'!S1043),ISERROR('!0'!S1043)),"",'!0'!S1043)</f>
        <v/>
      </c>
      <c r="T1041" t="str">
        <f>IF(OR(ISBLANK('!0'!T1043),ISERROR('!0'!T1043)),"",'!0'!T1043)</f>
        <v/>
      </c>
      <c r="U1041" t="str">
        <f>IF(OR(ISBLANK('!0'!U1043),ISERROR('!0'!U1043)),"",'!0'!U1043)</f>
        <v/>
      </c>
      <c r="V1041" t="str">
        <f>IF(OR(ISBLANK('!0'!V1043),ISERROR('!0'!V1043)),"",'!0'!V1043)</f>
        <v/>
      </c>
      <c r="W1041" t="str">
        <f>IF(OR(ISBLANK('!0'!W1043),ISERROR('!0'!W1043)),"",'!0'!W1043)</f>
        <v/>
      </c>
      <c r="X1041" t="str">
        <f>IF(OR(ISBLANK('!0'!X1043),ISERROR('!0'!X1043)),"",'!0'!X1043)</f>
        <v/>
      </c>
      <c r="Y1041" t="str">
        <f>IF(OR(ISBLANK('!0'!Y1043),ISERROR('!0'!Y1043)),"",'!0'!Y1043)</f>
        <v/>
      </c>
      <c r="Z1041" t="str">
        <f>IF(OR(ISBLANK('!0'!Z1043),ISERROR('!0'!Z1043)),"",'!0'!Z1043)</f>
        <v/>
      </c>
      <c r="AA1041" t="str">
        <f>IF(OR(ISBLANK('!0'!AA1043),ISERROR('!0'!AA1043)),"",'!0'!AA1043)</f>
        <v/>
      </c>
      <c r="AB1041" t="str">
        <f>IF(OR(ISBLANK('!0'!AB1043),ISERROR('!0'!AB1043)),"",'!0'!AB1043)</f>
        <v/>
      </c>
      <c r="AC1041" t="str">
        <f>IF(OR(ISBLANK('!0'!AI1043),ISERROR('!0'!AI1043)),"",'!0'!AI1043)</f>
        <v/>
      </c>
      <c r="AD1041" t="str">
        <f>IF(OR(ISBLANK('!0'!AJ1043),ISERROR('!0'!AJ1043)),"",'!0'!AJ1043)</f>
        <v/>
      </c>
      <c r="AE1041" t="str">
        <f>IF(OR(ISBLANK('!0'!AK1043),ISERROR('!0'!AK1043)),"",'!0'!AK1043)</f>
        <v/>
      </c>
      <c r="AF1041" t="str">
        <f>IF(OR(ISBLANK('!0'!AL1043),ISERROR('!0'!AL1043)),"",'!0'!AL1043)</f>
        <v/>
      </c>
      <c r="AG1041" t="str">
        <f>IF(OR(ISBLANK('!0'!AM1043),ISERROR('!0'!AM1043)),"",'!0'!AM1043)</f>
        <v/>
      </c>
      <c r="AH1041" t="str">
        <f>IF(OR(ISBLANK('!0'!AN1043),ISERROR('!0'!AN1043)),"",'!0'!AN1043)</f>
        <v/>
      </c>
      <c r="AI1041" t="str">
        <f>IF(OR(ISBLANK('!0'!AO1043),ISERROR('!0'!AO1043)),"",'!0'!AO1043)</f>
        <v/>
      </c>
      <c r="AJ1041" t="str">
        <f>IF(OR(ISBLANK('!0'!AP1043),ISERROR('!0'!AP1043)),"",'!0'!AP1043)</f>
        <v/>
      </c>
      <c r="AK1041" t="str">
        <f>IF(OR(ISBLANK('!0'!AQ1043),ISERROR('!0'!AQ1043)),"",'!0'!AQ1043)</f>
        <v/>
      </c>
      <c r="AL1041" t="str">
        <f>IF(OR(ISBLANK('!0'!AR1043),ISERROR('!0'!AR1043)),"",'!0'!AR1043)</f>
        <v/>
      </c>
      <c r="AM1041" t="str">
        <f>IF(OR(ISBLANK('!0'!AS1043),ISERROR('!0'!AS1043)),"",'!0'!AS1043)</f>
        <v/>
      </c>
      <c r="AN1041" t="str">
        <f>IF(OR(ISBLANK('!0'!AT1043),ISERROR('!0'!AT1043)),"",'!0'!AT1043)</f>
        <v/>
      </c>
      <c r="AO1041" t="str">
        <f>IF(OR(ISBLANK('!0'!AU1043),ISERROR('!0'!AU1043)),"",'!0'!AU1043)</f>
        <v/>
      </c>
      <c r="AP1041" t="str">
        <f>IF(OR(ISBLANK('!0'!AV1043),ISERROR('!0'!AV1043)),"",'!0'!AV1043)</f>
        <v/>
      </c>
      <c r="AQ1041" t="str">
        <f>IF(OR(ISBLANK('!0'!AW1043),ISERROR('!0'!AW1043)),"",'!0'!AW1043)</f>
        <v/>
      </c>
      <c r="AR1041" t="str">
        <f>IF(OR(ISBLANK('!0'!AX1043),ISERROR('!0'!AX1043)),"",'!0'!AX1043)</f>
        <v/>
      </c>
      <c r="AS1041" t="str">
        <f>IF(OR(ISBLANK('!0'!AY1043),ISERROR('!0'!AY1043)),"",'!0'!AY1043)</f>
        <v/>
      </c>
      <c r="AT1041" t="str">
        <f>IF(OR(ISBLANK('!0'!AZ1043),ISERROR('!0'!AZ1043)),"",'!0'!AZ1043)</f>
        <v/>
      </c>
      <c r="AU1041" t="str">
        <f>IF(OR(ISBLANK('!0'!BA1043),ISERROR('!0'!BA1043)),"",'!0'!BA1043)</f>
        <v/>
      </c>
      <c r="AV1041" t="str">
        <f>IF(OR(ISBLANK('!0'!BB1043),ISERROR('!0'!BB1043)),"",'!0'!BB1043)</f>
        <v/>
      </c>
      <c r="AW1041" t="str">
        <f>IF(OR(ISBLANK('!0'!BC1043),ISERROR('!0'!BC1043)),"",'!0'!BC1043)</f>
        <v/>
      </c>
      <c r="AX1041" t="str">
        <f>IF(OR(ISBLANK('!0'!BD1043),ISERROR('!0'!BD1043)),"",'!0'!BD1043)</f>
        <v/>
      </c>
      <c r="AY1041" t="str">
        <f>IF(OR(ISBLANK('!0'!BE1043),ISERROR('!0'!BE1043)),"",'!0'!BE1043)</f>
        <v/>
      </c>
      <c r="AZ1041" t="str">
        <f>IF(OR(ISBLANK('!0'!BF1043),ISERROR('!0'!BF1043)),"",'!0'!BF1043)</f>
        <v/>
      </c>
      <c r="BA1041" t="str">
        <f>IF(OR(ISBLANK('!0'!BG1043),ISERROR('!0'!BG1043)),"",'!0'!BG1043)</f>
        <v/>
      </c>
      <c r="BB1041" t="str">
        <f>IF(OR(ISBLANK('!0'!BH1043),ISERROR('!0'!BH1043)),"",'!0'!BH1043)</f>
        <v/>
      </c>
      <c r="BC1041" t="str">
        <f>IF(OR(ISBLANK('!0'!BI1043),ISERROR('!0'!BI1043)),"",'!0'!BI1043)</f>
        <v/>
      </c>
    </row>
    <row r="1042" spans="1:55" ht="12.75" customHeight="1" x14ac:dyDescent="0.2">
      <c r="A1042" t="str">
        <f>IF(OR(ISBLANK('!0'!A1044),ISERROR('!0'!A1044)),"",'!0'!A1044)</f>
        <v/>
      </c>
      <c r="B1042" t="str">
        <f>IF(OR(ISBLANK('!0'!B1044),ISERROR('!0'!B1044)),"",'!0'!B1044)</f>
        <v/>
      </c>
      <c r="C1042" t="str">
        <f>IF(OR(ISBLANK('!0'!C1043),ISERROR('!0'!C1043)),"",'!0'!C1043)</f>
        <v/>
      </c>
      <c r="D1042" t="str">
        <f>IF(OR(ISBLANK('!0'!D1044),ISERROR('!0'!D1044)),"",'!0'!D1044)</f>
        <v/>
      </c>
      <c r="E1042" t="str">
        <f>IF(OR(ISBLANK('!0'!E1044),ISERROR('!0'!E1044)),"",'!0'!E1044)</f>
        <v/>
      </c>
      <c r="F1042" t="str">
        <f>IF(OR(ISBLANK('!0'!F1044),ISERROR('!0'!F1044)),"",'!0'!F1044)</f>
        <v/>
      </c>
      <c r="G1042" t="str">
        <f>IF(OR(ISBLANK('!0'!G1044),ISERROR('!0'!G1044)),"",'!0'!G1044)</f>
        <v/>
      </c>
      <c r="H1042" t="str">
        <f>IF(OR(ISBLANK('!0'!H1044),ISERROR('!0'!H1044)),"",'!0'!H1044)</f>
        <v/>
      </c>
      <c r="I1042" s="4" t="str">
        <f>IF(OR(ISBLANK('!0'!I1044),ISERROR('!0'!I1044)),"",'!0'!I1044)</f>
        <v/>
      </c>
      <c r="J1042" t="str">
        <f>IF(OR(ISBLANK('!0'!J1044),ISERROR('!0'!J1044)),"",'!0'!J1044)</f>
        <v/>
      </c>
      <c r="K1042" s="59" t="str">
        <f>IF(OR(ISBLANK('!0'!K1044),ISERROR('!0'!K1044)),"",'!0'!K1044)</f>
        <v/>
      </c>
      <c r="L1042" t="str">
        <f>IF(OR(ISBLANK('!0'!L1044),ISERROR('!0'!L1044)),"",'!0'!L1044)</f>
        <v/>
      </c>
      <c r="M1042" t="str">
        <f>IF(OR(ISBLANK('!0'!M1044),ISERROR('!0'!M1044)),"",'!0'!M1044)</f>
        <v/>
      </c>
      <c r="N1042" t="str">
        <f>IF(OR(ISBLANK('!0'!N1044),ISERROR('!0'!N1044)),"",'!0'!N1044)</f>
        <v/>
      </c>
      <c r="O1042" t="str">
        <f>IF(OR(ISBLANK('!0'!O1044),ISERROR('!0'!O1044)),"",'!0'!O1044)</f>
        <v/>
      </c>
      <c r="P1042" t="str">
        <f>IF(OR(ISBLANK('!0'!P1044),ISERROR('!0'!P1044)),"",'!0'!P1044)</f>
        <v/>
      </c>
      <c r="Q1042" t="str">
        <f>IF(OR(ISBLANK('!0'!Q1044),ISERROR('!0'!Q1044)),"",'!0'!Q1044)</f>
        <v/>
      </c>
      <c r="R1042" t="str">
        <f>IF(OR(ISBLANK('!0'!R1044),ISERROR('!0'!R1044)),"",'!0'!R1044)</f>
        <v/>
      </c>
      <c r="S1042" t="str">
        <f>IF(OR(ISBLANK('!0'!S1044),ISERROR('!0'!S1044)),"",'!0'!S1044)</f>
        <v/>
      </c>
      <c r="T1042" t="str">
        <f>IF(OR(ISBLANK('!0'!T1044),ISERROR('!0'!T1044)),"",'!0'!T1044)</f>
        <v/>
      </c>
      <c r="U1042" t="str">
        <f>IF(OR(ISBLANK('!0'!U1044),ISERROR('!0'!U1044)),"",'!0'!U1044)</f>
        <v/>
      </c>
      <c r="V1042" t="str">
        <f>IF(OR(ISBLANK('!0'!V1044),ISERROR('!0'!V1044)),"",'!0'!V1044)</f>
        <v/>
      </c>
      <c r="W1042" t="str">
        <f>IF(OR(ISBLANK('!0'!W1044),ISERROR('!0'!W1044)),"",'!0'!W1044)</f>
        <v/>
      </c>
      <c r="X1042" t="str">
        <f>IF(OR(ISBLANK('!0'!X1044),ISERROR('!0'!X1044)),"",'!0'!X1044)</f>
        <v/>
      </c>
      <c r="Y1042" t="str">
        <f>IF(OR(ISBLANK('!0'!Y1044),ISERROR('!0'!Y1044)),"",'!0'!Y1044)</f>
        <v/>
      </c>
      <c r="Z1042" t="str">
        <f>IF(OR(ISBLANK('!0'!Z1044),ISERROR('!0'!Z1044)),"",'!0'!Z1044)</f>
        <v/>
      </c>
      <c r="AA1042" t="str">
        <f>IF(OR(ISBLANK('!0'!AA1044),ISERROR('!0'!AA1044)),"",'!0'!AA1044)</f>
        <v/>
      </c>
      <c r="AB1042" t="str">
        <f>IF(OR(ISBLANK('!0'!AB1044),ISERROR('!0'!AB1044)),"",'!0'!AB1044)</f>
        <v/>
      </c>
      <c r="AC1042" t="str">
        <f>IF(OR(ISBLANK('!0'!AI1044),ISERROR('!0'!AI1044)),"",'!0'!AI1044)</f>
        <v/>
      </c>
      <c r="AD1042" t="str">
        <f>IF(OR(ISBLANK('!0'!AJ1044),ISERROR('!0'!AJ1044)),"",'!0'!AJ1044)</f>
        <v/>
      </c>
      <c r="AE1042" t="str">
        <f>IF(OR(ISBLANK('!0'!AK1044),ISERROR('!0'!AK1044)),"",'!0'!AK1044)</f>
        <v/>
      </c>
      <c r="AF1042" t="str">
        <f>IF(OR(ISBLANK('!0'!AL1044),ISERROR('!0'!AL1044)),"",'!0'!AL1044)</f>
        <v/>
      </c>
      <c r="AG1042" t="str">
        <f>IF(OR(ISBLANK('!0'!AM1044),ISERROR('!0'!AM1044)),"",'!0'!AM1044)</f>
        <v/>
      </c>
      <c r="AH1042" t="str">
        <f>IF(OR(ISBLANK('!0'!AN1044),ISERROR('!0'!AN1044)),"",'!0'!AN1044)</f>
        <v/>
      </c>
      <c r="AI1042" t="str">
        <f>IF(OR(ISBLANK('!0'!AO1044),ISERROR('!0'!AO1044)),"",'!0'!AO1044)</f>
        <v/>
      </c>
      <c r="AJ1042" t="str">
        <f>IF(OR(ISBLANK('!0'!AP1044),ISERROR('!0'!AP1044)),"",'!0'!AP1044)</f>
        <v/>
      </c>
      <c r="AK1042" t="str">
        <f>IF(OR(ISBLANK('!0'!AQ1044),ISERROR('!0'!AQ1044)),"",'!0'!AQ1044)</f>
        <v/>
      </c>
      <c r="AL1042" t="str">
        <f>IF(OR(ISBLANK('!0'!AR1044),ISERROR('!0'!AR1044)),"",'!0'!AR1044)</f>
        <v/>
      </c>
      <c r="AM1042" t="str">
        <f>IF(OR(ISBLANK('!0'!AS1044),ISERROR('!0'!AS1044)),"",'!0'!AS1044)</f>
        <v/>
      </c>
      <c r="AN1042" t="str">
        <f>IF(OR(ISBLANK('!0'!AT1044),ISERROR('!0'!AT1044)),"",'!0'!AT1044)</f>
        <v/>
      </c>
      <c r="AO1042" t="str">
        <f>IF(OR(ISBLANK('!0'!AU1044),ISERROR('!0'!AU1044)),"",'!0'!AU1044)</f>
        <v/>
      </c>
      <c r="AP1042" t="str">
        <f>IF(OR(ISBLANK('!0'!AV1044),ISERROR('!0'!AV1044)),"",'!0'!AV1044)</f>
        <v/>
      </c>
      <c r="AQ1042" t="str">
        <f>IF(OR(ISBLANK('!0'!AW1044),ISERROR('!0'!AW1044)),"",'!0'!AW1044)</f>
        <v/>
      </c>
      <c r="AR1042" t="str">
        <f>IF(OR(ISBLANK('!0'!AX1044),ISERROR('!0'!AX1044)),"",'!0'!AX1044)</f>
        <v/>
      </c>
      <c r="AS1042" t="str">
        <f>IF(OR(ISBLANK('!0'!AY1044),ISERROR('!0'!AY1044)),"",'!0'!AY1044)</f>
        <v/>
      </c>
      <c r="AT1042" t="str">
        <f>IF(OR(ISBLANK('!0'!AZ1044),ISERROR('!0'!AZ1044)),"",'!0'!AZ1044)</f>
        <v/>
      </c>
      <c r="AU1042" t="str">
        <f>IF(OR(ISBLANK('!0'!BA1044),ISERROR('!0'!BA1044)),"",'!0'!BA1044)</f>
        <v/>
      </c>
      <c r="AV1042" t="str">
        <f>IF(OR(ISBLANK('!0'!BB1044),ISERROR('!0'!BB1044)),"",'!0'!BB1044)</f>
        <v/>
      </c>
      <c r="AW1042" t="str">
        <f>IF(OR(ISBLANK('!0'!BC1044),ISERROR('!0'!BC1044)),"",'!0'!BC1044)</f>
        <v/>
      </c>
      <c r="AX1042" t="str">
        <f>IF(OR(ISBLANK('!0'!BD1044),ISERROR('!0'!BD1044)),"",'!0'!BD1044)</f>
        <v/>
      </c>
      <c r="AY1042" t="str">
        <f>IF(OR(ISBLANK('!0'!BE1044),ISERROR('!0'!BE1044)),"",'!0'!BE1044)</f>
        <v/>
      </c>
      <c r="AZ1042" t="str">
        <f>IF(OR(ISBLANK('!0'!BF1044),ISERROR('!0'!BF1044)),"",'!0'!BF1044)</f>
        <v/>
      </c>
      <c r="BA1042" t="str">
        <f>IF(OR(ISBLANK('!0'!BG1044),ISERROR('!0'!BG1044)),"",'!0'!BG1044)</f>
        <v/>
      </c>
      <c r="BB1042" t="str">
        <f>IF(OR(ISBLANK('!0'!BH1044),ISERROR('!0'!BH1044)),"",'!0'!BH1044)</f>
        <v/>
      </c>
      <c r="BC1042" t="str">
        <f>IF(OR(ISBLANK('!0'!BI1044),ISERROR('!0'!BI1044)),"",'!0'!BI1044)</f>
        <v/>
      </c>
    </row>
    <row r="1043" spans="1:55" ht="12.75" customHeight="1" x14ac:dyDescent="0.2">
      <c r="A1043" t="str">
        <f>IF(OR(ISBLANK('!0'!A1045),ISERROR('!0'!A1045)),"",'!0'!A1045)</f>
        <v/>
      </c>
      <c r="B1043" t="str">
        <f>IF(OR(ISBLANK('!0'!B1045),ISERROR('!0'!B1045)),"",'!0'!B1045)</f>
        <v/>
      </c>
      <c r="C1043" t="str">
        <f>IF(OR(ISBLANK('!0'!C1044),ISERROR('!0'!C1044)),"",'!0'!C1044)</f>
        <v/>
      </c>
      <c r="D1043" t="str">
        <f>IF(OR(ISBLANK('!0'!D1045),ISERROR('!0'!D1045)),"",'!0'!D1045)</f>
        <v/>
      </c>
      <c r="E1043" t="str">
        <f>IF(OR(ISBLANK('!0'!E1045),ISERROR('!0'!E1045)),"",'!0'!E1045)</f>
        <v/>
      </c>
      <c r="F1043" t="str">
        <f>IF(OR(ISBLANK('!0'!F1045),ISERROR('!0'!F1045)),"",'!0'!F1045)</f>
        <v/>
      </c>
      <c r="G1043" t="str">
        <f>IF(OR(ISBLANK('!0'!G1045),ISERROR('!0'!G1045)),"",'!0'!G1045)</f>
        <v/>
      </c>
      <c r="H1043" t="str">
        <f>IF(OR(ISBLANK('!0'!H1045),ISERROR('!0'!H1045)),"",'!0'!H1045)</f>
        <v/>
      </c>
      <c r="I1043" s="4" t="str">
        <f>IF(OR(ISBLANK('!0'!I1045),ISERROR('!0'!I1045)),"",'!0'!I1045)</f>
        <v/>
      </c>
      <c r="J1043" t="str">
        <f>IF(OR(ISBLANK('!0'!J1045),ISERROR('!0'!J1045)),"",'!0'!J1045)</f>
        <v/>
      </c>
      <c r="K1043" s="59" t="str">
        <f>IF(OR(ISBLANK('!0'!K1045),ISERROR('!0'!K1045)),"",'!0'!K1045)</f>
        <v/>
      </c>
      <c r="L1043" t="str">
        <f>IF(OR(ISBLANK('!0'!L1045),ISERROR('!0'!L1045)),"",'!0'!L1045)</f>
        <v/>
      </c>
      <c r="M1043" t="str">
        <f>IF(OR(ISBLANK('!0'!M1045),ISERROR('!0'!M1045)),"",'!0'!M1045)</f>
        <v/>
      </c>
      <c r="N1043" t="str">
        <f>IF(OR(ISBLANK('!0'!N1045),ISERROR('!0'!N1045)),"",'!0'!N1045)</f>
        <v/>
      </c>
      <c r="O1043" t="str">
        <f>IF(OR(ISBLANK('!0'!O1045),ISERROR('!0'!O1045)),"",'!0'!O1045)</f>
        <v/>
      </c>
      <c r="P1043" t="str">
        <f>IF(OR(ISBLANK('!0'!P1045),ISERROR('!0'!P1045)),"",'!0'!P1045)</f>
        <v/>
      </c>
      <c r="Q1043" t="str">
        <f>IF(OR(ISBLANK('!0'!Q1045),ISERROR('!0'!Q1045)),"",'!0'!Q1045)</f>
        <v/>
      </c>
      <c r="R1043" t="str">
        <f>IF(OR(ISBLANK('!0'!R1045),ISERROR('!0'!R1045)),"",'!0'!R1045)</f>
        <v/>
      </c>
      <c r="S1043" t="str">
        <f>IF(OR(ISBLANK('!0'!S1045),ISERROR('!0'!S1045)),"",'!0'!S1045)</f>
        <v/>
      </c>
      <c r="T1043" t="str">
        <f>IF(OR(ISBLANK('!0'!T1045),ISERROR('!0'!T1045)),"",'!0'!T1045)</f>
        <v/>
      </c>
      <c r="U1043" t="str">
        <f>IF(OR(ISBLANK('!0'!U1045),ISERROR('!0'!U1045)),"",'!0'!U1045)</f>
        <v/>
      </c>
      <c r="V1043" t="str">
        <f>IF(OR(ISBLANK('!0'!V1045),ISERROR('!0'!V1045)),"",'!0'!V1045)</f>
        <v/>
      </c>
      <c r="W1043" t="str">
        <f>IF(OR(ISBLANK('!0'!W1045),ISERROR('!0'!W1045)),"",'!0'!W1045)</f>
        <v/>
      </c>
      <c r="X1043" t="str">
        <f>IF(OR(ISBLANK('!0'!X1045),ISERROR('!0'!X1045)),"",'!0'!X1045)</f>
        <v/>
      </c>
      <c r="Y1043" t="str">
        <f>IF(OR(ISBLANK('!0'!Y1045),ISERROR('!0'!Y1045)),"",'!0'!Y1045)</f>
        <v/>
      </c>
      <c r="Z1043" t="str">
        <f>IF(OR(ISBLANK('!0'!Z1045),ISERROR('!0'!Z1045)),"",'!0'!Z1045)</f>
        <v/>
      </c>
      <c r="AA1043" t="str">
        <f>IF(OR(ISBLANK('!0'!AA1045),ISERROR('!0'!AA1045)),"",'!0'!AA1045)</f>
        <v/>
      </c>
      <c r="AB1043" t="str">
        <f>IF(OR(ISBLANK('!0'!AB1045),ISERROR('!0'!AB1045)),"",'!0'!AB1045)</f>
        <v/>
      </c>
      <c r="AC1043" t="str">
        <f>IF(OR(ISBLANK('!0'!AI1045),ISERROR('!0'!AI1045)),"",'!0'!AI1045)</f>
        <v/>
      </c>
      <c r="AD1043" t="str">
        <f>IF(OR(ISBLANK('!0'!AJ1045),ISERROR('!0'!AJ1045)),"",'!0'!AJ1045)</f>
        <v/>
      </c>
      <c r="AE1043" t="str">
        <f>IF(OR(ISBLANK('!0'!AK1045),ISERROR('!0'!AK1045)),"",'!0'!AK1045)</f>
        <v/>
      </c>
      <c r="AF1043" t="str">
        <f>IF(OR(ISBLANK('!0'!AL1045),ISERROR('!0'!AL1045)),"",'!0'!AL1045)</f>
        <v/>
      </c>
      <c r="AG1043" t="str">
        <f>IF(OR(ISBLANK('!0'!AM1045),ISERROR('!0'!AM1045)),"",'!0'!AM1045)</f>
        <v/>
      </c>
      <c r="AH1043" t="str">
        <f>IF(OR(ISBLANK('!0'!AN1045),ISERROR('!0'!AN1045)),"",'!0'!AN1045)</f>
        <v/>
      </c>
      <c r="AI1043" t="str">
        <f>IF(OR(ISBLANK('!0'!AO1045),ISERROR('!0'!AO1045)),"",'!0'!AO1045)</f>
        <v/>
      </c>
      <c r="AJ1043" t="str">
        <f>IF(OR(ISBLANK('!0'!AP1045),ISERROR('!0'!AP1045)),"",'!0'!AP1045)</f>
        <v/>
      </c>
      <c r="AK1043" t="str">
        <f>IF(OR(ISBLANK('!0'!AQ1045),ISERROR('!0'!AQ1045)),"",'!0'!AQ1045)</f>
        <v/>
      </c>
      <c r="AL1043" t="str">
        <f>IF(OR(ISBLANK('!0'!AR1045),ISERROR('!0'!AR1045)),"",'!0'!AR1045)</f>
        <v/>
      </c>
      <c r="AM1043" t="str">
        <f>IF(OR(ISBLANK('!0'!AS1045),ISERROR('!0'!AS1045)),"",'!0'!AS1045)</f>
        <v/>
      </c>
      <c r="AN1043" t="str">
        <f>IF(OR(ISBLANK('!0'!AT1045),ISERROR('!0'!AT1045)),"",'!0'!AT1045)</f>
        <v/>
      </c>
      <c r="AO1043" t="str">
        <f>IF(OR(ISBLANK('!0'!AU1045),ISERROR('!0'!AU1045)),"",'!0'!AU1045)</f>
        <v/>
      </c>
      <c r="AP1043" t="str">
        <f>IF(OR(ISBLANK('!0'!AV1045),ISERROR('!0'!AV1045)),"",'!0'!AV1045)</f>
        <v/>
      </c>
      <c r="AQ1043" t="str">
        <f>IF(OR(ISBLANK('!0'!AW1045),ISERROR('!0'!AW1045)),"",'!0'!AW1045)</f>
        <v/>
      </c>
      <c r="AR1043" t="str">
        <f>IF(OR(ISBLANK('!0'!AX1045),ISERROR('!0'!AX1045)),"",'!0'!AX1045)</f>
        <v/>
      </c>
      <c r="AS1043" t="str">
        <f>IF(OR(ISBLANK('!0'!AY1045),ISERROR('!0'!AY1045)),"",'!0'!AY1045)</f>
        <v/>
      </c>
      <c r="AT1043" t="str">
        <f>IF(OR(ISBLANK('!0'!AZ1045),ISERROR('!0'!AZ1045)),"",'!0'!AZ1045)</f>
        <v/>
      </c>
      <c r="AU1043" t="str">
        <f>IF(OR(ISBLANK('!0'!BA1045),ISERROR('!0'!BA1045)),"",'!0'!BA1045)</f>
        <v/>
      </c>
      <c r="AV1043" t="str">
        <f>IF(OR(ISBLANK('!0'!BB1045),ISERROR('!0'!BB1045)),"",'!0'!BB1045)</f>
        <v/>
      </c>
      <c r="AW1043" t="str">
        <f>IF(OR(ISBLANK('!0'!BC1045),ISERROR('!0'!BC1045)),"",'!0'!BC1045)</f>
        <v/>
      </c>
      <c r="AX1043" t="str">
        <f>IF(OR(ISBLANK('!0'!BD1045),ISERROR('!0'!BD1045)),"",'!0'!BD1045)</f>
        <v/>
      </c>
      <c r="AY1043" t="str">
        <f>IF(OR(ISBLANK('!0'!BE1045),ISERROR('!0'!BE1045)),"",'!0'!BE1045)</f>
        <v/>
      </c>
      <c r="AZ1043" t="str">
        <f>IF(OR(ISBLANK('!0'!BF1045),ISERROR('!0'!BF1045)),"",'!0'!BF1045)</f>
        <v/>
      </c>
      <c r="BA1043" t="str">
        <f>IF(OR(ISBLANK('!0'!BG1045),ISERROR('!0'!BG1045)),"",'!0'!BG1045)</f>
        <v/>
      </c>
      <c r="BB1043" t="str">
        <f>IF(OR(ISBLANK('!0'!BH1045),ISERROR('!0'!BH1045)),"",'!0'!BH1045)</f>
        <v/>
      </c>
      <c r="BC1043" t="str">
        <f>IF(OR(ISBLANK('!0'!BI1045),ISERROR('!0'!BI1045)),"",'!0'!BI1045)</f>
        <v/>
      </c>
    </row>
    <row r="1044" spans="1:55" ht="12.75" customHeight="1" x14ac:dyDescent="0.2">
      <c r="A1044" t="str">
        <f>IF(OR(ISBLANK('!0'!A1046),ISERROR('!0'!A1046)),"",'!0'!A1046)</f>
        <v/>
      </c>
      <c r="B1044" t="str">
        <f>IF(OR(ISBLANK('!0'!B1046),ISERROR('!0'!B1046)),"",'!0'!B1046)</f>
        <v/>
      </c>
      <c r="C1044" t="str">
        <f>IF(OR(ISBLANK('!0'!C1045),ISERROR('!0'!C1045)),"",'!0'!C1045)</f>
        <v/>
      </c>
      <c r="D1044" t="str">
        <f>IF(OR(ISBLANK('!0'!D1046),ISERROR('!0'!D1046)),"",'!0'!D1046)</f>
        <v/>
      </c>
      <c r="E1044" t="str">
        <f>IF(OR(ISBLANK('!0'!E1046),ISERROR('!0'!E1046)),"",'!0'!E1046)</f>
        <v/>
      </c>
      <c r="F1044" t="str">
        <f>IF(OR(ISBLANK('!0'!F1046),ISERROR('!0'!F1046)),"",'!0'!F1046)</f>
        <v/>
      </c>
      <c r="G1044" t="str">
        <f>IF(OR(ISBLANK('!0'!G1046),ISERROR('!0'!G1046)),"",'!0'!G1046)</f>
        <v/>
      </c>
      <c r="H1044" t="str">
        <f>IF(OR(ISBLANK('!0'!H1046),ISERROR('!0'!H1046)),"",'!0'!H1046)</f>
        <v/>
      </c>
      <c r="I1044" s="4" t="str">
        <f>IF(OR(ISBLANK('!0'!I1046),ISERROR('!0'!I1046)),"",'!0'!I1046)</f>
        <v/>
      </c>
      <c r="J1044" t="str">
        <f>IF(OR(ISBLANK('!0'!J1046),ISERROR('!0'!J1046)),"",'!0'!J1046)</f>
        <v/>
      </c>
      <c r="K1044" s="59" t="str">
        <f>IF(OR(ISBLANK('!0'!K1046),ISERROR('!0'!K1046)),"",'!0'!K1046)</f>
        <v/>
      </c>
      <c r="L1044" t="str">
        <f>IF(OR(ISBLANK('!0'!L1046),ISERROR('!0'!L1046)),"",'!0'!L1046)</f>
        <v/>
      </c>
      <c r="M1044" t="str">
        <f>IF(OR(ISBLANK('!0'!M1046),ISERROR('!0'!M1046)),"",'!0'!M1046)</f>
        <v/>
      </c>
      <c r="N1044" t="str">
        <f>IF(OR(ISBLANK('!0'!N1046),ISERROR('!0'!N1046)),"",'!0'!N1046)</f>
        <v/>
      </c>
      <c r="O1044" t="str">
        <f>IF(OR(ISBLANK('!0'!O1046),ISERROR('!0'!O1046)),"",'!0'!O1046)</f>
        <v/>
      </c>
      <c r="P1044" t="str">
        <f>IF(OR(ISBLANK('!0'!P1046),ISERROR('!0'!P1046)),"",'!0'!P1046)</f>
        <v/>
      </c>
      <c r="Q1044" t="str">
        <f>IF(OR(ISBLANK('!0'!Q1046),ISERROR('!0'!Q1046)),"",'!0'!Q1046)</f>
        <v/>
      </c>
      <c r="R1044" t="str">
        <f>IF(OR(ISBLANK('!0'!R1046),ISERROR('!0'!R1046)),"",'!0'!R1046)</f>
        <v/>
      </c>
      <c r="S1044" t="str">
        <f>IF(OR(ISBLANK('!0'!S1046),ISERROR('!0'!S1046)),"",'!0'!S1046)</f>
        <v/>
      </c>
      <c r="T1044" t="str">
        <f>IF(OR(ISBLANK('!0'!T1046),ISERROR('!0'!T1046)),"",'!0'!T1046)</f>
        <v/>
      </c>
      <c r="U1044" t="str">
        <f>IF(OR(ISBLANK('!0'!U1046),ISERROR('!0'!U1046)),"",'!0'!U1046)</f>
        <v/>
      </c>
      <c r="V1044" t="str">
        <f>IF(OR(ISBLANK('!0'!V1046),ISERROR('!0'!V1046)),"",'!0'!V1046)</f>
        <v/>
      </c>
      <c r="W1044" t="str">
        <f>IF(OR(ISBLANK('!0'!W1046),ISERROR('!0'!W1046)),"",'!0'!W1046)</f>
        <v/>
      </c>
      <c r="X1044" t="str">
        <f>IF(OR(ISBLANK('!0'!X1046),ISERROR('!0'!X1046)),"",'!0'!X1046)</f>
        <v/>
      </c>
      <c r="Y1044" t="str">
        <f>IF(OR(ISBLANK('!0'!Y1046),ISERROR('!0'!Y1046)),"",'!0'!Y1046)</f>
        <v/>
      </c>
      <c r="Z1044" t="str">
        <f>IF(OR(ISBLANK('!0'!Z1046),ISERROR('!0'!Z1046)),"",'!0'!Z1046)</f>
        <v/>
      </c>
      <c r="AA1044" t="str">
        <f>IF(OR(ISBLANK('!0'!AA1046),ISERROR('!0'!AA1046)),"",'!0'!AA1046)</f>
        <v/>
      </c>
      <c r="AB1044" t="str">
        <f>IF(OR(ISBLANK('!0'!AB1046),ISERROR('!0'!AB1046)),"",'!0'!AB1046)</f>
        <v/>
      </c>
      <c r="AC1044" t="str">
        <f>IF(OR(ISBLANK('!0'!AI1046),ISERROR('!0'!AI1046)),"",'!0'!AI1046)</f>
        <v/>
      </c>
      <c r="AD1044" t="str">
        <f>IF(OR(ISBLANK('!0'!AJ1046),ISERROR('!0'!AJ1046)),"",'!0'!AJ1046)</f>
        <v/>
      </c>
      <c r="AE1044" t="str">
        <f>IF(OR(ISBLANK('!0'!AK1046),ISERROR('!0'!AK1046)),"",'!0'!AK1046)</f>
        <v/>
      </c>
      <c r="AF1044" t="str">
        <f>IF(OR(ISBLANK('!0'!AL1046),ISERROR('!0'!AL1046)),"",'!0'!AL1046)</f>
        <v/>
      </c>
      <c r="AG1044" t="str">
        <f>IF(OR(ISBLANK('!0'!AM1046),ISERROR('!0'!AM1046)),"",'!0'!AM1046)</f>
        <v/>
      </c>
      <c r="AH1044" t="str">
        <f>IF(OR(ISBLANK('!0'!AN1046),ISERROR('!0'!AN1046)),"",'!0'!AN1046)</f>
        <v/>
      </c>
      <c r="AI1044" t="str">
        <f>IF(OR(ISBLANK('!0'!AO1046),ISERROR('!0'!AO1046)),"",'!0'!AO1046)</f>
        <v/>
      </c>
      <c r="AJ1044" t="str">
        <f>IF(OR(ISBLANK('!0'!AP1046),ISERROR('!0'!AP1046)),"",'!0'!AP1046)</f>
        <v/>
      </c>
      <c r="AK1044" t="str">
        <f>IF(OR(ISBLANK('!0'!AQ1046),ISERROR('!0'!AQ1046)),"",'!0'!AQ1046)</f>
        <v/>
      </c>
      <c r="AL1044" t="str">
        <f>IF(OR(ISBLANK('!0'!AR1046),ISERROR('!0'!AR1046)),"",'!0'!AR1046)</f>
        <v/>
      </c>
      <c r="AM1044" t="str">
        <f>IF(OR(ISBLANK('!0'!AS1046),ISERROR('!0'!AS1046)),"",'!0'!AS1046)</f>
        <v/>
      </c>
      <c r="AN1044" t="str">
        <f>IF(OR(ISBLANK('!0'!AT1046),ISERROR('!0'!AT1046)),"",'!0'!AT1046)</f>
        <v/>
      </c>
      <c r="AO1044" t="str">
        <f>IF(OR(ISBLANK('!0'!AU1046),ISERROR('!0'!AU1046)),"",'!0'!AU1046)</f>
        <v/>
      </c>
      <c r="AP1044" t="str">
        <f>IF(OR(ISBLANK('!0'!AV1046),ISERROR('!0'!AV1046)),"",'!0'!AV1046)</f>
        <v/>
      </c>
      <c r="AQ1044" t="str">
        <f>IF(OR(ISBLANK('!0'!AW1046),ISERROR('!0'!AW1046)),"",'!0'!AW1046)</f>
        <v/>
      </c>
      <c r="AR1044" t="str">
        <f>IF(OR(ISBLANK('!0'!AX1046),ISERROR('!0'!AX1046)),"",'!0'!AX1046)</f>
        <v/>
      </c>
      <c r="AS1044" t="str">
        <f>IF(OR(ISBLANK('!0'!AY1046),ISERROR('!0'!AY1046)),"",'!0'!AY1046)</f>
        <v/>
      </c>
      <c r="AT1044" t="str">
        <f>IF(OR(ISBLANK('!0'!AZ1046),ISERROR('!0'!AZ1046)),"",'!0'!AZ1046)</f>
        <v/>
      </c>
      <c r="AU1044" t="str">
        <f>IF(OR(ISBLANK('!0'!BA1046),ISERROR('!0'!BA1046)),"",'!0'!BA1046)</f>
        <v/>
      </c>
      <c r="AV1044" t="str">
        <f>IF(OR(ISBLANK('!0'!BB1046),ISERROR('!0'!BB1046)),"",'!0'!BB1046)</f>
        <v/>
      </c>
      <c r="AW1044" t="str">
        <f>IF(OR(ISBLANK('!0'!BC1046),ISERROR('!0'!BC1046)),"",'!0'!BC1046)</f>
        <v/>
      </c>
      <c r="AX1044" t="str">
        <f>IF(OR(ISBLANK('!0'!BD1046),ISERROR('!0'!BD1046)),"",'!0'!BD1046)</f>
        <v/>
      </c>
      <c r="AY1044" t="str">
        <f>IF(OR(ISBLANK('!0'!BE1046),ISERROR('!0'!BE1046)),"",'!0'!BE1046)</f>
        <v/>
      </c>
      <c r="AZ1044" t="str">
        <f>IF(OR(ISBLANK('!0'!BF1046),ISERROR('!0'!BF1046)),"",'!0'!BF1046)</f>
        <v/>
      </c>
      <c r="BA1044" t="str">
        <f>IF(OR(ISBLANK('!0'!BG1046),ISERROR('!0'!BG1046)),"",'!0'!BG1046)</f>
        <v/>
      </c>
      <c r="BB1044" t="str">
        <f>IF(OR(ISBLANK('!0'!BH1046),ISERROR('!0'!BH1046)),"",'!0'!BH1046)</f>
        <v/>
      </c>
      <c r="BC1044" t="str">
        <f>IF(OR(ISBLANK('!0'!BI1046),ISERROR('!0'!BI1046)),"",'!0'!BI1046)</f>
        <v/>
      </c>
    </row>
    <row r="1045" spans="1:55" ht="12.75" customHeight="1" x14ac:dyDescent="0.2">
      <c r="A1045" t="str">
        <f>IF(OR(ISBLANK('!0'!A1047),ISERROR('!0'!A1047)),"",'!0'!A1047)</f>
        <v/>
      </c>
      <c r="B1045" t="str">
        <f>IF(OR(ISBLANK('!0'!B1047),ISERROR('!0'!B1047)),"",'!0'!B1047)</f>
        <v/>
      </c>
      <c r="C1045" t="str">
        <f>IF(OR(ISBLANK('!0'!C1046),ISERROR('!0'!C1046)),"",'!0'!C1046)</f>
        <v/>
      </c>
      <c r="D1045" t="str">
        <f>IF(OR(ISBLANK('!0'!D1047),ISERROR('!0'!D1047)),"",'!0'!D1047)</f>
        <v/>
      </c>
      <c r="E1045" t="str">
        <f>IF(OR(ISBLANK('!0'!E1047),ISERROR('!0'!E1047)),"",'!0'!E1047)</f>
        <v/>
      </c>
      <c r="F1045" t="str">
        <f>IF(OR(ISBLANK('!0'!F1047),ISERROR('!0'!F1047)),"",'!0'!F1047)</f>
        <v/>
      </c>
      <c r="G1045" t="str">
        <f>IF(OR(ISBLANK('!0'!G1047),ISERROR('!0'!G1047)),"",'!0'!G1047)</f>
        <v/>
      </c>
      <c r="H1045" t="str">
        <f>IF(OR(ISBLANK('!0'!H1047),ISERROR('!0'!H1047)),"",'!0'!H1047)</f>
        <v/>
      </c>
      <c r="I1045" s="4" t="str">
        <f>IF(OR(ISBLANK('!0'!I1047),ISERROR('!0'!I1047)),"",'!0'!I1047)</f>
        <v/>
      </c>
      <c r="J1045" t="str">
        <f>IF(OR(ISBLANK('!0'!J1047),ISERROR('!0'!J1047)),"",'!0'!J1047)</f>
        <v/>
      </c>
      <c r="K1045" s="59" t="str">
        <f>IF(OR(ISBLANK('!0'!K1047),ISERROR('!0'!K1047)),"",'!0'!K1047)</f>
        <v/>
      </c>
      <c r="L1045" t="str">
        <f>IF(OR(ISBLANK('!0'!L1047),ISERROR('!0'!L1047)),"",'!0'!L1047)</f>
        <v/>
      </c>
      <c r="M1045" t="str">
        <f>IF(OR(ISBLANK('!0'!M1047),ISERROR('!0'!M1047)),"",'!0'!M1047)</f>
        <v/>
      </c>
      <c r="N1045" t="str">
        <f>IF(OR(ISBLANK('!0'!N1047),ISERROR('!0'!N1047)),"",'!0'!N1047)</f>
        <v/>
      </c>
      <c r="O1045" t="str">
        <f>IF(OR(ISBLANK('!0'!O1047),ISERROR('!0'!O1047)),"",'!0'!O1047)</f>
        <v/>
      </c>
      <c r="P1045" t="str">
        <f>IF(OR(ISBLANK('!0'!P1047),ISERROR('!0'!P1047)),"",'!0'!P1047)</f>
        <v/>
      </c>
      <c r="Q1045" t="str">
        <f>IF(OR(ISBLANK('!0'!Q1047),ISERROR('!0'!Q1047)),"",'!0'!Q1047)</f>
        <v/>
      </c>
      <c r="R1045" t="str">
        <f>IF(OR(ISBLANK('!0'!R1047),ISERROR('!0'!R1047)),"",'!0'!R1047)</f>
        <v/>
      </c>
      <c r="S1045" t="str">
        <f>IF(OR(ISBLANK('!0'!S1047),ISERROR('!0'!S1047)),"",'!0'!S1047)</f>
        <v/>
      </c>
      <c r="T1045" t="str">
        <f>IF(OR(ISBLANK('!0'!T1047),ISERROR('!0'!T1047)),"",'!0'!T1047)</f>
        <v/>
      </c>
      <c r="U1045" t="str">
        <f>IF(OR(ISBLANK('!0'!U1047),ISERROR('!0'!U1047)),"",'!0'!U1047)</f>
        <v/>
      </c>
      <c r="V1045" t="str">
        <f>IF(OR(ISBLANK('!0'!V1047),ISERROR('!0'!V1047)),"",'!0'!V1047)</f>
        <v/>
      </c>
      <c r="W1045" t="str">
        <f>IF(OR(ISBLANK('!0'!W1047),ISERROR('!0'!W1047)),"",'!0'!W1047)</f>
        <v/>
      </c>
      <c r="X1045" t="str">
        <f>IF(OR(ISBLANK('!0'!X1047),ISERROR('!0'!X1047)),"",'!0'!X1047)</f>
        <v/>
      </c>
      <c r="Y1045" t="str">
        <f>IF(OR(ISBLANK('!0'!Y1047),ISERROR('!0'!Y1047)),"",'!0'!Y1047)</f>
        <v/>
      </c>
      <c r="Z1045" t="str">
        <f>IF(OR(ISBLANK('!0'!Z1047),ISERROR('!0'!Z1047)),"",'!0'!Z1047)</f>
        <v/>
      </c>
      <c r="AA1045" t="str">
        <f>IF(OR(ISBLANK('!0'!AA1047),ISERROR('!0'!AA1047)),"",'!0'!AA1047)</f>
        <v/>
      </c>
      <c r="AB1045" t="str">
        <f>IF(OR(ISBLANK('!0'!AB1047),ISERROR('!0'!AB1047)),"",'!0'!AB1047)</f>
        <v/>
      </c>
      <c r="AC1045" t="str">
        <f>IF(OR(ISBLANK('!0'!AI1047),ISERROR('!0'!AI1047)),"",'!0'!AI1047)</f>
        <v/>
      </c>
      <c r="AD1045" t="str">
        <f>IF(OR(ISBLANK('!0'!AJ1047),ISERROR('!0'!AJ1047)),"",'!0'!AJ1047)</f>
        <v/>
      </c>
      <c r="AE1045" t="str">
        <f>IF(OR(ISBLANK('!0'!AK1047),ISERROR('!0'!AK1047)),"",'!0'!AK1047)</f>
        <v/>
      </c>
      <c r="AF1045" t="str">
        <f>IF(OR(ISBLANK('!0'!AL1047),ISERROR('!0'!AL1047)),"",'!0'!AL1047)</f>
        <v/>
      </c>
      <c r="AG1045" t="str">
        <f>IF(OR(ISBLANK('!0'!AM1047),ISERROR('!0'!AM1047)),"",'!0'!AM1047)</f>
        <v/>
      </c>
      <c r="AH1045" t="str">
        <f>IF(OR(ISBLANK('!0'!AN1047),ISERROR('!0'!AN1047)),"",'!0'!AN1047)</f>
        <v/>
      </c>
      <c r="AI1045" t="str">
        <f>IF(OR(ISBLANK('!0'!AO1047),ISERROR('!0'!AO1047)),"",'!0'!AO1047)</f>
        <v/>
      </c>
      <c r="AJ1045" t="str">
        <f>IF(OR(ISBLANK('!0'!AP1047),ISERROR('!0'!AP1047)),"",'!0'!AP1047)</f>
        <v/>
      </c>
      <c r="AK1045" t="str">
        <f>IF(OR(ISBLANK('!0'!AQ1047),ISERROR('!0'!AQ1047)),"",'!0'!AQ1047)</f>
        <v/>
      </c>
      <c r="AL1045" t="str">
        <f>IF(OR(ISBLANK('!0'!AR1047),ISERROR('!0'!AR1047)),"",'!0'!AR1047)</f>
        <v/>
      </c>
      <c r="AM1045" t="str">
        <f>IF(OR(ISBLANK('!0'!AS1047),ISERROR('!0'!AS1047)),"",'!0'!AS1047)</f>
        <v/>
      </c>
      <c r="AN1045" t="str">
        <f>IF(OR(ISBLANK('!0'!AT1047),ISERROR('!0'!AT1047)),"",'!0'!AT1047)</f>
        <v/>
      </c>
      <c r="AO1045" t="str">
        <f>IF(OR(ISBLANK('!0'!AU1047),ISERROR('!0'!AU1047)),"",'!0'!AU1047)</f>
        <v/>
      </c>
      <c r="AP1045" t="str">
        <f>IF(OR(ISBLANK('!0'!AV1047),ISERROR('!0'!AV1047)),"",'!0'!AV1047)</f>
        <v/>
      </c>
      <c r="AQ1045" t="str">
        <f>IF(OR(ISBLANK('!0'!AW1047),ISERROR('!0'!AW1047)),"",'!0'!AW1047)</f>
        <v/>
      </c>
      <c r="AR1045" t="str">
        <f>IF(OR(ISBLANK('!0'!AX1047),ISERROR('!0'!AX1047)),"",'!0'!AX1047)</f>
        <v/>
      </c>
      <c r="AS1045" t="str">
        <f>IF(OR(ISBLANK('!0'!AY1047),ISERROR('!0'!AY1047)),"",'!0'!AY1047)</f>
        <v/>
      </c>
      <c r="AT1045" t="str">
        <f>IF(OR(ISBLANK('!0'!AZ1047),ISERROR('!0'!AZ1047)),"",'!0'!AZ1047)</f>
        <v/>
      </c>
      <c r="AU1045" t="str">
        <f>IF(OR(ISBLANK('!0'!BA1047),ISERROR('!0'!BA1047)),"",'!0'!BA1047)</f>
        <v/>
      </c>
      <c r="AV1045" t="str">
        <f>IF(OR(ISBLANK('!0'!BB1047),ISERROR('!0'!BB1047)),"",'!0'!BB1047)</f>
        <v/>
      </c>
      <c r="AW1045" t="str">
        <f>IF(OR(ISBLANK('!0'!BC1047),ISERROR('!0'!BC1047)),"",'!0'!BC1047)</f>
        <v/>
      </c>
      <c r="AX1045" t="str">
        <f>IF(OR(ISBLANK('!0'!BD1047),ISERROR('!0'!BD1047)),"",'!0'!BD1047)</f>
        <v/>
      </c>
      <c r="AY1045" t="str">
        <f>IF(OR(ISBLANK('!0'!BE1047),ISERROR('!0'!BE1047)),"",'!0'!BE1047)</f>
        <v/>
      </c>
      <c r="AZ1045" t="str">
        <f>IF(OR(ISBLANK('!0'!BF1047),ISERROR('!0'!BF1047)),"",'!0'!BF1047)</f>
        <v/>
      </c>
      <c r="BA1045" t="str">
        <f>IF(OR(ISBLANK('!0'!BG1047),ISERROR('!0'!BG1047)),"",'!0'!BG1047)</f>
        <v/>
      </c>
      <c r="BB1045" t="str">
        <f>IF(OR(ISBLANK('!0'!BH1047),ISERROR('!0'!BH1047)),"",'!0'!BH1047)</f>
        <v/>
      </c>
      <c r="BC1045" t="str">
        <f>IF(OR(ISBLANK('!0'!BI1047),ISERROR('!0'!BI1047)),"",'!0'!BI1047)</f>
        <v/>
      </c>
    </row>
    <row r="1046" spans="1:55" ht="12.75" customHeight="1" x14ac:dyDescent="0.2">
      <c r="A1046" t="str">
        <f>IF(OR(ISBLANK('!0'!A1048),ISERROR('!0'!A1048)),"",'!0'!A1048)</f>
        <v/>
      </c>
      <c r="B1046" t="str">
        <f>IF(OR(ISBLANK('!0'!B1048),ISERROR('!0'!B1048)),"",'!0'!B1048)</f>
        <v/>
      </c>
      <c r="C1046" t="str">
        <f>IF(OR(ISBLANK('!0'!C1047),ISERROR('!0'!C1047)),"",'!0'!C1047)</f>
        <v/>
      </c>
      <c r="D1046" t="str">
        <f>IF(OR(ISBLANK('!0'!D1048),ISERROR('!0'!D1048)),"",'!0'!D1048)</f>
        <v/>
      </c>
      <c r="E1046" t="str">
        <f>IF(OR(ISBLANK('!0'!E1048),ISERROR('!0'!E1048)),"",'!0'!E1048)</f>
        <v/>
      </c>
      <c r="F1046" t="str">
        <f>IF(OR(ISBLANK('!0'!F1048),ISERROR('!0'!F1048)),"",'!0'!F1048)</f>
        <v/>
      </c>
      <c r="G1046" t="str">
        <f>IF(OR(ISBLANK('!0'!G1048),ISERROR('!0'!G1048)),"",'!0'!G1048)</f>
        <v/>
      </c>
      <c r="H1046" t="str">
        <f>IF(OR(ISBLANK('!0'!H1048),ISERROR('!0'!H1048)),"",'!0'!H1048)</f>
        <v/>
      </c>
      <c r="I1046" s="4" t="str">
        <f>IF(OR(ISBLANK('!0'!I1048),ISERROR('!0'!I1048)),"",'!0'!I1048)</f>
        <v/>
      </c>
      <c r="J1046" t="str">
        <f>IF(OR(ISBLANK('!0'!J1048),ISERROR('!0'!J1048)),"",'!0'!J1048)</f>
        <v/>
      </c>
      <c r="K1046" s="59" t="str">
        <f>IF(OR(ISBLANK('!0'!K1048),ISERROR('!0'!K1048)),"",'!0'!K1048)</f>
        <v/>
      </c>
      <c r="L1046" t="str">
        <f>IF(OR(ISBLANK('!0'!L1048),ISERROR('!0'!L1048)),"",'!0'!L1048)</f>
        <v/>
      </c>
      <c r="M1046" t="str">
        <f>IF(OR(ISBLANK('!0'!M1048),ISERROR('!0'!M1048)),"",'!0'!M1048)</f>
        <v/>
      </c>
      <c r="N1046" t="str">
        <f>IF(OR(ISBLANK('!0'!N1048),ISERROR('!0'!N1048)),"",'!0'!N1048)</f>
        <v/>
      </c>
      <c r="O1046" t="str">
        <f>IF(OR(ISBLANK('!0'!O1048),ISERROR('!0'!O1048)),"",'!0'!O1048)</f>
        <v/>
      </c>
      <c r="P1046" t="str">
        <f>IF(OR(ISBLANK('!0'!P1048),ISERROR('!0'!P1048)),"",'!0'!P1048)</f>
        <v/>
      </c>
      <c r="Q1046" t="str">
        <f>IF(OR(ISBLANK('!0'!Q1048),ISERROR('!0'!Q1048)),"",'!0'!Q1048)</f>
        <v/>
      </c>
      <c r="R1046" t="str">
        <f>IF(OR(ISBLANK('!0'!R1048),ISERROR('!0'!R1048)),"",'!0'!R1048)</f>
        <v/>
      </c>
      <c r="S1046" t="str">
        <f>IF(OR(ISBLANK('!0'!S1048),ISERROR('!0'!S1048)),"",'!0'!S1048)</f>
        <v/>
      </c>
      <c r="T1046" t="str">
        <f>IF(OR(ISBLANK('!0'!T1048),ISERROR('!0'!T1048)),"",'!0'!T1048)</f>
        <v/>
      </c>
      <c r="U1046" t="str">
        <f>IF(OR(ISBLANK('!0'!U1048),ISERROR('!0'!U1048)),"",'!0'!U1048)</f>
        <v/>
      </c>
      <c r="V1046" t="str">
        <f>IF(OR(ISBLANK('!0'!V1048),ISERROR('!0'!V1048)),"",'!0'!V1048)</f>
        <v/>
      </c>
      <c r="W1046" t="str">
        <f>IF(OR(ISBLANK('!0'!W1048),ISERROR('!0'!W1048)),"",'!0'!W1048)</f>
        <v/>
      </c>
      <c r="X1046" t="str">
        <f>IF(OR(ISBLANK('!0'!X1048),ISERROR('!0'!X1048)),"",'!0'!X1048)</f>
        <v/>
      </c>
      <c r="Y1046" t="str">
        <f>IF(OR(ISBLANK('!0'!Y1048),ISERROR('!0'!Y1048)),"",'!0'!Y1048)</f>
        <v/>
      </c>
      <c r="Z1046" t="str">
        <f>IF(OR(ISBLANK('!0'!Z1048),ISERROR('!0'!Z1048)),"",'!0'!Z1048)</f>
        <v/>
      </c>
      <c r="AA1046" t="str">
        <f>IF(OR(ISBLANK('!0'!AA1048),ISERROR('!0'!AA1048)),"",'!0'!AA1048)</f>
        <v/>
      </c>
      <c r="AB1046" t="str">
        <f>IF(OR(ISBLANK('!0'!AB1048),ISERROR('!0'!AB1048)),"",'!0'!AB1048)</f>
        <v/>
      </c>
      <c r="AC1046" t="str">
        <f>IF(OR(ISBLANK('!0'!AI1048),ISERROR('!0'!AI1048)),"",'!0'!AI1048)</f>
        <v/>
      </c>
      <c r="AD1046" t="str">
        <f>IF(OR(ISBLANK('!0'!AJ1048),ISERROR('!0'!AJ1048)),"",'!0'!AJ1048)</f>
        <v/>
      </c>
      <c r="AE1046" t="str">
        <f>IF(OR(ISBLANK('!0'!AK1048),ISERROR('!0'!AK1048)),"",'!0'!AK1048)</f>
        <v/>
      </c>
      <c r="AF1046" t="str">
        <f>IF(OR(ISBLANK('!0'!AL1048),ISERROR('!0'!AL1048)),"",'!0'!AL1048)</f>
        <v/>
      </c>
      <c r="AG1046" t="str">
        <f>IF(OR(ISBLANK('!0'!AM1048),ISERROR('!0'!AM1048)),"",'!0'!AM1048)</f>
        <v/>
      </c>
      <c r="AH1046" t="str">
        <f>IF(OR(ISBLANK('!0'!AN1048),ISERROR('!0'!AN1048)),"",'!0'!AN1048)</f>
        <v/>
      </c>
      <c r="AI1046" t="str">
        <f>IF(OR(ISBLANK('!0'!AO1048),ISERROR('!0'!AO1048)),"",'!0'!AO1048)</f>
        <v/>
      </c>
      <c r="AJ1046" t="str">
        <f>IF(OR(ISBLANK('!0'!AP1048),ISERROR('!0'!AP1048)),"",'!0'!AP1048)</f>
        <v/>
      </c>
      <c r="AK1046" t="str">
        <f>IF(OR(ISBLANK('!0'!AQ1048),ISERROR('!0'!AQ1048)),"",'!0'!AQ1048)</f>
        <v/>
      </c>
      <c r="AL1046" t="str">
        <f>IF(OR(ISBLANK('!0'!AR1048),ISERROR('!0'!AR1048)),"",'!0'!AR1048)</f>
        <v/>
      </c>
      <c r="AM1046" t="str">
        <f>IF(OR(ISBLANK('!0'!AS1048),ISERROR('!0'!AS1048)),"",'!0'!AS1048)</f>
        <v/>
      </c>
      <c r="AN1046" t="str">
        <f>IF(OR(ISBLANK('!0'!AT1048),ISERROR('!0'!AT1048)),"",'!0'!AT1048)</f>
        <v/>
      </c>
      <c r="AO1046" t="str">
        <f>IF(OR(ISBLANK('!0'!AU1048),ISERROR('!0'!AU1048)),"",'!0'!AU1048)</f>
        <v/>
      </c>
      <c r="AP1046" t="str">
        <f>IF(OR(ISBLANK('!0'!AV1048),ISERROR('!0'!AV1048)),"",'!0'!AV1048)</f>
        <v/>
      </c>
      <c r="AQ1046" t="str">
        <f>IF(OR(ISBLANK('!0'!AW1048),ISERROR('!0'!AW1048)),"",'!0'!AW1048)</f>
        <v/>
      </c>
      <c r="AR1046" t="str">
        <f>IF(OR(ISBLANK('!0'!AX1048),ISERROR('!0'!AX1048)),"",'!0'!AX1048)</f>
        <v/>
      </c>
      <c r="AS1046" t="str">
        <f>IF(OR(ISBLANK('!0'!AY1048),ISERROR('!0'!AY1048)),"",'!0'!AY1048)</f>
        <v/>
      </c>
      <c r="AT1046" t="str">
        <f>IF(OR(ISBLANK('!0'!AZ1048),ISERROR('!0'!AZ1048)),"",'!0'!AZ1048)</f>
        <v/>
      </c>
      <c r="AU1046" t="str">
        <f>IF(OR(ISBLANK('!0'!BA1048),ISERROR('!0'!BA1048)),"",'!0'!BA1048)</f>
        <v/>
      </c>
      <c r="AV1046" t="str">
        <f>IF(OR(ISBLANK('!0'!BB1048),ISERROR('!0'!BB1048)),"",'!0'!BB1048)</f>
        <v/>
      </c>
      <c r="AW1046" t="str">
        <f>IF(OR(ISBLANK('!0'!BC1048),ISERROR('!0'!BC1048)),"",'!0'!BC1048)</f>
        <v/>
      </c>
      <c r="AX1046" t="str">
        <f>IF(OR(ISBLANK('!0'!BD1048),ISERROR('!0'!BD1048)),"",'!0'!BD1048)</f>
        <v/>
      </c>
      <c r="AY1046" t="str">
        <f>IF(OR(ISBLANK('!0'!BE1048),ISERROR('!0'!BE1048)),"",'!0'!BE1048)</f>
        <v/>
      </c>
      <c r="AZ1046" t="str">
        <f>IF(OR(ISBLANK('!0'!BF1048),ISERROR('!0'!BF1048)),"",'!0'!BF1048)</f>
        <v/>
      </c>
      <c r="BA1046" t="str">
        <f>IF(OR(ISBLANK('!0'!BG1048),ISERROR('!0'!BG1048)),"",'!0'!BG1048)</f>
        <v/>
      </c>
      <c r="BB1046" t="str">
        <f>IF(OR(ISBLANK('!0'!BH1048),ISERROR('!0'!BH1048)),"",'!0'!BH1048)</f>
        <v/>
      </c>
      <c r="BC1046" t="str">
        <f>IF(OR(ISBLANK('!0'!BI1048),ISERROR('!0'!BI1048)),"",'!0'!BI1048)</f>
        <v/>
      </c>
    </row>
    <row r="1047" spans="1:55" ht="12.75" customHeight="1" x14ac:dyDescent="0.2">
      <c r="A1047" t="str">
        <f>IF(OR(ISBLANK('!0'!A1049),ISERROR('!0'!A1049)),"",'!0'!A1049)</f>
        <v/>
      </c>
      <c r="B1047" t="str">
        <f>IF(OR(ISBLANK('!0'!B1049),ISERROR('!0'!B1049)),"",'!0'!B1049)</f>
        <v/>
      </c>
      <c r="C1047" t="str">
        <f>IF(OR(ISBLANK('!0'!C1048),ISERROR('!0'!C1048)),"",'!0'!C1048)</f>
        <v/>
      </c>
      <c r="D1047" t="str">
        <f>IF(OR(ISBLANK('!0'!D1049),ISERROR('!0'!D1049)),"",'!0'!D1049)</f>
        <v/>
      </c>
      <c r="E1047" t="str">
        <f>IF(OR(ISBLANK('!0'!E1049),ISERROR('!0'!E1049)),"",'!0'!E1049)</f>
        <v/>
      </c>
      <c r="F1047" t="str">
        <f>IF(OR(ISBLANK('!0'!F1049),ISERROR('!0'!F1049)),"",'!0'!F1049)</f>
        <v/>
      </c>
      <c r="G1047" t="str">
        <f>IF(OR(ISBLANK('!0'!G1049),ISERROR('!0'!G1049)),"",'!0'!G1049)</f>
        <v/>
      </c>
      <c r="H1047" t="str">
        <f>IF(OR(ISBLANK('!0'!H1049),ISERROR('!0'!H1049)),"",'!0'!H1049)</f>
        <v/>
      </c>
      <c r="I1047" s="4" t="str">
        <f>IF(OR(ISBLANK('!0'!I1049),ISERROR('!0'!I1049)),"",'!0'!I1049)</f>
        <v/>
      </c>
      <c r="J1047" t="str">
        <f>IF(OR(ISBLANK('!0'!J1049),ISERROR('!0'!J1049)),"",'!0'!J1049)</f>
        <v/>
      </c>
      <c r="K1047" s="59" t="str">
        <f>IF(OR(ISBLANK('!0'!K1049),ISERROR('!0'!K1049)),"",'!0'!K1049)</f>
        <v/>
      </c>
      <c r="L1047" t="str">
        <f>IF(OR(ISBLANK('!0'!L1049),ISERROR('!0'!L1049)),"",'!0'!L1049)</f>
        <v/>
      </c>
      <c r="M1047" t="str">
        <f>IF(OR(ISBLANK('!0'!M1049),ISERROR('!0'!M1049)),"",'!0'!M1049)</f>
        <v/>
      </c>
      <c r="N1047" t="str">
        <f>IF(OR(ISBLANK('!0'!N1049),ISERROR('!0'!N1049)),"",'!0'!N1049)</f>
        <v/>
      </c>
      <c r="O1047" t="str">
        <f>IF(OR(ISBLANK('!0'!O1049),ISERROR('!0'!O1049)),"",'!0'!O1049)</f>
        <v/>
      </c>
      <c r="P1047" t="str">
        <f>IF(OR(ISBLANK('!0'!P1049),ISERROR('!0'!P1049)),"",'!0'!P1049)</f>
        <v/>
      </c>
      <c r="Q1047" t="str">
        <f>IF(OR(ISBLANK('!0'!Q1049),ISERROR('!0'!Q1049)),"",'!0'!Q1049)</f>
        <v/>
      </c>
      <c r="R1047" t="str">
        <f>IF(OR(ISBLANK('!0'!R1049),ISERROR('!0'!R1049)),"",'!0'!R1049)</f>
        <v/>
      </c>
      <c r="S1047" t="str">
        <f>IF(OR(ISBLANK('!0'!S1049),ISERROR('!0'!S1049)),"",'!0'!S1049)</f>
        <v/>
      </c>
      <c r="T1047" t="str">
        <f>IF(OR(ISBLANK('!0'!T1049),ISERROR('!0'!T1049)),"",'!0'!T1049)</f>
        <v/>
      </c>
      <c r="U1047" t="str">
        <f>IF(OR(ISBLANK('!0'!U1049),ISERROR('!0'!U1049)),"",'!0'!U1049)</f>
        <v/>
      </c>
      <c r="V1047" t="str">
        <f>IF(OR(ISBLANK('!0'!V1049),ISERROR('!0'!V1049)),"",'!0'!V1049)</f>
        <v/>
      </c>
      <c r="W1047" t="str">
        <f>IF(OR(ISBLANK('!0'!W1049),ISERROR('!0'!W1049)),"",'!0'!W1049)</f>
        <v/>
      </c>
      <c r="X1047" t="str">
        <f>IF(OR(ISBLANK('!0'!X1049),ISERROR('!0'!X1049)),"",'!0'!X1049)</f>
        <v/>
      </c>
      <c r="Y1047" t="str">
        <f>IF(OR(ISBLANK('!0'!Y1049),ISERROR('!0'!Y1049)),"",'!0'!Y1049)</f>
        <v/>
      </c>
      <c r="Z1047" t="str">
        <f>IF(OR(ISBLANK('!0'!Z1049),ISERROR('!0'!Z1049)),"",'!0'!Z1049)</f>
        <v/>
      </c>
      <c r="AA1047" t="str">
        <f>IF(OR(ISBLANK('!0'!AA1049),ISERROR('!0'!AA1049)),"",'!0'!AA1049)</f>
        <v/>
      </c>
      <c r="AB1047" t="str">
        <f>IF(OR(ISBLANK('!0'!AB1049),ISERROR('!0'!AB1049)),"",'!0'!AB1049)</f>
        <v/>
      </c>
      <c r="AC1047" t="str">
        <f>IF(OR(ISBLANK('!0'!AI1049),ISERROR('!0'!AI1049)),"",'!0'!AI1049)</f>
        <v/>
      </c>
      <c r="AD1047" t="str">
        <f>IF(OR(ISBLANK('!0'!AJ1049),ISERROR('!0'!AJ1049)),"",'!0'!AJ1049)</f>
        <v/>
      </c>
      <c r="AE1047" t="str">
        <f>IF(OR(ISBLANK('!0'!AK1049),ISERROR('!0'!AK1049)),"",'!0'!AK1049)</f>
        <v/>
      </c>
      <c r="AF1047" t="str">
        <f>IF(OR(ISBLANK('!0'!AL1049),ISERROR('!0'!AL1049)),"",'!0'!AL1049)</f>
        <v/>
      </c>
      <c r="AG1047" t="str">
        <f>IF(OR(ISBLANK('!0'!AM1049),ISERROR('!0'!AM1049)),"",'!0'!AM1049)</f>
        <v/>
      </c>
      <c r="AH1047" t="str">
        <f>IF(OR(ISBLANK('!0'!AN1049),ISERROR('!0'!AN1049)),"",'!0'!AN1049)</f>
        <v/>
      </c>
      <c r="AI1047" t="str">
        <f>IF(OR(ISBLANK('!0'!AO1049),ISERROR('!0'!AO1049)),"",'!0'!AO1049)</f>
        <v/>
      </c>
      <c r="AJ1047" t="str">
        <f>IF(OR(ISBLANK('!0'!AP1049),ISERROR('!0'!AP1049)),"",'!0'!AP1049)</f>
        <v/>
      </c>
      <c r="AK1047" t="str">
        <f>IF(OR(ISBLANK('!0'!AQ1049),ISERROR('!0'!AQ1049)),"",'!0'!AQ1049)</f>
        <v/>
      </c>
      <c r="AL1047" t="str">
        <f>IF(OR(ISBLANK('!0'!AR1049),ISERROR('!0'!AR1049)),"",'!0'!AR1049)</f>
        <v/>
      </c>
      <c r="AM1047" t="str">
        <f>IF(OR(ISBLANK('!0'!AS1049),ISERROR('!0'!AS1049)),"",'!0'!AS1049)</f>
        <v/>
      </c>
      <c r="AN1047" t="str">
        <f>IF(OR(ISBLANK('!0'!AT1049),ISERROR('!0'!AT1049)),"",'!0'!AT1049)</f>
        <v/>
      </c>
      <c r="AO1047" t="str">
        <f>IF(OR(ISBLANK('!0'!AU1049),ISERROR('!0'!AU1049)),"",'!0'!AU1049)</f>
        <v/>
      </c>
      <c r="AP1047" t="str">
        <f>IF(OR(ISBLANK('!0'!AV1049),ISERROR('!0'!AV1049)),"",'!0'!AV1049)</f>
        <v/>
      </c>
      <c r="AQ1047" t="str">
        <f>IF(OR(ISBLANK('!0'!AW1049),ISERROR('!0'!AW1049)),"",'!0'!AW1049)</f>
        <v/>
      </c>
      <c r="AR1047" t="str">
        <f>IF(OR(ISBLANK('!0'!AX1049),ISERROR('!0'!AX1049)),"",'!0'!AX1049)</f>
        <v/>
      </c>
      <c r="AS1047" t="str">
        <f>IF(OR(ISBLANK('!0'!AY1049),ISERROR('!0'!AY1049)),"",'!0'!AY1049)</f>
        <v/>
      </c>
      <c r="AT1047" t="str">
        <f>IF(OR(ISBLANK('!0'!AZ1049),ISERROR('!0'!AZ1049)),"",'!0'!AZ1049)</f>
        <v/>
      </c>
      <c r="AU1047" t="str">
        <f>IF(OR(ISBLANK('!0'!BA1049),ISERROR('!0'!BA1049)),"",'!0'!BA1049)</f>
        <v/>
      </c>
      <c r="AV1047" t="str">
        <f>IF(OR(ISBLANK('!0'!BB1049),ISERROR('!0'!BB1049)),"",'!0'!BB1049)</f>
        <v/>
      </c>
      <c r="AW1047" t="str">
        <f>IF(OR(ISBLANK('!0'!BC1049),ISERROR('!0'!BC1049)),"",'!0'!BC1049)</f>
        <v/>
      </c>
      <c r="AX1047" t="str">
        <f>IF(OR(ISBLANK('!0'!BD1049),ISERROR('!0'!BD1049)),"",'!0'!BD1049)</f>
        <v/>
      </c>
      <c r="AY1047" t="str">
        <f>IF(OR(ISBLANK('!0'!BE1049),ISERROR('!0'!BE1049)),"",'!0'!BE1049)</f>
        <v/>
      </c>
      <c r="AZ1047" t="str">
        <f>IF(OR(ISBLANK('!0'!BF1049),ISERROR('!0'!BF1049)),"",'!0'!BF1049)</f>
        <v/>
      </c>
      <c r="BA1047" t="str">
        <f>IF(OR(ISBLANK('!0'!BG1049),ISERROR('!0'!BG1049)),"",'!0'!BG1049)</f>
        <v/>
      </c>
      <c r="BB1047" t="str">
        <f>IF(OR(ISBLANK('!0'!BH1049),ISERROR('!0'!BH1049)),"",'!0'!BH1049)</f>
        <v/>
      </c>
      <c r="BC1047" t="str">
        <f>IF(OR(ISBLANK('!0'!BI1049),ISERROR('!0'!BI1049)),"",'!0'!BI1049)</f>
        <v/>
      </c>
    </row>
    <row r="1048" spans="1:55" ht="12.75" customHeight="1" x14ac:dyDescent="0.2">
      <c r="A1048" t="str">
        <f>IF(OR(ISBLANK('!0'!A1050),ISERROR('!0'!A1050)),"",'!0'!A1050)</f>
        <v/>
      </c>
      <c r="B1048" t="str">
        <f>IF(OR(ISBLANK('!0'!B1050),ISERROR('!0'!B1050)),"",'!0'!B1050)</f>
        <v/>
      </c>
      <c r="C1048" t="str">
        <f>IF(OR(ISBLANK('!0'!C1049),ISERROR('!0'!C1049)),"",'!0'!C1049)</f>
        <v/>
      </c>
      <c r="D1048" t="str">
        <f>IF(OR(ISBLANK('!0'!D1050),ISERROR('!0'!D1050)),"",'!0'!D1050)</f>
        <v/>
      </c>
      <c r="E1048" t="str">
        <f>IF(OR(ISBLANK('!0'!E1050),ISERROR('!0'!E1050)),"",'!0'!E1050)</f>
        <v/>
      </c>
      <c r="F1048" t="str">
        <f>IF(OR(ISBLANK('!0'!F1050),ISERROR('!0'!F1050)),"",'!0'!F1050)</f>
        <v/>
      </c>
      <c r="G1048" t="str">
        <f>IF(OR(ISBLANK('!0'!G1050),ISERROR('!0'!G1050)),"",'!0'!G1050)</f>
        <v/>
      </c>
      <c r="H1048" t="str">
        <f>IF(OR(ISBLANK('!0'!H1050),ISERROR('!0'!H1050)),"",'!0'!H1050)</f>
        <v/>
      </c>
      <c r="I1048" s="4" t="str">
        <f>IF(OR(ISBLANK('!0'!I1050),ISERROR('!0'!I1050)),"",'!0'!I1050)</f>
        <v/>
      </c>
      <c r="J1048" t="str">
        <f>IF(OR(ISBLANK('!0'!J1050),ISERROR('!0'!J1050)),"",'!0'!J1050)</f>
        <v/>
      </c>
      <c r="K1048" s="59" t="str">
        <f>IF(OR(ISBLANK('!0'!K1050),ISERROR('!0'!K1050)),"",'!0'!K1050)</f>
        <v/>
      </c>
      <c r="L1048" t="str">
        <f>IF(OR(ISBLANK('!0'!L1050),ISERROR('!0'!L1050)),"",'!0'!L1050)</f>
        <v/>
      </c>
      <c r="M1048" t="str">
        <f>IF(OR(ISBLANK('!0'!M1050),ISERROR('!0'!M1050)),"",'!0'!M1050)</f>
        <v/>
      </c>
      <c r="N1048" t="str">
        <f>IF(OR(ISBLANK('!0'!N1050),ISERROR('!0'!N1050)),"",'!0'!N1050)</f>
        <v/>
      </c>
      <c r="O1048" t="str">
        <f>IF(OR(ISBLANK('!0'!O1050),ISERROR('!0'!O1050)),"",'!0'!O1050)</f>
        <v/>
      </c>
      <c r="P1048" t="str">
        <f>IF(OR(ISBLANK('!0'!P1050),ISERROR('!0'!P1050)),"",'!0'!P1050)</f>
        <v/>
      </c>
      <c r="Q1048" t="str">
        <f>IF(OR(ISBLANK('!0'!Q1050),ISERROR('!0'!Q1050)),"",'!0'!Q1050)</f>
        <v/>
      </c>
      <c r="R1048" t="str">
        <f>IF(OR(ISBLANK('!0'!R1050),ISERROR('!0'!R1050)),"",'!0'!R1050)</f>
        <v/>
      </c>
      <c r="S1048" t="str">
        <f>IF(OR(ISBLANK('!0'!S1050),ISERROR('!0'!S1050)),"",'!0'!S1050)</f>
        <v/>
      </c>
      <c r="T1048" t="str">
        <f>IF(OR(ISBLANK('!0'!T1050),ISERROR('!0'!T1050)),"",'!0'!T1050)</f>
        <v/>
      </c>
      <c r="U1048" t="str">
        <f>IF(OR(ISBLANK('!0'!U1050),ISERROR('!0'!U1050)),"",'!0'!U1050)</f>
        <v/>
      </c>
      <c r="V1048" t="str">
        <f>IF(OR(ISBLANK('!0'!V1050),ISERROR('!0'!V1050)),"",'!0'!V1050)</f>
        <v/>
      </c>
      <c r="W1048" t="str">
        <f>IF(OR(ISBLANK('!0'!W1050),ISERROR('!0'!W1050)),"",'!0'!W1050)</f>
        <v/>
      </c>
      <c r="X1048" t="str">
        <f>IF(OR(ISBLANK('!0'!X1050),ISERROR('!0'!X1050)),"",'!0'!X1050)</f>
        <v/>
      </c>
      <c r="Y1048" t="str">
        <f>IF(OR(ISBLANK('!0'!Y1050),ISERROR('!0'!Y1050)),"",'!0'!Y1050)</f>
        <v/>
      </c>
      <c r="Z1048" t="str">
        <f>IF(OR(ISBLANK('!0'!Z1050),ISERROR('!0'!Z1050)),"",'!0'!Z1050)</f>
        <v/>
      </c>
      <c r="AA1048" t="str">
        <f>IF(OR(ISBLANK('!0'!AA1050),ISERROR('!0'!AA1050)),"",'!0'!AA1050)</f>
        <v/>
      </c>
      <c r="AB1048" t="str">
        <f>IF(OR(ISBLANK('!0'!AB1050),ISERROR('!0'!AB1050)),"",'!0'!AB1050)</f>
        <v/>
      </c>
      <c r="AC1048" t="str">
        <f>IF(OR(ISBLANK('!0'!AI1050),ISERROR('!0'!AI1050)),"",'!0'!AI1050)</f>
        <v/>
      </c>
      <c r="AD1048" t="str">
        <f>IF(OR(ISBLANK('!0'!AJ1050),ISERROR('!0'!AJ1050)),"",'!0'!AJ1050)</f>
        <v/>
      </c>
      <c r="AE1048" t="str">
        <f>IF(OR(ISBLANK('!0'!AK1050),ISERROR('!0'!AK1050)),"",'!0'!AK1050)</f>
        <v/>
      </c>
      <c r="AF1048" t="str">
        <f>IF(OR(ISBLANK('!0'!AL1050),ISERROR('!0'!AL1050)),"",'!0'!AL1050)</f>
        <v/>
      </c>
      <c r="AG1048" t="str">
        <f>IF(OR(ISBLANK('!0'!AM1050),ISERROR('!0'!AM1050)),"",'!0'!AM1050)</f>
        <v/>
      </c>
      <c r="AH1048" t="str">
        <f>IF(OR(ISBLANK('!0'!AN1050),ISERROR('!0'!AN1050)),"",'!0'!AN1050)</f>
        <v/>
      </c>
      <c r="AI1048" t="str">
        <f>IF(OR(ISBLANK('!0'!AO1050),ISERROR('!0'!AO1050)),"",'!0'!AO1050)</f>
        <v/>
      </c>
      <c r="AJ1048" t="str">
        <f>IF(OR(ISBLANK('!0'!AP1050),ISERROR('!0'!AP1050)),"",'!0'!AP1050)</f>
        <v/>
      </c>
      <c r="AK1048" t="str">
        <f>IF(OR(ISBLANK('!0'!AQ1050),ISERROR('!0'!AQ1050)),"",'!0'!AQ1050)</f>
        <v/>
      </c>
      <c r="AL1048" t="str">
        <f>IF(OR(ISBLANK('!0'!AR1050),ISERROR('!0'!AR1050)),"",'!0'!AR1050)</f>
        <v/>
      </c>
      <c r="AM1048" t="str">
        <f>IF(OR(ISBLANK('!0'!AS1050),ISERROR('!0'!AS1050)),"",'!0'!AS1050)</f>
        <v/>
      </c>
      <c r="AN1048" t="str">
        <f>IF(OR(ISBLANK('!0'!AT1050),ISERROR('!0'!AT1050)),"",'!0'!AT1050)</f>
        <v/>
      </c>
      <c r="AO1048" t="str">
        <f>IF(OR(ISBLANK('!0'!AU1050),ISERROR('!0'!AU1050)),"",'!0'!AU1050)</f>
        <v/>
      </c>
      <c r="AP1048" t="str">
        <f>IF(OR(ISBLANK('!0'!AV1050),ISERROR('!0'!AV1050)),"",'!0'!AV1050)</f>
        <v/>
      </c>
      <c r="AQ1048" t="str">
        <f>IF(OR(ISBLANK('!0'!AW1050),ISERROR('!0'!AW1050)),"",'!0'!AW1050)</f>
        <v/>
      </c>
      <c r="AR1048" t="str">
        <f>IF(OR(ISBLANK('!0'!AX1050),ISERROR('!0'!AX1050)),"",'!0'!AX1050)</f>
        <v/>
      </c>
      <c r="AS1048" t="str">
        <f>IF(OR(ISBLANK('!0'!AY1050),ISERROR('!0'!AY1050)),"",'!0'!AY1050)</f>
        <v/>
      </c>
      <c r="AT1048" t="str">
        <f>IF(OR(ISBLANK('!0'!AZ1050),ISERROR('!0'!AZ1050)),"",'!0'!AZ1050)</f>
        <v/>
      </c>
      <c r="AU1048" t="str">
        <f>IF(OR(ISBLANK('!0'!BA1050),ISERROR('!0'!BA1050)),"",'!0'!BA1050)</f>
        <v/>
      </c>
      <c r="AV1048" t="str">
        <f>IF(OR(ISBLANK('!0'!BB1050),ISERROR('!0'!BB1050)),"",'!0'!BB1050)</f>
        <v/>
      </c>
      <c r="AW1048" t="str">
        <f>IF(OR(ISBLANK('!0'!BC1050),ISERROR('!0'!BC1050)),"",'!0'!BC1050)</f>
        <v/>
      </c>
      <c r="AX1048" t="str">
        <f>IF(OR(ISBLANK('!0'!BD1050),ISERROR('!0'!BD1050)),"",'!0'!BD1050)</f>
        <v/>
      </c>
      <c r="AY1048" t="str">
        <f>IF(OR(ISBLANK('!0'!BE1050),ISERROR('!0'!BE1050)),"",'!0'!BE1050)</f>
        <v/>
      </c>
      <c r="AZ1048" t="str">
        <f>IF(OR(ISBLANK('!0'!BF1050),ISERROR('!0'!BF1050)),"",'!0'!BF1050)</f>
        <v/>
      </c>
      <c r="BA1048" t="str">
        <f>IF(OR(ISBLANK('!0'!BG1050),ISERROR('!0'!BG1050)),"",'!0'!BG1050)</f>
        <v/>
      </c>
      <c r="BB1048" t="str">
        <f>IF(OR(ISBLANK('!0'!BH1050),ISERROR('!0'!BH1050)),"",'!0'!BH1050)</f>
        <v/>
      </c>
      <c r="BC1048" t="str">
        <f>IF(OR(ISBLANK('!0'!BI1050),ISERROR('!0'!BI1050)),"",'!0'!BI1050)</f>
        <v/>
      </c>
    </row>
    <row r="1049" spans="1:55" ht="12.75" customHeight="1" x14ac:dyDescent="0.2">
      <c r="A1049" t="str">
        <f>IF(OR(ISBLANK('!0'!A1051),ISERROR('!0'!A1051)),"",'!0'!A1051)</f>
        <v/>
      </c>
      <c r="B1049" t="str">
        <f>IF(OR(ISBLANK('!0'!B1051),ISERROR('!0'!B1051)),"",'!0'!B1051)</f>
        <v/>
      </c>
      <c r="C1049" t="str">
        <f>IF(OR(ISBLANK('!0'!C1050),ISERROR('!0'!C1050)),"",'!0'!C1050)</f>
        <v/>
      </c>
      <c r="D1049" t="str">
        <f>IF(OR(ISBLANK('!0'!D1051),ISERROR('!0'!D1051)),"",'!0'!D1051)</f>
        <v/>
      </c>
      <c r="E1049" t="str">
        <f>IF(OR(ISBLANK('!0'!E1051),ISERROR('!0'!E1051)),"",'!0'!E1051)</f>
        <v/>
      </c>
      <c r="F1049" t="str">
        <f>IF(OR(ISBLANK('!0'!F1051),ISERROR('!0'!F1051)),"",'!0'!F1051)</f>
        <v/>
      </c>
      <c r="G1049" t="str">
        <f>IF(OR(ISBLANK('!0'!G1051),ISERROR('!0'!G1051)),"",'!0'!G1051)</f>
        <v/>
      </c>
      <c r="H1049" t="str">
        <f>IF(OR(ISBLANK('!0'!H1051),ISERROR('!0'!H1051)),"",'!0'!H1051)</f>
        <v/>
      </c>
      <c r="I1049" s="4" t="str">
        <f>IF(OR(ISBLANK('!0'!I1051),ISERROR('!0'!I1051)),"",'!0'!I1051)</f>
        <v/>
      </c>
      <c r="J1049" t="str">
        <f>IF(OR(ISBLANK('!0'!J1051),ISERROR('!0'!J1051)),"",'!0'!J1051)</f>
        <v/>
      </c>
      <c r="K1049" s="59" t="str">
        <f>IF(OR(ISBLANK('!0'!K1051),ISERROR('!0'!K1051)),"",'!0'!K1051)</f>
        <v/>
      </c>
      <c r="L1049" t="str">
        <f>IF(OR(ISBLANK('!0'!L1051),ISERROR('!0'!L1051)),"",'!0'!L1051)</f>
        <v/>
      </c>
      <c r="M1049" t="str">
        <f>IF(OR(ISBLANK('!0'!M1051),ISERROR('!0'!M1051)),"",'!0'!M1051)</f>
        <v/>
      </c>
      <c r="N1049" t="str">
        <f>IF(OR(ISBLANK('!0'!N1051),ISERROR('!0'!N1051)),"",'!0'!N1051)</f>
        <v/>
      </c>
      <c r="O1049" t="str">
        <f>IF(OR(ISBLANK('!0'!O1051),ISERROR('!0'!O1051)),"",'!0'!O1051)</f>
        <v/>
      </c>
      <c r="P1049" t="str">
        <f>IF(OR(ISBLANK('!0'!P1051),ISERROR('!0'!P1051)),"",'!0'!P1051)</f>
        <v/>
      </c>
      <c r="Q1049" t="str">
        <f>IF(OR(ISBLANK('!0'!Q1051),ISERROR('!0'!Q1051)),"",'!0'!Q1051)</f>
        <v/>
      </c>
      <c r="R1049" t="str">
        <f>IF(OR(ISBLANK('!0'!R1051),ISERROR('!0'!R1051)),"",'!0'!R1051)</f>
        <v/>
      </c>
      <c r="S1049" t="str">
        <f>IF(OR(ISBLANK('!0'!S1051),ISERROR('!0'!S1051)),"",'!0'!S1051)</f>
        <v/>
      </c>
      <c r="T1049" t="str">
        <f>IF(OR(ISBLANK('!0'!T1051),ISERROR('!0'!T1051)),"",'!0'!T1051)</f>
        <v/>
      </c>
      <c r="U1049" t="str">
        <f>IF(OR(ISBLANK('!0'!U1051),ISERROR('!0'!U1051)),"",'!0'!U1051)</f>
        <v/>
      </c>
      <c r="V1049" t="str">
        <f>IF(OR(ISBLANK('!0'!V1051),ISERROR('!0'!V1051)),"",'!0'!V1051)</f>
        <v/>
      </c>
      <c r="W1049" t="str">
        <f>IF(OR(ISBLANK('!0'!W1051),ISERROR('!0'!W1051)),"",'!0'!W1051)</f>
        <v/>
      </c>
      <c r="X1049" t="str">
        <f>IF(OR(ISBLANK('!0'!X1051),ISERROR('!0'!X1051)),"",'!0'!X1051)</f>
        <v/>
      </c>
      <c r="Y1049" t="str">
        <f>IF(OR(ISBLANK('!0'!Y1051),ISERROR('!0'!Y1051)),"",'!0'!Y1051)</f>
        <v/>
      </c>
      <c r="Z1049" t="str">
        <f>IF(OR(ISBLANK('!0'!Z1051),ISERROR('!0'!Z1051)),"",'!0'!Z1051)</f>
        <v/>
      </c>
      <c r="AA1049" t="str">
        <f>IF(OR(ISBLANK('!0'!AA1051),ISERROR('!0'!AA1051)),"",'!0'!AA1051)</f>
        <v/>
      </c>
      <c r="AB1049" t="str">
        <f>IF(OR(ISBLANK('!0'!AB1051),ISERROR('!0'!AB1051)),"",'!0'!AB1051)</f>
        <v/>
      </c>
      <c r="AC1049" t="str">
        <f>IF(OR(ISBLANK('!0'!AI1051),ISERROR('!0'!AI1051)),"",'!0'!AI1051)</f>
        <v/>
      </c>
      <c r="AD1049" t="str">
        <f>IF(OR(ISBLANK('!0'!AJ1051),ISERROR('!0'!AJ1051)),"",'!0'!AJ1051)</f>
        <v/>
      </c>
      <c r="AE1049" t="str">
        <f>IF(OR(ISBLANK('!0'!AK1051),ISERROR('!0'!AK1051)),"",'!0'!AK1051)</f>
        <v/>
      </c>
      <c r="AF1049" t="str">
        <f>IF(OR(ISBLANK('!0'!AL1051),ISERROR('!0'!AL1051)),"",'!0'!AL1051)</f>
        <v/>
      </c>
      <c r="AG1049" t="str">
        <f>IF(OR(ISBLANK('!0'!AM1051),ISERROR('!0'!AM1051)),"",'!0'!AM1051)</f>
        <v/>
      </c>
      <c r="AH1049" t="str">
        <f>IF(OR(ISBLANK('!0'!AN1051),ISERROR('!0'!AN1051)),"",'!0'!AN1051)</f>
        <v/>
      </c>
      <c r="AI1049" t="str">
        <f>IF(OR(ISBLANK('!0'!AO1051),ISERROR('!0'!AO1051)),"",'!0'!AO1051)</f>
        <v/>
      </c>
      <c r="AJ1049" t="str">
        <f>IF(OR(ISBLANK('!0'!AP1051),ISERROR('!0'!AP1051)),"",'!0'!AP1051)</f>
        <v/>
      </c>
      <c r="AK1049" t="str">
        <f>IF(OR(ISBLANK('!0'!AQ1051),ISERROR('!0'!AQ1051)),"",'!0'!AQ1051)</f>
        <v/>
      </c>
      <c r="AL1049" t="str">
        <f>IF(OR(ISBLANK('!0'!AR1051),ISERROR('!0'!AR1051)),"",'!0'!AR1051)</f>
        <v/>
      </c>
      <c r="AM1049" t="str">
        <f>IF(OR(ISBLANK('!0'!AS1051),ISERROR('!0'!AS1051)),"",'!0'!AS1051)</f>
        <v/>
      </c>
      <c r="AN1049" t="str">
        <f>IF(OR(ISBLANK('!0'!AT1051),ISERROR('!0'!AT1051)),"",'!0'!AT1051)</f>
        <v/>
      </c>
      <c r="AO1049" t="str">
        <f>IF(OR(ISBLANK('!0'!AU1051),ISERROR('!0'!AU1051)),"",'!0'!AU1051)</f>
        <v/>
      </c>
      <c r="AP1049" t="str">
        <f>IF(OR(ISBLANK('!0'!AV1051),ISERROR('!0'!AV1051)),"",'!0'!AV1051)</f>
        <v/>
      </c>
      <c r="AQ1049" t="str">
        <f>IF(OR(ISBLANK('!0'!AW1051),ISERROR('!0'!AW1051)),"",'!0'!AW1051)</f>
        <v/>
      </c>
      <c r="AR1049" t="str">
        <f>IF(OR(ISBLANK('!0'!AX1051),ISERROR('!0'!AX1051)),"",'!0'!AX1051)</f>
        <v/>
      </c>
      <c r="AS1049" t="str">
        <f>IF(OR(ISBLANK('!0'!AY1051),ISERROR('!0'!AY1051)),"",'!0'!AY1051)</f>
        <v/>
      </c>
      <c r="AT1049" t="str">
        <f>IF(OR(ISBLANK('!0'!AZ1051),ISERROR('!0'!AZ1051)),"",'!0'!AZ1051)</f>
        <v/>
      </c>
      <c r="AU1049" t="str">
        <f>IF(OR(ISBLANK('!0'!BA1051),ISERROR('!0'!BA1051)),"",'!0'!BA1051)</f>
        <v/>
      </c>
      <c r="AV1049" t="str">
        <f>IF(OR(ISBLANK('!0'!BB1051),ISERROR('!0'!BB1051)),"",'!0'!BB1051)</f>
        <v/>
      </c>
      <c r="AW1049" t="str">
        <f>IF(OR(ISBLANK('!0'!BC1051),ISERROR('!0'!BC1051)),"",'!0'!BC1051)</f>
        <v/>
      </c>
      <c r="AX1049" t="str">
        <f>IF(OR(ISBLANK('!0'!BD1051),ISERROR('!0'!BD1051)),"",'!0'!BD1051)</f>
        <v/>
      </c>
      <c r="AY1049" t="str">
        <f>IF(OR(ISBLANK('!0'!BE1051),ISERROR('!0'!BE1051)),"",'!0'!BE1051)</f>
        <v/>
      </c>
      <c r="AZ1049" t="str">
        <f>IF(OR(ISBLANK('!0'!BF1051),ISERROR('!0'!BF1051)),"",'!0'!BF1051)</f>
        <v/>
      </c>
      <c r="BA1049" t="str">
        <f>IF(OR(ISBLANK('!0'!BG1051),ISERROR('!0'!BG1051)),"",'!0'!BG1051)</f>
        <v/>
      </c>
      <c r="BB1049" t="str">
        <f>IF(OR(ISBLANK('!0'!BH1051),ISERROR('!0'!BH1051)),"",'!0'!BH1051)</f>
        <v/>
      </c>
      <c r="BC1049" t="str">
        <f>IF(OR(ISBLANK('!0'!BI1051),ISERROR('!0'!BI1051)),"",'!0'!BI1051)</f>
        <v/>
      </c>
    </row>
    <row r="1050" spans="1:55" ht="12.75" customHeight="1" x14ac:dyDescent="0.2">
      <c r="A1050" t="str">
        <f>IF(OR(ISBLANK('!0'!A1052),ISERROR('!0'!A1052)),"",'!0'!A1052)</f>
        <v/>
      </c>
      <c r="B1050" t="str">
        <f>IF(OR(ISBLANK('!0'!B1052),ISERROR('!0'!B1052)),"",'!0'!B1052)</f>
        <v/>
      </c>
      <c r="C1050" t="str">
        <f>IF(OR(ISBLANK('!0'!C1051),ISERROR('!0'!C1051)),"",'!0'!C1051)</f>
        <v/>
      </c>
      <c r="D1050" t="str">
        <f>IF(OR(ISBLANK('!0'!D1052),ISERROR('!0'!D1052)),"",'!0'!D1052)</f>
        <v/>
      </c>
      <c r="E1050" t="str">
        <f>IF(OR(ISBLANK('!0'!E1052),ISERROR('!0'!E1052)),"",'!0'!E1052)</f>
        <v/>
      </c>
      <c r="F1050" t="str">
        <f>IF(OR(ISBLANK('!0'!F1052),ISERROR('!0'!F1052)),"",'!0'!F1052)</f>
        <v/>
      </c>
      <c r="G1050" t="str">
        <f>IF(OR(ISBLANK('!0'!G1052),ISERROR('!0'!G1052)),"",'!0'!G1052)</f>
        <v/>
      </c>
      <c r="H1050" t="str">
        <f>IF(OR(ISBLANK('!0'!H1052),ISERROR('!0'!H1052)),"",'!0'!H1052)</f>
        <v/>
      </c>
      <c r="I1050" s="4" t="str">
        <f>IF(OR(ISBLANK('!0'!I1052),ISERROR('!0'!I1052)),"",'!0'!I1052)</f>
        <v/>
      </c>
      <c r="J1050" t="str">
        <f>IF(OR(ISBLANK('!0'!J1052),ISERROR('!0'!J1052)),"",'!0'!J1052)</f>
        <v/>
      </c>
      <c r="K1050" s="59" t="str">
        <f>IF(OR(ISBLANK('!0'!K1052),ISERROR('!0'!K1052)),"",'!0'!K1052)</f>
        <v/>
      </c>
      <c r="L1050" t="str">
        <f>IF(OR(ISBLANK('!0'!L1052),ISERROR('!0'!L1052)),"",'!0'!L1052)</f>
        <v/>
      </c>
      <c r="M1050" t="str">
        <f>IF(OR(ISBLANK('!0'!M1052),ISERROR('!0'!M1052)),"",'!0'!M1052)</f>
        <v/>
      </c>
      <c r="N1050" t="str">
        <f>IF(OR(ISBLANK('!0'!N1052),ISERROR('!0'!N1052)),"",'!0'!N1052)</f>
        <v/>
      </c>
      <c r="O1050" t="str">
        <f>IF(OR(ISBLANK('!0'!O1052),ISERROR('!0'!O1052)),"",'!0'!O1052)</f>
        <v/>
      </c>
      <c r="P1050" t="str">
        <f>IF(OR(ISBLANK('!0'!P1052),ISERROR('!0'!P1052)),"",'!0'!P1052)</f>
        <v/>
      </c>
      <c r="Q1050" t="str">
        <f>IF(OR(ISBLANK('!0'!Q1052),ISERROR('!0'!Q1052)),"",'!0'!Q1052)</f>
        <v/>
      </c>
      <c r="R1050" t="str">
        <f>IF(OR(ISBLANK('!0'!R1052),ISERROR('!0'!R1052)),"",'!0'!R1052)</f>
        <v/>
      </c>
      <c r="S1050" t="str">
        <f>IF(OR(ISBLANK('!0'!S1052),ISERROR('!0'!S1052)),"",'!0'!S1052)</f>
        <v/>
      </c>
      <c r="T1050" t="str">
        <f>IF(OR(ISBLANK('!0'!T1052),ISERROR('!0'!T1052)),"",'!0'!T1052)</f>
        <v/>
      </c>
      <c r="U1050" t="str">
        <f>IF(OR(ISBLANK('!0'!U1052),ISERROR('!0'!U1052)),"",'!0'!U1052)</f>
        <v/>
      </c>
      <c r="V1050" t="str">
        <f>IF(OR(ISBLANK('!0'!V1052),ISERROR('!0'!V1052)),"",'!0'!V1052)</f>
        <v/>
      </c>
      <c r="W1050" t="str">
        <f>IF(OR(ISBLANK('!0'!W1052),ISERROR('!0'!W1052)),"",'!0'!W1052)</f>
        <v/>
      </c>
      <c r="X1050" t="str">
        <f>IF(OR(ISBLANK('!0'!X1052),ISERROR('!0'!X1052)),"",'!0'!X1052)</f>
        <v/>
      </c>
      <c r="Y1050" t="str">
        <f>IF(OR(ISBLANK('!0'!Y1052),ISERROR('!0'!Y1052)),"",'!0'!Y1052)</f>
        <v/>
      </c>
      <c r="Z1050" t="str">
        <f>IF(OR(ISBLANK('!0'!Z1052),ISERROR('!0'!Z1052)),"",'!0'!Z1052)</f>
        <v/>
      </c>
      <c r="AA1050" t="str">
        <f>IF(OR(ISBLANK('!0'!AA1052),ISERROR('!0'!AA1052)),"",'!0'!AA1052)</f>
        <v/>
      </c>
      <c r="AB1050" t="str">
        <f>IF(OR(ISBLANK('!0'!AB1052),ISERROR('!0'!AB1052)),"",'!0'!AB1052)</f>
        <v/>
      </c>
      <c r="AC1050" t="str">
        <f>IF(OR(ISBLANK('!0'!AI1052),ISERROR('!0'!AI1052)),"",'!0'!AI1052)</f>
        <v/>
      </c>
      <c r="AD1050" t="str">
        <f>IF(OR(ISBLANK('!0'!AJ1052),ISERROR('!0'!AJ1052)),"",'!0'!AJ1052)</f>
        <v/>
      </c>
      <c r="AE1050" t="str">
        <f>IF(OR(ISBLANK('!0'!AK1052),ISERROR('!0'!AK1052)),"",'!0'!AK1052)</f>
        <v/>
      </c>
      <c r="AF1050" t="str">
        <f>IF(OR(ISBLANK('!0'!AL1052),ISERROR('!0'!AL1052)),"",'!0'!AL1052)</f>
        <v/>
      </c>
      <c r="AG1050" t="str">
        <f>IF(OR(ISBLANK('!0'!AM1052),ISERROR('!0'!AM1052)),"",'!0'!AM1052)</f>
        <v/>
      </c>
      <c r="AH1050" t="str">
        <f>IF(OR(ISBLANK('!0'!AN1052),ISERROR('!0'!AN1052)),"",'!0'!AN1052)</f>
        <v/>
      </c>
      <c r="AI1050" t="str">
        <f>IF(OR(ISBLANK('!0'!AO1052),ISERROR('!0'!AO1052)),"",'!0'!AO1052)</f>
        <v/>
      </c>
      <c r="AJ1050" t="str">
        <f>IF(OR(ISBLANK('!0'!AP1052),ISERROR('!0'!AP1052)),"",'!0'!AP1052)</f>
        <v/>
      </c>
      <c r="AK1050" t="str">
        <f>IF(OR(ISBLANK('!0'!AQ1052),ISERROR('!0'!AQ1052)),"",'!0'!AQ1052)</f>
        <v/>
      </c>
      <c r="AL1050" t="str">
        <f>IF(OR(ISBLANK('!0'!AR1052),ISERROR('!0'!AR1052)),"",'!0'!AR1052)</f>
        <v/>
      </c>
      <c r="AM1050" t="str">
        <f>IF(OR(ISBLANK('!0'!AS1052),ISERROR('!0'!AS1052)),"",'!0'!AS1052)</f>
        <v/>
      </c>
      <c r="AN1050" t="str">
        <f>IF(OR(ISBLANK('!0'!AT1052),ISERROR('!0'!AT1052)),"",'!0'!AT1052)</f>
        <v/>
      </c>
      <c r="AO1050" t="str">
        <f>IF(OR(ISBLANK('!0'!AU1052),ISERROR('!0'!AU1052)),"",'!0'!AU1052)</f>
        <v/>
      </c>
      <c r="AP1050" t="str">
        <f>IF(OR(ISBLANK('!0'!AV1052),ISERROR('!0'!AV1052)),"",'!0'!AV1052)</f>
        <v/>
      </c>
      <c r="AQ1050" t="str">
        <f>IF(OR(ISBLANK('!0'!AW1052),ISERROR('!0'!AW1052)),"",'!0'!AW1052)</f>
        <v/>
      </c>
      <c r="AR1050" t="str">
        <f>IF(OR(ISBLANK('!0'!AX1052),ISERROR('!0'!AX1052)),"",'!0'!AX1052)</f>
        <v/>
      </c>
      <c r="AS1050" t="str">
        <f>IF(OR(ISBLANK('!0'!AY1052),ISERROR('!0'!AY1052)),"",'!0'!AY1052)</f>
        <v/>
      </c>
      <c r="AT1050" t="str">
        <f>IF(OR(ISBLANK('!0'!AZ1052),ISERROR('!0'!AZ1052)),"",'!0'!AZ1052)</f>
        <v/>
      </c>
      <c r="AU1050" t="str">
        <f>IF(OR(ISBLANK('!0'!BA1052),ISERROR('!0'!BA1052)),"",'!0'!BA1052)</f>
        <v/>
      </c>
      <c r="AV1050" t="str">
        <f>IF(OR(ISBLANK('!0'!BB1052),ISERROR('!0'!BB1052)),"",'!0'!BB1052)</f>
        <v/>
      </c>
      <c r="AW1050" t="str">
        <f>IF(OR(ISBLANK('!0'!BC1052),ISERROR('!0'!BC1052)),"",'!0'!BC1052)</f>
        <v/>
      </c>
      <c r="AX1050" t="str">
        <f>IF(OR(ISBLANK('!0'!BD1052),ISERROR('!0'!BD1052)),"",'!0'!BD1052)</f>
        <v/>
      </c>
      <c r="AY1050" t="str">
        <f>IF(OR(ISBLANK('!0'!BE1052),ISERROR('!0'!BE1052)),"",'!0'!BE1052)</f>
        <v/>
      </c>
      <c r="AZ1050" t="str">
        <f>IF(OR(ISBLANK('!0'!BF1052),ISERROR('!0'!BF1052)),"",'!0'!BF1052)</f>
        <v/>
      </c>
      <c r="BA1050" t="str">
        <f>IF(OR(ISBLANK('!0'!BG1052),ISERROR('!0'!BG1052)),"",'!0'!BG1052)</f>
        <v/>
      </c>
      <c r="BB1050" t="str">
        <f>IF(OR(ISBLANK('!0'!BH1052),ISERROR('!0'!BH1052)),"",'!0'!BH1052)</f>
        <v/>
      </c>
      <c r="BC1050" t="str">
        <f>IF(OR(ISBLANK('!0'!BI1052),ISERROR('!0'!BI1052)),"",'!0'!BI1052)</f>
        <v/>
      </c>
    </row>
    <row r="1051" spans="1:55" ht="12.75" customHeight="1" x14ac:dyDescent="0.2">
      <c r="A1051" t="str">
        <f>IF(OR(ISBLANK('!0'!A1053),ISERROR('!0'!A1053)),"",'!0'!A1053)</f>
        <v/>
      </c>
      <c r="B1051" t="str">
        <f>IF(OR(ISBLANK('!0'!B1053),ISERROR('!0'!B1053)),"",'!0'!B1053)</f>
        <v/>
      </c>
      <c r="C1051" t="str">
        <f>IF(OR(ISBLANK('!0'!C1052),ISERROR('!0'!C1052)),"",'!0'!C1052)</f>
        <v/>
      </c>
      <c r="D1051" t="str">
        <f>IF(OR(ISBLANK('!0'!D1053),ISERROR('!0'!D1053)),"",'!0'!D1053)</f>
        <v/>
      </c>
      <c r="E1051" t="str">
        <f>IF(OR(ISBLANK('!0'!E1053),ISERROR('!0'!E1053)),"",'!0'!E1053)</f>
        <v/>
      </c>
      <c r="F1051" t="str">
        <f>IF(OR(ISBLANK('!0'!F1053),ISERROR('!0'!F1053)),"",'!0'!F1053)</f>
        <v/>
      </c>
      <c r="G1051" t="str">
        <f>IF(OR(ISBLANK('!0'!G1053),ISERROR('!0'!G1053)),"",'!0'!G1053)</f>
        <v/>
      </c>
      <c r="H1051" t="str">
        <f>IF(OR(ISBLANK('!0'!H1053),ISERROR('!0'!H1053)),"",'!0'!H1053)</f>
        <v/>
      </c>
      <c r="I1051" s="4" t="str">
        <f>IF(OR(ISBLANK('!0'!I1053),ISERROR('!0'!I1053)),"",'!0'!I1053)</f>
        <v/>
      </c>
      <c r="J1051" t="str">
        <f>IF(OR(ISBLANK('!0'!J1053),ISERROR('!0'!J1053)),"",'!0'!J1053)</f>
        <v/>
      </c>
      <c r="K1051" s="59" t="str">
        <f>IF(OR(ISBLANK('!0'!K1053),ISERROR('!0'!K1053)),"",'!0'!K1053)</f>
        <v/>
      </c>
      <c r="L1051" t="str">
        <f>IF(OR(ISBLANK('!0'!L1053),ISERROR('!0'!L1053)),"",'!0'!L1053)</f>
        <v/>
      </c>
      <c r="M1051" t="str">
        <f>IF(OR(ISBLANK('!0'!M1053),ISERROR('!0'!M1053)),"",'!0'!M1053)</f>
        <v/>
      </c>
      <c r="N1051" t="str">
        <f>IF(OR(ISBLANK('!0'!N1053),ISERROR('!0'!N1053)),"",'!0'!N1053)</f>
        <v/>
      </c>
      <c r="O1051" t="str">
        <f>IF(OR(ISBLANK('!0'!O1053),ISERROR('!0'!O1053)),"",'!0'!O1053)</f>
        <v/>
      </c>
      <c r="P1051" t="str">
        <f>IF(OR(ISBLANK('!0'!P1053),ISERROR('!0'!P1053)),"",'!0'!P1053)</f>
        <v/>
      </c>
      <c r="Q1051" t="str">
        <f>IF(OR(ISBLANK('!0'!Q1053),ISERROR('!0'!Q1053)),"",'!0'!Q1053)</f>
        <v/>
      </c>
      <c r="R1051" t="str">
        <f>IF(OR(ISBLANK('!0'!R1053),ISERROR('!0'!R1053)),"",'!0'!R1053)</f>
        <v/>
      </c>
      <c r="S1051" t="str">
        <f>IF(OR(ISBLANK('!0'!S1053),ISERROR('!0'!S1053)),"",'!0'!S1053)</f>
        <v/>
      </c>
      <c r="T1051" t="str">
        <f>IF(OR(ISBLANK('!0'!T1053),ISERROR('!0'!T1053)),"",'!0'!T1053)</f>
        <v/>
      </c>
      <c r="U1051" t="str">
        <f>IF(OR(ISBLANK('!0'!U1053),ISERROR('!0'!U1053)),"",'!0'!U1053)</f>
        <v/>
      </c>
      <c r="V1051" t="str">
        <f>IF(OR(ISBLANK('!0'!V1053),ISERROR('!0'!V1053)),"",'!0'!V1053)</f>
        <v/>
      </c>
      <c r="W1051" t="str">
        <f>IF(OR(ISBLANK('!0'!W1053),ISERROR('!0'!W1053)),"",'!0'!W1053)</f>
        <v/>
      </c>
      <c r="X1051" t="str">
        <f>IF(OR(ISBLANK('!0'!X1053),ISERROR('!0'!X1053)),"",'!0'!X1053)</f>
        <v/>
      </c>
      <c r="Y1051" t="str">
        <f>IF(OR(ISBLANK('!0'!Y1053),ISERROR('!0'!Y1053)),"",'!0'!Y1053)</f>
        <v/>
      </c>
      <c r="Z1051" t="str">
        <f>IF(OR(ISBLANK('!0'!Z1053),ISERROR('!0'!Z1053)),"",'!0'!Z1053)</f>
        <v/>
      </c>
      <c r="AA1051" t="str">
        <f>IF(OR(ISBLANK('!0'!AA1053),ISERROR('!0'!AA1053)),"",'!0'!AA1053)</f>
        <v/>
      </c>
      <c r="AB1051" t="str">
        <f>IF(OR(ISBLANK('!0'!AB1053),ISERROR('!0'!AB1053)),"",'!0'!AB1053)</f>
        <v/>
      </c>
      <c r="AC1051" t="str">
        <f>IF(OR(ISBLANK('!0'!AI1053),ISERROR('!0'!AI1053)),"",'!0'!AI1053)</f>
        <v/>
      </c>
      <c r="AD1051" t="str">
        <f>IF(OR(ISBLANK('!0'!AJ1053),ISERROR('!0'!AJ1053)),"",'!0'!AJ1053)</f>
        <v/>
      </c>
      <c r="AE1051" t="str">
        <f>IF(OR(ISBLANK('!0'!AK1053),ISERROR('!0'!AK1053)),"",'!0'!AK1053)</f>
        <v/>
      </c>
      <c r="AF1051" t="str">
        <f>IF(OR(ISBLANK('!0'!AL1053),ISERROR('!0'!AL1053)),"",'!0'!AL1053)</f>
        <v/>
      </c>
      <c r="AG1051" t="str">
        <f>IF(OR(ISBLANK('!0'!AM1053),ISERROR('!0'!AM1053)),"",'!0'!AM1053)</f>
        <v/>
      </c>
      <c r="AH1051" t="str">
        <f>IF(OR(ISBLANK('!0'!AN1053),ISERROR('!0'!AN1053)),"",'!0'!AN1053)</f>
        <v/>
      </c>
      <c r="AI1051" t="str">
        <f>IF(OR(ISBLANK('!0'!AO1053),ISERROR('!0'!AO1053)),"",'!0'!AO1053)</f>
        <v/>
      </c>
      <c r="AJ1051" t="str">
        <f>IF(OR(ISBLANK('!0'!AP1053),ISERROR('!0'!AP1053)),"",'!0'!AP1053)</f>
        <v/>
      </c>
      <c r="AK1051" t="str">
        <f>IF(OR(ISBLANK('!0'!AQ1053),ISERROR('!0'!AQ1053)),"",'!0'!AQ1053)</f>
        <v/>
      </c>
      <c r="AL1051" t="str">
        <f>IF(OR(ISBLANK('!0'!AR1053),ISERROR('!0'!AR1053)),"",'!0'!AR1053)</f>
        <v/>
      </c>
      <c r="AM1051" t="str">
        <f>IF(OR(ISBLANK('!0'!AS1053),ISERROR('!0'!AS1053)),"",'!0'!AS1053)</f>
        <v/>
      </c>
      <c r="AN1051" t="str">
        <f>IF(OR(ISBLANK('!0'!AT1053),ISERROR('!0'!AT1053)),"",'!0'!AT1053)</f>
        <v/>
      </c>
      <c r="AO1051" t="str">
        <f>IF(OR(ISBLANK('!0'!AU1053),ISERROR('!0'!AU1053)),"",'!0'!AU1053)</f>
        <v/>
      </c>
      <c r="AP1051" t="str">
        <f>IF(OR(ISBLANK('!0'!AV1053),ISERROR('!0'!AV1053)),"",'!0'!AV1053)</f>
        <v/>
      </c>
      <c r="AQ1051" t="str">
        <f>IF(OR(ISBLANK('!0'!AW1053),ISERROR('!0'!AW1053)),"",'!0'!AW1053)</f>
        <v/>
      </c>
      <c r="AR1051" t="str">
        <f>IF(OR(ISBLANK('!0'!AX1053),ISERROR('!0'!AX1053)),"",'!0'!AX1053)</f>
        <v/>
      </c>
      <c r="AS1051" t="str">
        <f>IF(OR(ISBLANK('!0'!AY1053),ISERROR('!0'!AY1053)),"",'!0'!AY1053)</f>
        <v/>
      </c>
      <c r="AT1051" t="str">
        <f>IF(OR(ISBLANK('!0'!AZ1053),ISERROR('!0'!AZ1053)),"",'!0'!AZ1053)</f>
        <v/>
      </c>
      <c r="AU1051" t="str">
        <f>IF(OR(ISBLANK('!0'!BA1053),ISERROR('!0'!BA1053)),"",'!0'!BA1053)</f>
        <v/>
      </c>
      <c r="AV1051" t="str">
        <f>IF(OR(ISBLANK('!0'!BB1053),ISERROR('!0'!BB1053)),"",'!0'!BB1053)</f>
        <v/>
      </c>
      <c r="AW1051" t="str">
        <f>IF(OR(ISBLANK('!0'!BC1053),ISERROR('!0'!BC1053)),"",'!0'!BC1053)</f>
        <v/>
      </c>
      <c r="AX1051" t="str">
        <f>IF(OR(ISBLANK('!0'!BD1053),ISERROR('!0'!BD1053)),"",'!0'!BD1053)</f>
        <v/>
      </c>
      <c r="AY1051" t="str">
        <f>IF(OR(ISBLANK('!0'!BE1053),ISERROR('!0'!BE1053)),"",'!0'!BE1053)</f>
        <v/>
      </c>
      <c r="AZ1051" t="str">
        <f>IF(OR(ISBLANK('!0'!BF1053),ISERROR('!0'!BF1053)),"",'!0'!BF1053)</f>
        <v/>
      </c>
      <c r="BA1051" t="str">
        <f>IF(OR(ISBLANK('!0'!BG1053),ISERROR('!0'!BG1053)),"",'!0'!BG1053)</f>
        <v/>
      </c>
      <c r="BB1051" t="str">
        <f>IF(OR(ISBLANK('!0'!BH1053),ISERROR('!0'!BH1053)),"",'!0'!BH1053)</f>
        <v/>
      </c>
      <c r="BC1051" t="str">
        <f>IF(OR(ISBLANK('!0'!BI1053),ISERROR('!0'!BI1053)),"",'!0'!BI1053)</f>
        <v/>
      </c>
    </row>
    <row r="1052" spans="1:55" ht="12.75" customHeight="1" x14ac:dyDescent="0.2">
      <c r="A1052" t="str">
        <f>IF(OR(ISBLANK('!0'!A1054),ISERROR('!0'!A1054)),"",'!0'!A1054)</f>
        <v/>
      </c>
      <c r="B1052" t="str">
        <f>IF(OR(ISBLANK('!0'!B1054),ISERROR('!0'!B1054)),"",'!0'!B1054)</f>
        <v/>
      </c>
      <c r="C1052" t="str">
        <f>IF(OR(ISBLANK('!0'!C1053),ISERROR('!0'!C1053)),"",'!0'!C1053)</f>
        <v/>
      </c>
      <c r="D1052" t="str">
        <f>IF(OR(ISBLANK('!0'!D1054),ISERROR('!0'!D1054)),"",'!0'!D1054)</f>
        <v/>
      </c>
      <c r="E1052" t="str">
        <f>IF(OR(ISBLANK('!0'!E1054),ISERROR('!0'!E1054)),"",'!0'!E1054)</f>
        <v/>
      </c>
      <c r="F1052" t="str">
        <f>IF(OR(ISBLANK('!0'!F1054),ISERROR('!0'!F1054)),"",'!0'!F1054)</f>
        <v/>
      </c>
      <c r="G1052" t="str">
        <f>IF(OR(ISBLANK('!0'!G1054),ISERROR('!0'!G1054)),"",'!0'!G1054)</f>
        <v/>
      </c>
      <c r="H1052" t="str">
        <f>IF(OR(ISBLANK('!0'!H1054),ISERROR('!0'!H1054)),"",'!0'!H1054)</f>
        <v/>
      </c>
      <c r="I1052" s="4" t="str">
        <f>IF(OR(ISBLANK('!0'!I1054),ISERROR('!0'!I1054)),"",'!0'!I1054)</f>
        <v/>
      </c>
      <c r="J1052" t="str">
        <f>IF(OR(ISBLANK('!0'!J1054),ISERROR('!0'!J1054)),"",'!0'!J1054)</f>
        <v/>
      </c>
      <c r="K1052" s="59" t="str">
        <f>IF(OR(ISBLANK('!0'!K1054),ISERROR('!0'!K1054)),"",'!0'!K1054)</f>
        <v/>
      </c>
      <c r="L1052" t="str">
        <f>IF(OR(ISBLANK('!0'!L1054),ISERROR('!0'!L1054)),"",'!0'!L1054)</f>
        <v/>
      </c>
      <c r="M1052" t="str">
        <f>IF(OR(ISBLANK('!0'!M1054),ISERROR('!0'!M1054)),"",'!0'!M1054)</f>
        <v/>
      </c>
      <c r="N1052" t="str">
        <f>IF(OR(ISBLANK('!0'!N1054),ISERROR('!0'!N1054)),"",'!0'!N1054)</f>
        <v/>
      </c>
      <c r="O1052" t="str">
        <f>IF(OR(ISBLANK('!0'!O1054),ISERROR('!0'!O1054)),"",'!0'!O1054)</f>
        <v/>
      </c>
      <c r="P1052" t="str">
        <f>IF(OR(ISBLANK('!0'!P1054),ISERROR('!0'!P1054)),"",'!0'!P1054)</f>
        <v/>
      </c>
      <c r="Q1052" t="str">
        <f>IF(OR(ISBLANK('!0'!Q1054),ISERROR('!0'!Q1054)),"",'!0'!Q1054)</f>
        <v/>
      </c>
      <c r="R1052" t="str">
        <f>IF(OR(ISBLANK('!0'!R1054),ISERROR('!0'!R1054)),"",'!0'!R1054)</f>
        <v/>
      </c>
      <c r="S1052" t="str">
        <f>IF(OR(ISBLANK('!0'!S1054),ISERROR('!0'!S1054)),"",'!0'!S1054)</f>
        <v/>
      </c>
      <c r="T1052" t="str">
        <f>IF(OR(ISBLANK('!0'!T1054),ISERROR('!0'!T1054)),"",'!0'!T1054)</f>
        <v/>
      </c>
      <c r="U1052" t="str">
        <f>IF(OR(ISBLANK('!0'!U1054),ISERROR('!0'!U1054)),"",'!0'!U1054)</f>
        <v/>
      </c>
      <c r="V1052" t="str">
        <f>IF(OR(ISBLANK('!0'!V1054),ISERROR('!0'!V1054)),"",'!0'!V1054)</f>
        <v/>
      </c>
      <c r="W1052" t="str">
        <f>IF(OR(ISBLANK('!0'!W1054),ISERROR('!0'!W1054)),"",'!0'!W1054)</f>
        <v/>
      </c>
      <c r="X1052" t="str">
        <f>IF(OR(ISBLANK('!0'!X1054),ISERROR('!0'!X1054)),"",'!0'!X1054)</f>
        <v/>
      </c>
      <c r="Y1052" t="str">
        <f>IF(OR(ISBLANK('!0'!Y1054),ISERROR('!0'!Y1054)),"",'!0'!Y1054)</f>
        <v/>
      </c>
      <c r="Z1052" t="str">
        <f>IF(OR(ISBLANK('!0'!Z1054),ISERROR('!0'!Z1054)),"",'!0'!Z1054)</f>
        <v/>
      </c>
      <c r="AA1052" t="str">
        <f>IF(OR(ISBLANK('!0'!AA1054),ISERROR('!0'!AA1054)),"",'!0'!AA1054)</f>
        <v/>
      </c>
      <c r="AB1052" t="str">
        <f>IF(OR(ISBLANK('!0'!AB1054),ISERROR('!0'!AB1054)),"",'!0'!AB1054)</f>
        <v/>
      </c>
      <c r="AC1052" t="str">
        <f>IF(OR(ISBLANK('!0'!AI1054),ISERROR('!0'!AI1054)),"",'!0'!AI1054)</f>
        <v/>
      </c>
      <c r="AD1052" t="str">
        <f>IF(OR(ISBLANK('!0'!AJ1054),ISERROR('!0'!AJ1054)),"",'!0'!AJ1054)</f>
        <v/>
      </c>
      <c r="AE1052" t="str">
        <f>IF(OR(ISBLANK('!0'!AK1054),ISERROR('!0'!AK1054)),"",'!0'!AK1054)</f>
        <v/>
      </c>
      <c r="AF1052" t="str">
        <f>IF(OR(ISBLANK('!0'!AL1054),ISERROR('!0'!AL1054)),"",'!0'!AL1054)</f>
        <v/>
      </c>
      <c r="AG1052" t="str">
        <f>IF(OR(ISBLANK('!0'!AM1054),ISERROR('!0'!AM1054)),"",'!0'!AM1054)</f>
        <v/>
      </c>
      <c r="AH1052" t="str">
        <f>IF(OR(ISBLANK('!0'!AN1054),ISERROR('!0'!AN1054)),"",'!0'!AN1054)</f>
        <v/>
      </c>
      <c r="AI1052" t="str">
        <f>IF(OR(ISBLANK('!0'!AO1054),ISERROR('!0'!AO1054)),"",'!0'!AO1054)</f>
        <v/>
      </c>
      <c r="AJ1052" t="str">
        <f>IF(OR(ISBLANK('!0'!AP1054),ISERROR('!0'!AP1054)),"",'!0'!AP1054)</f>
        <v/>
      </c>
      <c r="AK1052" t="str">
        <f>IF(OR(ISBLANK('!0'!AQ1054),ISERROR('!0'!AQ1054)),"",'!0'!AQ1054)</f>
        <v/>
      </c>
      <c r="AL1052" t="str">
        <f>IF(OR(ISBLANK('!0'!AR1054),ISERROR('!0'!AR1054)),"",'!0'!AR1054)</f>
        <v/>
      </c>
      <c r="AM1052" t="str">
        <f>IF(OR(ISBLANK('!0'!AS1054),ISERROR('!0'!AS1054)),"",'!0'!AS1054)</f>
        <v/>
      </c>
      <c r="AN1052" t="str">
        <f>IF(OR(ISBLANK('!0'!AT1054),ISERROR('!0'!AT1054)),"",'!0'!AT1054)</f>
        <v/>
      </c>
      <c r="AO1052" t="str">
        <f>IF(OR(ISBLANK('!0'!AU1054),ISERROR('!0'!AU1054)),"",'!0'!AU1054)</f>
        <v/>
      </c>
      <c r="AP1052" t="str">
        <f>IF(OR(ISBLANK('!0'!AV1054),ISERROR('!0'!AV1054)),"",'!0'!AV1054)</f>
        <v/>
      </c>
      <c r="AQ1052" t="str">
        <f>IF(OR(ISBLANK('!0'!AW1054),ISERROR('!0'!AW1054)),"",'!0'!AW1054)</f>
        <v/>
      </c>
      <c r="AR1052" t="str">
        <f>IF(OR(ISBLANK('!0'!AX1054),ISERROR('!0'!AX1054)),"",'!0'!AX1054)</f>
        <v/>
      </c>
      <c r="AS1052" t="str">
        <f>IF(OR(ISBLANK('!0'!AY1054),ISERROR('!0'!AY1054)),"",'!0'!AY1054)</f>
        <v/>
      </c>
      <c r="AT1052" t="str">
        <f>IF(OR(ISBLANK('!0'!AZ1054),ISERROR('!0'!AZ1054)),"",'!0'!AZ1054)</f>
        <v/>
      </c>
      <c r="AU1052" t="str">
        <f>IF(OR(ISBLANK('!0'!BA1054),ISERROR('!0'!BA1054)),"",'!0'!BA1054)</f>
        <v/>
      </c>
      <c r="AV1052" t="str">
        <f>IF(OR(ISBLANK('!0'!BB1054),ISERROR('!0'!BB1054)),"",'!0'!BB1054)</f>
        <v/>
      </c>
      <c r="AW1052" t="str">
        <f>IF(OR(ISBLANK('!0'!BC1054),ISERROR('!0'!BC1054)),"",'!0'!BC1054)</f>
        <v/>
      </c>
      <c r="AX1052" t="str">
        <f>IF(OR(ISBLANK('!0'!BD1054),ISERROR('!0'!BD1054)),"",'!0'!BD1054)</f>
        <v/>
      </c>
      <c r="AY1052" t="str">
        <f>IF(OR(ISBLANK('!0'!BE1054),ISERROR('!0'!BE1054)),"",'!0'!BE1054)</f>
        <v/>
      </c>
      <c r="AZ1052" t="str">
        <f>IF(OR(ISBLANK('!0'!BF1054),ISERROR('!0'!BF1054)),"",'!0'!BF1054)</f>
        <v/>
      </c>
      <c r="BA1052" t="str">
        <f>IF(OR(ISBLANK('!0'!BG1054),ISERROR('!0'!BG1054)),"",'!0'!BG1054)</f>
        <v/>
      </c>
      <c r="BB1052" t="str">
        <f>IF(OR(ISBLANK('!0'!BH1054),ISERROR('!0'!BH1054)),"",'!0'!BH1054)</f>
        <v/>
      </c>
      <c r="BC1052" t="str">
        <f>IF(OR(ISBLANK('!0'!BI1054),ISERROR('!0'!BI1054)),"",'!0'!BI1054)</f>
        <v/>
      </c>
    </row>
    <row r="1053" spans="1:55" ht="12.75" customHeight="1" x14ac:dyDescent="0.2">
      <c r="A1053" t="str">
        <f>IF(OR(ISBLANK('!0'!A1055),ISERROR('!0'!A1055)),"",'!0'!A1055)</f>
        <v/>
      </c>
      <c r="B1053" t="str">
        <f>IF(OR(ISBLANK('!0'!B1055),ISERROR('!0'!B1055)),"",'!0'!B1055)</f>
        <v/>
      </c>
      <c r="C1053" t="str">
        <f>IF(OR(ISBLANK('!0'!C1054),ISERROR('!0'!C1054)),"",'!0'!C1054)</f>
        <v/>
      </c>
      <c r="D1053" t="str">
        <f>IF(OR(ISBLANK('!0'!D1055),ISERROR('!0'!D1055)),"",'!0'!D1055)</f>
        <v/>
      </c>
      <c r="E1053" t="str">
        <f>IF(OR(ISBLANK('!0'!E1055),ISERROR('!0'!E1055)),"",'!0'!E1055)</f>
        <v/>
      </c>
      <c r="F1053" t="str">
        <f>IF(OR(ISBLANK('!0'!F1055),ISERROR('!0'!F1055)),"",'!0'!F1055)</f>
        <v/>
      </c>
      <c r="G1053" t="str">
        <f>IF(OR(ISBLANK('!0'!G1055),ISERROR('!0'!G1055)),"",'!0'!G1055)</f>
        <v/>
      </c>
      <c r="H1053" t="str">
        <f>IF(OR(ISBLANK('!0'!H1055),ISERROR('!0'!H1055)),"",'!0'!H1055)</f>
        <v/>
      </c>
      <c r="I1053" s="4" t="str">
        <f>IF(OR(ISBLANK('!0'!I1055),ISERROR('!0'!I1055)),"",'!0'!I1055)</f>
        <v/>
      </c>
      <c r="J1053" t="str">
        <f>IF(OR(ISBLANK('!0'!J1055),ISERROR('!0'!J1055)),"",'!0'!J1055)</f>
        <v/>
      </c>
      <c r="K1053" s="59" t="str">
        <f>IF(OR(ISBLANK('!0'!K1055),ISERROR('!0'!K1055)),"",'!0'!K1055)</f>
        <v/>
      </c>
      <c r="L1053" t="str">
        <f>IF(OR(ISBLANK('!0'!L1055),ISERROR('!0'!L1055)),"",'!0'!L1055)</f>
        <v/>
      </c>
      <c r="M1053" t="str">
        <f>IF(OR(ISBLANK('!0'!M1055),ISERROR('!0'!M1055)),"",'!0'!M1055)</f>
        <v/>
      </c>
      <c r="N1053" t="str">
        <f>IF(OR(ISBLANK('!0'!N1055),ISERROR('!0'!N1055)),"",'!0'!N1055)</f>
        <v/>
      </c>
      <c r="O1053" t="str">
        <f>IF(OR(ISBLANK('!0'!O1055),ISERROR('!0'!O1055)),"",'!0'!O1055)</f>
        <v/>
      </c>
      <c r="P1053" t="str">
        <f>IF(OR(ISBLANK('!0'!P1055),ISERROR('!0'!P1055)),"",'!0'!P1055)</f>
        <v/>
      </c>
      <c r="Q1053" t="str">
        <f>IF(OR(ISBLANK('!0'!Q1055),ISERROR('!0'!Q1055)),"",'!0'!Q1055)</f>
        <v/>
      </c>
      <c r="R1053" t="str">
        <f>IF(OR(ISBLANK('!0'!R1055),ISERROR('!0'!R1055)),"",'!0'!R1055)</f>
        <v/>
      </c>
      <c r="S1053" t="str">
        <f>IF(OR(ISBLANK('!0'!S1055),ISERROR('!0'!S1055)),"",'!0'!S1055)</f>
        <v/>
      </c>
      <c r="T1053" t="str">
        <f>IF(OR(ISBLANK('!0'!T1055),ISERROR('!0'!T1055)),"",'!0'!T1055)</f>
        <v/>
      </c>
      <c r="U1053" t="str">
        <f>IF(OR(ISBLANK('!0'!U1055),ISERROR('!0'!U1055)),"",'!0'!U1055)</f>
        <v/>
      </c>
      <c r="V1053" t="str">
        <f>IF(OR(ISBLANK('!0'!V1055),ISERROR('!0'!V1055)),"",'!0'!V1055)</f>
        <v/>
      </c>
      <c r="W1053" t="str">
        <f>IF(OR(ISBLANK('!0'!W1055),ISERROR('!0'!W1055)),"",'!0'!W1055)</f>
        <v/>
      </c>
      <c r="X1053" t="str">
        <f>IF(OR(ISBLANK('!0'!X1055),ISERROR('!0'!X1055)),"",'!0'!X1055)</f>
        <v/>
      </c>
      <c r="Y1053" t="str">
        <f>IF(OR(ISBLANK('!0'!Y1055),ISERROR('!0'!Y1055)),"",'!0'!Y1055)</f>
        <v/>
      </c>
      <c r="Z1053" t="str">
        <f>IF(OR(ISBLANK('!0'!Z1055),ISERROR('!0'!Z1055)),"",'!0'!Z1055)</f>
        <v/>
      </c>
      <c r="AA1053" t="str">
        <f>IF(OR(ISBLANK('!0'!AA1055),ISERROR('!0'!AA1055)),"",'!0'!AA1055)</f>
        <v/>
      </c>
      <c r="AB1053" t="str">
        <f>IF(OR(ISBLANK('!0'!AB1055),ISERROR('!0'!AB1055)),"",'!0'!AB1055)</f>
        <v/>
      </c>
      <c r="AC1053" t="str">
        <f>IF(OR(ISBLANK('!0'!AI1055),ISERROR('!0'!AI1055)),"",'!0'!AI1055)</f>
        <v/>
      </c>
      <c r="AD1053" t="str">
        <f>IF(OR(ISBLANK('!0'!AJ1055),ISERROR('!0'!AJ1055)),"",'!0'!AJ1055)</f>
        <v/>
      </c>
      <c r="AE1053" t="str">
        <f>IF(OR(ISBLANK('!0'!AK1055),ISERROR('!0'!AK1055)),"",'!0'!AK1055)</f>
        <v/>
      </c>
      <c r="AF1053" t="str">
        <f>IF(OR(ISBLANK('!0'!AL1055),ISERROR('!0'!AL1055)),"",'!0'!AL1055)</f>
        <v/>
      </c>
      <c r="AG1053" t="str">
        <f>IF(OR(ISBLANK('!0'!AM1055),ISERROR('!0'!AM1055)),"",'!0'!AM1055)</f>
        <v/>
      </c>
      <c r="AH1053" t="str">
        <f>IF(OR(ISBLANK('!0'!AN1055),ISERROR('!0'!AN1055)),"",'!0'!AN1055)</f>
        <v/>
      </c>
      <c r="AI1053" t="str">
        <f>IF(OR(ISBLANK('!0'!AO1055),ISERROR('!0'!AO1055)),"",'!0'!AO1055)</f>
        <v/>
      </c>
      <c r="AJ1053" t="str">
        <f>IF(OR(ISBLANK('!0'!AP1055),ISERROR('!0'!AP1055)),"",'!0'!AP1055)</f>
        <v/>
      </c>
      <c r="AK1053" t="str">
        <f>IF(OR(ISBLANK('!0'!AQ1055),ISERROR('!0'!AQ1055)),"",'!0'!AQ1055)</f>
        <v/>
      </c>
      <c r="AL1053" t="str">
        <f>IF(OR(ISBLANK('!0'!AR1055),ISERROR('!0'!AR1055)),"",'!0'!AR1055)</f>
        <v/>
      </c>
      <c r="AM1053" t="str">
        <f>IF(OR(ISBLANK('!0'!AS1055),ISERROR('!0'!AS1055)),"",'!0'!AS1055)</f>
        <v/>
      </c>
      <c r="AN1053" t="str">
        <f>IF(OR(ISBLANK('!0'!AT1055),ISERROR('!0'!AT1055)),"",'!0'!AT1055)</f>
        <v/>
      </c>
      <c r="AO1053" t="str">
        <f>IF(OR(ISBLANK('!0'!AU1055),ISERROR('!0'!AU1055)),"",'!0'!AU1055)</f>
        <v/>
      </c>
      <c r="AP1053" t="str">
        <f>IF(OR(ISBLANK('!0'!AV1055),ISERROR('!0'!AV1055)),"",'!0'!AV1055)</f>
        <v/>
      </c>
      <c r="AQ1053" t="str">
        <f>IF(OR(ISBLANK('!0'!AW1055),ISERROR('!0'!AW1055)),"",'!0'!AW1055)</f>
        <v/>
      </c>
      <c r="AR1053" t="str">
        <f>IF(OR(ISBLANK('!0'!AX1055),ISERROR('!0'!AX1055)),"",'!0'!AX1055)</f>
        <v/>
      </c>
      <c r="AS1053" t="str">
        <f>IF(OR(ISBLANK('!0'!AY1055),ISERROR('!0'!AY1055)),"",'!0'!AY1055)</f>
        <v/>
      </c>
      <c r="AT1053" t="str">
        <f>IF(OR(ISBLANK('!0'!AZ1055),ISERROR('!0'!AZ1055)),"",'!0'!AZ1055)</f>
        <v/>
      </c>
      <c r="AU1053" t="str">
        <f>IF(OR(ISBLANK('!0'!BA1055),ISERROR('!0'!BA1055)),"",'!0'!BA1055)</f>
        <v/>
      </c>
      <c r="AV1053" t="str">
        <f>IF(OR(ISBLANK('!0'!BB1055),ISERROR('!0'!BB1055)),"",'!0'!BB1055)</f>
        <v/>
      </c>
      <c r="AW1053" t="str">
        <f>IF(OR(ISBLANK('!0'!BC1055),ISERROR('!0'!BC1055)),"",'!0'!BC1055)</f>
        <v/>
      </c>
      <c r="AX1053" t="str">
        <f>IF(OR(ISBLANK('!0'!BD1055),ISERROR('!0'!BD1055)),"",'!0'!BD1055)</f>
        <v/>
      </c>
      <c r="AY1053" t="str">
        <f>IF(OR(ISBLANK('!0'!BE1055),ISERROR('!0'!BE1055)),"",'!0'!BE1055)</f>
        <v/>
      </c>
      <c r="AZ1053" t="str">
        <f>IF(OR(ISBLANK('!0'!BF1055),ISERROR('!0'!BF1055)),"",'!0'!BF1055)</f>
        <v/>
      </c>
      <c r="BA1053" t="str">
        <f>IF(OR(ISBLANK('!0'!BG1055),ISERROR('!0'!BG1055)),"",'!0'!BG1055)</f>
        <v/>
      </c>
      <c r="BB1053" t="str">
        <f>IF(OR(ISBLANK('!0'!BH1055),ISERROR('!0'!BH1055)),"",'!0'!BH1055)</f>
        <v/>
      </c>
      <c r="BC1053" t="str">
        <f>IF(OR(ISBLANK('!0'!BI1055),ISERROR('!0'!BI1055)),"",'!0'!BI1055)</f>
        <v/>
      </c>
    </row>
    <row r="1054" spans="1:55" ht="12.75" customHeight="1" x14ac:dyDescent="0.2">
      <c r="A1054" t="str">
        <f>IF(OR(ISBLANK('!0'!A1056),ISERROR('!0'!A1056)),"",'!0'!A1056)</f>
        <v/>
      </c>
      <c r="B1054" t="str">
        <f>IF(OR(ISBLANK('!0'!B1056),ISERROR('!0'!B1056)),"",'!0'!B1056)</f>
        <v/>
      </c>
      <c r="C1054" t="str">
        <f>IF(OR(ISBLANK('!0'!C1055),ISERROR('!0'!C1055)),"",'!0'!C1055)</f>
        <v/>
      </c>
      <c r="D1054" t="str">
        <f>IF(OR(ISBLANK('!0'!D1056),ISERROR('!0'!D1056)),"",'!0'!D1056)</f>
        <v/>
      </c>
      <c r="E1054" t="str">
        <f>IF(OR(ISBLANK('!0'!E1056),ISERROR('!0'!E1056)),"",'!0'!E1056)</f>
        <v/>
      </c>
      <c r="F1054" t="str">
        <f>IF(OR(ISBLANK('!0'!F1056),ISERROR('!0'!F1056)),"",'!0'!F1056)</f>
        <v/>
      </c>
      <c r="G1054" t="str">
        <f>IF(OR(ISBLANK('!0'!G1056),ISERROR('!0'!G1056)),"",'!0'!G1056)</f>
        <v/>
      </c>
      <c r="H1054" t="str">
        <f>IF(OR(ISBLANK('!0'!H1056),ISERROR('!0'!H1056)),"",'!0'!H1056)</f>
        <v/>
      </c>
      <c r="I1054" s="4" t="str">
        <f>IF(OR(ISBLANK('!0'!I1056),ISERROR('!0'!I1056)),"",'!0'!I1056)</f>
        <v/>
      </c>
      <c r="J1054" t="str">
        <f>IF(OR(ISBLANK('!0'!J1056),ISERROR('!0'!J1056)),"",'!0'!J1056)</f>
        <v/>
      </c>
      <c r="K1054" s="59" t="str">
        <f>IF(OR(ISBLANK('!0'!K1056),ISERROR('!0'!K1056)),"",'!0'!K1056)</f>
        <v/>
      </c>
      <c r="L1054" t="str">
        <f>IF(OR(ISBLANK('!0'!L1056),ISERROR('!0'!L1056)),"",'!0'!L1056)</f>
        <v/>
      </c>
      <c r="M1054" t="str">
        <f>IF(OR(ISBLANK('!0'!M1056),ISERROR('!0'!M1056)),"",'!0'!M1056)</f>
        <v/>
      </c>
      <c r="N1054" t="str">
        <f>IF(OR(ISBLANK('!0'!N1056),ISERROR('!0'!N1056)),"",'!0'!N1056)</f>
        <v/>
      </c>
      <c r="O1054" t="str">
        <f>IF(OR(ISBLANK('!0'!O1056),ISERROR('!0'!O1056)),"",'!0'!O1056)</f>
        <v/>
      </c>
      <c r="P1054" t="str">
        <f>IF(OR(ISBLANK('!0'!P1056),ISERROR('!0'!P1056)),"",'!0'!P1056)</f>
        <v/>
      </c>
      <c r="Q1054" t="str">
        <f>IF(OR(ISBLANK('!0'!Q1056),ISERROR('!0'!Q1056)),"",'!0'!Q1056)</f>
        <v/>
      </c>
      <c r="R1054" t="str">
        <f>IF(OR(ISBLANK('!0'!R1056),ISERROR('!0'!R1056)),"",'!0'!R1056)</f>
        <v/>
      </c>
      <c r="S1054" t="str">
        <f>IF(OR(ISBLANK('!0'!S1056),ISERROR('!0'!S1056)),"",'!0'!S1056)</f>
        <v/>
      </c>
      <c r="T1054" t="str">
        <f>IF(OR(ISBLANK('!0'!T1056),ISERROR('!0'!T1056)),"",'!0'!T1056)</f>
        <v/>
      </c>
      <c r="U1054" t="str">
        <f>IF(OR(ISBLANK('!0'!U1056),ISERROR('!0'!U1056)),"",'!0'!U1056)</f>
        <v/>
      </c>
      <c r="V1054" t="str">
        <f>IF(OR(ISBLANK('!0'!V1056),ISERROR('!0'!V1056)),"",'!0'!V1056)</f>
        <v/>
      </c>
      <c r="W1054" t="str">
        <f>IF(OR(ISBLANK('!0'!W1056),ISERROR('!0'!W1056)),"",'!0'!W1056)</f>
        <v/>
      </c>
      <c r="X1054" t="str">
        <f>IF(OR(ISBLANK('!0'!X1056),ISERROR('!0'!X1056)),"",'!0'!X1056)</f>
        <v/>
      </c>
      <c r="Y1054" t="str">
        <f>IF(OR(ISBLANK('!0'!Y1056),ISERROR('!0'!Y1056)),"",'!0'!Y1056)</f>
        <v/>
      </c>
      <c r="Z1054" t="str">
        <f>IF(OR(ISBLANK('!0'!Z1056),ISERROR('!0'!Z1056)),"",'!0'!Z1056)</f>
        <v/>
      </c>
      <c r="AA1054" t="str">
        <f>IF(OR(ISBLANK('!0'!AA1056),ISERROR('!0'!AA1056)),"",'!0'!AA1056)</f>
        <v/>
      </c>
      <c r="AB1054" t="str">
        <f>IF(OR(ISBLANK('!0'!AB1056),ISERROR('!0'!AB1056)),"",'!0'!AB1056)</f>
        <v/>
      </c>
      <c r="AC1054" t="str">
        <f>IF(OR(ISBLANK('!0'!AI1056),ISERROR('!0'!AI1056)),"",'!0'!AI1056)</f>
        <v/>
      </c>
      <c r="AD1054" t="str">
        <f>IF(OR(ISBLANK('!0'!AJ1056),ISERROR('!0'!AJ1056)),"",'!0'!AJ1056)</f>
        <v/>
      </c>
      <c r="AE1054" t="str">
        <f>IF(OR(ISBLANK('!0'!AK1056),ISERROR('!0'!AK1056)),"",'!0'!AK1056)</f>
        <v/>
      </c>
      <c r="AF1054" t="str">
        <f>IF(OR(ISBLANK('!0'!AL1056),ISERROR('!0'!AL1056)),"",'!0'!AL1056)</f>
        <v/>
      </c>
      <c r="AG1054" t="str">
        <f>IF(OR(ISBLANK('!0'!AM1056),ISERROR('!0'!AM1056)),"",'!0'!AM1056)</f>
        <v/>
      </c>
      <c r="AH1054" t="str">
        <f>IF(OR(ISBLANK('!0'!AN1056),ISERROR('!0'!AN1056)),"",'!0'!AN1056)</f>
        <v/>
      </c>
      <c r="AI1054" t="str">
        <f>IF(OR(ISBLANK('!0'!AO1056),ISERROR('!0'!AO1056)),"",'!0'!AO1056)</f>
        <v/>
      </c>
      <c r="AJ1054" t="str">
        <f>IF(OR(ISBLANK('!0'!AP1056),ISERROR('!0'!AP1056)),"",'!0'!AP1056)</f>
        <v/>
      </c>
      <c r="AK1054" t="str">
        <f>IF(OR(ISBLANK('!0'!AQ1056),ISERROR('!0'!AQ1056)),"",'!0'!AQ1056)</f>
        <v/>
      </c>
      <c r="AL1054" t="str">
        <f>IF(OR(ISBLANK('!0'!AR1056),ISERROR('!0'!AR1056)),"",'!0'!AR1056)</f>
        <v/>
      </c>
      <c r="AM1054" t="str">
        <f>IF(OR(ISBLANK('!0'!AS1056),ISERROR('!0'!AS1056)),"",'!0'!AS1056)</f>
        <v/>
      </c>
      <c r="AN1054" t="str">
        <f>IF(OR(ISBLANK('!0'!AT1056),ISERROR('!0'!AT1056)),"",'!0'!AT1056)</f>
        <v/>
      </c>
      <c r="AO1054" t="str">
        <f>IF(OR(ISBLANK('!0'!AU1056),ISERROR('!0'!AU1056)),"",'!0'!AU1056)</f>
        <v/>
      </c>
      <c r="AP1054" t="str">
        <f>IF(OR(ISBLANK('!0'!AV1056),ISERROR('!0'!AV1056)),"",'!0'!AV1056)</f>
        <v/>
      </c>
      <c r="AQ1054" t="str">
        <f>IF(OR(ISBLANK('!0'!AW1056),ISERROR('!0'!AW1056)),"",'!0'!AW1056)</f>
        <v/>
      </c>
      <c r="AR1054" t="str">
        <f>IF(OR(ISBLANK('!0'!AX1056),ISERROR('!0'!AX1056)),"",'!0'!AX1056)</f>
        <v/>
      </c>
      <c r="AS1054" t="str">
        <f>IF(OR(ISBLANK('!0'!AY1056),ISERROR('!0'!AY1056)),"",'!0'!AY1056)</f>
        <v/>
      </c>
      <c r="AT1054" t="str">
        <f>IF(OR(ISBLANK('!0'!AZ1056),ISERROR('!0'!AZ1056)),"",'!0'!AZ1056)</f>
        <v/>
      </c>
      <c r="AU1054" t="str">
        <f>IF(OR(ISBLANK('!0'!BA1056),ISERROR('!0'!BA1056)),"",'!0'!BA1056)</f>
        <v/>
      </c>
      <c r="AV1054" t="str">
        <f>IF(OR(ISBLANK('!0'!BB1056),ISERROR('!0'!BB1056)),"",'!0'!BB1056)</f>
        <v/>
      </c>
      <c r="AW1054" t="str">
        <f>IF(OR(ISBLANK('!0'!BC1056),ISERROR('!0'!BC1056)),"",'!0'!BC1056)</f>
        <v/>
      </c>
      <c r="AX1054" t="str">
        <f>IF(OR(ISBLANK('!0'!BD1056),ISERROR('!0'!BD1056)),"",'!0'!BD1056)</f>
        <v/>
      </c>
      <c r="AY1054" t="str">
        <f>IF(OR(ISBLANK('!0'!BE1056),ISERROR('!0'!BE1056)),"",'!0'!BE1056)</f>
        <v/>
      </c>
      <c r="AZ1054" t="str">
        <f>IF(OR(ISBLANK('!0'!BF1056),ISERROR('!0'!BF1056)),"",'!0'!BF1056)</f>
        <v/>
      </c>
      <c r="BA1054" t="str">
        <f>IF(OR(ISBLANK('!0'!BG1056),ISERROR('!0'!BG1056)),"",'!0'!BG1056)</f>
        <v/>
      </c>
      <c r="BB1054" t="str">
        <f>IF(OR(ISBLANK('!0'!BH1056),ISERROR('!0'!BH1056)),"",'!0'!BH1056)</f>
        <v/>
      </c>
      <c r="BC1054" t="str">
        <f>IF(OR(ISBLANK('!0'!BI1056),ISERROR('!0'!BI1056)),"",'!0'!BI1056)</f>
        <v/>
      </c>
    </row>
    <row r="1055" spans="1:55" ht="12.75" customHeight="1" x14ac:dyDescent="0.2">
      <c r="A1055" t="str">
        <f>IF(OR(ISBLANK('!0'!A1057),ISERROR('!0'!A1057)),"",'!0'!A1057)</f>
        <v/>
      </c>
      <c r="B1055" t="str">
        <f>IF(OR(ISBLANK('!0'!B1057),ISERROR('!0'!B1057)),"",'!0'!B1057)</f>
        <v/>
      </c>
      <c r="C1055" t="str">
        <f>IF(OR(ISBLANK('!0'!C1056),ISERROR('!0'!C1056)),"",'!0'!C1056)</f>
        <v/>
      </c>
      <c r="D1055" t="str">
        <f>IF(OR(ISBLANK('!0'!D1057),ISERROR('!0'!D1057)),"",'!0'!D1057)</f>
        <v/>
      </c>
      <c r="E1055" t="str">
        <f>IF(OR(ISBLANK('!0'!E1057),ISERROR('!0'!E1057)),"",'!0'!E1057)</f>
        <v/>
      </c>
      <c r="F1055" t="str">
        <f>IF(OR(ISBLANK('!0'!F1057),ISERROR('!0'!F1057)),"",'!0'!F1057)</f>
        <v/>
      </c>
      <c r="G1055" t="str">
        <f>IF(OR(ISBLANK('!0'!G1057),ISERROR('!0'!G1057)),"",'!0'!G1057)</f>
        <v/>
      </c>
      <c r="H1055" t="str">
        <f>IF(OR(ISBLANK('!0'!H1057),ISERROR('!0'!H1057)),"",'!0'!H1057)</f>
        <v/>
      </c>
      <c r="I1055" s="4" t="str">
        <f>IF(OR(ISBLANK('!0'!I1057),ISERROR('!0'!I1057)),"",'!0'!I1057)</f>
        <v/>
      </c>
      <c r="J1055" t="str">
        <f>IF(OR(ISBLANK('!0'!J1057),ISERROR('!0'!J1057)),"",'!0'!J1057)</f>
        <v/>
      </c>
      <c r="K1055" s="59" t="str">
        <f>IF(OR(ISBLANK('!0'!K1057),ISERROR('!0'!K1057)),"",'!0'!K1057)</f>
        <v/>
      </c>
      <c r="L1055" t="str">
        <f>IF(OR(ISBLANK('!0'!L1057),ISERROR('!0'!L1057)),"",'!0'!L1057)</f>
        <v/>
      </c>
      <c r="M1055" t="str">
        <f>IF(OR(ISBLANK('!0'!M1057),ISERROR('!0'!M1057)),"",'!0'!M1057)</f>
        <v/>
      </c>
      <c r="N1055" t="str">
        <f>IF(OR(ISBLANK('!0'!N1057),ISERROR('!0'!N1057)),"",'!0'!N1057)</f>
        <v/>
      </c>
      <c r="O1055" t="str">
        <f>IF(OR(ISBLANK('!0'!O1057),ISERROR('!0'!O1057)),"",'!0'!O1057)</f>
        <v/>
      </c>
      <c r="P1055" t="str">
        <f>IF(OR(ISBLANK('!0'!P1057),ISERROR('!0'!P1057)),"",'!0'!P1057)</f>
        <v/>
      </c>
      <c r="Q1055" t="str">
        <f>IF(OR(ISBLANK('!0'!Q1057),ISERROR('!0'!Q1057)),"",'!0'!Q1057)</f>
        <v/>
      </c>
      <c r="R1055" t="str">
        <f>IF(OR(ISBLANK('!0'!R1057),ISERROR('!0'!R1057)),"",'!0'!R1057)</f>
        <v/>
      </c>
      <c r="S1055" t="str">
        <f>IF(OR(ISBLANK('!0'!S1057),ISERROR('!0'!S1057)),"",'!0'!S1057)</f>
        <v/>
      </c>
      <c r="T1055" t="str">
        <f>IF(OR(ISBLANK('!0'!T1057),ISERROR('!0'!T1057)),"",'!0'!T1057)</f>
        <v/>
      </c>
      <c r="U1055" t="str">
        <f>IF(OR(ISBLANK('!0'!U1057),ISERROR('!0'!U1057)),"",'!0'!U1057)</f>
        <v/>
      </c>
      <c r="V1055" t="str">
        <f>IF(OR(ISBLANK('!0'!V1057),ISERROR('!0'!V1057)),"",'!0'!V1057)</f>
        <v/>
      </c>
      <c r="W1055" t="str">
        <f>IF(OR(ISBLANK('!0'!W1057),ISERROR('!0'!W1057)),"",'!0'!W1057)</f>
        <v/>
      </c>
      <c r="X1055" t="str">
        <f>IF(OR(ISBLANK('!0'!X1057),ISERROR('!0'!X1057)),"",'!0'!X1057)</f>
        <v/>
      </c>
      <c r="Y1055" t="str">
        <f>IF(OR(ISBLANK('!0'!Y1057),ISERROR('!0'!Y1057)),"",'!0'!Y1057)</f>
        <v/>
      </c>
      <c r="Z1055" t="str">
        <f>IF(OR(ISBLANK('!0'!Z1057),ISERROR('!0'!Z1057)),"",'!0'!Z1057)</f>
        <v/>
      </c>
      <c r="AA1055" t="str">
        <f>IF(OR(ISBLANK('!0'!AA1057),ISERROR('!0'!AA1057)),"",'!0'!AA1057)</f>
        <v/>
      </c>
      <c r="AB1055" t="str">
        <f>IF(OR(ISBLANK('!0'!AB1057),ISERROR('!0'!AB1057)),"",'!0'!AB1057)</f>
        <v/>
      </c>
      <c r="AC1055" t="str">
        <f>IF(OR(ISBLANK('!0'!AI1057),ISERROR('!0'!AI1057)),"",'!0'!AI1057)</f>
        <v/>
      </c>
      <c r="AD1055" t="str">
        <f>IF(OR(ISBLANK('!0'!AJ1057),ISERROR('!0'!AJ1057)),"",'!0'!AJ1057)</f>
        <v/>
      </c>
      <c r="AE1055" t="str">
        <f>IF(OR(ISBLANK('!0'!AK1057),ISERROR('!0'!AK1057)),"",'!0'!AK1057)</f>
        <v/>
      </c>
      <c r="AF1055" t="str">
        <f>IF(OR(ISBLANK('!0'!AL1057),ISERROR('!0'!AL1057)),"",'!0'!AL1057)</f>
        <v/>
      </c>
      <c r="AG1055" t="str">
        <f>IF(OR(ISBLANK('!0'!AM1057),ISERROR('!0'!AM1057)),"",'!0'!AM1057)</f>
        <v/>
      </c>
      <c r="AH1055" t="str">
        <f>IF(OR(ISBLANK('!0'!AN1057),ISERROR('!0'!AN1057)),"",'!0'!AN1057)</f>
        <v/>
      </c>
      <c r="AI1055" t="str">
        <f>IF(OR(ISBLANK('!0'!AO1057),ISERROR('!0'!AO1057)),"",'!0'!AO1057)</f>
        <v/>
      </c>
      <c r="AJ1055" t="str">
        <f>IF(OR(ISBLANK('!0'!AP1057),ISERROR('!0'!AP1057)),"",'!0'!AP1057)</f>
        <v/>
      </c>
      <c r="AK1055" t="str">
        <f>IF(OR(ISBLANK('!0'!AQ1057),ISERROR('!0'!AQ1057)),"",'!0'!AQ1057)</f>
        <v/>
      </c>
      <c r="AL1055" t="str">
        <f>IF(OR(ISBLANK('!0'!AR1057),ISERROR('!0'!AR1057)),"",'!0'!AR1057)</f>
        <v/>
      </c>
      <c r="AM1055" t="str">
        <f>IF(OR(ISBLANK('!0'!AS1057),ISERROR('!0'!AS1057)),"",'!0'!AS1057)</f>
        <v/>
      </c>
      <c r="AN1055" t="str">
        <f>IF(OR(ISBLANK('!0'!AT1057),ISERROR('!0'!AT1057)),"",'!0'!AT1057)</f>
        <v/>
      </c>
      <c r="AO1055" t="str">
        <f>IF(OR(ISBLANK('!0'!AU1057),ISERROR('!0'!AU1057)),"",'!0'!AU1057)</f>
        <v/>
      </c>
      <c r="AP1055" t="str">
        <f>IF(OR(ISBLANK('!0'!AV1057),ISERROR('!0'!AV1057)),"",'!0'!AV1057)</f>
        <v/>
      </c>
      <c r="AQ1055" t="str">
        <f>IF(OR(ISBLANK('!0'!AW1057),ISERROR('!0'!AW1057)),"",'!0'!AW1057)</f>
        <v/>
      </c>
      <c r="AR1055" t="str">
        <f>IF(OR(ISBLANK('!0'!AX1057),ISERROR('!0'!AX1057)),"",'!0'!AX1057)</f>
        <v/>
      </c>
      <c r="AS1055" t="str">
        <f>IF(OR(ISBLANK('!0'!AY1057),ISERROR('!0'!AY1057)),"",'!0'!AY1057)</f>
        <v/>
      </c>
      <c r="AT1055" t="str">
        <f>IF(OR(ISBLANK('!0'!AZ1057),ISERROR('!0'!AZ1057)),"",'!0'!AZ1057)</f>
        <v/>
      </c>
      <c r="AU1055" t="str">
        <f>IF(OR(ISBLANK('!0'!BA1057),ISERROR('!0'!BA1057)),"",'!0'!BA1057)</f>
        <v/>
      </c>
      <c r="AV1055" t="str">
        <f>IF(OR(ISBLANK('!0'!BB1057),ISERROR('!0'!BB1057)),"",'!0'!BB1057)</f>
        <v/>
      </c>
      <c r="AW1055" t="str">
        <f>IF(OR(ISBLANK('!0'!BC1057),ISERROR('!0'!BC1057)),"",'!0'!BC1057)</f>
        <v/>
      </c>
      <c r="AX1055" t="str">
        <f>IF(OR(ISBLANK('!0'!BD1057),ISERROR('!0'!BD1057)),"",'!0'!BD1057)</f>
        <v/>
      </c>
      <c r="AY1055" t="str">
        <f>IF(OR(ISBLANK('!0'!BE1057),ISERROR('!0'!BE1057)),"",'!0'!BE1057)</f>
        <v/>
      </c>
      <c r="AZ1055" t="str">
        <f>IF(OR(ISBLANK('!0'!BF1057),ISERROR('!0'!BF1057)),"",'!0'!BF1057)</f>
        <v/>
      </c>
      <c r="BA1055" t="str">
        <f>IF(OR(ISBLANK('!0'!BG1057),ISERROR('!0'!BG1057)),"",'!0'!BG1057)</f>
        <v/>
      </c>
      <c r="BB1055" t="str">
        <f>IF(OR(ISBLANK('!0'!BH1057),ISERROR('!0'!BH1057)),"",'!0'!BH1057)</f>
        <v/>
      </c>
      <c r="BC1055" t="str">
        <f>IF(OR(ISBLANK('!0'!BI1057),ISERROR('!0'!BI1057)),"",'!0'!BI1057)</f>
        <v/>
      </c>
    </row>
    <row r="1056" spans="1:55" ht="12.75" customHeight="1" x14ac:dyDescent="0.2">
      <c r="A1056" t="str">
        <f>IF(OR(ISBLANK('!0'!A1058),ISERROR('!0'!A1058)),"",'!0'!A1058)</f>
        <v/>
      </c>
      <c r="B1056" t="str">
        <f>IF(OR(ISBLANK('!0'!B1058),ISERROR('!0'!B1058)),"",'!0'!B1058)</f>
        <v/>
      </c>
      <c r="C1056" t="str">
        <f>IF(OR(ISBLANK('!0'!C1057),ISERROR('!0'!C1057)),"",'!0'!C1057)</f>
        <v/>
      </c>
      <c r="D1056" t="str">
        <f>IF(OR(ISBLANK('!0'!D1058),ISERROR('!0'!D1058)),"",'!0'!D1058)</f>
        <v/>
      </c>
      <c r="E1056" t="str">
        <f>IF(OR(ISBLANK('!0'!E1058),ISERROR('!0'!E1058)),"",'!0'!E1058)</f>
        <v/>
      </c>
      <c r="F1056" t="str">
        <f>IF(OR(ISBLANK('!0'!F1058),ISERROR('!0'!F1058)),"",'!0'!F1058)</f>
        <v/>
      </c>
      <c r="G1056" t="str">
        <f>IF(OR(ISBLANK('!0'!G1058),ISERROR('!0'!G1058)),"",'!0'!G1058)</f>
        <v/>
      </c>
      <c r="H1056" t="str">
        <f>IF(OR(ISBLANK('!0'!H1058),ISERROR('!0'!H1058)),"",'!0'!H1058)</f>
        <v/>
      </c>
      <c r="I1056" s="4" t="str">
        <f>IF(OR(ISBLANK('!0'!I1058),ISERROR('!0'!I1058)),"",'!0'!I1058)</f>
        <v/>
      </c>
      <c r="J1056" t="str">
        <f>IF(OR(ISBLANK('!0'!J1058),ISERROR('!0'!J1058)),"",'!0'!J1058)</f>
        <v/>
      </c>
      <c r="K1056" s="59" t="str">
        <f>IF(OR(ISBLANK('!0'!K1058),ISERROR('!0'!K1058)),"",'!0'!K1058)</f>
        <v/>
      </c>
      <c r="L1056" t="str">
        <f>IF(OR(ISBLANK('!0'!L1058),ISERROR('!0'!L1058)),"",'!0'!L1058)</f>
        <v/>
      </c>
      <c r="M1056" t="str">
        <f>IF(OR(ISBLANK('!0'!M1058),ISERROR('!0'!M1058)),"",'!0'!M1058)</f>
        <v/>
      </c>
      <c r="N1056" t="str">
        <f>IF(OR(ISBLANK('!0'!N1058),ISERROR('!0'!N1058)),"",'!0'!N1058)</f>
        <v/>
      </c>
      <c r="O1056" t="str">
        <f>IF(OR(ISBLANK('!0'!O1058),ISERROR('!0'!O1058)),"",'!0'!O1058)</f>
        <v/>
      </c>
      <c r="P1056" t="str">
        <f>IF(OR(ISBLANK('!0'!P1058),ISERROR('!0'!P1058)),"",'!0'!P1058)</f>
        <v/>
      </c>
      <c r="Q1056" t="str">
        <f>IF(OR(ISBLANK('!0'!Q1058),ISERROR('!0'!Q1058)),"",'!0'!Q1058)</f>
        <v/>
      </c>
      <c r="R1056" t="str">
        <f>IF(OR(ISBLANK('!0'!R1058),ISERROR('!0'!R1058)),"",'!0'!R1058)</f>
        <v/>
      </c>
      <c r="S1056" t="str">
        <f>IF(OR(ISBLANK('!0'!S1058),ISERROR('!0'!S1058)),"",'!0'!S1058)</f>
        <v/>
      </c>
      <c r="T1056" t="str">
        <f>IF(OR(ISBLANK('!0'!T1058),ISERROR('!0'!T1058)),"",'!0'!T1058)</f>
        <v/>
      </c>
      <c r="U1056" t="str">
        <f>IF(OR(ISBLANK('!0'!U1058),ISERROR('!0'!U1058)),"",'!0'!U1058)</f>
        <v/>
      </c>
      <c r="V1056" t="str">
        <f>IF(OR(ISBLANK('!0'!V1058),ISERROR('!0'!V1058)),"",'!0'!V1058)</f>
        <v/>
      </c>
      <c r="W1056" t="str">
        <f>IF(OR(ISBLANK('!0'!W1058),ISERROR('!0'!W1058)),"",'!0'!W1058)</f>
        <v/>
      </c>
      <c r="X1056" t="str">
        <f>IF(OR(ISBLANK('!0'!X1058),ISERROR('!0'!X1058)),"",'!0'!X1058)</f>
        <v/>
      </c>
      <c r="Y1056" t="str">
        <f>IF(OR(ISBLANK('!0'!Y1058),ISERROR('!0'!Y1058)),"",'!0'!Y1058)</f>
        <v/>
      </c>
      <c r="Z1056" t="str">
        <f>IF(OR(ISBLANK('!0'!Z1058),ISERROR('!0'!Z1058)),"",'!0'!Z1058)</f>
        <v/>
      </c>
      <c r="AA1056" t="str">
        <f>IF(OR(ISBLANK('!0'!AA1058),ISERROR('!0'!AA1058)),"",'!0'!AA1058)</f>
        <v/>
      </c>
      <c r="AB1056" t="str">
        <f>IF(OR(ISBLANK('!0'!AB1058),ISERROR('!0'!AB1058)),"",'!0'!AB1058)</f>
        <v/>
      </c>
      <c r="AC1056" t="str">
        <f>IF(OR(ISBLANK('!0'!AI1058),ISERROR('!0'!AI1058)),"",'!0'!AI1058)</f>
        <v/>
      </c>
      <c r="AD1056" t="str">
        <f>IF(OR(ISBLANK('!0'!AJ1058),ISERROR('!0'!AJ1058)),"",'!0'!AJ1058)</f>
        <v/>
      </c>
      <c r="AE1056" t="str">
        <f>IF(OR(ISBLANK('!0'!AK1058),ISERROR('!0'!AK1058)),"",'!0'!AK1058)</f>
        <v/>
      </c>
      <c r="AF1056" t="str">
        <f>IF(OR(ISBLANK('!0'!AL1058),ISERROR('!0'!AL1058)),"",'!0'!AL1058)</f>
        <v/>
      </c>
      <c r="AG1056" t="str">
        <f>IF(OR(ISBLANK('!0'!AM1058),ISERROR('!0'!AM1058)),"",'!0'!AM1058)</f>
        <v/>
      </c>
      <c r="AH1056" t="str">
        <f>IF(OR(ISBLANK('!0'!AN1058),ISERROR('!0'!AN1058)),"",'!0'!AN1058)</f>
        <v/>
      </c>
      <c r="AI1056" t="str">
        <f>IF(OR(ISBLANK('!0'!AO1058),ISERROR('!0'!AO1058)),"",'!0'!AO1058)</f>
        <v/>
      </c>
      <c r="AJ1056" t="str">
        <f>IF(OR(ISBLANK('!0'!AP1058),ISERROR('!0'!AP1058)),"",'!0'!AP1058)</f>
        <v/>
      </c>
      <c r="AK1056" t="str">
        <f>IF(OR(ISBLANK('!0'!AQ1058),ISERROR('!0'!AQ1058)),"",'!0'!AQ1058)</f>
        <v/>
      </c>
      <c r="AL1056" t="str">
        <f>IF(OR(ISBLANK('!0'!AR1058),ISERROR('!0'!AR1058)),"",'!0'!AR1058)</f>
        <v/>
      </c>
      <c r="AM1056" t="str">
        <f>IF(OR(ISBLANK('!0'!AS1058),ISERROR('!0'!AS1058)),"",'!0'!AS1058)</f>
        <v/>
      </c>
      <c r="AN1056" t="str">
        <f>IF(OR(ISBLANK('!0'!AT1058),ISERROR('!0'!AT1058)),"",'!0'!AT1058)</f>
        <v/>
      </c>
      <c r="AO1056" t="str">
        <f>IF(OR(ISBLANK('!0'!AU1058),ISERROR('!0'!AU1058)),"",'!0'!AU1058)</f>
        <v/>
      </c>
      <c r="AP1056" t="str">
        <f>IF(OR(ISBLANK('!0'!AV1058),ISERROR('!0'!AV1058)),"",'!0'!AV1058)</f>
        <v/>
      </c>
      <c r="AQ1056" t="str">
        <f>IF(OR(ISBLANK('!0'!AW1058),ISERROR('!0'!AW1058)),"",'!0'!AW1058)</f>
        <v/>
      </c>
      <c r="AR1056" t="str">
        <f>IF(OR(ISBLANK('!0'!AX1058),ISERROR('!0'!AX1058)),"",'!0'!AX1058)</f>
        <v/>
      </c>
      <c r="AS1056" t="str">
        <f>IF(OR(ISBLANK('!0'!AY1058),ISERROR('!0'!AY1058)),"",'!0'!AY1058)</f>
        <v/>
      </c>
      <c r="AT1056" t="str">
        <f>IF(OR(ISBLANK('!0'!AZ1058),ISERROR('!0'!AZ1058)),"",'!0'!AZ1058)</f>
        <v/>
      </c>
      <c r="AU1056" t="str">
        <f>IF(OR(ISBLANK('!0'!BA1058),ISERROR('!0'!BA1058)),"",'!0'!BA1058)</f>
        <v/>
      </c>
      <c r="AV1056" t="str">
        <f>IF(OR(ISBLANK('!0'!BB1058),ISERROR('!0'!BB1058)),"",'!0'!BB1058)</f>
        <v/>
      </c>
      <c r="AW1056" t="str">
        <f>IF(OR(ISBLANK('!0'!BC1058),ISERROR('!0'!BC1058)),"",'!0'!BC1058)</f>
        <v/>
      </c>
      <c r="AX1056" t="str">
        <f>IF(OR(ISBLANK('!0'!BD1058),ISERROR('!0'!BD1058)),"",'!0'!BD1058)</f>
        <v/>
      </c>
      <c r="AY1056" t="str">
        <f>IF(OR(ISBLANK('!0'!BE1058),ISERROR('!0'!BE1058)),"",'!0'!BE1058)</f>
        <v/>
      </c>
      <c r="AZ1056" t="str">
        <f>IF(OR(ISBLANK('!0'!BF1058),ISERROR('!0'!BF1058)),"",'!0'!BF1058)</f>
        <v/>
      </c>
      <c r="BA1056" t="str">
        <f>IF(OR(ISBLANK('!0'!BG1058),ISERROR('!0'!BG1058)),"",'!0'!BG1058)</f>
        <v/>
      </c>
      <c r="BB1056" t="str">
        <f>IF(OR(ISBLANK('!0'!BH1058),ISERROR('!0'!BH1058)),"",'!0'!BH1058)</f>
        <v/>
      </c>
      <c r="BC1056" t="str">
        <f>IF(OR(ISBLANK('!0'!BI1058),ISERROR('!0'!BI1058)),"",'!0'!BI1058)</f>
        <v/>
      </c>
    </row>
    <row r="1057" spans="1:55" ht="12.75" customHeight="1" x14ac:dyDescent="0.2">
      <c r="A1057" t="str">
        <f>IF(OR(ISBLANK('!0'!A1059),ISERROR('!0'!A1059)),"",'!0'!A1059)</f>
        <v/>
      </c>
      <c r="B1057" t="str">
        <f>IF(OR(ISBLANK('!0'!B1059),ISERROR('!0'!B1059)),"",'!0'!B1059)</f>
        <v/>
      </c>
      <c r="C1057" t="str">
        <f>IF(OR(ISBLANK('!0'!C1058),ISERROR('!0'!C1058)),"",'!0'!C1058)</f>
        <v/>
      </c>
      <c r="D1057" t="str">
        <f>IF(OR(ISBLANK('!0'!D1059),ISERROR('!0'!D1059)),"",'!0'!D1059)</f>
        <v/>
      </c>
      <c r="E1057" t="str">
        <f>IF(OR(ISBLANK('!0'!E1059),ISERROR('!0'!E1059)),"",'!0'!E1059)</f>
        <v/>
      </c>
      <c r="F1057" t="str">
        <f>IF(OR(ISBLANK('!0'!F1059),ISERROR('!0'!F1059)),"",'!0'!F1059)</f>
        <v/>
      </c>
      <c r="G1057" t="str">
        <f>IF(OR(ISBLANK('!0'!G1059),ISERROR('!0'!G1059)),"",'!0'!G1059)</f>
        <v/>
      </c>
      <c r="H1057" t="str">
        <f>IF(OR(ISBLANK('!0'!H1059),ISERROR('!0'!H1059)),"",'!0'!H1059)</f>
        <v/>
      </c>
      <c r="I1057" s="4" t="str">
        <f>IF(OR(ISBLANK('!0'!I1059),ISERROR('!0'!I1059)),"",'!0'!I1059)</f>
        <v/>
      </c>
      <c r="J1057" t="str">
        <f>IF(OR(ISBLANK('!0'!J1059),ISERROR('!0'!J1059)),"",'!0'!J1059)</f>
        <v/>
      </c>
      <c r="K1057" s="59" t="str">
        <f>IF(OR(ISBLANK('!0'!K1059),ISERROR('!0'!K1059)),"",'!0'!K1059)</f>
        <v/>
      </c>
      <c r="L1057" t="str">
        <f>IF(OR(ISBLANK('!0'!L1059),ISERROR('!0'!L1059)),"",'!0'!L1059)</f>
        <v/>
      </c>
      <c r="M1057" t="str">
        <f>IF(OR(ISBLANK('!0'!M1059),ISERROR('!0'!M1059)),"",'!0'!M1059)</f>
        <v/>
      </c>
      <c r="N1057" t="str">
        <f>IF(OR(ISBLANK('!0'!N1059),ISERROR('!0'!N1059)),"",'!0'!N1059)</f>
        <v/>
      </c>
      <c r="O1057" t="str">
        <f>IF(OR(ISBLANK('!0'!O1059),ISERROR('!0'!O1059)),"",'!0'!O1059)</f>
        <v/>
      </c>
      <c r="P1057" t="str">
        <f>IF(OR(ISBLANK('!0'!P1059),ISERROR('!0'!P1059)),"",'!0'!P1059)</f>
        <v/>
      </c>
      <c r="Q1057" t="str">
        <f>IF(OR(ISBLANK('!0'!Q1059),ISERROR('!0'!Q1059)),"",'!0'!Q1059)</f>
        <v/>
      </c>
      <c r="R1057" t="str">
        <f>IF(OR(ISBLANK('!0'!R1059),ISERROR('!0'!R1059)),"",'!0'!R1059)</f>
        <v/>
      </c>
      <c r="S1057" t="str">
        <f>IF(OR(ISBLANK('!0'!S1059),ISERROR('!0'!S1059)),"",'!0'!S1059)</f>
        <v/>
      </c>
      <c r="T1057" t="str">
        <f>IF(OR(ISBLANK('!0'!T1059),ISERROR('!0'!T1059)),"",'!0'!T1059)</f>
        <v/>
      </c>
      <c r="U1057" t="str">
        <f>IF(OR(ISBLANK('!0'!U1059),ISERROR('!0'!U1059)),"",'!0'!U1059)</f>
        <v/>
      </c>
      <c r="V1057" t="str">
        <f>IF(OR(ISBLANK('!0'!V1059),ISERROR('!0'!V1059)),"",'!0'!V1059)</f>
        <v/>
      </c>
      <c r="W1057" t="str">
        <f>IF(OR(ISBLANK('!0'!W1059),ISERROR('!0'!W1059)),"",'!0'!W1059)</f>
        <v/>
      </c>
      <c r="X1057" t="str">
        <f>IF(OR(ISBLANK('!0'!X1059),ISERROR('!0'!X1059)),"",'!0'!X1059)</f>
        <v/>
      </c>
      <c r="Y1057" t="str">
        <f>IF(OR(ISBLANK('!0'!Y1059),ISERROR('!0'!Y1059)),"",'!0'!Y1059)</f>
        <v/>
      </c>
      <c r="Z1057" t="str">
        <f>IF(OR(ISBLANK('!0'!Z1059),ISERROR('!0'!Z1059)),"",'!0'!Z1059)</f>
        <v/>
      </c>
      <c r="AA1057" t="str">
        <f>IF(OR(ISBLANK('!0'!AA1059),ISERROR('!0'!AA1059)),"",'!0'!AA1059)</f>
        <v/>
      </c>
      <c r="AB1057" t="str">
        <f>IF(OR(ISBLANK('!0'!AB1059),ISERROR('!0'!AB1059)),"",'!0'!AB1059)</f>
        <v/>
      </c>
      <c r="AC1057" t="str">
        <f>IF(OR(ISBLANK('!0'!AI1059),ISERROR('!0'!AI1059)),"",'!0'!AI1059)</f>
        <v/>
      </c>
      <c r="AD1057" t="str">
        <f>IF(OR(ISBLANK('!0'!AJ1059),ISERROR('!0'!AJ1059)),"",'!0'!AJ1059)</f>
        <v/>
      </c>
      <c r="AE1057" t="str">
        <f>IF(OR(ISBLANK('!0'!AK1059),ISERROR('!0'!AK1059)),"",'!0'!AK1059)</f>
        <v/>
      </c>
      <c r="AF1057" t="str">
        <f>IF(OR(ISBLANK('!0'!AL1059),ISERROR('!0'!AL1059)),"",'!0'!AL1059)</f>
        <v/>
      </c>
      <c r="AG1057" t="str">
        <f>IF(OR(ISBLANK('!0'!AM1059),ISERROR('!0'!AM1059)),"",'!0'!AM1059)</f>
        <v/>
      </c>
      <c r="AH1057" t="str">
        <f>IF(OR(ISBLANK('!0'!AN1059),ISERROR('!0'!AN1059)),"",'!0'!AN1059)</f>
        <v/>
      </c>
      <c r="AI1057" t="str">
        <f>IF(OR(ISBLANK('!0'!AO1059),ISERROR('!0'!AO1059)),"",'!0'!AO1059)</f>
        <v/>
      </c>
      <c r="AJ1057" t="str">
        <f>IF(OR(ISBLANK('!0'!AP1059),ISERROR('!0'!AP1059)),"",'!0'!AP1059)</f>
        <v/>
      </c>
      <c r="AK1057" t="str">
        <f>IF(OR(ISBLANK('!0'!AQ1059),ISERROR('!0'!AQ1059)),"",'!0'!AQ1059)</f>
        <v/>
      </c>
      <c r="AL1057" t="str">
        <f>IF(OR(ISBLANK('!0'!AR1059),ISERROR('!0'!AR1059)),"",'!0'!AR1059)</f>
        <v/>
      </c>
      <c r="AM1057" t="str">
        <f>IF(OR(ISBLANK('!0'!AS1059),ISERROR('!0'!AS1059)),"",'!0'!AS1059)</f>
        <v/>
      </c>
      <c r="AN1057" t="str">
        <f>IF(OR(ISBLANK('!0'!AT1059),ISERROR('!0'!AT1059)),"",'!0'!AT1059)</f>
        <v/>
      </c>
      <c r="AO1057" t="str">
        <f>IF(OR(ISBLANK('!0'!AU1059),ISERROR('!0'!AU1059)),"",'!0'!AU1059)</f>
        <v/>
      </c>
      <c r="AP1057" t="str">
        <f>IF(OR(ISBLANK('!0'!AV1059),ISERROR('!0'!AV1059)),"",'!0'!AV1059)</f>
        <v/>
      </c>
      <c r="AQ1057" t="str">
        <f>IF(OR(ISBLANK('!0'!AW1059),ISERROR('!0'!AW1059)),"",'!0'!AW1059)</f>
        <v/>
      </c>
      <c r="AR1057" t="str">
        <f>IF(OR(ISBLANK('!0'!AX1059),ISERROR('!0'!AX1059)),"",'!0'!AX1059)</f>
        <v/>
      </c>
      <c r="AS1057" t="str">
        <f>IF(OR(ISBLANK('!0'!AY1059),ISERROR('!0'!AY1059)),"",'!0'!AY1059)</f>
        <v/>
      </c>
      <c r="AT1057" t="str">
        <f>IF(OR(ISBLANK('!0'!AZ1059),ISERROR('!0'!AZ1059)),"",'!0'!AZ1059)</f>
        <v/>
      </c>
      <c r="AU1057" t="str">
        <f>IF(OR(ISBLANK('!0'!BA1059),ISERROR('!0'!BA1059)),"",'!0'!BA1059)</f>
        <v/>
      </c>
      <c r="AV1057" t="str">
        <f>IF(OR(ISBLANK('!0'!BB1059),ISERROR('!0'!BB1059)),"",'!0'!BB1059)</f>
        <v/>
      </c>
      <c r="AW1057" t="str">
        <f>IF(OR(ISBLANK('!0'!BC1059),ISERROR('!0'!BC1059)),"",'!0'!BC1059)</f>
        <v/>
      </c>
      <c r="AX1057" t="str">
        <f>IF(OR(ISBLANK('!0'!BD1059),ISERROR('!0'!BD1059)),"",'!0'!BD1059)</f>
        <v/>
      </c>
      <c r="AY1057" t="str">
        <f>IF(OR(ISBLANK('!0'!BE1059),ISERROR('!0'!BE1059)),"",'!0'!BE1059)</f>
        <v/>
      </c>
      <c r="AZ1057" t="str">
        <f>IF(OR(ISBLANK('!0'!BF1059),ISERROR('!0'!BF1059)),"",'!0'!BF1059)</f>
        <v/>
      </c>
      <c r="BA1057" t="str">
        <f>IF(OR(ISBLANK('!0'!BG1059),ISERROR('!0'!BG1059)),"",'!0'!BG1059)</f>
        <v/>
      </c>
      <c r="BB1057" t="str">
        <f>IF(OR(ISBLANK('!0'!BH1059),ISERROR('!0'!BH1059)),"",'!0'!BH1059)</f>
        <v/>
      </c>
      <c r="BC1057" t="str">
        <f>IF(OR(ISBLANK('!0'!BI1059),ISERROR('!0'!BI1059)),"",'!0'!BI1059)</f>
        <v/>
      </c>
    </row>
    <row r="1058" spans="1:55" ht="12.75" customHeight="1" x14ac:dyDescent="0.2">
      <c r="A1058" t="str">
        <f>IF(OR(ISBLANK('!0'!A1060),ISERROR('!0'!A1060)),"",'!0'!A1060)</f>
        <v/>
      </c>
      <c r="B1058" t="str">
        <f>IF(OR(ISBLANK('!0'!B1060),ISERROR('!0'!B1060)),"",'!0'!B1060)</f>
        <v/>
      </c>
      <c r="C1058" t="str">
        <f>IF(OR(ISBLANK('!0'!C1059),ISERROR('!0'!C1059)),"",'!0'!C1059)</f>
        <v/>
      </c>
      <c r="D1058" t="str">
        <f>IF(OR(ISBLANK('!0'!D1060),ISERROR('!0'!D1060)),"",'!0'!D1060)</f>
        <v/>
      </c>
      <c r="E1058" t="str">
        <f>IF(OR(ISBLANK('!0'!E1060),ISERROR('!0'!E1060)),"",'!0'!E1060)</f>
        <v/>
      </c>
      <c r="F1058" t="str">
        <f>IF(OR(ISBLANK('!0'!F1060),ISERROR('!0'!F1060)),"",'!0'!F1060)</f>
        <v/>
      </c>
      <c r="G1058" t="str">
        <f>IF(OR(ISBLANK('!0'!G1060),ISERROR('!0'!G1060)),"",'!0'!G1060)</f>
        <v/>
      </c>
      <c r="H1058" t="str">
        <f>IF(OR(ISBLANK('!0'!H1060),ISERROR('!0'!H1060)),"",'!0'!H1060)</f>
        <v/>
      </c>
      <c r="I1058" s="4" t="str">
        <f>IF(OR(ISBLANK('!0'!I1060),ISERROR('!0'!I1060)),"",'!0'!I1060)</f>
        <v/>
      </c>
      <c r="J1058" t="str">
        <f>IF(OR(ISBLANK('!0'!J1060),ISERROR('!0'!J1060)),"",'!0'!J1060)</f>
        <v/>
      </c>
      <c r="K1058" s="59" t="str">
        <f>IF(OR(ISBLANK('!0'!K1060),ISERROR('!0'!K1060)),"",'!0'!K1060)</f>
        <v/>
      </c>
      <c r="L1058" t="str">
        <f>IF(OR(ISBLANK('!0'!L1060),ISERROR('!0'!L1060)),"",'!0'!L1060)</f>
        <v/>
      </c>
      <c r="M1058" t="str">
        <f>IF(OR(ISBLANK('!0'!M1060),ISERROR('!0'!M1060)),"",'!0'!M1060)</f>
        <v/>
      </c>
      <c r="N1058" t="str">
        <f>IF(OR(ISBLANK('!0'!N1060),ISERROR('!0'!N1060)),"",'!0'!N1060)</f>
        <v/>
      </c>
      <c r="O1058" t="str">
        <f>IF(OR(ISBLANK('!0'!O1060),ISERROR('!0'!O1060)),"",'!0'!O1060)</f>
        <v/>
      </c>
      <c r="P1058" t="str">
        <f>IF(OR(ISBLANK('!0'!P1060),ISERROR('!0'!P1060)),"",'!0'!P1060)</f>
        <v/>
      </c>
      <c r="Q1058" t="str">
        <f>IF(OR(ISBLANK('!0'!Q1060),ISERROR('!0'!Q1060)),"",'!0'!Q1060)</f>
        <v/>
      </c>
      <c r="R1058" t="str">
        <f>IF(OR(ISBLANK('!0'!R1060),ISERROR('!0'!R1060)),"",'!0'!R1060)</f>
        <v/>
      </c>
      <c r="S1058" t="str">
        <f>IF(OR(ISBLANK('!0'!S1060),ISERROR('!0'!S1060)),"",'!0'!S1060)</f>
        <v/>
      </c>
      <c r="T1058" t="str">
        <f>IF(OR(ISBLANK('!0'!T1060),ISERROR('!0'!T1060)),"",'!0'!T1060)</f>
        <v/>
      </c>
      <c r="U1058" t="str">
        <f>IF(OR(ISBLANK('!0'!U1060),ISERROR('!0'!U1060)),"",'!0'!U1060)</f>
        <v/>
      </c>
      <c r="V1058" t="str">
        <f>IF(OR(ISBLANK('!0'!V1060),ISERROR('!0'!V1060)),"",'!0'!V1060)</f>
        <v/>
      </c>
      <c r="W1058" t="str">
        <f>IF(OR(ISBLANK('!0'!W1060),ISERROR('!0'!W1060)),"",'!0'!W1060)</f>
        <v/>
      </c>
      <c r="X1058" t="str">
        <f>IF(OR(ISBLANK('!0'!X1060),ISERROR('!0'!X1060)),"",'!0'!X1060)</f>
        <v/>
      </c>
      <c r="Y1058" t="str">
        <f>IF(OR(ISBLANK('!0'!Y1060),ISERROR('!0'!Y1060)),"",'!0'!Y1060)</f>
        <v/>
      </c>
      <c r="Z1058" t="str">
        <f>IF(OR(ISBLANK('!0'!Z1060),ISERROR('!0'!Z1060)),"",'!0'!Z1060)</f>
        <v/>
      </c>
      <c r="AA1058" t="str">
        <f>IF(OR(ISBLANK('!0'!AA1060),ISERROR('!0'!AA1060)),"",'!0'!AA1060)</f>
        <v/>
      </c>
      <c r="AB1058" t="str">
        <f>IF(OR(ISBLANK('!0'!AB1060),ISERROR('!0'!AB1060)),"",'!0'!AB1060)</f>
        <v/>
      </c>
      <c r="AC1058" t="str">
        <f>IF(OR(ISBLANK('!0'!AI1060),ISERROR('!0'!AI1060)),"",'!0'!AI1060)</f>
        <v/>
      </c>
      <c r="AD1058" t="str">
        <f>IF(OR(ISBLANK('!0'!AJ1060),ISERROR('!0'!AJ1060)),"",'!0'!AJ1060)</f>
        <v/>
      </c>
      <c r="AE1058" t="str">
        <f>IF(OR(ISBLANK('!0'!AK1060),ISERROR('!0'!AK1060)),"",'!0'!AK1060)</f>
        <v/>
      </c>
      <c r="AF1058" t="str">
        <f>IF(OR(ISBLANK('!0'!AL1060),ISERROR('!0'!AL1060)),"",'!0'!AL1060)</f>
        <v/>
      </c>
      <c r="AG1058" t="str">
        <f>IF(OR(ISBLANK('!0'!AM1060),ISERROR('!0'!AM1060)),"",'!0'!AM1060)</f>
        <v/>
      </c>
      <c r="AH1058" t="str">
        <f>IF(OR(ISBLANK('!0'!AN1060),ISERROR('!0'!AN1060)),"",'!0'!AN1060)</f>
        <v/>
      </c>
      <c r="AI1058" t="str">
        <f>IF(OR(ISBLANK('!0'!AO1060),ISERROR('!0'!AO1060)),"",'!0'!AO1060)</f>
        <v/>
      </c>
      <c r="AJ1058" t="str">
        <f>IF(OR(ISBLANK('!0'!AP1060),ISERROR('!0'!AP1060)),"",'!0'!AP1060)</f>
        <v/>
      </c>
      <c r="AK1058" t="str">
        <f>IF(OR(ISBLANK('!0'!AQ1060),ISERROR('!0'!AQ1060)),"",'!0'!AQ1060)</f>
        <v/>
      </c>
      <c r="AL1058" t="str">
        <f>IF(OR(ISBLANK('!0'!AR1060),ISERROR('!0'!AR1060)),"",'!0'!AR1060)</f>
        <v/>
      </c>
      <c r="AM1058" t="str">
        <f>IF(OR(ISBLANK('!0'!AS1060),ISERROR('!0'!AS1060)),"",'!0'!AS1060)</f>
        <v/>
      </c>
      <c r="AN1058" t="str">
        <f>IF(OR(ISBLANK('!0'!AT1060),ISERROR('!0'!AT1060)),"",'!0'!AT1060)</f>
        <v/>
      </c>
      <c r="AO1058" t="str">
        <f>IF(OR(ISBLANK('!0'!AU1060),ISERROR('!0'!AU1060)),"",'!0'!AU1060)</f>
        <v/>
      </c>
      <c r="AP1058" t="str">
        <f>IF(OR(ISBLANK('!0'!AV1060),ISERROR('!0'!AV1060)),"",'!0'!AV1060)</f>
        <v/>
      </c>
      <c r="AQ1058" t="str">
        <f>IF(OR(ISBLANK('!0'!AW1060),ISERROR('!0'!AW1060)),"",'!0'!AW1060)</f>
        <v/>
      </c>
      <c r="AR1058" t="str">
        <f>IF(OR(ISBLANK('!0'!AX1060),ISERROR('!0'!AX1060)),"",'!0'!AX1060)</f>
        <v/>
      </c>
      <c r="AS1058" t="str">
        <f>IF(OR(ISBLANK('!0'!AY1060),ISERROR('!0'!AY1060)),"",'!0'!AY1060)</f>
        <v/>
      </c>
      <c r="AT1058" t="str">
        <f>IF(OR(ISBLANK('!0'!AZ1060),ISERROR('!0'!AZ1060)),"",'!0'!AZ1060)</f>
        <v/>
      </c>
      <c r="AU1058" t="str">
        <f>IF(OR(ISBLANK('!0'!BA1060),ISERROR('!0'!BA1060)),"",'!0'!BA1060)</f>
        <v/>
      </c>
      <c r="AV1058" t="str">
        <f>IF(OR(ISBLANK('!0'!BB1060),ISERROR('!0'!BB1060)),"",'!0'!BB1060)</f>
        <v/>
      </c>
      <c r="AW1058" t="str">
        <f>IF(OR(ISBLANK('!0'!BC1060),ISERROR('!0'!BC1060)),"",'!0'!BC1060)</f>
        <v/>
      </c>
      <c r="AX1058" t="str">
        <f>IF(OR(ISBLANK('!0'!BD1060),ISERROR('!0'!BD1060)),"",'!0'!BD1060)</f>
        <v/>
      </c>
      <c r="AY1058" t="str">
        <f>IF(OR(ISBLANK('!0'!BE1060),ISERROR('!0'!BE1060)),"",'!0'!BE1060)</f>
        <v/>
      </c>
      <c r="AZ1058" t="str">
        <f>IF(OR(ISBLANK('!0'!BF1060),ISERROR('!0'!BF1060)),"",'!0'!BF1060)</f>
        <v/>
      </c>
      <c r="BA1058" t="str">
        <f>IF(OR(ISBLANK('!0'!BG1060),ISERROR('!0'!BG1060)),"",'!0'!BG1060)</f>
        <v/>
      </c>
      <c r="BB1058" t="str">
        <f>IF(OR(ISBLANK('!0'!BH1060),ISERROR('!0'!BH1060)),"",'!0'!BH1060)</f>
        <v/>
      </c>
      <c r="BC1058" t="str">
        <f>IF(OR(ISBLANK('!0'!BI1060),ISERROR('!0'!BI1060)),"",'!0'!BI1060)</f>
        <v/>
      </c>
    </row>
    <row r="1059" spans="1:55" ht="12.75" customHeight="1" x14ac:dyDescent="0.2">
      <c r="A1059" t="str">
        <f>IF(OR(ISBLANK('!0'!A1061),ISERROR('!0'!A1061)),"",'!0'!A1061)</f>
        <v/>
      </c>
      <c r="B1059" t="str">
        <f>IF(OR(ISBLANK('!0'!B1061),ISERROR('!0'!B1061)),"",'!0'!B1061)</f>
        <v/>
      </c>
      <c r="C1059" t="str">
        <f>IF(OR(ISBLANK('!0'!C1060),ISERROR('!0'!C1060)),"",'!0'!C1060)</f>
        <v/>
      </c>
      <c r="D1059" t="str">
        <f>IF(OR(ISBLANK('!0'!D1061),ISERROR('!0'!D1061)),"",'!0'!D1061)</f>
        <v/>
      </c>
      <c r="E1059" t="str">
        <f>IF(OR(ISBLANK('!0'!E1061),ISERROR('!0'!E1061)),"",'!0'!E1061)</f>
        <v/>
      </c>
      <c r="F1059" t="str">
        <f>IF(OR(ISBLANK('!0'!F1061),ISERROR('!0'!F1061)),"",'!0'!F1061)</f>
        <v/>
      </c>
      <c r="G1059" t="str">
        <f>IF(OR(ISBLANK('!0'!G1061),ISERROR('!0'!G1061)),"",'!0'!G1061)</f>
        <v/>
      </c>
      <c r="H1059" t="str">
        <f>IF(OR(ISBLANK('!0'!H1061),ISERROR('!0'!H1061)),"",'!0'!H1061)</f>
        <v/>
      </c>
      <c r="I1059" s="4" t="str">
        <f>IF(OR(ISBLANK('!0'!I1061),ISERROR('!0'!I1061)),"",'!0'!I1061)</f>
        <v/>
      </c>
      <c r="J1059" t="str">
        <f>IF(OR(ISBLANK('!0'!J1061),ISERROR('!0'!J1061)),"",'!0'!J1061)</f>
        <v/>
      </c>
      <c r="K1059" s="59" t="str">
        <f>IF(OR(ISBLANK('!0'!K1061),ISERROR('!0'!K1061)),"",'!0'!K1061)</f>
        <v/>
      </c>
      <c r="L1059" t="str">
        <f>IF(OR(ISBLANK('!0'!L1061),ISERROR('!0'!L1061)),"",'!0'!L1061)</f>
        <v/>
      </c>
      <c r="M1059" t="str">
        <f>IF(OR(ISBLANK('!0'!M1061),ISERROR('!0'!M1061)),"",'!0'!M1061)</f>
        <v/>
      </c>
      <c r="N1059" t="str">
        <f>IF(OR(ISBLANK('!0'!N1061),ISERROR('!0'!N1061)),"",'!0'!N1061)</f>
        <v/>
      </c>
      <c r="O1059" t="str">
        <f>IF(OR(ISBLANK('!0'!O1061),ISERROR('!0'!O1061)),"",'!0'!O1061)</f>
        <v/>
      </c>
      <c r="P1059" t="str">
        <f>IF(OR(ISBLANK('!0'!P1061),ISERROR('!0'!P1061)),"",'!0'!P1061)</f>
        <v/>
      </c>
      <c r="Q1059" t="str">
        <f>IF(OR(ISBLANK('!0'!Q1061),ISERROR('!0'!Q1061)),"",'!0'!Q1061)</f>
        <v/>
      </c>
      <c r="R1059" t="str">
        <f>IF(OR(ISBLANK('!0'!R1061),ISERROR('!0'!R1061)),"",'!0'!R1061)</f>
        <v/>
      </c>
      <c r="S1059" t="str">
        <f>IF(OR(ISBLANK('!0'!S1061),ISERROR('!0'!S1061)),"",'!0'!S1061)</f>
        <v/>
      </c>
      <c r="T1059" t="str">
        <f>IF(OR(ISBLANK('!0'!T1061),ISERROR('!0'!T1061)),"",'!0'!T1061)</f>
        <v/>
      </c>
      <c r="U1059" t="str">
        <f>IF(OR(ISBLANK('!0'!U1061),ISERROR('!0'!U1061)),"",'!0'!U1061)</f>
        <v/>
      </c>
      <c r="V1059" t="str">
        <f>IF(OR(ISBLANK('!0'!V1061),ISERROR('!0'!V1061)),"",'!0'!V1061)</f>
        <v/>
      </c>
      <c r="W1059" t="str">
        <f>IF(OR(ISBLANK('!0'!W1061),ISERROR('!0'!W1061)),"",'!0'!W1061)</f>
        <v/>
      </c>
      <c r="X1059" t="str">
        <f>IF(OR(ISBLANK('!0'!X1061),ISERROR('!0'!X1061)),"",'!0'!X1061)</f>
        <v/>
      </c>
      <c r="Y1059" t="str">
        <f>IF(OR(ISBLANK('!0'!Y1061),ISERROR('!0'!Y1061)),"",'!0'!Y1061)</f>
        <v/>
      </c>
      <c r="Z1059" t="str">
        <f>IF(OR(ISBLANK('!0'!Z1061),ISERROR('!0'!Z1061)),"",'!0'!Z1061)</f>
        <v/>
      </c>
      <c r="AA1059" t="str">
        <f>IF(OR(ISBLANK('!0'!AA1061),ISERROR('!0'!AA1061)),"",'!0'!AA1061)</f>
        <v/>
      </c>
      <c r="AB1059" t="str">
        <f>IF(OR(ISBLANK('!0'!AB1061),ISERROR('!0'!AB1061)),"",'!0'!AB1061)</f>
        <v/>
      </c>
      <c r="AC1059" t="str">
        <f>IF(OR(ISBLANK('!0'!AI1061),ISERROR('!0'!AI1061)),"",'!0'!AI1061)</f>
        <v/>
      </c>
      <c r="AD1059" t="str">
        <f>IF(OR(ISBLANK('!0'!AJ1061),ISERROR('!0'!AJ1061)),"",'!0'!AJ1061)</f>
        <v/>
      </c>
      <c r="AE1059" t="str">
        <f>IF(OR(ISBLANK('!0'!AK1061),ISERROR('!0'!AK1061)),"",'!0'!AK1061)</f>
        <v/>
      </c>
      <c r="AF1059" t="str">
        <f>IF(OR(ISBLANK('!0'!AL1061),ISERROR('!0'!AL1061)),"",'!0'!AL1061)</f>
        <v/>
      </c>
      <c r="AG1059" t="str">
        <f>IF(OR(ISBLANK('!0'!AM1061),ISERROR('!0'!AM1061)),"",'!0'!AM1061)</f>
        <v/>
      </c>
      <c r="AH1059" t="str">
        <f>IF(OR(ISBLANK('!0'!AN1061),ISERROR('!0'!AN1061)),"",'!0'!AN1061)</f>
        <v/>
      </c>
      <c r="AI1059" t="str">
        <f>IF(OR(ISBLANK('!0'!AO1061),ISERROR('!0'!AO1061)),"",'!0'!AO1061)</f>
        <v/>
      </c>
      <c r="AJ1059" t="str">
        <f>IF(OR(ISBLANK('!0'!AP1061),ISERROR('!0'!AP1061)),"",'!0'!AP1061)</f>
        <v/>
      </c>
      <c r="AK1059" t="str">
        <f>IF(OR(ISBLANK('!0'!AQ1061),ISERROR('!0'!AQ1061)),"",'!0'!AQ1061)</f>
        <v/>
      </c>
      <c r="AL1059" t="str">
        <f>IF(OR(ISBLANK('!0'!AR1061),ISERROR('!0'!AR1061)),"",'!0'!AR1061)</f>
        <v/>
      </c>
      <c r="AM1059" t="str">
        <f>IF(OR(ISBLANK('!0'!AS1061),ISERROR('!0'!AS1061)),"",'!0'!AS1061)</f>
        <v/>
      </c>
      <c r="AN1059" t="str">
        <f>IF(OR(ISBLANK('!0'!AT1061),ISERROR('!0'!AT1061)),"",'!0'!AT1061)</f>
        <v/>
      </c>
      <c r="AO1059" t="str">
        <f>IF(OR(ISBLANK('!0'!AU1061),ISERROR('!0'!AU1061)),"",'!0'!AU1061)</f>
        <v/>
      </c>
      <c r="AP1059" t="str">
        <f>IF(OR(ISBLANK('!0'!AV1061),ISERROR('!0'!AV1061)),"",'!0'!AV1061)</f>
        <v/>
      </c>
      <c r="AQ1059" t="str">
        <f>IF(OR(ISBLANK('!0'!AW1061),ISERROR('!0'!AW1061)),"",'!0'!AW1061)</f>
        <v/>
      </c>
      <c r="AR1059" t="str">
        <f>IF(OR(ISBLANK('!0'!AX1061),ISERROR('!0'!AX1061)),"",'!0'!AX1061)</f>
        <v/>
      </c>
      <c r="AS1059" t="str">
        <f>IF(OR(ISBLANK('!0'!AY1061),ISERROR('!0'!AY1061)),"",'!0'!AY1061)</f>
        <v/>
      </c>
      <c r="AT1059" t="str">
        <f>IF(OR(ISBLANK('!0'!AZ1061),ISERROR('!0'!AZ1061)),"",'!0'!AZ1061)</f>
        <v/>
      </c>
      <c r="AU1059" t="str">
        <f>IF(OR(ISBLANK('!0'!BA1061),ISERROR('!0'!BA1061)),"",'!0'!BA1061)</f>
        <v/>
      </c>
      <c r="AV1059" t="str">
        <f>IF(OR(ISBLANK('!0'!BB1061),ISERROR('!0'!BB1061)),"",'!0'!BB1061)</f>
        <v/>
      </c>
      <c r="AW1059" t="str">
        <f>IF(OR(ISBLANK('!0'!BC1061),ISERROR('!0'!BC1061)),"",'!0'!BC1061)</f>
        <v/>
      </c>
      <c r="AX1059" t="str">
        <f>IF(OR(ISBLANK('!0'!BD1061),ISERROR('!0'!BD1061)),"",'!0'!BD1061)</f>
        <v/>
      </c>
      <c r="AY1059" t="str">
        <f>IF(OR(ISBLANK('!0'!BE1061),ISERROR('!0'!BE1061)),"",'!0'!BE1061)</f>
        <v/>
      </c>
      <c r="AZ1059" t="str">
        <f>IF(OR(ISBLANK('!0'!BF1061),ISERROR('!0'!BF1061)),"",'!0'!BF1061)</f>
        <v/>
      </c>
      <c r="BA1059" t="str">
        <f>IF(OR(ISBLANK('!0'!BG1061),ISERROR('!0'!BG1061)),"",'!0'!BG1061)</f>
        <v/>
      </c>
      <c r="BB1059" t="str">
        <f>IF(OR(ISBLANK('!0'!BH1061),ISERROR('!0'!BH1061)),"",'!0'!BH1061)</f>
        <v/>
      </c>
      <c r="BC1059" t="str">
        <f>IF(OR(ISBLANK('!0'!BI1061),ISERROR('!0'!BI1061)),"",'!0'!BI1061)</f>
        <v/>
      </c>
    </row>
    <row r="1060" spans="1:55" ht="12.75" customHeight="1" x14ac:dyDescent="0.2">
      <c r="A1060" t="str">
        <f>IF(OR(ISBLANK('!0'!A1062),ISERROR('!0'!A1062)),"",'!0'!A1062)</f>
        <v/>
      </c>
      <c r="B1060" t="str">
        <f>IF(OR(ISBLANK('!0'!B1062),ISERROR('!0'!B1062)),"",'!0'!B1062)</f>
        <v/>
      </c>
      <c r="C1060" t="str">
        <f>IF(OR(ISBLANK('!0'!C1061),ISERROR('!0'!C1061)),"",'!0'!C1061)</f>
        <v/>
      </c>
      <c r="D1060" t="str">
        <f>IF(OR(ISBLANK('!0'!D1062),ISERROR('!0'!D1062)),"",'!0'!D1062)</f>
        <v/>
      </c>
      <c r="E1060" t="str">
        <f>IF(OR(ISBLANK('!0'!E1062),ISERROR('!0'!E1062)),"",'!0'!E1062)</f>
        <v/>
      </c>
      <c r="F1060" t="str">
        <f>IF(OR(ISBLANK('!0'!F1062),ISERROR('!0'!F1062)),"",'!0'!F1062)</f>
        <v/>
      </c>
      <c r="G1060" t="str">
        <f>IF(OR(ISBLANK('!0'!G1062),ISERROR('!0'!G1062)),"",'!0'!G1062)</f>
        <v/>
      </c>
      <c r="H1060" t="str">
        <f>IF(OR(ISBLANK('!0'!H1062),ISERROR('!0'!H1062)),"",'!0'!H1062)</f>
        <v/>
      </c>
      <c r="I1060" s="4" t="str">
        <f>IF(OR(ISBLANK('!0'!I1062),ISERROR('!0'!I1062)),"",'!0'!I1062)</f>
        <v/>
      </c>
      <c r="J1060" t="str">
        <f>IF(OR(ISBLANK('!0'!J1062),ISERROR('!0'!J1062)),"",'!0'!J1062)</f>
        <v/>
      </c>
      <c r="K1060" s="59" t="str">
        <f>IF(OR(ISBLANK('!0'!K1062),ISERROR('!0'!K1062)),"",'!0'!K1062)</f>
        <v/>
      </c>
      <c r="L1060" t="str">
        <f>IF(OR(ISBLANK('!0'!L1062),ISERROR('!0'!L1062)),"",'!0'!L1062)</f>
        <v/>
      </c>
      <c r="M1060" t="str">
        <f>IF(OR(ISBLANK('!0'!M1062),ISERROR('!0'!M1062)),"",'!0'!M1062)</f>
        <v/>
      </c>
      <c r="N1060" t="str">
        <f>IF(OR(ISBLANK('!0'!N1062),ISERROR('!0'!N1062)),"",'!0'!N1062)</f>
        <v/>
      </c>
      <c r="O1060" t="str">
        <f>IF(OR(ISBLANK('!0'!O1062),ISERROR('!0'!O1062)),"",'!0'!O1062)</f>
        <v/>
      </c>
      <c r="P1060" t="str">
        <f>IF(OR(ISBLANK('!0'!P1062),ISERROR('!0'!P1062)),"",'!0'!P1062)</f>
        <v/>
      </c>
      <c r="Q1060" t="str">
        <f>IF(OR(ISBLANK('!0'!Q1062),ISERROR('!0'!Q1062)),"",'!0'!Q1062)</f>
        <v/>
      </c>
      <c r="R1060" t="str">
        <f>IF(OR(ISBLANK('!0'!R1062),ISERROR('!0'!R1062)),"",'!0'!R1062)</f>
        <v/>
      </c>
      <c r="S1060" t="str">
        <f>IF(OR(ISBLANK('!0'!S1062),ISERROR('!0'!S1062)),"",'!0'!S1062)</f>
        <v/>
      </c>
      <c r="T1060" t="str">
        <f>IF(OR(ISBLANK('!0'!T1062),ISERROR('!0'!T1062)),"",'!0'!T1062)</f>
        <v/>
      </c>
      <c r="U1060" t="str">
        <f>IF(OR(ISBLANK('!0'!U1062),ISERROR('!0'!U1062)),"",'!0'!U1062)</f>
        <v/>
      </c>
      <c r="V1060" t="str">
        <f>IF(OR(ISBLANK('!0'!V1062),ISERROR('!0'!V1062)),"",'!0'!V1062)</f>
        <v/>
      </c>
      <c r="W1060" t="str">
        <f>IF(OR(ISBLANK('!0'!W1062),ISERROR('!0'!W1062)),"",'!0'!W1062)</f>
        <v/>
      </c>
      <c r="X1060" t="str">
        <f>IF(OR(ISBLANK('!0'!X1062),ISERROR('!0'!X1062)),"",'!0'!X1062)</f>
        <v/>
      </c>
      <c r="Y1060" t="str">
        <f>IF(OR(ISBLANK('!0'!Y1062),ISERROR('!0'!Y1062)),"",'!0'!Y1062)</f>
        <v/>
      </c>
      <c r="Z1060" t="str">
        <f>IF(OR(ISBLANK('!0'!Z1062),ISERROR('!0'!Z1062)),"",'!0'!Z1062)</f>
        <v/>
      </c>
      <c r="AA1060" t="str">
        <f>IF(OR(ISBLANK('!0'!AA1062),ISERROR('!0'!AA1062)),"",'!0'!AA1062)</f>
        <v/>
      </c>
      <c r="AB1060" t="str">
        <f>IF(OR(ISBLANK('!0'!AB1062),ISERROR('!0'!AB1062)),"",'!0'!AB1062)</f>
        <v/>
      </c>
      <c r="AC1060" t="str">
        <f>IF(OR(ISBLANK('!0'!AI1062),ISERROR('!0'!AI1062)),"",'!0'!AI1062)</f>
        <v/>
      </c>
      <c r="AD1060" t="str">
        <f>IF(OR(ISBLANK('!0'!AJ1062),ISERROR('!0'!AJ1062)),"",'!0'!AJ1062)</f>
        <v/>
      </c>
      <c r="AE1060" t="str">
        <f>IF(OR(ISBLANK('!0'!AK1062),ISERROR('!0'!AK1062)),"",'!0'!AK1062)</f>
        <v/>
      </c>
      <c r="AF1060" t="str">
        <f>IF(OR(ISBLANK('!0'!AL1062),ISERROR('!0'!AL1062)),"",'!0'!AL1062)</f>
        <v/>
      </c>
      <c r="AG1060" t="str">
        <f>IF(OR(ISBLANK('!0'!AM1062),ISERROR('!0'!AM1062)),"",'!0'!AM1062)</f>
        <v/>
      </c>
      <c r="AH1060" t="str">
        <f>IF(OR(ISBLANK('!0'!AN1062),ISERROR('!0'!AN1062)),"",'!0'!AN1062)</f>
        <v/>
      </c>
      <c r="AI1060" t="str">
        <f>IF(OR(ISBLANK('!0'!AO1062),ISERROR('!0'!AO1062)),"",'!0'!AO1062)</f>
        <v/>
      </c>
      <c r="AJ1060" t="str">
        <f>IF(OR(ISBLANK('!0'!AP1062),ISERROR('!0'!AP1062)),"",'!0'!AP1062)</f>
        <v/>
      </c>
      <c r="AK1060" t="str">
        <f>IF(OR(ISBLANK('!0'!AQ1062),ISERROR('!0'!AQ1062)),"",'!0'!AQ1062)</f>
        <v/>
      </c>
      <c r="AL1060" t="str">
        <f>IF(OR(ISBLANK('!0'!AR1062),ISERROR('!0'!AR1062)),"",'!0'!AR1062)</f>
        <v/>
      </c>
      <c r="AM1060" t="str">
        <f>IF(OR(ISBLANK('!0'!AS1062),ISERROR('!0'!AS1062)),"",'!0'!AS1062)</f>
        <v/>
      </c>
      <c r="AN1060" t="str">
        <f>IF(OR(ISBLANK('!0'!AT1062),ISERROR('!0'!AT1062)),"",'!0'!AT1062)</f>
        <v/>
      </c>
      <c r="AO1060" t="str">
        <f>IF(OR(ISBLANK('!0'!AU1062),ISERROR('!0'!AU1062)),"",'!0'!AU1062)</f>
        <v/>
      </c>
      <c r="AP1060" t="str">
        <f>IF(OR(ISBLANK('!0'!AV1062),ISERROR('!0'!AV1062)),"",'!0'!AV1062)</f>
        <v/>
      </c>
      <c r="AQ1060" t="str">
        <f>IF(OR(ISBLANK('!0'!AW1062),ISERROR('!0'!AW1062)),"",'!0'!AW1062)</f>
        <v/>
      </c>
      <c r="AR1060" t="str">
        <f>IF(OR(ISBLANK('!0'!AX1062),ISERROR('!0'!AX1062)),"",'!0'!AX1062)</f>
        <v/>
      </c>
      <c r="AS1060" t="str">
        <f>IF(OR(ISBLANK('!0'!AY1062),ISERROR('!0'!AY1062)),"",'!0'!AY1062)</f>
        <v/>
      </c>
      <c r="AT1060" t="str">
        <f>IF(OR(ISBLANK('!0'!AZ1062),ISERROR('!0'!AZ1062)),"",'!0'!AZ1062)</f>
        <v/>
      </c>
      <c r="AU1060" t="str">
        <f>IF(OR(ISBLANK('!0'!BA1062),ISERROR('!0'!BA1062)),"",'!0'!BA1062)</f>
        <v/>
      </c>
      <c r="AV1060" t="str">
        <f>IF(OR(ISBLANK('!0'!BB1062),ISERROR('!0'!BB1062)),"",'!0'!BB1062)</f>
        <v/>
      </c>
      <c r="AW1060" t="str">
        <f>IF(OR(ISBLANK('!0'!BC1062),ISERROR('!0'!BC1062)),"",'!0'!BC1062)</f>
        <v/>
      </c>
      <c r="AX1060" t="str">
        <f>IF(OR(ISBLANK('!0'!BD1062),ISERROR('!0'!BD1062)),"",'!0'!BD1062)</f>
        <v/>
      </c>
      <c r="AY1060" t="str">
        <f>IF(OR(ISBLANK('!0'!BE1062),ISERROR('!0'!BE1062)),"",'!0'!BE1062)</f>
        <v/>
      </c>
      <c r="AZ1060" t="str">
        <f>IF(OR(ISBLANK('!0'!BF1062),ISERROR('!0'!BF1062)),"",'!0'!BF1062)</f>
        <v/>
      </c>
      <c r="BA1060" t="str">
        <f>IF(OR(ISBLANK('!0'!BG1062),ISERROR('!0'!BG1062)),"",'!0'!BG1062)</f>
        <v/>
      </c>
      <c r="BB1060" t="str">
        <f>IF(OR(ISBLANK('!0'!BH1062),ISERROR('!0'!BH1062)),"",'!0'!BH1062)</f>
        <v/>
      </c>
      <c r="BC1060" t="str">
        <f>IF(OR(ISBLANK('!0'!BI1062),ISERROR('!0'!BI1062)),"",'!0'!BI1062)</f>
        <v/>
      </c>
    </row>
    <row r="1061" spans="1:55" ht="12.75" customHeight="1" x14ac:dyDescent="0.2">
      <c r="A1061" t="str">
        <f>IF(OR(ISBLANK('!0'!A1063),ISERROR('!0'!A1063)),"",'!0'!A1063)</f>
        <v/>
      </c>
      <c r="B1061" t="str">
        <f>IF(OR(ISBLANK('!0'!B1063),ISERROR('!0'!B1063)),"",'!0'!B1063)</f>
        <v/>
      </c>
      <c r="C1061" t="str">
        <f>IF(OR(ISBLANK('!0'!C1062),ISERROR('!0'!C1062)),"",'!0'!C1062)</f>
        <v/>
      </c>
      <c r="D1061" t="str">
        <f>IF(OR(ISBLANK('!0'!D1063),ISERROR('!0'!D1063)),"",'!0'!D1063)</f>
        <v/>
      </c>
      <c r="E1061" t="str">
        <f>IF(OR(ISBLANK('!0'!E1063),ISERROR('!0'!E1063)),"",'!0'!E1063)</f>
        <v/>
      </c>
      <c r="F1061" t="str">
        <f>IF(OR(ISBLANK('!0'!F1063),ISERROR('!0'!F1063)),"",'!0'!F1063)</f>
        <v/>
      </c>
      <c r="G1061" t="str">
        <f>IF(OR(ISBLANK('!0'!G1063),ISERROR('!0'!G1063)),"",'!0'!G1063)</f>
        <v/>
      </c>
      <c r="H1061" t="str">
        <f>IF(OR(ISBLANK('!0'!H1063),ISERROR('!0'!H1063)),"",'!0'!H1063)</f>
        <v/>
      </c>
      <c r="I1061" s="4" t="str">
        <f>IF(OR(ISBLANK('!0'!I1063),ISERROR('!0'!I1063)),"",'!0'!I1063)</f>
        <v/>
      </c>
      <c r="J1061" t="str">
        <f>IF(OR(ISBLANK('!0'!J1063),ISERROR('!0'!J1063)),"",'!0'!J1063)</f>
        <v/>
      </c>
      <c r="K1061" s="59" t="str">
        <f>IF(OR(ISBLANK('!0'!K1063),ISERROR('!0'!K1063)),"",'!0'!K1063)</f>
        <v/>
      </c>
      <c r="L1061" t="str">
        <f>IF(OR(ISBLANK('!0'!L1063),ISERROR('!0'!L1063)),"",'!0'!L1063)</f>
        <v/>
      </c>
      <c r="M1061" t="str">
        <f>IF(OR(ISBLANK('!0'!M1063),ISERROR('!0'!M1063)),"",'!0'!M1063)</f>
        <v/>
      </c>
      <c r="N1061" t="str">
        <f>IF(OR(ISBLANK('!0'!N1063),ISERROR('!0'!N1063)),"",'!0'!N1063)</f>
        <v/>
      </c>
      <c r="O1061" t="str">
        <f>IF(OR(ISBLANK('!0'!O1063),ISERROR('!0'!O1063)),"",'!0'!O1063)</f>
        <v/>
      </c>
      <c r="P1061" t="str">
        <f>IF(OR(ISBLANK('!0'!P1063),ISERROR('!0'!P1063)),"",'!0'!P1063)</f>
        <v/>
      </c>
      <c r="Q1061" t="str">
        <f>IF(OR(ISBLANK('!0'!Q1063),ISERROR('!0'!Q1063)),"",'!0'!Q1063)</f>
        <v/>
      </c>
      <c r="R1061" t="str">
        <f>IF(OR(ISBLANK('!0'!R1063),ISERROR('!0'!R1063)),"",'!0'!R1063)</f>
        <v/>
      </c>
      <c r="S1061" t="str">
        <f>IF(OR(ISBLANK('!0'!S1063),ISERROR('!0'!S1063)),"",'!0'!S1063)</f>
        <v/>
      </c>
      <c r="T1061" t="str">
        <f>IF(OR(ISBLANK('!0'!T1063),ISERROR('!0'!T1063)),"",'!0'!T1063)</f>
        <v/>
      </c>
      <c r="U1061" t="str">
        <f>IF(OR(ISBLANK('!0'!U1063),ISERROR('!0'!U1063)),"",'!0'!U1063)</f>
        <v/>
      </c>
      <c r="V1061" t="str">
        <f>IF(OR(ISBLANK('!0'!V1063),ISERROR('!0'!V1063)),"",'!0'!V1063)</f>
        <v/>
      </c>
      <c r="W1061" t="str">
        <f>IF(OR(ISBLANK('!0'!W1063),ISERROR('!0'!W1063)),"",'!0'!W1063)</f>
        <v/>
      </c>
      <c r="X1061" t="str">
        <f>IF(OR(ISBLANK('!0'!X1063),ISERROR('!0'!X1063)),"",'!0'!X1063)</f>
        <v/>
      </c>
      <c r="Y1061" t="str">
        <f>IF(OR(ISBLANK('!0'!Y1063),ISERROR('!0'!Y1063)),"",'!0'!Y1063)</f>
        <v/>
      </c>
      <c r="Z1061" t="str">
        <f>IF(OR(ISBLANK('!0'!Z1063),ISERROR('!0'!Z1063)),"",'!0'!Z1063)</f>
        <v/>
      </c>
      <c r="AA1061" t="str">
        <f>IF(OR(ISBLANK('!0'!AA1063),ISERROR('!0'!AA1063)),"",'!0'!AA1063)</f>
        <v/>
      </c>
      <c r="AB1061" t="str">
        <f>IF(OR(ISBLANK('!0'!AB1063),ISERROR('!0'!AB1063)),"",'!0'!AB1063)</f>
        <v/>
      </c>
      <c r="AC1061" t="str">
        <f>IF(OR(ISBLANK('!0'!AI1063),ISERROR('!0'!AI1063)),"",'!0'!AI1063)</f>
        <v/>
      </c>
      <c r="AD1061" t="str">
        <f>IF(OR(ISBLANK('!0'!AJ1063),ISERROR('!0'!AJ1063)),"",'!0'!AJ1063)</f>
        <v/>
      </c>
      <c r="AE1061" t="str">
        <f>IF(OR(ISBLANK('!0'!AK1063),ISERROR('!0'!AK1063)),"",'!0'!AK1063)</f>
        <v/>
      </c>
      <c r="AF1061" t="str">
        <f>IF(OR(ISBLANK('!0'!AL1063),ISERROR('!0'!AL1063)),"",'!0'!AL1063)</f>
        <v/>
      </c>
      <c r="AG1061" t="str">
        <f>IF(OR(ISBLANK('!0'!AM1063),ISERROR('!0'!AM1063)),"",'!0'!AM1063)</f>
        <v/>
      </c>
      <c r="AH1061" t="str">
        <f>IF(OR(ISBLANK('!0'!AN1063),ISERROR('!0'!AN1063)),"",'!0'!AN1063)</f>
        <v/>
      </c>
      <c r="AI1061" t="str">
        <f>IF(OR(ISBLANK('!0'!AO1063),ISERROR('!0'!AO1063)),"",'!0'!AO1063)</f>
        <v/>
      </c>
      <c r="AJ1061" t="str">
        <f>IF(OR(ISBLANK('!0'!AP1063),ISERROR('!0'!AP1063)),"",'!0'!AP1063)</f>
        <v/>
      </c>
      <c r="AK1061" t="str">
        <f>IF(OR(ISBLANK('!0'!AQ1063),ISERROR('!0'!AQ1063)),"",'!0'!AQ1063)</f>
        <v/>
      </c>
      <c r="AL1061" t="str">
        <f>IF(OR(ISBLANK('!0'!AR1063),ISERROR('!0'!AR1063)),"",'!0'!AR1063)</f>
        <v/>
      </c>
      <c r="AM1061" t="str">
        <f>IF(OR(ISBLANK('!0'!AS1063),ISERROR('!0'!AS1063)),"",'!0'!AS1063)</f>
        <v/>
      </c>
      <c r="AN1061" t="str">
        <f>IF(OR(ISBLANK('!0'!AT1063),ISERROR('!0'!AT1063)),"",'!0'!AT1063)</f>
        <v/>
      </c>
      <c r="AO1061" t="str">
        <f>IF(OR(ISBLANK('!0'!AU1063),ISERROR('!0'!AU1063)),"",'!0'!AU1063)</f>
        <v/>
      </c>
      <c r="AP1061" t="str">
        <f>IF(OR(ISBLANK('!0'!AV1063),ISERROR('!0'!AV1063)),"",'!0'!AV1063)</f>
        <v/>
      </c>
      <c r="AQ1061" t="str">
        <f>IF(OR(ISBLANK('!0'!AW1063),ISERROR('!0'!AW1063)),"",'!0'!AW1063)</f>
        <v/>
      </c>
      <c r="AR1061" t="str">
        <f>IF(OR(ISBLANK('!0'!AX1063),ISERROR('!0'!AX1063)),"",'!0'!AX1063)</f>
        <v/>
      </c>
      <c r="AS1061" t="str">
        <f>IF(OR(ISBLANK('!0'!AY1063),ISERROR('!0'!AY1063)),"",'!0'!AY1063)</f>
        <v/>
      </c>
      <c r="AT1061" t="str">
        <f>IF(OR(ISBLANK('!0'!AZ1063),ISERROR('!0'!AZ1063)),"",'!0'!AZ1063)</f>
        <v/>
      </c>
      <c r="AU1061" t="str">
        <f>IF(OR(ISBLANK('!0'!BA1063),ISERROR('!0'!BA1063)),"",'!0'!BA1063)</f>
        <v/>
      </c>
      <c r="AV1061" t="str">
        <f>IF(OR(ISBLANK('!0'!BB1063),ISERROR('!0'!BB1063)),"",'!0'!BB1063)</f>
        <v/>
      </c>
      <c r="AW1061" t="str">
        <f>IF(OR(ISBLANK('!0'!BC1063),ISERROR('!0'!BC1063)),"",'!0'!BC1063)</f>
        <v/>
      </c>
      <c r="AX1061" t="str">
        <f>IF(OR(ISBLANK('!0'!BD1063),ISERROR('!0'!BD1063)),"",'!0'!BD1063)</f>
        <v/>
      </c>
      <c r="AY1061" t="str">
        <f>IF(OR(ISBLANK('!0'!BE1063),ISERROR('!0'!BE1063)),"",'!0'!BE1063)</f>
        <v/>
      </c>
      <c r="AZ1061" t="str">
        <f>IF(OR(ISBLANK('!0'!BF1063),ISERROR('!0'!BF1063)),"",'!0'!BF1063)</f>
        <v/>
      </c>
      <c r="BA1061" t="str">
        <f>IF(OR(ISBLANK('!0'!BG1063),ISERROR('!0'!BG1063)),"",'!0'!BG1063)</f>
        <v/>
      </c>
      <c r="BB1061" t="str">
        <f>IF(OR(ISBLANK('!0'!BH1063),ISERROR('!0'!BH1063)),"",'!0'!BH1063)</f>
        <v/>
      </c>
      <c r="BC1061" t="str">
        <f>IF(OR(ISBLANK('!0'!BI1063),ISERROR('!0'!BI1063)),"",'!0'!BI1063)</f>
        <v/>
      </c>
    </row>
    <row r="1062" spans="1:55" ht="12.75" customHeight="1" x14ac:dyDescent="0.2">
      <c r="A1062" t="str">
        <f>IF(OR(ISBLANK('!0'!A1064),ISERROR('!0'!A1064)),"",'!0'!A1064)</f>
        <v/>
      </c>
      <c r="B1062" t="str">
        <f>IF(OR(ISBLANK('!0'!B1064),ISERROR('!0'!B1064)),"",'!0'!B1064)</f>
        <v/>
      </c>
      <c r="C1062" t="str">
        <f>IF(OR(ISBLANK('!0'!C1063),ISERROR('!0'!C1063)),"",'!0'!C1063)</f>
        <v/>
      </c>
      <c r="D1062" t="str">
        <f>IF(OR(ISBLANK('!0'!D1064),ISERROR('!0'!D1064)),"",'!0'!D1064)</f>
        <v/>
      </c>
      <c r="E1062" t="str">
        <f>IF(OR(ISBLANK('!0'!E1064),ISERROR('!0'!E1064)),"",'!0'!E1064)</f>
        <v/>
      </c>
      <c r="F1062" t="str">
        <f>IF(OR(ISBLANK('!0'!F1064),ISERROR('!0'!F1064)),"",'!0'!F1064)</f>
        <v/>
      </c>
      <c r="G1062" t="str">
        <f>IF(OR(ISBLANK('!0'!G1064),ISERROR('!0'!G1064)),"",'!0'!G1064)</f>
        <v/>
      </c>
      <c r="H1062" t="str">
        <f>IF(OR(ISBLANK('!0'!H1064),ISERROR('!0'!H1064)),"",'!0'!H1064)</f>
        <v/>
      </c>
      <c r="I1062" s="4" t="str">
        <f>IF(OR(ISBLANK('!0'!I1064),ISERROR('!0'!I1064)),"",'!0'!I1064)</f>
        <v/>
      </c>
      <c r="J1062" t="str">
        <f>IF(OR(ISBLANK('!0'!J1064),ISERROR('!0'!J1064)),"",'!0'!J1064)</f>
        <v/>
      </c>
      <c r="K1062" s="59" t="str">
        <f>IF(OR(ISBLANK('!0'!K1064),ISERROR('!0'!K1064)),"",'!0'!K1064)</f>
        <v/>
      </c>
      <c r="L1062" t="str">
        <f>IF(OR(ISBLANK('!0'!L1064),ISERROR('!0'!L1064)),"",'!0'!L1064)</f>
        <v/>
      </c>
      <c r="M1062" t="str">
        <f>IF(OR(ISBLANK('!0'!M1064),ISERROR('!0'!M1064)),"",'!0'!M1064)</f>
        <v/>
      </c>
      <c r="N1062" t="str">
        <f>IF(OR(ISBLANK('!0'!N1064),ISERROR('!0'!N1064)),"",'!0'!N1064)</f>
        <v/>
      </c>
      <c r="O1062" t="str">
        <f>IF(OR(ISBLANK('!0'!O1064),ISERROR('!0'!O1064)),"",'!0'!O1064)</f>
        <v/>
      </c>
      <c r="P1062" t="str">
        <f>IF(OR(ISBLANK('!0'!P1064),ISERROR('!0'!P1064)),"",'!0'!P1064)</f>
        <v/>
      </c>
      <c r="Q1062" t="str">
        <f>IF(OR(ISBLANK('!0'!Q1064),ISERROR('!0'!Q1064)),"",'!0'!Q1064)</f>
        <v/>
      </c>
      <c r="R1062" t="str">
        <f>IF(OR(ISBLANK('!0'!R1064),ISERROR('!0'!R1064)),"",'!0'!R1064)</f>
        <v/>
      </c>
      <c r="S1062" t="str">
        <f>IF(OR(ISBLANK('!0'!S1064),ISERROR('!0'!S1064)),"",'!0'!S1064)</f>
        <v/>
      </c>
      <c r="T1062" t="str">
        <f>IF(OR(ISBLANK('!0'!T1064),ISERROR('!0'!T1064)),"",'!0'!T1064)</f>
        <v/>
      </c>
      <c r="U1062" t="str">
        <f>IF(OR(ISBLANK('!0'!U1064),ISERROR('!0'!U1064)),"",'!0'!U1064)</f>
        <v/>
      </c>
      <c r="V1062" t="str">
        <f>IF(OR(ISBLANK('!0'!V1064),ISERROR('!0'!V1064)),"",'!0'!V1064)</f>
        <v/>
      </c>
      <c r="W1062" t="str">
        <f>IF(OR(ISBLANK('!0'!W1064),ISERROR('!0'!W1064)),"",'!0'!W1064)</f>
        <v/>
      </c>
      <c r="X1062" t="str">
        <f>IF(OR(ISBLANK('!0'!X1064),ISERROR('!0'!X1064)),"",'!0'!X1064)</f>
        <v/>
      </c>
      <c r="Y1062" t="str">
        <f>IF(OR(ISBLANK('!0'!Y1064),ISERROR('!0'!Y1064)),"",'!0'!Y1064)</f>
        <v/>
      </c>
      <c r="Z1062" t="str">
        <f>IF(OR(ISBLANK('!0'!Z1064),ISERROR('!0'!Z1064)),"",'!0'!Z1064)</f>
        <v/>
      </c>
      <c r="AA1062" t="str">
        <f>IF(OR(ISBLANK('!0'!AA1064),ISERROR('!0'!AA1064)),"",'!0'!AA1064)</f>
        <v/>
      </c>
      <c r="AB1062" t="str">
        <f>IF(OR(ISBLANK('!0'!AB1064),ISERROR('!0'!AB1064)),"",'!0'!AB1064)</f>
        <v/>
      </c>
      <c r="AC1062" t="str">
        <f>IF(OR(ISBLANK('!0'!AI1064),ISERROR('!0'!AI1064)),"",'!0'!AI1064)</f>
        <v/>
      </c>
      <c r="AD1062" t="str">
        <f>IF(OR(ISBLANK('!0'!AJ1064),ISERROR('!0'!AJ1064)),"",'!0'!AJ1064)</f>
        <v/>
      </c>
      <c r="AE1062" t="str">
        <f>IF(OR(ISBLANK('!0'!AK1064),ISERROR('!0'!AK1064)),"",'!0'!AK1064)</f>
        <v/>
      </c>
      <c r="AF1062" t="str">
        <f>IF(OR(ISBLANK('!0'!AL1064),ISERROR('!0'!AL1064)),"",'!0'!AL1064)</f>
        <v/>
      </c>
      <c r="AG1062" t="str">
        <f>IF(OR(ISBLANK('!0'!AM1064),ISERROR('!0'!AM1064)),"",'!0'!AM1064)</f>
        <v/>
      </c>
      <c r="AH1062" t="str">
        <f>IF(OR(ISBLANK('!0'!AN1064),ISERROR('!0'!AN1064)),"",'!0'!AN1064)</f>
        <v/>
      </c>
      <c r="AI1062" t="str">
        <f>IF(OR(ISBLANK('!0'!AO1064),ISERROR('!0'!AO1064)),"",'!0'!AO1064)</f>
        <v/>
      </c>
      <c r="AJ1062" t="str">
        <f>IF(OR(ISBLANK('!0'!AP1064),ISERROR('!0'!AP1064)),"",'!0'!AP1064)</f>
        <v/>
      </c>
      <c r="AK1062" t="str">
        <f>IF(OR(ISBLANK('!0'!AQ1064),ISERROR('!0'!AQ1064)),"",'!0'!AQ1064)</f>
        <v/>
      </c>
      <c r="AL1062" t="str">
        <f>IF(OR(ISBLANK('!0'!AR1064),ISERROR('!0'!AR1064)),"",'!0'!AR1064)</f>
        <v/>
      </c>
      <c r="AM1062" t="str">
        <f>IF(OR(ISBLANK('!0'!AS1064),ISERROR('!0'!AS1064)),"",'!0'!AS1064)</f>
        <v/>
      </c>
      <c r="AN1062" t="str">
        <f>IF(OR(ISBLANK('!0'!AT1064),ISERROR('!0'!AT1064)),"",'!0'!AT1064)</f>
        <v/>
      </c>
      <c r="AO1062" t="str">
        <f>IF(OR(ISBLANK('!0'!AU1064),ISERROR('!0'!AU1064)),"",'!0'!AU1064)</f>
        <v/>
      </c>
      <c r="AP1062" t="str">
        <f>IF(OR(ISBLANK('!0'!AV1064),ISERROR('!0'!AV1064)),"",'!0'!AV1064)</f>
        <v/>
      </c>
      <c r="AQ1062" t="str">
        <f>IF(OR(ISBLANK('!0'!AW1064),ISERROR('!0'!AW1064)),"",'!0'!AW1064)</f>
        <v/>
      </c>
      <c r="AR1062" t="str">
        <f>IF(OR(ISBLANK('!0'!AX1064),ISERROR('!0'!AX1064)),"",'!0'!AX1064)</f>
        <v/>
      </c>
      <c r="AS1062" t="str">
        <f>IF(OR(ISBLANK('!0'!AY1064),ISERROR('!0'!AY1064)),"",'!0'!AY1064)</f>
        <v/>
      </c>
      <c r="AT1062" t="str">
        <f>IF(OR(ISBLANK('!0'!AZ1064),ISERROR('!0'!AZ1064)),"",'!0'!AZ1064)</f>
        <v/>
      </c>
      <c r="AU1062" t="str">
        <f>IF(OR(ISBLANK('!0'!BA1064),ISERROR('!0'!BA1064)),"",'!0'!BA1064)</f>
        <v/>
      </c>
      <c r="AV1062" t="str">
        <f>IF(OR(ISBLANK('!0'!BB1064),ISERROR('!0'!BB1064)),"",'!0'!BB1064)</f>
        <v/>
      </c>
      <c r="AW1062" t="str">
        <f>IF(OR(ISBLANK('!0'!BC1064),ISERROR('!0'!BC1064)),"",'!0'!BC1064)</f>
        <v/>
      </c>
      <c r="AX1062" t="str">
        <f>IF(OR(ISBLANK('!0'!BD1064),ISERROR('!0'!BD1064)),"",'!0'!BD1064)</f>
        <v/>
      </c>
      <c r="AY1062" t="str">
        <f>IF(OR(ISBLANK('!0'!BE1064),ISERROR('!0'!BE1064)),"",'!0'!BE1064)</f>
        <v/>
      </c>
      <c r="AZ1062" t="str">
        <f>IF(OR(ISBLANK('!0'!BF1064),ISERROR('!0'!BF1064)),"",'!0'!BF1064)</f>
        <v/>
      </c>
      <c r="BA1062" t="str">
        <f>IF(OR(ISBLANK('!0'!BG1064),ISERROR('!0'!BG1064)),"",'!0'!BG1064)</f>
        <v/>
      </c>
      <c r="BB1062" t="str">
        <f>IF(OR(ISBLANK('!0'!BH1064),ISERROR('!0'!BH1064)),"",'!0'!BH1064)</f>
        <v/>
      </c>
      <c r="BC1062" t="str">
        <f>IF(OR(ISBLANK('!0'!BI1064),ISERROR('!0'!BI1064)),"",'!0'!BI1064)</f>
        <v/>
      </c>
    </row>
    <row r="1063" spans="1:55" ht="12.75" customHeight="1" x14ac:dyDescent="0.2">
      <c r="A1063" t="str">
        <f>IF(OR(ISBLANK('!0'!A1065),ISERROR('!0'!A1065)),"",'!0'!A1065)</f>
        <v/>
      </c>
      <c r="B1063" t="str">
        <f>IF(OR(ISBLANK('!0'!B1065),ISERROR('!0'!B1065)),"",'!0'!B1065)</f>
        <v/>
      </c>
      <c r="C1063" t="str">
        <f>IF(OR(ISBLANK('!0'!C1064),ISERROR('!0'!C1064)),"",'!0'!C1064)</f>
        <v/>
      </c>
      <c r="D1063" t="str">
        <f>IF(OR(ISBLANK('!0'!D1065),ISERROR('!0'!D1065)),"",'!0'!D1065)</f>
        <v/>
      </c>
      <c r="E1063" t="str">
        <f>IF(OR(ISBLANK('!0'!E1065),ISERROR('!0'!E1065)),"",'!0'!E1065)</f>
        <v/>
      </c>
      <c r="F1063" t="str">
        <f>IF(OR(ISBLANK('!0'!F1065),ISERROR('!0'!F1065)),"",'!0'!F1065)</f>
        <v/>
      </c>
      <c r="G1063" t="str">
        <f>IF(OR(ISBLANK('!0'!G1065),ISERROR('!0'!G1065)),"",'!0'!G1065)</f>
        <v/>
      </c>
      <c r="H1063" t="str">
        <f>IF(OR(ISBLANK('!0'!H1065),ISERROR('!0'!H1065)),"",'!0'!H1065)</f>
        <v/>
      </c>
      <c r="I1063" s="4" t="str">
        <f>IF(OR(ISBLANK('!0'!I1065),ISERROR('!0'!I1065)),"",'!0'!I1065)</f>
        <v/>
      </c>
      <c r="J1063" t="str">
        <f>IF(OR(ISBLANK('!0'!J1065),ISERROR('!0'!J1065)),"",'!0'!J1065)</f>
        <v/>
      </c>
      <c r="K1063" s="59" t="str">
        <f>IF(OR(ISBLANK('!0'!K1065),ISERROR('!0'!K1065)),"",'!0'!K1065)</f>
        <v/>
      </c>
      <c r="L1063" t="str">
        <f>IF(OR(ISBLANK('!0'!L1065),ISERROR('!0'!L1065)),"",'!0'!L1065)</f>
        <v/>
      </c>
      <c r="M1063" t="str">
        <f>IF(OR(ISBLANK('!0'!M1065),ISERROR('!0'!M1065)),"",'!0'!M1065)</f>
        <v/>
      </c>
      <c r="N1063" t="str">
        <f>IF(OR(ISBLANK('!0'!N1065),ISERROR('!0'!N1065)),"",'!0'!N1065)</f>
        <v/>
      </c>
      <c r="O1063" t="str">
        <f>IF(OR(ISBLANK('!0'!O1065),ISERROR('!0'!O1065)),"",'!0'!O1065)</f>
        <v/>
      </c>
      <c r="P1063" t="str">
        <f>IF(OR(ISBLANK('!0'!P1065),ISERROR('!0'!P1065)),"",'!0'!P1065)</f>
        <v/>
      </c>
      <c r="Q1063" t="str">
        <f>IF(OR(ISBLANK('!0'!Q1065),ISERROR('!0'!Q1065)),"",'!0'!Q1065)</f>
        <v/>
      </c>
      <c r="R1063" t="str">
        <f>IF(OR(ISBLANK('!0'!R1065),ISERROR('!0'!R1065)),"",'!0'!R1065)</f>
        <v/>
      </c>
      <c r="S1063" t="str">
        <f>IF(OR(ISBLANK('!0'!S1065),ISERROR('!0'!S1065)),"",'!0'!S1065)</f>
        <v/>
      </c>
      <c r="T1063" t="str">
        <f>IF(OR(ISBLANK('!0'!T1065),ISERROR('!0'!T1065)),"",'!0'!T1065)</f>
        <v/>
      </c>
      <c r="U1063" t="str">
        <f>IF(OR(ISBLANK('!0'!U1065),ISERROR('!0'!U1065)),"",'!0'!U1065)</f>
        <v/>
      </c>
      <c r="V1063" t="str">
        <f>IF(OR(ISBLANK('!0'!V1065),ISERROR('!0'!V1065)),"",'!0'!V1065)</f>
        <v/>
      </c>
      <c r="W1063" t="str">
        <f>IF(OR(ISBLANK('!0'!W1065),ISERROR('!0'!W1065)),"",'!0'!W1065)</f>
        <v/>
      </c>
      <c r="X1063" t="str">
        <f>IF(OR(ISBLANK('!0'!X1065),ISERROR('!0'!X1065)),"",'!0'!X1065)</f>
        <v/>
      </c>
      <c r="Y1063" t="str">
        <f>IF(OR(ISBLANK('!0'!Y1065),ISERROR('!0'!Y1065)),"",'!0'!Y1065)</f>
        <v/>
      </c>
      <c r="Z1063" t="str">
        <f>IF(OR(ISBLANK('!0'!Z1065),ISERROR('!0'!Z1065)),"",'!0'!Z1065)</f>
        <v/>
      </c>
      <c r="AA1063" t="str">
        <f>IF(OR(ISBLANK('!0'!AA1065),ISERROR('!0'!AA1065)),"",'!0'!AA1065)</f>
        <v/>
      </c>
      <c r="AB1063" t="str">
        <f>IF(OR(ISBLANK('!0'!AB1065),ISERROR('!0'!AB1065)),"",'!0'!AB1065)</f>
        <v/>
      </c>
      <c r="AC1063" t="str">
        <f>IF(OR(ISBLANK('!0'!AI1065),ISERROR('!0'!AI1065)),"",'!0'!AI1065)</f>
        <v/>
      </c>
      <c r="AD1063" t="str">
        <f>IF(OR(ISBLANK('!0'!AJ1065),ISERROR('!0'!AJ1065)),"",'!0'!AJ1065)</f>
        <v/>
      </c>
      <c r="AE1063" t="str">
        <f>IF(OR(ISBLANK('!0'!AK1065),ISERROR('!0'!AK1065)),"",'!0'!AK1065)</f>
        <v/>
      </c>
      <c r="AF1063" t="str">
        <f>IF(OR(ISBLANK('!0'!AL1065),ISERROR('!0'!AL1065)),"",'!0'!AL1065)</f>
        <v/>
      </c>
      <c r="AG1063" t="str">
        <f>IF(OR(ISBLANK('!0'!AM1065),ISERROR('!0'!AM1065)),"",'!0'!AM1065)</f>
        <v/>
      </c>
      <c r="AH1063" t="str">
        <f>IF(OR(ISBLANK('!0'!AN1065),ISERROR('!0'!AN1065)),"",'!0'!AN1065)</f>
        <v/>
      </c>
      <c r="AI1063" t="str">
        <f>IF(OR(ISBLANK('!0'!AO1065),ISERROR('!0'!AO1065)),"",'!0'!AO1065)</f>
        <v/>
      </c>
      <c r="AJ1063" t="str">
        <f>IF(OR(ISBLANK('!0'!AP1065),ISERROR('!0'!AP1065)),"",'!0'!AP1065)</f>
        <v/>
      </c>
      <c r="AK1063" t="str">
        <f>IF(OR(ISBLANK('!0'!AQ1065),ISERROR('!0'!AQ1065)),"",'!0'!AQ1065)</f>
        <v/>
      </c>
      <c r="AL1063" t="str">
        <f>IF(OR(ISBLANK('!0'!AR1065),ISERROR('!0'!AR1065)),"",'!0'!AR1065)</f>
        <v/>
      </c>
      <c r="AM1063" t="str">
        <f>IF(OR(ISBLANK('!0'!AS1065),ISERROR('!0'!AS1065)),"",'!0'!AS1065)</f>
        <v/>
      </c>
      <c r="AN1063" t="str">
        <f>IF(OR(ISBLANK('!0'!AT1065),ISERROR('!0'!AT1065)),"",'!0'!AT1065)</f>
        <v/>
      </c>
      <c r="AO1063" t="str">
        <f>IF(OR(ISBLANK('!0'!AU1065),ISERROR('!0'!AU1065)),"",'!0'!AU1065)</f>
        <v/>
      </c>
      <c r="AP1063" t="str">
        <f>IF(OR(ISBLANK('!0'!AV1065),ISERROR('!0'!AV1065)),"",'!0'!AV1065)</f>
        <v/>
      </c>
      <c r="AQ1063" t="str">
        <f>IF(OR(ISBLANK('!0'!AW1065),ISERROR('!0'!AW1065)),"",'!0'!AW1065)</f>
        <v/>
      </c>
      <c r="AR1063" t="str">
        <f>IF(OR(ISBLANK('!0'!AX1065),ISERROR('!0'!AX1065)),"",'!0'!AX1065)</f>
        <v/>
      </c>
      <c r="AS1063" t="str">
        <f>IF(OR(ISBLANK('!0'!AY1065),ISERROR('!0'!AY1065)),"",'!0'!AY1065)</f>
        <v/>
      </c>
      <c r="AT1063" t="str">
        <f>IF(OR(ISBLANK('!0'!AZ1065),ISERROR('!0'!AZ1065)),"",'!0'!AZ1065)</f>
        <v/>
      </c>
      <c r="AU1063" t="str">
        <f>IF(OR(ISBLANK('!0'!BA1065),ISERROR('!0'!BA1065)),"",'!0'!BA1065)</f>
        <v/>
      </c>
      <c r="AV1063" t="str">
        <f>IF(OR(ISBLANK('!0'!BB1065),ISERROR('!0'!BB1065)),"",'!0'!BB1065)</f>
        <v/>
      </c>
      <c r="AW1063" t="str">
        <f>IF(OR(ISBLANK('!0'!BC1065),ISERROR('!0'!BC1065)),"",'!0'!BC1065)</f>
        <v/>
      </c>
      <c r="AX1063" t="str">
        <f>IF(OR(ISBLANK('!0'!BD1065),ISERROR('!0'!BD1065)),"",'!0'!BD1065)</f>
        <v/>
      </c>
      <c r="AY1063" t="str">
        <f>IF(OR(ISBLANK('!0'!BE1065),ISERROR('!0'!BE1065)),"",'!0'!BE1065)</f>
        <v/>
      </c>
      <c r="AZ1063" t="str">
        <f>IF(OR(ISBLANK('!0'!BF1065),ISERROR('!0'!BF1065)),"",'!0'!BF1065)</f>
        <v/>
      </c>
      <c r="BA1063" t="str">
        <f>IF(OR(ISBLANK('!0'!BG1065),ISERROR('!0'!BG1065)),"",'!0'!BG1065)</f>
        <v/>
      </c>
      <c r="BB1063" t="str">
        <f>IF(OR(ISBLANK('!0'!BH1065),ISERROR('!0'!BH1065)),"",'!0'!BH1065)</f>
        <v/>
      </c>
      <c r="BC1063" t="str">
        <f>IF(OR(ISBLANK('!0'!BI1065),ISERROR('!0'!BI1065)),"",'!0'!BI1065)</f>
        <v/>
      </c>
    </row>
    <row r="1064" spans="1:55" ht="12.75" customHeight="1" x14ac:dyDescent="0.2">
      <c r="A1064" t="str">
        <f>IF(OR(ISBLANK('!0'!A1066),ISERROR('!0'!A1066)),"",'!0'!A1066)</f>
        <v/>
      </c>
      <c r="B1064" t="str">
        <f>IF(OR(ISBLANK('!0'!B1066),ISERROR('!0'!B1066)),"",'!0'!B1066)</f>
        <v/>
      </c>
      <c r="C1064" t="str">
        <f>IF(OR(ISBLANK('!0'!C1065),ISERROR('!0'!C1065)),"",'!0'!C1065)</f>
        <v/>
      </c>
      <c r="D1064" t="str">
        <f>IF(OR(ISBLANK('!0'!D1066),ISERROR('!0'!D1066)),"",'!0'!D1066)</f>
        <v/>
      </c>
      <c r="E1064" t="str">
        <f>IF(OR(ISBLANK('!0'!E1066),ISERROR('!0'!E1066)),"",'!0'!E1066)</f>
        <v/>
      </c>
      <c r="F1064" t="str">
        <f>IF(OR(ISBLANK('!0'!F1066),ISERROR('!0'!F1066)),"",'!0'!F1066)</f>
        <v/>
      </c>
      <c r="G1064" t="str">
        <f>IF(OR(ISBLANK('!0'!G1066),ISERROR('!0'!G1066)),"",'!0'!G1066)</f>
        <v/>
      </c>
      <c r="H1064" t="str">
        <f>IF(OR(ISBLANK('!0'!H1066),ISERROR('!0'!H1066)),"",'!0'!H1066)</f>
        <v/>
      </c>
      <c r="I1064" s="4" t="str">
        <f>IF(OR(ISBLANK('!0'!I1066),ISERROR('!0'!I1066)),"",'!0'!I1066)</f>
        <v/>
      </c>
      <c r="J1064" t="str">
        <f>IF(OR(ISBLANK('!0'!J1066),ISERROR('!0'!J1066)),"",'!0'!J1066)</f>
        <v/>
      </c>
      <c r="K1064" s="59" t="str">
        <f>IF(OR(ISBLANK('!0'!K1066),ISERROR('!0'!K1066)),"",'!0'!K1066)</f>
        <v/>
      </c>
      <c r="L1064" t="str">
        <f>IF(OR(ISBLANK('!0'!L1066),ISERROR('!0'!L1066)),"",'!0'!L1066)</f>
        <v/>
      </c>
      <c r="M1064" t="str">
        <f>IF(OR(ISBLANK('!0'!M1066),ISERROR('!0'!M1066)),"",'!0'!M1066)</f>
        <v/>
      </c>
      <c r="N1064" t="str">
        <f>IF(OR(ISBLANK('!0'!N1066),ISERROR('!0'!N1066)),"",'!0'!N1066)</f>
        <v/>
      </c>
      <c r="O1064" t="str">
        <f>IF(OR(ISBLANK('!0'!O1066),ISERROR('!0'!O1066)),"",'!0'!O1066)</f>
        <v/>
      </c>
      <c r="P1064" t="str">
        <f>IF(OR(ISBLANK('!0'!P1066),ISERROR('!0'!P1066)),"",'!0'!P1066)</f>
        <v/>
      </c>
      <c r="Q1064" t="str">
        <f>IF(OR(ISBLANK('!0'!Q1066),ISERROR('!0'!Q1066)),"",'!0'!Q1066)</f>
        <v/>
      </c>
      <c r="R1064" t="str">
        <f>IF(OR(ISBLANK('!0'!R1066),ISERROR('!0'!R1066)),"",'!0'!R1066)</f>
        <v/>
      </c>
      <c r="S1064" t="str">
        <f>IF(OR(ISBLANK('!0'!S1066),ISERROR('!0'!S1066)),"",'!0'!S1066)</f>
        <v/>
      </c>
      <c r="T1064" t="str">
        <f>IF(OR(ISBLANK('!0'!T1066),ISERROR('!0'!T1066)),"",'!0'!T1066)</f>
        <v/>
      </c>
      <c r="U1064" t="str">
        <f>IF(OR(ISBLANK('!0'!U1066),ISERROR('!0'!U1066)),"",'!0'!U1066)</f>
        <v/>
      </c>
      <c r="V1064" t="str">
        <f>IF(OR(ISBLANK('!0'!V1066),ISERROR('!0'!V1066)),"",'!0'!V1066)</f>
        <v/>
      </c>
      <c r="W1064" t="str">
        <f>IF(OR(ISBLANK('!0'!W1066),ISERROR('!0'!W1066)),"",'!0'!W1066)</f>
        <v/>
      </c>
      <c r="X1064" t="str">
        <f>IF(OR(ISBLANK('!0'!X1066),ISERROR('!0'!X1066)),"",'!0'!X1066)</f>
        <v/>
      </c>
      <c r="Y1064" t="str">
        <f>IF(OR(ISBLANK('!0'!Y1066),ISERROR('!0'!Y1066)),"",'!0'!Y1066)</f>
        <v/>
      </c>
      <c r="Z1064" t="str">
        <f>IF(OR(ISBLANK('!0'!Z1066),ISERROR('!0'!Z1066)),"",'!0'!Z1066)</f>
        <v/>
      </c>
      <c r="AA1064" t="str">
        <f>IF(OR(ISBLANK('!0'!AA1066),ISERROR('!0'!AA1066)),"",'!0'!AA1066)</f>
        <v/>
      </c>
      <c r="AB1064" t="str">
        <f>IF(OR(ISBLANK('!0'!AB1066),ISERROR('!0'!AB1066)),"",'!0'!AB1066)</f>
        <v/>
      </c>
      <c r="AC1064" t="str">
        <f>IF(OR(ISBLANK('!0'!AI1066),ISERROR('!0'!AI1066)),"",'!0'!AI1066)</f>
        <v/>
      </c>
      <c r="AD1064" t="str">
        <f>IF(OR(ISBLANK('!0'!AJ1066),ISERROR('!0'!AJ1066)),"",'!0'!AJ1066)</f>
        <v/>
      </c>
      <c r="AE1064" t="str">
        <f>IF(OR(ISBLANK('!0'!AK1066),ISERROR('!0'!AK1066)),"",'!0'!AK1066)</f>
        <v/>
      </c>
      <c r="AF1064" t="str">
        <f>IF(OR(ISBLANK('!0'!AL1066),ISERROR('!0'!AL1066)),"",'!0'!AL1066)</f>
        <v/>
      </c>
      <c r="AG1064" t="str">
        <f>IF(OR(ISBLANK('!0'!AM1066),ISERROR('!0'!AM1066)),"",'!0'!AM1066)</f>
        <v/>
      </c>
      <c r="AH1064" t="str">
        <f>IF(OR(ISBLANK('!0'!AN1066),ISERROR('!0'!AN1066)),"",'!0'!AN1066)</f>
        <v/>
      </c>
      <c r="AI1064" t="str">
        <f>IF(OR(ISBLANK('!0'!AO1066),ISERROR('!0'!AO1066)),"",'!0'!AO1066)</f>
        <v/>
      </c>
      <c r="AJ1064" t="str">
        <f>IF(OR(ISBLANK('!0'!AP1066),ISERROR('!0'!AP1066)),"",'!0'!AP1066)</f>
        <v/>
      </c>
      <c r="AK1064" t="str">
        <f>IF(OR(ISBLANK('!0'!AQ1066),ISERROR('!0'!AQ1066)),"",'!0'!AQ1066)</f>
        <v/>
      </c>
      <c r="AL1064" t="str">
        <f>IF(OR(ISBLANK('!0'!AR1066),ISERROR('!0'!AR1066)),"",'!0'!AR1066)</f>
        <v/>
      </c>
      <c r="AM1064" t="str">
        <f>IF(OR(ISBLANK('!0'!AS1066),ISERROR('!0'!AS1066)),"",'!0'!AS1066)</f>
        <v/>
      </c>
      <c r="AN1064" t="str">
        <f>IF(OR(ISBLANK('!0'!AT1066),ISERROR('!0'!AT1066)),"",'!0'!AT1066)</f>
        <v/>
      </c>
      <c r="AO1064" t="str">
        <f>IF(OR(ISBLANK('!0'!AU1066),ISERROR('!0'!AU1066)),"",'!0'!AU1066)</f>
        <v/>
      </c>
      <c r="AP1064" t="str">
        <f>IF(OR(ISBLANK('!0'!AV1066),ISERROR('!0'!AV1066)),"",'!0'!AV1066)</f>
        <v/>
      </c>
      <c r="AQ1064" t="str">
        <f>IF(OR(ISBLANK('!0'!AW1066),ISERROR('!0'!AW1066)),"",'!0'!AW1066)</f>
        <v/>
      </c>
      <c r="AR1064" t="str">
        <f>IF(OR(ISBLANK('!0'!AX1066),ISERROR('!0'!AX1066)),"",'!0'!AX1066)</f>
        <v/>
      </c>
      <c r="AS1064" t="str">
        <f>IF(OR(ISBLANK('!0'!AY1066),ISERROR('!0'!AY1066)),"",'!0'!AY1066)</f>
        <v/>
      </c>
      <c r="AT1064" t="str">
        <f>IF(OR(ISBLANK('!0'!AZ1066),ISERROR('!0'!AZ1066)),"",'!0'!AZ1066)</f>
        <v/>
      </c>
      <c r="AU1064" t="str">
        <f>IF(OR(ISBLANK('!0'!BA1066),ISERROR('!0'!BA1066)),"",'!0'!BA1066)</f>
        <v/>
      </c>
      <c r="AV1064" t="str">
        <f>IF(OR(ISBLANK('!0'!BB1066),ISERROR('!0'!BB1066)),"",'!0'!BB1066)</f>
        <v/>
      </c>
      <c r="AW1064" t="str">
        <f>IF(OR(ISBLANK('!0'!BC1066),ISERROR('!0'!BC1066)),"",'!0'!BC1066)</f>
        <v/>
      </c>
      <c r="AX1064" t="str">
        <f>IF(OR(ISBLANK('!0'!BD1066),ISERROR('!0'!BD1066)),"",'!0'!BD1066)</f>
        <v/>
      </c>
      <c r="AY1064" t="str">
        <f>IF(OR(ISBLANK('!0'!BE1066),ISERROR('!0'!BE1066)),"",'!0'!BE1066)</f>
        <v/>
      </c>
      <c r="AZ1064" t="str">
        <f>IF(OR(ISBLANK('!0'!BF1066),ISERROR('!0'!BF1066)),"",'!0'!BF1066)</f>
        <v/>
      </c>
      <c r="BA1064" t="str">
        <f>IF(OR(ISBLANK('!0'!BG1066),ISERROR('!0'!BG1066)),"",'!0'!BG1066)</f>
        <v/>
      </c>
      <c r="BB1064" t="str">
        <f>IF(OR(ISBLANK('!0'!BH1066),ISERROR('!0'!BH1066)),"",'!0'!BH1066)</f>
        <v/>
      </c>
      <c r="BC1064" t="str">
        <f>IF(OR(ISBLANK('!0'!BI1066),ISERROR('!0'!BI1066)),"",'!0'!BI1066)</f>
        <v/>
      </c>
    </row>
    <row r="1065" spans="1:55" ht="12.75" customHeight="1" x14ac:dyDescent="0.2">
      <c r="A1065" t="str">
        <f>IF(OR(ISBLANK('!0'!A1067),ISERROR('!0'!A1067)),"",'!0'!A1067)</f>
        <v/>
      </c>
      <c r="B1065" t="str">
        <f>IF(OR(ISBLANK('!0'!B1067),ISERROR('!0'!B1067)),"",'!0'!B1067)</f>
        <v/>
      </c>
      <c r="C1065" t="str">
        <f>IF(OR(ISBLANK('!0'!C1066),ISERROR('!0'!C1066)),"",'!0'!C1066)</f>
        <v/>
      </c>
      <c r="D1065" t="str">
        <f>IF(OR(ISBLANK('!0'!D1067),ISERROR('!0'!D1067)),"",'!0'!D1067)</f>
        <v/>
      </c>
      <c r="E1065" t="str">
        <f>IF(OR(ISBLANK('!0'!E1067),ISERROR('!0'!E1067)),"",'!0'!E1067)</f>
        <v/>
      </c>
      <c r="F1065" t="str">
        <f>IF(OR(ISBLANK('!0'!F1067),ISERROR('!0'!F1067)),"",'!0'!F1067)</f>
        <v/>
      </c>
      <c r="G1065" t="str">
        <f>IF(OR(ISBLANK('!0'!G1067),ISERROR('!0'!G1067)),"",'!0'!G1067)</f>
        <v/>
      </c>
      <c r="H1065" t="str">
        <f>IF(OR(ISBLANK('!0'!H1067),ISERROR('!0'!H1067)),"",'!0'!H1067)</f>
        <v/>
      </c>
      <c r="I1065" s="4" t="str">
        <f>IF(OR(ISBLANK('!0'!I1067),ISERROR('!0'!I1067)),"",'!0'!I1067)</f>
        <v/>
      </c>
      <c r="J1065" t="str">
        <f>IF(OR(ISBLANK('!0'!J1067),ISERROR('!0'!J1067)),"",'!0'!J1067)</f>
        <v/>
      </c>
      <c r="K1065" s="59" t="str">
        <f>IF(OR(ISBLANK('!0'!K1067),ISERROR('!0'!K1067)),"",'!0'!K1067)</f>
        <v/>
      </c>
      <c r="L1065" t="str">
        <f>IF(OR(ISBLANK('!0'!L1067),ISERROR('!0'!L1067)),"",'!0'!L1067)</f>
        <v/>
      </c>
      <c r="M1065" t="str">
        <f>IF(OR(ISBLANK('!0'!M1067),ISERROR('!0'!M1067)),"",'!0'!M1067)</f>
        <v/>
      </c>
      <c r="N1065" t="str">
        <f>IF(OR(ISBLANK('!0'!N1067),ISERROR('!0'!N1067)),"",'!0'!N1067)</f>
        <v/>
      </c>
      <c r="O1065" t="str">
        <f>IF(OR(ISBLANK('!0'!O1067),ISERROR('!0'!O1067)),"",'!0'!O1067)</f>
        <v/>
      </c>
      <c r="P1065" t="str">
        <f>IF(OR(ISBLANK('!0'!P1067),ISERROR('!0'!P1067)),"",'!0'!P1067)</f>
        <v/>
      </c>
      <c r="Q1065" t="str">
        <f>IF(OR(ISBLANK('!0'!Q1067),ISERROR('!0'!Q1067)),"",'!0'!Q1067)</f>
        <v/>
      </c>
      <c r="R1065" t="str">
        <f>IF(OR(ISBLANK('!0'!R1067),ISERROR('!0'!R1067)),"",'!0'!R1067)</f>
        <v/>
      </c>
      <c r="S1065" t="str">
        <f>IF(OR(ISBLANK('!0'!S1067),ISERROR('!0'!S1067)),"",'!0'!S1067)</f>
        <v/>
      </c>
      <c r="T1065" t="str">
        <f>IF(OR(ISBLANK('!0'!T1067),ISERROR('!0'!T1067)),"",'!0'!T1067)</f>
        <v/>
      </c>
      <c r="U1065" t="str">
        <f>IF(OR(ISBLANK('!0'!U1067),ISERROR('!0'!U1067)),"",'!0'!U1067)</f>
        <v/>
      </c>
      <c r="V1065" t="str">
        <f>IF(OR(ISBLANK('!0'!V1067),ISERROR('!0'!V1067)),"",'!0'!V1067)</f>
        <v/>
      </c>
      <c r="W1065" t="str">
        <f>IF(OR(ISBLANK('!0'!W1067),ISERROR('!0'!W1067)),"",'!0'!W1067)</f>
        <v/>
      </c>
      <c r="X1065" t="str">
        <f>IF(OR(ISBLANK('!0'!X1067),ISERROR('!0'!X1067)),"",'!0'!X1067)</f>
        <v/>
      </c>
      <c r="Y1065" t="str">
        <f>IF(OR(ISBLANK('!0'!Y1067),ISERROR('!0'!Y1067)),"",'!0'!Y1067)</f>
        <v/>
      </c>
      <c r="Z1065" t="str">
        <f>IF(OR(ISBLANK('!0'!Z1067),ISERROR('!0'!Z1067)),"",'!0'!Z1067)</f>
        <v/>
      </c>
      <c r="AA1065" t="str">
        <f>IF(OR(ISBLANK('!0'!AA1067),ISERROR('!0'!AA1067)),"",'!0'!AA1067)</f>
        <v/>
      </c>
      <c r="AB1065" t="str">
        <f>IF(OR(ISBLANK('!0'!AB1067),ISERROR('!0'!AB1067)),"",'!0'!AB1067)</f>
        <v/>
      </c>
      <c r="AC1065" t="str">
        <f>IF(OR(ISBLANK('!0'!AI1067),ISERROR('!0'!AI1067)),"",'!0'!AI1067)</f>
        <v/>
      </c>
      <c r="AD1065" t="str">
        <f>IF(OR(ISBLANK('!0'!AJ1067),ISERROR('!0'!AJ1067)),"",'!0'!AJ1067)</f>
        <v/>
      </c>
      <c r="AE1065" t="str">
        <f>IF(OR(ISBLANK('!0'!AK1067),ISERROR('!0'!AK1067)),"",'!0'!AK1067)</f>
        <v/>
      </c>
      <c r="AF1065" t="str">
        <f>IF(OR(ISBLANK('!0'!AL1067),ISERROR('!0'!AL1067)),"",'!0'!AL1067)</f>
        <v/>
      </c>
      <c r="AG1065" t="str">
        <f>IF(OR(ISBLANK('!0'!AM1067),ISERROR('!0'!AM1067)),"",'!0'!AM1067)</f>
        <v/>
      </c>
      <c r="AH1065" t="str">
        <f>IF(OR(ISBLANK('!0'!AN1067),ISERROR('!0'!AN1067)),"",'!0'!AN1067)</f>
        <v/>
      </c>
      <c r="AI1065" t="str">
        <f>IF(OR(ISBLANK('!0'!AO1067),ISERROR('!0'!AO1067)),"",'!0'!AO1067)</f>
        <v/>
      </c>
      <c r="AJ1065" t="str">
        <f>IF(OR(ISBLANK('!0'!AP1067),ISERROR('!0'!AP1067)),"",'!0'!AP1067)</f>
        <v/>
      </c>
      <c r="AK1065" t="str">
        <f>IF(OR(ISBLANK('!0'!AQ1067),ISERROR('!0'!AQ1067)),"",'!0'!AQ1067)</f>
        <v/>
      </c>
      <c r="AL1065" t="str">
        <f>IF(OR(ISBLANK('!0'!AR1067),ISERROR('!0'!AR1067)),"",'!0'!AR1067)</f>
        <v/>
      </c>
      <c r="AM1065" t="str">
        <f>IF(OR(ISBLANK('!0'!AS1067),ISERROR('!0'!AS1067)),"",'!0'!AS1067)</f>
        <v/>
      </c>
      <c r="AN1065" t="str">
        <f>IF(OR(ISBLANK('!0'!AT1067),ISERROR('!0'!AT1067)),"",'!0'!AT1067)</f>
        <v/>
      </c>
      <c r="AO1065" t="str">
        <f>IF(OR(ISBLANK('!0'!AU1067),ISERROR('!0'!AU1067)),"",'!0'!AU1067)</f>
        <v/>
      </c>
      <c r="AP1065" t="str">
        <f>IF(OR(ISBLANK('!0'!AV1067),ISERROR('!0'!AV1067)),"",'!0'!AV1067)</f>
        <v/>
      </c>
      <c r="AQ1065" t="str">
        <f>IF(OR(ISBLANK('!0'!AW1067),ISERROR('!0'!AW1067)),"",'!0'!AW1067)</f>
        <v/>
      </c>
      <c r="AR1065" t="str">
        <f>IF(OR(ISBLANK('!0'!AX1067),ISERROR('!0'!AX1067)),"",'!0'!AX1067)</f>
        <v/>
      </c>
      <c r="AS1065" t="str">
        <f>IF(OR(ISBLANK('!0'!AY1067),ISERROR('!0'!AY1067)),"",'!0'!AY1067)</f>
        <v/>
      </c>
      <c r="AT1065" t="str">
        <f>IF(OR(ISBLANK('!0'!AZ1067),ISERROR('!0'!AZ1067)),"",'!0'!AZ1067)</f>
        <v/>
      </c>
      <c r="AU1065" t="str">
        <f>IF(OR(ISBLANK('!0'!BA1067),ISERROR('!0'!BA1067)),"",'!0'!BA1067)</f>
        <v/>
      </c>
      <c r="AV1065" t="str">
        <f>IF(OR(ISBLANK('!0'!BB1067),ISERROR('!0'!BB1067)),"",'!0'!BB1067)</f>
        <v/>
      </c>
      <c r="AW1065" t="str">
        <f>IF(OR(ISBLANK('!0'!BC1067),ISERROR('!0'!BC1067)),"",'!0'!BC1067)</f>
        <v/>
      </c>
      <c r="AX1065" t="str">
        <f>IF(OR(ISBLANK('!0'!BD1067),ISERROR('!0'!BD1067)),"",'!0'!BD1067)</f>
        <v/>
      </c>
      <c r="AY1065" t="str">
        <f>IF(OR(ISBLANK('!0'!BE1067),ISERROR('!0'!BE1067)),"",'!0'!BE1067)</f>
        <v/>
      </c>
      <c r="AZ1065" t="str">
        <f>IF(OR(ISBLANK('!0'!BF1067),ISERROR('!0'!BF1067)),"",'!0'!BF1067)</f>
        <v/>
      </c>
      <c r="BA1065" t="str">
        <f>IF(OR(ISBLANK('!0'!BG1067),ISERROR('!0'!BG1067)),"",'!0'!BG1067)</f>
        <v/>
      </c>
      <c r="BB1065" t="str">
        <f>IF(OR(ISBLANK('!0'!BH1067),ISERROR('!0'!BH1067)),"",'!0'!BH1067)</f>
        <v/>
      </c>
      <c r="BC1065" t="str">
        <f>IF(OR(ISBLANK('!0'!BI1067),ISERROR('!0'!BI1067)),"",'!0'!BI1067)</f>
        <v/>
      </c>
    </row>
    <row r="1066" spans="1:55" ht="12.75" customHeight="1" x14ac:dyDescent="0.2">
      <c r="A1066" t="str">
        <f>IF(OR(ISBLANK('!0'!A1068),ISERROR('!0'!A1068)),"",'!0'!A1068)</f>
        <v/>
      </c>
      <c r="B1066" t="str">
        <f>IF(OR(ISBLANK('!0'!B1068),ISERROR('!0'!B1068)),"",'!0'!B1068)</f>
        <v/>
      </c>
      <c r="C1066" t="str">
        <f>IF(OR(ISBLANK('!0'!C1067),ISERROR('!0'!C1067)),"",'!0'!C1067)</f>
        <v/>
      </c>
      <c r="D1066" t="str">
        <f>IF(OR(ISBLANK('!0'!D1068),ISERROR('!0'!D1068)),"",'!0'!D1068)</f>
        <v/>
      </c>
      <c r="E1066" t="str">
        <f>IF(OR(ISBLANK('!0'!E1068),ISERROR('!0'!E1068)),"",'!0'!E1068)</f>
        <v/>
      </c>
      <c r="F1066" t="str">
        <f>IF(OR(ISBLANK('!0'!F1068),ISERROR('!0'!F1068)),"",'!0'!F1068)</f>
        <v/>
      </c>
      <c r="G1066" t="str">
        <f>IF(OR(ISBLANK('!0'!G1068),ISERROR('!0'!G1068)),"",'!0'!G1068)</f>
        <v/>
      </c>
      <c r="H1066" t="str">
        <f>IF(OR(ISBLANK('!0'!H1068),ISERROR('!0'!H1068)),"",'!0'!H1068)</f>
        <v/>
      </c>
      <c r="I1066" s="4" t="str">
        <f>IF(OR(ISBLANK('!0'!I1068),ISERROR('!0'!I1068)),"",'!0'!I1068)</f>
        <v/>
      </c>
      <c r="J1066" t="str">
        <f>IF(OR(ISBLANK('!0'!J1068),ISERROR('!0'!J1068)),"",'!0'!J1068)</f>
        <v/>
      </c>
      <c r="K1066" s="59" t="str">
        <f>IF(OR(ISBLANK('!0'!K1068),ISERROR('!0'!K1068)),"",'!0'!K1068)</f>
        <v/>
      </c>
      <c r="L1066" t="str">
        <f>IF(OR(ISBLANK('!0'!L1068),ISERROR('!0'!L1068)),"",'!0'!L1068)</f>
        <v/>
      </c>
      <c r="M1066" t="str">
        <f>IF(OR(ISBLANK('!0'!M1068),ISERROR('!0'!M1068)),"",'!0'!M1068)</f>
        <v/>
      </c>
      <c r="N1066" t="str">
        <f>IF(OR(ISBLANK('!0'!N1068),ISERROR('!0'!N1068)),"",'!0'!N1068)</f>
        <v/>
      </c>
      <c r="O1066" t="str">
        <f>IF(OR(ISBLANK('!0'!O1068),ISERROR('!0'!O1068)),"",'!0'!O1068)</f>
        <v/>
      </c>
      <c r="P1066" t="str">
        <f>IF(OR(ISBLANK('!0'!P1068),ISERROR('!0'!P1068)),"",'!0'!P1068)</f>
        <v/>
      </c>
      <c r="Q1066" t="str">
        <f>IF(OR(ISBLANK('!0'!Q1068),ISERROR('!0'!Q1068)),"",'!0'!Q1068)</f>
        <v/>
      </c>
      <c r="R1066" t="str">
        <f>IF(OR(ISBLANK('!0'!R1068),ISERROR('!0'!R1068)),"",'!0'!R1068)</f>
        <v/>
      </c>
      <c r="S1066" t="str">
        <f>IF(OR(ISBLANK('!0'!S1068),ISERROR('!0'!S1068)),"",'!0'!S1068)</f>
        <v/>
      </c>
      <c r="T1066" t="str">
        <f>IF(OR(ISBLANK('!0'!T1068),ISERROR('!0'!T1068)),"",'!0'!T1068)</f>
        <v/>
      </c>
      <c r="U1066" t="str">
        <f>IF(OR(ISBLANK('!0'!U1068),ISERROR('!0'!U1068)),"",'!0'!U1068)</f>
        <v/>
      </c>
      <c r="V1066" t="str">
        <f>IF(OR(ISBLANK('!0'!V1068),ISERROR('!0'!V1068)),"",'!0'!V1068)</f>
        <v/>
      </c>
      <c r="W1066" t="str">
        <f>IF(OR(ISBLANK('!0'!W1068),ISERROR('!0'!W1068)),"",'!0'!W1068)</f>
        <v/>
      </c>
      <c r="X1066" t="str">
        <f>IF(OR(ISBLANK('!0'!X1068),ISERROR('!0'!X1068)),"",'!0'!X1068)</f>
        <v/>
      </c>
      <c r="Y1066" t="str">
        <f>IF(OR(ISBLANK('!0'!Y1068),ISERROR('!0'!Y1068)),"",'!0'!Y1068)</f>
        <v/>
      </c>
      <c r="Z1066" t="str">
        <f>IF(OR(ISBLANK('!0'!Z1068),ISERROR('!0'!Z1068)),"",'!0'!Z1068)</f>
        <v/>
      </c>
      <c r="AA1066" t="str">
        <f>IF(OR(ISBLANK('!0'!AA1068),ISERROR('!0'!AA1068)),"",'!0'!AA1068)</f>
        <v/>
      </c>
      <c r="AB1066" t="str">
        <f>IF(OR(ISBLANK('!0'!AB1068),ISERROR('!0'!AB1068)),"",'!0'!AB1068)</f>
        <v/>
      </c>
      <c r="AC1066" t="str">
        <f>IF(OR(ISBLANK('!0'!AI1068),ISERROR('!0'!AI1068)),"",'!0'!AI1068)</f>
        <v/>
      </c>
      <c r="AD1066" t="str">
        <f>IF(OR(ISBLANK('!0'!AJ1068),ISERROR('!0'!AJ1068)),"",'!0'!AJ1068)</f>
        <v/>
      </c>
      <c r="AE1066" t="str">
        <f>IF(OR(ISBLANK('!0'!AK1068),ISERROR('!0'!AK1068)),"",'!0'!AK1068)</f>
        <v/>
      </c>
      <c r="AF1066" t="str">
        <f>IF(OR(ISBLANK('!0'!AL1068),ISERROR('!0'!AL1068)),"",'!0'!AL1068)</f>
        <v/>
      </c>
      <c r="AG1066" t="str">
        <f>IF(OR(ISBLANK('!0'!AM1068),ISERROR('!0'!AM1068)),"",'!0'!AM1068)</f>
        <v/>
      </c>
      <c r="AH1066" t="str">
        <f>IF(OR(ISBLANK('!0'!AN1068),ISERROR('!0'!AN1068)),"",'!0'!AN1068)</f>
        <v/>
      </c>
      <c r="AI1066" t="str">
        <f>IF(OR(ISBLANK('!0'!AO1068),ISERROR('!0'!AO1068)),"",'!0'!AO1068)</f>
        <v/>
      </c>
      <c r="AJ1066" t="str">
        <f>IF(OR(ISBLANK('!0'!AP1068),ISERROR('!0'!AP1068)),"",'!0'!AP1068)</f>
        <v/>
      </c>
      <c r="AK1066" t="str">
        <f>IF(OR(ISBLANK('!0'!AQ1068),ISERROR('!0'!AQ1068)),"",'!0'!AQ1068)</f>
        <v/>
      </c>
      <c r="AL1066" t="str">
        <f>IF(OR(ISBLANK('!0'!AR1068),ISERROR('!0'!AR1068)),"",'!0'!AR1068)</f>
        <v/>
      </c>
      <c r="AM1066" t="str">
        <f>IF(OR(ISBLANK('!0'!AS1068),ISERROR('!0'!AS1068)),"",'!0'!AS1068)</f>
        <v/>
      </c>
      <c r="AN1066" t="str">
        <f>IF(OR(ISBLANK('!0'!AT1068),ISERROR('!0'!AT1068)),"",'!0'!AT1068)</f>
        <v/>
      </c>
      <c r="AO1066" t="str">
        <f>IF(OR(ISBLANK('!0'!AU1068),ISERROR('!0'!AU1068)),"",'!0'!AU1068)</f>
        <v/>
      </c>
      <c r="AP1066" t="str">
        <f>IF(OR(ISBLANK('!0'!AV1068),ISERROR('!0'!AV1068)),"",'!0'!AV1068)</f>
        <v/>
      </c>
      <c r="AQ1066" t="str">
        <f>IF(OR(ISBLANK('!0'!AW1068),ISERROR('!0'!AW1068)),"",'!0'!AW1068)</f>
        <v/>
      </c>
      <c r="AR1066" t="str">
        <f>IF(OR(ISBLANK('!0'!AX1068),ISERROR('!0'!AX1068)),"",'!0'!AX1068)</f>
        <v/>
      </c>
      <c r="AS1066" t="str">
        <f>IF(OR(ISBLANK('!0'!AY1068),ISERROR('!0'!AY1068)),"",'!0'!AY1068)</f>
        <v/>
      </c>
      <c r="AT1066" t="str">
        <f>IF(OR(ISBLANK('!0'!AZ1068),ISERROR('!0'!AZ1068)),"",'!0'!AZ1068)</f>
        <v/>
      </c>
      <c r="AU1066" t="str">
        <f>IF(OR(ISBLANK('!0'!BA1068),ISERROR('!0'!BA1068)),"",'!0'!BA1068)</f>
        <v/>
      </c>
      <c r="AV1066" t="str">
        <f>IF(OR(ISBLANK('!0'!BB1068),ISERROR('!0'!BB1068)),"",'!0'!BB1068)</f>
        <v/>
      </c>
      <c r="AW1066" t="str">
        <f>IF(OR(ISBLANK('!0'!BC1068),ISERROR('!0'!BC1068)),"",'!0'!BC1068)</f>
        <v/>
      </c>
      <c r="AX1066" t="str">
        <f>IF(OR(ISBLANK('!0'!BD1068),ISERROR('!0'!BD1068)),"",'!0'!BD1068)</f>
        <v/>
      </c>
      <c r="AY1066" t="str">
        <f>IF(OR(ISBLANK('!0'!BE1068),ISERROR('!0'!BE1068)),"",'!0'!BE1068)</f>
        <v/>
      </c>
      <c r="AZ1066" t="str">
        <f>IF(OR(ISBLANK('!0'!BF1068),ISERROR('!0'!BF1068)),"",'!0'!BF1068)</f>
        <v/>
      </c>
      <c r="BA1066" t="str">
        <f>IF(OR(ISBLANK('!0'!BG1068),ISERROR('!0'!BG1068)),"",'!0'!BG1068)</f>
        <v/>
      </c>
      <c r="BB1066" t="str">
        <f>IF(OR(ISBLANK('!0'!BH1068),ISERROR('!0'!BH1068)),"",'!0'!BH1068)</f>
        <v/>
      </c>
      <c r="BC1066" t="str">
        <f>IF(OR(ISBLANK('!0'!BI1068),ISERROR('!0'!BI1068)),"",'!0'!BI1068)</f>
        <v/>
      </c>
    </row>
    <row r="1067" spans="1:55" ht="12.75" customHeight="1" x14ac:dyDescent="0.2">
      <c r="A1067" t="str">
        <f>IF(OR(ISBLANK('!0'!A1069),ISERROR('!0'!A1069)),"",'!0'!A1069)</f>
        <v/>
      </c>
      <c r="B1067" t="str">
        <f>IF(OR(ISBLANK('!0'!B1069),ISERROR('!0'!B1069)),"",'!0'!B1069)</f>
        <v/>
      </c>
      <c r="C1067" t="str">
        <f>IF(OR(ISBLANK('!0'!C1068),ISERROR('!0'!C1068)),"",'!0'!C1068)</f>
        <v/>
      </c>
      <c r="D1067" t="str">
        <f>IF(OR(ISBLANK('!0'!D1069),ISERROR('!0'!D1069)),"",'!0'!D1069)</f>
        <v/>
      </c>
      <c r="E1067" t="str">
        <f>IF(OR(ISBLANK('!0'!E1069),ISERROR('!0'!E1069)),"",'!0'!E1069)</f>
        <v/>
      </c>
      <c r="F1067" t="str">
        <f>IF(OR(ISBLANK('!0'!F1069),ISERROR('!0'!F1069)),"",'!0'!F1069)</f>
        <v/>
      </c>
      <c r="G1067" t="str">
        <f>IF(OR(ISBLANK('!0'!G1069),ISERROR('!0'!G1069)),"",'!0'!G1069)</f>
        <v/>
      </c>
      <c r="H1067" t="str">
        <f>IF(OR(ISBLANK('!0'!H1069),ISERROR('!0'!H1069)),"",'!0'!H1069)</f>
        <v/>
      </c>
      <c r="I1067" s="4" t="str">
        <f>IF(OR(ISBLANK('!0'!I1069),ISERROR('!0'!I1069)),"",'!0'!I1069)</f>
        <v/>
      </c>
      <c r="J1067" t="str">
        <f>IF(OR(ISBLANK('!0'!J1069),ISERROR('!0'!J1069)),"",'!0'!J1069)</f>
        <v/>
      </c>
      <c r="K1067" s="59" t="str">
        <f>IF(OR(ISBLANK('!0'!K1069),ISERROR('!0'!K1069)),"",'!0'!K1069)</f>
        <v/>
      </c>
      <c r="L1067" t="str">
        <f>IF(OR(ISBLANK('!0'!L1069),ISERROR('!0'!L1069)),"",'!0'!L1069)</f>
        <v/>
      </c>
      <c r="M1067" t="str">
        <f>IF(OR(ISBLANK('!0'!M1069),ISERROR('!0'!M1069)),"",'!0'!M1069)</f>
        <v/>
      </c>
      <c r="N1067" t="str">
        <f>IF(OR(ISBLANK('!0'!N1069),ISERROR('!0'!N1069)),"",'!0'!N1069)</f>
        <v/>
      </c>
      <c r="O1067" t="str">
        <f>IF(OR(ISBLANK('!0'!O1069),ISERROR('!0'!O1069)),"",'!0'!O1069)</f>
        <v/>
      </c>
      <c r="P1067" t="str">
        <f>IF(OR(ISBLANK('!0'!P1069),ISERROR('!0'!P1069)),"",'!0'!P1069)</f>
        <v/>
      </c>
      <c r="Q1067" t="str">
        <f>IF(OR(ISBLANK('!0'!Q1069),ISERROR('!0'!Q1069)),"",'!0'!Q1069)</f>
        <v/>
      </c>
      <c r="R1067" t="str">
        <f>IF(OR(ISBLANK('!0'!R1069),ISERROR('!0'!R1069)),"",'!0'!R1069)</f>
        <v/>
      </c>
      <c r="S1067" t="str">
        <f>IF(OR(ISBLANK('!0'!S1069),ISERROR('!0'!S1069)),"",'!0'!S1069)</f>
        <v/>
      </c>
      <c r="T1067" t="str">
        <f>IF(OR(ISBLANK('!0'!T1069),ISERROR('!0'!T1069)),"",'!0'!T1069)</f>
        <v/>
      </c>
      <c r="U1067" t="str">
        <f>IF(OR(ISBLANK('!0'!U1069),ISERROR('!0'!U1069)),"",'!0'!U1069)</f>
        <v/>
      </c>
      <c r="V1067" t="str">
        <f>IF(OR(ISBLANK('!0'!V1069),ISERROR('!0'!V1069)),"",'!0'!V1069)</f>
        <v/>
      </c>
      <c r="W1067" t="str">
        <f>IF(OR(ISBLANK('!0'!W1069),ISERROR('!0'!W1069)),"",'!0'!W1069)</f>
        <v/>
      </c>
      <c r="X1067" t="str">
        <f>IF(OR(ISBLANK('!0'!X1069),ISERROR('!0'!X1069)),"",'!0'!X1069)</f>
        <v/>
      </c>
      <c r="Y1067" t="str">
        <f>IF(OR(ISBLANK('!0'!Y1069),ISERROR('!0'!Y1069)),"",'!0'!Y1069)</f>
        <v/>
      </c>
      <c r="Z1067" t="str">
        <f>IF(OR(ISBLANK('!0'!Z1069),ISERROR('!0'!Z1069)),"",'!0'!Z1069)</f>
        <v/>
      </c>
      <c r="AA1067" t="str">
        <f>IF(OR(ISBLANK('!0'!AA1069),ISERROR('!0'!AA1069)),"",'!0'!AA1069)</f>
        <v/>
      </c>
      <c r="AB1067" t="str">
        <f>IF(OR(ISBLANK('!0'!AB1069),ISERROR('!0'!AB1069)),"",'!0'!AB1069)</f>
        <v/>
      </c>
      <c r="AC1067" t="str">
        <f>IF(OR(ISBLANK('!0'!AI1069),ISERROR('!0'!AI1069)),"",'!0'!AI1069)</f>
        <v/>
      </c>
      <c r="AD1067" t="str">
        <f>IF(OR(ISBLANK('!0'!AJ1069),ISERROR('!0'!AJ1069)),"",'!0'!AJ1069)</f>
        <v/>
      </c>
      <c r="AE1067" t="str">
        <f>IF(OR(ISBLANK('!0'!AK1069),ISERROR('!0'!AK1069)),"",'!0'!AK1069)</f>
        <v/>
      </c>
      <c r="AF1067" t="str">
        <f>IF(OR(ISBLANK('!0'!AL1069),ISERROR('!0'!AL1069)),"",'!0'!AL1069)</f>
        <v/>
      </c>
      <c r="AG1067" t="str">
        <f>IF(OR(ISBLANK('!0'!AM1069),ISERROR('!0'!AM1069)),"",'!0'!AM1069)</f>
        <v/>
      </c>
      <c r="AH1067" t="str">
        <f>IF(OR(ISBLANK('!0'!AN1069),ISERROR('!0'!AN1069)),"",'!0'!AN1069)</f>
        <v/>
      </c>
      <c r="AI1067" t="str">
        <f>IF(OR(ISBLANK('!0'!AO1069),ISERROR('!0'!AO1069)),"",'!0'!AO1069)</f>
        <v/>
      </c>
      <c r="AJ1067" t="str">
        <f>IF(OR(ISBLANK('!0'!AP1069),ISERROR('!0'!AP1069)),"",'!0'!AP1069)</f>
        <v/>
      </c>
      <c r="AK1067" t="str">
        <f>IF(OR(ISBLANK('!0'!AQ1069),ISERROR('!0'!AQ1069)),"",'!0'!AQ1069)</f>
        <v/>
      </c>
      <c r="AL1067" t="str">
        <f>IF(OR(ISBLANK('!0'!AR1069),ISERROR('!0'!AR1069)),"",'!0'!AR1069)</f>
        <v/>
      </c>
      <c r="AM1067" t="str">
        <f>IF(OR(ISBLANK('!0'!AS1069),ISERROR('!0'!AS1069)),"",'!0'!AS1069)</f>
        <v/>
      </c>
      <c r="AN1067" t="str">
        <f>IF(OR(ISBLANK('!0'!AT1069),ISERROR('!0'!AT1069)),"",'!0'!AT1069)</f>
        <v/>
      </c>
      <c r="AO1067" t="str">
        <f>IF(OR(ISBLANK('!0'!AU1069),ISERROR('!0'!AU1069)),"",'!0'!AU1069)</f>
        <v/>
      </c>
      <c r="AP1067" t="str">
        <f>IF(OR(ISBLANK('!0'!AV1069),ISERROR('!0'!AV1069)),"",'!0'!AV1069)</f>
        <v/>
      </c>
      <c r="AQ1067" t="str">
        <f>IF(OR(ISBLANK('!0'!AW1069),ISERROR('!0'!AW1069)),"",'!0'!AW1069)</f>
        <v/>
      </c>
      <c r="AR1067" t="str">
        <f>IF(OR(ISBLANK('!0'!AX1069),ISERROR('!0'!AX1069)),"",'!0'!AX1069)</f>
        <v/>
      </c>
      <c r="AS1067" t="str">
        <f>IF(OR(ISBLANK('!0'!AY1069),ISERROR('!0'!AY1069)),"",'!0'!AY1069)</f>
        <v/>
      </c>
      <c r="AT1067" t="str">
        <f>IF(OR(ISBLANK('!0'!AZ1069),ISERROR('!0'!AZ1069)),"",'!0'!AZ1069)</f>
        <v/>
      </c>
      <c r="AU1067" t="str">
        <f>IF(OR(ISBLANK('!0'!BA1069),ISERROR('!0'!BA1069)),"",'!0'!BA1069)</f>
        <v/>
      </c>
      <c r="AV1067" t="str">
        <f>IF(OR(ISBLANK('!0'!BB1069),ISERROR('!0'!BB1069)),"",'!0'!BB1069)</f>
        <v/>
      </c>
      <c r="AW1067" t="str">
        <f>IF(OR(ISBLANK('!0'!BC1069),ISERROR('!0'!BC1069)),"",'!0'!BC1069)</f>
        <v/>
      </c>
      <c r="AX1067" t="str">
        <f>IF(OR(ISBLANK('!0'!BD1069),ISERROR('!0'!BD1069)),"",'!0'!BD1069)</f>
        <v/>
      </c>
      <c r="AY1067" t="str">
        <f>IF(OR(ISBLANK('!0'!BE1069),ISERROR('!0'!BE1069)),"",'!0'!BE1069)</f>
        <v/>
      </c>
      <c r="AZ1067" t="str">
        <f>IF(OR(ISBLANK('!0'!BF1069),ISERROR('!0'!BF1069)),"",'!0'!BF1069)</f>
        <v/>
      </c>
      <c r="BA1067" t="str">
        <f>IF(OR(ISBLANK('!0'!BG1069),ISERROR('!0'!BG1069)),"",'!0'!BG1069)</f>
        <v/>
      </c>
      <c r="BB1067" t="str">
        <f>IF(OR(ISBLANK('!0'!BH1069),ISERROR('!0'!BH1069)),"",'!0'!BH1069)</f>
        <v/>
      </c>
      <c r="BC1067" t="str">
        <f>IF(OR(ISBLANK('!0'!BI1069),ISERROR('!0'!BI1069)),"",'!0'!BI1069)</f>
        <v/>
      </c>
    </row>
    <row r="1068" spans="1:55" ht="12.75" customHeight="1" x14ac:dyDescent="0.2">
      <c r="A1068" t="str">
        <f>IF(OR(ISBLANK('!0'!A1070),ISERROR('!0'!A1070)),"",'!0'!A1070)</f>
        <v/>
      </c>
      <c r="B1068" t="str">
        <f>IF(OR(ISBLANK('!0'!B1070),ISERROR('!0'!B1070)),"",'!0'!B1070)</f>
        <v/>
      </c>
      <c r="C1068" t="str">
        <f>IF(OR(ISBLANK('!0'!C1069),ISERROR('!0'!C1069)),"",'!0'!C1069)</f>
        <v/>
      </c>
      <c r="D1068" t="str">
        <f>IF(OR(ISBLANK('!0'!D1070),ISERROR('!0'!D1070)),"",'!0'!D1070)</f>
        <v/>
      </c>
      <c r="E1068" t="str">
        <f>IF(OR(ISBLANK('!0'!E1070),ISERROR('!0'!E1070)),"",'!0'!E1070)</f>
        <v/>
      </c>
      <c r="F1068" t="str">
        <f>IF(OR(ISBLANK('!0'!F1070),ISERROR('!0'!F1070)),"",'!0'!F1070)</f>
        <v/>
      </c>
      <c r="G1068" t="str">
        <f>IF(OR(ISBLANK('!0'!G1070),ISERROR('!0'!G1070)),"",'!0'!G1070)</f>
        <v/>
      </c>
      <c r="H1068" t="str">
        <f>IF(OR(ISBLANK('!0'!H1070),ISERROR('!0'!H1070)),"",'!0'!H1070)</f>
        <v/>
      </c>
      <c r="I1068" s="4" t="str">
        <f>IF(OR(ISBLANK('!0'!I1070),ISERROR('!0'!I1070)),"",'!0'!I1070)</f>
        <v/>
      </c>
      <c r="J1068" t="str">
        <f>IF(OR(ISBLANK('!0'!J1070),ISERROR('!0'!J1070)),"",'!0'!J1070)</f>
        <v/>
      </c>
      <c r="K1068" s="59" t="str">
        <f>IF(OR(ISBLANK('!0'!K1070),ISERROR('!0'!K1070)),"",'!0'!K1070)</f>
        <v/>
      </c>
      <c r="L1068" t="str">
        <f>IF(OR(ISBLANK('!0'!L1070),ISERROR('!0'!L1070)),"",'!0'!L1070)</f>
        <v/>
      </c>
      <c r="M1068" t="str">
        <f>IF(OR(ISBLANK('!0'!M1070),ISERROR('!0'!M1070)),"",'!0'!M1070)</f>
        <v/>
      </c>
      <c r="N1068" t="str">
        <f>IF(OR(ISBLANK('!0'!N1070),ISERROR('!0'!N1070)),"",'!0'!N1070)</f>
        <v/>
      </c>
      <c r="O1068" t="str">
        <f>IF(OR(ISBLANK('!0'!O1070),ISERROR('!0'!O1070)),"",'!0'!O1070)</f>
        <v/>
      </c>
      <c r="P1068" t="str">
        <f>IF(OR(ISBLANK('!0'!P1070),ISERROR('!0'!P1070)),"",'!0'!P1070)</f>
        <v/>
      </c>
      <c r="Q1068" t="str">
        <f>IF(OR(ISBLANK('!0'!Q1070),ISERROR('!0'!Q1070)),"",'!0'!Q1070)</f>
        <v/>
      </c>
      <c r="R1068" t="str">
        <f>IF(OR(ISBLANK('!0'!R1070),ISERROR('!0'!R1070)),"",'!0'!R1070)</f>
        <v/>
      </c>
      <c r="S1068" t="str">
        <f>IF(OR(ISBLANK('!0'!S1070),ISERROR('!0'!S1070)),"",'!0'!S1070)</f>
        <v/>
      </c>
      <c r="T1068" t="str">
        <f>IF(OR(ISBLANK('!0'!T1070),ISERROR('!0'!T1070)),"",'!0'!T1070)</f>
        <v/>
      </c>
      <c r="U1068" t="str">
        <f>IF(OR(ISBLANK('!0'!U1070),ISERROR('!0'!U1070)),"",'!0'!U1070)</f>
        <v/>
      </c>
      <c r="V1068" t="str">
        <f>IF(OR(ISBLANK('!0'!V1070),ISERROR('!0'!V1070)),"",'!0'!V1070)</f>
        <v/>
      </c>
      <c r="W1068" t="str">
        <f>IF(OR(ISBLANK('!0'!W1070),ISERROR('!0'!W1070)),"",'!0'!W1070)</f>
        <v/>
      </c>
      <c r="X1068" t="str">
        <f>IF(OR(ISBLANK('!0'!X1070),ISERROR('!0'!X1070)),"",'!0'!X1070)</f>
        <v/>
      </c>
      <c r="Y1068" t="str">
        <f>IF(OR(ISBLANK('!0'!Y1070),ISERROR('!0'!Y1070)),"",'!0'!Y1070)</f>
        <v/>
      </c>
      <c r="Z1068" t="str">
        <f>IF(OR(ISBLANK('!0'!Z1070),ISERROR('!0'!Z1070)),"",'!0'!Z1070)</f>
        <v/>
      </c>
      <c r="AA1068" t="str">
        <f>IF(OR(ISBLANK('!0'!AA1070),ISERROR('!0'!AA1070)),"",'!0'!AA1070)</f>
        <v/>
      </c>
      <c r="AB1068" t="str">
        <f>IF(OR(ISBLANK('!0'!AB1070),ISERROR('!0'!AB1070)),"",'!0'!AB1070)</f>
        <v/>
      </c>
      <c r="AC1068" t="str">
        <f>IF(OR(ISBLANK('!0'!AI1070),ISERROR('!0'!AI1070)),"",'!0'!AI1070)</f>
        <v/>
      </c>
      <c r="AD1068" t="str">
        <f>IF(OR(ISBLANK('!0'!AJ1070),ISERROR('!0'!AJ1070)),"",'!0'!AJ1070)</f>
        <v/>
      </c>
      <c r="AE1068" t="str">
        <f>IF(OR(ISBLANK('!0'!AK1070),ISERROR('!0'!AK1070)),"",'!0'!AK1070)</f>
        <v/>
      </c>
      <c r="AF1068" t="str">
        <f>IF(OR(ISBLANK('!0'!AL1070),ISERROR('!0'!AL1070)),"",'!0'!AL1070)</f>
        <v/>
      </c>
      <c r="AG1068" t="str">
        <f>IF(OR(ISBLANK('!0'!AM1070),ISERROR('!0'!AM1070)),"",'!0'!AM1070)</f>
        <v/>
      </c>
      <c r="AH1068" t="str">
        <f>IF(OR(ISBLANK('!0'!AN1070),ISERROR('!0'!AN1070)),"",'!0'!AN1070)</f>
        <v/>
      </c>
      <c r="AI1068" t="str">
        <f>IF(OR(ISBLANK('!0'!AO1070),ISERROR('!0'!AO1070)),"",'!0'!AO1070)</f>
        <v/>
      </c>
      <c r="AJ1068" t="str">
        <f>IF(OR(ISBLANK('!0'!AP1070),ISERROR('!0'!AP1070)),"",'!0'!AP1070)</f>
        <v/>
      </c>
      <c r="AK1068" t="str">
        <f>IF(OR(ISBLANK('!0'!AQ1070),ISERROR('!0'!AQ1070)),"",'!0'!AQ1070)</f>
        <v/>
      </c>
      <c r="AL1068" t="str">
        <f>IF(OR(ISBLANK('!0'!AR1070),ISERROR('!0'!AR1070)),"",'!0'!AR1070)</f>
        <v/>
      </c>
      <c r="AM1068" t="str">
        <f>IF(OR(ISBLANK('!0'!AS1070),ISERROR('!0'!AS1070)),"",'!0'!AS1070)</f>
        <v/>
      </c>
      <c r="AN1068" t="str">
        <f>IF(OR(ISBLANK('!0'!AT1070),ISERROR('!0'!AT1070)),"",'!0'!AT1070)</f>
        <v/>
      </c>
      <c r="AO1068" t="str">
        <f>IF(OR(ISBLANK('!0'!AU1070),ISERROR('!0'!AU1070)),"",'!0'!AU1070)</f>
        <v/>
      </c>
      <c r="AP1068" t="str">
        <f>IF(OR(ISBLANK('!0'!AV1070),ISERROR('!0'!AV1070)),"",'!0'!AV1070)</f>
        <v/>
      </c>
      <c r="AQ1068" t="str">
        <f>IF(OR(ISBLANK('!0'!AW1070),ISERROR('!0'!AW1070)),"",'!0'!AW1070)</f>
        <v/>
      </c>
      <c r="AR1068" t="str">
        <f>IF(OR(ISBLANK('!0'!AX1070),ISERROR('!0'!AX1070)),"",'!0'!AX1070)</f>
        <v/>
      </c>
      <c r="AS1068" t="str">
        <f>IF(OR(ISBLANK('!0'!AY1070),ISERROR('!0'!AY1070)),"",'!0'!AY1070)</f>
        <v/>
      </c>
      <c r="AT1068" t="str">
        <f>IF(OR(ISBLANK('!0'!AZ1070),ISERROR('!0'!AZ1070)),"",'!0'!AZ1070)</f>
        <v/>
      </c>
      <c r="AU1068" t="str">
        <f>IF(OR(ISBLANK('!0'!BA1070),ISERROR('!0'!BA1070)),"",'!0'!BA1070)</f>
        <v/>
      </c>
      <c r="AV1068" t="str">
        <f>IF(OR(ISBLANK('!0'!BB1070),ISERROR('!0'!BB1070)),"",'!0'!BB1070)</f>
        <v/>
      </c>
      <c r="AW1068" t="str">
        <f>IF(OR(ISBLANK('!0'!BC1070),ISERROR('!0'!BC1070)),"",'!0'!BC1070)</f>
        <v/>
      </c>
      <c r="AX1068" t="str">
        <f>IF(OR(ISBLANK('!0'!BD1070),ISERROR('!0'!BD1070)),"",'!0'!BD1070)</f>
        <v/>
      </c>
      <c r="AY1068" t="str">
        <f>IF(OR(ISBLANK('!0'!BE1070),ISERROR('!0'!BE1070)),"",'!0'!BE1070)</f>
        <v/>
      </c>
      <c r="AZ1068" t="str">
        <f>IF(OR(ISBLANK('!0'!BF1070),ISERROR('!0'!BF1070)),"",'!0'!BF1070)</f>
        <v/>
      </c>
      <c r="BA1068" t="str">
        <f>IF(OR(ISBLANK('!0'!BG1070),ISERROR('!0'!BG1070)),"",'!0'!BG1070)</f>
        <v/>
      </c>
      <c r="BB1068" t="str">
        <f>IF(OR(ISBLANK('!0'!BH1070),ISERROR('!0'!BH1070)),"",'!0'!BH1070)</f>
        <v/>
      </c>
      <c r="BC1068" t="str">
        <f>IF(OR(ISBLANK('!0'!BI1070),ISERROR('!0'!BI1070)),"",'!0'!BI1070)</f>
        <v/>
      </c>
    </row>
    <row r="1069" spans="1:55" ht="12.75" customHeight="1" x14ac:dyDescent="0.2">
      <c r="A1069" t="str">
        <f>IF(OR(ISBLANK('!0'!A1071),ISERROR('!0'!A1071)),"",'!0'!A1071)</f>
        <v/>
      </c>
      <c r="B1069" t="str">
        <f>IF(OR(ISBLANK('!0'!B1071),ISERROR('!0'!B1071)),"",'!0'!B1071)</f>
        <v/>
      </c>
      <c r="C1069" t="str">
        <f>IF(OR(ISBLANK('!0'!C1070),ISERROR('!0'!C1070)),"",'!0'!C1070)</f>
        <v/>
      </c>
      <c r="D1069" t="str">
        <f>IF(OR(ISBLANK('!0'!D1071),ISERROR('!0'!D1071)),"",'!0'!D1071)</f>
        <v/>
      </c>
      <c r="E1069" t="str">
        <f>IF(OR(ISBLANK('!0'!E1071),ISERROR('!0'!E1071)),"",'!0'!E1071)</f>
        <v/>
      </c>
      <c r="F1069" t="str">
        <f>IF(OR(ISBLANK('!0'!F1071),ISERROR('!0'!F1071)),"",'!0'!F1071)</f>
        <v/>
      </c>
      <c r="G1069" t="str">
        <f>IF(OR(ISBLANK('!0'!G1071),ISERROR('!0'!G1071)),"",'!0'!G1071)</f>
        <v/>
      </c>
      <c r="H1069" t="str">
        <f>IF(OR(ISBLANK('!0'!H1071),ISERROR('!0'!H1071)),"",'!0'!H1071)</f>
        <v/>
      </c>
      <c r="I1069" s="4" t="str">
        <f>IF(OR(ISBLANK('!0'!I1071),ISERROR('!0'!I1071)),"",'!0'!I1071)</f>
        <v/>
      </c>
      <c r="J1069" t="str">
        <f>IF(OR(ISBLANK('!0'!J1071),ISERROR('!0'!J1071)),"",'!0'!J1071)</f>
        <v/>
      </c>
      <c r="K1069" s="59" t="str">
        <f>IF(OR(ISBLANK('!0'!K1071),ISERROR('!0'!K1071)),"",'!0'!K1071)</f>
        <v/>
      </c>
      <c r="L1069" t="str">
        <f>IF(OR(ISBLANK('!0'!L1071),ISERROR('!0'!L1071)),"",'!0'!L1071)</f>
        <v/>
      </c>
      <c r="M1069" t="str">
        <f>IF(OR(ISBLANK('!0'!M1071),ISERROR('!0'!M1071)),"",'!0'!M1071)</f>
        <v/>
      </c>
      <c r="N1069" t="str">
        <f>IF(OR(ISBLANK('!0'!N1071),ISERROR('!0'!N1071)),"",'!0'!N1071)</f>
        <v/>
      </c>
      <c r="O1069" t="str">
        <f>IF(OR(ISBLANK('!0'!O1071),ISERROR('!0'!O1071)),"",'!0'!O1071)</f>
        <v/>
      </c>
      <c r="P1069" t="str">
        <f>IF(OR(ISBLANK('!0'!P1071),ISERROR('!0'!P1071)),"",'!0'!P1071)</f>
        <v/>
      </c>
      <c r="Q1069" t="str">
        <f>IF(OR(ISBLANK('!0'!Q1071),ISERROR('!0'!Q1071)),"",'!0'!Q1071)</f>
        <v/>
      </c>
      <c r="R1069" t="str">
        <f>IF(OR(ISBLANK('!0'!R1071),ISERROR('!0'!R1071)),"",'!0'!R1071)</f>
        <v/>
      </c>
      <c r="S1069" t="str">
        <f>IF(OR(ISBLANK('!0'!S1071),ISERROR('!0'!S1071)),"",'!0'!S1071)</f>
        <v/>
      </c>
      <c r="T1069" t="str">
        <f>IF(OR(ISBLANK('!0'!T1071),ISERROR('!0'!T1071)),"",'!0'!T1071)</f>
        <v/>
      </c>
      <c r="U1069" t="str">
        <f>IF(OR(ISBLANK('!0'!U1071),ISERROR('!0'!U1071)),"",'!0'!U1071)</f>
        <v/>
      </c>
      <c r="V1069" t="str">
        <f>IF(OR(ISBLANK('!0'!V1071),ISERROR('!0'!V1071)),"",'!0'!V1071)</f>
        <v/>
      </c>
      <c r="W1069" t="str">
        <f>IF(OR(ISBLANK('!0'!W1071),ISERROR('!0'!W1071)),"",'!0'!W1071)</f>
        <v/>
      </c>
      <c r="X1069" t="str">
        <f>IF(OR(ISBLANK('!0'!X1071),ISERROR('!0'!X1071)),"",'!0'!X1071)</f>
        <v/>
      </c>
      <c r="Y1069" t="str">
        <f>IF(OR(ISBLANK('!0'!Y1071),ISERROR('!0'!Y1071)),"",'!0'!Y1071)</f>
        <v/>
      </c>
      <c r="Z1069" t="str">
        <f>IF(OR(ISBLANK('!0'!Z1071),ISERROR('!0'!Z1071)),"",'!0'!Z1071)</f>
        <v/>
      </c>
      <c r="AA1069" t="str">
        <f>IF(OR(ISBLANK('!0'!AA1071),ISERROR('!0'!AA1071)),"",'!0'!AA1071)</f>
        <v/>
      </c>
      <c r="AB1069" t="str">
        <f>IF(OR(ISBLANK('!0'!AB1071),ISERROR('!0'!AB1071)),"",'!0'!AB1071)</f>
        <v/>
      </c>
      <c r="AC1069" t="str">
        <f>IF(OR(ISBLANK('!0'!AI1071),ISERROR('!0'!AI1071)),"",'!0'!AI1071)</f>
        <v/>
      </c>
      <c r="AD1069" t="str">
        <f>IF(OR(ISBLANK('!0'!AJ1071),ISERROR('!0'!AJ1071)),"",'!0'!AJ1071)</f>
        <v/>
      </c>
      <c r="AE1069" t="str">
        <f>IF(OR(ISBLANK('!0'!AK1071),ISERROR('!0'!AK1071)),"",'!0'!AK1071)</f>
        <v/>
      </c>
      <c r="AF1069" t="str">
        <f>IF(OR(ISBLANK('!0'!AL1071),ISERROR('!0'!AL1071)),"",'!0'!AL1071)</f>
        <v/>
      </c>
      <c r="AG1069" t="str">
        <f>IF(OR(ISBLANK('!0'!AM1071),ISERROR('!0'!AM1071)),"",'!0'!AM1071)</f>
        <v/>
      </c>
      <c r="AH1069" t="str">
        <f>IF(OR(ISBLANK('!0'!AN1071),ISERROR('!0'!AN1071)),"",'!0'!AN1071)</f>
        <v/>
      </c>
      <c r="AI1069" t="str">
        <f>IF(OR(ISBLANK('!0'!AO1071),ISERROR('!0'!AO1071)),"",'!0'!AO1071)</f>
        <v/>
      </c>
      <c r="AJ1069" t="str">
        <f>IF(OR(ISBLANK('!0'!AP1071),ISERROR('!0'!AP1071)),"",'!0'!AP1071)</f>
        <v/>
      </c>
      <c r="AK1069" t="str">
        <f>IF(OR(ISBLANK('!0'!AQ1071),ISERROR('!0'!AQ1071)),"",'!0'!AQ1071)</f>
        <v/>
      </c>
      <c r="AL1069" t="str">
        <f>IF(OR(ISBLANK('!0'!AR1071),ISERROR('!0'!AR1071)),"",'!0'!AR1071)</f>
        <v/>
      </c>
      <c r="AM1069" t="str">
        <f>IF(OR(ISBLANK('!0'!AS1071),ISERROR('!0'!AS1071)),"",'!0'!AS1071)</f>
        <v/>
      </c>
      <c r="AN1069" t="str">
        <f>IF(OR(ISBLANK('!0'!AT1071),ISERROR('!0'!AT1071)),"",'!0'!AT1071)</f>
        <v/>
      </c>
      <c r="AO1069" t="str">
        <f>IF(OR(ISBLANK('!0'!AU1071),ISERROR('!0'!AU1071)),"",'!0'!AU1071)</f>
        <v/>
      </c>
      <c r="AP1069" t="str">
        <f>IF(OR(ISBLANK('!0'!AV1071),ISERROR('!0'!AV1071)),"",'!0'!AV1071)</f>
        <v/>
      </c>
      <c r="AQ1069" t="str">
        <f>IF(OR(ISBLANK('!0'!AW1071),ISERROR('!0'!AW1071)),"",'!0'!AW1071)</f>
        <v/>
      </c>
      <c r="AR1069" t="str">
        <f>IF(OR(ISBLANK('!0'!AX1071),ISERROR('!0'!AX1071)),"",'!0'!AX1071)</f>
        <v/>
      </c>
      <c r="AS1069" t="str">
        <f>IF(OR(ISBLANK('!0'!AY1071),ISERROR('!0'!AY1071)),"",'!0'!AY1071)</f>
        <v/>
      </c>
      <c r="AT1069" t="str">
        <f>IF(OR(ISBLANK('!0'!AZ1071),ISERROR('!0'!AZ1071)),"",'!0'!AZ1071)</f>
        <v/>
      </c>
      <c r="AU1069" t="str">
        <f>IF(OR(ISBLANK('!0'!BA1071),ISERROR('!0'!BA1071)),"",'!0'!BA1071)</f>
        <v/>
      </c>
      <c r="AV1069" t="str">
        <f>IF(OR(ISBLANK('!0'!BB1071),ISERROR('!0'!BB1071)),"",'!0'!BB1071)</f>
        <v/>
      </c>
      <c r="AW1069" t="str">
        <f>IF(OR(ISBLANK('!0'!BC1071),ISERROR('!0'!BC1071)),"",'!0'!BC1071)</f>
        <v/>
      </c>
      <c r="AX1069" t="str">
        <f>IF(OR(ISBLANK('!0'!BD1071),ISERROR('!0'!BD1071)),"",'!0'!BD1071)</f>
        <v/>
      </c>
      <c r="AY1069" t="str">
        <f>IF(OR(ISBLANK('!0'!BE1071),ISERROR('!0'!BE1071)),"",'!0'!BE1071)</f>
        <v/>
      </c>
      <c r="AZ1069" t="str">
        <f>IF(OR(ISBLANK('!0'!BF1071),ISERROR('!0'!BF1071)),"",'!0'!BF1071)</f>
        <v/>
      </c>
      <c r="BA1069" t="str">
        <f>IF(OR(ISBLANK('!0'!BG1071),ISERROR('!0'!BG1071)),"",'!0'!BG1071)</f>
        <v/>
      </c>
      <c r="BB1069" t="str">
        <f>IF(OR(ISBLANK('!0'!BH1071),ISERROR('!0'!BH1071)),"",'!0'!BH1071)</f>
        <v/>
      </c>
      <c r="BC1069" t="str">
        <f>IF(OR(ISBLANK('!0'!BI1071),ISERROR('!0'!BI1071)),"",'!0'!BI1071)</f>
        <v/>
      </c>
    </row>
    <row r="1070" spans="1:55" ht="12.75" customHeight="1" x14ac:dyDescent="0.2">
      <c r="A1070" t="str">
        <f>IF(OR(ISBLANK('!0'!A1072),ISERROR('!0'!A1072)),"",'!0'!A1072)</f>
        <v/>
      </c>
      <c r="B1070" t="str">
        <f>IF(OR(ISBLANK('!0'!B1072),ISERROR('!0'!B1072)),"",'!0'!B1072)</f>
        <v/>
      </c>
      <c r="C1070" t="str">
        <f>IF(OR(ISBLANK('!0'!C1071),ISERROR('!0'!C1071)),"",'!0'!C1071)</f>
        <v/>
      </c>
      <c r="D1070" t="str">
        <f>IF(OR(ISBLANK('!0'!D1072),ISERROR('!0'!D1072)),"",'!0'!D1072)</f>
        <v/>
      </c>
      <c r="E1070" t="str">
        <f>IF(OR(ISBLANK('!0'!E1072),ISERROR('!0'!E1072)),"",'!0'!E1072)</f>
        <v/>
      </c>
      <c r="F1070" t="str">
        <f>IF(OR(ISBLANK('!0'!F1072),ISERROR('!0'!F1072)),"",'!0'!F1072)</f>
        <v/>
      </c>
      <c r="G1070" t="str">
        <f>IF(OR(ISBLANK('!0'!G1072),ISERROR('!0'!G1072)),"",'!0'!G1072)</f>
        <v/>
      </c>
      <c r="H1070" t="str">
        <f>IF(OR(ISBLANK('!0'!H1072),ISERROR('!0'!H1072)),"",'!0'!H1072)</f>
        <v/>
      </c>
      <c r="I1070" s="4" t="str">
        <f>IF(OR(ISBLANK('!0'!I1072),ISERROR('!0'!I1072)),"",'!0'!I1072)</f>
        <v/>
      </c>
      <c r="J1070" t="str">
        <f>IF(OR(ISBLANK('!0'!J1072),ISERROR('!0'!J1072)),"",'!0'!J1072)</f>
        <v/>
      </c>
      <c r="K1070" s="59" t="str">
        <f>IF(OR(ISBLANK('!0'!K1072),ISERROR('!0'!K1072)),"",'!0'!K1072)</f>
        <v/>
      </c>
      <c r="L1070" t="str">
        <f>IF(OR(ISBLANK('!0'!L1072),ISERROR('!0'!L1072)),"",'!0'!L1072)</f>
        <v/>
      </c>
      <c r="M1070" t="str">
        <f>IF(OR(ISBLANK('!0'!M1072),ISERROR('!0'!M1072)),"",'!0'!M1072)</f>
        <v/>
      </c>
      <c r="N1070" t="str">
        <f>IF(OR(ISBLANK('!0'!N1072),ISERROR('!0'!N1072)),"",'!0'!N1072)</f>
        <v/>
      </c>
      <c r="O1070" t="str">
        <f>IF(OR(ISBLANK('!0'!O1072),ISERROR('!0'!O1072)),"",'!0'!O1072)</f>
        <v/>
      </c>
      <c r="P1070" t="str">
        <f>IF(OR(ISBLANK('!0'!P1072),ISERROR('!0'!P1072)),"",'!0'!P1072)</f>
        <v/>
      </c>
      <c r="Q1070" t="str">
        <f>IF(OR(ISBLANK('!0'!Q1072),ISERROR('!0'!Q1072)),"",'!0'!Q1072)</f>
        <v/>
      </c>
      <c r="R1070" t="str">
        <f>IF(OR(ISBLANK('!0'!R1072),ISERROR('!0'!R1072)),"",'!0'!R1072)</f>
        <v/>
      </c>
      <c r="S1070" t="str">
        <f>IF(OR(ISBLANK('!0'!S1072),ISERROR('!0'!S1072)),"",'!0'!S1072)</f>
        <v/>
      </c>
      <c r="T1070" t="str">
        <f>IF(OR(ISBLANK('!0'!T1072),ISERROR('!0'!T1072)),"",'!0'!T1072)</f>
        <v/>
      </c>
      <c r="U1070" t="str">
        <f>IF(OR(ISBLANK('!0'!U1072),ISERROR('!0'!U1072)),"",'!0'!U1072)</f>
        <v/>
      </c>
      <c r="V1070" t="str">
        <f>IF(OR(ISBLANK('!0'!V1072),ISERROR('!0'!V1072)),"",'!0'!V1072)</f>
        <v/>
      </c>
      <c r="W1070" t="str">
        <f>IF(OR(ISBLANK('!0'!W1072),ISERROR('!0'!W1072)),"",'!0'!W1072)</f>
        <v/>
      </c>
      <c r="X1070" t="str">
        <f>IF(OR(ISBLANK('!0'!X1072),ISERROR('!0'!X1072)),"",'!0'!X1072)</f>
        <v/>
      </c>
      <c r="Y1070" t="str">
        <f>IF(OR(ISBLANK('!0'!Y1072),ISERROR('!0'!Y1072)),"",'!0'!Y1072)</f>
        <v/>
      </c>
      <c r="Z1070" t="str">
        <f>IF(OR(ISBLANK('!0'!Z1072),ISERROR('!0'!Z1072)),"",'!0'!Z1072)</f>
        <v/>
      </c>
      <c r="AA1070" t="str">
        <f>IF(OR(ISBLANK('!0'!AA1072),ISERROR('!0'!AA1072)),"",'!0'!AA1072)</f>
        <v/>
      </c>
      <c r="AB1070" t="str">
        <f>IF(OR(ISBLANK('!0'!AB1072),ISERROR('!0'!AB1072)),"",'!0'!AB1072)</f>
        <v/>
      </c>
      <c r="AC1070" t="str">
        <f>IF(OR(ISBLANK('!0'!AI1072),ISERROR('!0'!AI1072)),"",'!0'!AI1072)</f>
        <v/>
      </c>
      <c r="AD1070" t="str">
        <f>IF(OR(ISBLANK('!0'!AJ1072),ISERROR('!0'!AJ1072)),"",'!0'!AJ1072)</f>
        <v/>
      </c>
      <c r="AE1070" t="str">
        <f>IF(OR(ISBLANK('!0'!AK1072),ISERROR('!0'!AK1072)),"",'!0'!AK1072)</f>
        <v/>
      </c>
      <c r="AF1070" t="str">
        <f>IF(OR(ISBLANK('!0'!AL1072),ISERROR('!0'!AL1072)),"",'!0'!AL1072)</f>
        <v/>
      </c>
      <c r="AG1070" t="str">
        <f>IF(OR(ISBLANK('!0'!AM1072),ISERROR('!0'!AM1072)),"",'!0'!AM1072)</f>
        <v/>
      </c>
      <c r="AH1070" t="str">
        <f>IF(OR(ISBLANK('!0'!AN1072),ISERROR('!0'!AN1072)),"",'!0'!AN1072)</f>
        <v/>
      </c>
      <c r="AI1070" t="str">
        <f>IF(OR(ISBLANK('!0'!AO1072),ISERROR('!0'!AO1072)),"",'!0'!AO1072)</f>
        <v/>
      </c>
      <c r="AJ1070" t="str">
        <f>IF(OR(ISBLANK('!0'!AP1072),ISERROR('!0'!AP1072)),"",'!0'!AP1072)</f>
        <v/>
      </c>
      <c r="AK1070" t="str">
        <f>IF(OR(ISBLANK('!0'!AQ1072),ISERROR('!0'!AQ1072)),"",'!0'!AQ1072)</f>
        <v/>
      </c>
      <c r="AL1070" t="str">
        <f>IF(OR(ISBLANK('!0'!AR1072),ISERROR('!0'!AR1072)),"",'!0'!AR1072)</f>
        <v/>
      </c>
      <c r="AM1070" t="str">
        <f>IF(OR(ISBLANK('!0'!AS1072),ISERROR('!0'!AS1072)),"",'!0'!AS1072)</f>
        <v/>
      </c>
      <c r="AN1070" t="str">
        <f>IF(OR(ISBLANK('!0'!AT1072),ISERROR('!0'!AT1072)),"",'!0'!AT1072)</f>
        <v/>
      </c>
      <c r="AO1070" t="str">
        <f>IF(OR(ISBLANK('!0'!AU1072),ISERROR('!0'!AU1072)),"",'!0'!AU1072)</f>
        <v/>
      </c>
      <c r="AP1070" t="str">
        <f>IF(OR(ISBLANK('!0'!AV1072),ISERROR('!0'!AV1072)),"",'!0'!AV1072)</f>
        <v/>
      </c>
      <c r="AQ1070" t="str">
        <f>IF(OR(ISBLANK('!0'!AW1072),ISERROR('!0'!AW1072)),"",'!0'!AW1072)</f>
        <v/>
      </c>
      <c r="AR1070" t="str">
        <f>IF(OR(ISBLANK('!0'!AX1072),ISERROR('!0'!AX1072)),"",'!0'!AX1072)</f>
        <v/>
      </c>
      <c r="AS1070" t="str">
        <f>IF(OR(ISBLANK('!0'!AY1072),ISERROR('!0'!AY1072)),"",'!0'!AY1072)</f>
        <v/>
      </c>
      <c r="AT1070" t="str">
        <f>IF(OR(ISBLANK('!0'!AZ1072),ISERROR('!0'!AZ1072)),"",'!0'!AZ1072)</f>
        <v/>
      </c>
      <c r="AU1070" t="str">
        <f>IF(OR(ISBLANK('!0'!BA1072),ISERROR('!0'!BA1072)),"",'!0'!BA1072)</f>
        <v/>
      </c>
      <c r="AV1070" t="str">
        <f>IF(OR(ISBLANK('!0'!BB1072),ISERROR('!0'!BB1072)),"",'!0'!BB1072)</f>
        <v/>
      </c>
      <c r="AW1070" t="str">
        <f>IF(OR(ISBLANK('!0'!BC1072),ISERROR('!0'!BC1072)),"",'!0'!BC1072)</f>
        <v/>
      </c>
      <c r="AX1070" t="str">
        <f>IF(OR(ISBLANK('!0'!BD1072),ISERROR('!0'!BD1072)),"",'!0'!BD1072)</f>
        <v/>
      </c>
      <c r="AY1070" t="str">
        <f>IF(OR(ISBLANK('!0'!BE1072),ISERROR('!0'!BE1072)),"",'!0'!BE1072)</f>
        <v/>
      </c>
      <c r="AZ1070" t="str">
        <f>IF(OR(ISBLANK('!0'!BF1072),ISERROR('!0'!BF1072)),"",'!0'!BF1072)</f>
        <v/>
      </c>
      <c r="BA1070" t="str">
        <f>IF(OR(ISBLANK('!0'!BG1072),ISERROR('!0'!BG1072)),"",'!0'!BG1072)</f>
        <v/>
      </c>
      <c r="BB1070" t="str">
        <f>IF(OR(ISBLANK('!0'!BH1072),ISERROR('!0'!BH1072)),"",'!0'!BH1072)</f>
        <v/>
      </c>
      <c r="BC1070" t="str">
        <f>IF(OR(ISBLANK('!0'!BI1072),ISERROR('!0'!BI1072)),"",'!0'!BI1072)</f>
        <v/>
      </c>
    </row>
    <row r="1071" spans="1:55" ht="12.75" customHeight="1" x14ac:dyDescent="0.2">
      <c r="A1071" t="str">
        <f>IF(OR(ISBLANK('!0'!A1073),ISERROR('!0'!A1073)),"",'!0'!A1073)</f>
        <v/>
      </c>
      <c r="B1071" t="str">
        <f>IF(OR(ISBLANK('!0'!B1073),ISERROR('!0'!B1073)),"",'!0'!B1073)</f>
        <v/>
      </c>
      <c r="C1071" t="str">
        <f>IF(OR(ISBLANK('!0'!C1072),ISERROR('!0'!C1072)),"",'!0'!C1072)</f>
        <v/>
      </c>
      <c r="D1071" t="str">
        <f>IF(OR(ISBLANK('!0'!D1073),ISERROR('!0'!D1073)),"",'!0'!D1073)</f>
        <v/>
      </c>
      <c r="E1071" t="str">
        <f>IF(OR(ISBLANK('!0'!E1073),ISERROR('!0'!E1073)),"",'!0'!E1073)</f>
        <v/>
      </c>
      <c r="F1071" t="str">
        <f>IF(OR(ISBLANK('!0'!F1073),ISERROR('!0'!F1073)),"",'!0'!F1073)</f>
        <v/>
      </c>
      <c r="G1071" t="str">
        <f>IF(OR(ISBLANK('!0'!G1073),ISERROR('!0'!G1073)),"",'!0'!G1073)</f>
        <v/>
      </c>
      <c r="H1071" t="str">
        <f>IF(OR(ISBLANK('!0'!H1073),ISERROR('!0'!H1073)),"",'!0'!H1073)</f>
        <v/>
      </c>
      <c r="I1071" s="4" t="str">
        <f>IF(OR(ISBLANK('!0'!I1073),ISERROR('!0'!I1073)),"",'!0'!I1073)</f>
        <v/>
      </c>
      <c r="J1071" t="str">
        <f>IF(OR(ISBLANK('!0'!J1073),ISERROR('!0'!J1073)),"",'!0'!J1073)</f>
        <v/>
      </c>
      <c r="K1071" s="59" t="str">
        <f>IF(OR(ISBLANK('!0'!K1073),ISERROR('!0'!K1073)),"",'!0'!K1073)</f>
        <v/>
      </c>
      <c r="L1071" t="str">
        <f>IF(OR(ISBLANK('!0'!L1073),ISERROR('!0'!L1073)),"",'!0'!L1073)</f>
        <v/>
      </c>
      <c r="M1071" t="str">
        <f>IF(OR(ISBLANK('!0'!M1073),ISERROR('!0'!M1073)),"",'!0'!M1073)</f>
        <v/>
      </c>
      <c r="N1071" t="str">
        <f>IF(OR(ISBLANK('!0'!N1073),ISERROR('!0'!N1073)),"",'!0'!N1073)</f>
        <v/>
      </c>
      <c r="O1071" t="str">
        <f>IF(OR(ISBLANK('!0'!O1073),ISERROR('!0'!O1073)),"",'!0'!O1073)</f>
        <v/>
      </c>
      <c r="P1071" t="str">
        <f>IF(OR(ISBLANK('!0'!P1073),ISERROR('!0'!P1073)),"",'!0'!P1073)</f>
        <v/>
      </c>
      <c r="Q1071" t="str">
        <f>IF(OR(ISBLANK('!0'!Q1073),ISERROR('!0'!Q1073)),"",'!0'!Q1073)</f>
        <v/>
      </c>
      <c r="R1071" t="str">
        <f>IF(OR(ISBLANK('!0'!R1073),ISERROR('!0'!R1073)),"",'!0'!R1073)</f>
        <v/>
      </c>
      <c r="S1071" t="str">
        <f>IF(OR(ISBLANK('!0'!S1073),ISERROR('!0'!S1073)),"",'!0'!S1073)</f>
        <v/>
      </c>
      <c r="T1071" t="str">
        <f>IF(OR(ISBLANK('!0'!T1073),ISERROR('!0'!T1073)),"",'!0'!T1073)</f>
        <v/>
      </c>
      <c r="U1071" t="str">
        <f>IF(OR(ISBLANK('!0'!U1073),ISERROR('!0'!U1073)),"",'!0'!U1073)</f>
        <v/>
      </c>
      <c r="V1071" t="str">
        <f>IF(OR(ISBLANK('!0'!V1073),ISERROR('!0'!V1073)),"",'!0'!V1073)</f>
        <v/>
      </c>
      <c r="W1071" t="str">
        <f>IF(OR(ISBLANK('!0'!W1073),ISERROR('!0'!W1073)),"",'!0'!W1073)</f>
        <v/>
      </c>
      <c r="X1071" t="str">
        <f>IF(OR(ISBLANK('!0'!X1073),ISERROR('!0'!X1073)),"",'!0'!X1073)</f>
        <v/>
      </c>
      <c r="Y1071" t="str">
        <f>IF(OR(ISBLANK('!0'!Y1073),ISERROR('!0'!Y1073)),"",'!0'!Y1073)</f>
        <v/>
      </c>
      <c r="Z1071" t="str">
        <f>IF(OR(ISBLANK('!0'!Z1073),ISERROR('!0'!Z1073)),"",'!0'!Z1073)</f>
        <v/>
      </c>
      <c r="AA1071" t="str">
        <f>IF(OR(ISBLANK('!0'!AA1073),ISERROR('!0'!AA1073)),"",'!0'!AA1073)</f>
        <v/>
      </c>
      <c r="AB1071" t="str">
        <f>IF(OR(ISBLANK('!0'!AB1073),ISERROR('!0'!AB1073)),"",'!0'!AB1073)</f>
        <v/>
      </c>
      <c r="AC1071" t="str">
        <f>IF(OR(ISBLANK('!0'!AI1073),ISERROR('!0'!AI1073)),"",'!0'!AI1073)</f>
        <v/>
      </c>
      <c r="AD1071" t="str">
        <f>IF(OR(ISBLANK('!0'!AJ1073),ISERROR('!0'!AJ1073)),"",'!0'!AJ1073)</f>
        <v/>
      </c>
      <c r="AE1071" t="str">
        <f>IF(OR(ISBLANK('!0'!AK1073),ISERROR('!0'!AK1073)),"",'!0'!AK1073)</f>
        <v/>
      </c>
      <c r="AF1071" t="str">
        <f>IF(OR(ISBLANK('!0'!AL1073),ISERROR('!0'!AL1073)),"",'!0'!AL1073)</f>
        <v/>
      </c>
      <c r="AG1071" t="str">
        <f>IF(OR(ISBLANK('!0'!AM1073),ISERROR('!0'!AM1073)),"",'!0'!AM1073)</f>
        <v/>
      </c>
      <c r="AH1071" t="str">
        <f>IF(OR(ISBLANK('!0'!AN1073),ISERROR('!0'!AN1073)),"",'!0'!AN1073)</f>
        <v/>
      </c>
      <c r="AI1071" t="str">
        <f>IF(OR(ISBLANK('!0'!AO1073),ISERROR('!0'!AO1073)),"",'!0'!AO1073)</f>
        <v/>
      </c>
      <c r="AJ1071" t="str">
        <f>IF(OR(ISBLANK('!0'!AP1073),ISERROR('!0'!AP1073)),"",'!0'!AP1073)</f>
        <v/>
      </c>
      <c r="AK1071" t="str">
        <f>IF(OR(ISBLANK('!0'!AQ1073),ISERROR('!0'!AQ1073)),"",'!0'!AQ1073)</f>
        <v/>
      </c>
      <c r="AL1071" t="str">
        <f>IF(OR(ISBLANK('!0'!AR1073),ISERROR('!0'!AR1073)),"",'!0'!AR1073)</f>
        <v/>
      </c>
      <c r="AM1071" t="str">
        <f>IF(OR(ISBLANK('!0'!AS1073),ISERROR('!0'!AS1073)),"",'!0'!AS1073)</f>
        <v/>
      </c>
      <c r="AN1071" t="str">
        <f>IF(OR(ISBLANK('!0'!AT1073),ISERROR('!0'!AT1073)),"",'!0'!AT1073)</f>
        <v/>
      </c>
      <c r="AO1071" t="str">
        <f>IF(OR(ISBLANK('!0'!AU1073),ISERROR('!0'!AU1073)),"",'!0'!AU1073)</f>
        <v/>
      </c>
      <c r="AP1071" t="str">
        <f>IF(OR(ISBLANK('!0'!AV1073),ISERROR('!0'!AV1073)),"",'!0'!AV1073)</f>
        <v/>
      </c>
      <c r="AQ1071" t="str">
        <f>IF(OR(ISBLANK('!0'!AW1073),ISERROR('!0'!AW1073)),"",'!0'!AW1073)</f>
        <v/>
      </c>
      <c r="AR1071" t="str">
        <f>IF(OR(ISBLANK('!0'!AX1073),ISERROR('!0'!AX1073)),"",'!0'!AX1073)</f>
        <v/>
      </c>
      <c r="AS1071" t="str">
        <f>IF(OR(ISBLANK('!0'!AY1073),ISERROR('!0'!AY1073)),"",'!0'!AY1073)</f>
        <v/>
      </c>
      <c r="AT1071" t="str">
        <f>IF(OR(ISBLANK('!0'!AZ1073),ISERROR('!0'!AZ1073)),"",'!0'!AZ1073)</f>
        <v/>
      </c>
      <c r="AU1071" t="str">
        <f>IF(OR(ISBLANK('!0'!BA1073),ISERROR('!0'!BA1073)),"",'!0'!BA1073)</f>
        <v/>
      </c>
      <c r="AV1071" t="str">
        <f>IF(OR(ISBLANK('!0'!BB1073),ISERROR('!0'!BB1073)),"",'!0'!BB1073)</f>
        <v/>
      </c>
      <c r="AW1071" t="str">
        <f>IF(OR(ISBLANK('!0'!BC1073),ISERROR('!0'!BC1073)),"",'!0'!BC1073)</f>
        <v/>
      </c>
      <c r="AX1071" t="str">
        <f>IF(OR(ISBLANK('!0'!BD1073),ISERROR('!0'!BD1073)),"",'!0'!BD1073)</f>
        <v/>
      </c>
      <c r="AY1071" t="str">
        <f>IF(OR(ISBLANK('!0'!BE1073),ISERROR('!0'!BE1073)),"",'!0'!BE1073)</f>
        <v/>
      </c>
      <c r="AZ1071" t="str">
        <f>IF(OR(ISBLANK('!0'!BF1073),ISERROR('!0'!BF1073)),"",'!0'!BF1073)</f>
        <v/>
      </c>
      <c r="BA1071" t="str">
        <f>IF(OR(ISBLANK('!0'!BG1073),ISERROR('!0'!BG1073)),"",'!0'!BG1073)</f>
        <v/>
      </c>
      <c r="BB1071" t="str">
        <f>IF(OR(ISBLANK('!0'!BH1073),ISERROR('!0'!BH1073)),"",'!0'!BH1073)</f>
        <v/>
      </c>
      <c r="BC1071" t="str">
        <f>IF(OR(ISBLANK('!0'!BI1073),ISERROR('!0'!BI1073)),"",'!0'!BI1073)</f>
        <v/>
      </c>
    </row>
    <row r="1072" spans="1:55" ht="12.75" customHeight="1" x14ac:dyDescent="0.2">
      <c r="A1072" t="str">
        <f>IF(OR(ISBLANK('!0'!A1074),ISERROR('!0'!A1074)),"",'!0'!A1074)</f>
        <v/>
      </c>
      <c r="B1072" t="str">
        <f>IF(OR(ISBLANK('!0'!B1074),ISERROR('!0'!B1074)),"",'!0'!B1074)</f>
        <v/>
      </c>
      <c r="C1072" t="str">
        <f>IF(OR(ISBLANK('!0'!C1073),ISERROR('!0'!C1073)),"",'!0'!C1073)</f>
        <v/>
      </c>
      <c r="D1072" t="str">
        <f>IF(OR(ISBLANK('!0'!D1074),ISERROR('!0'!D1074)),"",'!0'!D1074)</f>
        <v/>
      </c>
      <c r="E1072" t="str">
        <f>IF(OR(ISBLANK('!0'!E1074),ISERROR('!0'!E1074)),"",'!0'!E1074)</f>
        <v/>
      </c>
      <c r="F1072" t="str">
        <f>IF(OR(ISBLANK('!0'!F1074),ISERROR('!0'!F1074)),"",'!0'!F1074)</f>
        <v/>
      </c>
      <c r="G1072" t="str">
        <f>IF(OR(ISBLANK('!0'!G1074),ISERROR('!0'!G1074)),"",'!0'!G1074)</f>
        <v/>
      </c>
      <c r="H1072" t="str">
        <f>IF(OR(ISBLANK('!0'!H1074),ISERROR('!0'!H1074)),"",'!0'!H1074)</f>
        <v/>
      </c>
      <c r="I1072" s="4" t="str">
        <f>IF(OR(ISBLANK('!0'!I1074),ISERROR('!0'!I1074)),"",'!0'!I1074)</f>
        <v/>
      </c>
      <c r="J1072" t="str">
        <f>IF(OR(ISBLANK('!0'!J1074),ISERROR('!0'!J1074)),"",'!0'!J1074)</f>
        <v/>
      </c>
      <c r="K1072" s="59" t="str">
        <f>IF(OR(ISBLANK('!0'!K1074),ISERROR('!0'!K1074)),"",'!0'!K1074)</f>
        <v/>
      </c>
      <c r="L1072" t="str">
        <f>IF(OR(ISBLANK('!0'!L1074),ISERROR('!0'!L1074)),"",'!0'!L1074)</f>
        <v/>
      </c>
      <c r="M1072" t="str">
        <f>IF(OR(ISBLANK('!0'!M1074),ISERROR('!0'!M1074)),"",'!0'!M1074)</f>
        <v/>
      </c>
      <c r="N1072" t="str">
        <f>IF(OR(ISBLANK('!0'!N1074),ISERROR('!0'!N1074)),"",'!0'!N1074)</f>
        <v/>
      </c>
      <c r="O1072" t="str">
        <f>IF(OR(ISBLANK('!0'!O1074),ISERROR('!0'!O1074)),"",'!0'!O1074)</f>
        <v/>
      </c>
      <c r="P1072" t="str">
        <f>IF(OR(ISBLANK('!0'!P1074),ISERROR('!0'!P1074)),"",'!0'!P1074)</f>
        <v/>
      </c>
      <c r="Q1072" t="str">
        <f>IF(OR(ISBLANK('!0'!Q1074),ISERROR('!0'!Q1074)),"",'!0'!Q1074)</f>
        <v/>
      </c>
      <c r="R1072" t="str">
        <f>IF(OR(ISBLANK('!0'!R1074),ISERROR('!0'!R1074)),"",'!0'!R1074)</f>
        <v/>
      </c>
      <c r="S1072" t="str">
        <f>IF(OR(ISBLANK('!0'!S1074),ISERROR('!0'!S1074)),"",'!0'!S1074)</f>
        <v/>
      </c>
      <c r="T1072" t="str">
        <f>IF(OR(ISBLANK('!0'!T1074),ISERROR('!0'!T1074)),"",'!0'!T1074)</f>
        <v/>
      </c>
      <c r="U1072" t="str">
        <f>IF(OR(ISBLANK('!0'!U1074),ISERROR('!0'!U1074)),"",'!0'!U1074)</f>
        <v/>
      </c>
      <c r="V1072" t="str">
        <f>IF(OR(ISBLANK('!0'!V1074),ISERROR('!0'!V1074)),"",'!0'!V1074)</f>
        <v/>
      </c>
      <c r="W1072" t="str">
        <f>IF(OR(ISBLANK('!0'!W1074),ISERROR('!0'!W1074)),"",'!0'!W1074)</f>
        <v/>
      </c>
      <c r="X1072" t="str">
        <f>IF(OR(ISBLANK('!0'!X1074),ISERROR('!0'!X1074)),"",'!0'!X1074)</f>
        <v/>
      </c>
      <c r="Y1072" t="str">
        <f>IF(OR(ISBLANK('!0'!Y1074),ISERROR('!0'!Y1074)),"",'!0'!Y1074)</f>
        <v/>
      </c>
      <c r="Z1072" t="str">
        <f>IF(OR(ISBLANK('!0'!Z1074),ISERROR('!0'!Z1074)),"",'!0'!Z1074)</f>
        <v/>
      </c>
      <c r="AA1072" t="str">
        <f>IF(OR(ISBLANK('!0'!AA1074),ISERROR('!0'!AA1074)),"",'!0'!AA1074)</f>
        <v/>
      </c>
      <c r="AB1072" t="str">
        <f>IF(OR(ISBLANK('!0'!AB1074),ISERROR('!0'!AB1074)),"",'!0'!AB1074)</f>
        <v/>
      </c>
      <c r="AC1072" t="str">
        <f>IF(OR(ISBLANK('!0'!AI1074),ISERROR('!0'!AI1074)),"",'!0'!AI1074)</f>
        <v/>
      </c>
      <c r="AD1072" t="str">
        <f>IF(OR(ISBLANK('!0'!AJ1074),ISERROR('!0'!AJ1074)),"",'!0'!AJ1074)</f>
        <v/>
      </c>
      <c r="AE1072" t="str">
        <f>IF(OR(ISBLANK('!0'!AK1074),ISERROR('!0'!AK1074)),"",'!0'!AK1074)</f>
        <v/>
      </c>
      <c r="AF1072" t="str">
        <f>IF(OR(ISBLANK('!0'!AL1074),ISERROR('!0'!AL1074)),"",'!0'!AL1074)</f>
        <v/>
      </c>
      <c r="AG1072" t="str">
        <f>IF(OR(ISBLANK('!0'!AM1074),ISERROR('!0'!AM1074)),"",'!0'!AM1074)</f>
        <v/>
      </c>
      <c r="AH1072" t="str">
        <f>IF(OR(ISBLANK('!0'!AN1074),ISERROR('!0'!AN1074)),"",'!0'!AN1074)</f>
        <v/>
      </c>
      <c r="AI1072" t="str">
        <f>IF(OR(ISBLANK('!0'!AO1074),ISERROR('!0'!AO1074)),"",'!0'!AO1074)</f>
        <v/>
      </c>
      <c r="AJ1072" t="str">
        <f>IF(OR(ISBLANK('!0'!AP1074),ISERROR('!0'!AP1074)),"",'!0'!AP1074)</f>
        <v/>
      </c>
      <c r="AK1072" t="str">
        <f>IF(OR(ISBLANK('!0'!AQ1074),ISERROR('!0'!AQ1074)),"",'!0'!AQ1074)</f>
        <v/>
      </c>
      <c r="AL1072" t="str">
        <f>IF(OR(ISBLANK('!0'!AR1074),ISERROR('!0'!AR1074)),"",'!0'!AR1074)</f>
        <v/>
      </c>
      <c r="AM1072" t="str">
        <f>IF(OR(ISBLANK('!0'!AS1074),ISERROR('!0'!AS1074)),"",'!0'!AS1074)</f>
        <v/>
      </c>
      <c r="AN1072" t="str">
        <f>IF(OR(ISBLANK('!0'!AT1074),ISERROR('!0'!AT1074)),"",'!0'!AT1074)</f>
        <v/>
      </c>
      <c r="AO1072" t="str">
        <f>IF(OR(ISBLANK('!0'!AU1074),ISERROR('!0'!AU1074)),"",'!0'!AU1074)</f>
        <v/>
      </c>
      <c r="AP1072" t="str">
        <f>IF(OR(ISBLANK('!0'!AV1074),ISERROR('!0'!AV1074)),"",'!0'!AV1074)</f>
        <v/>
      </c>
      <c r="AQ1072" t="str">
        <f>IF(OR(ISBLANK('!0'!AW1074),ISERROR('!0'!AW1074)),"",'!0'!AW1074)</f>
        <v/>
      </c>
      <c r="AR1072" t="str">
        <f>IF(OR(ISBLANK('!0'!AX1074),ISERROR('!0'!AX1074)),"",'!0'!AX1074)</f>
        <v/>
      </c>
      <c r="AS1072" t="str">
        <f>IF(OR(ISBLANK('!0'!AY1074),ISERROR('!0'!AY1074)),"",'!0'!AY1074)</f>
        <v/>
      </c>
      <c r="AT1072" t="str">
        <f>IF(OR(ISBLANK('!0'!AZ1074),ISERROR('!0'!AZ1074)),"",'!0'!AZ1074)</f>
        <v/>
      </c>
      <c r="AU1072" t="str">
        <f>IF(OR(ISBLANK('!0'!BA1074),ISERROR('!0'!BA1074)),"",'!0'!BA1074)</f>
        <v/>
      </c>
      <c r="AV1072" t="str">
        <f>IF(OR(ISBLANK('!0'!BB1074),ISERROR('!0'!BB1074)),"",'!0'!BB1074)</f>
        <v/>
      </c>
      <c r="AW1072" t="str">
        <f>IF(OR(ISBLANK('!0'!BC1074),ISERROR('!0'!BC1074)),"",'!0'!BC1074)</f>
        <v/>
      </c>
      <c r="AX1072" t="str">
        <f>IF(OR(ISBLANK('!0'!BD1074),ISERROR('!0'!BD1074)),"",'!0'!BD1074)</f>
        <v/>
      </c>
      <c r="AY1072" t="str">
        <f>IF(OR(ISBLANK('!0'!BE1074),ISERROR('!0'!BE1074)),"",'!0'!BE1074)</f>
        <v/>
      </c>
      <c r="AZ1072" t="str">
        <f>IF(OR(ISBLANK('!0'!BF1074),ISERROR('!0'!BF1074)),"",'!0'!BF1074)</f>
        <v/>
      </c>
      <c r="BA1072" t="str">
        <f>IF(OR(ISBLANK('!0'!BG1074),ISERROR('!0'!BG1074)),"",'!0'!BG1074)</f>
        <v/>
      </c>
      <c r="BB1072" t="str">
        <f>IF(OR(ISBLANK('!0'!BH1074),ISERROR('!0'!BH1074)),"",'!0'!BH1074)</f>
        <v/>
      </c>
      <c r="BC1072" t="str">
        <f>IF(OR(ISBLANK('!0'!BI1074),ISERROR('!0'!BI1074)),"",'!0'!BI1074)</f>
        <v/>
      </c>
    </row>
    <row r="1073" spans="1:55" ht="12.75" customHeight="1" x14ac:dyDescent="0.2">
      <c r="A1073" t="str">
        <f>IF(OR(ISBLANK('!0'!A1075),ISERROR('!0'!A1075)),"",'!0'!A1075)</f>
        <v/>
      </c>
      <c r="B1073" t="str">
        <f>IF(OR(ISBLANK('!0'!B1075),ISERROR('!0'!B1075)),"",'!0'!B1075)</f>
        <v/>
      </c>
      <c r="C1073" t="str">
        <f>IF(OR(ISBLANK('!0'!C1074),ISERROR('!0'!C1074)),"",'!0'!C1074)</f>
        <v/>
      </c>
      <c r="D1073" t="str">
        <f>IF(OR(ISBLANK('!0'!D1075),ISERROR('!0'!D1075)),"",'!0'!D1075)</f>
        <v/>
      </c>
      <c r="E1073" t="str">
        <f>IF(OR(ISBLANK('!0'!E1075),ISERROR('!0'!E1075)),"",'!0'!E1075)</f>
        <v/>
      </c>
      <c r="F1073" t="str">
        <f>IF(OR(ISBLANK('!0'!F1075),ISERROR('!0'!F1075)),"",'!0'!F1075)</f>
        <v/>
      </c>
      <c r="G1073" t="str">
        <f>IF(OR(ISBLANK('!0'!G1075),ISERROR('!0'!G1075)),"",'!0'!G1075)</f>
        <v/>
      </c>
      <c r="H1073" t="str">
        <f>IF(OR(ISBLANK('!0'!H1075),ISERROR('!0'!H1075)),"",'!0'!H1075)</f>
        <v/>
      </c>
      <c r="I1073" s="4" t="str">
        <f>IF(OR(ISBLANK('!0'!I1075),ISERROR('!0'!I1075)),"",'!0'!I1075)</f>
        <v/>
      </c>
      <c r="J1073" t="str">
        <f>IF(OR(ISBLANK('!0'!J1075),ISERROR('!0'!J1075)),"",'!0'!J1075)</f>
        <v/>
      </c>
      <c r="K1073" s="59" t="str">
        <f>IF(OR(ISBLANK('!0'!K1075),ISERROR('!0'!K1075)),"",'!0'!K1075)</f>
        <v/>
      </c>
      <c r="L1073" t="str">
        <f>IF(OR(ISBLANK('!0'!L1075),ISERROR('!0'!L1075)),"",'!0'!L1075)</f>
        <v/>
      </c>
      <c r="M1073" t="str">
        <f>IF(OR(ISBLANK('!0'!M1075),ISERROR('!0'!M1075)),"",'!0'!M1075)</f>
        <v/>
      </c>
      <c r="N1073" t="str">
        <f>IF(OR(ISBLANK('!0'!N1075),ISERROR('!0'!N1075)),"",'!0'!N1075)</f>
        <v/>
      </c>
      <c r="O1073" t="str">
        <f>IF(OR(ISBLANK('!0'!O1075),ISERROR('!0'!O1075)),"",'!0'!O1075)</f>
        <v/>
      </c>
      <c r="P1073" t="str">
        <f>IF(OR(ISBLANK('!0'!P1075),ISERROR('!0'!P1075)),"",'!0'!P1075)</f>
        <v/>
      </c>
      <c r="Q1073" t="str">
        <f>IF(OR(ISBLANK('!0'!Q1075),ISERROR('!0'!Q1075)),"",'!0'!Q1075)</f>
        <v/>
      </c>
      <c r="R1073" t="str">
        <f>IF(OR(ISBLANK('!0'!R1075),ISERROR('!0'!R1075)),"",'!0'!R1075)</f>
        <v/>
      </c>
      <c r="S1073" t="str">
        <f>IF(OR(ISBLANK('!0'!S1075),ISERROR('!0'!S1075)),"",'!0'!S1075)</f>
        <v/>
      </c>
      <c r="T1073" t="str">
        <f>IF(OR(ISBLANK('!0'!T1075),ISERROR('!0'!T1075)),"",'!0'!T1075)</f>
        <v/>
      </c>
      <c r="U1073" t="str">
        <f>IF(OR(ISBLANK('!0'!U1075),ISERROR('!0'!U1075)),"",'!0'!U1075)</f>
        <v/>
      </c>
      <c r="V1073" t="str">
        <f>IF(OR(ISBLANK('!0'!V1075),ISERROR('!0'!V1075)),"",'!0'!V1075)</f>
        <v/>
      </c>
      <c r="W1073" t="str">
        <f>IF(OR(ISBLANK('!0'!W1075),ISERROR('!0'!W1075)),"",'!0'!W1075)</f>
        <v/>
      </c>
      <c r="X1073" t="str">
        <f>IF(OR(ISBLANK('!0'!X1075),ISERROR('!0'!X1075)),"",'!0'!X1075)</f>
        <v/>
      </c>
      <c r="Y1073" t="str">
        <f>IF(OR(ISBLANK('!0'!Y1075),ISERROR('!0'!Y1075)),"",'!0'!Y1075)</f>
        <v/>
      </c>
      <c r="Z1073" t="str">
        <f>IF(OR(ISBLANK('!0'!Z1075),ISERROR('!0'!Z1075)),"",'!0'!Z1075)</f>
        <v/>
      </c>
      <c r="AA1073" t="str">
        <f>IF(OR(ISBLANK('!0'!AA1075),ISERROR('!0'!AA1075)),"",'!0'!AA1075)</f>
        <v/>
      </c>
      <c r="AB1073" t="str">
        <f>IF(OR(ISBLANK('!0'!AB1075),ISERROR('!0'!AB1075)),"",'!0'!AB1075)</f>
        <v/>
      </c>
      <c r="AC1073" t="str">
        <f>IF(OR(ISBLANK('!0'!AI1075),ISERROR('!0'!AI1075)),"",'!0'!AI1075)</f>
        <v/>
      </c>
      <c r="AD1073" t="str">
        <f>IF(OR(ISBLANK('!0'!AJ1075),ISERROR('!0'!AJ1075)),"",'!0'!AJ1075)</f>
        <v/>
      </c>
      <c r="AE1073" t="str">
        <f>IF(OR(ISBLANK('!0'!AK1075),ISERROR('!0'!AK1075)),"",'!0'!AK1075)</f>
        <v/>
      </c>
      <c r="AF1073" t="str">
        <f>IF(OR(ISBLANK('!0'!AL1075),ISERROR('!0'!AL1075)),"",'!0'!AL1075)</f>
        <v/>
      </c>
      <c r="AG1073" t="str">
        <f>IF(OR(ISBLANK('!0'!AM1075),ISERROR('!0'!AM1075)),"",'!0'!AM1075)</f>
        <v/>
      </c>
      <c r="AH1073" t="str">
        <f>IF(OR(ISBLANK('!0'!AN1075),ISERROR('!0'!AN1075)),"",'!0'!AN1075)</f>
        <v/>
      </c>
      <c r="AI1073" t="str">
        <f>IF(OR(ISBLANK('!0'!AO1075),ISERROR('!0'!AO1075)),"",'!0'!AO1075)</f>
        <v/>
      </c>
      <c r="AJ1073" t="str">
        <f>IF(OR(ISBLANK('!0'!AP1075),ISERROR('!0'!AP1075)),"",'!0'!AP1075)</f>
        <v/>
      </c>
      <c r="AK1073" t="str">
        <f>IF(OR(ISBLANK('!0'!AQ1075),ISERROR('!0'!AQ1075)),"",'!0'!AQ1075)</f>
        <v/>
      </c>
      <c r="AL1073" t="str">
        <f>IF(OR(ISBLANK('!0'!AR1075),ISERROR('!0'!AR1075)),"",'!0'!AR1075)</f>
        <v/>
      </c>
      <c r="AM1073" t="str">
        <f>IF(OR(ISBLANK('!0'!AS1075),ISERROR('!0'!AS1075)),"",'!0'!AS1075)</f>
        <v/>
      </c>
      <c r="AN1073" t="str">
        <f>IF(OR(ISBLANK('!0'!AT1075),ISERROR('!0'!AT1075)),"",'!0'!AT1075)</f>
        <v/>
      </c>
      <c r="AO1073" t="str">
        <f>IF(OR(ISBLANK('!0'!AU1075),ISERROR('!0'!AU1075)),"",'!0'!AU1075)</f>
        <v/>
      </c>
      <c r="AP1073" t="str">
        <f>IF(OR(ISBLANK('!0'!AV1075),ISERROR('!0'!AV1075)),"",'!0'!AV1075)</f>
        <v/>
      </c>
      <c r="AQ1073" t="str">
        <f>IF(OR(ISBLANK('!0'!AW1075),ISERROR('!0'!AW1075)),"",'!0'!AW1075)</f>
        <v/>
      </c>
      <c r="AR1073" t="str">
        <f>IF(OR(ISBLANK('!0'!AX1075),ISERROR('!0'!AX1075)),"",'!0'!AX1075)</f>
        <v/>
      </c>
      <c r="AS1073" t="str">
        <f>IF(OR(ISBLANK('!0'!AY1075),ISERROR('!0'!AY1075)),"",'!0'!AY1075)</f>
        <v/>
      </c>
      <c r="AT1073" t="str">
        <f>IF(OR(ISBLANK('!0'!AZ1075),ISERROR('!0'!AZ1075)),"",'!0'!AZ1075)</f>
        <v/>
      </c>
      <c r="AU1073" t="str">
        <f>IF(OR(ISBLANK('!0'!BA1075),ISERROR('!0'!BA1075)),"",'!0'!BA1075)</f>
        <v/>
      </c>
      <c r="AV1073" t="str">
        <f>IF(OR(ISBLANK('!0'!BB1075),ISERROR('!0'!BB1075)),"",'!0'!BB1075)</f>
        <v/>
      </c>
      <c r="AW1073" t="str">
        <f>IF(OR(ISBLANK('!0'!BC1075),ISERROR('!0'!BC1075)),"",'!0'!BC1075)</f>
        <v/>
      </c>
      <c r="AX1073" t="str">
        <f>IF(OR(ISBLANK('!0'!BD1075),ISERROR('!0'!BD1075)),"",'!0'!BD1075)</f>
        <v/>
      </c>
      <c r="AY1073" t="str">
        <f>IF(OR(ISBLANK('!0'!BE1075),ISERROR('!0'!BE1075)),"",'!0'!BE1075)</f>
        <v/>
      </c>
      <c r="AZ1073" t="str">
        <f>IF(OR(ISBLANK('!0'!BF1075),ISERROR('!0'!BF1075)),"",'!0'!BF1075)</f>
        <v/>
      </c>
      <c r="BA1073" t="str">
        <f>IF(OR(ISBLANK('!0'!BG1075),ISERROR('!0'!BG1075)),"",'!0'!BG1075)</f>
        <v/>
      </c>
      <c r="BB1073" t="str">
        <f>IF(OR(ISBLANK('!0'!BH1075),ISERROR('!0'!BH1075)),"",'!0'!BH1075)</f>
        <v/>
      </c>
      <c r="BC1073" t="str">
        <f>IF(OR(ISBLANK('!0'!BI1075),ISERROR('!0'!BI1075)),"",'!0'!BI1075)</f>
        <v/>
      </c>
    </row>
    <row r="1074" spans="1:55" ht="12.75" customHeight="1" x14ac:dyDescent="0.2">
      <c r="A1074" t="str">
        <f>IF(OR(ISBLANK('!0'!A1076),ISERROR('!0'!A1076)),"",'!0'!A1076)</f>
        <v/>
      </c>
      <c r="B1074" t="str">
        <f>IF(OR(ISBLANK('!0'!B1076),ISERROR('!0'!B1076)),"",'!0'!B1076)</f>
        <v/>
      </c>
      <c r="C1074" t="str">
        <f>IF(OR(ISBLANK('!0'!C1075),ISERROR('!0'!C1075)),"",'!0'!C1075)</f>
        <v/>
      </c>
      <c r="D1074" t="str">
        <f>IF(OR(ISBLANK('!0'!D1076),ISERROR('!0'!D1076)),"",'!0'!D1076)</f>
        <v/>
      </c>
      <c r="E1074" t="str">
        <f>IF(OR(ISBLANK('!0'!E1076),ISERROR('!0'!E1076)),"",'!0'!E1076)</f>
        <v/>
      </c>
      <c r="F1074" t="str">
        <f>IF(OR(ISBLANK('!0'!F1076),ISERROR('!0'!F1076)),"",'!0'!F1076)</f>
        <v/>
      </c>
      <c r="G1074" t="str">
        <f>IF(OR(ISBLANK('!0'!G1076),ISERROR('!0'!G1076)),"",'!0'!G1076)</f>
        <v/>
      </c>
      <c r="H1074" t="str">
        <f>IF(OR(ISBLANK('!0'!H1076),ISERROR('!0'!H1076)),"",'!0'!H1076)</f>
        <v/>
      </c>
      <c r="I1074" s="4" t="str">
        <f>IF(OR(ISBLANK('!0'!I1076),ISERROR('!0'!I1076)),"",'!0'!I1076)</f>
        <v/>
      </c>
      <c r="J1074" t="str">
        <f>IF(OR(ISBLANK('!0'!J1076),ISERROR('!0'!J1076)),"",'!0'!J1076)</f>
        <v/>
      </c>
      <c r="K1074" s="59" t="str">
        <f>IF(OR(ISBLANK('!0'!K1076),ISERROR('!0'!K1076)),"",'!0'!K1076)</f>
        <v/>
      </c>
      <c r="L1074" t="str">
        <f>IF(OR(ISBLANK('!0'!L1076),ISERROR('!0'!L1076)),"",'!0'!L1076)</f>
        <v/>
      </c>
      <c r="M1074" t="str">
        <f>IF(OR(ISBLANK('!0'!M1076),ISERROR('!0'!M1076)),"",'!0'!M1076)</f>
        <v/>
      </c>
      <c r="N1074" t="str">
        <f>IF(OR(ISBLANK('!0'!N1076),ISERROR('!0'!N1076)),"",'!0'!N1076)</f>
        <v/>
      </c>
      <c r="O1074" t="str">
        <f>IF(OR(ISBLANK('!0'!O1076),ISERROR('!0'!O1076)),"",'!0'!O1076)</f>
        <v/>
      </c>
      <c r="P1074" t="str">
        <f>IF(OR(ISBLANK('!0'!P1076),ISERROR('!0'!P1076)),"",'!0'!P1076)</f>
        <v/>
      </c>
      <c r="Q1074" t="str">
        <f>IF(OR(ISBLANK('!0'!Q1076),ISERROR('!0'!Q1076)),"",'!0'!Q1076)</f>
        <v/>
      </c>
      <c r="R1074" t="str">
        <f>IF(OR(ISBLANK('!0'!R1076),ISERROR('!0'!R1076)),"",'!0'!R1076)</f>
        <v/>
      </c>
      <c r="S1074" t="str">
        <f>IF(OR(ISBLANK('!0'!S1076),ISERROR('!0'!S1076)),"",'!0'!S1076)</f>
        <v/>
      </c>
      <c r="T1074" t="str">
        <f>IF(OR(ISBLANK('!0'!T1076),ISERROR('!0'!T1076)),"",'!0'!T1076)</f>
        <v/>
      </c>
      <c r="U1074" t="str">
        <f>IF(OR(ISBLANK('!0'!U1076),ISERROR('!0'!U1076)),"",'!0'!U1076)</f>
        <v/>
      </c>
      <c r="V1074" t="str">
        <f>IF(OR(ISBLANK('!0'!V1076),ISERROR('!0'!V1076)),"",'!0'!V1076)</f>
        <v/>
      </c>
      <c r="W1074" t="str">
        <f>IF(OR(ISBLANK('!0'!W1076),ISERROR('!0'!W1076)),"",'!0'!W1076)</f>
        <v/>
      </c>
      <c r="X1074" t="str">
        <f>IF(OR(ISBLANK('!0'!X1076),ISERROR('!0'!X1076)),"",'!0'!X1076)</f>
        <v/>
      </c>
      <c r="Y1074" t="str">
        <f>IF(OR(ISBLANK('!0'!Y1076),ISERROR('!0'!Y1076)),"",'!0'!Y1076)</f>
        <v/>
      </c>
      <c r="Z1074" t="str">
        <f>IF(OR(ISBLANK('!0'!Z1076),ISERROR('!0'!Z1076)),"",'!0'!Z1076)</f>
        <v/>
      </c>
      <c r="AA1074" t="str">
        <f>IF(OR(ISBLANK('!0'!AA1076),ISERROR('!0'!AA1076)),"",'!0'!AA1076)</f>
        <v/>
      </c>
      <c r="AB1074" t="str">
        <f>IF(OR(ISBLANK('!0'!AB1076),ISERROR('!0'!AB1076)),"",'!0'!AB1076)</f>
        <v/>
      </c>
      <c r="AC1074" t="str">
        <f>IF(OR(ISBLANK('!0'!AI1076),ISERROR('!0'!AI1076)),"",'!0'!AI1076)</f>
        <v/>
      </c>
      <c r="AD1074" t="str">
        <f>IF(OR(ISBLANK('!0'!AJ1076),ISERROR('!0'!AJ1076)),"",'!0'!AJ1076)</f>
        <v/>
      </c>
      <c r="AE1074" t="str">
        <f>IF(OR(ISBLANK('!0'!AK1076),ISERROR('!0'!AK1076)),"",'!0'!AK1076)</f>
        <v/>
      </c>
      <c r="AF1074" t="str">
        <f>IF(OR(ISBLANK('!0'!AL1076),ISERROR('!0'!AL1076)),"",'!0'!AL1076)</f>
        <v/>
      </c>
      <c r="AG1074" t="str">
        <f>IF(OR(ISBLANK('!0'!AM1076),ISERROR('!0'!AM1076)),"",'!0'!AM1076)</f>
        <v/>
      </c>
      <c r="AH1074" t="str">
        <f>IF(OR(ISBLANK('!0'!AN1076),ISERROR('!0'!AN1076)),"",'!0'!AN1076)</f>
        <v/>
      </c>
      <c r="AI1074" t="str">
        <f>IF(OR(ISBLANK('!0'!AO1076),ISERROR('!0'!AO1076)),"",'!0'!AO1076)</f>
        <v/>
      </c>
      <c r="AJ1074" t="str">
        <f>IF(OR(ISBLANK('!0'!AP1076),ISERROR('!0'!AP1076)),"",'!0'!AP1076)</f>
        <v/>
      </c>
      <c r="AK1074" t="str">
        <f>IF(OR(ISBLANK('!0'!AQ1076),ISERROR('!0'!AQ1076)),"",'!0'!AQ1076)</f>
        <v/>
      </c>
      <c r="AL1074" t="str">
        <f>IF(OR(ISBLANK('!0'!AR1076),ISERROR('!0'!AR1076)),"",'!0'!AR1076)</f>
        <v/>
      </c>
      <c r="AM1074" t="str">
        <f>IF(OR(ISBLANK('!0'!AS1076),ISERROR('!0'!AS1076)),"",'!0'!AS1076)</f>
        <v/>
      </c>
      <c r="AN1074" t="str">
        <f>IF(OR(ISBLANK('!0'!AT1076),ISERROR('!0'!AT1076)),"",'!0'!AT1076)</f>
        <v/>
      </c>
      <c r="AO1074" t="str">
        <f>IF(OR(ISBLANK('!0'!AU1076),ISERROR('!0'!AU1076)),"",'!0'!AU1076)</f>
        <v/>
      </c>
      <c r="AP1074" t="str">
        <f>IF(OR(ISBLANK('!0'!AV1076),ISERROR('!0'!AV1076)),"",'!0'!AV1076)</f>
        <v/>
      </c>
      <c r="AQ1074" t="str">
        <f>IF(OR(ISBLANK('!0'!AW1076),ISERROR('!0'!AW1076)),"",'!0'!AW1076)</f>
        <v/>
      </c>
      <c r="AR1074" t="str">
        <f>IF(OR(ISBLANK('!0'!AX1076),ISERROR('!0'!AX1076)),"",'!0'!AX1076)</f>
        <v/>
      </c>
      <c r="AS1074" t="str">
        <f>IF(OR(ISBLANK('!0'!AY1076),ISERROR('!0'!AY1076)),"",'!0'!AY1076)</f>
        <v/>
      </c>
      <c r="AT1074" t="str">
        <f>IF(OR(ISBLANK('!0'!AZ1076),ISERROR('!0'!AZ1076)),"",'!0'!AZ1076)</f>
        <v/>
      </c>
      <c r="AU1074" t="str">
        <f>IF(OR(ISBLANK('!0'!BA1076),ISERROR('!0'!BA1076)),"",'!0'!BA1076)</f>
        <v/>
      </c>
      <c r="AV1074" t="str">
        <f>IF(OR(ISBLANK('!0'!BB1076),ISERROR('!0'!BB1076)),"",'!0'!BB1076)</f>
        <v/>
      </c>
      <c r="AW1074" t="str">
        <f>IF(OR(ISBLANK('!0'!BC1076),ISERROR('!0'!BC1076)),"",'!0'!BC1076)</f>
        <v/>
      </c>
      <c r="AX1074" t="str">
        <f>IF(OR(ISBLANK('!0'!BD1076),ISERROR('!0'!BD1076)),"",'!0'!BD1076)</f>
        <v/>
      </c>
      <c r="AY1074" t="str">
        <f>IF(OR(ISBLANK('!0'!BE1076),ISERROR('!0'!BE1076)),"",'!0'!BE1076)</f>
        <v/>
      </c>
      <c r="AZ1074" t="str">
        <f>IF(OR(ISBLANK('!0'!BF1076),ISERROR('!0'!BF1076)),"",'!0'!BF1076)</f>
        <v/>
      </c>
      <c r="BA1074" t="str">
        <f>IF(OR(ISBLANK('!0'!BG1076),ISERROR('!0'!BG1076)),"",'!0'!BG1076)</f>
        <v/>
      </c>
      <c r="BB1074" t="str">
        <f>IF(OR(ISBLANK('!0'!BH1076),ISERROR('!0'!BH1076)),"",'!0'!BH1076)</f>
        <v/>
      </c>
      <c r="BC1074" t="str">
        <f>IF(OR(ISBLANK('!0'!BI1076),ISERROR('!0'!BI1076)),"",'!0'!BI1076)</f>
        <v/>
      </c>
    </row>
    <row r="1075" spans="1:55" ht="12.75" customHeight="1" x14ac:dyDescent="0.2">
      <c r="A1075" t="str">
        <f>IF(OR(ISBLANK('!0'!A1077),ISERROR('!0'!A1077)),"",'!0'!A1077)</f>
        <v/>
      </c>
      <c r="B1075" t="str">
        <f>IF(OR(ISBLANK('!0'!B1077),ISERROR('!0'!B1077)),"",'!0'!B1077)</f>
        <v/>
      </c>
      <c r="C1075" t="str">
        <f>IF(OR(ISBLANK('!0'!C1076),ISERROR('!0'!C1076)),"",'!0'!C1076)</f>
        <v/>
      </c>
      <c r="D1075" t="str">
        <f>IF(OR(ISBLANK('!0'!D1077),ISERROR('!0'!D1077)),"",'!0'!D1077)</f>
        <v/>
      </c>
      <c r="E1075" t="str">
        <f>IF(OR(ISBLANK('!0'!E1077),ISERROR('!0'!E1077)),"",'!0'!E1077)</f>
        <v/>
      </c>
      <c r="F1075" t="str">
        <f>IF(OR(ISBLANK('!0'!F1077),ISERROR('!0'!F1077)),"",'!0'!F1077)</f>
        <v/>
      </c>
      <c r="G1075" t="str">
        <f>IF(OR(ISBLANK('!0'!G1077),ISERROR('!0'!G1077)),"",'!0'!G1077)</f>
        <v/>
      </c>
      <c r="H1075" t="str">
        <f>IF(OR(ISBLANK('!0'!H1077),ISERROR('!0'!H1077)),"",'!0'!H1077)</f>
        <v/>
      </c>
      <c r="I1075" s="4" t="str">
        <f>IF(OR(ISBLANK('!0'!I1077),ISERROR('!0'!I1077)),"",'!0'!I1077)</f>
        <v/>
      </c>
      <c r="J1075" t="str">
        <f>IF(OR(ISBLANK('!0'!J1077),ISERROR('!0'!J1077)),"",'!0'!J1077)</f>
        <v/>
      </c>
      <c r="K1075" s="59" t="str">
        <f>IF(OR(ISBLANK('!0'!K1077),ISERROR('!0'!K1077)),"",'!0'!K1077)</f>
        <v/>
      </c>
      <c r="L1075" t="str">
        <f>IF(OR(ISBLANK('!0'!L1077),ISERROR('!0'!L1077)),"",'!0'!L1077)</f>
        <v/>
      </c>
      <c r="M1075" t="str">
        <f>IF(OR(ISBLANK('!0'!M1077),ISERROR('!0'!M1077)),"",'!0'!M1077)</f>
        <v/>
      </c>
      <c r="N1075" t="str">
        <f>IF(OR(ISBLANK('!0'!N1077),ISERROR('!0'!N1077)),"",'!0'!N1077)</f>
        <v/>
      </c>
      <c r="O1075" t="str">
        <f>IF(OR(ISBLANK('!0'!O1077),ISERROR('!0'!O1077)),"",'!0'!O1077)</f>
        <v/>
      </c>
      <c r="P1075" t="str">
        <f>IF(OR(ISBLANK('!0'!P1077),ISERROR('!0'!P1077)),"",'!0'!P1077)</f>
        <v/>
      </c>
      <c r="Q1075" t="str">
        <f>IF(OR(ISBLANK('!0'!Q1077),ISERROR('!0'!Q1077)),"",'!0'!Q1077)</f>
        <v/>
      </c>
      <c r="R1075" t="str">
        <f>IF(OR(ISBLANK('!0'!R1077),ISERROR('!0'!R1077)),"",'!0'!R1077)</f>
        <v/>
      </c>
      <c r="S1075" t="str">
        <f>IF(OR(ISBLANK('!0'!S1077),ISERROR('!0'!S1077)),"",'!0'!S1077)</f>
        <v/>
      </c>
      <c r="T1075" t="str">
        <f>IF(OR(ISBLANK('!0'!T1077),ISERROR('!0'!T1077)),"",'!0'!T1077)</f>
        <v/>
      </c>
      <c r="U1075" t="str">
        <f>IF(OR(ISBLANK('!0'!U1077),ISERROR('!0'!U1077)),"",'!0'!U1077)</f>
        <v/>
      </c>
      <c r="V1075" t="str">
        <f>IF(OR(ISBLANK('!0'!V1077),ISERROR('!0'!V1077)),"",'!0'!V1077)</f>
        <v/>
      </c>
      <c r="W1075" t="str">
        <f>IF(OR(ISBLANK('!0'!W1077),ISERROR('!0'!W1077)),"",'!0'!W1077)</f>
        <v/>
      </c>
      <c r="X1075" t="str">
        <f>IF(OR(ISBLANK('!0'!X1077),ISERROR('!0'!X1077)),"",'!0'!X1077)</f>
        <v/>
      </c>
      <c r="Y1075" t="str">
        <f>IF(OR(ISBLANK('!0'!Y1077),ISERROR('!0'!Y1077)),"",'!0'!Y1077)</f>
        <v/>
      </c>
      <c r="Z1075" t="str">
        <f>IF(OR(ISBLANK('!0'!Z1077),ISERROR('!0'!Z1077)),"",'!0'!Z1077)</f>
        <v/>
      </c>
      <c r="AA1075" t="str">
        <f>IF(OR(ISBLANK('!0'!AA1077),ISERROR('!0'!AA1077)),"",'!0'!AA1077)</f>
        <v/>
      </c>
      <c r="AB1075" t="str">
        <f>IF(OR(ISBLANK('!0'!AB1077),ISERROR('!0'!AB1077)),"",'!0'!AB1077)</f>
        <v/>
      </c>
      <c r="AC1075" t="str">
        <f>IF(OR(ISBLANK('!0'!AI1077),ISERROR('!0'!AI1077)),"",'!0'!AI1077)</f>
        <v/>
      </c>
      <c r="AD1075" t="str">
        <f>IF(OR(ISBLANK('!0'!AJ1077),ISERROR('!0'!AJ1077)),"",'!0'!AJ1077)</f>
        <v/>
      </c>
      <c r="AE1075" t="str">
        <f>IF(OR(ISBLANK('!0'!AK1077),ISERROR('!0'!AK1077)),"",'!0'!AK1077)</f>
        <v/>
      </c>
      <c r="AF1075" t="str">
        <f>IF(OR(ISBLANK('!0'!AL1077),ISERROR('!0'!AL1077)),"",'!0'!AL1077)</f>
        <v/>
      </c>
      <c r="AG1075" t="str">
        <f>IF(OR(ISBLANK('!0'!AM1077),ISERROR('!0'!AM1077)),"",'!0'!AM1077)</f>
        <v/>
      </c>
      <c r="AH1075" t="str">
        <f>IF(OR(ISBLANK('!0'!AN1077),ISERROR('!0'!AN1077)),"",'!0'!AN1077)</f>
        <v/>
      </c>
      <c r="AI1075" t="str">
        <f>IF(OR(ISBLANK('!0'!AO1077),ISERROR('!0'!AO1077)),"",'!0'!AO1077)</f>
        <v/>
      </c>
      <c r="AJ1075" t="str">
        <f>IF(OR(ISBLANK('!0'!AP1077),ISERROR('!0'!AP1077)),"",'!0'!AP1077)</f>
        <v/>
      </c>
      <c r="AK1075" t="str">
        <f>IF(OR(ISBLANK('!0'!AQ1077),ISERROR('!0'!AQ1077)),"",'!0'!AQ1077)</f>
        <v/>
      </c>
      <c r="AL1075" t="str">
        <f>IF(OR(ISBLANK('!0'!AR1077),ISERROR('!0'!AR1077)),"",'!0'!AR1077)</f>
        <v/>
      </c>
      <c r="AM1075" t="str">
        <f>IF(OR(ISBLANK('!0'!AS1077),ISERROR('!0'!AS1077)),"",'!0'!AS1077)</f>
        <v/>
      </c>
      <c r="AN1075" t="str">
        <f>IF(OR(ISBLANK('!0'!AT1077),ISERROR('!0'!AT1077)),"",'!0'!AT1077)</f>
        <v/>
      </c>
      <c r="AO1075" t="str">
        <f>IF(OR(ISBLANK('!0'!AU1077),ISERROR('!0'!AU1077)),"",'!0'!AU1077)</f>
        <v/>
      </c>
      <c r="AP1075" t="str">
        <f>IF(OR(ISBLANK('!0'!AV1077),ISERROR('!0'!AV1077)),"",'!0'!AV1077)</f>
        <v/>
      </c>
      <c r="AQ1075" t="str">
        <f>IF(OR(ISBLANK('!0'!AW1077),ISERROR('!0'!AW1077)),"",'!0'!AW1077)</f>
        <v/>
      </c>
      <c r="AR1075" t="str">
        <f>IF(OR(ISBLANK('!0'!AX1077),ISERROR('!0'!AX1077)),"",'!0'!AX1077)</f>
        <v/>
      </c>
      <c r="AS1075" t="str">
        <f>IF(OR(ISBLANK('!0'!AY1077),ISERROR('!0'!AY1077)),"",'!0'!AY1077)</f>
        <v/>
      </c>
      <c r="AT1075" t="str">
        <f>IF(OR(ISBLANK('!0'!AZ1077),ISERROR('!0'!AZ1077)),"",'!0'!AZ1077)</f>
        <v/>
      </c>
      <c r="AU1075" t="str">
        <f>IF(OR(ISBLANK('!0'!BA1077),ISERROR('!0'!BA1077)),"",'!0'!BA1077)</f>
        <v/>
      </c>
      <c r="AV1075" t="str">
        <f>IF(OR(ISBLANK('!0'!BB1077),ISERROR('!0'!BB1077)),"",'!0'!BB1077)</f>
        <v/>
      </c>
      <c r="AW1075" t="str">
        <f>IF(OR(ISBLANK('!0'!BC1077),ISERROR('!0'!BC1077)),"",'!0'!BC1077)</f>
        <v/>
      </c>
      <c r="AX1075" t="str">
        <f>IF(OR(ISBLANK('!0'!BD1077),ISERROR('!0'!BD1077)),"",'!0'!BD1077)</f>
        <v/>
      </c>
      <c r="AY1075" t="str">
        <f>IF(OR(ISBLANK('!0'!BE1077),ISERROR('!0'!BE1077)),"",'!0'!BE1077)</f>
        <v/>
      </c>
      <c r="AZ1075" t="str">
        <f>IF(OR(ISBLANK('!0'!BF1077),ISERROR('!0'!BF1077)),"",'!0'!BF1077)</f>
        <v/>
      </c>
      <c r="BA1075" t="str">
        <f>IF(OR(ISBLANK('!0'!BG1077),ISERROR('!0'!BG1077)),"",'!0'!BG1077)</f>
        <v/>
      </c>
      <c r="BB1075" t="str">
        <f>IF(OR(ISBLANK('!0'!BH1077),ISERROR('!0'!BH1077)),"",'!0'!BH1077)</f>
        <v/>
      </c>
      <c r="BC1075" t="str">
        <f>IF(OR(ISBLANK('!0'!BI1077),ISERROR('!0'!BI1077)),"",'!0'!BI1077)</f>
        <v/>
      </c>
    </row>
    <row r="1076" spans="1:55" ht="12.75" customHeight="1" x14ac:dyDescent="0.2">
      <c r="A1076" t="str">
        <f>IF(OR(ISBLANK('!0'!A1078),ISERROR('!0'!A1078)),"",'!0'!A1078)</f>
        <v/>
      </c>
      <c r="B1076" t="str">
        <f>IF(OR(ISBLANK('!0'!B1078),ISERROR('!0'!B1078)),"",'!0'!B1078)</f>
        <v/>
      </c>
      <c r="C1076" t="str">
        <f>IF(OR(ISBLANK('!0'!C1077),ISERROR('!0'!C1077)),"",'!0'!C1077)</f>
        <v/>
      </c>
      <c r="D1076" t="str">
        <f>IF(OR(ISBLANK('!0'!D1078),ISERROR('!0'!D1078)),"",'!0'!D1078)</f>
        <v/>
      </c>
      <c r="E1076" t="str">
        <f>IF(OR(ISBLANK('!0'!E1078),ISERROR('!0'!E1078)),"",'!0'!E1078)</f>
        <v/>
      </c>
      <c r="F1076" t="str">
        <f>IF(OR(ISBLANK('!0'!F1078),ISERROR('!0'!F1078)),"",'!0'!F1078)</f>
        <v/>
      </c>
      <c r="G1076" t="str">
        <f>IF(OR(ISBLANK('!0'!G1078),ISERROR('!0'!G1078)),"",'!0'!G1078)</f>
        <v/>
      </c>
      <c r="H1076" t="str">
        <f>IF(OR(ISBLANK('!0'!H1078),ISERROR('!0'!H1078)),"",'!0'!H1078)</f>
        <v/>
      </c>
      <c r="I1076" s="4" t="str">
        <f>IF(OR(ISBLANK('!0'!I1078),ISERROR('!0'!I1078)),"",'!0'!I1078)</f>
        <v/>
      </c>
      <c r="J1076" t="str">
        <f>IF(OR(ISBLANK('!0'!J1078),ISERROR('!0'!J1078)),"",'!0'!J1078)</f>
        <v/>
      </c>
      <c r="K1076" s="59" t="str">
        <f>IF(OR(ISBLANK('!0'!K1078),ISERROR('!0'!K1078)),"",'!0'!K1078)</f>
        <v/>
      </c>
      <c r="L1076" t="str">
        <f>IF(OR(ISBLANK('!0'!L1078),ISERROR('!0'!L1078)),"",'!0'!L1078)</f>
        <v/>
      </c>
      <c r="M1076" t="str">
        <f>IF(OR(ISBLANK('!0'!M1078),ISERROR('!0'!M1078)),"",'!0'!M1078)</f>
        <v/>
      </c>
      <c r="N1076" t="str">
        <f>IF(OR(ISBLANK('!0'!N1078),ISERROR('!0'!N1078)),"",'!0'!N1078)</f>
        <v/>
      </c>
      <c r="O1076" t="str">
        <f>IF(OR(ISBLANK('!0'!O1078),ISERROR('!0'!O1078)),"",'!0'!O1078)</f>
        <v/>
      </c>
      <c r="P1076" t="str">
        <f>IF(OR(ISBLANK('!0'!P1078),ISERROR('!0'!P1078)),"",'!0'!P1078)</f>
        <v/>
      </c>
      <c r="Q1076" t="str">
        <f>IF(OR(ISBLANK('!0'!Q1078),ISERROR('!0'!Q1078)),"",'!0'!Q1078)</f>
        <v/>
      </c>
      <c r="R1076" t="str">
        <f>IF(OR(ISBLANK('!0'!R1078),ISERROR('!0'!R1078)),"",'!0'!R1078)</f>
        <v/>
      </c>
      <c r="S1076" t="str">
        <f>IF(OR(ISBLANK('!0'!S1078),ISERROR('!0'!S1078)),"",'!0'!S1078)</f>
        <v/>
      </c>
      <c r="T1076" t="str">
        <f>IF(OR(ISBLANK('!0'!T1078),ISERROR('!0'!T1078)),"",'!0'!T1078)</f>
        <v/>
      </c>
      <c r="U1076" t="str">
        <f>IF(OR(ISBLANK('!0'!U1078),ISERROR('!0'!U1078)),"",'!0'!U1078)</f>
        <v/>
      </c>
      <c r="V1076" t="str">
        <f>IF(OR(ISBLANK('!0'!V1078),ISERROR('!0'!V1078)),"",'!0'!V1078)</f>
        <v/>
      </c>
      <c r="W1076" t="str">
        <f>IF(OR(ISBLANK('!0'!W1078),ISERROR('!0'!W1078)),"",'!0'!W1078)</f>
        <v/>
      </c>
      <c r="X1076" t="str">
        <f>IF(OR(ISBLANK('!0'!X1078),ISERROR('!0'!X1078)),"",'!0'!X1078)</f>
        <v/>
      </c>
      <c r="Y1076" t="str">
        <f>IF(OR(ISBLANK('!0'!Y1078),ISERROR('!0'!Y1078)),"",'!0'!Y1078)</f>
        <v/>
      </c>
      <c r="Z1076" t="str">
        <f>IF(OR(ISBLANK('!0'!Z1078),ISERROR('!0'!Z1078)),"",'!0'!Z1078)</f>
        <v/>
      </c>
      <c r="AA1076" t="str">
        <f>IF(OR(ISBLANK('!0'!AA1078),ISERROR('!0'!AA1078)),"",'!0'!AA1078)</f>
        <v/>
      </c>
      <c r="AB1076" t="str">
        <f>IF(OR(ISBLANK('!0'!AB1078),ISERROR('!0'!AB1078)),"",'!0'!AB1078)</f>
        <v/>
      </c>
      <c r="AC1076" t="str">
        <f>IF(OR(ISBLANK('!0'!AI1078),ISERROR('!0'!AI1078)),"",'!0'!AI1078)</f>
        <v/>
      </c>
      <c r="AD1076" t="str">
        <f>IF(OR(ISBLANK('!0'!AJ1078),ISERROR('!0'!AJ1078)),"",'!0'!AJ1078)</f>
        <v/>
      </c>
      <c r="AE1076" t="str">
        <f>IF(OR(ISBLANK('!0'!AK1078),ISERROR('!0'!AK1078)),"",'!0'!AK1078)</f>
        <v/>
      </c>
      <c r="AF1076" t="str">
        <f>IF(OR(ISBLANK('!0'!AL1078),ISERROR('!0'!AL1078)),"",'!0'!AL1078)</f>
        <v/>
      </c>
      <c r="AG1076" t="str">
        <f>IF(OR(ISBLANK('!0'!AM1078),ISERROR('!0'!AM1078)),"",'!0'!AM1078)</f>
        <v/>
      </c>
      <c r="AH1076" t="str">
        <f>IF(OR(ISBLANK('!0'!AN1078),ISERROR('!0'!AN1078)),"",'!0'!AN1078)</f>
        <v/>
      </c>
      <c r="AI1076" t="str">
        <f>IF(OR(ISBLANK('!0'!AO1078),ISERROR('!0'!AO1078)),"",'!0'!AO1078)</f>
        <v/>
      </c>
      <c r="AJ1076" t="str">
        <f>IF(OR(ISBLANK('!0'!AP1078),ISERROR('!0'!AP1078)),"",'!0'!AP1078)</f>
        <v/>
      </c>
      <c r="AK1076" t="str">
        <f>IF(OR(ISBLANK('!0'!AQ1078),ISERROR('!0'!AQ1078)),"",'!0'!AQ1078)</f>
        <v/>
      </c>
      <c r="AL1076" t="str">
        <f>IF(OR(ISBLANK('!0'!AR1078),ISERROR('!0'!AR1078)),"",'!0'!AR1078)</f>
        <v/>
      </c>
      <c r="AM1076" t="str">
        <f>IF(OR(ISBLANK('!0'!AS1078),ISERROR('!0'!AS1078)),"",'!0'!AS1078)</f>
        <v/>
      </c>
      <c r="AN1076" t="str">
        <f>IF(OR(ISBLANK('!0'!AT1078),ISERROR('!0'!AT1078)),"",'!0'!AT1078)</f>
        <v/>
      </c>
      <c r="AO1076" t="str">
        <f>IF(OR(ISBLANK('!0'!AU1078),ISERROR('!0'!AU1078)),"",'!0'!AU1078)</f>
        <v/>
      </c>
      <c r="AP1076" t="str">
        <f>IF(OR(ISBLANK('!0'!AV1078),ISERROR('!0'!AV1078)),"",'!0'!AV1078)</f>
        <v/>
      </c>
      <c r="AQ1076" t="str">
        <f>IF(OR(ISBLANK('!0'!AW1078),ISERROR('!0'!AW1078)),"",'!0'!AW1078)</f>
        <v/>
      </c>
      <c r="AR1076" t="str">
        <f>IF(OR(ISBLANK('!0'!AX1078),ISERROR('!0'!AX1078)),"",'!0'!AX1078)</f>
        <v/>
      </c>
      <c r="AS1076" t="str">
        <f>IF(OR(ISBLANK('!0'!AY1078),ISERROR('!0'!AY1078)),"",'!0'!AY1078)</f>
        <v/>
      </c>
      <c r="AT1076" t="str">
        <f>IF(OR(ISBLANK('!0'!AZ1078),ISERROR('!0'!AZ1078)),"",'!0'!AZ1078)</f>
        <v/>
      </c>
      <c r="AU1076" t="str">
        <f>IF(OR(ISBLANK('!0'!BA1078),ISERROR('!0'!BA1078)),"",'!0'!BA1078)</f>
        <v/>
      </c>
      <c r="AV1076" t="str">
        <f>IF(OR(ISBLANK('!0'!BB1078),ISERROR('!0'!BB1078)),"",'!0'!BB1078)</f>
        <v/>
      </c>
      <c r="AW1076" t="str">
        <f>IF(OR(ISBLANK('!0'!BC1078),ISERROR('!0'!BC1078)),"",'!0'!BC1078)</f>
        <v/>
      </c>
      <c r="AX1076" t="str">
        <f>IF(OR(ISBLANK('!0'!BD1078),ISERROR('!0'!BD1078)),"",'!0'!BD1078)</f>
        <v/>
      </c>
      <c r="AY1076" t="str">
        <f>IF(OR(ISBLANK('!0'!BE1078),ISERROR('!0'!BE1078)),"",'!0'!BE1078)</f>
        <v/>
      </c>
      <c r="AZ1076" t="str">
        <f>IF(OR(ISBLANK('!0'!BF1078),ISERROR('!0'!BF1078)),"",'!0'!BF1078)</f>
        <v/>
      </c>
      <c r="BA1076" t="str">
        <f>IF(OR(ISBLANK('!0'!BG1078),ISERROR('!0'!BG1078)),"",'!0'!BG1078)</f>
        <v/>
      </c>
      <c r="BB1076" t="str">
        <f>IF(OR(ISBLANK('!0'!BH1078),ISERROR('!0'!BH1078)),"",'!0'!BH1078)</f>
        <v/>
      </c>
      <c r="BC1076" t="str">
        <f>IF(OR(ISBLANK('!0'!BI1078),ISERROR('!0'!BI1078)),"",'!0'!BI1078)</f>
        <v/>
      </c>
    </row>
    <row r="1077" spans="1:55" ht="12.75" customHeight="1" x14ac:dyDescent="0.2">
      <c r="A1077" t="str">
        <f>IF(OR(ISBLANK('!0'!A1079),ISERROR('!0'!A1079)),"",'!0'!A1079)</f>
        <v/>
      </c>
      <c r="B1077" t="str">
        <f>IF(OR(ISBLANK('!0'!B1079),ISERROR('!0'!B1079)),"",'!0'!B1079)</f>
        <v/>
      </c>
      <c r="C1077" t="str">
        <f>IF(OR(ISBLANK('!0'!C1078),ISERROR('!0'!C1078)),"",'!0'!C1078)</f>
        <v/>
      </c>
      <c r="D1077" t="str">
        <f>IF(OR(ISBLANK('!0'!D1079),ISERROR('!0'!D1079)),"",'!0'!D1079)</f>
        <v/>
      </c>
      <c r="E1077" t="str">
        <f>IF(OR(ISBLANK('!0'!E1079),ISERROR('!0'!E1079)),"",'!0'!E1079)</f>
        <v/>
      </c>
      <c r="F1077" t="str">
        <f>IF(OR(ISBLANK('!0'!F1079),ISERROR('!0'!F1079)),"",'!0'!F1079)</f>
        <v/>
      </c>
      <c r="G1077" t="str">
        <f>IF(OR(ISBLANK('!0'!G1079),ISERROR('!0'!G1079)),"",'!0'!G1079)</f>
        <v/>
      </c>
      <c r="H1077" t="str">
        <f>IF(OR(ISBLANK('!0'!H1079),ISERROR('!0'!H1079)),"",'!0'!H1079)</f>
        <v/>
      </c>
      <c r="I1077" s="4" t="str">
        <f>IF(OR(ISBLANK('!0'!I1079),ISERROR('!0'!I1079)),"",'!0'!I1079)</f>
        <v/>
      </c>
      <c r="J1077" t="str">
        <f>IF(OR(ISBLANK('!0'!J1079),ISERROR('!0'!J1079)),"",'!0'!J1079)</f>
        <v/>
      </c>
      <c r="K1077" s="59" t="str">
        <f>IF(OR(ISBLANK('!0'!K1079),ISERROR('!0'!K1079)),"",'!0'!K1079)</f>
        <v/>
      </c>
      <c r="L1077" t="str">
        <f>IF(OR(ISBLANK('!0'!L1079),ISERROR('!0'!L1079)),"",'!0'!L1079)</f>
        <v/>
      </c>
      <c r="M1077" t="str">
        <f>IF(OR(ISBLANK('!0'!M1079),ISERROR('!0'!M1079)),"",'!0'!M1079)</f>
        <v/>
      </c>
      <c r="N1077" t="str">
        <f>IF(OR(ISBLANK('!0'!N1079),ISERROR('!0'!N1079)),"",'!0'!N1079)</f>
        <v/>
      </c>
      <c r="O1077" t="str">
        <f>IF(OR(ISBLANK('!0'!O1079),ISERROR('!0'!O1079)),"",'!0'!O1079)</f>
        <v/>
      </c>
      <c r="P1077" t="str">
        <f>IF(OR(ISBLANK('!0'!P1079),ISERROR('!0'!P1079)),"",'!0'!P1079)</f>
        <v/>
      </c>
      <c r="Q1077" t="str">
        <f>IF(OR(ISBLANK('!0'!Q1079),ISERROR('!0'!Q1079)),"",'!0'!Q1079)</f>
        <v/>
      </c>
      <c r="R1077" t="str">
        <f>IF(OR(ISBLANK('!0'!R1079),ISERROR('!0'!R1079)),"",'!0'!R1079)</f>
        <v/>
      </c>
      <c r="S1077" t="str">
        <f>IF(OR(ISBLANK('!0'!S1079),ISERROR('!0'!S1079)),"",'!0'!S1079)</f>
        <v/>
      </c>
      <c r="T1077" t="str">
        <f>IF(OR(ISBLANK('!0'!T1079),ISERROR('!0'!T1079)),"",'!0'!T1079)</f>
        <v/>
      </c>
      <c r="U1077" t="str">
        <f>IF(OR(ISBLANK('!0'!U1079),ISERROR('!0'!U1079)),"",'!0'!U1079)</f>
        <v/>
      </c>
      <c r="V1077" t="str">
        <f>IF(OR(ISBLANK('!0'!V1079),ISERROR('!0'!V1079)),"",'!0'!V1079)</f>
        <v/>
      </c>
      <c r="W1077" t="str">
        <f>IF(OR(ISBLANK('!0'!W1079),ISERROR('!0'!W1079)),"",'!0'!W1079)</f>
        <v/>
      </c>
      <c r="X1077" t="str">
        <f>IF(OR(ISBLANK('!0'!X1079),ISERROR('!0'!X1079)),"",'!0'!X1079)</f>
        <v/>
      </c>
      <c r="Y1077" t="str">
        <f>IF(OR(ISBLANK('!0'!Y1079),ISERROR('!0'!Y1079)),"",'!0'!Y1079)</f>
        <v/>
      </c>
      <c r="Z1077" t="str">
        <f>IF(OR(ISBLANK('!0'!Z1079),ISERROR('!0'!Z1079)),"",'!0'!Z1079)</f>
        <v/>
      </c>
      <c r="AA1077" t="str">
        <f>IF(OR(ISBLANK('!0'!AA1079),ISERROR('!0'!AA1079)),"",'!0'!AA1079)</f>
        <v/>
      </c>
      <c r="AB1077" t="str">
        <f>IF(OR(ISBLANK('!0'!AB1079),ISERROR('!0'!AB1079)),"",'!0'!AB1079)</f>
        <v/>
      </c>
      <c r="AC1077" t="str">
        <f>IF(OR(ISBLANK('!0'!AI1079),ISERROR('!0'!AI1079)),"",'!0'!AI1079)</f>
        <v/>
      </c>
      <c r="AD1077" t="str">
        <f>IF(OR(ISBLANK('!0'!AJ1079),ISERROR('!0'!AJ1079)),"",'!0'!AJ1079)</f>
        <v/>
      </c>
      <c r="AE1077" t="str">
        <f>IF(OR(ISBLANK('!0'!AK1079),ISERROR('!0'!AK1079)),"",'!0'!AK1079)</f>
        <v/>
      </c>
      <c r="AF1077" t="str">
        <f>IF(OR(ISBLANK('!0'!AL1079),ISERROR('!0'!AL1079)),"",'!0'!AL1079)</f>
        <v/>
      </c>
      <c r="AG1077" t="str">
        <f>IF(OR(ISBLANK('!0'!AM1079),ISERROR('!0'!AM1079)),"",'!0'!AM1079)</f>
        <v/>
      </c>
      <c r="AH1077" t="str">
        <f>IF(OR(ISBLANK('!0'!AN1079),ISERROR('!0'!AN1079)),"",'!0'!AN1079)</f>
        <v/>
      </c>
      <c r="AI1077" t="str">
        <f>IF(OR(ISBLANK('!0'!AO1079),ISERROR('!0'!AO1079)),"",'!0'!AO1079)</f>
        <v/>
      </c>
      <c r="AJ1077" t="str">
        <f>IF(OR(ISBLANK('!0'!AP1079),ISERROR('!0'!AP1079)),"",'!0'!AP1079)</f>
        <v/>
      </c>
      <c r="AK1077" t="str">
        <f>IF(OR(ISBLANK('!0'!AQ1079),ISERROR('!0'!AQ1079)),"",'!0'!AQ1079)</f>
        <v/>
      </c>
      <c r="AL1077" t="str">
        <f>IF(OR(ISBLANK('!0'!AR1079),ISERROR('!0'!AR1079)),"",'!0'!AR1079)</f>
        <v/>
      </c>
      <c r="AM1077" t="str">
        <f>IF(OR(ISBLANK('!0'!AS1079),ISERROR('!0'!AS1079)),"",'!0'!AS1079)</f>
        <v/>
      </c>
      <c r="AN1077" t="str">
        <f>IF(OR(ISBLANK('!0'!AT1079),ISERROR('!0'!AT1079)),"",'!0'!AT1079)</f>
        <v/>
      </c>
      <c r="AO1077" t="str">
        <f>IF(OR(ISBLANK('!0'!AU1079),ISERROR('!0'!AU1079)),"",'!0'!AU1079)</f>
        <v/>
      </c>
      <c r="AP1077" t="str">
        <f>IF(OR(ISBLANK('!0'!AV1079),ISERROR('!0'!AV1079)),"",'!0'!AV1079)</f>
        <v/>
      </c>
      <c r="AQ1077" t="str">
        <f>IF(OR(ISBLANK('!0'!AW1079),ISERROR('!0'!AW1079)),"",'!0'!AW1079)</f>
        <v/>
      </c>
      <c r="AR1077" t="str">
        <f>IF(OR(ISBLANK('!0'!AX1079),ISERROR('!0'!AX1079)),"",'!0'!AX1079)</f>
        <v/>
      </c>
      <c r="AS1077" t="str">
        <f>IF(OR(ISBLANK('!0'!AY1079),ISERROR('!0'!AY1079)),"",'!0'!AY1079)</f>
        <v/>
      </c>
      <c r="AT1077" t="str">
        <f>IF(OR(ISBLANK('!0'!AZ1079),ISERROR('!0'!AZ1079)),"",'!0'!AZ1079)</f>
        <v/>
      </c>
      <c r="AU1077" t="str">
        <f>IF(OR(ISBLANK('!0'!BA1079),ISERROR('!0'!BA1079)),"",'!0'!BA1079)</f>
        <v/>
      </c>
      <c r="AV1077" t="str">
        <f>IF(OR(ISBLANK('!0'!BB1079),ISERROR('!0'!BB1079)),"",'!0'!BB1079)</f>
        <v/>
      </c>
      <c r="AW1077" t="str">
        <f>IF(OR(ISBLANK('!0'!BC1079),ISERROR('!0'!BC1079)),"",'!0'!BC1079)</f>
        <v/>
      </c>
      <c r="AX1077" t="str">
        <f>IF(OR(ISBLANK('!0'!BD1079),ISERROR('!0'!BD1079)),"",'!0'!BD1079)</f>
        <v/>
      </c>
      <c r="AY1077" t="str">
        <f>IF(OR(ISBLANK('!0'!BE1079),ISERROR('!0'!BE1079)),"",'!0'!BE1079)</f>
        <v/>
      </c>
      <c r="AZ1077" t="str">
        <f>IF(OR(ISBLANK('!0'!BF1079),ISERROR('!0'!BF1079)),"",'!0'!BF1079)</f>
        <v/>
      </c>
      <c r="BA1077" t="str">
        <f>IF(OR(ISBLANK('!0'!BG1079),ISERROR('!0'!BG1079)),"",'!0'!BG1079)</f>
        <v/>
      </c>
      <c r="BB1077" t="str">
        <f>IF(OR(ISBLANK('!0'!BH1079),ISERROR('!0'!BH1079)),"",'!0'!BH1079)</f>
        <v/>
      </c>
      <c r="BC1077" t="str">
        <f>IF(OR(ISBLANK('!0'!BI1079),ISERROR('!0'!BI1079)),"",'!0'!BI1079)</f>
        <v/>
      </c>
    </row>
    <row r="1078" spans="1:55" ht="12.75" customHeight="1" x14ac:dyDescent="0.2">
      <c r="A1078" t="str">
        <f>IF(OR(ISBLANK('!0'!A1080),ISERROR('!0'!A1080)),"",'!0'!A1080)</f>
        <v/>
      </c>
      <c r="B1078" t="str">
        <f>IF(OR(ISBLANK('!0'!B1080),ISERROR('!0'!B1080)),"",'!0'!B1080)</f>
        <v/>
      </c>
      <c r="C1078" t="str">
        <f>IF(OR(ISBLANK('!0'!C1079),ISERROR('!0'!C1079)),"",'!0'!C1079)</f>
        <v/>
      </c>
      <c r="D1078" t="str">
        <f>IF(OR(ISBLANK('!0'!D1080),ISERROR('!0'!D1080)),"",'!0'!D1080)</f>
        <v/>
      </c>
      <c r="E1078" t="str">
        <f>IF(OR(ISBLANK('!0'!E1080),ISERROR('!0'!E1080)),"",'!0'!E1080)</f>
        <v/>
      </c>
      <c r="F1078" t="str">
        <f>IF(OR(ISBLANK('!0'!F1080),ISERROR('!0'!F1080)),"",'!0'!F1080)</f>
        <v/>
      </c>
      <c r="G1078" t="str">
        <f>IF(OR(ISBLANK('!0'!G1080),ISERROR('!0'!G1080)),"",'!0'!G1080)</f>
        <v/>
      </c>
      <c r="H1078" t="str">
        <f>IF(OR(ISBLANK('!0'!H1080),ISERROR('!0'!H1080)),"",'!0'!H1080)</f>
        <v/>
      </c>
      <c r="I1078" s="4" t="str">
        <f>IF(OR(ISBLANK('!0'!I1080),ISERROR('!0'!I1080)),"",'!0'!I1080)</f>
        <v/>
      </c>
      <c r="J1078" t="str">
        <f>IF(OR(ISBLANK('!0'!J1080),ISERROR('!0'!J1080)),"",'!0'!J1080)</f>
        <v/>
      </c>
      <c r="K1078" s="59" t="str">
        <f>IF(OR(ISBLANK('!0'!K1080),ISERROR('!0'!K1080)),"",'!0'!K1080)</f>
        <v/>
      </c>
      <c r="L1078" t="str">
        <f>IF(OR(ISBLANK('!0'!L1080),ISERROR('!0'!L1080)),"",'!0'!L1080)</f>
        <v/>
      </c>
      <c r="M1078" t="str">
        <f>IF(OR(ISBLANK('!0'!M1080),ISERROR('!0'!M1080)),"",'!0'!M1080)</f>
        <v/>
      </c>
      <c r="N1078" t="str">
        <f>IF(OR(ISBLANK('!0'!N1080),ISERROR('!0'!N1080)),"",'!0'!N1080)</f>
        <v/>
      </c>
      <c r="O1078" t="str">
        <f>IF(OR(ISBLANK('!0'!O1080),ISERROR('!0'!O1080)),"",'!0'!O1080)</f>
        <v/>
      </c>
      <c r="P1078" t="str">
        <f>IF(OR(ISBLANK('!0'!P1080),ISERROR('!0'!P1080)),"",'!0'!P1080)</f>
        <v/>
      </c>
      <c r="Q1078" t="str">
        <f>IF(OR(ISBLANK('!0'!Q1080),ISERROR('!0'!Q1080)),"",'!0'!Q1080)</f>
        <v/>
      </c>
      <c r="R1078" t="str">
        <f>IF(OR(ISBLANK('!0'!R1080),ISERROR('!0'!R1080)),"",'!0'!R1080)</f>
        <v/>
      </c>
      <c r="S1078" t="str">
        <f>IF(OR(ISBLANK('!0'!S1080),ISERROR('!0'!S1080)),"",'!0'!S1080)</f>
        <v/>
      </c>
      <c r="T1078" t="str">
        <f>IF(OR(ISBLANK('!0'!T1080),ISERROR('!0'!T1080)),"",'!0'!T1080)</f>
        <v/>
      </c>
      <c r="U1078" t="str">
        <f>IF(OR(ISBLANK('!0'!U1080),ISERROR('!0'!U1080)),"",'!0'!U1080)</f>
        <v/>
      </c>
      <c r="V1078" t="str">
        <f>IF(OR(ISBLANK('!0'!V1080),ISERROR('!0'!V1080)),"",'!0'!V1080)</f>
        <v/>
      </c>
      <c r="W1078" t="str">
        <f>IF(OR(ISBLANK('!0'!W1080),ISERROR('!0'!W1080)),"",'!0'!W1080)</f>
        <v/>
      </c>
      <c r="X1078" t="str">
        <f>IF(OR(ISBLANK('!0'!X1080),ISERROR('!0'!X1080)),"",'!0'!X1080)</f>
        <v/>
      </c>
      <c r="Y1078" t="str">
        <f>IF(OR(ISBLANK('!0'!Y1080),ISERROR('!0'!Y1080)),"",'!0'!Y1080)</f>
        <v/>
      </c>
      <c r="Z1078" t="str">
        <f>IF(OR(ISBLANK('!0'!Z1080),ISERROR('!0'!Z1080)),"",'!0'!Z1080)</f>
        <v/>
      </c>
      <c r="AA1078" t="str">
        <f>IF(OR(ISBLANK('!0'!AA1080),ISERROR('!0'!AA1080)),"",'!0'!AA1080)</f>
        <v/>
      </c>
      <c r="AB1078" t="str">
        <f>IF(OR(ISBLANK('!0'!AB1080),ISERROR('!0'!AB1080)),"",'!0'!AB1080)</f>
        <v/>
      </c>
      <c r="AC1078" t="str">
        <f>IF(OR(ISBLANK('!0'!AI1080),ISERROR('!0'!AI1080)),"",'!0'!AI1080)</f>
        <v/>
      </c>
      <c r="AD1078" t="str">
        <f>IF(OR(ISBLANK('!0'!AJ1080),ISERROR('!0'!AJ1080)),"",'!0'!AJ1080)</f>
        <v/>
      </c>
      <c r="AE1078" t="str">
        <f>IF(OR(ISBLANK('!0'!AK1080),ISERROR('!0'!AK1080)),"",'!0'!AK1080)</f>
        <v/>
      </c>
      <c r="AF1078" t="str">
        <f>IF(OR(ISBLANK('!0'!AL1080),ISERROR('!0'!AL1080)),"",'!0'!AL1080)</f>
        <v/>
      </c>
      <c r="AG1078" t="str">
        <f>IF(OR(ISBLANK('!0'!AM1080),ISERROR('!0'!AM1080)),"",'!0'!AM1080)</f>
        <v/>
      </c>
      <c r="AH1078" t="str">
        <f>IF(OR(ISBLANK('!0'!AN1080),ISERROR('!0'!AN1080)),"",'!0'!AN1080)</f>
        <v/>
      </c>
      <c r="AI1078" t="str">
        <f>IF(OR(ISBLANK('!0'!AO1080),ISERROR('!0'!AO1080)),"",'!0'!AO1080)</f>
        <v/>
      </c>
      <c r="AJ1078" t="str">
        <f>IF(OR(ISBLANK('!0'!AP1080),ISERROR('!0'!AP1080)),"",'!0'!AP1080)</f>
        <v/>
      </c>
      <c r="AK1078" t="str">
        <f>IF(OR(ISBLANK('!0'!AQ1080),ISERROR('!0'!AQ1080)),"",'!0'!AQ1080)</f>
        <v/>
      </c>
      <c r="AL1078" t="str">
        <f>IF(OR(ISBLANK('!0'!AR1080),ISERROR('!0'!AR1080)),"",'!0'!AR1080)</f>
        <v/>
      </c>
      <c r="AM1078" t="str">
        <f>IF(OR(ISBLANK('!0'!AS1080),ISERROR('!0'!AS1080)),"",'!0'!AS1080)</f>
        <v/>
      </c>
      <c r="AN1078" t="str">
        <f>IF(OR(ISBLANK('!0'!AT1080),ISERROR('!0'!AT1080)),"",'!0'!AT1080)</f>
        <v/>
      </c>
      <c r="AO1078" t="str">
        <f>IF(OR(ISBLANK('!0'!AU1080),ISERROR('!0'!AU1080)),"",'!0'!AU1080)</f>
        <v/>
      </c>
      <c r="AP1078" t="str">
        <f>IF(OR(ISBLANK('!0'!AV1080),ISERROR('!0'!AV1080)),"",'!0'!AV1080)</f>
        <v/>
      </c>
      <c r="AQ1078" t="str">
        <f>IF(OR(ISBLANK('!0'!AW1080),ISERROR('!0'!AW1080)),"",'!0'!AW1080)</f>
        <v/>
      </c>
      <c r="AR1078" t="str">
        <f>IF(OR(ISBLANK('!0'!AX1080),ISERROR('!0'!AX1080)),"",'!0'!AX1080)</f>
        <v/>
      </c>
      <c r="AS1078" t="str">
        <f>IF(OR(ISBLANK('!0'!AY1080),ISERROR('!0'!AY1080)),"",'!0'!AY1080)</f>
        <v/>
      </c>
      <c r="AT1078" t="str">
        <f>IF(OR(ISBLANK('!0'!AZ1080),ISERROR('!0'!AZ1080)),"",'!0'!AZ1080)</f>
        <v/>
      </c>
      <c r="AU1078" t="str">
        <f>IF(OR(ISBLANK('!0'!BA1080),ISERROR('!0'!BA1080)),"",'!0'!BA1080)</f>
        <v/>
      </c>
      <c r="AV1078" t="str">
        <f>IF(OR(ISBLANK('!0'!BB1080),ISERROR('!0'!BB1080)),"",'!0'!BB1080)</f>
        <v/>
      </c>
      <c r="AW1078" t="str">
        <f>IF(OR(ISBLANK('!0'!BC1080),ISERROR('!0'!BC1080)),"",'!0'!BC1080)</f>
        <v/>
      </c>
      <c r="AX1078" t="str">
        <f>IF(OR(ISBLANK('!0'!BD1080),ISERROR('!0'!BD1080)),"",'!0'!BD1080)</f>
        <v/>
      </c>
      <c r="AY1078" t="str">
        <f>IF(OR(ISBLANK('!0'!BE1080),ISERROR('!0'!BE1080)),"",'!0'!BE1080)</f>
        <v/>
      </c>
      <c r="AZ1078" t="str">
        <f>IF(OR(ISBLANK('!0'!BF1080),ISERROR('!0'!BF1080)),"",'!0'!BF1080)</f>
        <v/>
      </c>
      <c r="BA1078" t="str">
        <f>IF(OR(ISBLANK('!0'!BG1080),ISERROR('!0'!BG1080)),"",'!0'!BG1080)</f>
        <v/>
      </c>
      <c r="BB1078" t="str">
        <f>IF(OR(ISBLANK('!0'!BH1080),ISERROR('!0'!BH1080)),"",'!0'!BH1080)</f>
        <v/>
      </c>
      <c r="BC1078" t="str">
        <f>IF(OR(ISBLANK('!0'!BI1080),ISERROR('!0'!BI1080)),"",'!0'!BI1080)</f>
        <v/>
      </c>
    </row>
    <row r="1079" spans="1:55" ht="12.75" customHeight="1" x14ac:dyDescent="0.2">
      <c r="A1079" t="str">
        <f>IF(OR(ISBLANK('!0'!A1081),ISERROR('!0'!A1081)),"",'!0'!A1081)</f>
        <v/>
      </c>
      <c r="B1079" t="str">
        <f>IF(OR(ISBLANK('!0'!B1081),ISERROR('!0'!B1081)),"",'!0'!B1081)</f>
        <v/>
      </c>
      <c r="C1079" t="str">
        <f>IF(OR(ISBLANK('!0'!C1080),ISERROR('!0'!C1080)),"",'!0'!C1080)</f>
        <v/>
      </c>
      <c r="D1079" t="str">
        <f>IF(OR(ISBLANK('!0'!D1081),ISERROR('!0'!D1081)),"",'!0'!D1081)</f>
        <v/>
      </c>
      <c r="E1079" t="str">
        <f>IF(OR(ISBLANK('!0'!E1081),ISERROR('!0'!E1081)),"",'!0'!E1081)</f>
        <v/>
      </c>
      <c r="F1079" t="str">
        <f>IF(OR(ISBLANK('!0'!F1081),ISERROR('!0'!F1081)),"",'!0'!F1081)</f>
        <v/>
      </c>
      <c r="G1079" t="str">
        <f>IF(OR(ISBLANK('!0'!G1081),ISERROR('!0'!G1081)),"",'!0'!G1081)</f>
        <v/>
      </c>
      <c r="H1079" t="str">
        <f>IF(OR(ISBLANK('!0'!H1081),ISERROR('!0'!H1081)),"",'!0'!H1081)</f>
        <v/>
      </c>
      <c r="I1079" s="4" t="str">
        <f>IF(OR(ISBLANK('!0'!I1081),ISERROR('!0'!I1081)),"",'!0'!I1081)</f>
        <v/>
      </c>
      <c r="J1079" t="str">
        <f>IF(OR(ISBLANK('!0'!J1081),ISERROR('!0'!J1081)),"",'!0'!J1081)</f>
        <v/>
      </c>
      <c r="K1079" s="59" t="str">
        <f>IF(OR(ISBLANK('!0'!K1081),ISERROR('!0'!K1081)),"",'!0'!K1081)</f>
        <v/>
      </c>
      <c r="L1079" t="str">
        <f>IF(OR(ISBLANK('!0'!L1081),ISERROR('!0'!L1081)),"",'!0'!L1081)</f>
        <v/>
      </c>
      <c r="M1079" t="str">
        <f>IF(OR(ISBLANK('!0'!M1081),ISERROR('!0'!M1081)),"",'!0'!M1081)</f>
        <v/>
      </c>
      <c r="N1079" t="str">
        <f>IF(OR(ISBLANK('!0'!N1081),ISERROR('!0'!N1081)),"",'!0'!N1081)</f>
        <v/>
      </c>
      <c r="O1079" t="str">
        <f>IF(OR(ISBLANK('!0'!O1081),ISERROR('!0'!O1081)),"",'!0'!O1081)</f>
        <v/>
      </c>
      <c r="P1079" t="str">
        <f>IF(OR(ISBLANK('!0'!P1081),ISERROR('!0'!P1081)),"",'!0'!P1081)</f>
        <v/>
      </c>
      <c r="Q1079" t="str">
        <f>IF(OR(ISBLANK('!0'!Q1081),ISERROR('!0'!Q1081)),"",'!0'!Q1081)</f>
        <v/>
      </c>
      <c r="R1079" t="str">
        <f>IF(OR(ISBLANK('!0'!R1081),ISERROR('!0'!R1081)),"",'!0'!R1081)</f>
        <v/>
      </c>
      <c r="S1079" t="str">
        <f>IF(OR(ISBLANK('!0'!S1081),ISERROR('!0'!S1081)),"",'!0'!S1081)</f>
        <v/>
      </c>
      <c r="T1079" t="str">
        <f>IF(OR(ISBLANK('!0'!T1081),ISERROR('!0'!T1081)),"",'!0'!T1081)</f>
        <v/>
      </c>
      <c r="U1079" t="str">
        <f>IF(OR(ISBLANK('!0'!U1081),ISERROR('!0'!U1081)),"",'!0'!U1081)</f>
        <v/>
      </c>
      <c r="V1079" t="str">
        <f>IF(OR(ISBLANK('!0'!V1081),ISERROR('!0'!V1081)),"",'!0'!V1081)</f>
        <v/>
      </c>
      <c r="W1079" t="str">
        <f>IF(OR(ISBLANK('!0'!W1081),ISERROR('!0'!W1081)),"",'!0'!W1081)</f>
        <v/>
      </c>
      <c r="X1079" t="str">
        <f>IF(OR(ISBLANK('!0'!X1081),ISERROR('!0'!X1081)),"",'!0'!X1081)</f>
        <v/>
      </c>
      <c r="Y1079" t="str">
        <f>IF(OR(ISBLANK('!0'!Y1081),ISERROR('!0'!Y1081)),"",'!0'!Y1081)</f>
        <v/>
      </c>
      <c r="Z1079" t="str">
        <f>IF(OR(ISBLANK('!0'!Z1081),ISERROR('!0'!Z1081)),"",'!0'!Z1081)</f>
        <v/>
      </c>
      <c r="AA1079" t="str">
        <f>IF(OR(ISBLANK('!0'!AA1081),ISERROR('!0'!AA1081)),"",'!0'!AA1081)</f>
        <v/>
      </c>
      <c r="AB1079" t="str">
        <f>IF(OR(ISBLANK('!0'!AB1081),ISERROR('!0'!AB1081)),"",'!0'!AB1081)</f>
        <v/>
      </c>
      <c r="AC1079" t="str">
        <f>IF(OR(ISBLANK('!0'!AI1081),ISERROR('!0'!AI1081)),"",'!0'!AI1081)</f>
        <v/>
      </c>
      <c r="AD1079" t="str">
        <f>IF(OR(ISBLANK('!0'!AJ1081),ISERROR('!0'!AJ1081)),"",'!0'!AJ1081)</f>
        <v/>
      </c>
      <c r="AE1079" t="str">
        <f>IF(OR(ISBLANK('!0'!AK1081),ISERROR('!0'!AK1081)),"",'!0'!AK1081)</f>
        <v/>
      </c>
      <c r="AF1079" t="str">
        <f>IF(OR(ISBLANK('!0'!AL1081),ISERROR('!0'!AL1081)),"",'!0'!AL1081)</f>
        <v/>
      </c>
      <c r="AG1079" t="str">
        <f>IF(OR(ISBLANK('!0'!AM1081),ISERROR('!0'!AM1081)),"",'!0'!AM1081)</f>
        <v/>
      </c>
      <c r="AH1079" t="str">
        <f>IF(OR(ISBLANK('!0'!AN1081),ISERROR('!0'!AN1081)),"",'!0'!AN1081)</f>
        <v/>
      </c>
      <c r="AI1079" t="str">
        <f>IF(OR(ISBLANK('!0'!AO1081),ISERROR('!0'!AO1081)),"",'!0'!AO1081)</f>
        <v/>
      </c>
      <c r="AJ1079" t="str">
        <f>IF(OR(ISBLANK('!0'!AP1081),ISERROR('!0'!AP1081)),"",'!0'!AP1081)</f>
        <v/>
      </c>
      <c r="AK1079" t="str">
        <f>IF(OR(ISBLANK('!0'!AQ1081),ISERROR('!0'!AQ1081)),"",'!0'!AQ1081)</f>
        <v/>
      </c>
      <c r="AL1079" t="str">
        <f>IF(OR(ISBLANK('!0'!AR1081),ISERROR('!0'!AR1081)),"",'!0'!AR1081)</f>
        <v/>
      </c>
      <c r="AM1079" t="str">
        <f>IF(OR(ISBLANK('!0'!AS1081),ISERROR('!0'!AS1081)),"",'!0'!AS1081)</f>
        <v/>
      </c>
      <c r="AN1079" t="str">
        <f>IF(OR(ISBLANK('!0'!AT1081),ISERROR('!0'!AT1081)),"",'!0'!AT1081)</f>
        <v/>
      </c>
      <c r="AO1079" t="str">
        <f>IF(OR(ISBLANK('!0'!AU1081),ISERROR('!0'!AU1081)),"",'!0'!AU1081)</f>
        <v/>
      </c>
      <c r="AP1079" t="str">
        <f>IF(OR(ISBLANK('!0'!AV1081),ISERROR('!0'!AV1081)),"",'!0'!AV1081)</f>
        <v/>
      </c>
      <c r="AQ1079" t="str">
        <f>IF(OR(ISBLANK('!0'!AW1081),ISERROR('!0'!AW1081)),"",'!0'!AW1081)</f>
        <v/>
      </c>
      <c r="AR1079" t="str">
        <f>IF(OR(ISBLANK('!0'!AX1081),ISERROR('!0'!AX1081)),"",'!0'!AX1081)</f>
        <v/>
      </c>
      <c r="AS1079" t="str">
        <f>IF(OR(ISBLANK('!0'!AY1081),ISERROR('!0'!AY1081)),"",'!0'!AY1081)</f>
        <v/>
      </c>
      <c r="AT1079" t="str">
        <f>IF(OR(ISBLANK('!0'!AZ1081),ISERROR('!0'!AZ1081)),"",'!0'!AZ1081)</f>
        <v/>
      </c>
      <c r="AU1079" t="str">
        <f>IF(OR(ISBLANK('!0'!BA1081),ISERROR('!0'!BA1081)),"",'!0'!BA1081)</f>
        <v/>
      </c>
      <c r="AV1079" t="str">
        <f>IF(OR(ISBLANK('!0'!BB1081),ISERROR('!0'!BB1081)),"",'!0'!BB1081)</f>
        <v/>
      </c>
      <c r="AW1079" t="str">
        <f>IF(OR(ISBLANK('!0'!BC1081),ISERROR('!0'!BC1081)),"",'!0'!BC1081)</f>
        <v/>
      </c>
      <c r="AX1079" t="str">
        <f>IF(OR(ISBLANK('!0'!BD1081),ISERROR('!0'!BD1081)),"",'!0'!BD1081)</f>
        <v/>
      </c>
      <c r="AY1079" t="str">
        <f>IF(OR(ISBLANK('!0'!BE1081),ISERROR('!0'!BE1081)),"",'!0'!BE1081)</f>
        <v/>
      </c>
      <c r="AZ1079" t="str">
        <f>IF(OR(ISBLANK('!0'!BF1081),ISERROR('!0'!BF1081)),"",'!0'!BF1081)</f>
        <v/>
      </c>
      <c r="BA1079" t="str">
        <f>IF(OR(ISBLANK('!0'!BG1081),ISERROR('!0'!BG1081)),"",'!0'!BG1081)</f>
        <v/>
      </c>
      <c r="BB1079" t="str">
        <f>IF(OR(ISBLANK('!0'!BH1081),ISERROR('!0'!BH1081)),"",'!0'!BH1081)</f>
        <v/>
      </c>
      <c r="BC1079" t="str">
        <f>IF(OR(ISBLANK('!0'!BI1081),ISERROR('!0'!BI1081)),"",'!0'!BI1081)</f>
        <v/>
      </c>
    </row>
    <row r="1080" spans="1:55" ht="12.75" customHeight="1" x14ac:dyDescent="0.2">
      <c r="A1080" t="str">
        <f>IF(OR(ISBLANK('!0'!A1082),ISERROR('!0'!A1082)),"",'!0'!A1082)</f>
        <v/>
      </c>
      <c r="B1080" t="str">
        <f>IF(OR(ISBLANK('!0'!B1082),ISERROR('!0'!B1082)),"",'!0'!B1082)</f>
        <v/>
      </c>
      <c r="C1080" t="str">
        <f>IF(OR(ISBLANK('!0'!C1081),ISERROR('!0'!C1081)),"",'!0'!C1081)</f>
        <v/>
      </c>
      <c r="D1080" t="str">
        <f>IF(OR(ISBLANK('!0'!D1082),ISERROR('!0'!D1082)),"",'!0'!D1082)</f>
        <v/>
      </c>
      <c r="E1080" t="str">
        <f>IF(OR(ISBLANK('!0'!E1082),ISERROR('!0'!E1082)),"",'!0'!E1082)</f>
        <v/>
      </c>
      <c r="F1080" t="str">
        <f>IF(OR(ISBLANK('!0'!F1082),ISERROR('!0'!F1082)),"",'!0'!F1082)</f>
        <v/>
      </c>
      <c r="G1080" t="str">
        <f>IF(OR(ISBLANK('!0'!G1082),ISERROR('!0'!G1082)),"",'!0'!G1082)</f>
        <v/>
      </c>
      <c r="H1080" t="str">
        <f>IF(OR(ISBLANK('!0'!H1082),ISERROR('!0'!H1082)),"",'!0'!H1082)</f>
        <v/>
      </c>
      <c r="I1080" s="4" t="str">
        <f>IF(OR(ISBLANK('!0'!I1082),ISERROR('!0'!I1082)),"",'!0'!I1082)</f>
        <v/>
      </c>
      <c r="J1080" t="str">
        <f>IF(OR(ISBLANK('!0'!J1082),ISERROR('!0'!J1082)),"",'!0'!J1082)</f>
        <v/>
      </c>
      <c r="K1080" s="59" t="str">
        <f>IF(OR(ISBLANK('!0'!K1082),ISERROR('!0'!K1082)),"",'!0'!K1082)</f>
        <v/>
      </c>
      <c r="L1080" t="str">
        <f>IF(OR(ISBLANK('!0'!L1082),ISERROR('!0'!L1082)),"",'!0'!L1082)</f>
        <v/>
      </c>
      <c r="M1080" t="str">
        <f>IF(OR(ISBLANK('!0'!M1082),ISERROR('!0'!M1082)),"",'!0'!M1082)</f>
        <v/>
      </c>
      <c r="N1080" t="str">
        <f>IF(OR(ISBLANK('!0'!N1082),ISERROR('!0'!N1082)),"",'!0'!N1082)</f>
        <v/>
      </c>
      <c r="O1080" t="str">
        <f>IF(OR(ISBLANK('!0'!O1082),ISERROR('!0'!O1082)),"",'!0'!O1082)</f>
        <v/>
      </c>
      <c r="P1080" t="str">
        <f>IF(OR(ISBLANK('!0'!P1082),ISERROR('!0'!P1082)),"",'!0'!P1082)</f>
        <v/>
      </c>
      <c r="Q1080" t="str">
        <f>IF(OR(ISBLANK('!0'!Q1082),ISERROR('!0'!Q1082)),"",'!0'!Q1082)</f>
        <v/>
      </c>
      <c r="R1080" t="str">
        <f>IF(OR(ISBLANK('!0'!R1082),ISERROR('!0'!R1082)),"",'!0'!R1082)</f>
        <v/>
      </c>
      <c r="S1080" t="str">
        <f>IF(OR(ISBLANK('!0'!S1082),ISERROR('!0'!S1082)),"",'!0'!S1082)</f>
        <v/>
      </c>
      <c r="T1080" t="str">
        <f>IF(OR(ISBLANK('!0'!T1082),ISERROR('!0'!T1082)),"",'!0'!T1082)</f>
        <v/>
      </c>
      <c r="U1080" t="str">
        <f>IF(OR(ISBLANK('!0'!U1082),ISERROR('!0'!U1082)),"",'!0'!U1082)</f>
        <v/>
      </c>
      <c r="V1080" t="str">
        <f>IF(OR(ISBLANK('!0'!V1082),ISERROR('!0'!V1082)),"",'!0'!V1082)</f>
        <v/>
      </c>
      <c r="W1080" t="str">
        <f>IF(OR(ISBLANK('!0'!W1082),ISERROR('!0'!W1082)),"",'!0'!W1082)</f>
        <v/>
      </c>
      <c r="X1080" t="str">
        <f>IF(OR(ISBLANK('!0'!X1082),ISERROR('!0'!X1082)),"",'!0'!X1082)</f>
        <v/>
      </c>
      <c r="Y1080" t="str">
        <f>IF(OR(ISBLANK('!0'!Y1082),ISERROR('!0'!Y1082)),"",'!0'!Y1082)</f>
        <v/>
      </c>
      <c r="Z1080" t="str">
        <f>IF(OR(ISBLANK('!0'!Z1082),ISERROR('!0'!Z1082)),"",'!0'!Z1082)</f>
        <v/>
      </c>
      <c r="AA1080" t="str">
        <f>IF(OR(ISBLANK('!0'!AA1082),ISERROR('!0'!AA1082)),"",'!0'!AA1082)</f>
        <v/>
      </c>
      <c r="AB1080" t="str">
        <f>IF(OR(ISBLANK('!0'!AB1082),ISERROR('!0'!AB1082)),"",'!0'!AB1082)</f>
        <v/>
      </c>
      <c r="AC1080" t="str">
        <f>IF(OR(ISBLANK('!0'!AI1082),ISERROR('!0'!AI1082)),"",'!0'!AI1082)</f>
        <v/>
      </c>
      <c r="AD1080" t="str">
        <f>IF(OR(ISBLANK('!0'!AJ1082),ISERROR('!0'!AJ1082)),"",'!0'!AJ1082)</f>
        <v/>
      </c>
      <c r="AE1080" t="str">
        <f>IF(OR(ISBLANK('!0'!AK1082),ISERROR('!0'!AK1082)),"",'!0'!AK1082)</f>
        <v/>
      </c>
      <c r="AF1080" t="str">
        <f>IF(OR(ISBLANK('!0'!AL1082),ISERROR('!0'!AL1082)),"",'!0'!AL1082)</f>
        <v/>
      </c>
      <c r="AG1080" t="str">
        <f>IF(OR(ISBLANK('!0'!AM1082),ISERROR('!0'!AM1082)),"",'!0'!AM1082)</f>
        <v/>
      </c>
      <c r="AH1080" t="str">
        <f>IF(OR(ISBLANK('!0'!AN1082),ISERROR('!0'!AN1082)),"",'!0'!AN1082)</f>
        <v/>
      </c>
      <c r="AI1080" t="str">
        <f>IF(OR(ISBLANK('!0'!AO1082),ISERROR('!0'!AO1082)),"",'!0'!AO1082)</f>
        <v/>
      </c>
      <c r="AJ1080" t="str">
        <f>IF(OR(ISBLANK('!0'!AP1082),ISERROR('!0'!AP1082)),"",'!0'!AP1082)</f>
        <v/>
      </c>
      <c r="AK1080" t="str">
        <f>IF(OR(ISBLANK('!0'!AQ1082),ISERROR('!0'!AQ1082)),"",'!0'!AQ1082)</f>
        <v/>
      </c>
      <c r="AL1080" t="str">
        <f>IF(OR(ISBLANK('!0'!AR1082),ISERROR('!0'!AR1082)),"",'!0'!AR1082)</f>
        <v/>
      </c>
      <c r="AM1080" t="str">
        <f>IF(OR(ISBLANK('!0'!AS1082),ISERROR('!0'!AS1082)),"",'!0'!AS1082)</f>
        <v/>
      </c>
      <c r="AN1080" t="str">
        <f>IF(OR(ISBLANK('!0'!AT1082),ISERROR('!0'!AT1082)),"",'!0'!AT1082)</f>
        <v/>
      </c>
      <c r="AO1080" t="str">
        <f>IF(OR(ISBLANK('!0'!AU1082),ISERROR('!0'!AU1082)),"",'!0'!AU1082)</f>
        <v/>
      </c>
      <c r="AP1080" t="str">
        <f>IF(OR(ISBLANK('!0'!AV1082),ISERROR('!0'!AV1082)),"",'!0'!AV1082)</f>
        <v/>
      </c>
      <c r="AQ1080" t="str">
        <f>IF(OR(ISBLANK('!0'!AW1082),ISERROR('!0'!AW1082)),"",'!0'!AW1082)</f>
        <v/>
      </c>
      <c r="AR1080" t="str">
        <f>IF(OR(ISBLANK('!0'!AX1082),ISERROR('!0'!AX1082)),"",'!0'!AX1082)</f>
        <v/>
      </c>
      <c r="AS1080" t="str">
        <f>IF(OR(ISBLANK('!0'!AY1082),ISERROR('!0'!AY1082)),"",'!0'!AY1082)</f>
        <v/>
      </c>
      <c r="AT1080" t="str">
        <f>IF(OR(ISBLANK('!0'!AZ1082),ISERROR('!0'!AZ1082)),"",'!0'!AZ1082)</f>
        <v/>
      </c>
      <c r="AU1080" t="str">
        <f>IF(OR(ISBLANK('!0'!BA1082),ISERROR('!0'!BA1082)),"",'!0'!BA1082)</f>
        <v/>
      </c>
      <c r="AV1080" t="str">
        <f>IF(OR(ISBLANK('!0'!BB1082),ISERROR('!0'!BB1082)),"",'!0'!BB1082)</f>
        <v/>
      </c>
      <c r="AW1080" t="str">
        <f>IF(OR(ISBLANK('!0'!BC1082),ISERROR('!0'!BC1082)),"",'!0'!BC1082)</f>
        <v/>
      </c>
      <c r="AX1080" t="str">
        <f>IF(OR(ISBLANK('!0'!BD1082),ISERROR('!0'!BD1082)),"",'!0'!BD1082)</f>
        <v/>
      </c>
      <c r="AY1080" t="str">
        <f>IF(OR(ISBLANK('!0'!BE1082),ISERROR('!0'!BE1082)),"",'!0'!BE1082)</f>
        <v/>
      </c>
      <c r="AZ1080" t="str">
        <f>IF(OR(ISBLANK('!0'!BF1082),ISERROR('!0'!BF1082)),"",'!0'!BF1082)</f>
        <v/>
      </c>
      <c r="BA1080" t="str">
        <f>IF(OR(ISBLANK('!0'!BG1082),ISERROR('!0'!BG1082)),"",'!0'!BG1082)</f>
        <v/>
      </c>
      <c r="BB1080" t="str">
        <f>IF(OR(ISBLANK('!0'!BH1082),ISERROR('!0'!BH1082)),"",'!0'!BH1082)</f>
        <v/>
      </c>
      <c r="BC1080" t="str">
        <f>IF(OR(ISBLANK('!0'!BI1082),ISERROR('!0'!BI1082)),"",'!0'!BI1082)</f>
        <v/>
      </c>
    </row>
    <row r="1081" spans="1:55" ht="12.75" customHeight="1" x14ac:dyDescent="0.2">
      <c r="A1081" t="str">
        <f>IF(OR(ISBLANK('!0'!A1083),ISERROR('!0'!A1083)),"",'!0'!A1083)</f>
        <v/>
      </c>
      <c r="B1081" t="str">
        <f>IF(OR(ISBLANK('!0'!B1083),ISERROR('!0'!B1083)),"",'!0'!B1083)</f>
        <v/>
      </c>
      <c r="C1081" t="str">
        <f>IF(OR(ISBLANK('!0'!C1082),ISERROR('!0'!C1082)),"",'!0'!C1082)</f>
        <v/>
      </c>
      <c r="D1081" t="str">
        <f>IF(OR(ISBLANK('!0'!D1083),ISERROR('!0'!D1083)),"",'!0'!D1083)</f>
        <v/>
      </c>
      <c r="E1081" t="str">
        <f>IF(OR(ISBLANK('!0'!E1083),ISERROR('!0'!E1083)),"",'!0'!E1083)</f>
        <v/>
      </c>
      <c r="F1081" t="str">
        <f>IF(OR(ISBLANK('!0'!F1083),ISERROR('!0'!F1083)),"",'!0'!F1083)</f>
        <v/>
      </c>
      <c r="G1081" t="str">
        <f>IF(OR(ISBLANK('!0'!G1083),ISERROR('!0'!G1083)),"",'!0'!G1083)</f>
        <v/>
      </c>
      <c r="H1081" t="str">
        <f>IF(OR(ISBLANK('!0'!H1083),ISERROR('!0'!H1083)),"",'!0'!H1083)</f>
        <v/>
      </c>
      <c r="I1081" s="4" t="str">
        <f>IF(OR(ISBLANK('!0'!I1083),ISERROR('!0'!I1083)),"",'!0'!I1083)</f>
        <v/>
      </c>
      <c r="J1081" t="str">
        <f>IF(OR(ISBLANK('!0'!J1083),ISERROR('!0'!J1083)),"",'!0'!J1083)</f>
        <v/>
      </c>
      <c r="K1081" s="59" t="str">
        <f>IF(OR(ISBLANK('!0'!K1083),ISERROR('!0'!K1083)),"",'!0'!K1083)</f>
        <v/>
      </c>
      <c r="L1081" t="str">
        <f>IF(OR(ISBLANK('!0'!L1083),ISERROR('!0'!L1083)),"",'!0'!L1083)</f>
        <v/>
      </c>
      <c r="M1081" t="str">
        <f>IF(OR(ISBLANK('!0'!M1083),ISERROR('!0'!M1083)),"",'!0'!M1083)</f>
        <v/>
      </c>
      <c r="N1081" t="str">
        <f>IF(OR(ISBLANK('!0'!N1083),ISERROR('!0'!N1083)),"",'!0'!N1083)</f>
        <v/>
      </c>
      <c r="O1081" t="str">
        <f>IF(OR(ISBLANK('!0'!O1083),ISERROR('!0'!O1083)),"",'!0'!O1083)</f>
        <v/>
      </c>
      <c r="P1081" t="str">
        <f>IF(OR(ISBLANK('!0'!P1083),ISERROR('!0'!P1083)),"",'!0'!P1083)</f>
        <v/>
      </c>
      <c r="Q1081" t="str">
        <f>IF(OR(ISBLANK('!0'!Q1083),ISERROR('!0'!Q1083)),"",'!0'!Q1083)</f>
        <v/>
      </c>
      <c r="R1081" t="str">
        <f>IF(OR(ISBLANK('!0'!R1083),ISERROR('!0'!R1083)),"",'!0'!R1083)</f>
        <v/>
      </c>
      <c r="S1081" t="str">
        <f>IF(OR(ISBLANK('!0'!S1083),ISERROR('!0'!S1083)),"",'!0'!S1083)</f>
        <v/>
      </c>
      <c r="T1081" t="str">
        <f>IF(OR(ISBLANK('!0'!T1083),ISERROR('!0'!T1083)),"",'!0'!T1083)</f>
        <v/>
      </c>
      <c r="U1081" t="str">
        <f>IF(OR(ISBLANK('!0'!U1083),ISERROR('!0'!U1083)),"",'!0'!U1083)</f>
        <v/>
      </c>
      <c r="V1081" t="str">
        <f>IF(OR(ISBLANK('!0'!V1083),ISERROR('!0'!V1083)),"",'!0'!V1083)</f>
        <v/>
      </c>
      <c r="W1081" t="str">
        <f>IF(OR(ISBLANK('!0'!W1083),ISERROR('!0'!W1083)),"",'!0'!W1083)</f>
        <v/>
      </c>
      <c r="X1081" t="str">
        <f>IF(OR(ISBLANK('!0'!X1083),ISERROR('!0'!X1083)),"",'!0'!X1083)</f>
        <v/>
      </c>
      <c r="Y1081" t="str">
        <f>IF(OR(ISBLANK('!0'!Y1083),ISERROR('!0'!Y1083)),"",'!0'!Y1083)</f>
        <v/>
      </c>
      <c r="Z1081" t="str">
        <f>IF(OR(ISBLANK('!0'!Z1083),ISERROR('!0'!Z1083)),"",'!0'!Z1083)</f>
        <v/>
      </c>
      <c r="AA1081" t="str">
        <f>IF(OR(ISBLANK('!0'!AA1083),ISERROR('!0'!AA1083)),"",'!0'!AA1083)</f>
        <v/>
      </c>
      <c r="AB1081" t="str">
        <f>IF(OR(ISBLANK('!0'!AB1083),ISERROR('!0'!AB1083)),"",'!0'!AB1083)</f>
        <v/>
      </c>
      <c r="AC1081" t="str">
        <f>IF(OR(ISBLANK('!0'!AI1083),ISERROR('!0'!AI1083)),"",'!0'!AI1083)</f>
        <v/>
      </c>
      <c r="AD1081" t="str">
        <f>IF(OR(ISBLANK('!0'!AJ1083),ISERROR('!0'!AJ1083)),"",'!0'!AJ1083)</f>
        <v/>
      </c>
      <c r="AE1081" t="str">
        <f>IF(OR(ISBLANK('!0'!AK1083),ISERROR('!0'!AK1083)),"",'!0'!AK1083)</f>
        <v/>
      </c>
      <c r="AF1081" t="str">
        <f>IF(OR(ISBLANK('!0'!AL1083),ISERROR('!0'!AL1083)),"",'!0'!AL1083)</f>
        <v/>
      </c>
      <c r="AG1081" t="str">
        <f>IF(OR(ISBLANK('!0'!AM1083),ISERROR('!0'!AM1083)),"",'!0'!AM1083)</f>
        <v/>
      </c>
      <c r="AH1081" t="str">
        <f>IF(OR(ISBLANK('!0'!AN1083),ISERROR('!0'!AN1083)),"",'!0'!AN1083)</f>
        <v/>
      </c>
      <c r="AI1081" t="str">
        <f>IF(OR(ISBLANK('!0'!AO1083),ISERROR('!0'!AO1083)),"",'!0'!AO1083)</f>
        <v/>
      </c>
      <c r="AJ1081" t="str">
        <f>IF(OR(ISBLANK('!0'!AP1083),ISERROR('!0'!AP1083)),"",'!0'!AP1083)</f>
        <v/>
      </c>
      <c r="AK1081" t="str">
        <f>IF(OR(ISBLANK('!0'!AQ1083),ISERROR('!0'!AQ1083)),"",'!0'!AQ1083)</f>
        <v/>
      </c>
      <c r="AL1081" t="str">
        <f>IF(OR(ISBLANK('!0'!AR1083),ISERROR('!0'!AR1083)),"",'!0'!AR1083)</f>
        <v/>
      </c>
      <c r="AM1081" t="str">
        <f>IF(OR(ISBLANK('!0'!AS1083),ISERROR('!0'!AS1083)),"",'!0'!AS1083)</f>
        <v/>
      </c>
      <c r="AN1081" t="str">
        <f>IF(OR(ISBLANK('!0'!AT1083),ISERROR('!0'!AT1083)),"",'!0'!AT1083)</f>
        <v/>
      </c>
      <c r="AO1081" t="str">
        <f>IF(OR(ISBLANK('!0'!AU1083),ISERROR('!0'!AU1083)),"",'!0'!AU1083)</f>
        <v/>
      </c>
      <c r="AP1081" t="str">
        <f>IF(OR(ISBLANK('!0'!AV1083),ISERROR('!0'!AV1083)),"",'!0'!AV1083)</f>
        <v/>
      </c>
      <c r="AQ1081" t="str">
        <f>IF(OR(ISBLANK('!0'!AW1083),ISERROR('!0'!AW1083)),"",'!0'!AW1083)</f>
        <v/>
      </c>
      <c r="AR1081" t="str">
        <f>IF(OR(ISBLANK('!0'!AX1083),ISERROR('!0'!AX1083)),"",'!0'!AX1083)</f>
        <v/>
      </c>
      <c r="AS1081" t="str">
        <f>IF(OR(ISBLANK('!0'!AY1083),ISERROR('!0'!AY1083)),"",'!0'!AY1083)</f>
        <v/>
      </c>
      <c r="AT1081" t="str">
        <f>IF(OR(ISBLANK('!0'!AZ1083),ISERROR('!0'!AZ1083)),"",'!0'!AZ1083)</f>
        <v/>
      </c>
      <c r="AU1081" t="str">
        <f>IF(OR(ISBLANK('!0'!BA1083),ISERROR('!0'!BA1083)),"",'!0'!BA1083)</f>
        <v/>
      </c>
      <c r="AV1081" t="str">
        <f>IF(OR(ISBLANK('!0'!BB1083),ISERROR('!0'!BB1083)),"",'!0'!BB1083)</f>
        <v/>
      </c>
      <c r="AW1081" t="str">
        <f>IF(OR(ISBLANK('!0'!BC1083),ISERROR('!0'!BC1083)),"",'!0'!BC1083)</f>
        <v/>
      </c>
      <c r="AX1081" t="str">
        <f>IF(OR(ISBLANK('!0'!BD1083),ISERROR('!0'!BD1083)),"",'!0'!BD1083)</f>
        <v/>
      </c>
      <c r="AY1081" t="str">
        <f>IF(OR(ISBLANK('!0'!BE1083),ISERROR('!0'!BE1083)),"",'!0'!BE1083)</f>
        <v/>
      </c>
      <c r="AZ1081" t="str">
        <f>IF(OR(ISBLANK('!0'!BF1083),ISERROR('!0'!BF1083)),"",'!0'!BF1083)</f>
        <v/>
      </c>
      <c r="BA1081" t="str">
        <f>IF(OR(ISBLANK('!0'!BG1083),ISERROR('!0'!BG1083)),"",'!0'!BG1083)</f>
        <v/>
      </c>
      <c r="BB1081" t="str">
        <f>IF(OR(ISBLANK('!0'!BH1083),ISERROR('!0'!BH1083)),"",'!0'!BH1083)</f>
        <v/>
      </c>
      <c r="BC1081" t="str">
        <f>IF(OR(ISBLANK('!0'!BI1083),ISERROR('!0'!BI1083)),"",'!0'!BI1083)</f>
        <v/>
      </c>
    </row>
    <row r="1082" spans="1:55" ht="12.75" customHeight="1" x14ac:dyDescent="0.2">
      <c r="A1082" t="str">
        <f>IF(OR(ISBLANK('!0'!A1084),ISERROR('!0'!A1084)),"",'!0'!A1084)</f>
        <v/>
      </c>
      <c r="B1082" t="str">
        <f>IF(OR(ISBLANK('!0'!B1084),ISERROR('!0'!B1084)),"",'!0'!B1084)</f>
        <v/>
      </c>
      <c r="C1082" t="str">
        <f>IF(OR(ISBLANK('!0'!C1083),ISERROR('!0'!C1083)),"",'!0'!C1083)</f>
        <v/>
      </c>
      <c r="D1082" t="str">
        <f>IF(OR(ISBLANK('!0'!D1084),ISERROR('!0'!D1084)),"",'!0'!D1084)</f>
        <v/>
      </c>
      <c r="E1082" t="str">
        <f>IF(OR(ISBLANK('!0'!E1084),ISERROR('!0'!E1084)),"",'!0'!E1084)</f>
        <v/>
      </c>
      <c r="F1082" t="str">
        <f>IF(OR(ISBLANK('!0'!F1084),ISERROR('!0'!F1084)),"",'!0'!F1084)</f>
        <v/>
      </c>
      <c r="G1082" t="str">
        <f>IF(OR(ISBLANK('!0'!G1084),ISERROR('!0'!G1084)),"",'!0'!G1084)</f>
        <v/>
      </c>
      <c r="H1082" t="str">
        <f>IF(OR(ISBLANK('!0'!H1084),ISERROR('!0'!H1084)),"",'!0'!H1084)</f>
        <v/>
      </c>
      <c r="I1082" s="4" t="str">
        <f>IF(OR(ISBLANK('!0'!I1084),ISERROR('!0'!I1084)),"",'!0'!I1084)</f>
        <v/>
      </c>
      <c r="J1082" t="str">
        <f>IF(OR(ISBLANK('!0'!J1084),ISERROR('!0'!J1084)),"",'!0'!J1084)</f>
        <v/>
      </c>
      <c r="K1082" s="59" t="str">
        <f>IF(OR(ISBLANK('!0'!K1084),ISERROR('!0'!K1084)),"",'!0'!K1084)</f>
        <v/>
      </c>
      <c r="L1082" t="str">
        <f>IF(OR(ISBLANK('!0'!L1084),ISERROR('!0'!L1084)),"",'!0'!L1084)</f>
        <v/>
      </c>
      <c r="M1082" t="str">
        <f>IF(OR(ISBLANK('!0'!M1084),ISERROR('!0'!M1084)),"",'!0'!M1084)</f>
        <v/>
      </c>
      <c r="N1082" t="str">
        <f>IF(OR(ISBLANK('!0'!N1084),ISERROR('!0'!N1084)),"",'!0'!N1084)</f>
        <v/>
      </c>
      <c r="O1082" t="str">
        <f>IF(OR(ISBLANK('!0'!O1084),ISERROR('!0'!O1084)),"",'!0'!O1084)</f>
        <v/>
      </c>
      <c r="P1082" t="str">
        <f>IF(OR(ISBLANK('!0'!P1084),ISERROR('!0'!P1084)),"",'!0'!P1084)</f>
        <v/>
      </c>
      <c r="Q1082" t="str">
        <f>IF(OR(ISBLANK('!0'!Q1084),ISERROR('!0'!Q1084)),"",'!0'!Q1084)</f>
        <v/>
      </c>
      <c r="R1082" t="str">
        <f>IF(OR(ISBLANK('!0'!R1084),ISERROR('!0'!R1084)),"",'!0'!R1084)</f>
        <v/>
      </c>
      <c r="S1082" t="str">
        <f>IF(OR(ISBLANK('!0'!S1084),ISERROR('!0'!S1084)),"",'!0'!S1084)</f>
        <v/>
      </c>
      <c r="T1082" t="str">
        <f>IF(OR(ISBLANK('!0'!T1084),ISERROR('!0'!T1084)),"",'!0'!T1084)</f>
        <v/>
      </c>
      <c r="U1082" t="str">
        <f>IF(OR(ISBLANK('!0'!U1084),ISERROR('!0'!U1084)),"",'!0'!U1084)</f>
        <v/>
      </c>
      <c r="V1082" t="str">
        <f>IF(OR(ISBLANK('!0'!V1084),ISERROR('!0'!V1084)),"",'!0'!V1084)</f>
        <v/>
      </c>
      <c r="W1082" t="str">
        <f>IF(OR(ISBLANK('!0'!W1084),ISERROR('!0'!W1084)),"",'!0'!W1084)</f>
        <v/>
      </c>
      <c r="X1082" t="str">
        <f>IF(OR(ISBLANK('!0'!X1084),ISERROR('!0'!X1084)),"",'!0'!X1084)</f>
        <v/>
      </c>
      <c r="Y1082" t="str">
        <f>IF(OR(ISBLANK('!0'!Y1084),ISERROR('!0'!Y1084)),"",'!0'!Y1084)</f>
        <v/>
      </c>
      <c r="Z1082" t="str">
        <f>IF(OR(ISBLANK('!0'!Z1084),ISERROR('!0'!Z1084)),"",'!0'!Z1084)</f>
        <v/>
      </c>
      <c r="AA1082" t="str">
        <f>IF(OR(ISBLANK('!0'!AA1084),ISERROR('!0'!AA1084)),"",'!0'!AA1084)</f>
        <v/>
      </c>
      <c r="AB1082" t="str">
        <f>IF(OR(ISBLANK('!0'!AB1084),ISERROR('!0'!AB1084)),"",'!0'!AB1084)</f>
        <v/>
      </c>
      <c r="AC1082" t="str">
        <f>IF(OR(ISBLANK('!0'!AI1084),ISERROR('!0'!AI1084)),"",'!0'!AI1084)</f>
        <v/>
      </c>
      <c r="AD1082" t="str">
        <f>IF(OR(ISBLANK('!0'!AJ1084),ISERROR('!0'!AJ1084)),"",'!0'!AJ1084)</f>
        <v/>
      </c>
      <c r="AE1082" t="str">
        <f>IF(OR(ISBLANK('!0'!AK1084),ISERROR('!0'!AK1084)),"",'!0'!AK1084)</f>
        <v/>
      </c>
      <c r="AF1082" t="str">
        <f>IF(OR(ISBLANK('!0'!AL1084),ISERROR('!0'!AL1084)),"",'!0'!AL1084)</f>
        <v/>
      </c>
      <c r="AG1082" t="str">
        <f>IF(OR(ISBLANK('!0'!AM1084),ISERROR('!0'!AM1084)),"",'!0'!AM1084)</f>
        <v/>
      </c>
      <c r="AH1082" t="str">
        <f>IF(OR(ISBLANK('!0'!AN1084),ISERROR('!0'!AN1084)),"",'!0'!AN1084)</f>
        <v/>
      </c>
      <c r="AI1082" t="str">
        <f>IF(OR(ISBLANK('!0'!AO1084),ISERROR('!0'!AO1084)),"",'!0'!AO1084)</f>
        <v/>
      </c>
      <c r="AJ1082" t="str">
        <f>IF(OR(ISBLANK('!0'!AP1084),ISERROR('!0'!AP1084)),"",'!0'!AP1084)</f>
        <v/>
      </c>
      <c r="AK1082" t="str">
        <f>IF(OR(ISBLANK('!0'!AQ1084),ISERROR('!0'!AQ1084)),"",'!0'!AQ1084)</f>
        <v/>
      </c>
      <c r="AL1082" t="str">
        <f>IF(OR(ISBLANK('!0'!AR1084),ISERROR('!0'!AR1084)),"",'!0'!AR1084)</f>
        <v/>
      </c>
      <c r="AM1082" t="str">
        <f>IF(OR(ISBLANK('!0'!AS1084),ISERROR('!0'!AS1084)),"",'!0'!AS1084)</f>
        <v/>
      </c>
      <c r="AN1082" t="str">
        <f>IF(OR(ISBLANK('!0'!AT1084),ISERROR('!0'!AT1084)),"",'!0'!AT1084)</f>
        <v/>
      </c>
      <c r="AO1082" t="str">
        <f>IF(OR(ISBLANK('!0'!AU1084),ISERROR('!0'!AU1084)),"",'!0'!AU1084)</f>
        <v/>
      </c>
      <c r="AP1082" t="str">
        <f>IF(OR(ISBLANK('!0'!AV1084),ISERROR('!0'!AV1084)),"",'!0'!AV1084)</f>
        <v/>
      </c>
      <c r="AQ1082" t="str">
        <f>IF(OR(ISBLANK('!0'!AW1084),ISERROR('!0'!AW1084)),"",'!0'!AW1084)</f>
        <v/>
      </c>
      <c r="AR1082" t="str">
        <f>IF(OR(ISBLANK('!0'!AX1084),ISERROR('!0'!AX1084)),"",'!0'!AX1084)</f>
        <v/>
      </c>
      <c r="AS1082" t="str">
        <f>IF(OR(ISBLANK('!0'!AY1084),ISERROR('!0'!AY1084)),"",'!0'!AY1084)</f>
        <v/>
      </c>
      <c r="AT1082" t="str">
        <f>IF(OR(ISBLANK('!0'!AZ1084),ISERROR('!0'!AZ1084)),"",'!0'!AZ1084)</f>
        <v/>
      </c>
      <c r="AU1082" t="str">
        <f>IF(OR(ISBLANK('!0'!BA1084),ISERROR('!0'!BA1084)),"",'!0'!BA1084)</f>
        <v/>
      </c>
      <c r="AV1082" t="str">
        <f>IF(OR(ISBLANK('!0'!BB1084),ISERROR('!0'!BB1084)),"",'!0'!BB1084)</f>
        <v/>
      </c>
      <c r="AW1082" t="str">
        <f>IF(OR(ISBLANK('!0'!BC1084),ISERROR('!0'!BC1084)),"",'!0'!BC1084)</f>
        <v/>
      </c>
      <c r="AX1082" t="str">
        <f>IF(OR(ISBLANK('!0'!BD1084),ISERROR('!0'!BD1084)),"",'!0'!BD1084)</f>
        <v/>
      </c>
      <c r="AY1082" t="str">
        <f>IF(OR(ISBLANK('!0'!BE1084),ISERROR('!0'!BE1084)),"",'!0'!BE1084)</f>
        <v/>
      </c>
      <c r="AZ1082" t="str">
        <f>IF(OR(ISBLANK('!0'!BF1084),ISERROR('!0'!BF1084)),"",'!0'!BF1084)</f>
        <v/>
      </c>
      <c r="BA1082" t="str">
        <f>IF(OR(ISBLANK('!0'!BG1084),ISERROR('!0'!BG1084)),"",'!0'!BG1084)</f>
        <v/>
      </c>
      <c r="BB1082" t="str">
        <f>IF(OR(ISBLANK('!0'!BH1084),ISERROR('!0'!BH1084)),"",'!0'!BH1084)</f>
        <v/>
      </c>
      <c r="BC1082" t="str">
        <f>IF(OR(ISBLANK('!0'!BI1084),ISERROR('!0'!BI1084)),"",'!0'!BI1084)</f>
        <v/>
      </c>
    </row>
    <row r="1083" spans="1:55" ht="12.75" customHeight="1" x14ac:dyDescent="0.2">
      <c r="A1083" t="str">
        <f>IF(OR(ISBLANK('!0'!A1085),ISERROR('!0'!A1085)),"",'!0'!A1085)</f>
        <v/>
      </c>
      <c r="B1083" t="str">
        <f>IF(OR(ISBLANK('!0'!B1085),ISERROR('!0'!B1085)),"",'!0'!B1085)</f>
        <v/>
      </c>
      <c r="C1083" t="str">
        <f>IF(OR(ISBLANK('!0'!C1084),ISERROR('!0'!C1084)),"",'!0'!C1084)</f>
        <v/>
      </c>
      <c r="D1083" t="str">
        <f>IF(OR(ISBLANK('!0'!D1085),ISERROR('!0'!D1085)),"",'!0'!D1085)</f>
        <v/>
      </c>
      <c r="E1083" t="str">
        <f>IF(OR(ISBLANK('!0'!E1085),ISERROR('!0'!E1085)),"",'!0'!E1085)</f>
        <v/>
      </c>
      <c r="F1083" t="str">
        <f>IF(OR(ISBLANK('!0'!F1085),ISERROR('!0'!F1085)),"",'!0'!F1085)</f>
        <v/>
      </c>
      <c r="G1083" t="str">
        <f>IF(OR(ISBLANK('!0'!G1085),ISERROR('!0'!G1085)),"",'!0'!G1085)</f>
        <v/>
      </c>
      <c r="H1083" t="str">
        <f>IF(OR(ISBLANK('!0'!H1085),ISERROR('!0'!H1085)),"",'!0'!H1085)</f>
        <v/>
      </c>
      <c r="I1083" s="4" t="str">
        <f>IF(OR(ISBLANK('!0'!I1085),ISERROR('!0'!I1085)),"",'!0'!I1085)</f>
        <v/>
      </c>
      <c r="J1083" t="str">
        <f>IF(OR(ISBLANK('!0'!J1085),ISERROR('!0'!J1085)),"",'!0'!J1085)</f>
        <v/>
      </c>
      <c r="K1083" s="59" t="str">
        <f>IF(OR(ISBLANK('!0'!K1085),ISERROR('!0'!K1085)),"",'!0'!K1085)</f>
        <v/>
      </c>
      <c r="L1083" t="str">
        <f>IF(OR(ISBLANK('!0'!L1085),ISERROR('!0'!L1085)),"",'!0'!L1085)</f>
        <v/>
      </c>
      <c r="M1083" t="str">
        <f>IF(OR(ISBLANK('!0'!M1085),ISERROR('!0'!M1085)),"",'!0'!M1085)</f>
        <v/>
      </c>
      <c r="N1083" t="str">
        <f>IF(OR(ISBLANK('!0'!N1085),ISERROR('!0'!N1085)),"",'!0'!N1085)</f>
        <v/>
      </c>
      <c r="O1083" t="str">
        <f>IF(OR(ISBLANK('!0'!O1085),ISERROR('!0'!O1085)),"",'!0'!O1085)</f>
        <v/>
      </c>
      <c r="P1083" t="str">
        <f>IF(OR(ISBLANK('!0'!P1085),ISERROR('!0'!P1085)),"",'!0'!P1085)</f>
        <v/>
      </c>
      <c r="Q1083" t="str">
        <f>IF(OR(ISBLANK('!0'!Q1085),ISERROR('!0'!Q1085)),"",'!0'!Q1085)</f>
        <v/>
      </c>
      <c r="R1083" t="str">
        <f>IF(OR(ISBLANK('!0'!R1085),ISERROR('!0'!R1085)),"",'!0'!R1085)</f>
        <v/>
      </c>
      <c r="S1083" t="str">
        <f>IF(OR(ISBLANK('!0'!S1085),ISERROR('!0'!S1085)),"",'!0'!S1085)</f>
        <v/>
      </c>
      <c r="T1083" t="str">
        <f>IF(OR(ISBLANK('!0'!T1085),ISERROR('!0'!T1085)),"",'!0'!T1085)</f>
        <v/>
      </c>
      <c r="U1083" t="str">
        <f>IF(OR(ISBLANK('!0'!U1085),ISERROR('!0'!U1085)),"",'!0'!U1085)</f>
        <v/>
      </c>
      <c r="V1083" t="str">
        <f>IF(OR(ISBLANK('!0'!V1085),ISERROR('!0'!V1085)),"",'!0'!V1085)</f>
        <v/>
      </c>
      <c r="W1083" t="str">
        <f>IF(OR(ISBLANK('!0'!W1085),ISERROR('!0'!W1085)),"",'!0'!W1085)</f>
        <v/>
      </c>
      <c r="X1083" t="str">
        <f>IF(OR(ISBLANK('!0'!X1085),ISERROR('!0'!X1085)),"",'!0'!X1085)</f>
        <v/>
      </c>
      <c r="Y1083" t="str">
        <f>IF(OR(ISBLANK('!0'!Y1085),ISERROR('!0'!Y1085)),"",'!0'!Y1085)</f>
        <v/>
      </c>
      <c r="Z1083" t="str">
        <f>IF(OR(ISBLANK('!0'!Z1085),ISERROR('!0'!Z1085)),"",'!0'!Z1085)</f>
        <v/>
      </c>
      <c r="AA1083" t="str">
        <f>IF(OR(ISBLANK('!0'!AA1085),ISERROR('!0'!AA1085)),"",'!0'!AA1085)</f>
        <v/>
      </c>
      <c r="AB1083" t="str">
        <f>IF(OR(ISBLANK('!0'!AB1085),ISERROR('!0'!AB1085)),"",'!0'!AB1085)</f>
        <v/>
      </c>
      <c r="AC1083" t="str">
        <f>IF(OR(ISBLANK('!0'!AI1085),ISERROR('!0'!AI1085)),"",'!0'!AI1085)</f>
        <v/>
      </c>
      <c r="AD1083" t="str">
        <f>IF(OR(ISBLANK('!0'!AJ1085),ISERROR('!0'!AJ1085)),"",'!0'!AJ1085)</f>
        <v/>
      </c>
      <c r="AE1083" t="str">
        <f>IF(OR(ISBLANK('!0'!AK1085),ISERROR('!0'!AK1085)),"",'!0'!AK1085)</f>
        <v/>
      </c>
      <c r="AF1083" t="str">
        <f>IF(OR(ISBLANK('!0'!AL1085),ISERROR('!0'!AL1085)),"",'!0'!AL1085)</f>
        <v/>
      </c>
      <c r="AG1083" t="str">
        <f>IF(OR(ISBLANK('!0'!AM1085),ISERROR('!0'!AM1085)),"",'!0'!AM1085)</f>
        <v/>
      </c>
      <c r="AH1083" t="str">
        <f>IF(OR(ISBLANK('!0'!AN1085),ISERROR('!0'!AN1085)),"",'!0'!AN1085)</f>
        <v/>
      </c>
      <c r="AI1083" t="str">
        <f>IF(OR(ISBLANK('!0'!AO1085),ISERROR('!0'!AO1085)),"",'!0'!AO1085)</f>
        <v/>
      </c>
      <c r="AJ1083" t="str">
        <f>IF(OR(ISBLANK('!0'!AP1085),ISERROR('!0'!AP1085)),"",'!0'!AP1085)</f>
        <v/>
      </c>
      <c r="AK1083" t="str">
        <f>IF(OR(ISBLANK('!0'!AQ1085),ISERROR('!0'!AQ1085)),"",'!0'!AQ1085)</f>
        <v/>
      </c>
      <c r="AL1083" t="str">
        <f>IF(OR(ISBLANK('!0'!AR1085),ISERROR('!0'!AR1085)),"",'!0'!AR1085)</f>
        <v/>
      </c>
      <c r="AM1083" t="str">
        <f>IF(OR(ISBLANK('!0'!AS1085),ISERROR('!0'!AS1085)),"",'!0'!AS1085)</f>
        <v/>
      </c>
      <c r="AN1083" t="str">
        <f>IF(OR(ISBLANK('!0'!AT1085),ISERROR('!0'!AT1085)),"",'!0'!AT1085)</f>
        <v/>
      </c>
      <c r="AO1083" t="str">
        <f>IF(OR(ISBLANK('!0'!AU1085),ISERROR('!0'!AU1085)),"",'!0'!AU1085)</f>
        <v/>
      </c>
      <c r="AP1083" t="str">
        <f>IF(OR(ISBLANK('!0'!AV1085),ISERROR('!0'!AV1085)),"",'!0'!AV1085)</f>
        <v/>
      </c>
      <c r="AQ1083" t="str">
        <f>IF(OR(ISBLANK('!0'!AW1085),ISERROR('!0'!AW1085)),"",'!0'!AW1085)</f>
        <v/>
      </c>
      <c r="AR1083" t="str">
        <f>IF(OR(ISBLANK('!0'!AX1085),ISERROR('!0'!AX1085)),"",'!0'!AX1085)</f>
        <v/>
      </c>
      <c r="AS1083" t="str">
        <f>IF(OR(ISBLANK('!0'!AY1085),ISERROR('!0'!AY1085)),"",'!0'!AY1085)</f>
        <v/>
      </c>
      <c r="AT1083" t="str">
        <f>IF(OR(ISBLANK('!0'!AZ1085),ISERROR('!0'!AZ1085)),"",'!0'!AZ1085)</f>
        <v/>
      </c>
      <c r="AU1083" t="str">
        <f>IF(OR(ISBLANK('!0'!BA1085),ISERROR('!0'!BA1085)),"",'!0'!BA1085)</f>
        <v/>
      </c>
      <c r="AV1083" t="str">
        <f>IF(OR(ISBLANK('!0'!BB1085),ISERROR('!0'!BB1085)),"",'!0'!BB1085)</f>
        <v/>
      </c>
      <c r="AW1083" t="str">
        <f>IF(OR(ISBLANK('!0'!BC1085),ISERROR('!0'!BC1085)),"",'!0'!BC1085)</f>
        <v/>
      </c>
      <c r="AX1083" t="str">
        <f>IF(OR(ISBLANK('!0'!BD1085),ISERROR('!0'!BD1085)),"",'!0'!BD1085)</f>
        <v/>
      </c>
      <c r="AY1083" t="str">
        <f>IF(OR(ISBLANK('!0'!BE1085),ISERROR('!0'!BE1085)),"",'!0'!BE1085)</f>
        <v/>
      </c>
      <c r="AZ1083" t="str">
        <f>IF(OR(ISBLANK('!0'!BF1085),ISERROR('!0'!BF1085)),"",'!0'!BF1085)</f>
        <v/>
      </c>
      <c r="BA1083" t="str">
        <f>IF(OR(ISBLANK('!0'!BG1085),ISERROR('!0'!BG1085)),"",'!0'!BG1085)</f>
        <v/>
      </c>
      <c r="BB1083" t="str">
        <f>IF(OR(ISBLANK('!0'!BH1085),ISERROR('!0'!BH1085)),"",'!0'!BH1085)</f>
        <v/>
      </c>
      <c r="BC1083" t="str">
        <f>IF(OR(ISBLANK('!0'!BI1085),ISERROR('!0'!BI1085)),"",'!0'!BI1085)</f>
        <v/>
      </c>
    </row>
    <row r="1084" spans="1:55" ht="12.75" customHeight="1" x14ac:dyDescent="0.2">
      <c r="A1084" t="str">
        <f>IF(OR(ISBLANK('!0'!A1086),ISERROR('!0'!A1086)),"",'!0'!A1086)</f>
        <v/>
      </c>
      <c r="B1084" t="str">
        <f>IF(OR(ISBLANK('!0'!B1086),ISERROR('!0'!B1086)),"",'!0'!B1086)</f>
        <v/>
      </c>
      <c r="C1084" t="str">
        <f>IF(OR(ISBLANK('!0'!C1085),ISERROR('!0'!C1085)),"",'!0'!C1085)</f>
        <v/>
      </c>
      <c r="D1084" t="str">
        <f>IF(OR(ISBLANK('!0'!D1086),ISERROR('!0'!D1086)),"",'!0'!D1086)</f>
        <v/>
      </c>
      <c r="E1084" t="str">
        <f>IF(OR(ISBLANK('!0'!E1086),ISERROR('!0'!E1086)),"",'!0'!E1086)</f>
        <v/>
      </c>
      <c r="F1084" t="str">
        <f>IF(OR(ISBLANK('!0'!F1086),ISERROR('!0'!F1086)),"",'!0'!F1086)</f>
        <v/>
      </c>
      <c r="G1084" t="str">
        <f>IF(OR(ISBLANK('!0'!G1086),ISERROR('!0'!G1086)),"",'!0'!G1086)</f>
        <v/>
      </c>
      <c r="H1084" t="str">
        <f>IF(OR(ISBLANK('!0'!H1086),ISERROR('!0'!H1086)),"",'!0'!H1086)</f>
        <v/>
      </c>
      <c r="I1084" s="4" t="str">
        <f>IF(OR(ISBLANK('!0'!I1086),ISERROR('!0'!I1086)),"",'!0'!I1086)</f>
        <v/>
      </c>
      <c r="J1084" t="str">
        <f>IF(OR(ISBLANK('!0'!J1086),ISERROR('!0'!J1086)),"",'!0'!J1086)</f>
        <v/>
      </c>
      <c r="K1084" s="59" t="str">
        <f>IF(OR(ISBLANK('!0'!K1086),ISERROR('!0'!K1086)),"",'!0'!K1086)</f>
        <v/>
      </c>
      <c r="L1084" t="str">
        <f>IF(OR(ISBLANK('!0'!L1086),ISERROR('!0'!L1086)),"",'!0'!L1086)</f>
        <v/>
      </c>
      <c r="M1084" t="str">
        <f>IF(OR(ISBLANK('!0'!M1086),ISERROR('!0'!M1086)),"",'!0'!M1086)</f>
        <v/>
      </c>
      <c r="N1084" t="str">
        <f>IF(OR(ISBLANK('!0'!N1086),ISERROR('!0'!N1086)),"",'!0'!N1086)</f>
        <v/>
      </c>
      <c r="O1084" t="str">
        <f>IF(OR(ISBLANK('!0'!O1086),ISERROR('!0'!O1086)),"",'!0'!O1086)</f>
        <v/>
      </c>
      <c r="P1084" t="str">
        <f>IF(OR(ISBLANK('!0'!P1086),ISERROR('!0'!P1086)),"",'!0'!P1086)</f>
        <v/>
      </c>
      <c r="Q1084" t="str">
        <f>IF(OR(ISBLANK('!0'!Q1086),ISERROR('!0'!Q1086)),"",'!0'!Q1086)</f>
        <v/>
      </c>
      <c r="R1084" t="str">
        <f>IF(OR(ISBLANK('!0'!R1086),ISERROR('!0'!R1086)),"",'!0'!R1086)</f>
        <v/>
      </c>
      <c r="S1084" t="str">
        <f>IF(OR(ISBLANK('!0'!S1086),ISERROR('!0'!S1086)),"",'!0'!S1086)</f>
        <v/>
      </c>
      <c r="T1084" t="str">
        <f>IF(OR(ISBLANK('!0'!T1086),ISERROR('!0'!T1086)),"",'!0'!T1086)</f>
        <v/>
      </c>
      <c r="U1084" t="str">
        <f>IF(OR(ISBLANK('!0'!U1086),ISERROR('!0'!U1086)),"",'!0'!U1086)</f>
        <v/>
      </c>
      <c r="V1084" t="str">
        <f>IF(OR(ISBLANK('!0'!V1086),ISERROR('!0'!V1086)),"",'!0'!V1086)</f>
        <v/>
      </c>
      <c r="W1084" t="str">
        <f>IF(OR(ISBLANK('!0'!W1086),ISERROR('!0'!W1086)),"",'!0'!W1086)</f>
        <v/>
      </c>
      <c r="X1084" t="str">
        <f>IF(OR(ISBLANK('!0'!X1086),ISERROR('!0'!X1086)),"",'!0'!X1086)</f>
        <v/>
      </c>
      <c r="Y1084" t="str">
        <f>IF(OR(ISBLANK('!0'!Y1086),ISERROR('!0'!Y1086)),"",'!0'!Y1086)</f>
        <v/>
      </c>
      <c r="Z1084" t="str">
        <f>IF(OR(ISBLANK('!0'!Z1086),ISERROR('!0'!Z1086)),"",'!0'!Z1086)</f>
        <v/>
      </c>
      <c r="AA1084" t="str">
        <f>IF(OR(ISBLANK('!0'!AA1086),ISERROR('!0'!AA1086)),"",'!0'!AA1086)</f>
        <v/>
      </c>
      <c r="AB1084" t="str">
        <f>IF(OR(ISBLANK('!0'!AB1086),ISERROR('!0'!AB1086)),"",'!0'!AB1086)</f>
        <v/>
      </c>
      <c r="AC1084" t="str">
        <f>IF(OR(ISBLANK('!0'!AI1086),ISERROR('!0'!AI1086)),"",'!0'!AI1086)</f>
        <v/>
      </c>
      <c r="AD1084" t="str">
        <f>IF(OR(ISBLANK('!0'!AJ1086),ISERROR('!0'!AJ1086)),"",'!0'!AJ1086)</f>
        <v/>
      </c>
      <c r="AE1084" t="str">
        <f>IF(OR(ISBLANK('!0'!AK1086),ISERROR('!0'!AK1086)),"",'!0'!AK1086)</f>
        <v/>
      </c>
      <c r="AF1084" t="str">
        <f>IF(OR(ISBLANK('!0'!AL1086),ISERROR('!0'!AL1086)),"",'!0'!AL1086)</f>
        <v/>
      </c>
      <c r="AG1084" t="str">
        <f>IF(OR(ISBLANK('!0'!AM1086),ISERROR('!0'!AM1086)),"",'!0'!AM1086)</f>
        <v/>
      </c>
      <c r="AH1084" t="str">
        <f>IF(OR(ISBLANK('!0'!AN1086),ISERROR('!0'!AN1086)),"",'!0'!AN1086)</f>
        <v/>
      </c>
      <c r="AI1084" t="str">
        <f>IF(OR(ISBLANK('!0'!AO1086),ISERROR('!0'!AO1086)),"",'!0'!AO1086)</f>
        <v/>
      </c>
      <c r="AJ1084" t="str">
        <f>IF(OR(ISBLANK('!0'!AP1086),ISERROR('!0'!AP1086)),"",'!0'!AP1086)</f>
        <v/>
      </c>
      <c r="AK1084" t="str">
        <f>IF(OR(ISBLANK('!0'!AQ1086),ISERROR('!0'!AQ1086)),"",'!0'!AQ1086)</f>
        <v/>
      </c>
      <c r="AL1084" t="str">
        <f>IF(OR(ISBLANK('!0'!AR1086),ISERROR('!0'!AR1086)),"",'!0'!AR1086)</f>
        <v/>
      </c>
      <c r="AM1084" t="str">
        <f>IF(OR(ISBLANK('!0'!AS1086),ISERROR('!0'!AS1086)),"",'!0'!AS1086)</f>
        <v/>
      </c>
      <c r="AN1084" t="str">
        <f>IF(OR(ISBLANK('!0'!AT1086),ISERROR('!0'!AT1086)),"",'!0'!AT1086)</f>
        <v/>
      </c>
      <c r="AO1084" t="str">
        <f>IF(OR(ISBLANK('!0'!AU1086),ISERROR('!0'!AU1086)),"",'!0'!AU1086)</f>
        <v/>
      </c>
      <c r="AP1084" t="str">
        <f>IF(OR(ISBLANK('!0'!AV1086),ISERROR('!0'!AV1086)),"",'!0'!AV1086)</f>
        <v/>
      </c>
      <c r="AQ1084" t="str">
        <f>IF(OR(ISBLANK('!0'!AW1086),ISERROR('!0'!AW1086)),"",'!0'!AW1086)</f>
        <v/>
      </c>
      <c r="AR1084" t="str">
        <f>IF(OR(ISBLANK('!0'!AX1086),ISERROR('!0'!AX1086)),"",'!0'!AX1086)</f>
        <v/>
      </c>
      <c r="AS1084" t="str">
        <f>IF(OR(ISBLANK('!0'!AY1086),ISERROR('!0'!AY1086)),"",'!0'!AY1086)</f>
        <v/>
      </c>
      <c r="AT1084" t="str">
        <f>IF(OR(ISBLANK('!0'!AZ1086),ISERROR('!0'!AZ1086)),"",'!0'!AZ1086)</f>
        <v/>
      </c>
      <c r="AU1084" t="str">
        <f>IF(OR(ISBLANK('!0'!BA1086),ISERROR('!0'!BA1086)),"",'!0'!BA1086)</f>
        <v/>
      </c>
      <c r="AV1084" t="str">
        <f>IF(OR(ISBLANK('!0'!BB1086),ISERROR('!0'!BB1086)),"",'!0'!BB1086)</f>
        <v/>
      </c>
      <c r="AW1084" t="str">
        <f>IF(OR(ISBLANK('!0'!BC1086),ISERROR('!0'!BC1086)),"",'!0'!BC1086)</f>
        <v/>
      </c>
      <c r="AX1084" t="str">
        <f>IF(OR(ISBLANK('!0'!BD1086),ISERROR('!0'!BD1086)),"",'!0'!BD1086)</f>
        <v/>
      </c>
      <c r="AY1084" t="str">
        <f>IF(OR(ISBLANK('!0'!BE1086),ISERROR('!0'!BE1086)),"",'!0'!BE1086)</f>
        <v/>
      </c>
      <c r="AZ1084" t="str">
        <f>IF(OR(ISBLANK('!0'!BF1086),ISERROR('!0'!BF1086)),"",'!0'!BF1086)</f>
        <v/>
      </c>
      <c r="BA1084" t="str">
        <f>IF(OR(ISBLANK('!0'!BG1086),ISERROR('!0'!BG1086)),"",'!0'!BG1086)</f>
        <v/>
      </c>
      <c r="BB1084" t="str">
        <f>IF(OR(ISBLANK('!0'!BH1086),ISERROR('!0'!BH1086)),"",'!0'!BH1086)</f>
        <v/>
      </c>
      <c r="BC1084" t="str">
        <f>IF(OR(ISBLANK('!0'!BI1086),ISERROR('!0'!BI1086)),"",'!0'!BI1086)</f>
        <v/>
      </c>
    </row>
    <row r="1085" spans="1:55" ht="12.75" customHeight="1" x14ac:dyDescent="0.2">
      <c r="A1085" t="str">
        <f>IF(OR(ISBLANK('!0'!A1087),ISERROR('!0'!A1087)),"",'!0'!A1087)</f>
        <v/>
      </c>
      <c r="B1085" t="str">
        <f>IF(OR(ISBLANK('!0'!B1087),ISERROR('!0'!B1087)),"",'!0'!B1087)</f>
        <v/>
      </c>
      <c r="C1085" t="str">
        <f>IF(OR(ISBLANK('!0'!C1086),ISERROR('!0'!C1086)),"",'!0'!C1086)</f>
        <v/>
      </c>
      <c r="D1085" t="str">
        <f>IF(OR(ISBLANK('!0'!D1087),ISERROR('!0'!D1087)),"",'!0'!D1087)</f>
        <v/>
      </c>
      <c r="E1085" t="str">
        <f>IF(OR(ISBLANK('!0'!E1087),ISERROR('!0'!E1087)),"",'!0'!E1087)</f>
        <v/>
      </c>
      <c r="F1085" t="str">
        <f>IF(OR(ISBLANK('!0'!F1087),ISERROR('!0'!F1087)),"",'!0'!F1087)</f>
        <v/>
      </c>
      <c r="G1085" t="str">
        <f>IF(OR(ISBLANK('!0'!G1087),ISERROR('!0'!G1087)),"",'!0'!G1087)</f>
        <v/>
      </c>
      <c r="H1085" t="str">
        <f>IF(OR(ISBLANK('!0'!H1087),ISERROR('!0'!H1087)),"",'!0'!H1087)</f>
        <v/>
      </c>
      <c r="I1085" s="4" t="str">
        <f>IF(OR(ISBLANK('!0'!I1087),ISERROR('!0'!I1087)),"",'!0'!I1087)</f>
        <v/>
      </c>
      <c r="J1085" t="str">
        <f>IF(OR(ISBLANK('!0'!J1087),ISERROR('!0'!J1087)),"",'!0'!J1087)</f>
        <v/>
      </c>
      <c r="K1085" s="59" t="str">
        <f>IF(OR(ISBLANK('!0'!K1087),ISERROR('!0'!K1087)),"",'!0'!K1087)</f>
        <v/>
      </c>
      <c r="L1085" t="str">
        <f>IF(OR(ISBLANK('!0'!L1087),ISERROR('!0'!L1087)),"",'!0'!L1087)</f>
        <v/>
      </c>
      <c r="M1085" t="str">
        <f>IF(OR(ISBLANK('!0'!M1087),ISERROR('!0'!M1087)),"",'!0'!M1087)</f>
        <v/>
      </c>
      <c r="N1085" t="str">
        <f>IF(OR(ISBLANK('!0'!N1087),ISERROR('!0'!N1087)),"",'!0'!N1087)</f>
        <v/>
      </c>
      <c r="O1085" t="str">
        <f>IF(OR(ISBLANK('!0'!O1087),ISERROR('!0'!O1087)),"",'!0'!O1087)</f>
        <v/>
      </c>
      <c r="P1085" t="str">
        <f>IF(OR(ISBLANK('!0'!P1087),ISERROR('!0'!P1087)),"",'!0'!P1087)</f>
        <v/>
      </c>
      <c r="Q1085" t="str">
        <f>IF(OR(ISBLANK('!0'!Q1087),ISERROR('!0'!Q1087)),"",'!0'!Q1087)</f>
        <v/>
      </c>
      <c r="R1085" t="str">
        <f>IF(OR(ISBLANK('!0'!R1087),ISERROR('!0'!R1087)),"",'!0'!R1087)</f>
        <v/>
      </c>
      <c r="S1085" t="str">
        <f>IF(OR(ISBLANK('!0'!S1087),ISERROR('!0'!S1087)),"",'!0'!S1087)</f>
        <v/>
      </c>
      <c r="T1085" t="str">
        <f>IF(OR(ISBLANK('!0'!T1087),ISERROR('!0'!T1087)),"",'!0'!T1087)</f>
        <v/>
      </c>
      <c r="U1085" t="str">
        <f>IF(OR(ISBLANK('!0'!U1087),ISERROR('!0'!U1087)),"",'!0'!U1087)</f>
        <v/>
      </c>
      <c r="V1085" t="str">
        <f>IF(OR(ISBLANK('!0'!V1087),ISERROR('!0'!V1087)),"",'!0'!V1087)</f>
        <v/>
      </c>
      <c r="W1085" t="str">
        <f>IF(OR(ISBLANK('!0'!W1087),ISERROR('!0'!W1087)),"",'!0'!W1087)</f>
        <v/>
      </c>
      <c r="X1085" t="str">
        <f>IF(OR(ISBLANK('!0'!X1087),ISERROR('!0'!X1087)),"",'!0'!X1087)</f>
        <v/>
      </c>
      <c r="Y1085" t="str">
        <f>IF(OR(ISBLANK('!0'!Y1087),ISERROR('!0'!Y1087)),"",'!0'!Y1087)</f>
        <v/>
      </c>
      <c r="Z1085" t="str">
        <f>IF(OR(ISBLANK('!0'!Z1087),ISERROR('!0'!Z1087)),"",'!0'!Z1087)</f>
        <v/>
      </c>
      <c r="AA1085" t="str">
        <f>IF(OR(ISBLANK('!0'!AA1087),ISERROR('!0'!AA1087)),"",'!0'!AA1087)</f>
        <v/>
      </c>
      <c r="AB1085" t="str">
        <f>IF(OR(ISBLANK('!0'!AB1087),ISERROR('!0'!AB1087)),"",'!0'!AB1087)</f>
        <v/>
      </c>
      <c r="AC1085" t="str">
        <f>IF(OR(ISBLANK('!0'!AI1087),ISERROR('!0'!AI1087)),"",'!0'!AI1087)</f>
        <v/>
      </c>
      <c r="AD1085" t="str">
        <f>IF(OR(ISBLANK('!0'!AJ1087),ISERROR('!0'!AJ1087)),"",'!0'!AJ1087)</f>
        <v/>
      </c>
      <c r="AE1085" t="str">
        <f>IF(OR(ISBLANK('!0'!AK1087),ISERROR('!0'!AK1087)),"",'!0'!AK1087)</f>
        <v/>
      </c>
      <c r="AF1085" t="str">
        <f>IF(OR(ISBLANK('!0'!AL1087),ISERROR('!0'!AL1087)),"",'!0'!AL1087)</f>
        <v/>
      </c>
      <c r="AG1085" t="str">
        <f>IF(OR(ISBLANK('!0'!AM1087),ISERROR('!0'!AM1087)),"",'!0'!AM1087)</f>
        <v/>
      </c>
      <c r="AH1085" t="str">
        <f>IF(OR(ISBLANK('!0'!AN1087),ISERROR('!0'!AN1087)),"",'!0'!AN1087)</f>
        <v/>
      </c>
      <c r="AI1085" t="str">
        <f>IF(OR(ISBLANK('!0'!AO1087),ISERROR('!0'!AO1087)),"",'!0'!AO1087)</f>
        <v/>
      </c>
      <c r="AJ1085" t="str">
        <f>IF(OR(ISBLANK('!0'!AP1087),ISERROR('!0'!AP1087)),"",'!0'!AP1087)</f>
        <v/>
      </c>
      <c r="AK1085" t="str">
        <f>IF(OR(ISBLANK('!0'!AQ1087),ISERROR('!0'!AQ1087)),"",'!0'!AQ1087)</f>
        <v/>
      </c>
      <c r="AL1085" t="str">
        <f>IF(OR(ISBLANK('!0'!AR1087),ISERROR('!0'!AR1087)),"",'!0'!AR1087)</f>
        <v/>
      </c>
      <c r="AM1085" t="str">
        <f>IF(OR(ISBLANK('!0'!AS1087),ISERROR('!0'!AS1087)),"",'!0'!AS1087)</f>
        <v/>
      </c>
      <c r="AN1085" t="str">
        <f>IF(OR(ISBLANK('!0'!AT1087),ISERROR('!0'!AT1087)),"",'!0'!AT1087)</f>
        <v/>
      </c>
      <c r="AO1085" t="str">
        <f>IF(OR(ISBLANK('!0'!AU1087),ISERROR('!0'!AU1087)),"",'!0'!AU1087)</f>
        <v/>
      </c>
      <c r="AP1085" t="str">
        <f>IF(OR(ISBLANK('!0'!AV1087),ISERROR('!0'!AV1087)),"",'!0'!AV1087)</f>
        <v/>
      </c>
      <c r="AQ1085" t="str">
        <f>IF(OR(ISBLANK('!0'!AW1087),ISERROR('!0'!AW1087)),"",'!0'!AW1087)</f>
        <v/>
      </c>
      <c r="AR1085" t="str">
        <f>IF(OR(ISBLANK('!0'!AX1087),ISERROR('!0'!AX1087)),"",'!0'!AX1087)</f>
        <v/>
      </c>
      <c r="AS1085" t="str">
        <f>IF(OR(ISBLANK('!0'!AY1087),ISERROR('!0'!AY1087)),"",'!0'!AY1087)</f>
        <v/>
      </c>
      <c r="AT1085" t="str">
        <f>IF(OR(ISBLANK('!0'!AZ1087),ISERROR('!0'!AZ1087)),"",'!0'!AZ1087)</f>
        <v/>
      </c>
      <c r="AU1085" t="str">
        <f>IF(OR(ISBLANK('!0'!BA1087),ISERROR('!0'!BA1087)),"",'!0'!BA1087)</f>
        <v/>
      </c>
      <c r="AV1085" t="str">
        <f>IF(OR(ISBLANK('!0'!BB1087),ISERROR('!0'!BB1087)),"",'!0'!BB1087)</f>
        <v/>
      </c>
      <c r="AW1085" t="str">
        <f>IF(OR(ISBLANK('!0'!BC1087),ISERROR('!0'!BC1087)),"",'!0'!BC1087)</f>
        <v/>
      </c>
      <c r="AX1085" t="str">
        <f>IF(OR(ISBLANK('!0'!BD1087),ISERROR('!0'!BD1087)),"",'!0'!BD1087)</f>
        <v/>
      </c>
      <c r="AY1085" t="str">
        <f>IF(OR(ISBLANK('!0'!BE1087),ISERROR('!0'!BE1087)),"",'!0'!BE1087)</f>
        <v/>
      </c>
      <c r="AZ1085" t="str">
        <f>IF(OR(ISBLANK('!0'!BF1087),ISERROR('!0'!BF1087)),"",'!0'!BF1087)</f>
        <v/>
      </c>
      <c r="BA1085" t="str">
        <f>IF(OR(ISBLANK('!0'!BG1087),ISERROR('!0'!BG1087)),"",'!0'!BG1087)</f>
        <v/>
      </c>
      <c r="BB1085" t="str">
        <f>IF(OR(ISBLANK('!0'!BH1087),ISERROR('!0'!BH1087)),"",'!0'!BH1087)</f>
        <v/>
      </c>
      <c r="BC1085" t="str">
        <f>IF(OR(ISBLANK('!0'!BI1087),ISERROR('!0'!BI1087)),"",'!0'!BI1087)</f>
        <v/>
      </c>
    </row>
    <row r="1086" spans="1:55" ht="12.75" customHeight="1" x14ac:dyDescent="0.2">
      <c r="A1086" t="str">
        <f>IF(OR(ISBLANK('!0'!A1088),ISERROR('!0'!A1088)),"",'!0'!A1088)</f>
        <v/>
      </c>
      <c r="B1086" t="str">
        <f>IF(OR(ISBLANK('!0'!B1088),ISERROR('!0'!B1088)),"",'!0'!B1088)</f>
        <v/>
      </c>
      <c r="C1086" t="str">
        <f>IF(OR(ISBLANK('!0'!C1087),ISERROR('!0'!C1087)),"",'!0'!C1087)</f>
        <v/>
      </c>
      <c r="D1086" t="str">
        <f>IF(OR(ISBLANK('!0'!D1088),ISERROR('!0'!D1088)),"",'!0'!D1088)</f>
        <v/>
      </c>
      <c r="E1086" t="str">
        <f>IF(OR(ISBLANK('!0'!E1088),ISERROR('!0'!E1088)),"",'!0'!E1088)</f>
        <v/>
      </c>
      <c r="F1086" t="str">
        <f>IF(OR(ISBLANK('!0'!F1088),ISERROR('!0'!F1088)),"",'!0'!F1088)</f>
        <v/>
      </c>
      <c r="G1086" t="str">
        <f>IF(OR(ISBLANK('!0'!G1088),ISERROR('!0'!G1088)),"",'!0'!G1088)</f>
        <v/>
      </c>
      <c r="H1086" t="str">
        <f>IF(OR(ISBLANK('!0'!H1088),ISERROR('!0'!H1088)),"",'!0'!H1088)</f>
        <v/>
      </c>
      <c r="I1086" s="4" t="str">
        <f>IF(OR(ISBLANK('!0'!I1088),ISERROR('!0'!I1088)),"",'!0'!I1088)</f>
        <v/>
      </c>
      <c r="J1086" t="str">
        <f>IF(OR(ISBLANK('!0'!J1088),ISERROR('!0'!J1088)),"",'!0'!J1088)</f>
        <v/>
      </c>
      <c r="K1086" s="59" t="str">
        <f>IF(OR(ISBLANK('!0'!K1088),ISERROR('!0'!K1088)),"",'!0'!K1088)</f>
        <v/>
      </c>
      <c r="L1086" t="str">
        <f>IF(OR(ISBLANK('!0'!L1088),ISERROR('!0'!L1088)),"",'!0'!L1088)</f>
        <v/>
      </c>
      <c r="M1086" t="str">
        <f>IF(OR(ISBLANK('!0'!M1088),ISERROR('!0'!M1088)),"",'!0'!M1088)</f>
        <v/>
      </c>
      <c r="N1086" t="str">
        <f>IF(OR(ISBLANK('!0'!N1088),ISERROR('!0'!N1088)),"",'!0'!N1088)</f>
        <v/>
      </c>
      <c r="O1086" t="str">
        <f>IF(OR(ISBLANK('!0'!O1088),ISERROR('!0'!O1088)),"",'!0'!O1088)</f>
        <v/>
      </c>
      <c r="P1086" t="str">
        <f>IF(OR(ISBLANK('!0'!P1088),ISERROR('!0'!P1088)),"",'!0'!P1088)</f>
        <v/>
      </c>
      <c r="Q1086" t="str">
        <f>IF(OR(ISBLANK('!0'!Q1088),ISERROR('!0'!Q1088)),"",'!0'!Q1088)</f>
        <v/>
      </c>
      <c r="R1086" t="str">
        <f>IF(OR(ISBLANK('!0'!R1088),ISERROR('!0'!R1088)),"",'!0'!R1088)</f>
        <v/>
      </c>
      <c r="S1086" t="str">
        <f>IF(OR(ISBLANK('!0'!S1088),ISERROR('!0'!S1088)),"",'!0'!S1088)</f>
        <v/>
      </c>
      <c r="T1086" t="str">
        <f>IF(OR(ISBLANK('!0'!T1088),ISERROR('!0'!T1088)),"",'!0'!T1088)</f>
        <v/>
      </c>
      <c r="U1086" t="str">
        <f>IF(OR(ISBLANK('!0'!U1088),ISERROR('!0'!U1088)),"",'!0'!U1088)</f>
        <v/>
      </c>
      <c r="V1086" t="str">
        <f>IF(OR(ISBLANK('!0'!V1088),ISERROR('!0'!V1088)),"",'!0'!V1088)</f>
        <v/>
      </c>
      <c r="W1086" t="str">
        <f>IF(OR(ISBLANK('!0'!W1088),ISERROR('!0'!W1088)),"",'!0'!W1088)</f>
        <v/>
      </c>
      <c r="X1086" t="str">
        <f>IF(OR(ISBLANK('!0'!X1088),ISERROR('!0'!X1088)),"",'!0'!X1088)</f>
        <v/>
      </c>
      <c r="Y1086" t="str">
        <f>IF(OR(ISBLANK('!0'!Y1088),ISERROR('!0'!Y1088)),"",'!0'!Y1088)</f>
        <v/>
      </c>
      <c r="Z1086" t="str">
        <f>IF(OR(ISBLANK('!0'!Z1088),ISERROR('!0'!Z1088)),"",'!0'!Z1088)</f>
        <v/>
      </c>
      <c r="AA1086" t="str">
        <f>IF(OR(ISBLANK('!0'!AA1088),ISERROR('!0'!AA1088)),"",'!0'!AA1088)</f>
        <v/>
      </c>
      <c r="AB1086" t="str">
        <f>IF(OR(ISBLANK('!0'!AB1088),ISERROR('!0'!AB1088)),"",'!0'!AB1088)</f>
        <v/>
      </c>
      <c r="AC1086" t="str">
        <f>IF(OR(ISBLANK('!0'!AI1088),ISERROR('!0'!AI1088)),"",'!0'!AI1088)</f>
        <v/>
      </c>
      <c r="AD1086" t="str">
        <f>IF(OR(ISBLANK('!0'!AJ1088),ISERROR('!0'!AJ1088)),"",'!0'!AJ1088)</f>
        <v/>
      </c>
      <c r="AE1086" t="str">
        <f>IF(OR(ISBLANK('!0'!AK1088),ISERROR('!0'!AK1088)),"",'!0'!AK1088)</f>
        <v/>
      </c>
      <c r="AF1086" t="str">
        <f>IF(OR(ISBLANK('!0'!AL1088),ISERROR('!0'!AL1088)),"",'!0'!AL1088)</f>
        <v/>
      </c>
      <c r="AG1086" t="str">
        <f>IF(OR(ISBLANK('!0'!AM1088),ISERROR('!0'!AM1088)),"",'!0'!AM1088)</f>
        <v/>
      </c>
      <c r="AH1086" t="str">
        <f>IF(OR(ISBLANK('!0'!AN1088),ISERROR('!0'!AN1088)),"",'!0'!AN1088)</f>
        <v/>
      </c>
      <c r="AI1086" t="str">
        <f>IF(OR(ISBLANK('!0'!AO1088),ISERROR('!0'!AO1088)),"",'!0'!AO1088)</f>
        <v/>
      </c>
      <c r="AJ1086" t="str">
        <f>IF(OR(ISBLANK('!0'!AP1088),ISERROR('!0'!AP1088)),"",'!0'!AP1088)</f>
        <v/>
      </c>
      <c r="AK1086" t="str">
        <f>IF(OR(ISBLANK('!0'!AQ1088),ISERROR('!0'!AQ1088)),"",'!0'!AQ1088)</f>
        <v/>
      </c>
      <c r="AL1086" t="str">
        <f>IF(OR(ISBLANK('!0'!AR1088),ISERROR('!0'!AR1088)),"",'!0'!AR1088)</f>
        <v/>
      </c>
      <c r="AM1086" t="str">
        <f>IF(OR(ISBLANK('!0'!AS1088),ISERROR('!0'!AS1088)),"",'!0'!AS1088)</f>
        <v/>
      </c>
      <c r="AN1086" t="str">
        <f>IF(OR(ISBLANK('!0'!AT1088),ISERROR('!0'!AT1088)),"",'!0'!AT1088)</f>
        <v/>
      </c>
      <c r="AO1086" t="str">
        <f>IF(OR(ISBLANK('!0'!AU1088),ISERROR('!0'!AU1088)),"",'!0'!AU1088)</f>
        <v/>
      </c>
      <c r="AP1086" t="str">
        <f>IF(OR(ISBLANK('!0'!AV1088),ISERROR('!0'!AV1088)),"",'!0'!AV1088)</f>
        <v/>
      </c>
      <c r="AQ1086" t="str">
        <f>IF(OR(ISBLANK('!0'!AW1088),ISERROR('!0'!AW1088)),"",'!0'!AW1088)</f>
        <v/>
      </c>
      <c r="AR1086" t="str">
        <f>IF(OR(ISBLANK('!0'!AX1088),ISERROR('!0'!AX1088)),"",'!0'!AX1088)</f>
        <v/>
      </c>
      <c r="AS1086" t="str">
        <f>IF(OR(ISBLANK('!0'!AY1088),ISERROR('!0'!AY1088)),"",'!0'!AY1088)</f>
        <v/>
      </c>
      <c r="AT1086" t="str">
        <f>IF(OR(ISBLANK('!0'!AZ1088),ISERROR('!0'!AZ1088)),"",'!0'!AZ1088)</f>
        <v/>
      </c>
      <c r="AU1086" t="str">
        <f>IF(OR(ISBLANK('!0'!BA1088),ISERROR('!0'!BA1088)),"",'!0'!BA1088)</f>
        <v/>
      </c>
      <c r="AV1086" t="str">
        <f>IF(OR(ISBLANK('!0'!BB1088),ISERROR('!0'!BB1088)),"",'!0'!BB1088)</f>
        <v/>
      </c>
      <c r="AW1086" t="str">
        <f>IF(OR(ISBLANK('!0'!BC1088),ISERROR('!0'!BC1088)),"",'!0'!BC1088)</f>
        <v/>
      </c>
      <c r="AX1086" t="str">
        <f>IF(OR(ISBLANK('!0'!BD1088),ISERROR('!0'!BD1088)),"",'!0'!BD1088)</f>
        <v/>
      </c>
      <c r="AY1086" t="str">
        <f>IF(OR(ISBLANK('!0'!BE1088),ISERROR('!0'!BE1088)),"",'!0'!BE1088)</f>
        <v/>
      </c>
      <c r="AZ1086" t="str">
        <f>IF(OR(ISBLANK('!0'!BF1088),ISERROR('!0'!BF1088)),"",'!0'!BF1088)</f>
        <v/>
      </c>
      <c r="BA1086" t="str">
        <f>IF(OR(ISBLANK('!0'!BG1088),ISERROR('!0'!BG1088)),"",'!0'!BG1088)</f>
        <v/>
      </c>
      <c r="BB1086" t="str">
        <f>IF(OR(ISBLANK('!0'!BH1088),ISERROR('!0'!BH1088)),"",'!0'!BH1088)</f>
        <v/>
      </c>
      <c r="BC1086" t="str">
        <f>IF(OR(ISBLANK('!0'!BI1088),ISERROR('!0'!BI1088)),"",'!0'!BI1088)</f>
        <v/>
      </c>
    </row>
    <row r="1087" spans="1:55" ht="12.75" customHeight="1" x14ac:dyDescent="0.2">
      <c r="A1087" t="str">
        <f>IF(OR(ISBLANK('!0'!A1089),ISERROR('!0'!A1089)),"",'!0'!A1089)</f>
        <v/>
      </c>
      <c r="B1087" t="str">
        <f>IF(OR(ISBLANK('!0'!B1089),ISERROR('!0'!B1089)),"",'!0'!B1089)</f>
        <v/>
      </c>
      <c r="C1087" t="str">
        <f>IF(OR(ISBLANK('!0'!C1088),ISERROR('!0'!C1088)),"",'!0'!C1088)</f>
        <v/>
      </c>
      <c r="D1087" t="str">
        <f>IF(OR(ISBLANK('!0'!D1089),ISERROR('!0'!D1089)),"",'!0'!D1089)</f>
        <v/>
      </c>
      <c r="E1087" t="str">
        <f>IF(OR(ISBLANK('!0'!E1089),ISERROR('!0'!E1089)),"",'!0'!E1089)</f>
        <v/>
      </c>
      <c r="F1087" t="str">
        <f>IF(OR(ISBLANK('!0'!F1089),ISERROR('!0'!F1089)),"",'!0'!F1089)</f>
        <v/>
      </c>
      <c r="G1087" t="str">
        <f>IF(OR(ISBLANK('!0'!G1089),ISERROR('!0'!G1089)),"",'!0'!G1089)</f>
        <v/>
      </c>
      <c r="H1087" t="str">
        <f>IF(OR(ISBLANK('!0'!H1089),ISERROR('!0'!H1089)),"",'!0'!H1089)</f>
        <v/>
      </c>
      <c r="I1087" s="4" t="str">
        <f>IF(OR(ISBLANK('!0'!I1089),ISERROR('!0'!I1089)),"",'!0'!I1089)</f>
        <v/>
      </c>
      <c r="J1087" t="str">
        <f>IF(OR(ISBLANK('!0'!J1089),ISERROR('!0'!J1089)),"",'!0'!J1089)</f>
        <v/>
      </c>
      <c r="K1087" s="59" t="str">
        <f>IF(OR(ISBLANK('!0'!K1089),ISERROR('!0'!K1089)),"",'!0'!K1089)</f>
        <v/>
      </c>
      <c r="L1087" t="str">
        <f>IF(OR(ISBLANK('!0'!L1089),ISERROR('!0'!L1089)),"",'!0'!L1089)</f>
        <v/>
      </c>
      <c r="M1087" t="str">
        <f>IF(OR(ISBLANK('!0'!M1089),ISERROR('!0'!M1089)),"",'!0'!M1089)</f>
        <v/>
      </c>
      <c r="N1087" t="str">
        <f>IF(OR(ISBLANK('!0'!N1089),ISERROR('!0'!N1089)),"",'!0'!N1089)</f>
        <v/>
      </c>
      <c r="O1087" t="str">
        <f>IF(OR(ISBLANK('!0'!O1089),ISERROR('!0'!O1089)),"",'!0'!O1089)</f>
        <v/>
      </c>
      <c r="P1087" t="str">
        <f>IF(OR(ISBLANK('!0'!P1089),ISERROR('!0'!P1089)),"",'!0'!P1089)</f>
        <v/>
      </c>
      <c r="Q1087" t="str">
        <f>IF(OR(ISBLANK('!0'!Q1089),ISERROR('!0'!Q1089)),"",'!0'!Q1089)</f>
        <v/>
      </c>
      <c r="R1087" t="str">
        <f>IF(OR(ISBLANK('!0'!R1089),ISERROR('!0'!R1089)),"",'!0'!R1089)</f>
        <v/>
      </c>
      <c r="S1087" t="str">
        <f>IF(OR(ISBLANK('!0'!S1089),ISERROR('!0'!S1089)),"",'!0'!S1089)</f>
        <v/>
      </c>
      <c r="T1087" t="str">
        <f>IF(OR(ISBLANK('!0'!T1089),ISERROR('!0'!T1089)),"",'!0'!T1089)</f>
        <v/>
      </c>
      <c r="U1087" t="str">
        <f>IF(OR(ISBLANK('!0'!U1089),ISERROR('!0'!U1089)),"",'!0'!U1089)</f>
        <v/>
      </c>
      <c r="V1087" t="str">
        <f>IF(OR(ISBLANK('!0'!V1089),ISERROR('!0'!V1089)),"",'!0'!V1089)</f>
        <v/>
      </c>
      <c r="W1087" t="str">
        <f>IF(OR(ISBLANK('!0'!W1089),ISERROR('!0'!W1089)),"",'!0'!W1089)</f>
        <v/>
      </c>
      <c r="X1087" t="str">
        <f>IF(OR(ISBLANK('!0'!X1089),ISERROR('!0'!X1089)),"",'!0'!X1089)</f>
        <v/>
      </c>
      <c r="Y1087" t="str">
        <f>IF(OR(ISBLANK('!0'!Y1089),ISERROR('!0'!Y1089)),"",'!0'!Y1089)</f>
        <v/>
      </c>
      <c r="Z1087" t="str">
        <f>IF(OR(ISBLANK('!0'!Z1089),ISERROR('!0'!Z1089)),"",'!0'!Z1089)</f>
        <v/>
      </c>
      <c r="AA1087" t="str">
        <f>IF(OR(ISBLANK('!0'!AA1089),ISERROR('!0'!AA1089)),"",'!0'!AA1089)</f>
        <v/>
      </c>
      <c r="AB1087" t="str">
        <f>IF(OR(ISBLANK('!0'!AB1089),ISERROR('!0'!AB1089)),"",'!0'!AB1089)</f>
        <v/>
      </c>
      <c r="AC1087" t="str">
        <f>IF(OR(ISBLANK('!0'!AI1089),ISERROR('!0'!AI1089)),"",'!0'!AI1089)</f>
        <v/>
      </c>
      <c r="AD1087" t="str">
        <f>IF(OR(ISBLANK('!0'!AJ1089),ISERROR('!0'!AJ1089)),"",'!0'!AJ1089)</f>
        <v/>
      </c>
      <c r="AE1087" t="str">
        <f>IF(OR(ISBLANK('!0'!AK1089),ISERROR('!0'!AK1089)),"",'!0'!AK1089)</f>
        <v/>
      </c>
      <c r="AF1087" t="str">
        <f>IF(OR(ISBLANK('!0'!AL1089),ISERROR('!0'!AL1089)),"",'!0'!AL1089)</f>
        <v/>
      </c>
      <c r="AG1087" t="str">
        <f>IF(OR(ISBLANK('!0'!AM1089),ISERROR('!0'!AM1089)),"",'!0'!AM1089)</f>
        <v/>
      </c>
      <c r="AH1087" t="str">
        <f>IF(OR(ISBLANK('!0'!AN1089),ISERROR('!0'!AN1089)),"",'!0'!AN1089)</f>
        <v/>
      </c>
      <c r="AI1087" t="str">
        <f>IF(OR(ISBLANK('!0'!AO1089),ISERROR('!0'!AO1089)),"",'!0'!AO1089)</f>
        <v/>
      </c>
      <c r="AJ1087" t="str">
        <f>IF(OR(ISBLANK('!0'!AP1089),ISERROR('!0'!AP1089)),"",'!0'!AP1089)</f>
        <v/>
      </c>
      <c r="AK1087" t="str">
        <f>IF(OR(ISBLANK('!0'!AQ1089),ISERROR('!0'!AQ1089)),"",'!0'!AQ1089)</f>
        <v/>
      </c>
      <c r="AL1087" t="str">
        <f>IF(OR(ISBLANK('!0'!AR1089),ISERROR('!0'!AR1089)),"",'!0'!AR1089)</f>
        <v/>
      </c>
      <c r="AM1087" t="str">
        <f>IF(OR(ISBLANK('!0'!AS1089),ISERROR('!0'!AS1089)),"",'!0'!AS1089)</f>
        <v/>
      </c>
      <c r="AN1087" t="str">
        <f>IF(OR(ISBLANK('!0'!AT1089),ISERROR('!0'!AT1089)),"",'!0'!AT1089)</f>
        <v/>
      </c>
      <c r="AO1087" t="str">
        <f>IF(OR(ISBLANK('!0'!AU1089),ISERROR('!0'!AU1089)),"",'!0'!AU1089)</f>
        <v/>
      </c>
      <c r="AP1087" t="str">
        <f>IF(OR(ISBLANK('!0'!AV1089),ISERROR('!0'!AV1089)),"",'!0'!AV1089)</f>
        <v/>
      </c>
      <c r="AQ1087" t="str">
        <f>IF(OR(ISBLANK('!0'!AW1089),ISERROR('!0'!AW1089)),"",'!0'!AW1089)</f>
        <v/>
      </c>
      <c r="AR1087" t="str">
        <f>IF(OR(ISBLANK('!0'!AX1089),ISERROR('!0'!AX1089)),"",'!0'!AX1089)</f>
        <v/>
      </c>
      <c r="AS1087" t="str">
        <f>IF(OR(ISBLANK('!0'!AY1089),ISERROR('!0'!AY1089)),"",'!0'!AY1089)</f>
        <v/>
      </c>
      <c r="AT1087" t="str">
        <f>IF(OR(ISBLANK('!0'!AZ1089),ISERROR('!0'!AZ1089)),"",'!0'!AZ1089)</f>
        <v/>
      </c>
      <c r="AU1087" t="str">
        <f>IF(OR(ISBLANK('!0'!BA1089),ISERROR('!0'!BA1089)),"",'!0'!BA1089)</f>
        <v/>
      </c>
      <c r="AV1087" t="str">
        <f>IF(OR(ISBLANK('!0'!BB1089),ISERROR('!0'!BB1089)),"",'!0'!BB1089)</f>
        <v/>
      </c>
      <c r="AW1087" t="str">
        <f>IF(OR(ISBLANK('!0'!BC1089),ISERROR('!0'!BC1089)),"",'!0'!BC1089)</f>
        <v/>
      </c>
      <c r="AX1087" t="str">
        <f>IF(OR(ISBLANK('!0'!BD1089),ISERROR('!0'!BD1089)),"",'!0'!BD1089)</f>
        <v/>
      </c>
      <c r="AY1087" t="str">
        <f>IF(OR(ISBLANK('!0'!BE1089),ISERROR('!0'!BE1089)),"",'!0'!BE1089)</f>
        <v/>
      </c>
      <c r="AZ1087" t="str">
        <f>IF(OR(ISBLANK('!0'!BF1089),ISERROR('!0'!BF1089)),"",'!0'!BF1089)</f>
        <v/>
      </c>
      <c r="BA1087" t="str">
        <f>IF(OR(ISBLANK('!0'!BG1089),ISERROR('!0'!BG1089)),"",'!0'!BG1089)</f>
        <v/>
      </c>
      <c r="BB1087" t="str">
        <f>IF(OR(ISBLANK('!0'!BH1089),ISERROR('!0'!BH1089)),"",'!0'!BH1089)</f>
        <v/>
      </c>
      <c r="BC1087" t="str">
        <f>IF(OR(ISBLANK('!0'!BI1089),ISERROR('!0'!BI1089)),"",'!0'!BI1089)</f>
        <v/>
      </c>
    </row>
    <row r="1088" spans="1:55" ht="12.75" customHeight="1" x14ac:dyDescent="0.2">
      <c r="A1088" t="str">
        <f>IF(OR(ISBLANK('!0'!A1090),ISERROR('!0'!A1090)),"",'!0'!A1090)</f>
        <v/>
      </c>
      <c r="B1088" t="str">
        <f>IF(OR(ISBLANK('!0'!B1090),ISERROR('!0'!B1090)),"",'!0'!B1090)</f>
        <v/>
      </c>
      <c r="C1088" t="str">
        <f>IF(OR(ISBLANK('!0'!C1089),ISERROR('!0'!C1089)),"",'!0'!C1089)</f>
        <v/>
      </c>
      <c r="D1088" t="str">
        <f>IF(OR(ISBLANK('!0'!D1090),ISERROR('!0'!D1090)),"",'!0'!D1090)</f>
        <v/>
      </c>
      <c r="E1088" t="str">
        <f>IF(OR(ISBLANK('!0'!E1090),ISERROR('!0'!E1090)),"",'!0'!E1090)</f>
        <v/>
      </c>
      <c r="F1088" t="str">
        <f>IF(OR(ISBLANK('!0'!F1090),ISERROR('!0'!F1090)),"",'!0'!F1090)</f>
        <v/>
      </c>
      <c r="G1088" t="str">
        <f>IF(OR(ISBLANK('!0'!G1090),ISERROR('!0'!G1090)),"",'!0'!G1090)</f>
        <v/>
      </c>
      <c r="H1088" t="str">
        <f>IF(OR(ISBLANK('!0'!H1090),ISERROR('!0'!H1090)),"",'!0'!H1090)</f>
        <v/>
      </c>
      <c r="I1088" s="4" t="str">
        <f>IF(OR(ISBLANK('!0'!I1090),ISERROR('!0'!I1090)),"",'!0'!I1090)</f>
        <v/>
      </c>
      <c r="J1088" t="str">
        <f>IF(OR(ISBLANK('!0'!J1090),ISERROR('!0'!J1090)),"",'!0'!J1090)</f>
        <v/>
      </c>
      <c r="K1088" s="59" t="str">
        <f>IF(OR(ISBLANK('!0'!K1090),ISERROR('!0'!K1090)),"",'!0'!K1090)</f>
        <v/>
      </c>
      <c r="L1088" t="str">
        <f>IF(OR(ISBLANK('!0'!L1090),ISERROR('!0'!L1090)),"",'!0'!L1090)</f>
        <v/>
      </c>
      <c r="M1088" t="str">
        <f>IF(OR(ISBLANK('!0'!M1090),ISERROR('!0'!M1090)),"",'!0'!M1090)</f>
        <v/>
      </c>
      <c r="N1088" t="str">
        <f>IF(OR(ISBLANK('!0'!N1090),ISERROR('!0'!N1090)),"",'!0'!N1090)</f>
        <v/>
      </c>
      <c r="O1088" t="str">
        <f>IF(OR(ISBLANK('!0'!O1090),ISERROR('!0'!O1090)),"",'!0'!O1090)</f>
        <v/>
      </c>
      <c r="P1088" t="str">
        <f>IF(OR(ISBLANK('!0'!P1090),ISERROR('!0'!P1090)),"",'!0'!P1090)</f>
        <v/>
      </c>
      <c r="Q1088" t="str">
        <f>IF(OR(ISBLANK('!0'!Q1090),ISERROR('!0'!Q1090)),"",'!0'!Q1090)</f>
        <v/>
      </c>
      <c r="R1088" t="str">
        <f>IF(OR(ISBLANK('!0'!R1090),ISERROR('!0'!R1090)),"",'!0'!R1090)</f>
        <v/>
      </c>
      <c r="S1088" t="str">
        <f>IF(OR(ISBLANK('!0'!S1090),ISERROR('!0'!S1090)),"",'!0'!S1090)</f>
        <v/>
      </c>
      <c r="T1088" t="str">
        <f>IF(OR(ISBLANK('!0'!T1090),ISERROR('!0'!T1090)),"",'!0'!T1090)</f>
        <v/>
      </c>
      <c r="U1088" t="str">
        <f>IF(OR(ISBLANK('!0'!U1090),ISERROR('!0'!U1090)),"",'!0'!U1090)</f>
        <v/>
      </c>
      <c r="V1088" t="str">
        <f>IF(OR(ISBLANK('!0'!V1090),ISERROR('!0'!V1090)),"",'!0'!V1090)</f>
        <v/>
      </c>
      <c r="W1088" t="str">
        <f>IF(OR(ISBLANK('!0'!W1090),ISERROR('!0'!W1090)),"",'!0'!W1090)</f>
        <v/>
      </c>
      <c r="X1088" t="str">
        <f>IF(OR(ISBLANK('!0'!X1090),ISERROR('!0'!X1090)),"",'!0'!X1090)</f>
        <v/>
      </c>
      <c r="Y1088" t="str">
        <f>IF(OR(ISBLANK('!0'!Y1090),ISERROR('!0'!Y1090)),"",'!0'!Y1090)</f>
        <v/>
      </c>
      <c r="Z1088" t="str">
        <f>IF(OR(ISBLANK('!0'!Z1090),ISERROR('!0'!Z1090)),"",'!0'!Z1090)</f>
        <v/>
      </c>
      <c r="AA1088" t="str">
        <f>IF(OR(ISBLANK('!0'!AA1090),ISERROR('!0'!AA1090)),"",'!0'!AA1090)</f>
        <v/>
      </c>
      <c r="AB1088" t="str">
        <f>IF(OR(ISBLANK('!0'!AB1090),ISERROR('!0'!AB1090)),"",'!0'!AB1090)</f>
        <v/>
      </c>
      <c r="AC1088" t="str">
        <f>IF(OR(ISBLANK('!0'!AI1090),ISERROR('!0'!AI1090)),"",'!0'!AI1090)</f>
        <v/>
      </c>
      <c r="AD1088" t="str">
        <f>IF(OR(ISBLANK('!0'!AJ1090),ISERROR('!0'!AJ1090)),"",'!0'!AJ1090)</f>
        <v/>
      </c>
      <c r="AE1088" t="str">
        <f>IF(OR(ISBLANK('!0'!AK1090),ISERROR('!0'!AK1090)),"",'!0'!AK1090)</f>
        <v/>
      </c>
      <c r="AF1088" t="str">
        <f>IF(OR(ISBLANK('!0'!AL1090),ISERROR('!0'!AL1090)),"",'!0'!AL1090)</f>
        <v/>
      </c>
      <c r="AG1088" t="str">
        <f>IF(OR(ISBLANK('!0'!AM1090),ISERROR('!0'!AM1090)),"",'!0'!AM1090)</f>
        <v/>
      </c>
      <c r="AH1088" t="str">
        <f>IF(OR(ISBLANK('!0'!AN1090),ISERROR('!0'!AN1090)),"",'!0'!AN1090)</f>
        <v/>
      </c>
      <c r="AI1088" t="str">
        <f>IF(OR(ISBLANK('!0'!AO1090),ISERROR('!0'!AO1090)),"",'!0'!AO1090)</f>
        <v/>
      </c>
      <c r="AJ1088" t="str">
        <f>IF(OR(ISBLANK('!0'!AP1090),ISERROR('!0'!AP1090)),"",'!0'!AP1090)</f>
        <v/>
      </c>
      <c r="AK1088" t="str">
        <f>IF(OR(ISBLANK('!0'!AQ1090),ISERROR('!0'!AQ1090)),"",'!0'!AQ1090)</f>
        <v/>
      </c>
      <c r="AL1088" t="str">
        <f>IF(OR(ISBLANK('!0'!AR1090),ISERROR('!0'!AR1090)),"",'!0'!AR1090)</f>
        <v/>
      </c>
      <c r="AM1088" t="str">
        <f>IF(OR(ISBLANK('!0'!AS1090),ISERROR('!0'!AS1090)),"",'!0'!AS1090)</f>
        <v/>
      </c>
      <c r="AN1088" t="str">
        <f>IF(OR(ISBLANK('!0'!AT1090),ISERROR('!0'!AT1090)),"",'!0'!AT1090)</f>
        <v/>
      </c>
      <c r="AO1088" t="str">
        <f>IF(OR(ISBLANK('!0'!AU1090),ISERROR('!0'!AU1090)),"",'!0'!AU1090)</f>
        <v/>
      </c>
      <c r="AP1088" t="str">
        <f>IF(OR(ISBLANK('!0'!AV1090),ISERROR('!0'!AV1090)),"",'!0'!AV1090)</f>
        <v/>
      </c>
      <c r="AQ1088" t="str">
        <f>IF(OR(ISBLANK('!0'!AW1090),ISERROR('!0'!AW1090)),"",'!0'!AW1090)</f>
        <v/>
      </c>
      <c r="AR1088" t="str">
        <f>IF(OR(ISBLANK('!0'!AX1090),ISERROR('!0'!AX1090)),"",'!0'!AX1090)</f>
        <v/>
      </c>
      <c r="AS1088" t="str">
        <f>IF(OR(ISBLANK('!0'!AY1090),ISERROR('!0'!AY1090)),"",'!0'!AY1090)</f>
        <v/>
      </c>
      <c r="AT1088" t="str">
        <f>IF(OR(ISBLANK('!0'!AZ1090),ISERROR('!0'!AZ1090)),"",'!0'!AZ1090)</f>
        <v/>
      </c>
      <c r="AU1088" t="str">
        <f>IF(OR(ISBLANK('!0'!BA1090),ISERROR('!0'!BA1090)),"",'!0'!BA1090)</f>
        <v/>
      </c>
      <c r="AV1088" t="str">
        <f>IF(OR(ISBLANK('!0'!BB1090),ISERROR('!0'!BB1090)),"",'!0'!BB1090)</f>
        <v/>
      </c>
      <c r="AW1088" t="str">
        <f>IF(OR(ISBLANK('!0'!BC1090),ISERROR('!0'!BC1090)),"",'!0'!BC1090)</f>
        <v/>
      </c>
      <c r="AX1088" t="str">
        <f>IF(OR(ISBLANK('!0'!BD1090),ISERROR('!0'!BD1090)),"",'!0'!BD1090)</f>
        <v/>
      </c>
      <c r="AY1088" t="str">
        <f>IF(OR(ISBLANK('!0'!BE1090),ISERROR('!0'!BE1090)),"",'!0'!BE1090)</f>
        <v/>
      </c>
      <c r="AZ1088" t="str">
        <f>IF(OR(ISBLANK('!0'!BF1090),ISERROR('!0'!BF1090)),"",'!0'!BF1090)</f>
        <v/>
      </c>
      <c r="BA1088" t="str">
        <f>IF(OR(ISBLANK('!0'!BG1090),ISERROR('!0'!BG1090)),"",'!0'!BG1090)</f>
        <v/>
      </c>
      <c r="BB1088" t="str">
        <f>IF(OR(ISBLANK('!0'!BH1090),ISERROR('!0'!BH1090)),"",'!0'!BH1090)</f>
        <v/>
      </c>
      <c r="BC1088" t="str">
        <f>IF(OR(ISBLANK('!0'!BI1090),ISERROR('!0'!BI1090)),"",'!0'!BI1090)</f>
        <v/>
      </c>
    </row>
    <row r="1089" spans="1:55" ht="12.75" customHeight="1" x14ac:dyDescent="0.2">
      <c r="A1089" t="str">
        <f>IF(OR(ISBLANK('!0'!A1091),ISERROR('!0'!A1091)),"",'!0'!A1091)</f>
        <v/>
      </c>
      <c r="B1089" t="str">
        <f>IF(OR(ISBLANK('!0'!B1091),ISERROR('!0'!B1091)),"",'!0'!B1091)</f>
        <v/>
      </c>
      <c r="C1089" t="str">
        <f>IF(OR(ISBLANK('!0'!C1090),ISERROR('!0'!C1090)),"",'!0'!C1090)</f>
        <v/>
      </c>
      <c r="D1089" t="str">
        <f>IF(OR(ISBLANK('!0'!D1091),ISERROR('!0'!D1091)),"",'!0'!D1091)</f>
        <v/>
      </c>
      <c r="E1089" t="str">
        <f>IF(OR(ISBLANK('!0'!E1091),ISERROR('!0'!E1091)),"",'!0'!E1091)</f>
        <v/>
      </c>
      <c r="F1089" t="str">
        <f>IF(OR(ISBLANK('!0'!F1091),ISERROR('!0'!F1091)),"",'!0'!F1091)</f>
        <v/>
      </c>
      <c r="G1089" t="str">
        <f>IF(OR(ISBLANK('!0'!G1091),ISERROR('!0'!G1091)),"",'!0'!G1091)</f>
        <v/>
      </c>
      <c r="H1089" t="str">
        <f>IF(OR(ISBLANK('!0'!H1091),ISERROR('!0'!H1091)),"",'!0'!H1091)</f>
        <v/>
      </c>
      <c r="I1089" s="4" t="str">
        <f>IF(OR(ISBLANK('!0'!I1091),ISERROR('!0'!I1091)),"",'!0'!I1091)</f>
        <v/>
      </c>
      <c r="J1089" t="str">
        <f>IF(OR(ISBLANK('!0'!J1091),ISERROR('!0'!J1091)),"",'!0'!J1091)</f>
        <v/>
      </c>
      <c r="K1089" s="59" t="str">
        <f>IF(OR(ISBLANK('!0'!K1091),ISERROR('!0'!K1091)),"",'!0'!K1091)</f>
        <v/>
      </c>
      <c r="L1089" t="str">
        <f>IF(OR(ISBLANK('!0'!L1091),ISERROR('!0'!L1091)),"",'!0'!L1091)</f>
        <v/>
      </c>
      <c r="M1089" t="str">
        <f>IF(OR(ISBLANK('!0'!M1091),ISERROR('!0'!M1091)),"",'!0'!M1091)</f>
        <v/>
      </c>
      <c r="N1089" t="str">
        <f>IF(OR(ISBLANK('!0'!N1091),ISERROR('!0'!N1091)),"",'!0'!N1091)</f>
        <v/>
      </c>
      <c r="O1089" t="str">
        <f>IF(OR(ISBLANK('!0'!O1091),ISERROR('!0'!O1091)),"",'!0'!O1091)</f>
        <v/>
      </c>
      <c r="P1089" t="str">
        <f>IF(OR(ISBLANK('!0'!P1091),ISERROR('!0'!P1091)),"",'!0'!P1091)</f>
        <v/>
      </c>
      <c r="Q1089" t="str">
        <f>IF(OR(ISBLANK('!0'!Q1091),ISERROR('!0'!Q1091)),"",'!0'!Q1091)</f>
        <v/>
      </c>
      <c r="R1089" t="str">
        <f>IF(OR(ISBLANK('!0'!R1091),ISERROR('!0'!R1091)),"",'!0'!R1091)</f>
        <v/>
      </c>
      <c r="S1089" t="str">
        <f>IF(OR(ISBLANK('!0'!S1091),ISERROR('!0'!S1091)),"",'!0'!S1091)</f>
        <v/>
      </c>
      <c r="T1089" t="str">
        <f>IF(OR(ISBLANK('!0'!T1091),ISERROR('!0'!T1091)),"",'!0'!T1091)</f>
        <v/>
      </c>
      <c r="U1089" t="str">
        <f>IF(OR(ISBLANK('!0'!U1091),ISERROR('!0'!U1091)),"",'!0'!U1091)</f>
        <v/>
      </c>
      <c r="V1089" t="str">
        <f>IF(OR(ISBLANK('!0'!V1091),ISERROR('!0'!V1091)),"",'!0'!V1091)</f>
        <v/>
      </c>
      <c r="W1089" t="str">
        <f>IF(OR(ISBLANK('!0'!W1091),ISERROR('!0'!W1091)),"",'!0'!W1091)</f>
        <v/>
      </c>
      <c r="X1089" t="str">
        <f>IF(OR(ISBLANK('!0'!X1091),ISERROR('!0'!X1091)),"",'!0'!X1091)</f>
        <v/>
      </c>
      <c r="Y1089" t="str">
        <f>IF(OR(ISBLANK('!0'!Y1091),ISERROR('!0'!Y1091)),"",'!0'!Y1091)</f>
        <v/>
      </c>
      <c r="Z1089" t="str">
        <f>IF(OR(ISBLANK('!0'!Z1091),ISERROR('!0'!Z1091)),"",'!0'!Z1091)</f>
        <v/>
      </c>
      <c r="AA1089" t="str">
        <f>IF(OR(ISBLANK('!0'!AA1091),ISERROR('!0'!AA1091)),"",'!0'!AA1091)</f>
        <v/>
      </c>
      <c r="AB1089" t="str">
        <f>IF(OR(ISBLANK('!0'!AB1091),ISERROR('!0'!AB1091)),"",'!0'!AB1091)</f>
        <v/>
      </c>
      <c r="AC1089" t="str">
        <f>IF(OR(ISBLANK('!0'!AI1091),ISERROR('!0'!AI1091)),"",'!0'!AI1091)</f>
        <v/>
      </c>
      <c r="AD1089" t="str">
        <f>IF(OR(ISBLANK('!0'!AJ1091),ISERROR('!0'!AJ1091)),"",'!0'!AJ1091)</f>
        <v/>
      </c>
      <c r="AE1089" t="str">
        <f>IF(OR(ISBLANK('!0'!AK1091),ISERROR('!0'!AK1091)),"",'!0'!AK1091)</f>
        <v/>
      </c>
      <c r="AF1089" t="str">
        <f>IF(OR(ISBLANK('!0'!AL1091),ISERROR('!0'!AL1091)),"",'!0'!AL1091)</f>
        <v/>
      </c>
      <c r="AG1089" t="str">
        <f>IF(OR(ISBLANK('!0'!AM1091),ISERROR('!0'!AM1091)),"",'!0'!AM1091)</f>
        <v/>
      </c>
      <c r="AH1089" t="str">
        <f>IF(OR(ISBLANK('!0'!AN1091),ISERROR('!0'!AN1091)),"",'!0'!AN1091)</f>
        <v/>
      </c>
      <c r="AI1089" t="str">
        <f>IF(OR(ISBLANK('!0'!AO1091),ISERROR('!0'!AO1091)),"",'!0'!AO1091)</f>
        <v/>
      </c>
      <c r="AJ1089" t="str">
        <f>IF(OR(ISBLANK('!0'!AP1091),ISERROR('!0'!AP1091)),"",'!0'!AP1091)</f>
        <v/>
      </c>
      <c r="AK1089" t="str">
        <f>IF(OR(ISBLANK('!0'!AQ1091),ISERROR('!0'!AQ1091)),"",'!0'!AQ1091)</f>
        <v/>
      </c>
      <c r="AL1089" t="str">
        <f>IF(OR(ISBLANK('!0'!AR1091),ISERROR('!0'!AR1091)),"",'!0'!AR1091)</f>
        <v/>
      </c>
      <c r="AM1089" t="str">
        <f>IF(OR(ISBLANK('!0'!AS1091),ISERROR('!0'!AS1091)),"",'!0'!AS1091)</f>
        <v/>
      </c>
      <c r="AN1089" t="str">
        <f>IF(OR(ISBLANK('!0'!AT1091),ISERROR('!0'!AT1091)),"",'!0'!AT1091)</f>
        <v/>
      </c>
      <c r="AO1089" t="str">
        <f>IF(OR(ISBLANK('!0'!AU1091),ISERROR('!0'!AU1091)),"",'!0'!AU1091)</f>
        <v/>
      </c>
      <c r="AP1089" t="str">
        <f>IF(OR(ISBLANK('!0'!AV1091),ISERROR('!0'!AV1091)),"",'!0'!AV1091)</f>
        <v/>
      </c>
      <c r="AQ1089" t="str">
        <f>IF(OR(ISBLANK('!0'!AW1091),ISERROR('!0'!AW1091)),"",'!0'!AW1091)</f>
        <v/>
      </c>
      <c r="AR1089" t="str">
        <f>IF(OR(ISBLANK('!0'!AX1091),ISERROR('!0'!AX1091)),"",'!0'!AX1091)</f>
        <v/>
      </c>
      <c r="AS1089" t="str">
        <f>IF(OR(ISBLANK('!0'!AY1091),ISERROR('!0'!AY1091)),"",'!0'!AY1091)</f>
        <v/>
      </c>
      <c r="AT1089" t="str">
        <f>IF(OR(ISBLANK('!0'!AZ1091),ISERROR('!0'!AZ1091)),"",'!0'!AZ1091)</f>
        <v/>
      </c>
      <c r="AU1089" t="str">
        <f>IF(OR(ISBLANK('!0'!BA1091),ISERROR('!0'!BA1091)),"",'!0'!BA1091)</f>
        <v/>
      </c>
      <c r="AV1089" t="str">
        <f>IF(OR(ISBLANK('!0'!BB1091),ISERROR('!0'!BB1091)),"",'!0'!BB1091)</f>
        <v/>
      </c>
      <c r="AW1089" t="str">
        <f>IF(OR(ISBLANK('!0'!BC1091),ISERROR('!0'!BC1091)),"",'!0'!BC1091)</f>
        <v/>
      </c>
      <c r="AX1089" t="str">
        <f>IF(OR(ISBLANK('!0'!BD1091),ISERROR('!0'!BD1091)),"",'!0'!BD1091)</f>
        <v/>
      </c>
      <c r="AY1089" t="str">
        <f>IF(OR(ISBLANK('!0'!BE1091),ISERROR('!0'!BE1091)),"",'!0'!BE1091)</f>
        <v/>
      </c>
      <c r="AZ1089" t="str">
        <f>IF(OR(ISBLANK('!0'!BF1091),ISERROR('!0'!BF1091)),"",'!0'!BF1091)</f>
        <v/>
      </c>
      <c r="BA1089" t="str">
        <f>IF(OR(ISBLANK('!0'!BG1091),ISERROR('!0'!BG1091)),"",'!0'!BG1091)</f>
        <v/>
      </c>
      <c r="BB1089" t="str">
        <f>IF(OR(ISBLANK('!0'!BH1091),ISERROR('!0'!BH1091)),"",'!0'!BH1091)</f>
        <v/>
      </c>
      <c r="BC1089" t="str">
        <f>IF(OR(ISBLANK('!0'!BI1091),ISERROR('!0'!BI1091)),"",'!0'!BI1091)</f>
        <v/>
      </c>
    </row>
    <row r="1090" spans="1:55" ht="12.75" customHeight="1" x14ac:dyDescent="0.2">
      <c r="A1090" t="str">
        <f>IF(OR(ISBLANK('!0'!A1092),ISERROR('!0'!A1092)),"",'!0'!A1092)</f>
        <v/>
      </c>
      <c r="B1090" t="str">
        <f>IF(OR(ISBLANK('!0'!B1092),ISERROR('!0'!B1092)),"",'!0'!B1092)</f>
        <v/>
      </c>
      <c r="C1090" t="str">
        <f>IF(OR(ISBLANK('!0'!C1091),ISERROR('!0'!C1091)),"",'!0'!C1091)</f>
        <v/>
      </c>
      <c r="D1090" t="str">
        <f>IF(OR(ISBLANK('!0'!D1092),ISERROR('!0'!D1092)),"",'!0'!D1092)</f>
        <v/>
      </c>
      <c r="E1090" t="str">
        <f>IF(OR(ISBLANK('!0'!E1092),ISERROR('!0'!E1092)),"",'!0'!E1092)</f>
        <v/>
      </c>
      <c r="F1090" t="str">
        <f>IF(OR(ISBLANK('!0'!F1092),ISERROR('!0'!F1092)),"",'!0'!F1092)</f>
        <v/>
      </c>
      <c r="G1090" t="str">
        <f>IF(OR(ISBLANK('!0'!G1092),ISERROR('!0'!G1092)),"",'!0'!G1092)</f>
        <v/>
      </c>
      <c r="H1090" t="str">
        <f>IF(OR(ISBLANK('!0'!H1092),ISERROR('!0'!H1092)),"",'!0'!H1092)</f>
        <v/>
      </c>
      <c r="I1090" s="4" t="str">
        <f>IF(OR(ISBLANK('!0'!I1092),ISERROR('!0'!I1092)),"",'!0'!I1092)</f>
        <v/>
      </c>
      <c r="J1090" t="str">
        <f>IF(OR(ISBLANK('!0'!J1092),ISERROR('!0'!J1092)),"",'!0'!J1092)</f>
        <v/>
      </c>
      <c r="K1090" s="59" t="str">
        <f>IF(OR(ISBLANK('!0'!K1092),ISERROR('!0'!K1092)),"",'!0'!K1092)</f>
        <v/>
      </c>
      <c r="L1090" t="str">
        <f>IF(OR(ISBLANK('!0'!L1092),ISERROR('!0'!L1092)),"",'!0'!L1092)</f>
        <v/>
      </c>
      <c r="M1090" t="str">
        <f>IF(OR(ISBLANK('!0'!M1092),ISERROR('!0'!M1092)),"",'!0'!M1092)</f>
        <v/>
      </c>
      <c r="N1090" t="str">
        <f>IF(OR(ISBLANK('!0'!N1092),ISERROR('!0'!N1092)),"",'!0'!N1092)</f>
        <v/>
      </c>
      <c r="O1090" t="str">
        <f>IF(OR(ISBLANK('!0'!O1092),ISERROR('!0'!O1092)),"",'!0'!O1092)</f>
        <v/>
      </c>
      <c r="P1090" t="str">
        <f>IF(OR(ISBLANK('!0'!P1092),ISERROR('!0'!P1092)),"",'!0'!P1092)</f>
        <v/>
      </c>
      <c r="Q1090" t="str">
        <f>IF(OR(ISBLANK('!0'!Q1092),ISERROR('!0'!Q1092)),"",'!0'!Q1092)</f>
        <v/>
      </c>
      <c r="R1090" t="str">
        <f>IF(OR(ISBLANK('!0'!R1092),ISERROR('!0'!R1092)),"",'!0'!R1092)</f>
        <v/>
      </c>
      <c r="S1090" t="str">
        <f>IF(OR(ISBLANK('!0'!S1092),ISERROR('!0'!S1092)),"",'!0'!S1092)</f>
        <v/>
      </c>
      <c r="T1090" t="str">
        <f>IF(OR(ISBLANK('!0'!T1092),ISERROR('!0'!T1092)),"",'!0'!T1092)</f>
        <v/>
      </c>
      <c r="U1090" t="str">
        <f>IF(OR(ISBLANK('!0'!U1092),ISERROR('!0'!U1092)),"",'!0'!U1092)</f>
        <v/>
      </c>
      <c r="V1090" t="str">
        <f>IF(OR(ISBLANK('!0'!V1092),ISERROR('!0'!V1092)),"",'!0'!V1092)</f>
        <v/>
      </c>
      <c r="W1090" t="str">
        <f>IF(OR(ISBLANK('!0'!W1092),ISERROR('!0'!W1092)),"",'!0'!W1092)</f>
        <v/>
      </c>
      <c r="X1090" t="str">
        <f>IF(OR(ISBLANK('!0'!X1092),ISERROR('!0'!X1092)),"",'!0'!X1092)</f>
        <v/>
      </c>
      <c r="Y1090" t="str">
        <f>IF(OR(ISBLANK('!0'!Y1092),ISERROR('!0'!Y1092)),"",'!0'!Y1092)</f>
        <v/>
      </c>
      <c r="Z1090" t="str">
        <f>IF(OR(ISBLANK('!0'!Z1092),ISERROR('!0'!Z1092)),"",'!0'!Z1092)</f>
        <v/>
      </c>
      <c r="AA1090" t="str">
        <f>IF(OR(ISBLANK('!0'!AA1092),ISERROR('!0'!AA1092)),"",'!0'!AA1092)</f>
        <v/>
      </c>
      <c r="AB1090" t="str">
        <f>IF(OR(ISBLANK('!0'!AB1092),ISERROR('!0'!AB1092)),"",'!0'!AB1092)</f>
        <v/>
      </c>
      <c r="AC1090" t="str">
        <f>IF(OR(ISBLANK('!0'!AI1092),ISERROR('!0'!AI1092)),"",'!0'!AI1092)</f>
        <v/>
      </c>
      <c r="AD1090" t="str">
        <f>IF(OR(ISBLANK('!0'!AJ1092),ISERROR('!0'!AJ1092)),"",'!0'!AJ1092)</f>
        <v/>
      </c>
      <c r="AE1090" t="str">
        <f>IF(OR(ISBLANK('!0'!AK1092),ISERROR('!0'!AK1092)),"",'!0'!AK1092)</f>
        <v/>
      </c>
      <c r="AF1090" t="str">
        <f>IF(OR(ISBLANK('!0'!AL1092),ISERROR('!0'!AL1092)),"",'!0'!AL1092)</f>
        <v/>
      </c>
      <c r="AG1090" t="str">
        <f>IF(OR(ISBLANK('!0'!AM1092),ISERROR('!0'!AM1092)),"",'!0'!AM1092)</f>
        <v/>
      </c>
      <c r="AH1090" t="str">
        <f>IF(OR(ISBLANK('!0'!AN1092),ISERROR('!0'!AN1092)),"",'!0'!AN1092)</f>
        <v/>
      </c>
      <c r="AI1090" t="str">
        <f>IF(OR(ISBLANK('!0'!AO1092),ISERROR('!0'!AO1092)),"",'!0'!AO1092)</f>
        <v/>
      </c>
      <c r="AJ1090" t="str">
        <f>IF(OR(ISBLANK('!0'!AP1092),ISERROR('!0'!AP1092)),"",'!0'!AP1092)</f>
        <v/>
      </c>
      <c r="AK1090" t="str">
        <f>IF(OR(ISBLANK('!0'!AQ1092),ISERROR('!0'!AQ1092)),"",'!0'!AQ1092)</f>
        <v/>
      </c>
      <c r="AL1090" t="str">
        <f>IF(OR(ISBLANK('!0'!AR1092),ISERROR('!0'!AR1092)),"",'!0'!AR1092)</f>
        <v/>
      </c>
      <c r="AM1090" t="str">
        <f>IF(OR(ISBLANK('!0'!AS1092),ISERROR('!0'!AS1092)),"",'!0'!AS1092)</f>
        <v/>
      </c>
      <c r="AN1090" t="str">
        <f>IF(OR(ISBLANK('!0'!AT1092),ISERROR('!0'!AT1092)),"",'!0'!AT1092)</f>
        <v/>
      </c>
      <c r="AO1090" t="str">
        <f>IF(OR(ISBLANK('!0'!AU1092),ISERROR('!0'!AU1092)),"",'!0'!AU1092)</f>
        <v/>
      </c>
      <c r="AP1090" t="str">
        <f>IF(OR(ISBLANK('!0'!AV1092),ISERROR('!0'!AV1092)),"",'!0'!AV1092)</f>
        <v/>
      </c>
      <c r="AQ1090" t="str">
        <f>IF(OR(ISBLANK('!0'!AW1092),ISERROR('!0'!AW1092)),"",'!0'!AW1092)</f>
        <v/>
      </c>
      <c r="AR1090" t="str">
        <f>IF(OR(ISBLANK('!0'!AX1092),ISERROR('!0'!AX1092)),"",'!0'!AX1092)</f>
        <v/>
      </c>
      <c r="AS1090" t="str">
        <f>IF(OR(ISBLANK('!0'!AY1092),ISERROR('!0'!AY1092)),"",'!0'!AY1092)</f>
        <v/>
      </c>
      <c r="AT1090" t="str">
        <f>IF(OR(ISBLANK('!0'!AZ1092),ISERROR('!0'!AZ1092)),"",'!0'!AZ1092)</f>
        <v/>
      </c>
      <c r="AU1090" t="str">
        <f>IF(OR(ISBLANK('!0'!BA1092),ISERROR('!0'!BA1092)),"",'!0'!BA1092)</f>
        <v/>
      </c>
      <c r="AV1090" t="str">
        <f>IF(OR(ISBLANK('!0'!BB1092),ISERROR('!0'!BB1092)),"",'!0'!BB1092)</f>
        <v/>
      </c>
      <c r="AW1090" t="str">
        <f>IF(OR(ISBLANK('!0'!BC1092),ISERROR('!0'!BC1092)),"",'!0'!BC1092)</f>
        <v/>
      </c>
      <c r="AX1090" t="str">
        <f>IF(OR(ISBLANK('!0'!BD1092),ISERROR('!0'!BD1092)),"",'!0'!BD1092)</f>
        <v/>
      </c>
      <c r="AY1090" t="str">
        <f>IF(OR(ISBLANK('!0'!BE1092),ISERROR('!0'!BE1092)),"",'!0'!BE1092)</f>
        <v/>
      </c>
      <c r="AZ1090" t="str">
        <f>IF(OR(ISBLANK('!0'!BF1092),ISERROR('!0'!BF1092)),"",'!0'!BF1092)</f>
        <v/>
      </c>
      <c r="BA1090" t="str">
        <f>IF(OR(ISBLANK('!0'!BG1092),ISERROR('!0'!BG1092)),"",'!0'!BG1092)</f>
        <v/>
      </c>
      <c r="BB1090" t="str">
        <f>IF(OR(ISBLANK('!0'!BH1092),ISERROR('!0'!BH1092)),"",'!0'!BH1092)</f>
        <v/>
      </c>
      <c r="BC1090" t="str">
        <f>IF(OR(ISBLANK('!0'!BI1092),ISERROR('!0'!BI1092)),"",'!0'!BI1092)</f>
        <v/>
      </c>
    </row>
    <row r="1091" spans="1:55" ht="12.75" customHeight="1" x14ac:dyDescent="0.2">
      <c r="A1091" t="str">
        <f>IF(OR(ISBLANK('!0'!A1093),ISERROR('!0'!A1093)),"",'!0'!A1093)</f>
        <v/>
      </c>
      <c r="B1091" t="str">
        <f>IF(OR(ISBLANK('!0'!B1093),ISERROR('!0'!B1093)),"",'!0'!B1093)</f>
        <v/>
      </c>
      <c r="C1091" t="str">
        <f>IF(OR(ISBLANK('!0'!C1092),ISERROR('!0'!C1092)),"",'!0'!C1092)</f>
        <v/>
      </c>
      <c r="D1091" t="str">
        <f>IF(OR(ISBLANK('!0'!D1093),ISERROR('!0'!D1093)),"",'!0'!D1093)</f>
        <v/>
      </c>
      <c r="E1091" t="str">
        <f>IF(OR(ISBLANK('!0'!E1093),ISERROR('!0'!E1093)),"",'!0'!E1093)</f>
        <v/>
      </c>
      <c r="F1091" t="str">
        <f>IF(OR(ISBLANK('!0'!F1093),ISERROR('!0'!F1093)),"",'!0'!F1093)</f>
        <v/>
      </c>
      <c r="G1091" t="str">
        <f>IF(OR(ISBLANK('!0'!G1093),ISERROR('!0'!G1093)),"",'!0'!G1093)</f>
        <v/>
      </c>
      <c r="H1091" t="str">
        <f>IF(OR(ISBLANK('!0'!H1093),ISERROR('!0'!H1093)),"",'!0'!H1093)</f>
        <v/>
      </c>
      <c r="I1091" s="4" t="str">
        <f>IF(OR(ISBLANK('!0'!I1093),ISERROR('!0'!I1093)),"",'!0'!I1093)</f>
        <v/>
      </c>
      <c r="J1091" t="str">
        <f>IF(OR(ISBLANK('!0'!J1093),ISERROR('!0'!J1093)),"",'!0'!J1093)</f>
        <v/>
      </c>
      <c r="K1091" s="59" t="str">
        <f>IF(OR(ISBLANK('!0'!K1093),ISERROR('!0'!K1093)),"",'!0'!K1093)</f>
        <v/>
      </c>
      <c r="L1091" t="str">
        <f>IF(OR(ISBLANK('!0'!L1093),ISERROR('!0'!L1093)),"",'!0'!L1093)</f>
        <v/>
      </c>
      <c r="M1091" t="str">
        <f>IF(OR(ISBLANK('!0'!M1093),ISERROR('!0'!M1093)),"",'!0'!M1093)</f>
        <v/>
      </c>
      <c r="N1091" t="str">
        <f>IF(OR(ISBLANK('!0'!N1093),ISERROR('!0'!N1093)),"",'!0'!N1093)</f>
        <v/>
      </c>
      <c r="O1091" t="str">
        <f>IF(OR(ISBLANK('!0'!O1093),ISERROR('!0'!O1093)),"",'!0'!O1093)</f>
        <v/>
      </c>
      <c r="P1091" t="str">
        <f>IF(OR(ISBLANK('!0'!P1093),ISERROR('!0'!P1093)),"",'!0'!P1093)</f>
        <v/>
      </c>
      <c r="Q1091" t="str">
        <f>IF(OR(ISBLANK('!0'!Q1093),ISERROR('!0'!Q1093)),"",'!0'!Q1093)</f>
        <v/>
      </c>
      <c r="R1091" t="str">
        <f>IF(OR(ISBLANK('!0'!R1093),ISERROR('!0'!R1093)),"",'!0'!R1093)</f>
        <v/>
      </c>
      <c r="S1091" t="str">
        <f>IF(OR(ISBLANK('!0'!S1093),ISERROR('!0'!S1093)),"",'!0'!S1093)</f>
        <v/>
      </c>
      <c r="T1091" t="str">
        <f>IF(OR(ISBLANK('!0'!T1093),ISERROR('!0'!T1093)),"",'!0'!T1093)</f>
        <v/>
      </c>
      <c r="U1091" t="str">
        <f>IF(OR(ISBLANK('!0'!U1093),ISERROR('!0'!U1093)),"",'!0'!U1093)</f>
        <v/>
      </c>
      <c r="V1091" t="str">
        <f>IF(OR(ISBLANK('!0'!V1093),ISERROR('!0'!V1093)),"",'!0'!V1093)</f>
        <v/>
      </c>
      <c r="W1091" t="str">
        <f>IF(OR(ISBLANK('!0'!W1093),ISERROR('!0'!W1093)),"",'!0'!W1093)</f>
        <v/>
      </c>
      <c r="X1091" t="str">
        <f>IF(OR(ISBLANK('!0'!X1093),ISERROR('!0'!X1093)),"",'!0'!X1093)</f>
        <v/>
      </c>
      <c r="Y1091" t="str">
        <f>IF(OR(ISBLANK('!0'!Y1093),ISERROR('!0'!Y1093)),"",'!0'!Y1093)</f>
        <v/>
      </c>
      <c r="Z1091" t="str">
        <f>IF(OR(ISBLANK('!0'!Z1093),ISERROR('!0'!Z1093)),"",'!0'!Z1093)</f>
        <v/>
      </c>
      <c r="AA1091" t="str">
        <f>IF(OR(ISBLANK('!0'!AA1093),ISERROR('!0'!AA1093)),"",'!0'!AA1093)</f>
        <v/>
      </c>
      <c r="AB1091" t="str">
        <f>IF(OR(ISBLANK('!0'!AB1093),ISERROR('!0'!AB1093)),"",'!0'!AB1093)</f>
        <v/>
      </c>
      <c r="AC1091" t="str">
        <f>IF(OR(ISBLANK('!0'!AI1093),ISERROR('!0'!AI1093)),"",'!0'!AI1093)</f>
        <v/>
      </c>
      <c r="AD1091" t="str">
        <f>IF(OR(ISBLANK('!0'!AJ1093),ISERROR('!0'!AJ1093)),"",'!0'!AJ1093)</f>
        <v/>
      </c>
      <c r="AE1091" t="str">
        <f>IF(OR(ISBLANK('!0'!AK1093),ISERROR('!0'!AK1093)),"",'!0'!AK1093)</f>
        <v/>
      </c>
      <c r="AF1091" t="str">
        <f>IF(OR(ISBLANK('!0'!AL1093),ISERROR('!0'!AL1093)),"",'!0'!AL1093)</f>
        <v/>
      </c>
      <c r="AG1091" t="str">
        <f>IF(OR(ISBLANK('!0'!AM1093),ISERROR('!0'!AM1093)),"",'!0'!AM1093)</f>
        <v/>
      </c>
      <c r="AH1091" t="str">
        <f>IF(OR(ISBLANK('!0'!AN1093),ISERROR('!0'!AN1093)),"",'!0'!AN1093)</f>
        <v/>
      </c>
      <c r="AI1091" t="str">
        <f>IF(OR(ISBLANK('!0'!AO1093),ISERROR('!0'!AO1093)),"",'!0'!AO1093)</f>
        <v/>
      </c>
      <c r="AJ1091" t="str">
        <f>IF(OR(ISBLANK('!0'!AP1093),ISERROR('!0'!AP1093)),"",'!0'!AP1093)</f>
        <v/>
      </c>
      <c r="AK1091" t="str">
        <f>IF(OR(ISBLANK('!0'!AQ1093),ISERROR('!0'!AQ1093)),"",'!0'!AQ1093)</f>
        <v/>
      </c>
      <c r="AL1091" t="str">
        <f>IF(OR(ISBLANK('!0'!AR1093),ISERROR('!0'!AR1093)),"",'!0'!AR1093)</f>
        <v/>
      </c>
      <c r="AM1091" t="str">
        <f>IF(OR(ISBLANK('!0'!AS1093),ISERROR('!0'!AS1093)),"",'!0'!AS1093)</f>
        <v/>
      </c>
      <c r="AN1091" t="str">
        <f>IF(OR(ISBLANK('!0'!AT1093),ISERROR('!0'!AT1093)),"",'!0'!AT1093)</f>
        <v/>
      </c>
      <c r="AO1091" t="str">
        <f>IF(OR(ISBLANK('!0'!AU1093),ISERROR('!0'!AU1093)),"",'!0'!AU1093)</f>
        <v/>
      </c>
      <c r="AP1091" t="str">
        <f>IF(OR(ISBLANK('!0'!AV1093),ISERROR('!0'!AV1093)),"",'!0'!AV1093)</f>
        <v/>
      </c>
      <c r="AQ1091" t="str">
        <f>IF(OR(ISBLANK('!0'!AW1093),ISERROR('!0'!AW1093)),"",'!0'!AW1093)</f>
        <v/>
      </c>
      <c r="AR1091" t="str">
        <f>IF(OR(ISBLANK('!0'!AX1093),ISERROR('!0'!AX1093)),"",'!0'!AX1093)</f>
        <v/>
      </c>
      <c r="AS1091" t="str">
        <f>IF(OR(ISBLANK('!0'!AY1093),ISERROR('!0'!AY1093)),"",'!0'!AY1093)</f>
        <v/>
      </c>
      <c r="AT1091" t="str">
        <f>IF(OR(ISBLANK('!0'!AZ1093),ISERROR('!0'!AZ1093)),"",'!0'!AZ1093)</f>
        <v/>
      </c>
      <c r="AU1091" t="str">
        <f>IF(OR(ISBLANK('!0'!BA1093),ISERROR('!0'!BA1093)),"",'!0'!BA1093)</f>
        <v/>
      </c>
      <c r="AV1091" t="str">
        <f>IF(OR(ISBLANK('!0'!BB1093),ISERROR('!0'!BB1093)),"",'!0'!BB1093)</f>
        <v/>
      </c>
      <c r="AW1091" t="str">
        <f>IF(OR(ISBLANK('!0'!BC1093),ISERROR('!0'!BC1093)),"",'!0'!BC1093)</f>
        <v/>
      </c>
      <c r="AX1091" t="str">
        <f>IF(OR(ISBLANK('!0'!BD1093),ISERROR('!0'!BD1093)),"",'!0'!BD1093)</f>
        <v/>
      </c>
      <c r="AY1091" t="str">
        <f>IF(OR(ISBLANK('!0'!BE1093),ISERROR('!0'!BE1093)),"",'!0'!BE1093)</f>
        <v/>
      </c>
      <c r="AZ1091" t="str">
        <f>IF(OR(ISBLANK('!0'!BF1093),ISERROR('!0'!BF1093)),"",'!0'!BF1093)</f>
        <v/>
      </c>
      <c r="BA1091" t="str">
        <f>IF(OR(ISBLANK('!0'!BG1093),ISERROR('!0'!BG1093)),"",'!0'!BG1093)</f>
        <v/>
      </c>
      <c r="BB1091" t="str">
        <f>IF(OR(ISBLANK('!0'!BH1093),ISERROR('!0'!BH1093)),"",'!0'!BH1093)</f>
        <v/>
      </c>
      <c r="BC1091" t="str">
        <f>IF(OR(ISBLANK('!0'!BI1093),ISERROR('!0'!BI1093)),"",'!0'!BI1093)</f>
        <v/>
      </c>
    </row>
    <row r="1092" spans="1:55" ht="12.75" customHeight="1" x14ac:dyDescent="0.2">
      <c r="A1092" t="str">
        <f>IF(OR(ISBLANK('!0'!A1094),ISERROR('!0'!A1094)),"",'!0'!A1094)</f>
        <v/>
      </c>
      <c r="B1092" t="str">
        <f>IF(OR(ISBLANK('!0'!B1094),ISERROR('!0'!B1094)),"",'!0'!B1094)</f>
        <v/>
      </c>
      <c r="C1092" t="str">
        <f>IF(OR(ISBLANK('!0'!C1093),ISERROR('!0'!C1093)),"",'!0'!C1093)</f>
        <v/>
      </c>
      <c r="D1092" t="str">
        <f>IF(OR(ISBLANK('!0'!D1094),ISERROR('!0'!D1094)),"",'!0'!D1094)</f>
        <v/>
      </c>
      <c r="E1092" t="str">
        <f>IF(OR(ISBLANK('!0'!E1094),ISERROR('!0'!E1094)),"",'!0'!E1094)</f>
        <v/>
      </c>
      <c r="F1092" t="str">
        <f>IF(OR(ISBLANK('!0'!F1094),ISERROR('!0'!F1094)),"",'!0'!F1094)</f>
        <v/>
      </c>
      <c r="G1092" t="str">
        <f>IF(OR(ISBLANK('!0'!G1094),ISERROR('!0'!G1094)),"",'!0'!G1094)</f>
        <v/>
      </c>
      <c r="H1092" t="str">
        <f>IF(OR(ISBLANK('!0'!H1094),ISERROR('!0'!H1094)),"",'!0'!H1094)</f>
        <v/>
      </c>
      <c r="I1092" s="4" t="str">
        <f>IF(OR(ISBLANK('!0'!I1094),ISERROR('!0'!I1094)),"",'!0'!I1094)</f>
        <v/>
      </c>
      <c r="J1092" t="str">
        <f>IF(OR(ISBLANK('!0'!J1094),ISERROR('!0'!J1094)),"",'!0'!J1094)</f>
        <v/>
      </c>
      <c r="K1092" s="59" t="str">
        <f>IF(OR(ISBLANK('!0'!K1094),ISERROR('!0'!K1094)),"",'!0'!K1094)</f>
        <v/>
      </c>
      <c r="L1092" t="str">
        <f>IF(OR(ISBLANK('!0'!L1094),ISERROR('!0'!L1094)),"",'!0'!L1094)</f>
        <v/>
      </c>
      <c r="M1092" t="str">
        <f>IF(OR(ISBLANK('!0'!M1094),ISERROR('!0'!M1094)),"",'!0'!M1094)</f>
        <v/>
      </c>
      <c r="N1092" t="str">
        <f>IF(OR(ISBLANK('!0'!N1094),ISERROR('!0'!N1094)),"",'!0'!N1094)</f>
        <v/>
      </c>
      <c r="O1092" t="str">
        <f>IF(OR(ISBLANK('!0'!O1094),ISERROR('!0'!O1094)),"",'!0'!O1094)</f>
        <v/>
      </c>
      <c r="P1092" t="str">
        <f>IF(OR(ISBLANK('!0'!P1094),ISERROR('!0'!P1094)),"",'!0'!P1094)</f>
        <v/>
      </c>
      <c r="Q1092" t="str">
        <f>IF(OR(ISBLANK('!0'!Q1094),ISERROR('!0'!Q1094)),"",'!0'!Q1094)</f>
        <v/>
      </c>
      <c r="R1092" t="str">
        <f>IF(OR(ISBLANK('!0'!R1094),ISERROR('!0'!R1094)),"",'!0'!R1094)</f>
        <v/>
      </c>
      <c r="S1092" t="str">
        <f>IF(OR(ISBLANK('!0'!S1094),ISERROR('!0'!S1094)),"",'!0'!S1094)</f>
        <v/>
      </c>
      <c r="T1092" t="str">
        <f>IF(OR(ISBLANK('!0'!T1094),ISERROR('!0'!T1094)),"",'!0'!T1094)</f>
        <v/>
      </c>
      <c r="U1092" t="str">
        <f>IF(OR(ISBLANK('!0'!U1094),ISERROR('!0'!U1094)),"",'!0'!U1094)</f>
        <v/>
      </c>
      <c r="V1092" t="str">
        <f>IF(OR(ISBLANK('!0'!V1094),ISERROR('!0'!V1094)),"",'!0'!V1094)</f>
        <v/>
      </c>
      <c r="W1092" t="str">
        <f>IF(OR(ISBLANK('!0'!W1094),ISERROR('!0'!W1094)),"",'!0'!W1094)</f>
        <v/>
      </c>
      <c r="X1092" t="str">
        <f>IF(OR(ISBLANK('!0'!X1094),ISERROR('!0'!X1094)),"",'!0'!X1094)</f>
        <v/>
      </c>
      <c r="Y1092" t="str">
        <f>IF(OR(ISBLANK('!0'!Y1094),ISERROR('!0'!Y1094)),"",'!0'!Y1094)</f>
        <v/>
      </c>
      <c r="Z1092" t="str">
        <f>IF(OR(ISBLANK('!0'!Z1094),ISERROR('!0'!Z1094)),"",'!0'!Z1094)</f>
        <v/>
      </c>
      <c r="AA1092" t="str">
        <f>IF(OR(ISBLANK('!0'!AA1094),ISERROR('!0'!AA1094)),"",'!0'!AA1094)</f>
        <v/>
      </c>
      <c r="AB1092" t="str">
        <f>IF(OR(ISBLANK('!0'!AB1094),ISERROR('!0'!AB1094)),"",'!0'!AB1094)</f>
        <v/>
      </c>
      <c r="AC1092" t="str">
        <f>IF(OR(ISBLANK('!0'!AI1094),ISERROR('!0'!AI1094)),"",'!0'!AI1094)</f>
        <v/>
      </c>
      <c r="AD1092" t="str">
        <f>IF(OR(ISBLANK('!0'!AJ1094),ISERROR('!0'!AJ1094)),"",'!0'!AJ1094)</f>
        <v/>
      </c>
      <c r="AE1092" t="str">
        <f>IF(OR(ISBLANK('!0'!AK1094),ISERROR('!0'!AK1094)),"",'!0'!AK1094)</f>
        <v/>
      </c>
      <c r="AF1092" t="str">
        <f>IF(OR(ISBLANK('!0'!AL1094),ISERROR('!0'!AL1094)),"",'!0'!AL1094)</f>
        <v/>
      </c>
      <c r="AG1092" t="str">
        <f>IF(OR(ISBLANK('!0'!AM1094),ISERROR('!0'!AM1094)),"",'!0'!AM1094)</f>
        <v/>
      </c>
      <c r="AH1092" t="str">
        <f>IF(OR(ISBLANK('!0'!AN1094),ISERROR('!0'!AN1094)),"",'!0'!AN1094)</f>
        <v/>
      </c>
      <c r="AI1092" t="str">
        <f>IF(OR(ISBLANK('!0'!AO1094),ISERROR('!0'!AO1094)),"",'!0'!AO1094)</f>
        <v/>
      </c>
      <c r="AJ1092" t="str">
        <f>IF(OR(ISBLANK('!0'!AP1094),ISERROR('!0'!AP1094)),"",'!0'!AP1094)</f>
        <v/>
      </c>
      <c r="AK1092" t="str">
        <f>IF(OR(ISBLANK('!0'!AQ1094),ISERROR('!0'!AQ1094)),"",'!0'!AQ1094)</f>
        <v/>
      </c>
      <c r="AL1092" t="str">
        <f>IF(OR(ISBLANK('!0'!AR1094),ISERROR('!0'!AR1094)),"",'!0'!AR1094)</f>
        <v/>
      </c>
      <c r="AM1092" t="str">
        <f>IF(OR(ISBLANK('!0'!AS1094),ISERROR('!0'!AS1094)),"",'!0'!AS1094)</f>
        <v/>
      </c>
      <c r="AN1092" t="str">
        <f>IF(OR(ISBLANK('!0'!AT1094),ISERROR('!0'!AT1094)),"",'!0'!AT1094)</f>
        <v/>
      </c>
      <c r="AO1092" t="str">
        <f>IF(OR(ISBLANK('!0'!AU1094),ISERROR('!0'!AU1094)),"",'!0'!AU1094)</f>
        <v/>
      </c>
      <c r="AP1092" t="str">
        <f>IF(OR(ISBLANK('!0'!AV1094),ISERROR('!0'!AV1094)),"",'!0'!AV1094)</f>
        <v/>
      </c>
      <c r="AQ1092" t="str">
        <f>IF(OR(ISBLANK('!0'!AW1094),ISERROR('!0'!AW1094)),"",'!0'!AW1094)</f>
        <v/>
      </c>
      <c r="AR1092" t="str">
        <f>IF(OR(ISBLANK('!0'!AX1094),ISERROR('!0'!AX1094)),"",'!0'!AX1094)</f>
        <v/>
      </c>
      <c r="AS1092" t="str">
        <f>IF(OR(ISBLANK('!0'!AY1094),ISERROR('!0'!AY1094)),"",'!0'!AY1094)</f>
        <v/>
      </c>
      <c r="AT1092" t="str">
        <f>IF(OR(ISBLANK('!0'!AZ1094),ISERROR('!0'!AZ1094)),"",'!0'!AZ1094)</f>
        <v/>
      </c>
      <c r="AU1092" t="str">
        <f>IF(OR(ISBLANK('!0'!BA1094),ISERROR('!0'!BA1094)),"",'!0'!BA1094)</f>
        <v/>
      </c>
      <c r="AV1092" t="str">
        <f>IF(OR(ISBLANK('!0'!BB1094),ISERROR('!0'!BB1094)),"",'!0'!BB1094)</f>
        <v/>
      </c>
      <c r="AW1092" t="str">
        <f>IF(OR(ISBLANK('!0'!BC1094),ISERROR('!0'!BC1094)),"",'!0'!BC1094)</f>
        <v/>
      </c>
      <c r="AX1092" t="str">
        <f>IF(OR(ISBLANK('!0'!BD1094),ISERROR('!0'!BD1094)),"",'!0'!BD1094)</f>
        <v/>
      </c>
      <c r="AY1092" t="str">
        <f>IF(OR(ISBLANK('!0'!BE1094),ISERROR('!0'!BE1094)),"",'!0'!BE1094)</f>
        <v/>
      </c>
      <c r="AZ1092" t="str">
        <f>IF(OR(ISBLANK('!0'!BF1094),ISERROR('!0'!BF1094)),"",'!0'!BF1094)</f>
        <v/>
      </c>
      <c r="BA1092" t="str">
        <f>IF(OR(ISBLANK('!0'!BG1094),ISERROR('!0'!BG1094)),"",'!0'!BG1094)</f>
        <v/>
      </c>
      <c r="BB1092" t="str">
        <f>IF(OR(ISBLANK('!0'!BH1094),ISERROR('!0'!BH1094)),"",'!0'!BH1094)</f>
        <v/>
      </c>
      <c r="BC1092" t="str">
        <f>IF(OR(ISBLANK('!0'!BI1094),ISERROR('!0'!BI1094)),"",'!0'!BI1094)</f>
        <v/>
      </c>
    </row>
    <row r="1093" spans="1:55" ht="12.75" customHeight="1" x14ac:dyDescent="0.2">
      <c r="A1093" t="str">
        <f>IF(OR(ISBLANK('!0'!A1095),ISERROR('!0'!A1095)),"",'!0'!A1095)</f>
        <v/>
      </c>
      <c r="B1093" t="str">
        <f>IF(OR(ISBLANK('!0'!B1095),ISERROR('!0'!B1095)),"",'!0'!B1095)</f>
        <v/>
      </c>
      <c r="C1093" t="str">
        <f>IF(OR(ISBLANK('!0'!C1094),ISERROR('!0'!C1094)),"",'!0'!C1094)</f>
        <v/>
      </c>
      <c r="D1093" t="str">
        <f>IF(OR(ISBLANK('!0'!D1095),ISERROR('!0'!D1095)),"",'!0'!D1095)</f>
        <v/>
      </c>
      <c r="E1093" t="str">
        <f>IF(OR(ISBLANK('!0'!E1095),ISERROR('!0'!E1095)),"",'!0'!E1095)</f>
        <v/>
      </c>
      <c r="F1093" t="str">
        <f>IF(OR(ISBLANK('!0'!F1095),ISERROR('!0'!F1095)),"",'!0'!F1095)</f>
        <v/>
      </c>
      <c r="G1093" t="str">
        <f>IF(OR(ISBLANK('!0'!G1095),ISERROR('!0'!G1095)),"",'!0'!G1095)</f>
        <v/>
      </c>
      <c r="H1093" t="str">
        <f>IF(OR(ISBLANK('!0'!H1095),ISERROR('!0'!H1095)),"",'!0'!H1095)</f>
        <v/>
      </c>
      <c r="I1093" s="4" t="str">
        <f>IF(OR(ISBLANK('!0'!I1095),ISERROR('!0'!I1095)),"",'!0'!I1095)</f>
        <v/>
      </c>
      <c r="J1093" t="str">
        <f>IF(OR(ISBLANK('!0'!J1095),ISERROR('!0'!J1095)),"",'!0'!J1095)</f>
        <v/>
      </c>
      <c r="K1093" s="59" t="str">
        <f>IF(OR(ISBLANK('!0'!K1095),ISERROR('!0'!K1095)),"",'!0'!K1095)</f>
        <v/>
      </c>
      <c r="L1093" t="str">
        <f>IF(OR(ISBLANK('!0'!L1095),ISERROR('!0'!L1095)),"",'!0'!L1095)</f>
        <v/>
      </c>
      <c r="M1093" t="str">
        <f>IF(OR(ISBLANK('!0'!M1095),ISERROR('!0'!M1095)),"",'!0'!M1095)</f>
        <v/>
      </c>
      <c r="N1093" t="str">
        <f>IF(OR(ISBLANK('!0'!N1095),ISERROR('!0'!N1095)),"",'!0'!N1095)</f>
        <v/>
      </c>
      <c r="O1093" t="str">
        <f>IF(OR(ISBLANK('!0'!O1095),ISERROR('!0'!O1095)),"",'!0'!O1095)</f>
        <v/>
      </c>
      <c r="P1093" t="str">
        <f>IF(OR(ISBLANK('!0'!P1095),ISERROR('!0'!P1095)),"",'!0'!P1095)</f>
        <v/>
      </c>
      <c r="Q1093" t="str">
        <f>IF(OR(ISBLANK('!0'!Q1095),ISERROR('!0'!Q1095)),"",'!0'!Q1095)</f>
        <v/>
      </c>
      <c r="R1093" t="str">
        <f>IF(OR(ISBLANK('!0'!R1095),ISERROR('!0'!R1095)),"",'!0'!R1095)</f>
        <v/>
      </c>
      <c r="S1093" t="str">
        <f>IF(OR(ISBLANK('!0'!S1095),ISERROR('!0'!S1095)),"",'!0'!S1095)</f>
        <v/>
      </c>
      <c r="T1093" t="str">
        <f>IF(OR(ISBLANK('!0'!T1095),ISERROR('!0'!T1095)),"",'!0'!T1095)</f>
        <v/>
      </c>
      <c r="U1093" t="str">
        <f>IF(OR(ISBLANK('!0'!U1095),ISERROR('!0'!U1095)),"",'!0'!U1095)</f>
        <v/>
      </c>
      <c r="V1093" t="str">
        <f>IF(OR(ISBLANK('!0'!V1095),ISERROR('!0'!V1095)),"",'!0'!V1095)</f>
        <v/>
      </c>
      <c r="W1093" t="str">
        <f>IF(OR(ISBLANK('!0'!W1095),ISERROR('!0'!W1095)),"",'!0'!W1095)</f>
        <v/>
      </c>
      <c r="X1093" t="str">
        <f>IF(OR(ISBLANK('!0'!X1095),ISERROR('!0'!X1095)),"",'!0'!X1095)</f>
        <v/>
      </c>
      <c r="Y1093" t="str">
        <f>IF(OR(ISBLANK('!0'!Y1095),ISERROR('!0'!Y1095)),"",'!0'!Y1095)</f>
        <v/>
      </c>
      <c r="Z1093" t="str">
        <f>IF(OR(ISBLANK('!0'!Z1095),ISERROR('!0'!Z1095)),"",'!0'!Z1095)</f>
        <v/>
      </c>
      <c r="AA1093" t="str">
        <f>IF(OR(ISBLANK('!0'!AA1095),ISERROR('!0'!AA1095)),"",'!0'!AA1095)</f>
        <v/>
      </c>
      <c r="AB1093" t="str">
        <f>IF(OR(ISBLANK('!0'!AB1095),ISERROR('!0'!AB1095)),"",'!0'!AB1095)</f>
        <v/>
      </c>
      <c r="AC1093" t="str">
        <f>IF(OR(ISBLANK('!0'!AI1095),ISERROR('!0'!AI1095)),"",'!0'!AI1095)</f>
        <v/>
      </c>
      <c r="AD1093" t="str">
        <f>IF(OR(ISBLANK('!0'!AJ1095),ISERROR('!0'!AJ1095)),"",'!0'!AJ1095)</f>
        <v/>
      </c>
      <c r="AE1093" t="str">
        <f>IF(OR(ISBLANK('!0'!AK1095),ISERROR('!0'!AK1095)),"",'!0'!AK1095)</f>
        <v/>
      </c>
      <c r="AF1093" t="str">
        <f>IF(OR(ISBLANK('!0'!AL1095),ISERROR('!0'!AL1095)),"",'!0'!AL1095)</f>
        <v/>
      </c>
      <c r="AG1093" t="str">
        <f>IF(OR(ISBLANK('!0'!AM1095),ISERROR('!0'!AM1095)),"",'!0'!AM1095)</f>
        <v/>
      </c>
      <c r="AH1093" t="str">
        <f>IF(OR(ISBLANK('!0'!AN1095),ISERROR('!0'!AN1095)),"",'!0'!AN1095)</f>
        <v/>
      </c>
      <c r="AI1093" t="str">
        <f>IF(OR(ISBLANK('!0'!AO1095),ISERROR('!0'!AO1095)),"",'!0'!AO1095)</f>
        <v/>
      </c>
      <c r="AJ1093" t="str">
        <f>IF(OR(ISBLANK('!0'!AP1095),ISERROR('!0'!AP1095)),"",'!0'!AP1095)</f>
        <v/>
      </c>
      <c r="AK1093" t="str">
        <f>IF(OR(ISBLANK('!0'!AQ1095),ISERROR('!0'!AQ1095)),"",'!0'!AQ1095)</f>
        <v/>
      </c>
      <c r="AL1093" t="str">
        <f>IF(OR(ISBLANK('!0'!AR1095),ISERROR('!0'!AR1095)),"",'!0'!AR1095)</f>
        <v/>
      </c>
      <c r="AM1093" t="str">
        <f>IF(OR(ISBLANK('!0'!AS1095),ISERROR('!0'!AS1095)),"",'!0'!AS1095)</f>
        <v/>
      </c>
      <c r="AN1093" t="str">
        <f>IF(OR(ISBLANK('!0'!AT1095),ISERROR('!0'!AT1095)),"",'!0'!AT1095)</f>
        <v/>
      </c>
      <c r="AO1093" t="str">
        <f>IF(OR(ISBLANK('!0'!AU1095),ISERROR('!0'!AU1095)),"",'!0'!AU1095)</f>
        <v/>
      </c>
      <c r="AP1093" t="str">
        <f>IF(OR(ISBLANK('!0'!AV1095),ISERROR('!0'!AV1095)),"",'!0'!AV1095)</f>
        <v/>
      </c>
      <c r="AQ1093" t="str">
        <f>IF(OR(ISBLANK('!0'!AW1095),ISERROR('!0'!AW1095)),"",'!0'!AW1095)</f>
        <v/>
      </c>
      <c r="AR1093" t="str">
        <f>IF(OR(ISBLANK('!0'!AX1095),ISERROR('!0'!AX1095)),"",'!0'!AX1095)</f>
        <v/>
      </c>
      <c r="AS1093" t="str">
        <f>IF(OR(ISBLANK('!0'!AY1095),ISERROR('!0'!AY1095)),"",'!0'!AY1095)</f>
        <v/>
      </c>
      <c r="AT1093" t="str">
        <f>IF(OR(ISBLANK('!0'!AZ1095),ISERROR('!0'!AZ1095)),"",'!0'!AZ1095)</f>
        <v/>
      </c>
      <c r="AU1093" t="str">
        <f>IF(OR(ISBLANK('!0'!BA1095),ISERROR('!0'!BA1095)),"",'!0'!BA1095)</f>
        <v/>
      </c>
      <c r="AV1093" t="str">
        <f>IF(OR(ISBLANK('!0'!BB1095),ISERROR('!0'!BB1095)),"",'!0'!BB1095)</f>
        <v/>
      </c>
      <c r="AW1093" t="str">
        <f>IF(OR(ISBLANK('!0'!BC1095),ISERROR('!0'!BC1095)),"",'!0'!BC1095)</f>
        <v/>
      </c>
      <c r="AX1093" t="str">
        <f>IF(OR(ISBLANK('!0'!BD1095),ISERROR('!0'!BD1095)),"",'!0'!BD1095)</f>
        <v/>
      </c>
      <c r="AY1093" t="str">
        <f>IF(OR(ISBLANK('!0'!BE1095),ISERROR('!0'!BE1095)),"",'!0'!BE1095)</f>
        <v/>
      </c>
      <c r="AZ1093" t="str">
        <f>IF(OR(ISBLANK('!0'!BF1095),ISERROR('!0'!BF1095)),"",'!0'!BF1095)</f>
        <v/>
      </c>
      <c r="BA1093" t="str">
        <f>IF(OR(ISBLANK('!0'!BG1095),ISERROR('!0'!BG1095)),"",'!0'!BG1095)</f>
        <v/>
      </c>
      <c r="BB1093" t="str">
        <f>IF(OR(ISBLANK('!0'!BH1095),ISERROR('!0'!BH1095)),"",'!0'!BH1095)</f>
        <v/>
      </c>
      <c r="BC1093" t="str">
        <f>IF(OR(ISBLANK('!0'!BI1095),ISERROR('!0'!BI1095)),"",'!0'!BI1095)</f>
        <v/>
      </c>
    </row>
    <row r="1094" spans="1:55" ht="12.75" customHeight="1" x14ac:dyDescent="0.2">
      <c r="A1094" t="str">
        <f>IF(OR(ISBLANK('!0'!A1096),ISERROR('!0'!A1096)),"",'!0'!A1096)</f>
        <v/>
      </c>
      <c r="B1094" t="str">
        <f>IF(OR(ISBLANK('!0'!B1096),ISERROR('!0'!B1096)),"",'!0'!B1096)</f>
        <v/>
      </c>
      <c r="C1094" t="str">
        <f>IF(OR(ISBLANK('!0'!C1095),ISERROR('!0'!C1095)),"",'!0'!C1095)</f>
        <v/>
      </c>
      <c r="D1094" t="str">
        <f>IF(OR(ISBLANK('!0'!D1096),ISERROR('!0'!D1096)),"",'!0'!D1096)</f>
        <v/>
      </c>
      <c r="E1094" t="str">
        <f>IF(OR(ISBLANK('!0'!E1096),ISERROR('!0'!E1096)),"",'!0'!E1096)</f>
        <v/>
      </c>
      <c r="F1094" t="str">
        <f>IF(OR(ISBLANK('!0'!F1096),ISERROR('!0'!F1096)),"",'!0'!F1096)</f>
        <v/>
      </c>
      <c r="G1094" t="str">
        <f>IF(OR(ISBLANK('!0'!G1096),ISERROR('!0'!G1096)),"",'!0'!G1096)</f>
        <v/>
      </c>
      <c r="H1094" t="str">
        <f>IF(OR(ISBLANK('!0'!H1096),ISERROR('!0'!H1096)),"",'!0'!H1096)</f>
        <v/>
      </c>
      <c r="I1094" s="4" t="str">
        <f>IF(OR(ISBLANK('!0'!I1096),ISERROR('!0'!I1096)),"",'!0'!I1096)</f>
        <v/>
      </c>
      <c r="J1094" t="str">
        <f>IF(OR(ISBLANK('!0'!J1096),ISERROR('!0'!J1096)),"",'!0'!J1096)</f>
        <v/>
      </c>
      <c r="K1094" s="59" t="str">
        <f>IF(OR(ISBLANK('!0'!K1096),ISERROR('!0'!K1096)),"",'!0'!K1096)</f>
        <v/>
      </c>
      <c r="L1094" t="str">
        <f>IF(OR(ISBLANK('!0'!L1096),ISERROR('!0'!L1096)),"",'!0'!L1096)</f>
        <v/>
      </c>
      <c r="M1094" t="str">
        <f>IF(OR(ISBLANK('!0'!M1096),ISERROR('!0'!M1096)),"",'!0'!M1096)</f>
        <v/>
      </c>
      <c r="N1094" t="str">
        <f>IF(OR(ISBLANK('!0'!N1096),ISERROR('!0'!N1096)),"",'!0'!N1096)</f>
        <v/>
      </c>
      <c r="O1094" t="str">
        <f>IF(OR(ISBLANK('!0'!O1096),ISERROR('!0'!O1096)),"",'!0'!O1096)</f>
        <v/>
      </c>
      <c r="P1094" t="str">
        <f>IF(OR(ISBLANK('!0'!P1096),ISERROR('!0'!P1096)),"",'!0'!P1096)</f>
        <v/>
      </c>
      <c r="Q1094" t="str">
        <f>IF(OR(ISBLANK('!0'!Q1096),ISERROR('!0'!Q1096)),"",'!0'!Q1096)</f>
        <v/>
      </c>
      <c r="R1094" t="str">
        <f>IF(OR(ISBLANK('!0'!R1096),ISERROR('!0'!R1096)),"",'!0'!R1096)</f>
        <v/>
      </c>
      <c r="S1094" t="str">
        <f>IF(OR(ISBLANK('!0'!S1096),ISERROR('!0'!S1096)),"",'!0'!S1096)</f>
        <v/>
      </c>
      <c r="T1094" t="str">
        <f>IF(OR(ISBLANK('!0'!T1096),ISERROR('!0'!T1096)),"",'!0'!T1096)</f>
        <v/>
      </c>
      <c r="U1094" t="str">
        <f>IF(OR(ISBLANK('!0'!U1096),ISERROR('!0'!U1096)),"",'!0'!U1096)</f>
        <v/>
      </c>
      <c r="V1094" t="str">
        <f>IF(OR(ISBLANK('!0'!V1096),ISERROR('!0'!V1096)),"",'!0'!V1096)</f>
        <v/>
      </c>
      <c r="W1094" t="str">
        <f>IF(OR(ISBLANK('!0'!W1096),ISERROR('!0'!W1096)),"",'!0'!W1096)</f>
        <v/>
      </c>
      <c r="X1094" t="str">
        <f>IF(OR(ISBLANK('!0'!X1096),ISERROR('!0'!X1096)),"",'!0'!X1096)</f>
        <v/>
      </c>
      <c r="Y1094" t="str">
        <f>IF(OR(ISBLANK('!0'!Y1096),ISERROR('!0'!Y1096)),"",'!0'!Y1096)</f>
        <v/>
      </c>
      <c r="Z1094" t="str">
        <f>IF(OR(ISBLANK('!0'!Z1096),ISERROR('!0'!Z1096)),"",'!0'!Z1096)</f>
        <v/>
      </c>
      <c r="AA1094" t="str">
        <f>IF(OR(ISBLANK('!0'!AA1096),ISERROR('!0'!AA1096)),"",'!0'!AA1096)</f>
        <v/>
      </c>
      <c r="AB1094" t="str">
        <f>IF(OR(ISBLANK('!0'!AB1096),ISERROR('!0'!AB1096)),"",'!0'!AB1096)</f>
        <v/>
      </c>
      <c r="AC1094" t="str">
        <f>IF(OR(ISBLANK('!0'!AI1096),ISERROR('!0'!AI1096)),"",'!0'!AI1096)</f>
        <v/>
      </c>
      <c r="AD1094" t="str">
        <f>IF(OR(ISBLANK('!0'!AJ1096),ISERROR('!0'!AJ1096)),"",'!0'!AJ1096)</f>
        <v/>
      </c>
      <c r="AE1094" t="str">
        <f>IF(OR(ISBLANK('!0'!AK1096),ISERROR('!0'!AK1096)),"",'!0'!AK1096)</f>
        <v/>
      </c>
      <c r="AF1094" t="str">
        <f>IF(OR(ISBLANK('!0'!AL1096),ISERROR('!0'!AL1096)),"",'!0'!AL1096)</f>
        <v/>
      </c>
      <c r="AG1094" t="str">
        <f>IF(OR(ISBLANK('!0'!AM1096),ISERROR('!0'!AM1096)),"",'!0'!AM1096)</f>
        <v/>
      </c>
      <c r="AH1094" t="str">
        <f>IF(OR(ISBLANK('!0'!AN1096),ISERROR('!0'!AN1096)),"",'!0'!AN1096)</f>
        <v/>
      </c>
      <c r="AI1094" t="str">
        <f>IF(OR(ISBLANK('!0'!AO1096),ISERROR('!0'!AO1096)),"",'!0'!AO1096)</f>
        <v/>
      </c>
      <c r="AJ1094" t="str">
        <f>IF(OR(ISBLANK('!0'!AP1096),ISERROR('!0'!AP1096)),"",'!0'!AP1096)</f>
        <v/>
      </c>
      <c r="AK1094" t="str">
        <f>IF(OR(ISBLANK('!0'!AQ1096),ISERROR('!0'!AQ1096)),"",'!0'!AQ1096)</f>
        <v/>
      </c>
      <c r="AL1094" t="str">
        <f>IF(OR(ISBLANK('!0'!AR1096),ISERROR('!0'!AR1096)),"",'!0'!AR1096)</f>
        <v/>
      </c>
      <c r="AM1094" t="str">
        <f>IF(OR(ISBLANK('!0'!AS1096),ISERROR('!0'!AS1096)),"",'!0'!AS1096)</f>
        <v/>
      </c>
      <c r="AN1094" t="str">
        <f>IF(OR(ISBLANK('!0'!AT1096),ISERROR('!0'!AT1096)),"",'!0'!AT1096)</f>
        <v/>
      </c>
      <c r="AO1094" t="str">
        <f>IF(OR(ISBLANK('!0'!AU1096),ISERROR('!0'!AU1096)),"",'!0'!AU1096)</f>
        <v/>
      </c>
      <c r="AP1094" t="str">
        <f>IF(OR(ISBLANK('!0'!AV1096),ISERROR('!0'!AV1096)),"",'!0'!AV1096)</f>
        <v/>
      </c>
      <c r="AQ1094" t="str">
        <f>IF(OR(ISBLANK('!0'!AW1096),ISERROR('!0'!AW1096)),"",'!0'!AW1096)</f>
        <v/>
      </c>
      <c r="AR1094" t="str">
        <f>IF(OR(ISBLANK('!0'!AX1096),ISERROR('!0'!AX1096)),"",'!0'!AX1096)</f>
        <v/>
      </c>
      <c r="AS1094" t="str">
        <f>IF(OR(ISBLANK('!0'!AY1096),ISERROR('!0'!AY1096)),"",'!0'!AY1096)</f>
        <v/>
      </c>
      <c r="AT1094" t="str">
        <f>IF(OR(ISBLANK('!0'!AZ1096),ISERROR('!0'!AZ1096)),"",'!0'!AZ1096)</f>
        <v/>
      </c>
      <c r="AU1094" t="str">
        <f>IF(OR(ISBLANK('!0'!BA1096),ISERROR('!0'!BA1096)),"",'!0'!BA1096)</f>
        <v/>
      </c>
      <c r="AV1094" t="str">
        <f>IF(OR(ISBLANK('!0'!BB1096),ISERROR('!0'!BB1096)),"",'!0'!BB1096)</f>
        <v/>
      </c>
      <c r="AW1094" t="str">
        <f>IF(OR(ISBLANK('!0'!BC1096),ISERROR('!0'!BC1096)),"",'!0'!BC1096)</f>
        <v/>
      </c>
      <c r="AX1094" t="str">
        <f>IF(OR(ISBLANK('!0'!BD1096),ISERROR('!0'!BD1096)),"",'!0'!BD1096)</f>
        <v/>
      </c>
      <c r="AY1094" t="str">
        <f>IF(OR(ISBLANK('!0'!BE1096),ISERROR('!0'!BE1096)),"",'!0'!BE1096)</f>
        <v/>
      </c>
      <c r="AZ1094" t="str">
        <f>IF(OR(ISBLANK('!0'!BF1096),ISERROR('!0'!BF1096)),"",'!0'!BF1096)</f>
        <v/>
      </c>
      <c r="BA1094" t="str">
        <f>IF(OR(ISBLANK('!0'!BG1096),ISERROR('!0'!BG1096)),"",'!0'!BG1096)</f>
        <v/>
      </c>
      <c r="BB1094" t="str">
        <f>IF(OR(ISBLANK('!0'!BH1096),ISERROR('!0'!BH1096)),"",'!0'!BH1096)</f>
        <v/>
      </c>
      <c r="BC1094" t="str">
        <f>IF(OR(ISBLANK('!0'!BI1096),ISERROR('!0'!BI1096)),"",'!0'!BI1096)</f>
        <v/>
      </c>
    </row>
    <row r="1095" spans="1:55" ht="12.75" customHeight="1" x14ac:dyDescent="0.2">
      <c r="A1095" t="str">
        <f>IF(OR(ISBLANK('!0'!A1097),ISERROR('!0'!A1097)),"",'!0'!A1097)</f>
        <v/>
      </c>
      <c r="B1095" t="str">
        <f>IF(OR(ISBLANK('!0'!B1097),ISERROR('!0'!B1097)),"",'!0'!B1097)</f>
        <v/>
      </c>
      <c r="C1095" t="str">
        <f>IF(OR(ISBLANK('!0'!C1096),ISERROR('!0'!C1096)),"",'!0'!C1096)</f>
        <v/>
      </c>
      <c r="D1095" t="str">
        <f>IF(OR(ISBLANK('!0'!D1097),ISERROR('!0'!D1097)),"",'!0'!D1097)</f>
        <v/>
      </c>
      <c r="E1095" t="str">
        <f>IF(OR(ISBLANK('!0'!E1097),ISERROR('!0'!E1097)),"",'!0'!E1097)</f>
        <v/>
      </c>
      <c r="F1095" t="str">
        <f>IF(OR(ISBLANK('!0'!F1097),ISERROR('!0'!F1097)),"",'!0'!F1097)</f>
        <v/>
      </c>
      <c r="G1095" t="str">
        <f>IF(OR(ISBLANK('!0'!G1097),ISERROR('!0'!G1097)),"",'!0'!G1097)</f>
        <v/>
      </c>
      <c r="H1095" t="str">
        <f>IF(OR(ISBLANK('!0'!H1097),ISERROR('!0'!H1097)),"",'!0'!H1097)</f>
        <v/>
      </c>
      <c r="I1095" s="4" t="str">
        <f>IF(OR(ISBLANK('!0'!I1097),ISERROR('!0'!I1097)),"",'!0'!I1097)</f>
        <v/>
      </c>
      <c r="J1095" t="str">
        <f>IF(OR(ISBLANK('!0'!J1097),ISERROR('!0'!J1097)),"",'!0'!J1097)</f>
        <v/>
      </c>
      <c r="K1095" s="59" t="str">
        <f>IF(OR(ISBLANK('!0'!K1097),ISERROR('!0'!K1097)),"",'!0'!K1097)</f>
        <v/>
      </c>
      <c r="L1095" t="str">
        <f>IF(OR(ISBLANK('!0'!L1097),ISERROR('!0'!L1097)),"",'!0'!L1097)</f>
        <v/>
      </c>
      <c r="M1095" t="str">
        <f>IF(OR(ISBLANK('!0'!M1097),ISERROR('!0'!M1097)),"",'!0'!M1097)</f>
        <v/>
      </c>
      <c r="N1095" t="str">
        <f>IF(OR(ISBLANK('!0'!N1097),ISERROR('!0'!N1097)),"",'!0'!N1097)</f>
        <v/>
      </c>
      <c r="O1095" t="str">
        <f>IF(OR(ISBLANK('!0'!O1097),ISERROR('!0'!O1097)),"",'!0'!O1097)</f>
        <v/>
      </c>
      <c r="P1095" t="str">
        <f>IF(OR(ISBLANK('!0'!P1097),ISERROR('!0'!P1097)),"",'!0'!P1097)</f>
        <v/>
      </c>
      <c r="Q1095" t="str">
        <f>IF(OR(ISBLANK('!0'!Q1097),ISERROR('!0'!Q1097)),"",'!0'!Q1097)</f>
        <v/>
      </c>
      <c r="R1095" t="str">
        <f>IF(OR(ISBLANK('!0'!R1097),ISERROR('!0'!R1097)),"",'!0'!R1097)</f>
        <v/>
      </c>
      <c r="S1095" t="str">
        <f>IF(OR(ISBLANK('!0'!S1097),ISERROR('!0'!S1097)),"",'!0'!S1097)</f>
        <v/>
      </c>
      <c r="T1095" t="str">
        <f>IF(OR(ISBLANK('!0'!T1097),ISERROR('!0'!T1097)),"",'!0'!T1097)</f>
        <v/>
      </c>
      <c r="U1095" t="str">
        <f>IF(OR(ISBLANK('!0'!U1097),ISERROR('!0'!U1097)),"",'!0'!U1097)</f>
        <v/>
      </c>
      <c r="V1095" t="str">
        <f>IF(OR(ISBLANK('!0'!V1097),ISERROR('!0'!V1097)),"",'!0'!V1097)</f>
        <v/>
      </c>
      <c r="W1095" t="str">
        <f>IF(OR(ISBLANK('!0'!W1097),ISERROR('!0'!W1097)),"",'!0'!W1097)</f>
        <v/>
      </c>
      <c r="X1095" t="str">
        <f>IF(OR(ISBLANK('!0'!X1097),ISERROR('!0'!X1097)),"",'!0'!X1097)</f>
        <v/>
      </c>
      <c r="Y1095" t="str">
        <f>IF(OR(ISBLANK('!0'!Y1097),ISERROR('!0'!Y1097)),"",'!0'!Y1097)</f>
        <v/>
      </c>
      <c r="Z1095" t="str">
        <f>IF(OR(ISBLANK('!0'!Z1097),ISERROR('!0'!Z1097)),"",'!0'!Z1097)</f>
        <v/>
      </c>
      <c r="AA1095" t="str">
        <f>IF(OR(ISBLANK('!0'!AA1097),ISERROR('!0'!AA1097)),"",'!0'!AA1097)</f>
        <v/>
      </c>
      <c r="AB1095" t="str">
        <f>IF(OR(ISBLANK('!0'!AB1097),ISERROR('!0'!AB1097)),"",'!0'!AB1097)</f>
        <v/>
      </c>
      <c r="AC1095" t="str">
        <f>IF(OR(ISBLANK('!0'!AI1097),ISERROR('!0'!AI1097)),"",'!0'!AI1097)</f>
        <v/>
      </c>
      <c r="AD1095" t="str">
        <f>IF(OR(ISBLANK('!0'!AJ1097),ISERROR('!0'!AJ1097)),"",'!0'!AJ1097)</f>
        <v/>
      </c>
      <c r="AE1095" t="str">
        <f>IF(OR(ISBLANK('!0'!AK1097),ISERROR('!0'!AK1097)),"",'!0'!AK1097)</f>
        <v/>
      </c>
      <c r="AF1095" t="str">
        <f>IF(OR(ISBLANK('!0'!AL1097),ISERROR('!0'!AL1097)),"",'!0'!AL1097)</f>
        <v/>
      </c>
      <c r="AG1095" t="str">
        <f>IF(OR(ISBLANK('!0'!AM1097),ISERROR('!0'!AM1097)),"",'!0'!AM1097)</f>
        <v/>
      </c>
      <c r="AH1095" t="str">
        <f>IF(OR(ISBLANK('!0'!AN1097),ISERROR('!0'!AN1097)),"",'!0'!AN1097)</f>
        <v/>
      </c>
      <c r="AI1095" t="str">
        <f>IF(OR(ISBLANK('!0'!AO1097),ISERROR('!0'!AO1097)),"",'!0'!AO1097)</f>
        <v/>
      </c>
      <c r="AJ1095" t="str">
        <f>IF(OR(ISBLANK('!0'!AP1097),ISERROR('!0'!AP1097)),"",'!0'!AP1097)</f>
        <v/>
      </c>
      <c r="AK1095" t="str">
        <f>IF(OR(ISBLANK('!0'!AQ1097),ISERROR('!0'!AQ1097)),"",'!0'!AQ1097)</f>
        <v/>
      </c>
      <c r="AL1095" t="str">
        <f>IF(OR(ISBLANK('!0'!AR1097),ISERROR('!0'!AR1097)),"",'!0'!AR1097)</f>
        <v/>
      </c>
      <c r="AM1095" t="str">
        <f>IF(OR(ISBLANK('!0'!AS1097),ISERROR('!0'!AS1097)),"",'!0'!AS1097)</f>
        <v/>
      </c>
      <c r="AN1095" t="str">
        <f>IF(OR(ISBLANK('!0'!AT1097),ISERROR('!0'!AT1097)),"",'!0'!AT1097)</f>
        <v/>
      </c>
      <c r="AO1095" t="str">
        <f>IF(OR(ISBLANK('!0'!AU1097),ISERROR('!0'!AU1097)),"",'!0'!AU1097)</f>
        <v/>
      </c>
      <c r="AP1095" t="str">
        <f>IF(OR(ISBLANK('!0'!AV1097),ISERROR('!0'!AV1097)),"",'!0'!AV1097)</f>
        <v/>
      </c>
      <c r="AQ1095" t="str">
        <f>IF(OR(ISBLANK('!0'!AW1097),ISERROR('!0'!AW1097)),"",'!0'!AW1097)</f>
        <v/>
      </c>
      <c r="AR1095" t="str">
        <f>IF(OR(ISBLANK('!0'!AX1097),ISERROR('!0'!AX1097)),"",'!0'!AX1097)</f>
        <v/>
      </c>
      <c r="AS1095" t="str">
        <f>IF(OR(ISBLANK('!0'!AY1097),ISERROR('!0'!AY1097)),"",'!0'!AY1097)</f>
        <v/>
      </c>
      <c r="AT1095" t="str">
        <f>IF(OR(ISBLANK('!0'!AZ1097),ISERROR('!0'!AZ1097)),"",'!0'!AZ1097)</f>
        <v/>
      </c>
      <c r="AU1095" t="str">
        <f>IF(OR(ISBLANK('!0'!BA1097),ISERROR('!0'!BA1097)),"",'!0'!BA1097)</f>
        <v/>
      </c>
      <c r="AV1095" t="str">
        <f>IF(OR(ISBLANK('!0'!BB1097),ISERROR('!0'!BB1097)),"",'!0'!BB1097)</f>
        <v/>
      </c>
      <c r="AW1095" t="str">
        <f>IF(OR(ISBLANK('!0'!BC1097),ISERROR('!0'!BC1097)),"",'!0'!BC1097)</f>
        <v/>
      </c>
      <c r="AX1095" t="str">
        <f>IF(OR(ISBLANK('!0'!BD1097),ISERROR('!0'!BD1097)),"",'!0'!BD1097)</f>
        <v/>
      </c>
      <c r="AY1095" t="str">
        <f>IF(OR(ISBLANK('!0'!BE1097),ISERROR('!0'!BE1097)),"",'!0'!BE1097)</f>
        <v/>
      </c>
      <c r="AZ1095" t="str">
        <f>IF(OR(ISBLANK('!0'!BF1097),ISERROR('!0'!BF1097)),"",'!0'!BF1097)</f>
        <v/>
      </c>
      <c r="BA1095" t="str">
        <f>IF(OR(ISBLANK('!0'!BG1097),ISERROR('!0'!BG1097)),"",'!0'!BG1097)</f>
        <v/>
      </c>
      <c r="BB1095" t="str">
        <f>IF(OR(ISBLANK('!0'!BH1097),ISERROR('!0'!BH1097)),"",'!0'!BH1097)</f>
        <v/>
      </c>
      <c r="BC1095" t="str">
        <f>IF(OR(ISBLANK('!0'!BI1097),ISERROR('!0'!BI1097)),"",'!0'!BI1097)</f>
        <v/>
      </c>
    </row>
    <row r="1096" spans="1:55" ht="12.75" customHeight="1" x14ac:dyDescent="0.2">
      <c r="A1096" t="str">
        <f>IF(OR(ISBLANK('!0'!A1098),ISERROR('!0'!A1098)),"",'!0'!A1098)</f>
        <v/>
      </c>
      <c r="B1096" t="str">
        <f>IF(OR(ISBLANK('!0'!B1098),ISERROR('!0'!B1098)),"",'!0'!B1098)</f>
        <v/>
      </c>
      <c r="C1096" t="str">
        <f>IF(OR(ISBLANK('!0'!C1097),ISERROR('!0'!C1097)),"",'!0'!C1097)</f>
        <v/>
      </c>
      <c r="D1096" t="str">
        <f>IF(OR(ISBLANK('!0'!D1098),ISERROR('!0'!D1098)),"",'!0'!D1098)</f>
        <v/>
      </c>
      <c r="E1096" t="str">
        <f>IF(OR(ISBLANK('!0'!E1098),ISERROR('!0'!E1098)),"",'!0'!E1098)</f>
        <v/>
      </c>
      <c r="F1096" t="str">
        <f>IF(OR(ISBLANK('!0'!F1098),ISERROR('!0'!F1098)),"",'!0'!F1098)</f>
        <v/>
      </c>
      <c r="G1096" t="str">
        <f>IF(OR(ISBLANK('!0'!G1098),ISERROR('!0'!G1098)),"",'!0'!G1098)</f>
        <v/>
      </c>
      <c r="H1096" t="str">
        <f>IF(OR(ISBLANK('!0'!H1098),ISERROR('!0'!H1098)),"",'!0'!H1098)</f>
        <v/>
      </c>
      <c r="I1096" s="4" t="str">
        <f>IF(OR(ISBLANK('!0'!I1098),ISERROR('!0'!I1098)),"",'!0'!I1098)</f>
        <v/>
      </c>
      <c r="J1096" t="str">
        <f>IF(OR(ISBLANK('!0'!J1098),ISERROR('!0'!J1098)),"",'!0'!J1098)</f>
        <v/>
      </c>
      <c r="K1096" s="59" t="str">
        <f>IF(OR(ISBLANK('!0'!K1098),ISERROR('!0'!K1098)),"",'!0'!K1098)</f>
        <v/>
      </c>
      <c r="L1096" t="str">
        <f>IF(OR(ISBLANK('!0'!L1098),ISERROR('!0'!L1098)),"",'!0'!L1098)</f>
        <v/>
      </c>
      <c r="M1096" t="str">
        <f>IF(OR(ISBLANK('!0'!M1098),ISERROR('!0'!M1098)),"",'!0'!M1098)</f>
        <v/>
      </c>
      <c r="N1096" t="str">
        <f>IF(OR(ISBLANK('!0'!N1098),ISERROR('!0'!N1098)),"",'!0'!N1098)</f>
        <v/>
      </c>
      <c r="O1096" t="str">
        <f>IF(OR(ISBLANK('!0'!O1098),ISERROR('!0'!O1098)),"",'!0'!O1098)</f>
        <v/>
      </c>
      <c r="P1096" t="str">
        <f>IF(OR(ISBLANK('!0'!P1098),ISERROR('!0'!P1098)),"",'!0'!P1098)</f>
        <v/>
      </c>
      <c r="Q1096" t="str">
        <f>IF(OR(ISBLANK('!0'!Q1098),ISERROR('!0'!Q1098)),"",'!0'!Q1098)</f>
        <v/>
      </c>
      <c r="R1096" t="str">
        <f>IF(OR(ISBLANK('!0'!R1098),ISERROR('!0'!R1098)),"",'!0'!R1098)</f>
        <v/>
      </c>
      <c r="S1096" t="str">
        <f>IF(OR(ISBLANK('!0'!S1098),ISERROR('!0'!S1098)),"",'!0'!S1098)</f>
        <v/>
      </c>
      <c r="T1096" t="str">
        <f>IF(OR(ISBLANK('!0'!T1098),ISERROR('!0'!T1098)),"",'!0'!T1098)</f>
        <v/>
      </c>
      <c r="U1096" t="str">
        <f>IF(OR(ISBLANK('!0'!U1098),ISERROR('!0'!U1098)),"",'!0'!U1098)</f>
        <v/>
      </c>
      <c r="V1096" t="str">
        <f>IF(OR(ISBLANK('!0'!V1098),ISERROR('!0'!V1098)),"",'!0'!V1098)</f>
        <v/>
      </c>
      <c r="W1096" t="str">
        <f>IF(OR(ISBLANK('!0'!W1098),ISERROR('!0'!W1098)),"",'!0'!W1098)</f>
        <v/>
      </c>
      <c r="X1096" t="str">
        <f>IF(OR(ISBLANK('!0'!X1098),ISERROR('!0'!X1098)),"",'!0'!X1098)</f>
        <v/>
      </c>
      <c r="Y1096" t="str">
        <f>IF(OR(ISBLANK('!0'!Y1098),ISERROR('!0'!Y1098)),"",'!0'!Y1098)</f>
        <v/>
      </c>
      <c r="Z1096" t="str">
        <f>IF(OR(ISBLANK('!0'!Z1098),ISERROR('!0'!Z1098)),"",'!0'!Z1098)</f>
        <v/>
      </c>
      <c r="AA1096" t="str">
        <f>IF(OR(ISBLANK('!0'!AA1098),ISERROR('!0'!AA1098)),"",'!0'!AA1098)</f>
        <v/>
      </c>
      <c r="AB1096" t="str">
        <f>IF(OR(ISBLANK('!0'!AB1098),ISERROR('!0'!AB1098)),"",'!0'!AB1098)</f>
        <v/>
      </c>
      <c r="AC1096" t="str">
        <f>IF(OR(ISBLANK('!0'!AI1098),ISERROR('!0'!AI1098)),"",'!0'!AI1098)</f>
        <v/>
      </c>
      <c r="AD1096" t="str">
        <f>IF(OR(ISBLANK('!0'!AJ1098),ISERROR('!0'!AJ1098)),"",'!0'!AJ1098)</f>
        <v/>
      </c>
      <c r="AE1096" t="str">
        <f>IF(OR(ISBLANK('!0'!AK1098),ISERROR('!0'!AK1098)),"",'!0'!AK1098)</f>
        <v/>
      </c>
      <c r="AF1096" t="str">
        <f>IF(OR(ISBLANK('!0'!AL1098),ISERROR('!0'!AL1098)),"",'!0'!AL1098)</f>
        <v/>
      </c>
      <c r="AG1096" t="str">
        <f>IF(OR(ISBLANK('!0'!AM1098),ISERROR('!0'!AM1098)),"",'!0'!AM1098)</f>
        <v/>
      </c>
      <c r="AH1096" t="str">
        <f>IF(OR(ISBLANK('!0'!AN1098),ISERROR('!0'!AN1098)),"",'!0'!AN1098)</f>
        <v/>
      </c>
      <c r="AI1096" t="str">
        <f>IF(OR(ISBLANK('!0'!AO1098),ISERROR('!0'!AO1098)),"",'!0'!AO1098)</f>
        <v/>
      </c>
      <c r="AJ1096" t="str">
        <f>IF(OR(ISBLANK('!0'!AP1098),ISERROR('!0'!AP1098)),"",'!0'!AP1098)</f>
        <v/>
      </c>
      <c r="AK1096" t="str">
        <f>IF(OR(ISBLANK('!0'!AQ1098),ISERROR('!0'!AQ1098)),"",'!0'!AQ1098)</f>
        <v/>
      </c>
      <c r="AL1096" t="str">
        <f>IF(OR(ISBLANK('!0'!AR1098),ISERROR('!0'!AR1098)),"",'!0'!AR1098)</f>
        <v/>
      </c>
      <c r="AM1096" t="str">
        <f>IF(OR(ISBLANK('!0'!AS1098),ISERROR('!0'!AS1098)),"",'!0'!AS1098)</f>
        <v/>
      </c>
      <c r="AN1096" t="str">
        <f>IF(OR(ISBLANK('!0'!AT1098),ISERROR('!0'!AT1098)),"",'!0'!AT1098)</f>
        <v/>
      </c>
      <c r="AO1096" t="str">
        <f>IF(OR(ISBLANK('!0'!AU1098),ISERROR('!0'!AU1098)),"",'!0'!AU1098)</f>
        <v/>
      </c>
      <c r="AP1096" t="str">
        <f>IF(OR(ISBLANK('!0'!AV1098),ISERROR('!0'!AV1098)),"",'!0'!AV1098)</f>
        <v/>
      </c>
      <c r="AQ1096" t="str">
        <f>IF(OR(ISBLANK('!0'!AW1098),ISERROR('!0'!AW1098)),"",'!0'!AW1098)</f>
        <v/>
      </c>
      <c r="AR1096" t="str">
        <f>IF(OR(ISBLANK('!0'!AX1098),ISERROR('!0'!AX1098)),"",'!0'!AX1098)</f>
        <v/>
      </c>
      <c r="AS1096" t="str">
        <f>IF(OR(ISBLANK('!0'!AY1098),ISERROR('!0'!AY1098)),"",'!0'!AY1098)</f>
        <v/>
      </c>
      <c r="AT1096" t="str">
        <f>IF(OR(ISBLANK('!0'!AZ1098),ISERROR('!0'!AZ1098)),"",'!0'!AZ1098)</f>
        <v/>
      </c>
      <c r="AU1096" t="str">
        <f>IF(OR(ISBLANK('!0'!BA1098),ISERROR('!0'!BA1098)),"",'!0'!BA1098)</f>
        <v/>
      </c>
      <c r="AV1096" t="str">
        <f>IF(OR(ISBLANK('!0'!BB1098),ISERROR('!0'!BB1098)),"",'!0'!BB1098)</f>
        <v/>
      </c>
      <c r="AW1096" t="str">
        <f>IF(OR(ISBLANK('!0'!BC1098),ISERROR('!0'!BC1098)),"",'!0'!BC1098)</f>
        <v/>
      </c>
      <c r="AX1096" t="str">
        <f>IF(OR(ISBLANK('!0'!BD1098),ISERROR('!0'!BD1098)),"",'!0'!BD1098)</f>
        <v/>
      </c>
      <c r="AY1096" t="str">
        <f>IF(OR(ISBLANK('!0'!BE1098),ISERROR('!0'!BE1098)),"",'!0'!BE1098)</f>
        <v/>
      </c>
      <c r="AZ1096" t="str">
        <f>IF(OR(ISBLANK('!0'!BF1098),ISERROR('!0'!BF1098)),"",'!0'!BF1098)</f>
        <v/>
      </c>
      <c r="BA1096" t="str">
        <f>IF(OR(ISBLANK('!0'!BG1098),ISERROR('!0'!BG1098)),"",'!0'!BG1098)</f>
        <v/>
      </c>
      <c r="BB1096" t="str">
        <f>IF(OR(ISBLANK('!0'!BH1098),ISERROR('!0'!BH1098)),"",'!0'!BH1098)</f>
        <v/>
      </c>
      <c r="BC1096" t="str">
        <f>IF(OR(ISBLANK('!0'!BI1098),ISERROR('!0'!BI1098)),"",'!0'!BI1098)</f>
        <v/>
      </c>
    </row>
    <row r="1097" spans="1:55" ht="12.75" customHeight="1" x14ac:dyDescent="0.2">
      <c r="A1097" t="str">
        <f>IF(OR(ISBLANK('!0'!A1099),ISERROR('!0'!A1099)),"",'!0'!A1099)</f>
        <v/>
      </c>
      <c r="B1097" t="str">
        <f>IF(OR(ISBLANK('!0'!B1099),ISERROR('!0'!B1099)),"",'!0'!B1099)</f>
        <v/>
      </c>
      <c r="C1097" t="str">
        <f>IF(OR(ISBLANK('!0'!C1098),ISERROR('!0'!C1098)),"",'!0'!C1098)</f>
        <v/>
      </c>
      <c r="D1097" t="str">
        <f>IF(OR(ISBLANK('!0'!D1099),ISERROR('!0'!D1099)),"",'!0'!D1099)</f>
        <v/>
      </c>
      <c r="E1097" t="str">
        <f>IF(OR(ISBLANK('!0'!E1099),ISERROR('!0'!E1099)),"",'!0'!E1099)</f>
        <v/>
      </c>
      <c r="F1097" t="str">
        <f>IF(OR(ISBLANK('!0'!F1099),ISERROR('!0'!F1099)),"",'!0'!F1099)</f>
        <v/>
      </c>
      <c r="G1097" t="str">
        <f>IF(OR(ISBLANK('!0'!G1099),ISERROR('!0'!G1099)),"",'!0'!G1099)</f>
        <v/>
      </c>
      <c r="H1097" t="str">
        <f>IF(OR(ISBLANK('!0'!H1099),ISERROR('!0'!H1099)),"",'!0'!H1099)</f>
        <v/>
      </c>
      <c r="I1097" s="4" t="str">
        <f>IF(OR(ISBLANK('!0'!I1099),ISERROR('!0'!I1099)),"",'!0'!I1099)</f>
        <v/>
      </c>
      <c r="J1097" t="str">
        <f>IF(OR(ISBLANK('!0'!J1099),ISERROR('!0'!J1099)),"",'!0'!J1099)</f>
        <v/>
      </c>
      <c r="K1097" s="59" t="str">
        <f>IF(OR(ISBLANK('!0'!K1099),ISERROR('!0'!K1099)),"",'!0'!K1099)</f>
        <v/>
      </c>
      <c r="L1097" t="str">
        <f>IF(OR(ISBLANK('!0'!L1099),ISERROR('!0'!L1099)),"",'!0'!L1099)</f>
        <v/>
      </c>
      <c r="M1097" t="str">
        <f>IF(OR(ISBLANK('!0'!M1099),ISERROR('!0'!M1099)),"",'!0'!M1099)</f>
        <v/>
      </c>
      <c r="N1097" t="str">
        <f>IF(OR(ISBLANK('!0'!N1099),ISERROR('!0'!N1099)),"",'!0'!N1099)</f>
        <v/>
      </c>
      <c r="O1097" t="str">
        <f>IF(OR(ISBLANK('!0'!O1099),ISERROR('!0'!O1099)),"",'!0'!O1099)</f>
        <v/>
      </c>
      <c r="P1097" t="str">
        <f>IF(OR(ISBLANK('!0'!P1099),ISERROR('!0'!P1099)),"",'!0'!P1099)</f>
        <v/>
      </c>
      <c r="Q1097" t="str">
        <f>IF(OR(ISBLANK('!0'!Q1099),ISERROR('!0'!Q1099)),"",'!0'!Q1099)</f>
        <v/>
      </c>
      <c r="R1097" t="str">
        <f>IF(OR(ISBLANK('!0'!R1099),ISERROR('!0'!R1099)),"",'!0'!R1099)</f>
        <v/>
      </c>
      <c r="S1097" t="str">
        <f>IF(OR(ISBLANK('!0'!S1099),ISERROR('!0'!S1099)),"",'!0'!S1099)</f>
        <v/>
      </c>
      <c r="T1097" t="str">
        <f>IF(OR(ISBLANK('!0'!T1099),ISERROR('!0'!T1099)),"",'!0'!T1099)</f>
        <v/>
      </c>
      <c r="U1097" t="str">
        <f>IF(OR(ISBLANK('!0'!U1099),ISERROR('!0'!U1099)),"",'!0'!U1099)</f>
        <v/>
      </c>
      <c r="V1097" t="str">
        <f>IF(OR(ISBLANK('!0'!V1099),ISERROR('!0'!V1099)),"",'!0'!V1099)</f>
        <v/>
      </c>
      <c r="W1097" t="str">
        <f>IF(OR(ISBLANK('!0'!W1099),ISERROR('!0'!W1099)),"",'!0'!W1099)</f>
        <v/>
      </c>
      <c r="X1097" t="str">
        <f>IF(OR(ISBLANK('!0'!X1099),ISERROR('!0'!X1099)),"",'!0'!X1099)</f>
        <v/>
      </c>
      <c r="Y1097" t="str">
        <f>IF(OR(ISBLANK('!0'!Y1099),ISERROR('!0'!Y1099)),"",'!0'!Y1099)</f>
        <v/>
      </c>
      <c r="Z1097" t="str">
        <f>IF(OR(ISBLANK('!0'!Z1099),ISERROR('!0'!Z1099)),"",'!0'!Z1099)</f>
        <v/>
      </c>
      <c r="AA1097" t="str">
        <f>IF(OR(ISBLANK('!0'!AA1099),ISERROR('!0'!AA1099)),"",'!0'!AA1099)</f>
        <v/>
      </c>
      <c r="AB1097" t="str">
        <f>IF(OR(ISBLANK('!0'!AB1099),ISERROR('!0'!AB1099)),"",'!0'!AB1099)</f>
        <v/>
      </c>
      <c r="AC1097" t="str">
        <f>IF(OR(ISBLANK('!0'!AI1099),ISERROR('!0'!AI1099)),"",'!0'!AI1099)</f>
        <v/>
      </c>
      <c r="AD1097" t="str">
        <f>IF(OR(ISBLANK('!0'!AJ1099),ISERROR('!0'!AJ1099)),"",'!0'!AJ1099)</f>
        <v/>
      </c>
      <c r="AE1097" t="str">
        <f>IF(OR(ISBLANK('!0'!AK1099),ISERROR('!0'!AK1099)),"",'!0'!AK1099)</f>
        <v/>
      </c>
      <c r="AF1097" t="str">
        <f>IF(OR(ISBLANK('!0'!AL1099),ISERROR('!0'!AL1099)),"",'!0'!AL1099)</f>
        <v/>
      </c>
      <c r="AG1097" t="str">
        <f>IF(OR(ISBLANK('!0'!AM1099),ISERROR('!0'!AM1099)),"",'!0'!AM1099)</f>
        <v/>
      </c>
      <c r="AH1097" t="str">
        <f>IF(OR(ISBLANK('!0'!AN1099),ISERROR('!0'!AN1099)),"",'!0'!AN1099)</f>
        <v/>
      </c>
      <c r="AI1097" t="str">
        <f>IF(OR(ISBLANK('!0'!AO1099),ISERROR('!0'!AO1099)),"",'!0'!AO1099)</f>
        <v/>
      </c>
      <c r="AJ1097" t="str">
        <f>IF(OR(ISBLANK('!0'!AP1099),ISERROR('!0'!AP1099)),"",'!0'!AP1099)</f>
        <v/>
      </c>
      <c r="AK1097" t="str">
        <f>IF(OR(ISBLANK('!0'!AQ1099),ISERROR('!0'!AQ1099)),"",'!0'!AQ1099)</f>
        <v/>
      </c>
      <c r="AL1097" t="str">
        <f>IF(OR(ISBLANK('!0'!AR1099),ISERROR('!0'!AR1099)),"",'!0'!AR1099)</f>
        <v/>
      </c>
      <c r="AM1097" t="str">
        <f>IF(OR(ISBLANK('!0'!AS1099),ISERROR('!0'!AS1099)),"",'!0'!AS1099)</f>
        <v/>
      </c>
      <c r="AN1097" t="str">
        <f>IF(OR(ISBLANK('!0'!AT1099),ISERROR('!0'!AT1099)),"",'!0'!AT1099)</f>
        <v/>
      </c>
      <c r="AO1097" t="str">
        <f>IF(OR(ISBLANK('!0'!AU1099),ISERROR('!0'!AU1099)),"",'!0'!AU1099)</f>
        <v/>
      </c>
      <c r="AP1097" t="str">
        <f>IF(OR(ISBLANK('!0'!AV1099),ISERROR('!0'!AV1099)),"",'!0'!AV1099)</f>
        <v/>
      </c>
      <c r="AQ1097" t="str">
        <f>IF(OR(ISBLANK('!0'!AW1099),ISERROR('!0'!AW1099)),"",'!0'!AW1099)</f>
        <v/>
      </c>
      <c r="AR1097" t="str">
        <f>IF(OR(ISBLANK('!0'!AX1099),ISERROR('!0'!AX1099)),"",'!0'!AX1099)</f>
        <v/>
      </c>
      <c r="AS1097" t="str">
        <f>IF(OR(ISBLANK('!0'!AY1099),ISERROR('!0'!AY1099)),"",'!0'!AY1099)</f>
        <v/>
      </c>
      <c r="AT1097" t="str">
        <f>IF(OR(ISBLANK('!0'!AZ1099),ISERROR('!0'!AZ1099)),"",'!0'!AZ1099)</f>
        <v/>
      </c>
      <c r="AU1097" t="str">
        <f>IF(OR(ISBLANK('!0'!BA1099),ISERROR('!0'!BA1099)),"",'!0'!BA1099)</f>
        <v/>
      </c>
      <c r="AV1097" t="str">
        <f>IF(OR(ISBLANK('!0'!BB1099),ISERROR('!0'!BB1099)),"",'!0'!BB1099)</f>
        <v/>
      </c>
      <c r="AW1097" t="str">
        <f>IF(OR(ISBLANK('!0'!BC1099),ISERROR('!0'!BC1099)),"",'!0'!BC1099)</f>
        <v/>
      </c>
      <c r="AX1097" t="str">
        <f>IF(OR(ISBLANK('!0'!BD1099),ISERROR('!0'!BD1099)),"",'!0'!BD1099)</f>
        <v/>
      </c>
      <c r="AY1097" t="str">
        <f>IF(OR(ISBLANK('!0'!BE1099),ISERROR('!0'!BE1099)),"",'!0'!BE1099)</f>
        <v/>
      </c>
      <c r="AZ1097" t="str">
        <f>IF(OR(ISBLANK('!0'!BF1099),ISERROR('!0'!BF1099)),"",'!0'!BF1099)</f>
        <v/>
      </c>
      <c r="BA1097" t="str">
        <f>IF(OR(ISBLANK('!0'!BG1099),ISERROR('!0'!BG1099)),"",'!0'!BG1099)</f>
        <v/>
      </c>
      <c r="BB1097" t="str">
        <f>IF(OR(ISBLANK('!0'!BH1099),ISERROR('!0'!BH1099)),"",'!0'!BH1099)</f>
        <v/>
      </c>
      <c r="BC1097" t="str">
        <f>IF(OR(ISBLANK('!0'!BI1099),ISERROR('!0'!BI1099)),"",'!0'!BI1099)</f>
        <v/>
      </c>
    </row>
    <row r="1098" spans="1:55" ht="12.75" customHeight="1" x14ac:dyDescent="0.2">
      <c r="A1098" t="str">
        <f>IF(OR(ISBLANK('!0'!A1100),ISERROR('!0'!A1100)),"",'!0'!A1100)</f>
        <v/>
      </c>
      <c r="B1098" t="str">
        <f>IF(OR(ISBLANK('!0'!B1100),ISERROR('!0'!B1100)),"",'!0'!B1100)</f>
        <v/>
      </c>
      <c r="C1098" t="str">
        <f>IF(OR(ISBLANK('!0'!C1099),ISERROR('!0'!C1099)),"",'!0'!C1099)</f>
        <v/>
      </c>
      <c r="D1098" t="str">
        <f>IF(OR(ISBLANK('!0'!D1100),ISERROR('!0'!D1100)),"",'!0'!D1100)</f>
        <v/>
      </c>
      <c r="E1098" t="str">
        <f>IF(OR(ISBLANK('!0'!E1100),ISERROR('!0'!E1100)),"",'!0'!E1100)</f>
        <v/>
      </c>
      <c r="F1098" t="str">
        <f>IF(OR(ISBLANK('!0'!F1100),ISERROR('!0'!F1100)),"",'!0'!F1100)</f>
        <v/>
      </c>
      <c r="G1098" t="str">
        <f>IF(OR(ISBLANK('!0'!G1100),ISERROR('!0'!G1100)),"",'!0'!G1100)</f>
        <v/>
      </c>
      <c r="H1098" t="str">
        <f>IF(OR(ISBLANK('!0'!H1100),ISERROR('!0'!H1100)),"",'!0'!H1100)</f>
        <v/>
      </c>
      <c r="I1098" s="4" t="str">
        <f>IF(OR(ISBLANK('!0'!I1100),ISERROR('!0'!I1100)),"",'!0'!I1100)</f>
        <v/>
      </c>
      <c r="J1098" t="str">
        <f>IF(OR(ISBLANK('!0'!J1100),ISERROR('!0'!J1100)),"",'!0'!J1100)</f>
        <v/>
      </c>
      <c r="K1098" s="59" t="str">
        <f>IF(OR(ISBLANK('!0'!K1100),ISERROR('!0'!K1100)),"",'!0'!K1100)</f>
        <v/>
      </c>
      <c r="L1098" t="str">
        <f>IF(OR(ISBLANK('!0'!L1100),ISERROR('!0'!L1100)),"",'!0'!L1100)</f>
        <v/>
      </c>
      <c r="M1098" t="str">
        <f>IF(OR(ISBLANK('!0'!M1100),ISERROR('!0'!M1100)),"",'!0'!M1100)</f>
        <v/>
      </c>
      <c r="N1098" t="str">
        <f>IF(OR(ISBLANK('!0'!N1100),ISERROR('!0'!N1100)),"",'!0'!N1100)</f>
        <v/>
      </c>
      <c r="O1098" t="str">
        <f>IF(OR(ISBLANK('!0'!O1100),ISERROR('!0'!O1100)),"",'!0'!O1100)</f>
        <v/>
      </c>
      <c r="P1098" t="str">
        <f>IF(OR(ISBLANK('!0'!P1100),ISERROR('!0'!P1100)),"",'!0'!P1100)</f>
        <v/>
      </c>
      <c r="Q1098" t="str">
        <f>IF(OR(ISBLANK('!0'!Q1100),ISERROR('!0'!Q1100)),"",'!0'!Q1100)</f>
        <v/>
      </c>
      <c r="R1098" t="str">
        <f>IF(OR(ISBLANK('!0'!R1100),ISERROR('!0'!R1100)),"",'!0'!R1100)</f>
        <v/>
      </c>
      <c r="S1098" t="str">
        <f>IF(OR(ISBLANK('!0'!S1100),ISERROR('!0'!S1100)),"",'!0'!S1100)</f>
        <v/>
      </c>
      <c r="T1098" t="str">
        <f>IF(OR(ISBLANK('!0'!T1100),ISERROR('!0'!T1100)),"",'!0'!T1100)</f>
        <v/>
      </c>
      <c r="U1098" t="str">
        <f>IF(OR(ISBLANK('!0'!U1100),ISERROR('!0'!U1100)),"",'!0'!U1100)</f>
        <v/>
      </c>
      <c r="V1098" t="str">
        <f>IF(OR(ISBLANK('!0'!V1100),ISERROR('!0'!V1100)),"",'!0'!V1100)</f>
        <v/>
      </c>
      <c r="W1098" t="str">
        <f>IF(OR(ISBLANK('!0'!W1100),ISERROR('!0'!W1100)),"",'!0'!W1100)</f>
        <v/>
      </c>
      <c r="X1098" t="str">
        <f>IF(OR(ISBLANK('!0'!X1100),ISERROR('!0'!X1100)),"",'!0'!X1100)</f>
        <v/>
      </c>
      <c r="Y1098" t="str">
        <f>IF(OR(ISBLANK('!0'!Y1100),ISERROR('!0'!Y1100)),"",'!0'!Y1100)</f>
        <v/>
      </c>
      <c r="Z1098" t="str">
        <f>IF(OR(ISBLANK('!0'!Z1100),ISERROR('!0'!Z1100)),"",'!0'!Z1100)</f>
        <v/>
      </c>
      <c r="AA1098" t="str">
        <f>IF(OR(ISBLANK('!0'!AA1100),ISERROR('!0'!AA1100)),"",'!0'!AA1100)</f>
        <v/>
      </c>
      <c r="AB1098" t="str">
        <f>IF(OR(ISBLANK('!0'!AB1100),ISERROR('!0'!AB1100)),"",'!0'!AB1100)</f>
        <v/>
      </c>
      <c r="AC1098" t="str">
        <f>IF(OR(ISBLANK('!0'!AI1100),ISERROR('!0'!AI1100)),"",'!0'!AI1100)</f>
        <v/>
      </c>
      <c r="AD1098" t="str">
        <f>IF(OR(ISBLANK('!0'!AJ1100),ISERROR('!0'!AJ1100)),"",'!0'!AJ1100)</f>
        <v/>
      </c>
      <c r="AE1098" t="str">
        <f>IF(OR(ISBLANK('!0'!AK1100),ISERROR('!0'!AK1100)),"",'!0'!AK1100)</f>
        <v/>
      </c>
      <c r="AF1098" t="str">
        <f>IF(OR(ISBLANK('!0'!AL1100),ISERROR('!0'!AL1100)),"",'!0'!AL1100)</f>
        <v/>
      </c>
      <c r="AG1098" t="str">
        <f>IF(OR(ISBLANK('!0'!AM1100),ISERROR('!0'!AM1100)),"",'!0'!AM1100)</f>
        <v/>
      </c>
      <c r="AH1098" t="str">
        <f>IF(OR(ISBLANK('!0'!AN1100),ISERROR('!0'!AN1100)),"",'!0'!AN1100)</f>
        <v/>
      </c>
      <c r="AI1098" t="str">
        <f>IF(OR(ISBLANK('!0'!AO1100),ISERROR('!0'!AO1100)),"",'!0'!AO1100)</f>
        <v/>
      </c>
      <c r="AJ1098" t="str">
        <f>IF(OR(ISBLANK('!0'!AP1100),ISERROR('!0'!AP1100)),"",'!0'!AP1100)</f>
        <v/>
      </c>
      <c r="AK1098" t="str">
        <f>IF(OR(ISBLANK('!0'!AQ1100),ISERROR('!0'!AQ1100)),"",'!0'!AQ1100)</f>
        <v/>
      </c>
      <c r="AL1098" t="str">
        <f>IF(OR(ISBLANK('!0'!AR1100),ISERROR('!0'!AR1100)),"",'!0'!AR1100)</f>
        <v/>
      </c>
      <c r="AM1098" t="str">
        <f>IF(OR(ISBLANK('!0'!AS1100),ISERROR('!0'!AS1100)),"",'!0'!AS1100)</f>
        <v/>
      </c>
      <c r="AN1098" t="str">
        <f>IF(OR(ISBLANK('!0'!AT1100),ISERROR('!0'!AT1100)),"",'!0'!AT1100)</f>
        <v/>
      </c>
      <c r="AO1098" t="str">
        <f>IF(OR(ISBLANK('!0'!AU1100),ISERROR('!0'!AU1100)),"",'!0'!AU1100)</f>
        <v/>
      </c>
      <c r="AP1098" t="str">
        <f>IF(OR(ISBLANK('!0'!AV1100),ISERROR('!0'!AV1100)),"",'!0'!AV1100)</f>
        <v/>
      </c>
      <c r="AQ1098" t="str">
        <f>IF(OR(ISBLANK('!0'!AW1100),ISERROR('!0'!AW1100)),"",'!0'!AW1100)</f>
        <v/>
      </c>
      <c r="AR1098" t="str">
        <f>IF(OR(ISBLANK('!0'!AX1100),ISERROR('!0'!AX1100)),"",'!0'!AX1100)</f>
        <v/>
      </c>
      <c r="AS1098" t="str">
        <f>IF(OR(ISBLANK('!0'!AY1100),ISERROR('!0'!AY1100)),"",'!0'!AY1100)</f>
        <v/>
      </c>
      <c r="AT1098" t="str">
        <f>IF(OR(ISBLANK('!0'!AZ1100),ISERROR('!0'!AZ1100)),"",'!0'!AZ1100)</f>
        <v/>
      </c>
      <c r="AU1098" t="str">
        <f>IF(OR(ISBLANK('!0'!BA1100),ISERROR('!0'!BA1100)),"",'!0'!BA1100)</f>
        <v/>
      </c>
      <c r="AV1098" t="str">
        <f>IF(OR(ISBLANK('!0'!BB1100),ISERROR('!0'!BB1100)),"",'!0'!BB1100)</f>
        <v/>
      </c>
      <c r="AW1098" t="str">
        <f>IF(OR(ISBLANK('!0'!BC1100),ISERROR('!0'!BC1100)),"",'!0'!BC1100)</f>
        <v/>
      </c>
      <c r="AX1098" t="str">
        <f>IF(OR(ISBLANK('!0'!BD1100),ISERROR('!0'!BD1100)),"",'!0'!BD1100)</f>
        <v/>
      </c>
      <c r="AY1098" t="str">
        <f>IF(OR(ISBLANK('!0'!BE1100),ISERROR('!0'!BE1100)),"",'!0'!BE1100)</f>
        <v/>
      </c>
      <c r="AZ1098" t="str">
        <f>IF(OR(ISBLANK('!0'!BF1100),ISERROR('!0'!BF1100)),"",'!0'!BF1100)</f>
        <v/>
      </c>
      <c r="BA1098" t="str">
        <f>IF(OR(ISBLANK('!0'!BG1100),ISERROR('!0'!BG1100)),"",'!0'!BG1100)</f>
        <v/>
      </c>
      <c r="BB1098" t="str">
        <f>IF(OR(ISBLANK('!0'!BH1100),ISERROR('!0'!BH1100)),"",'!0'!BH1100)</f>
        <v/>
      </c>
      <c r="BC1098" t="str">
        <f>IF(OR(ISBLANK('!0'!BI1100),ISERROR('!0'!BI1100)),"",'!0'!BI1100)</f>
        <v/>
      </c>
    </row>
    <row r="1099" spans="1:55" ht="12.75" customHeight="1" x14ac:dyDescent="0.2">
      <c r="A1099" t="str">
        <f>IF(OR(ISBLANK('!0'!A1101),ISERROR('!0'!A1101)),"",'!0'!A1101)</f>
        <v/>
      </c>
      <c r="B1099" t="str">
        <f>IF(OR(ISBLANK('!0'!B1101),ISERROR('!0'!B1101)),"",'!0'!B1101)</f>
        <v/>
      </c>
      <c r="C1099" t="str">
        <f>IF(OR(ISBLANK('!0'!C1100),ISERROR('!0'!C1100)),"",'!0'!C1100)</f>
        <v/>
      </c>
      <c r="D1099" t="str">
        <f>IF(OR(ISBLANK('!0'!D1101),ISERROR('!0'!D1101)),"",'!0'!D1101)</f>
        <v/>
      </c>
      <c r="E1099" t="str">
        <f>IF(OR(ISBLANK('!0'!E1101),ISERROR('!0'!E1101)),"",'!0'!E1101)</f>
        <v/>
      </c>
      <c r="F1099" t="str">
        <f>IF(OR(ISBLANK('!0'!F1101),ISERROR('!0'!F1101)),"",'!0'!F1101)</f>
        <v/>
      </c>
      <c r="G1099" t="str">
        <f>IF(OR(ISBLANK('!0'!G1101),ISERROR('!0'!G1101)),"",'!0'!G1101)</f>
        <v/>
      </c>
      <c r="H1099" t="str">
        <f>IF(OR(ISBLANK('!0'!H1101),ISERROR('!0'!H1101)),"",'!0'!H1101)</f>
        <v/>
      </c>
      <c r="I1099" s="4" t="str">
        <f>IF(OR(ISBLANK('!0'!I1101),ISERROR('!0'!I1101)),"",'!0'!I1101)</f>
        <v/>
      </c>
      <c r="J1099" t="str">
        <f>IF(OR(ISBLANK('!0'!J1101),ISERROR('!0'!J1101)),"",'!0'!J1101)</f>
        <v/>
      </c>
      <c r="K1099" s="59" t="str">
        <f>IF(OR(ISBLANK('!0'!K1101),ISERROR('!0'!K1101)),"",'!0'!K1101)</f>
        <v/>
      </c>
      <c r="L1099" t="str">
        <f>IF(OR(ISBLANK('!0'!L1101),ISERROR('!0'!L1101)),"",'!0'!L1101)</f>
        <v/>
      </c>
      <c r="M1099" t="str">
        <f>IF(OR(ISBLANK('!0'!M1101),ISERROR('!0'!M1101)),"",'!0'!M1101)</f>
        <v/>
      </c>
      <c r="N1099" t="str">
        <f>IF(OR(ISBLANK('!0'!N1101),ISERROR('!0'!N1101)),"",'!0'!N1101)</f>
        <v/>
      </c>
      <c r="O1099" t="str">
        <f>IF(OR(ISBLANK('!0'!O1101),ISERROR('!0'!O1101)),"",'!0'!O1101)</f>
        <v/>
      </c>
      <c r="P1099" t="str">
        <f>IF(OR(ISBLANK('!0'!P1101),ISERROR('!0'!P1101)),"",'!0'!P1101)</f>
        <v/>
      </c>
      <c r="Q1099" t="str">
        <f>IF(OR(ISBLANK('!0'!Q1101),ISERROR('!0'!Q1101)),"",'!0'!Q1101)</f>
        <v/>
      </c>
      <c r="R1099" t="str">
        <f>IF(OR(ISBLANK('!0'!R1101),ISERROR('!0'!R1101)),"",'!0'!R1101)</f>
        <v/>
      </c>
      <c r="S1099" t="str">
        <f>IF(OR(ISBLANK('!0'!S1101),ISERROR('!0'!S1101)),"",'!0'!S1101)</f>
        <v/>
      </c>
      <c r="T1099" t="str">
        <f>IF(OR(ISBLANK('!0'!T1101),ISERROR('!0'!T1101)),"",'!0'!T1101)</f>
        <v/>
      </c>
      <c r="U1099" t="str">
        <f>IF(OR(ISBLANK('!0'!U1101),ISERROR('!0'!U1101)),"",'!0'!U1101)</f>
        <v/>
      </c>
      <c r="V1099" t="str">
        <f>IF(OR(ISBLANK('!0'!V1101),ISERROR('!0'!V1101)),"",'!0'!V1101)</f>
        <v/>
      </c>
      <c r="W1099" t="str">
        <f>IF(OR(ISBLANK('!0'!W1101),ISERROR('!0'!W1101)),"",'!0'!W1101)</f>
        <v/>
      </c>
      <c r="X1099" t="str">
        <f>IF(OR(ISBLANK('!0'!X1101),ISERROR('!0'!X1101)),"",'!0'!X1101)</f>
        <v/>
      </c>
      <c r="Y1099" t="str">
        <f>IF(OR(ISBLANK('!0'!Y1101),ISERROR('!0'!Y1101)),"",'!0'!Y1101)</f>
        <v/>
      </c>
      <c r="Z1099" t="str">
        <f>IF(OR(ISBLANK('!0'!Z1101),ISERROR('!0'!Z1101)),"",'!0'!Z1101)</f>
        <v/>
      </c>
      <c r="AA1099" t="str">
        <f>IF(OR(ISBLANK('!0'!AA1101),ISERROR('!0'!AA1101)),"",'!0'!AA1101)</f>
        <v/>
      </c>
      <c r="AB1099" t="str">
        <f>IF(OR(ISBLANK('!0'!AB1101),ISERROR('!0'!AB1101)),"",'!0'!AB1101)</f>
        <v/>
      </c>
      <c r="AC1099" t="str">
        <f>IF(OR(ISBLANK('!0'!AI1101),ISERROR('!0'!AI1101)),"",'!0'!AI1101)</f>
        <v/>
      </c>
      <c r="AD1099" t="str">
        <f>IF(OR(ISBLANK('!0'!AJ1101),ISERROR('!0'!AJ1101)),"",'!0'!AJ1101)</f>
        <v/>
      </c>
      <c r="AE1099" t="str">
        <f>IF(OR(ISBLANK('!0'!AK1101),ISERROR('!0'!AK1101)),"",'!0'!AK1101)</f>
        <v/>
      </c>
      <c r="AF1099" t="str">
        <f>IF(OR(ISBLANK('!0'!AL1101),ISERROR('!0'!AL1101)),"",'!0'!AL1101)</f>
        <v/>
      </c>
      <c r="AG1099" t="str">
        <f>IF(OR(ISBLANK('!0'!AM1101),ISERROR('!0'!AM1101)),"",'!0'!AM1101)</f>
        <v/>
      </c>
      <c r="AH1099" t="str">
        <f>IF(OR(ISBLANK('!0'!AN1101),ISERROR('!0'!AN1101)),"",'!0'!AN1101)</f>
        <v/>
      </c>
      <c r="AI1099" t="str">
        <f>IF(OR(ISBLANK('!0'!AO1101),ISERROR('!0'!AO1101)),"",'!0'!AO1101)</f>
        <v/>
      </c>
      <c r="AJ1099" t="str">
        <f>IF(OR(ISBLANK('!0'!AP1101),ISERROR('!0'!AP1101)),"",'!0'!AP1101)</f>
        <v/>
      </c>
      <c r="AK1099" t="str">
        <f>IF(OR(ISBLANK('!0'!AQ1101),ISERROR('!0'!AQ1101)),"",'!0'!AQ1101)</f>
        <v/>
      </c>
      <c r="AL1099" t="str">
        <f>IF(OR(ISBLANK('!0'!AR1101),ISERROR('!0'!AR1101)),"",'!0'!AR1101)</f>
        <v/>
      </c>
      <c r="AM1099" t="str">
        <f>IF(OR(ISBLANK('!0'!AS1101),ISERROR('!0'!AS1101)),"",'!0'!AS1101)</f>
        <v/>
      </c>
      <c r="AN1099" t="str">
        <f>IF(OR(ISBLANK('!0'!AT1101),ISERROR('!0'!AT1101)),"",'!0'!AT1101)</f>
        <v/>
      </c>
      <c r="AO1099" t="str">
        <f>IF(OR(ISBLANK('!0'!AU1101),ISERROR('!0'!AU1101)),"",'!0'!AU1101)</f>
        <v/>
      </c>
      <c r="AP1099" t="str">
        <f>IF(OR(ISBLANK('!0'!AV1101),ISERROR('!0'!AV1101)),"",'!0'!AV1101)</f>
        <v/>
      </c>
      <c r="AQ1099" t="str">
        <f>IF(OR(ISBLANK('!0'!AW1101),ISERROR('!0'!AW1101)),"",'!0'!AW1101)</f>
        <v/>
      </c>
      <c r="AR1099" t="str">
        <f>IF(OR(ISBLANK('!0'!AX1101),ISERROR('!0'!AX1101)),"",'!0'!AX1101)</f>
        <v/>
      </c>
      <c r="AS1099" t="str">
        <f>IF(OR(ISBLANK('!0'!AY1101),ISERROR('!0'!AY1101)),"",'!0'!AY1101)</f>
        <v/>
      </c>
      <c r="AT1099" t="str">
        <f>IF(OR(ISBLANK('!0'!AZ1101),ISERROR('!0'!AZ1101)),"",'!0'!AZ1101)</f>
        <v/>
      </c>
      <c r="AU1099" t="str">
        <f>IF(OR(ISBLANK('!0'!BA1101),ISERROR('!0'!BA1101)),"",'!0'!BA1101)</f>
        <v/>
      </c>
      <c r="AV1099" t="str">
        <f>IF(OR(ISBLANK('!0'!BB1101),ISERROR('!0'!BB1101)),"",'!0'!BB1101)</f>
        <v/>
      </c>
      <c r="AW1099" t="str">
        <f>IF(OR(ISBLANK('!0'!BC1101),ISERROR('!0'!BC1101)),"",'!0'!BC1101)</f>
        <v/>
      </c>
      <c r="AX1099" t="str">
        <f>IF(OR(ISBLANK('!0'!BD1101),ISERROR('!0'!BD1101)),"",'!0'!BD1101)</f>
        <v/>
      </c>
      <c r="AY1099" t="str">
        <f>IF(OR(ISBLANK('!0'!BE1101),ISERROR('!0'!BE1101)),"",'!0'!BE1101)</f>
        <v/>
      </c>
      <c r="AZ1099" t="str">
        <f>IF(OR(ISBLANK('!0'!BF1101),ISERROR('!0'!BF1101)),"",'!0'!BF1101)</f>
        <v/>
      </c>
      <c r="BA1099" t="str">
        <f>IF(OR(ISBLANK('!0'!BG1101),ISERROR('!0'!BG1101)),"",'!0'!BG1101)</f>
        <v/>
      </c>
      <c r="BB1099" t="str">
        <f>IF(OR(ISBLANK('!0'!BH1101),ISERROR('!0'!BH1101)),"",'!0'!BH1101)</f>
        <v/>
      </c>
      <c r="BC1099" t="str">
        <f>IF(OR(ISBLANK('!0'!BI1101),ISERROR('!0'!BI1101)),"",'!0'!BI1101)</f>
        <v/>
      </c>
    </row>
    <row r="1100" spans="1:55" ht="12.75" customHeight="1" x14ac:dyDescent="0.2">
      <c r="A1100" t="str">
        <f>IF(OR(ISBLANK('!0'!A1102),ISERROR('!0'!A1102)),"",'!0'!A1102)</f>
        <v/>
      </c>
      <c r="B1100" t="str">
        <f>IF(OR(ISBLANK('!0'!B1102),ISERROR('!0'!B1102)),"",'!0'!B1102)</f>
        <v/>
      </c>
      <c r="C1100" t="str">
        <f>IF(OR(ISBLANK('!0'!C1101),ISERROR('!0'!C1101)),"",'!0'!C1101)</f>
        <v/>
      </c>
      <c r="D1100" t="str">
        <f>IF(OR(ISBLANK('!0'!D1102),ISERROR('!0'!D1102)),"",'!0'!D1102)</f>
        <v/>
      </c>
      <c r="E1100" t="str">
        <f>IF(OR(ISBLANK('!0'!E1102),ISERROR('!0'!E1102)),"",'!0'!E1102)</f>
        <v/>
      </c>
      <c r="F1100" t="str">
        <f>IF(OR(ISBLANK('!0'!F1102),ISERROR('!0'!F1102)),"",'!0'!F1102)</f>
        <v/>
      </c>
      <c r="G1100" t="str">
        <f>IF(OR(ISBLANK('!0'!G1102),ISERROR('!0'!G1102)),"",'!0'!G1102)</f>
        <v/>
      </c>
      <c r="H1100" t="str">
        <f>IF(OR(ISBLANK('!0'!H1102),ISERROR('!0'!H1102)),"",'!0'!H1102)</f>
        <v/>
      </c>
      <c r="I1100" s="4" t="str">
        <f>IF(OR(ISBLANK('!0'!I1102),ISERROR('!0'!I1102)),"",'!0'!I1102)</f>
        <v/>
      </c>
      <c r="J1100" t="str">
        <f>IF(OR(ISBLANK('!0'!J1102),ISERROR('!0'!J1102)),"",'!0'!J1102)</f>
        <v/>
      </c>
      <c r="K1100" s="59" t="str">
        <f>IF(OR(ISBLANK('!0'!K1102),ISERROR('!0'!K1102)),"",'!0'!K1102)</f>
        <v/>
      </c>
      <c r="L1100" t="str">
        <f>IF(OR(ISBLANK('!0'!L1102),ISERROR('!0'!L1102)),"",'!0'!L1102)</f>
        <v/>
      </c>
      <c r="M1100" t="str">
        <f>IF(OR(ISBLANK('!0'!M1102),ISERROR('!0'!M1102)),"",'!0'!M1102)</f>
        <v/>
      </c>
      <c r="N1100" t="str">
        <f>IF(OR(ISBLANK('!0'!N1102),ISERROR('!0'!N1102)),"",'!0'!N1102)</f>
        <v/>
      </c>
      <c r="O1100" t="str">
        <f>IF(OR(ISBLANK('!0'!O1102),ISERROR('!0'!O1102)),"",'!0'!O1102)</f>
        <v/>
      </c>
      <c r="P1100" t="str">
        <f>IF(OR(ISBLANK('!0'!P1102),ISERROR('!0'!P1102)),"",'!0'!P1102)</f>
        <v/>
      </c>
      <c r="Q1100" t="str">
        <f>IF(OR(ISBLANK('!0'!Q1102),ISERROR('!0'!Q1102)),"",'!0'!Q1102)</f>
        <v/>
      </c>
      <c r="R1100" t="str">
        <f>IF(OR(ISBLANK('!0'!R1102),ISERROR('!0'!R1102)),"",'!0'!R1102)</f>
        <v/>
      </c>
      <c r="S1100" t="str">
        <f>IF(OR(ISBLANK('!0'!S1102),ISERROR('!0'!S1102)),"",'!0'!S1102)</f>
        <v/>
      </c>
      <c r="T1100" t="str">
        <f>IF(OR(ISBLANK('!0'!T1102),ISERROR('!0'!T1102)),"",'!0'!T1102)</f>
        <v/>
      </c>
      <c r="U1100" t="str">
        <f>IF(OR(ISBLANK('!0'!U1102),ISERROR('!0'!U1102)),"",'!0'!U1102)</f>
        <v/>
      </c>
      <c r="V1100" t="str">
        <f>IF(OR(ISBLANK('!0'!V1102),ISERROR('!0'!V1102)),"",'!0'!V1102)</f>
        <v/>
      </c>
      <c r="W1100" t="str">
        <f>IF(OR(ISBLANK('!0'!W1102),ISERROR('!0'!W1102)),"",'!0'!W1102)</f>
        <v/>
      </c>
      <c r="X1100" t="str">
        <f>IF(OR(ISBLANK('!0'!X1102),ISERROR('!0'!X1102)),"",'!0'!X1102)</f>
        <v/>
      </c>
      <c r="Y1100" t="str">
        <f>IF(OR(ISBLANK('!0'!Y1102),ISERROR('!0'!Y1102)),"",'!0'!Y1102)</f>
        <v/>
      </c>
      <c r="Z1100" t="str">
        <f>IF(OR(ISBLANK('!0'!Z1102),ISERROR('!0'!Z1102)),"",'!0'!Z1102)</f>
        <v/>
      </c>
      <c r="AA1100" t="str">
        <f>IF(OR(ISBLANK('!0'!AA1102),ISERROR('!0'!AA1102)),"",'!0'!AA1102)</f>
        <v/>
      </c>
      <c r="AB1100" t="str">
        <f>IF(OR(ISBLANK('!0'!AB1102),ISERROR('!0'!AB1102)),"",'!0'!AB1102)</f>
        <v/>
      </c>
      <c r="AC1100" t="str">
        <f>IF(OR(ISBLANK('!0'!AI1102),ISERROR('!0'!AI1102)),"",'!0'!AI1102)</f>
        <v/>
      </c>
      <c r="AD1100" t="str">
        <f>IF(OR(ISBLANK('!0'!AJ1102),ISERROR('!0'!AJ1102)),"",'!0'!AJ1102)</f>
        <v/>
      </c>
      <c r="AE1100" t="str">
        <f>IF(OR(ISBLANK('!0'!AK1102),ISERROR('!0'!AK1102)),"",'!0'!AK1102)</f>
        <v/>
      </c>
      <c r="AF1100" t="str">
        <f>IF(OR(ISBLANK('!0'!AL1102),ISERROR('!0'!AL1102)),"",'!0'!AL1102)</f>
        <v/>
      </c>
      <c r="AG1100" t="str">
        <f>IF(OR(ISBLANK('!0'!AM1102),ISERROR('!0'!AM1102)),"",'!0'!AM1102)</f>
        <v/>
      </c>
      <c r="AH1100" t="str">
        <f>IF(OR(ISBLANK('!0'!AN1102),ISERROR('!0'!AN1102)),"",'!0'!AN1102)</f>
        <v/>
      </c>
      <c r="AI1100" t="str">
        <f>IF(OR(ISBLANK('!0'!AO1102),ISERROR('!0'!AO1102)),"",'!0'!AO1102)</f>
        <v/>
      </c>
      <c r="AJ1100" t="str">
        <f>IF(OR(ISBLANK('!0'!AP1102),ISERROR('!0'!AP1102)),"",'!0'!AP1102)</f>
        <v/>
      </c>
      <c r="AK1100" t="str">
        <f>IF(OR(ISBLANK('!0'!AQ1102),ISERROR('!0'!AQ1102)),"",'!0'!AQ1102)</f>
        <v/>
      </c>
      <c r="AL1100" t="str">
        <f>IF(OR(ISBLANK('!0'!AR1102),ISERROR('!0'!AR1102)),"",'!0'!AR1102)</f>
        <v/>
      </c>
      <c r="AM1100" t="str">
        <f>IF(OR(ISBLANK('!0'!AS1102),ISERROR('!0'!AS1102)),"",'!0'!AS1102)</f>
        <v/>
      </c>
      <c r="AN1100" t="str">
        <f>IF(OR(ISBLANK('!0'!AT1102),ISERROR('!0'!AT1102)),"",'!0'!AT1102)</f>
        <v/>
      </c>
      <c r="AO1100" t="str">
        <f>IF(OR(ISBLANK('!0'!AU1102),ISERROR('!0'!AU1102)),"",'!0'!AU1102)</f>
        <v/>
      </c>
      <c r="AP1100" t="str">
        <f>IF(OR(ISBLANK('!0'!AV1102),ISERROR('!0'!AV1102)),"",'!0'!AV1102)</f>
        <v/>
      </c>
      <c r="AQ1100" t="str">
        <f>IF(OR(ISBLANK('!0'!AW1102),ISERROR('!0'!AW1102)),"",'!0'!AW1102)</f>
        <v/>
      </c>
      <c r="AR1100" t="str">
        <f>IF(OR(ISBLANK('!0'!AX1102),ISERROR('!0'!AX1102)),"",'!0'!AX1102)</f>
        <v/>
      </c>
      <c r="AS1100" t="str">
        <f>IF(OR(ISBLANK('!0'!AY1102),ISERROR('!0'!AY1102)),"",'!0'!AY1102)</f>
        <v/>
      </c>
      <c r="AT1100" t="str">
        <f>IF(OR(ISBLANK('!0'!AZ1102),ISERROR('!0'!AZ1102)),"",'!0'!AZ1102)</f>
        <v/>
      </c>
      <c r="AU1100" t="str">
        <f>IF(OR(ISBLANK('!0'!BA1102),ISERROR('!0'!BA1102)),"",'!0'!BA1102)</f>
        <v/>
      </c>
      <c r="AV1100" t="str">
        <f>IF(OR(ISBLANK('!0'!BB1102),ISERROR('!0'!BB1102)),"",'!0'!BB1102)</f>
        <v/>
      </c>
      <c r="AW1100" t="str">
        <f>IF(OR(ISBLANK('!0'!BC1102),ISERROR('!0'!BC1102)),"",'!0'!BC1102)</f>
        <v/>
      </c>
      <c r="AX1100" t="str">
        <f>IF(OR(ISBLANK('!0'!BD1102),ISERROR('!0'!BD1102)),"",'!0'!BD1102)</f>
        <v/>
      </c>
      <c r="AY1100" t="str">
        <f>IF(OR(ISBLANK('!0'!BE1102),ISERROR('!0'!BE1102)),"",'!0'!BE1102)</f>
        <v/>
      </c>
      <c r="AZ1100" t="str">
        <f>IF(OR(ISBLANK('!0'!BF1102),ISERROR('!0'!BF1102)),"",'!0'!BF1102)</f>
        <v/>
      </c>
      <c r="BA1100" t="str">
        <f>IF(OR(ISBLANK('!0'!BG1102),ISERROR('!0'!BG1102)),"",'!0'!BG1102)</f>
        <v/>
      </c>
      <c r="BB1100" t="str">
        <f>IF(OR(ISBLANK('!0'!BH1102),ISERROR('!0'!BH1102)),"",'!0'!BH1102)</f>
        <v/>
      </c>
      <c r="BC1100" t="str">
        <f>IF(OR(ISBLANK('!0'!BI1102),ISERROR('!0'!BI1102)),"",'!0'!BI1102)</f>
        <v/>
      </c>
    </row>
    <row r="1101" spans="1:55" ht="12.75" customHeight="1" x14ac:dyDescent="0.2">
      <c r="A1101" t="str">
        <f>IF(OR(ISBLANK('!0'!A1103),ISERROR('!0'!A1103)),"",'!0'!A1103)</f>
        <v/>
      </c>
      <c r="B1101" t="str">
        <f>IF(OR(ISBLANK('!0'!B1103),ISERROR('!0'!B1103)),"",'!0'!B1103)</f>
        <v/>
      </c>
      <c r="C1101" t="str">
        <f>IF(OR(ISBLANK('!0'!C1102),ISERROR('!0'!C1102)),"",'!0'!C1102)</f>
        <v/>
      </c>
      <c r="D1101" t="str">
        <f>IF(OR(ISBLANK('!0'!D1103),ISERROR('!0'!D1103)),"",'!0'!D1103)</f>
        <v/>
      </c>
      <c r="E1101" t="str">
        <f>IF(OR(ISBLANK('!0'!E1103),ISERROR('!0'!E1103)),"",'!0'!E1103)</f>
        <v/>
      </c>
      <c r="F1101" t="str">
        <f>IF(OR(ISBLANK('!0'!F1103),ISERROR('!0'!F1103)),"",'!0'!F1103)</f>
        <v/>
      </c>
      <c r="G1101" t="str">
        <f>IF(OR(ISBLANK('!0'!G1103),ISERROR('!0'!G1103)),"",'!0'!G1103)</f>
        <v/>
      </c>
      <c r="H1101" t="str">
        <f>IF(OR(ISBLANK('!0'!H1103),ISERROR('!0'!H1103)),"",'!0'!H1103)</f>
        <v/>
      </c>
      <c r="I1101" s="4" t="str">
        <f>IF(OR(ISBLANK('!0'!I1103),ISERROR('!0'!I1103)),"",'!0'!I1103)</f>
        <v/>
      </c>
      <c r="J1101" t="str">
        <f>IF(OR(ISBLANK('!0'!J1103),ISERROR('!0'!J1103)),"",'!0'!J1103)</f>
        <v/>
      </c>
      <c r="K1101" s="59" t="str">
        <f>IF(OR(ISBLANK('!0'!K1103),ISERROR('!0'!K1103)),"",'!0'!K1103)</f>
        <v/>
      </c>
      <c r="L1101" t="str">
        <f>IF(OR(ISBLANK('!0'!L1103),ISERROR('!0'!L1103)),"",'!0'!L1103)</f>
        <v/>
      </c>
      <c r="M1101" t="str">
        <f>IF(OR(ISBLANK('!0'!M1103),ISERROR('!0'!M1103)),"",'!0'!M1103)</f>
        <v/>
      </c>
      <c r="N1101" t="str">
        <f>IF(OR(ISBLANK('!0'!N1103),ISERROR('!0'!N1103)),"",'!0'!N1103)</f>
        <v/>
      </c>
      <c r="O1101" t="str">
        <f>IF(OR(ISBLANK('!0'!O1103),ISERROR('!0'!O1103)),"",'!0'!O1103)</f>
        <v/>
      </c>
      <c r="P1101" t="str">
        <f>IF(OR(ISBLANK('!0'!P1103),ISERROR('!0'!P1103)),"",'!0'!P1103)</f>
        <v/>
      </c>
      <c r="Q1101" t="str">
        <f>IF(OR(ISBLANK('!0'!Q1103),ISERROR('!0'!Q1103)),"",'!0'!Q1103)</f>
        <v/>
      </c>
      <c r="R1101" t="str">
        <f>IF(OR(ISBLANK('!0'!R1103),ISERROR('!0'!R1103)),"",'!0'!R1103)</f>
        <v/>
      </c>
      <c r="S1101" t="str">
        <f>IF(OR(ISBLANK('!0'!S1103),ISERROR('!0'!S1103)),"",'!0'!S1103)</f>
        <v/>
      </c>
      <c r="T1101" t="str">
        <f>IF(OR(ISBLANK('!0'!T1103),ISERROR('!0'!T1103)),"",'!0'!T1103)</f>
        <v/>
      </c>
      <c r="U1101" t="str">
        <f>IF(OR(ISBLANK('!0'!U1103),ISERROR('!0'!U1103)),"",'!0'!U1103)</f>
        <v/>
      </c>
      <c r="V1101" t="str">
        <f>IF(OR(ISBLANK('!0'!V1103),ISERROR('!0'!V1103)),"",'!0'!V1103)</f>
        <v/>
      </c>
      <c r="W1101" t="str">
        <f>IF(OR(ISBLANK('!0'!W1103),ISERROR('!0'!W1103)),"",'!0'!W1103)</f>
        <v/>
      </c>
      <c r="X1101" t="str">
        <f>IF(OR(ISBLANK('!0'!X1103),ISERROR('!0'!X1103)),"",'!0'!X1103)</f>
        <v/>
      </c>
      <c r="Y1101" t="str">
        <f>IF(OR(ISBLANK('!0'!Y1103),ISERROR('!0'!Y1103)),"",'!0'!Y1103)</f>
        <v/>
      </c>
      <c r="Z1101" t="str">
        <f>IF(OR(ISBLANK('!0'!Z1103),ISERROR('!0'!Z1103)),"",'!0'!Z1103)</f>
        <v/>
      </c>
      <c r="AA1101" t="str">
        <f>IF(OR(ISBLANK('!0'!AA1103),ISERROR('!0'!AA1103)),"",'!0'!AA1103)</f>
        <v/>
      </c>
      <c r="AB1101" t="str">
        <f>IF(OR(ISBLANK('!0'!AB1103),ISERROR('!0'!AB1103)),"",'!0'!AB1103)</f>
        <v/>
      </c>
      <c r="AC1101" t="str">
        <f>IF(OR(ISBLANK('!0'!AI1103),ISERROR('!0'!AI1103)),"",'!0'!AI1103)</f>
        <v/>
      </c>
      <c r="AD1101" t="str">
        <f>IF(OR(ISBLANK('!0'!AJ1103),ISERROR('!0'!AJ1103)),"",'!0'!AJ1103)</f>
        <v/>
      </c>
      <c r="AE1101" t="str">
        <f>IF(OR(ISBLANK('!0'!AK1103),ISERROR('!0'!AK1103)),"",'!0'!AK1103)</f>
        <v/>
      </c>
      <c r="AF1101" t="str">
        <f>IF(OR(ISBLANK('!0'!AL1103),ISERROR('!0'!AL1103)),"",'!0'!AL1103)</f>
        <v/>
      </c>
      <c r="AG1101" t="str">
        <f>IF(OR(ISBLANK('!0'!AM1103),ISERROR('!0'!AM1103)),"",'!0'!AM1103)</f>
        <v/>
      </c>
      <c r="AH1101" t="str">
        <f>IF(OR(ISBLANK('!0'!AN1103),ISERROR('!0'!AN1103)),"",'!0'!AN1103)</f>
        <v/>
      </c>
      <c r="AI1101" t="str">
        <f>IF(OR(ISBLANK('!0'!AO1103),ISERROR('!0'!AO1103)),"",'!0'!AO1103)</f>
        <v/>
      </c>
      <c r="AJ1101" t="str">
        <f>IF(OR(ISBLANK('!0'!AP1103),ISERROR('!0'!AP1103)),"",'!0'!AP1103)</f>
        <v/>
      </c>
      <c r="AK1101" t="str">
        <f>IF(OR(ISBLANK('!0'!AQ1103),ISERROR('!0'!AQ1103)),"",'!0'!AQ1103)</f>
        <v/>
      </c>
      <c r="AL1101" t="str">
        <f>IF(OR(ISBLANK('!0'!AR1103),ISERROR('!0'!AR1103)),"",'!0'!AR1103)</f>
        <v/>
      </c>
      <c r="AM1101" t="str">
        <f>IF(OR(ISBLANK('!0'!AS1103),ISERROR('!0'!AS1103)),"",'!0'!AS1103)</f>
        <v/>
      </c>
      <c r="AN1101" t="str">
        <f>IF(OR(ISBLANK('!0'!AT1103),ISERROR('!0'!AT1103)),"",'!0'!AT1103)</f>
        <v/>
      </c>
      <c r="AO1101" t="str">
        <f>IF(OR(ISBLANK('!0'!AU1103),ISERROR('!0'!AU1103)),"",'!0'!AU1103)</f>
        <v/>
      </c>
      <c r="AP1101" t="str">
        <f>IF(OR(ISBLANK('!0'!AV1103),ISERROR('!0'!AV1103)),"",'!0'!AV1103)</f>
        <v/>
      </c>
      <c r="AQ1101" t="str">
        <f>IF(OR(ISBLANK('!0'!AW1103),ISERROR('!0'!AW1103)),"",'!0'!AW1103)</f>
        <v/>
      </c>
      <c r="AR1101" t="str">
        <f>IF(OR(ISBLANK('!0'!AX1103),ISERROR('!0'!AX1103)),"",'!0'!AX1103)</f>
        <v/>
      </c>
      <c r="AS1101" t="str">
        <f>IF(OR(ISBLANK('!0'!AY1103),ISERROR('!0'!AY1103)),"",'!0'!AY1103)</f>
        <v/>
      </c>
      <c r="AT1101" t="str">
        <f>IF(OR(ISBLANK('!0'!AZ1103),ISERROR('!0'!AZ1103)),"",'!0'!AZ1103)</f>
        <v/>
      </c>
      <c r="AU1101" t="str">
        <f>IF(OR(ISBLANK('!0'!BA1103),ISERROR('!0'!BA1103)),"",'!0'!BA1103)</f>
        <v/>
      </c>
      <c r="AV1101" t="str">
        <f>IF(OR(ISBLANK('!0'!BB1103),ISERROR('!0'!BB1103)),"",'!0'!BB1103)</f>
        <v/>
      </c>
      <c r="AW1101" t="str">
        <f>IF(OR(ISBLANK('!0'!BC1103),ISERROR('!0'!BC1103)),"",'!0'!BC1103)</f>
        <v/>
      </c>
      <c r="AX1101" t="str">
        <f>IF(OR(ISBLANK('!0'!BD1103),ISERROR('!0'!BD1103)),"",'!0'!BD1103)</f>
        <v/>
      </c>
      <c r="AY1101" t="str">
        <f>IF(OR(ISBLANK('!0'!BE1103),ISERROR('!0'!BE1103)),"",'!0'!BE1103)</f>
        <v/>
      </c>
      <c r="AZ1101" t="str">
        <f>IF(OR(ISBLANK('!0'!BF1103),ISERROR('!0'!BF1103)),"",'!0'!BF1103)</f>
        <v/>
      </c>
      <c r="BA1101" t="str">
        <f>IF(OR(ISBLANK('!0'!BG1103),ISERROR('!0'!BG1103)),"",'!0'!BG1103)</f>
        <v/>
      </c>
      <c r="BB1101" t="str">
        <f>IF(OR(ISBLANK('!0'!BH1103),ISERROR('!0'!BH1103)),"",'!0'!BH1103)</f>
        <v/>
      </c>
      <c r="BC1101" t="str">
        <f>IF(OR(ISBLANK('!0'!BI1103),ISERROR('!0'!BI1103)),"",'!0'!BI1103)</f>
        <v/>
      </c>
    </row>
    <row r="1102" spans="1:55" ht="12.75" customHeight="1" x14ac:dyDescent="0.2">
      <c r="A1102" t="str">
        <f>IF(OR(ISBLANK('!0'!A1104),ISERROR('!0'!A1104)),"",'!0'!A1104)</f>
        <v/>
      </c>
      <c r="B1102" t="str">
        <f>IF(OR(ISBLANK('!0'!B1104),ISERROR('!0'!B1104)),"",'!0'!B1104)</f>
        <v/>
      </c>
      <c r="C1102" t="str">
        <f>IF(OR(ISBLANK('!0'!C1103),ISERROR('!0'!C1103)),"",'!0'!C1103)</f>
        <v/>
      </c>
      <c r="D1102" t="str">
        <f>IF(OR(ISBLANK('!0'!D1104),ISERROR('!0'!D1104)),"",'!0'!D1104)</f>
        <v/>
      </c>
      <c r="E1102" t="str">
        <f>IF(OR(ISBLANK('!0'!E1104),ISERROR('!0'!E1104)),"",'!0'!E1104)</f>
        <v/>
      </c>
      <c r="F1102" t="str">
        <f>IF(OR(ISBLANK('!0'!F1104),ISERROR('!0'!F1104)),"",'!0'!F1104)</f>
        <v/>
      </c>
      <c r="G1102" t="str">
        <f>IF(OR(ISBLANK('!0'!G1104),ISERROR('!0'!G1104)),"",'!0'!G1104)</f>
        <v/>
      </c>
      <c r="H1102" t="str">
        <f>IF(OR(ISBLANK('!0'!H1104),ISERROR('!0'!H1104)),"",'!0'!H1104)</f>
        <v/>
      </c>
      <c r="I1102" s="4" t="str">
        <f>IF(OR(ISBLANK('!0'!I1104),ISERROR('!0'!I1104)),"",'!0'!I1104)</f>
        <v/>
      </c>
      <c r="J1102" t="str">
        <f>IF(OR(ISBLANK('!0'!J1104),ISERROR('!0'!J1104)),"",'!0'!J1104)</f>
        <v/>
      </c>
      <c r="K1102" s="59" t="str">
        <f>IF(OR(ISBLANK('!0'!K1104),ISERROR('!0'!K1104)),"",'!0'!K1104)</f>
        <v/>
      </c>
      <c r="L1102" t="str">
        <f>IF(OR(ISBLANK('!0'!L1104),ISERROR('!0'!L1104)),"",'!0'!L1104)</f>
        <v/>
      </c>
      <c r="M1102" t="str">
        <f>IF(OR(ISBLANK('!0'!M1104),ISERROR('!0'!M1104)),"",'!0'!M1104)</f>
        <v/>
      </c>
      <c r="N1102" t="str">
        <f>IF(OR(ISBLANK('!0'!N1104),ISERROR('!0'!N1104)),"",'!0'!N1104)</f>
        <v/>
      </c>
      <c r="O1102" t="str">
        <f>IF(OR(ISBLANK('!0'!O1104),ISERROR('!0'!O1104)),"",'!0'!O1104)</f>
        <v/>
      </c>
      <c r="P1102" t="str">
        <f>IF(OR(ISBLANK('!0'!P1104),ISERROR('!0'!P1104)),"",'!0'!P1104)</f>
        <v/>
      </c>
      <c r="Q1102" t="str">
        <f>IF(OR(ISBLANK('!0'!Q1104),ISERROR('!0'!Q1104)),"",'!0'!Q1104)</f>
        <v/>
      </c>
      <c r="R1102" t="str">
        <f>IF(OR(ISBLANK('!0'!R1104),ISERROR('!0'!R1104)),"",'!0'!R1104)</f>
        <v/>
      </c>
      <c r="S1102" t="str">
        <f>IF(OR(ISBLANK('!0'!S1104),ISERROR('!0'!S1104)),"",'!0'!S1104)</f>
        <v/>
      </c>
      <c r="T1102" t="str">
        <f>IF(OR(ISBLANK('!0'!T1104),ISERROR('!0'!T1104)),"",'!0'!T1104)</f>
        <v/>
      </c>
      <c r="U1102" t="str">
        <f>IF(OR(ISBLANK('!0'!U1104),ISERROR('!0'!U1104)),"",'!0'!U1104)</f>
        <v/>
      </c>
      <c r="V1102" t="str">
        <f>IF(OR(ISBLANK('!0'!V1104),ISERROR('!0'!V1104)),"",'!0'!V1104)</f>
        <v/>
      </c>
      <c r="W1102" t="str">
        <f>IF(OR(ISBLANK('!0'!W1104),ISERROR('!0'!W1104)),"",'!0'!W1104)</f>
        <v/>
      </c>
      <c r="X1102" t="str">
        <f>IF(OR(ISBLANK('!0'!X1104),ISERROR('!0'!X1104)),"",'!0'!X1104)</f>
        <v/>
      </c>
      <c r="Y1102" t="str">
        <f>IF(OR(ISBLANK('!0'!Y1104),ISERROR('!0'!Y1104)),"",'!0'!Y1104)</f>
        <v/>
      </c>
      <c r="Z1102" t="str">
        <f>IF(OR(ISBLANK('!0'!Z1104),ISERROR('!0'!Z1104)),"",'!0'!Z1104)</f>
        <v/>
      </c>
      <c r="AA1102" t="str">
        <f>IF(OR(ISBLANK('!0'!AA1104),ISERROR('!0'!AA1104)),"",'!0'!AA1104)</f>
        <v/>
      </c>
      <c r="AB1102" t="str">
        <f>IF(OR(ISBLANK('!0'!AB1104),ISERROR('!0'!AB1104)),"",'!0'!AB1104)</f>
        <v/>
      </c>
      <c r="AC1102" t="str">
        <f>IF(OR(ISBLANK('!0'!AI1104),ISERROR('!0'!AI1104)),"",'!0'!AI1104)</f>
        <v/>
      </c>
      <c r="AD1102" t="str">
        <f>IF(OR(ISBLANK('!0'!AJ1104),ISERROR('!0'!AJ1104)),"",'!0'!AJ1104)</f>
        <v/>
      </c>
      <c r="AE1102" t="str">
        <f>IF(OR(ISBLANK('!0'!AK1104),ISERROR('!0'!AK1104)),"",'!0'!AK1104)</f>
        <v/>
      </c>
      <c r="AF1102" t="str">
        <f>IF(OR(ISBLANK('!0'!AL1104),ISERROR('!0'!AL1104)),"",'!0'!AL1104)</f>
        <v/>
      </c>
      <c r="AG1102" t="str">
        <f>IF(OR(ISBLANK('!0'!AM1104),ISERROR('!0'!AM1104)),"",'!0'!AM1104)</f>
        <v/>
      </c>
      <c r="AH1102" t="str">
        <f>IF(OR(ISBLANK('!0'!AN1104),ISERROR('!0'!AN1104)),"",'!0'!AN1104)</f>
        <v/>
      </c>
      <c r="AI1102" t="str">
        <f>IF(OR(ISBLANK('!0'!AO1104),ISERROR('!0'!AO1104)),"",'!0'!AO1104)</f>
        <v/>
      </c>
      <c r="AJ1102" t="str">
        <f>IF(OR(ISBLANK('!0'!AP1104),ISERROR('!0'!AP1104)),"",'!0'!AP1104)</f>
        <v/>
      </c>
      <c r="AK1102" t="str">
        <f>IF(OR(ISBLANK('!0'!AQ1104),ISERROR('!0'!AQ1104)),"",'!0'!AQ1104)</f>
        <v/>
      </c>
      <c r="AL1102" t="str">
        <f>IF(OR(ISBLANK('!0'!AR1104),ISERROR('!0'!AR1104)),"",'!0'!AR1104)</f>
        <v/>
      </c>
      <c r="AM1102" t="str">
        <f>IF(OR(ISBLANK('!0'!AS1104),ISERROR('!0'!AS1104)),"",'!0'!AS1104)</f>
        <v/>
      </c>
      <c r="AN1102" t="str">
        <f>IF(OR(ISBLANK('!0'!AT1104),ISERROR('!0'!AT1104)),"",'!0'!AT1104)</f>
        <v/>
      </c>
      <c r="AO1102" t="str">
        <f>IF(OR(ISBLANK('!0'!AU1104),ISERROR('!0'!AU1104)),"",'!0'!AU1104)</f>
        <v/>
      </c>
      <c r="AP1102" t="str">
        <f>IF(OR(ISBLANK('!0'!AV1104),ISERROR('!0'!AV1104)),"",'!0'!AV1104)</f>
        <v/>
      </c>
      <c r="AQ1102" t="str">
        <f>IF(OR(ISBLANK('!0'!AW1104),ISERROR('!0'!AW1104)),"",'!0'!AW1104)</f>
        <v/>
      </c>
      <c r="AR1102" t="str">
        <f>IF(OR(ISBLANK('!0'!AX1104),ISERROR('!0'!AX1104)),"",'!0'!AX1104)</f>
        <v/>
      </c>
      <c r="AS1102" t="str">
        <f>IF(OR(ISBLANK('!0'!AY1104),ISERROR('!0'!AY1104)),"",'!0'!AY1104)</f>
        <v/>
      </c>
      <c r="AT1102" t="str">
        <f>IF(OR(ISBLANK('!0'!AZ1104),ISERROR('!0'!AZ1104)),"",'!0'!AZ1104)</f>
        <v/>
      </c>
      <c r="AU1102" t="str">
        <f>IF(OR(ISBLANK('!0'!BA1104),ISERROR('!0'!BA1104)),"",'!0'!BA1104)</f>
        <v/>
      </c>
      <c r="AV1102" t="str">
        <f>IF(OR(ISBLANK('!0'!BB1104),ISERROR('!0'!BB1104)),"",'!0'!BB1104)</f>
        <v/>
      </c>
      <c r="AW1102" t="str">
        <f>IF(OR(ISBLANK('!0'!BC1104),ISERROR('!0'!BC1104)),"",'!0'!BC1104)</f>
        <v/>
      </c>
      <c r="AX1102" t="str">
        <f>IF(OR(ISBLANK('!0'!BD1104),ISERROR('!0'!BD1104)),"",'!0'!BD1104)</f>
        <v/>
      </c>
      <c r="AY1102" t="str">
        <f>IF(OR(ISBLANK('!0'!BE1104),ISERROR('!0'!BE1104)),"",'!0'!BE1104)</f>
        <v/>
      </c>
      <c r="AZ1102" t="str">
        <f>IF(OR(ISBLANK('!0'!BF1104),ISERROR('!0'!BF1104)),"",'!0'!BF1104)</f>
        <v/>
      </c>
      <c r="BA1102" t="str">
        <f>IF(OR(ISBLANK('!0'!BG1104),ISERROR('!0'!BG1104)),"",'!0'!BG1104)</f>
        <v/>
      </c>
      <c r="BB1102" t="str">
        <f>IF(OR(ISBLANK('!0'!BH1104),ISERROR('!0'!BH1104)),"",'!0'!BH1104)</f>
        <v/>
      </c>
      <c r="BC1102" t="str">
        <f>IF(OR(ISBLANK('!0'!BI1104),ISERROR('!0'!BI1104)),"",'!0'!BI1104)</f>
        <v/>
      </c>
    </row>
    <row r="1103" spans="1:55" ht="12.75" customHeight="1" x14ac:dyDescent="0.2">
      <c r="A1103" t="str">
        <f>IF(OR(ISBLANK('!0'!A1105),ISERROR('!0'!A1105)),"",'!0'!A1105)</f>
        <v/>
      </c>
      <c r="B1103" t="str">
        <f>IF(OR(ISBLANK('!0'!B1105),ISERROR('!0'!B1105)),"",'!0'!B1105)</f>
        <v/>
      </c>
      <c r="C1103" t="str">
        <f>IF(OR(ISBLANK('!0'!C1104),ISERROR('!0'!C1104)),"",'!0'!C1104)</f>
        <v/>
      </c>
      <c r="D1103" t="str">
        <f>IF(OR(ISBLANK('!0'!D1105),ISERROR('!0'!D1105)),"",'!0'!D1105)</f>
        <v/>
      </c>
      <c r="E1103" t="str">
        <f>IF(OR(ISBLANK('!0'!E1105),ISERROR('!0'!E1105)),"",'!0'!E1105)</f>
        <v/>
      </c>
      <c r="F1103" t="str">
        <f>IF(OR(ISBLANK('!0'!F1105),ISERROR('!0'!F1105)),"",'!0'!F1105)</f>
        <v/>
      </c>
      <c r="G1103" t="str">
        <f>IF(OR(ISBLANK('!0'!G1105),ISERROR('!0'!G1105)),"",'!0'!G1105)</f>
        <v/>
      </c>
      <c r="H1103" t="str">
        <f>IF(OR(ISBLANK('!0'!H1105),ISERROR('!0'!H1105)),"",'!0'!H1105)</f>
        <v/>
      </c>
      <c r="I1103" s="4" t="str">
        <f>IF(OR(ISBLANK('!0'!I1105),ISERROR('!0'!I1105)),"",'!0'!I1105)</f>
        <v/>
      </c>
      <c r="J1103" t="str">
        <f>IF(OR(ISBLANK('!0'!J1105),ISERROR('!0'!J1105)),"",'!0'!J1105)</f>
        <v/>
      </c>
      <c r="K1103" s="59" t="str">
        <f>IF(OR(ISBLANK('!0'!K1105),ISERROR('!0'!K1105)),"",'!0'!K1105)</f>
        <v/>
      </c>
      <c r="L1103" t="str">
        <f>IF(OR(ISBLANK('!0'!L1105),ISERROR('!0'!L1105)),"",'!0'!L1105)</f>
        <v/>
      </c>
      <c r="M1103" t="str">
        <f>IF(OR(ISBLANK('!0'!M1105),ISERROR('!0'!M1105)),"",'!0'!M1105)</f>
        <v/>
      </c>
      <c r="N1103" t="str">
        <f>IF(OR(ISBLANK('!0'!N1105),ISERROR('!0'!N1105)),"",'!0'!N1105)</f>
        <v/>
      </c>
      <c r="O1103" t="str">
        <f>IF(OR(ISBLANK('!0'!O1105),ISERROR('!0'!O1105)),"",'!0'!O1105)</f>
        <v/>
      </c>
      <c r="P1103" t="str">
        <f>IF(OR(ISBLANK('!0'!P1105),ISERROR('!0'!P1105)),"",'!0'!P1105)</f>
        <v/>
      </c>
      <c r="Q1103" t="str">
        <f>IF(OR(ISBLANK('!0'!Q1105),ISERROR('!0'!Q1105)),"",'!0'!Q1105)</f>
        <v/>
      </c>
      <c r="R1103" t="str">
        <f>IF(OR(ISBLANK('!0'!R1105),ISERROR('!0'!R1105)),"",'!0'!R1105)</f>
        <v/>
      </c>
      <c r="S1103" t="str">
        <f>IF(OR(ISBLANK('!0'!S1105),ISERROR('!0'!S1105)),"",'!0'!S1105)</f>
        <v/>
      </c>
      <c r="T1103" t="str">
        <f>IF(OR(ISBLANK('!0'!T1105),ISERROR('!0'!T1105)),"",'!0'!T1105)</f>
        <v/>
      </c>
      <c r="U1103" t="str">
        <f>IF(OR(ISBLANK('!0'!U1105),ISERROR('!0'!U1105)),"",'!0'!U1105)</f>
        <v/>
      </c>
      <c r="V1103" t="str">
        <f>IF(OR(ISBLANK('!0'!V1105),ISERROR('!0'!V1105)),"",'!0'!V1105)</f>
        <v/>
      </c>
      <c r="W1103" t="str">
        <f>IF(OR(ISBLANK('!0'!W1105),ISERROR('!0'!W1105)),"",'!0'!W1105)</f>
        <v/>
      </c>
      <c r="X1103" t="str">
        <f>IF(OR(ISBLANK('!0'!X1105),ISERROR('!0'!X1105)),"",'!0'!X1105)</f>
        <v/>
      </c>
      <c r="Y1103" t="str">
        <f>IF(OR(ISBLANK('!0'!Y1105),ISERROR('!0'!Y1105)),"",'!0'!Y1105)</f>
        <v/>
      </c>
      <c r="Z1103" t="str">
        <f>IF(OR(ISBLANK('!0'!Z1105),ISERROR('!0'!Z1105)),"",'!0'!Z1105)</f>
        <v/>
      </c>
      <c r="AA1103" t="str">
        <f>IF(OR(ISBLANK('!0'!AA1105),ISERROR('!0'!AA1105)),"",'!0'!AA1105)</f>
        <v/>
      </c>
      <c r="AB1103" t="str">
        <f>IF(OR(ISBLANK('!0'!AB1105),ISERROR('!0'!AB1105)),"",'!0'!AB1105)</f>
        <v/>
      </c>
      <c r="AC1103" t="str">
        <f>IF(OR(ISBLANK('!0'!AI1105),ISERROR('!0'!AI1105)),"",'!0'!AI1105)</f>
        <v/>
      </c>
      <c r="AD1103" t="str">
        <f>IF(OR(ISBLANK('!0'!AJ1105),ISERROR('!0'!AJ1105)),"",'!0'!AJ1105)</f>
        <v/>
      </c>
      <c r="AE1103" t="str">
        <f>IF(OR(ISBLANK('!0'!AK1105),ISERROR('!0'!AK1105)),"",'!0'!AK1105)</f>
        <v/>
      </c>
      <c r="AF1103" t="str">
        <f>IF(OR(ISBLANK('!0'!AL1105),ISERROR('!0'!AL1105)),"",'!0'!AL1105)</f>
        <v/>
      </c>
      <c r="AG1103" t="str">
        <f>IF(OR(ISBLANK('!0'!AM1105),ISERROR('!0'!AM1105)),"",'!0'!AM1105)</f>
        <v/>
      </c>
      <c r="AH1103" t="str">
        <f>IF(OR(ISBLANK('!0'!AN1105),ISERROR('!0'!AN1105)),"",'!0'!AN1105)</f>
        <v/>
      </c>
      <c r="AI1103" t="str">
        <f>IF(OR(ISBLANK('!0'!AO1105),ISERROR('!0'!AO1105)),"",'!0'!AO1105)</f>
        <v/>
      </c>
      <c r="AJ1103" t="str">
        <f>IF(OR(ISBLANK('!0'!AP1105),ISERROR('!0'!AP1105)),"",'!0'!AP1105)</f>
        <v/>
      </c>
      <c r="AK1103" t="str">
        <f>IF(OR(ISBLANK('!0'!AQ1105),ISERROR('!0'!AQ1105)),"",'!0'!AQ1105)</f>
        <v/>
      </c>
      <c r="AL1103" t="str">
        <f>IF(OR(ISBLANK('!0'!AR1105),ISERROR('!0'!AR1105)),"",'!0'!AR1105)</f>
        <v/>
      </c>
      <c r="AM1103" t="str">
        <f>IF(OR(ISBLANK('!0'!AS1105),ISERROR('!0'!AS1105)),"",'!0'!AS1105)</f>
        <v/>
      </c>
      <c r="AN1103" t="str">
        <f>IF(OR(ISBLANK('!0'!AT1105),ISERROR('!0'!AT1105)),"",'!0'!AT1105)</f>
        <v/>
      </c>
      <c r="AO1103" t="str">
        <f>IF(OR(ISBLANK('!0'!AU1105),ISERROR('!0'!AU1105)),"",'!0'!AU1105)</f>
        <v/>
      </c>
      <c r="AP1103" t="str">
        <f>IF(OR(ISBLANK('!0'!AV1105),ISERROR('!0'!AV1105)),"",'!0'!AV1105)</f>
        <v/>
      </c>
      <c r="AQ1103" t="str">
        <f>IF(OR(ISBLANK('!0'!AW1105),ISERROR('!0'!AW1105)),"",'!0'!AW1105)</f>
        <v/>
      </c>
      <c r="AR1103" t="str">
        <f>IF(OR(ISBLANK('!0'!AX1105),ISERROR('!0'!AX1105)),"",'!0'!AX1105)</f>
        <v/>
      </c>
      <c r="AS1103" t="str">
        <f>IF(OR(ISBLANK('!0'!AY1105),ISERROR('!0'!AY1105)),"",'!0'!AY1105)</f>
        <v/>
      </c>
      <c r="AT1103" t="str">
        <f>IF(OR(ISBLANK('!0'!AZ1105),ISERROR('!0'!AZ1105)),"",'!0'!AZ1105)</f>
        <v/>
      </c>
      <c r="AU1103" t="str">
        <f>IF(OR(ISBLANK('!0'!BA1105),ISERROR('!0'!BA1105)),"",'!0'!BA1105)</f>
        <v/>
      </c>
      <c r="AV1103" t="str">
        <f>IF(OR(ISBLANK('!0'!BB1105),ISERROR('!0'!BB1105)),"",'!0'!BB1105)</f>
        <v/>
      </c>
      <c r="AW1103" t="str">
        <f>IF(OR(ISBLANK('!0'!BC1105),ISERROR('!0'!BC1105)),"",'!0'!BC1105)</f>
        <v/>
      </c>
      <c r="AX1103" t="str">
        <f>IF(OR(ISBLANK('!0'!BD1105),ISERROR('!0'!BD1105)),"",'!0'!BD1105)</f>
        <v/>
      </c>
      <c r="AY1103" t="str">
        <f>IF(OR(ISBLANK('!0'!BE1105),ISERROR('!0'!BE1105)),"",'!0'!BE1105)</f>
        <v/>
      </c>
      <c r="AZ1103" t="str">
        <f>IF(OR(ISBLANK('!0'!BF1105),ISERROR('!0'!BF1105)),"",'!0'!BF1105)</f>
        <v/>
      </c>
      <c r="BA1103" t="str">
        <f>IF(OR(ISBLANK('!0'!BG1105),ISERROR('!0'!BG1105)),"",'!0'!BG1105)</f>
        <v/>
      </c>
      <c r="BB1103" t="str">
        <f>IF(OR(ISBLANK('!0'!BH1105),ISERROR('!0'!BH1105)),"",'!0'!BH1105)</f>
        <v/>
      </c>
      <c r="BC1103" t="str">
        <f>IF(OR(ISBLANK('!0'!BI1105),ISERROR('!0'!BI1105)),"",'!0'!BI1105)</f>
        <v/>
      </c>
    </row>
    <row r="1104" spans="1:55" ht="12.75" customHeight="1" x14ac:dyDescent="0.2">
      <c r="A1104" t="str">
        <f>IF(OR(ISBLANK('!0'!A1106),ISERROR('!0'!A1106)),"",'!0'!A1106)</f>
        <v/>
      </c>
      <c r="B1104" t="str">
        <f>IF(OR(ISBLANK('!0'!B1106),ISERROR('!0'!B1106)),"",'!0'!B1106)</f>
        <v/>
      </c>
      <c r="C1104" t="str">
        <f>IF(OR(ISBLANK('!0'!C1105),ISERROR('!0'!C1105)),"",'!0'!C1105)</f>
        <v/>
      </c>
      <c r="D1104" t="str">
        <f>IF(OR(ISBLANK('!0'!D1106),ISERROR('!0'!D1106)),"",'!0'!D1106)</f>
        <v/>
      </c>
      <c r="E1104" t="str">
        <f>IF(OR(ISBLANK('!0'!E1106),ISERROR('!0'!E1106)),"",'!0'!E1106)</f>
        <v/>
      </c>
      <c r="F1104" t="str">
        <f>IF(OR(ISBLANK('!0'!F1106),ISERROR('!0'!F1106)),"",'!0'!F1106)</f>
        <v/>
      </c>
      <c r="G1104" t="str">
        <f>IF(OR(ISBLANK('!0'!G1106),ISERROR('!0'!G1106)),"",'!0'!G1106)</f>
        <v/>
      </c>
      <c r="H1104" t="str">
        <f>IF(OR(ISBLANK('!0'!H1106),ISERROR('!0'!H1106)),"",'!0'!H1106)</f>
        <v/>
      </c>
      <c r="I1104" s="4" t="str">
        <f>IF(OR(ISBLANK('!0'!I1106),ISERROR('!0'!I1106)),"",'!0'!I1106)</f>
        <v/>
      </c>
      <c r="J1104" t="str">
        <f>IF(OR(ISBLANK('!0'!J1106),ISERROR('!0'!J1106)),"",'!0'!J1106)</f>
        <v/>
      </c>
      <c r="K1104" s="59" t="str">
        <f>IF(OR(ISBLANK('!0'!K1106),ISERROR('!0'!K1106)),"",'!0'!K1106)</f>
        <v/>
      </c>
      <c r="L1104" t="str">
        <f>IF(OR(ISBLANK('!0'!L1106),ISERROR('!0'!L1106)),"",'!0'!L1106)</f>
        <v/>
      </c>
      <c r="M1104" t="str">
        <f>IF(OR(ISBLANK('!0'!M1106),ISERROR('!0'!M1106)),"",'!0'!M1106)</f>
        <v/>
      </c>
      <c r="N1104" t="str">
        <f>IF(OR(ISBLANK('!0'!N1106),ISERROR('!0'!N1106)),"",'!0'!N1106)</f>
        <v/>
      </c>
      <c r="O1104" t="str">
        <f>IF(OR(ISBLANK('!0'!O1106),ISERROR('!0'!O1106)),"",'!0'!O1106)</f>
        <v/>
      </c>
      <c r="P1104" t="str">
        <f>IF(OR(ISBLANK('!0'!P1106),ISERROR('!0'!P1106)),"",'!0'!P1106)</f>
        <v/>
      </c>
      <c r="Q1104" t="str">
        <f>IF(OR(ISBLANK('!0'!Q1106),ISERROR('!0'!Q1106)),"",'!0'!Q1106)</f>
        <v/>
      </c>
      <c r="R1104" t="str">
        <f>IF(OR(ISBLANK('!0'!R1106),ISERROR('!0'!R1106)),"",'!0'!R1106)</f>
        <v/>
      </c>
      <c r="S1104" t="str">
        <f>IF(OR(ISBLANK('!0'!S1106),ISERROR('!0'!S1106)),"",'!0'!S1106)</f>
        <v/>
      </c>
      <c r="T1104" t="str">
        <f>IF(OR(ISBLANK('!0'!T1106),ISERROR('!0'!T1106)),"",'!0'!T1106)</f>
        <v/>
      </c>
      <c r="U1104" t="str">
        <f>IF(OR(ISBLANK('!0'!U1106),ISERROR('!0'!U1106)),"",'!0'!U1106)</f>
        <v/>
      </c>
      <c r="V1104" t="str">
        <f>IF(OR(ISBLANK('!0'!V1106),ISERROR('!0'!V1106)),"",'!0'!V1106)</f>
        <v/>
      </c>
      <c r="W1104" t="str">
        <f>IF(OR(ISBLANK('!0'!W1106),ISERROR('!0'!W1106)),"",'!0'!W1106)</f>
        <v/>
      </c>
      <c r="X1104" t="str">
        <f>IF(OR(ISBLANK('!0'!X1106),ISERROR('!0'!X1106)),"",'!0'!X1106)</f>
        <v/>
      </c>
      <c r="Y1104" t="str">
        <f>IF(OR(ISBLANK('!0'!Y1106),ISERROR('!0'!Y1106)),"",'!0'!Y1106)</f>
        <v/>
      </c>
      <c r="Z1104" t="str">
        <f>IF(OR(ISBLANK('!0'!Z1106),ISERROR('!0'!Z1106)),"",'!0'!Z1106)</f>
        <v/>
      </c>
      <c r="AA1104" t="str">
        <f>IF(OR(ISBLANK('!0'!AA1106),ISERROR('!0'!AA1106)),"",'!0'!AA1106)</f>
        <v/>
      </c>
      <c r="AB1104" t="str">
        <f>IF(OR(ISBLANK('!0'!AB1106),ISERROR('!0'!AB1106)),"",'!0'!AB1106)</f>
        <v/>
      </c>
      <c r="AC1104" t="str">
        <f>IF(OR(ISBLANK('!0'!AI1106),ISERROR('!0'!AI1106)),"",'!0'!AI1106)</f>
        <v/>
      </c>
      <c r="AD1104" t="str">
        <f>IF(OR(ISBLANK('!0'!AJ1106),ISERROR('!0'!AJ1106)),"",'!0'!AJ1106)</f>
        <v/>
      </c>
      <c r="AE1104" t="str">
        <f>IF(OR(ISBLANK('!0'!AK1106),ISERROR('!0'!AK1106)),"",'!0'!AK1106)</f>
        <v/>
      </c>
      <c r="AF1104" t="str">
        <f>IF(OR(ISBLANK('!0'!AL1106),ISERROR('!0'!AL1106)),"",'!0'!AL1106)</f>
        <v/>
      </c>
      <c r="AG1104" t="str">
        <f>IF(OR(ISBLANK('!0'!AM1106),ISERROR('!0'!AM1106)),"",'!0'!AM1106)</f>
        <v/>
      </c>
      <c r="AH1104" t="str">
        <f>IF(OR(ISBLANK('!0'!AN1106),ISERROR('!0'!AN1106)),"",'!0'!AN1106)</f>
        <v/>
      </c>
      <c r="AI1104" t="str">
        <f>IF(OR(ISBLANK('!0'!AO1106),ISERROR('!0'!AO1106)),"",'!0'!AO1106)</f>
        <v/>
      </c>
      <c r="AJ1104" t="str">
        <f>IF(OR(ISBLANK('!0'!AP1106),ISERROR('!0'!AP1106)),"",'!0'!AP1106)</f>
        <v/>
      </c>
      <c r="AK1104" t="str">
        <f>IF(OR(ISBLANK('!0'!AQ1106),ISERROR('!0'!AQ1106)),"",'!0'!AQ1106)</f>
        <v/>
      </c>
      <c r="AL1104" t="str">
        <f>IF(OR(ISBLANK('!0'!AR1106),ISERROR('!0'!AR1106)),"",'!0'!AR1106)</f>
        <v/>
      </c>
      <c r="AM1104" t="str">
        <f>IF(OR(ISBLANK('!0'!AS1106),ISERROR('!0'!AS1106)),"",'!0'!AS1106)</f>
        <v/>
      </c>
      <c r="AN1104" t="str">
        <f>IF(OR(ISBLANK('!0'!AT1106),ISERROR('!0'!AT1106)),"",'!0'!AT1106)</f>
        <v/>
      </c>
      <c r="AO1104" t="str">
        <f>IF(OR(ISBLANK('!0'!AU1106),ISERROR('!0'!AU1106)),"",'!0'!AU1106)</f>
        <v/>
      </c>
      <c r="AP1104" t="str">
        <f>IF(OR(ISBLANK('!0'!AV1106),ISERROR('!0'!AV1106)),"",'!0'!AV1106)</f>
        <v/>
      </c>
      <c r="AQ1104" t="str">
        <f>IF(OR(ISBLANK('!0'!AW1106),ISERROR('!0'!AW1106)),"",'!0'!AW1106)</f>
        <v/>
      </c>
      <c r="AR1104" t="str">
        <f>IF(OR(ISBLANK('!0'!AX1106),ISERROR('!0'!AX1106)),"",'!0'!AX1106)</f>
        <v/>
      </c>
      <c r="AS1104" t="str">
        <f>IF(OR(ISBLANK('!0'!AY1106),ISERROR('!0'!AY1106)),"",'!0'!AY1106)</f>
        <v/>
      </c>
      <c r="AT1104" t="str">
        <f>IF(OR(ISBLANK('!0'!AZ1106),ISERROR('!0'!AZ1106)),"",'!0'!AZ1106)</f>
        <v/>
      </c>
      <c r="AU1104" t="str">
        <f>IF(OR(ISBLANK('!0'!BA1106),ISERROR('!0'!BA1106)),"",'!0'!BA1106)</f>
        <v/>
      </c>
      <c r="AV1104" t="str">
        <f>IF(OR(ISBLANK('!0'!BB1106),ISERROR('!0'!BB1106)),"",'!0'!BB1106)</f>
        <v/>
      </c>
      <c r="AW1104" t="str">
        <f>IF(OR(ISBLANK('!0'!BC1106),ISERROR('!0'!BC1106)),"",'!0'!BC1106)</f>
        <v/>
      </c>
      <c r="AX1104" t="str">
        <f>IF(OR(ISBLANK('!0'!BD1106),ISERROR('!0'!BD1106)),"",'!0'!BD1106)</f>
        <v/>
      </c>
      <c r="AY1104" t="str">
        <f>IF(OR(ISBLANK('!0'!BE1106),ISERROR('!0'!BE1106)),"",'!0'!BE1106)</f>
        <v/>
      </c>
      <c r="AZ1104" t="str">
        <f>IF(OR(ISBLANK('!0'!BF1106),ISERROR('!0'!BF1106)),"",'!0'!BF1106)</f>
        <v/>
      </c>
      <c r="BA1104" t="str">
        <f>IF(OR(ISBLANK('!0'!BG1106),ISERROR('!0'!BG1106)),"",'!0'!BG1106)</f>
        <v/>
      </c>
      <c r="BB1104" t="str">
        <f>IF(OR(ISBLANK('!0'!BH1106),ISERROR('!0'!BH1106)),"",'!0'!BH1106)</f>
        <v/>
      </c>
      <c r="BC1104" t="str">
        <f>IF(OR(ISBLANK('!0'!BI1106),ISERROR('!0'!BI1106)),"",'!0'!BI1106)</f>
        <v/>
      </c>
    </row>
    <row r="1105" spans="1:55" ht="12.75" customHeight="1" x14ac:dyDescent="0.2">
      <c r="A1105" t="str">
        <f>IF(OR(ISBLANK('!0'!A1107),ISERROR('!0'!A1107)),"",'!0'!A1107)</f>
        <v/>
      </c>
      <c r="B1105" t="str">
        <f>IF(OR(ISBLANK('!0'!B1107),ISERROR('!0'!B1107)),"",'!0'!B1107)</f>
        <v/>
      </c>
      <c r="C1105" t="str">
        <f>IF(OR(ISBLANK('!0'!C1106),ISERROR('!0'!C1106)),"",'!0'!C1106)</f>
        <v/>
      </c>
      <c r="D1105" t="str">
        <f>IF(OR(ISBLANK('!0'!D1107),ISERROR('!0'!D1107)),"",'!0'!D1107)</f>
        <v/>
      </c>
      <c r="E1105" t="str">
        <f>IF(OR(ISBLANK('!0'!E1107),ISERROR('!0'!E1107)),"",'!0'!E1107)</f>
        <v/>
      </c>
      <c r="F1105" t="str">
        <f>IF(OR(ISBLANK('!0'!F1107),ISERROR('!0'!F1107)),"",'!0'!F1107)</f>
        <v/>
      </c>
      <c r="G1105" t="str">
        <f>IF(OR(ISBLANK('!0'!G1107),ISERROR('!0'!G1107)),"",'!0'!G1107)</f>
        <v/>
      </c>
      <c r="H1105" t="str">
        <f>IF(OR(ISBLANK('!0'!H1107),ISERROR('!0'!H1107)),"",'!0'!H1107)</f>
        <v/>
      </c>
      <c r="I1105" s="4" t="str">
        <f>IF(OR(ISBLANK('!0'!I1107),ISERROR('!0'!I1107)),"",'!0'!I1107)</f>
        <v/>
      </c>
      <c r="J1105" t="str">
        <f>IF(OR(ISBLANK('!0'!J1107),ISERROR('!0'!J1107)),"",'!0'!J1107)</f>
        <v/>
      </c>
      <c r="K1105" s="59" t="str">
        <f>IF(OR(ISBLANK('!0'!K1107),ISERROR('!0'!K1107)),"",'!0'!K1107)</f>
        <v/>
      </c>
      <c r="L1105" t="str">
        <f>IF(OR(ISBLANK('!0'!L1107),ISERROR('!0'!L1107)),"",'!0'!L1107)</f>
        <v/>
      </c>
      <c r="M1105" t="str">
        <f>IF(OR(ISBLANK('!0'!M1107),ISERROR('!0'!M1107)),"",'!0'!M1107)</f>
        <v/>
      </c>
      <c r="N1105" t="str">
        <f>IF(OR(ISBLANK('!0'!N1107),ISERROR('!0'!N1107)),"",'!0'!N1107)</f>
        <v/>
      </c>
      <c r="O1105" t="str">
        <f>IF(OR(ISBLANK('!0'!O1107),ISERROR('!0'!O1107)),"",'!0'!O1107)</f>
        <v/>
      </c>
      <c r="P1105" t="str">
        <f>IF(OR(ISBLANK('!0'!P1107),ISERROR('!0'!P1107)),"",'!0'!P1107)</f>
        <v/>
      </c>
      <c r="Q1105" t="str">
        <f>IF(OR(ISBLANK('!0'!Q1107),ISERROR('!0'!Q1107)),"",'!0'!Q1107)</f>
        <v/>
      </c>
      <c r="R1105" t="str">
        <f>IF(OR(ISBLANK('!0'!R1107),ISERROR('!0'!R1107)),"",'!0'!R1107)</f>
        <v/>
      </c>
      <c r="S1105" t="str">
        <f>IF(OR(ISBLANK('!0'!S1107),ISERROR('!0'!S1107)),"",'!0'!S1107)</f>
        <v/>
      </c>
      <c r="T1105" t="str">
        <f>IF(OR(ISBLANK('!0'!T1107),ISERROR('!0'!T1107)),"",'!0'!T1107)</f>
        <v/>
      </c>
      <c r="U1105" t="str">
        <f>IF(OR(ISBLANK('!0'!U1107),ISERROR('!0'!U1107)),"",'!0'!U1107)</f>
        <v/>
      </c>
      <c r="V1105" t="str">
        <f>IF(OR(ISBLANK('!0'!V1107),ISERROR('!0'!V1107)),"",'!0'!V1107)</f>
        <v/>
      </c>
      <c r="W1105" t="str">
        <f>IF(OR(ISBLANK('!0'!W1107),ISERROR('!0'!W1107)),"",'!0'!W1107)</f>
        <v/>
      </c>
      <c r="X1105" t="str">
        <f>IF(OR(ISBLANK('!0'!X1107),ISERROR('!0'!X1107)),"",'!0'!X1107)</f>
        <v/>
      </c>
      <c r="Y1105" t="str">
        <f>IF(OR(ISBLANK('!0'!Y1107),ISERROR('!0'!Y1107)),"",'!0'!Y1107)</f>
        <v/>
      </c>
      <c r="Z1105" t="str">
        <f>IF(OR(ISBLANK('!0'!Z1107),ISERROR('!0'!Z1107)),"",'!0'!Z1107)</f>
        <v/>
      </c>
      <c r="AA1105" t="str">
        <f>IF(OR(ISBLANK('!0'!AA1107),ISERROR('!0'!AA1107)),"",'!0'!AA1107)</f>
        <v/>
      </c>
      <c r="AB1105" t="str">
        <f>IF(OR(ISBLANK('!0'!AB1107),ISERROR('!0'!AB1107)),"",'!0'!AB1107)</f>
        <v/>
      </c>
      <c r="AC1105" t="str">
        <f>IF(OR(ISBLANK('!0'!AI1107),ISERROR('!0'!AI1107)),"",'!0'!AI1107)</f>
        <v/>
      </c>
      <c r="AD1105" t="str">
        <f>IF(OR(ISBLANK('!0'!AJ1107),ISERROR('!0'!AJ1107)),"",'!0'!AJ1107)</f>
        <v/>
      </c>
      <c r="AE1105" t="str">
        <f>IF(OR(ISBLANK('!0'!AK1107),ISERROR('!0'!AK1107)),"",'!0'!AK1107)</f>
        <v/>
      </c>
      <c r="AF1105" t="str">
        <f>IF(OR(ISBLANK('!0'!AL1107),ISERROR('!0'!AL1107)),"",'!0'!AL1107)</f>
        <v/>
      </c>
      <c r="AG1105" t="str">
        <f>IF(OR(ISBLANK('!0'!AM1107),ISERROR('!0'!AM1107)),"",'!0'!AM1107)</f>
        <v/>
      </c>
      <c r="AH1105" t="str">
        <f>IF(OR(ISBLANK('!0'!AN1107),ISERROR('!0'!AN1107)),"",'!0'!AN1107)</f>
        <v/>
      </c>
      <c r="AI1105" t="str">
        <f>IF(OR(ISBLANK('!0'!AO1107),ISERROR('!0'!AO1107)),"",'!0'!AO1107)</f>
        <v/>
      </c>
      <c r="AJ1105" t="str">
        <f>IF(OR(ISBLANK('!0'!AP1107),ISERROR('!0'!AP1107)),"",'!0'!AP1107)</f>
        <v/>
      </c>
      <c r="AK1105" t="str">
        <f>IF(OR(ISBLANK('!0'!AQ1107),ISERROR('!0'!AQ1107)),"",'!0'!AQ1107)</f>
        <v/>
      </c>
      <c r="AL1105" t="str">
        <f>IF(OR(ISBLANK('!0'!AR1107),ISERROR('!0'!AR1107)),"",'!0'!AR1107)</f>
        <v/>
      </c>
      <c r="AM1105" t="str">
        <f>IF(OR(ISBLANK('!0'!AS1107),ISERROR('!0'!AS1107)),"",'!0'!AS1107)</f>
        <v/>
      </c>
      <c r="AN1105" t="str">
        <f>IF(OR(ISBLANK('!0'!AT1107),ISERROR('!0'!AT1107)),"",'!0'!AT1107)</f>
        <v/>
      </c>
      <c r="AO1105" t="str">
        <f>IF(OR(ISBLANK('!0'!AU1107),ISERROR('!0'!AU1107)),"",'!0'!AU1107)</f>
        <v/>
      </c>
      <c r="AP1105" t="str">
        <f>IF(OR(ISBLANK('!0'!AV1107),ISERROR('!0'!AV1107)),"",'!0'!AV1107)</f>
        <v/>
      </c>
      <c r="AQ1105" t="str">
        <f>IF(OR(ISBLANK('!0'!AW1107),ISERROR('!0'!AW1107)),"",'!0'!AW1107)</f>
        <v/>
      </c>
      <c r="AR1105" t="str">
        <f>IF(OR(ISBLANK('!0'!AX1107),ISERROR('!0'!AX1107)),"",'!0'!AX1107)</f>
        <v/>
      </c>
      <c r="AS1105" t="str">
        <f>IF(OR(ISBLANK('!0'!AY1107),ISERROR('!0'!AY1107)),"",'!0'!AY1107)</f>
        <v/>
      </c>
      <c r="AT1105" t="str">
        <f>IF(OR(ISBLANK('!0'!AZ1107),ISERROR('!0'!AZ1107)),"",'!0'!AZ1107)</f>
        <v/>
      </c>
      <c r="AU1105" t="str">
        <f>IF(OR(ISBLANK('!0'!BA1107),ISERROR('!0'!BA1107)),"",'!0'!BA1107)</f>
        <v/>
      </c>
      <c r="AV1105" t="str">
        <f>IF(OR(ISBLANK('!0'!BB1107),ISERROR('!0'!BB1107)),"",'!0'!BB1107)</f>
        <v/>
      </c>
      <c r="AW1105" t="str">
        <f>IF(OR(ISBLANK('!0'!BC1107),ISERROR('!0'!BC1107)),"",'!0'!BC1107)</f>
        <v/>
      </c>
      <c r="AX1105" t="str">
        <f>IF(OR(ISBLANK('!0'!BD1107),ISERROR('!0'!BD1107)),"",'!0'!BD1107)</f>
        <v/>
      </c>
      <c r="AY1105" t="str">
        <f>IF(OR(ISBLANK('!0'!BE1107),ISERROR('!0'!BE1107)),"",'!0'!BE1107)</f>
        <v/>
      </c>
      <c r="AZ1105" t="str">
        <f>IF(OR(ISBLANK('!0'!BF1107),ISERROR('!0'!BF1107)),"",'!0'!BF1107)</f>
        <v/>
      </c>
      <c r="BA1105" t="str">
        <f>IF(OR(ISBLANK('!0'!BG1107),ISERROR('!0'!BG1107)),"",'!0'!BG1107)</f>
        <v/>
      </c>
      <c r="BB1105" t="str">
        <f>IF(OR(ISBLANK('!0'!BH1107),ISERROR('!0'!BH1107)),"",'!0'!BH1107)</f>
        <v/>
      </c>
      <c r="BC1105" t="str">
        <f>IF(OR(ISBLANK('!0'!BI1107),ISERROR('!0'!BI1107)),"",'!0'!BI1107)</f>
        <v/>
      </c>
    </row>
    <row r="1106" spans="1:55" ht="12.75" customHeight="1" x14ac:dyDescent="0.2">
      <c r="A1106" t="str">
        <f>IF(OR(ISBLANK('!0'!A1108),ISERROR('!0'!A1108)),"",'!0'!A1108)</f>
        <v/>
      </c>
      <c r="B1106" t="str">
        <f>IF(OR(ISBLANK('!0'!B1108),ISERROR('!0'!B1108)),"",'!0'!B1108)</f>
        <v/>
      </c>
      <c r="C1106" t="str">
        <f>IF(OR(ISBLANK('!0'!C1107),ISERROR('!0'!C1107)),"",'!0'!C1107)</f>
        <v/>
      </c>
      <c r="D1106" t="str">
        <f>IF(OR(ISBLANK('!0'!D1108),ISERROR('!0'!D1108)),"",'!0'!D1108)</f>
        <v/>
      </c>
      <c r="E1106" t="str">
        <f>IF(OR(ISBLANK('!0'!E1108),ISERROR('!0'!E1108)),"",'!0'!E1108)</f>
        <v/>
      </c>
      <c r="F1106" t="str">
        <f>IF(OR(ISBLANK('!0'!F1108),ISERROR('!0'!F1108)),"",'!0'!F1108)</f>
        <v/>
      </c>
      <c r="G1106" t="str">
        <f>IF(OR(ISBLANK('!0'!G1108),ISERROR('!0'!G1108)),"",'!0'!G1108)</f>
        <v/>
      </c>
      <c r="H1106" t="str">
        <f>IF(OR(ISBLANK('!0'!H1108),ISERROR('!0'!H1108)),"",'!0'!H1108)</f>
        <v/>
      </c>
      <c r="I1106" s="4" t="str">
        <f>IF(OR(ISBLANK('!0'!I1108),ISERROR('!0'!I1108)),"",'!0'!I1108)</f>
        <v/>
      </c>
      <c r="J1106" t="str">
        <f>IF(OR(ISBLANK('!0'!J1108),ISERROR('!0'!J1108)),"",'!0'!J1108)</f>
        <v/>
      </c>
      <c r="K1106" s="59" t="str">
        <f>IF(OR(ISBLANK('!0'!K1108),ISERROR('!0'!K1108)),"",'!0'!K1108)</f>
        <v/>
      </c>
      <c r="L1106" t="str">
        <f>IF(OR(ISBLANK('!0'!L1108),ISERROR('!0'!L1108)),"",'!0'!L1108)</f>
        <v/>
      </c>
      <c r="M1106" t="str">
        <f>IF(OR(ISBLANK('!0'!M1108),ISERROR('!0'!M1108)),"",'!0'!M1108)</f>
        <v/>
      </c>
      <c r="N1106" t="str">
        <f>IF(OR(ISBLANK('!0'!N1108),ISERROR('!0'!N1108)),"",'!0'!N1108)</f>
        <v/>
      </c>
      <c r="O1106" t="str">
        <f>IF(OR(ISBLANK('!0'!O1108),ISERROR('!0'!O1108)),"",'!0'!O1108)</f>
        <v/>
      </c>
      <c r="P1106" t="str">
        <f>IF(OR(ISBLANK('!0'!P1108),ISERROR('!0'!P1108)),"",'!0'!P1108)</f>
        <v/>
      </c>
      <c r="Q1106" t="str">
        <f>IF(OR(ISBLANK('!0'!Q1108),ISERROR('!0'!Q1108)),"",'!0'!Q1108)</f>
        <v/>
      </c>
      <c r="R1106" t="str">
        <f>IF(OR(ISBLANK('!0'!R1108),ISERROR('!0'!R1108)),"",'!0'!R1108)</f>
        <v/>
      </c>
      <c r="S1106" t="str">
        <f>IF(OR(ISBLANK('!0'!S1108),ISERROR('!0'!S1108)),"",'!0'!S1108)</f>
        <v/>
      </c>
      <c r="T1106" t="str">
        <f>IF(OR(ISBLANK('!0'!T1108),ISERROR('!0'!T1108)),"",'!0'!T1108)</f>
        <v/>
      </c>
      <c r="U1106" t="str">
        <f>IF(OR(ISBLANK('!0'!U1108),ISERROR('!0'!U1108)),"",'!0'!U1108)</f>
        <v/>
      </c>
      <c r="V1106" t="str">
        <f>IF(OR(ISBLANK('!0'!V1108),ISERROR('!0'!V1108)),"",'!0'!V1108)</f>
        <v/>
      </c>
      <c r="W1106" t="str">
        <f>IF(OR(ISBLANK('!0'!W1108),ISERROR('!0'!W1108)),"",'!0'!W1108)</f>
        <v/>
      </c>
      <c r="X1106" t="str">
        <f>IF(OR(ISBLANK('!0'!X1108),ISERROR('!0'!X1108)),"",'!0'!X1108)</f>
        <v/>
      </c>
      <c r="Y1106" t="str">
        <f>IF(OR(ISBLANK('!0'!Y1108),ISERROR('!0'!Y1108)),"",'!0'!Y1108)</f>
        <v/>
      </c>
      <c r="Z1106" t="str">
        <f>IF(OR(ISBLANK('!0'!Z1108),ISERROR('!0'!Z1108)),"",'!0'!Z1108)</f>
        <v/>
      </c>
      <c r="AA1106" t="str">
        <f>IF(OR(ISBLANK('!0'!AA1108),ISERROR('!0'!AA1108)),"",'!0'!AA1108)</f>
        <v/>
      </c>
      <c r="AB1106" t="str">
        <f>IF(OR(ISBLANK('!0'!AB1108),ISERROR('!0'!AB1108)),"",'!0'!AB1108)</f>
        <v/>
      </c>
      <c r="AC1106" t="str">
        <f>IF(OR(ISBLANK('!0'!AI1108),ISERROR('!0'!AI1108)),"",'!0'!AI1108)</f>
        <v/>
      </c>
      <c r="AD1106" t="str">
        <f>IF(OR(ISBLANK('!0'!AJ1108),ISERROR('!0'!AJ1108)),"",'!0'!AJ1108)</f>
        <v/>
      </c>
      <c r="AE1106" t="str">
        <f>IF(OR(ISBLANK('!0'!AK1108),ISERROR('!0'!AK1108)),"",'!0'!AK1108)</f>
        <v/>
      </c>
      <c r="AF1106" t="str">
        <f>IF(OR(ISBLANK('!0'!AL1108),ISERROR('!0'!AL1108)),"",'!0'!AL1108)</f>
        <v/>
      </c>
      <c r="AG1106" t="str">
        <f>IF(OR(ISBLANK('!0'!AM1108),ISERROR('!0'!AM1108)),"",'!0'!AM1108)</f>
        <v/>
      </c>
      <c r="AH1106" t="str">
        <f>IF(OR(ISBLANK('!0'!AN1108),ISERROR('!0'!AN1108)),"",'!0'!AN1108)</f>
        <v/>
      </c>
      <c r="AI1106" t="str">
        <f>IF(OR(ISBLANK('!0'!AO1108),ISERROR('!0'!AO1108)),"",'!0'!AO1108)</f>
        <v/>
      </c>
      <c r="AJ1106" t="str">
        <f>IF(OR(ISBLANK('!0'!AP1108),ISERROR('!0'!AP1108)),"",'!0'!AP1108)</f>
        <v/>
      </c>
      <c r="AK1106" t="str">
        <f>IF(OR(ISBLANK('!0'!AQ1108),ISERROR('!0'!AQ1108)),"",'!0'!AQ1108)</f>
        <v/>
      </c>
      <c r="AL1106" t="str">
        <f>IF(OR(ISBLANK('!0'!AR1108),ISERROR('!0'!AR1108)),"",'!0'!AR1108)</f>
        <v/>
      </c>
      <c r="AM1106" t="str">
        <f>IF(OR(ISBLANK('!0'!AS1108),ISERROR('!0'!AS1108)),"",'!0'!AS1108)</f>
        <v/>
      </c>
      <c r="AN1106" t="str">
        <f>IF(OR(ISBLANK('!0'!AT1108),ISERROR('!0'!AT1108)),"",'!0'!AT1108)</f>
        <v/>
      </c>
      <c r="AO1106" t="str">
        <f>IF(OR(ISBLANK('!0'!AU1108),ISERROR('!0'!AU1108)),"",'!0'!AU1108)</f>
        <v/>
      </c>
      <c r="AP1106" t="str">
        <f>IF(OR(ISBLANK('!0'!AV1108),ISERROR('!0'!AV1108)),"",'!0'!AV1108)</f>
        <v/>
      </c>
      <c r="AQ1106" t="str">
        <f>IF(OR(ISBLANK('!0'!AW1108),ISERROR('!0'!AW1108)),"",'!0'!AW1108)</f>
        <v/>
      </c>
      <c r="AR1106" t="str">
        <f>IF(OR(ISBLANK('!0'!AX1108),ISERROR('!0'!AX1108)),"",'!0'!AX1108)</f>
        <v/>
      </c>
      <c r="AS1106" t="str">
        <f>IF(OR(ISBLANK('!0'!AY1108),ISERROR('!0'!AY1108)),"",'!0'!AY1108)</f>
        <v/>
      </c>
      <c r="AT1106" t="str">
        <f>IF(OR(ISBLANK('!0'!AZ1108),ISERROR('!0'!AZ1108)),"",'!0'!AZ1108)</f>
        <v/>
      </c>
      <c r="AU1106" t="str">
        <f>IF(OR(ISBLANK('!0'!BA1108),ISERROR('!0'!BA1108)),"",'!0'!BA1108)</f>
        <v/>
      </c>
      <c r="AV1106" t="str">
        <f>IF(OR(ISBLANK('!0'!BB1108),ISERROR('!0'!BB1108)),"",'!0'!BB1108)</f>
        <v/>
      </c>
      <c r="AW1106" t="str">
        <f>IF(OR(ISBLANK('!0'!BC1108),ISERROR('!0'!BC1108)),"",'!0'!BC1108)</f>
        <v/>
      </c>
      <c r="AX1106" t="str">
        <f>IF(OR(ISBLANK('!0'!BD1108),ISERROR('!0'!BD1108)),"",'!0'!BD1108)</f>
        <v/>
      </c>
      <c r="AY1106" t="str">
        <f>IF(OR(ISBLANK('!0'!BE1108),ISERROR('!0'!BE1108)),"",'!0'!BE1108)</f>
        <v/>
      </c>
      <c r="AZ1106" t="str">
        <f>IF(OR(ISBLANK('!0'!BF1108),ISERROR('!0'!BF1108)),"",'!0'!BF1108)</f>
        <v/>
      </c>
      <c r="BA1106" t="str">
        <f>IF(OR(ISBLANK('!0'!BG1108),ISERROR('!0'!BG1108)),"",'!0'!BG1108)</f>
        <v/>
      </c>
      <c r="BB1106" t="str">
        <f>IF(OR(ISBLANK('!0'!BH1108),ISERROR('!0'!BH1108)),"",'!0'!BH1108)</f>
        <v/>
      </c>
      <c r="BC1106" t="str">
        <f>IF(OR(ISBLANK('!0'!BI1108),ISERROR('!0'!BI1108)),"",'!0'!BI1108)</f>
        <v/>
      </c>
    </row>
    <row r="1107" spans="1:55" ht="12.75" customHeight="1" x14ac:dyDescent="0.2">
      <c r="A1107" t="str">
        <f>IF(OR(ISBLANK('!0'!A1109),ISERROR('!0'!A1109)),"",'!0'!A1109)</f>
        <v/>
      </c>
      <c r="B1107" t="str">
        <f>IF(OR(ISBLANK('!0'!B1109),ISERROR('!0'!B1109)),"",'!0'!B1109)</f>
        <v/>
      </c>
      <c r="C1107" t="str">
        <f>IF(OR(ISBLANK('!0'!C1108),ISERROR('!0'!C1108)),"",'!0'!C1108)</f>
        <v/>
      </c>
      <c r="D1107" t="str">
        <f>IF(OR(ISBLANK('!0'!D1109),ISERROR('!0'!D1109)),"",'!0'!D1109)</f>
        <v/>
      </c>
      <c r="E1107" t="str">
        <f>IF(OR(ISBLANK('!0'!E1109),ISERROR('!0'!E1109)),"",'!0'!E1109)</f>
        <v/>
      </c>
      <c r="F1107" t="str">
        <f>IF(OR(ISBLANK('!0'!F1109),ISERROR('!0'!F1109)),"",'!0'!F1109)</f>
        <v/>
      </c>
      <c r="G1107" t="str">
        <f>IF(OR(ISBLANK('!0'!G1109),ISERROR('!0'!G1109)),"",'!0'!G1109)</f>
        <v/>
      </c>
      <c r="H1107" t="str">
        <f>IF(OR(ISBLANK('!0'!H1109),ISERROR('!0'!H1109)),"",'!0'!H1109)</f>
        <v/>
      </c>
      <c r="I1107" s="4" t="str">
        <f>IF(OR(ISBLANK('!0'!I1109),ISERROR('!0'!I1109)),"",'!0'!I1109)</f>
        <v/>
      </c>
      <c r="J1107" t="str">
        <f>IF(OR(ISBLANK('!0'!J1109),ISERROR('!0'!J1109)),"",'!0'!J1109)</f>
        <v/>
      </c>
      <c r="K1107" s="59" t="str">
        <f>IF(OR(ISBLANK('!0'!K1109),ISERROR('!0'!K1109)),"",'!0'!K1109)</f>
        <v/>
      </c>
      <c r="L1107" t="str">
        <f>IF(OR(ISBLANK('!0'!L1109),ISERROR('!0'!L1109)),"",'!0'!L1109)</f>
        <v/>
      </c>
      <c r="M1107" t="str">
        <f>IF(OR(ISBLANK('!0'!M1109),ISERROR('!0'!M1109)),"",'!0'!M1109)</f>
        <v/>
      </c>
      <c r="N1107" t="str">
        <f>IF(OR(ISBLANK('!0'!N1109),ISERROR('!0'!N1109)),"",'!0'!N1109)</f>
        <v/>
      </c>
      <c r="O1107" t="str">
        <f>IF(OR(ISBLANK('!0'!O1109),ISERROR('!0'!O1109)),"",'!0'!O1109)</f>
        <v/>
      </c>
      <c r="P1107" t="str">
        <f>IF(OR(ISBLANK('!0'!P1109),ISERROR('!0'!P1109)),"",'!0'!P1109)</f>
        <v/>
      </c>
      <c r="Q1107" t="str">
        <f>IF(OR(ISBLANK('!0'!Q1109),ISERROR('!0'!Q1109)),"",'!0'!Q1109)</f>
        <v/>
      </c>
      <c r="R1107" t="str">
        <f>IF(OR(ISBLANK('!0'!R1109),ISERROR('!0'!R1109)),"",'!0'!R1109)</f>
        <v/>
      </c>
      <c r="S1107" t="str">
        <f>IF(OR(ISBLANK('!0'!S1109),ISERROR('!0'!S1109)),"",'!0'!S1109)</f>
        <v/>
      </c>
      <c r="T1107" t="str">
        <f>IF(OR(ISBLANK('!0'!T1109),ISERROR('!0'!T1109)),"",'!0'!T1109)</f>
        <v/>
      </c>
      <c r="U1107" t="str">
        <f>IF(OR(ISBLANK('!0'!U1109),ISERROR('!0'!U1109)),"",'!0'!U1109)</f>
        <v/>
      </c>
      <c r="V1107" t="str">
        <f>IF(OR(ISBLANK('!0'!V1109),ISERROR('!0'!V1109)),"",'!0'!V1109)</f>
        <v/>
      </c>
      <c r="W1107" t="str">
        <f>IF(OR(ISBLANK('!0'!W1109),ISERROR('!0'!W1109)),"",'!0'!W1109)</f>
        <v/>
      </c>
      <c r="X1107" t="str">
        <f>IF(OR(ISBLANK('!0'!X1109),ISERROR('!0'!X1109)),"",'!0'!X1109)</f>
        <v/>
      </c>
      <c r="Y1107" t="str">
        <f>IF(OR(ISBLANK('!0'!Y1109),ISERROR('!0'!Y1109)),"",'!0'!Y1109)</f>
        <v/>
      </c>
      <c r="Z1107" t="str">
        <f>IF(OR(ISBLANK('!0'!Z1109),ISERROR('!0'!Z1109)),"",'!0'!Z1109)</f>
        <v/>
      </c>
      <c r="AA1107" t="str">
        <f>IF(OR(ISBLANK('!0'!AA1109),ISERROR('!0'!AA1109)),"",'!0'!AA1109)</f>
        <v/>
      </c>
      <c r="AB1107" t="str">
        <f>IF(OR(ISBLANK('!0'!AB1109),ISERROR('!0'!AB1109)),"",'!0'!AB1109)</f>
        <v/>
      </c>
      <c r="AC1107" t="str">
        <f>IF(OR(ISBLANK('!0'!AI1109),ISERROR('!0'!AI1109)),"",'!0'!AI1109)</f>
        <v/>
      </c>
      <c r="AD1107" t="str">
        <f>IF(OR(ISBLANK('!0'!AJ1109),ISERROR('!0'!AJ1109)),"",'!0'!AJ1109)</f>
        <v/>
      </c>
      <c r="AE1107" t="str">
        <f>IF(OR(ISBLANK('!0'!AK1109),ISERROR('!0'!AK1109)),"",'!0'!AK1109)</f>
        <v/>
      </c>
      <c r="AF1107" t="str">
        <f>IF(OR(ISBLANK('!0'!AL1109),ISERROR('!0'!AL1109)),"",'!0'!AL1109)</f>
        <v/>
      </c>
      <c r="AG1107" t="str">
        <f>IF(OR(ISBLANK('!0'!AM1109),ISERROR('!0'!AM1109)),"",'!0'!AM1109)</f>
        <v/>
      </c>
      <c r="AH1107" t="str">
        <f>IF(OR(ISBLANK('!0'!AN1109),ISERROR('!0'!AN1109)),"",'!0'!AN1109)</f>
        <v/>
      </c>
      <c r="AI1107" t="str">
        <f>IF(OR(ISBLANK('!0'!AO1109),ISERROR('!0'!AO1109)),"",'!0'!AO1109)</f>
        <v/>
      </c>
      <c r="AJ1107" t="str">
        <f>IF(OR(ISBLANK('!0'!AP1109),ISERROR('!0'!AP1109)),"",'!0'!AP1109)</f>
        <v/>
      </c>
      <c r="AK1107" t="str">
        <f>IF(OR(ISBLANK('!0'!AQ1109),ISERROR('!0'!AQ1109)),"",'!0'!AQ1109)</f>
        <v/>
      </c>
      <c r="AL1107" t="str">
        <f>IF(OR(ISBLANK('!0'!AR1109),ISERROR('!0'!AR1109)),"",'!0'!AR1109)</f>
        <v/>
      </c>
      <c r="AM1107" t="str">
        <f>IF(OR(ISBLANK('!0'!AS1109),ISERROR('!0'!AS1109)),"",'!0'!AS1109)</f>
        <v/>
      </c>
      <c r="AN1107" t="str">
        <f>IF(OR(ISBLANK('!0'!AT1109),ISERROR('!0'!AT1109)),"",'!0'!AT1109)</f>
        <v/>
      </c>
      <c r="AO1107" t="str">
        <f>IF(OR(ISBLANK('!0'!AU1109),ISERROR('!0'!AU1109)),"",'!0'!AU1109)</f>
        <v/>
      </c>
      <c r="AP1107" t="str">
        <f>IF(OR(ISBLANK('!0'!AV1109),ISERROR('!0'!AV1109)),"",'!0'!AV1109)</f>
        <v/>
      </c>
      <c r="AQ1107" t="str">
        <f>IF(OR(ISBLANK('!0'!AW1109),ISERROR('!0'!AW1109)),"",'!0'!AW1109)</f>
        <v/>
      </c>
      <c r="AR1107" t="str">
        <f>IF(OR(ISBLANK('!0'!AX1109),ISERROR('!0'!AX1109)),"",'!0'!AX1109)</f>
        <v/>
      </c>
      <c r="AS1107" t="str">
        <f>IF(OR(ISBLANK('!0'!AY1109),ISERROR('!0'!AY1109)),"",'!0'!AY1109)</f>
        <v/>
      </c>
      <c r="AT1107" t="str">
        <f>IF(OR(ISBLANK('!0'!AZ1109),ISERROR('!0'!AZ1109)),"",'!0'!AZ1109)</f>
        <v/>
      </c>
      <c r="AU1107" t="str">
        <f>IF(OR(ISBLANK('!0'!BA1109),ISERROR('!0'!BA1109)),"",'!0'!BA1109)</f>
        <v/>
      </c>
      <c r="AV1107" t="str">
        <f>IF(OR(ISBLANK('!0'!BB1109),ISERROR('!0'!BB1109)),"",'!0'!BB1109)</f>
        <v/>
      </c>
      <c r="AW1107" t="str">
        <f>IF(OR(ISBLANK('!0'!BC1109),ISERROR('!0'!BC1109)),"",'!0'!BC1109)</f>
        <v/>
      </c>
      <c r="AX1107" t="str">
        <f>IF(OR(ISBLANK('!0'!BD1109),ISERROR('!0'!BD1109)),"",'!0'!BD1109)</f>
        <v/>
      </c>
      <c r="AY1107" t="str">
        <f>IF(OR(ISBLANK('!0'!BE1109),ISERROR('!0'!BE1109)),"",'!0'!BE1109)</f>
        <v/>
      </c>
      <c r="AZ1107" t="str">
        <f>IF(OR(ISBLANK('!0'!BF1109),ISERROR('!0'!BF1109)),"",'!0'!BF1109)</f>
        <v/>
      </c>
      <c r="BA1107" t="str">
        <f>IF(OR(ISBLANK('!0'!BG1109),ISERROR('!0'!BG1109)),"",'!0'!BG1109)</f>
        <v/>
      </c>
      <c r="BB1107" t="str">
        <f>IF(OR(ISBLANK('!0'!BH1109),ISERROR('!0'!BH1109)),"",'!0'!BH1109)</f>
        <v/>
      </c>
      <c r="BC1107" t="str">
        <f>IF(OR(ISBLANK('!0'!BI1109),ISERROR('!0'!BI1109)),"",'!0'!BI1109)</f>
        <v/>
      </c>
    </row>
    <row r="1108" spans="1:55" ht="12.75" customHeight="1" x14ac:dyDescent="0.2">
      <c r="A1108" t="str">
        <f>IF(OR(ISBLANK('!0'!A1110),ISERROR('!0'!A1110)),"",'!0'!A1110)</f>
        <v/>
      </c>
      <c r="B1108" t="str">
        <f>IF(OR(ISBLANK('!0'!B1110),ISERROR('!0'!B1110)),"",'!0'!B1110)</f>
        <v/>
      </c>
      <c r="C1108" t="str">
        <f>IF(OR(ISBLANK('!0'!C1109),ISERROR('!0'!C1109)),"",'!0'!C1109)</f>
        <v/>
      </c>
      <c r="D1108" t="str">
        <f>IF(OR(ISBLANK('!0'!D1110),ISERROR('!0'!D1110)),"",'!0'!D1110)</f>
        <v/>
      </c>
      <c r="E1108" t="str">
        <f>IF(OR(ISBLANK('!0'!E1110),ISERROR('!0'!E1110)),"",'!0'!E1110)</f>
        <v/>
      </c>
      <c r="F1108" t="str">
        <f>IF(OR(ISBLANK('!0'!F1110),ISERROR('!0'!F1110)),"",'!0'!F1110)</f>
        <v/>
      </c>
      <c r="G1108" t="str">
        <f>IF(OR(ISBLANK('!0'!G1110),ISERROR('!0'!G1110)),"",'!0'!G1110)</f>
        <v/>
      </c>
      <c r="H1108" t="str">
        <f>IF(OR(ISBLANK('!0'!H1110),ISERROR('!0'!H1110)),"",'!0'!H1110)</f>
        <v/>
      </c>
      <c r="I1108" s="4" t="str">
        <f>IF(OR(ISBLANK('!0'!I1110),ISERROR('!0'!I1110)),"",'!0'!I1110)</f>
        <v/>
      </c>
      <c r="J1108" t="str">
        <f>IF(OR(ISBLANK('!0'!J1110),ISERROR('!0'!J1110)),"",'!0'!J1110)</f>
        <v/>
      </c>
      <c r="K1108" s="59" t="str">
        <f>IF(OR(ISBLANK('!0'!K1110),ISERROR('!0'!K1110)),"",'!0'!K1110)</f>
        <v/>
      </c>
      <c r="L1108" t="str">
        <f>IF(OR(ISBLANK('!0'!L1110),ISERROR('!0'!L1110)),"",'!0'!L1110)</f>
        <v/>
      </c>
      <c r="M1108" t="str">
        <f>IF(OR(ISBLANK('!0'!M1110),ISERROR('!0'!M1110)),"",'!0'!M1110)</f>
        <v/>
      </c>
      <c r="N1108" t="str">
        <f>IF(OR(ISBLANK('!0'!N1110),ISERROR('!0'!N1110)),"",'!0'!N1110)</f>
        <v/>
      </c>
      <c r="O1108" t="str">
        <f>IF(OR(ISBLANK('!0'!O1110),ISERROR('!0'!O1110)),"",'!0'!O1110)</f>
        <v/>
      </c>
      <c r="P1108" t="str">
        <f>IF(OR(ISBLANK('!0'!P1110),ISERROR('!0'!P1110)),"",'!0'!P1110)</f>
        <v/>
      </c>
      <c r="Q1108" t="str">
        <f>IF(OR(ISBLANK('!0'!Q1110),ISERROR('!0'!Q1110)),"",'!0'!Q1110)</f>
        <v/>
      </c>
      <c r="R1108" t="str">
        <f>IF(OR(ISBLANK('!0'!R1110),ISERROR('!0'!R1110)),"",'!0'!R1110)</f>
        <v/>
      </c>
      <c r="S1108" t="str">
        <f>IF(OR(ISBLANK('!0'!S1110),ISERROR('!0'!S1110)),"",'!0'!S1110)</f>
        <v/>
      </c>
      <c r="T1108" t="str">
        <f>IF(OR(ISBLANK('!0'!T1110),ISERROR('!0'!T1110)),"",'!0'!T1110)</f>
        <v/>
      </c>
      <c r="U1108" t="str">
        <f>IF(OR(ISBLANK('!0'!U1110),ISERROR('!0'!U1110)),"",'!0'!U1110)</f>
        <v/>
      </c>
      <c r="V1108" t="str">
        <f>IF(OR(ISBLANK('!0'!V1110),ISERROR('!0'!V1110)),"",'!0'!V1110)</f>
        <v/>
      </c>
      <c r="W1108" t="str">
        <f>IF(OR(ISBLANK('!0'!W1110),ISERROR('!0'!W1110)),"",'!0'!W1110)</f>
        <v/>
      </c>
      <c r="X1108" t="str">
        <f>IF(OR(ISBLANK('!0'!X1110),ISERROR('!0'!X1110)),"",'!0'!X1110)</f>
        <v/>
      </c>
      <c r="Y1108" t="str">
        <f>IF(OR(ISBLANK('!0'!Y1110),ISERROR('!0'!Y1110)),"",'!0'!Y1110)</f>
        <v/>
      </c>
      <c r="Z1108" t="str">
        <f>IF(OR(ISBLANK('!0'!Z1110),ISERROR('!0'!Z1110)),"",'!0'!Z1110)</f>
        <v/>
      </c>
      <c r="AA1108" t="str">
        <f>IF(OR(ISBLANK('!0'!AA1110),ISERROR('!0'!AA1110)),"",'!0'!AA1110)</f>
        <v/>
      </c>
      <c r="AB1108" t="str">
        <f>IF(OR(ISBLANK('!0'!AB1110),ISERROR('!0'!AB1110)),"",'!0'!AB1110)</f>
        <v/>
      </c>
      <c r="AC1108" t="str">
        <f>IF(OR(ISBLANK('!0'!AI1110),ISERROR('!0'!AI1110)),"",'!0'!AI1110)</f>
        <v/>
      </c>
      <c r="AD1108" t="str">
        <f>IF(OR(ISBLANK('!0'!AJ1110),ISERROR('!0'!AJ1110)),"",'!0'!AJ1110)</f>
        <v/>
      </c>
      <c r="AE1108" t="str">
        <f>IF(OR(ISBLANK('!0'!AK1110),ISERROR('!0'!AK1110)),"",'!0'!AK1110)</f>
        <v/>
      </c>
      <c r="AF1108" t="str">
        <f>IF(OR(ISBLANK('!0'!AL1110),ISERROR('!0'!AL1110)),"",'!0'!AL1110)</f>
        <v/>
      </c>
      <c r="AG1108" t="str">
        <f>IF(OR(ISBLANK('!0'!AM1110),ISERROR('!0'!AM1110)),"",'!0'!AM1110)</f>
        <v/>
      </c>
      <c r="AH1108" t="str">
        <f>IF(OR(ISBLANK('!0'!AN1110),ISERROR('!0'!AN1110)),"",'!0'!AN1110)</f>
        <v/>
      </c>
      <c r="AI1108" t="str">
        <f>IF(OR(ISBLANK('!0'!AO1110),ISERROR('!0'!AO1110)),"",'!0'!AO1110)</f>
        <v/>
      </c>
      <c r="AJ1108" t="str">
        <f>IF(OR(ISBLANK('!0'!AP1110),ISERROR('!0'!AP1110)),"",'!0'!AP1110)</f>
        <v/>
      </c>
      <c r="AK1108" t="str">
        <f>IF(OR(ISBLANK('!0'!AQ1110),ISERROR('!0'!AQ1110)),"",'!0'!AQ1110)</f>
        <v/>
      </c>
      <c r="AL1108" t="str">
        <f>IF(OR(ISBLANK('!0'!AR1110),ISERROR('!0'!AR1110)),"",'!0'!AR1110)</f>
        <v/>
      </c>
      <c r="AM1108" t="str">
        <f>IF(OR(ISBLANK('!0'!AS1110),ISERROR('!0'!AS1110)),"",'!0'!AS1110)</f>
        <v/>
      </c>
      <c r="AN1108" t="str">
        <f>IF(OR(ISBLANK('!0'!AT1110),ISERROR('!0'!AT1110)),"",'!0'!AT1110)</f>
        <v/>
      </c>
      <c r="AO1108" t="str">
        <f>IF(OR(ISBLANK('!0'!AU1110),ISERROR('!0'!AU1110)),"",'!0'!AU1110)</f>
        <v/>
      </c>
      <c r="AP1108" t="str">
        <f>IF(OR(ISBLANK('!0'!AV1110),ISERROR('!0'!AV1110)),"",'!0'!AV1110)</f>
        <v/>
      </c>
      <c r="AQ1108" t="str">
        <f>IF(OR(ISBLANK('!0'!AW1110),ISERROR('!0'!AW1110)),"",'!0'!AW1110)</f>
        <v/>
      </c>
      <c r="AR1108" t="str">
        <f>IF(OR(ISBLANK('!0'!AX1110),ISERROR('!0'!AX1110)),"",'!0'!AX1110)</f>
        <v/>
      </c>
      <c r="AS1108" t="str">
        <f>IF(OR(ISBLANK('!0'!AY1110),ISERROR('!0'!AY1110)),"",'!0'!AY1110)</f>
        <v/>
      </c>
      <c r="AT1108" t="str">
        <f>IF(OR(ISBLANK('!0'!AZ1110),ISERROR('!0'!AZ1110)),"",'!0'!AZ1110)</f>
        <v/>
      </c>
      <c r="AU1108" t="str">
        <f>IF(OR(ISBLANK('!0'!BA1110),ISERROR('!0'!BA1110)),"",'!0'!BA1110)</f>
        <v/>
      </c>
      <c r="AV1108" t="str">
        <f>IF(OR(ISBLANK('!0'!BB1110),ISERROR('!0'!BB1110)),"",'!0'!BB1110)</f>
        <v/>
      </c>
      <c r="AW1108" t="str">
        <f>IF(OR(ISBLANK('!0'!BC1110),ISERROR('!0'!BC1110)),"",'!0'!BC1110)</f>
        <v/>
      </c>
      <c r="AX1108" t="str">
        <f>IF(OR(ISBLANK('!0'!BD1110),ISERROR('!0'!BD1110)),"",'!0'!BD1110)</f>
        <v/>
      </c>
      <c r="AY1108" t="str">
        <f>IF(OR(ISBLANK('!0'!BE1110),ISERROR('!0'!BE1110)),"",'!0'!BE1110)</f>
        <v/>
      </c>
      <c r="AZ1108" t="str">
        <f>IF(OR(ISBLANK('!0'!BF1110),ISERROR('!0'!BF1110)),"",'!0'!BF1110)</f>
        <v/>
      </c>
      <c r="BA1108" t="str">
        <f>IF(OR(ISBLANK('!0'!BG1110),ISERROR('!0'!BG1110)),"",'!0'!BG1110)</f>
        <v/>
      </c>
      <c r="BB1108" t="str">
        <f>IF(OR(ISBLANK('!0'!BH1110),ISERROR('!0'!BH1110)),"",'!0'!BH1110)</f>
        <v/>
      </c>
      <c r="BC1108" t="str">
        <f>IF(OR(ISBLANK('!0'!BI1110),ISERROR('!0'!BI1110)),"",'!0'!BI1110)</f>
        <v/>
      </c>
    </row>
    <row r="1109" spans="1:55" ht="12.75" customHeight="1" x14ac:dyDescent="0.2">
      <c r="A1109" t="str">
        <f>IF(OR(ISBLANK('!0'!A1111),ISERROR('!0'!A1111)),"",'!0'!A1111)</f>
        <v/>
      </c>
      <c r="B1109" t="str">
        <f>IF(OR(ISBLANK('!0'!B1111),ISERROR('!0'!B1111)),"",'!0'!B1111)</f>
        <v/>
      </c>
      <c r="C1109" t="str">
        <f>IF(OR(ISBLANK('!0'!C1110),ISERROR('!0'!C1110)),"",'!0'!C1110)</f>
        <v/>
      </c>
      <c r="D1109" t="str">
        <f>IF(OR(ISBLANK('!0'!D1111),ISERROR('!0'!D1111)),"",'!0'!D1111)</f>
        <v/>
      </c>
      <c r="E1109" t="str">
        <f>IF(OR(ISBLANK('!0'!E1111),ISERROR('!0'!E1111)),"",'!0'!E1111)</f>
        <v/>
      </c>
      <c r="F1109" t="str">
        <f>IF(OR(ISBLANK('!0'!F1111),ISERROR('!0'!F1111)),"",'!0'!F1111)</f>
        <v/>
      </c>
      <c r="G1109" t="str">
        <f>IF(OR(ISBLANK('!0'!G1111),ISERROR('!0'!G1111)),"",'!0'!G1111)</f>
        <v/>
      </c>
      <c r="H1109" t="str">
        <f>IF(OR(ISBLANK('!0'!H1111),ISERROR('!0'!H1111)),"",'!0'!H1111)</f>
        <v/>
      </c>
      <c r="I1109" s="4" t="str">
        <f>IF(OR(ISBLANK('!0'!I1111),ISERROR('!0'!I1111)),"",'!0'!I1111)</f>
        <v/>
      </c>
      <c r="J1109" t="str">
        <f>IF(OR(ISBLANK('!0'!J1111),ISERROR('!0'!J1111)),"",'!0'!J1111)</f>
        <v/>
      </c>
      <c r="K1109" s="59" t="str">
        <f>IF(OR(ISBLANK('!0'!K1111),ISERROR('!0'!K1111)),"",'!0'!K1111)</f>
        <v/>
      </c>
      <c r="L1109" t="str">
        <f>IF(OR(ISBLANK('!0'!L1111),ISERROR('!0'!L1111)),"",'!0'!L1111)</f>
        <v/>
      </c>
      <c r="M1109" t="str">
        <f>IF(OR(ISBLANK('!0'!M1111),ISERROR('!0'!M1111)),"",'!0'!M1111)</f>
        <v/>
      </c>
      <c r="N1109" t="str">
        <f>IF(OR(ISBLANK('!0'!N1111),ISERROR('!0'!N1111)),"",'!0'!N1111)</f>
        <v/>
      </c>
      <c r="O1109" t="str">
        <f>IF(OR(ISBLANK('!0'!O1111),ISERROR('!0'!O1111)),"",'!0'!O1111)</f>
        <v/>
      </c>
      <c r="P1109" t="str">
        <f>IF(OR(ISBLANK('!0'!P1111),ISERROR('!0'!P1111)),"",'!0'!P1111)</f>
        <v/>
      </c>
      <c r="Q1109" t="str">
        <f>IF(OR(ISBLANK('!0'!Q1111),ISERROR('!0'!Q1111)),"",'!0'!Q1111)</f>
        <v/>
      </c>
      <c r="R1109" t="str">
        <f>IF(OR(ISBLANK('!0'!R1111),ISERROR('!0'!R1111)),"",'!0'!R1111)</f>
        <v/>
      </c>
      <c r="S1109" t="str">
        <f>IF(OR(ISBLANK('!0'!S1111),ISERROR('!0'!S1111)),"",'!0'!S1111)</f>
        <v/>
      </c>
      <c r="T1109" t="str">
        <f>IF(OR(ISBLANK('!0'!T1111),ISERROR('!0'!T1111)),"",'!0'!T1111)</f>
        <v/>
      </c>
      <c r="U1109" t="str">
        <f>IF(OR(ISBLANK('!0'!U1111),ISERROR('!0'!U1111)),"",'!0'!U1111)</f>
        <v/>
      </c>
      <c r="V1109" t="str">
        <f>IF(OR(ISBLANK('!0'!V1111),ISERROR('!0'!V1111)),"",'!0'!V1111)</f>
        <v/>
      </c>
      <c r="W1109" t="str">
        <f>IF(OR(ISBLANK('!0'!W1111),ISERROR('!0'!W1111)),"",'!0'!W1111)</f>
        <v/>
      </c>
      <c r="X1109" t="str">
        <f>IF(OR(ISBLANK('!0'!X1111),ISERROR('!0'!X1111)),"",'!0'!X1111)</f>
        <v/>
      </c>
      <c r="Y1109" t="str">
        <f>IF(OR(ISBLANK('!0'!Y1111),ISERROR('!0'!Y1111)),"",'!0'!Y1111)</f>
        <v/>
      </c>
      <c r="Z1109" t="str">
        <f>IF(OR(ISBLANK('!0'!Z1111),ISERROR('!0'!Z1111)),"",'!0'!Z1111)</f>
        <v/>
      </c>
      <c r="AA1109" t="str">
        <f>IF(OR(ISBLANK('!0'!AA1111),ISERROR('!0'!AA1111)),"",'!0'!AA1111)</f>
        <v/>
      </c>
      <c r="AB1109" t="str">
        <f>IF(OR(ISBLANK('!0'!AB1111),ISERROR('!0'!AB1111)),"",'!0'!AB1111)</f>
        <v/>
      </c>
      <c r="AC1109" t="str">
        <f>IF(OR(ISBLANK('!0'!AI1111),ISERROR('!0'!AI1111)),"",'!0'!AI1111)</f>
        <v/>
      </c>
      <c r="AD1109" t="str">
        <f>IF(OR(ISBLANK('!0'!AJ1111),ISERROR('!0'!AJ1111)),"",'!0'!AJ1111)</f>
        <v/>
      </c>
      <c r="AE1109" t="str">
        <f>IF(OR(ISBLANK('!0'!AK1111),ISERROR('!0'!AK1111)),"",'!0'!AK1111)</f>
        <v/>
      </c>
      <c r="AF1109" t="str">
        <f>IF(OR(ISBLANK('!0'!AL1111),ISERROR('!0'!AL1111)),"",'!0'!AL1111)</f>
        <v/>
      </c>
      <c r="AG1109" t="str">
        <f>IF(OR(ISBLANK('!0'!AM1111),ISERROR('!0'!AM1111)),"",'!0'!AM1111)</f>
        <v/>
      </c>
      <c r="AH1109" t="str">
        <f>IF(OR(ISBLANK('!0'!AN1111),ISERROR('!0'!AN1111)),"",'!0'!AN1111)</f>
        <v/>
      </c>
      <c r="AI1109" t="str">
        <f>IF(OR(ISBLANK('!0'!AO1111),ISERROR('!0'!AO1111)),"",'!0'!AO1111)</f>
        <v/>
      </c>
      <c r="AJ1109" t="str">
        <f>IF(OR(ISBLANK('!0'!AP1111),ISERROR('!0'!AP1111)),"",'!0'!AP1111)</f>
        <v/>
      </c>
      <c r="AK1109" t="str">
        <f>IF(OR(ISBLANK('!0'!AQ1111),ISERROR('!0'!AQ1111)),"",'!0'!AQ1111)</f>
        <v/>
      </c>
      <c r="AL1109" t="str">
        <f>IF(OR(ISBLANK('!0'!AR1111),ISERROR('!0'!AR1111)),"",'!0'!AR1111)</f>
        <v/>
      </c>
      <c r="AM1109" t="str">
        <f>IF(OR(ISBLANK('!0'!AS1111),ISERROR('!0'!AS1111)),"",'!0'!AS1111)</f>
        <v/>
      </c>
      <c r="AN1109" t="str">
        <f>IF(OR(ISBLANK('!0'!AT1111),ISERROR('!0'!AT1111)),"",'!0'!AT1111)</f>
        <v/>
      </c>
      <c r="AO1109" t="str">
        <f>IF(OR(ISBLANK('!0'!AU1111),ISERROR('!0'!AU1111)),"",'!0'!AU1111)</f>
        <v/>
      </c>
      <c r="AP1109" t="str">
        <f>IF(OR(ISBLANK('!0'!AV1111),ISERROR('!0'!AV1111)),"",'!0'!AV1111)</f>
        <v/>
      </c>
      <c r="AQ1109" t="str">
        <f>IF(OR(ISBLANK('!0'!AW1111),ISERROR('!0'!AW1111)),"",'!0'!AW1111)</f>
        <v/>
      </c>
      <c r="AR1109" t="str">
        <f>IF(OR(ISBLANK('!0'!AX1111),ISERROR('!0'!AX1111)),"",'!0'!AX1111)</f>
        <v/>
      </c>
      <c r="AS1109" t="str">
        <f>IF(OR(ISBLANK('!0'!AY1111),ISERROR('!0'!AY1111)),"",'!0'!AY1111)</f>
        <v/>
      </c>
      <c r="AT1109" t="str">
        <f>IF(OR(ISBLANK('!0'!AZ1111),ISERROR('!0'!AZ1111)),"",'!0'!AZ1111)</f>
        <v/>
      </c>
      <c r="AU1109" t="str">
        <f>IF(OR(ISBLANK('!0'!BA1111),ISERROR('!0'!BA1111)),"",'!0'!BA1111)</f>
        <v/>
      </c>
      <c r="AV1109" t="str">
        <f>IF(OR(ISBLANK('!0'!BB1111),ISERROR('!0'!BB1111)),"",'!0'!BB1111)</f>
        <v/>
      </c>
      <c r="AW1109" t="str">
        <f>IF(OR(ISBLANK('!0'!BC1111),ISERROR('!0'!BC1111)),"",'!0'!BC1111)</f>
        <v/>
      </c>
      <c r="AX1109" t="str">
        <f>IF(OR(ISBLANK('!0'!BD1111),ISERROR('!0'!BD1111)),"",'!0'!BD1111)</f>
        <v/>
      </c>
      <c r="AY1109" t="str">
        <f>IF(OR(ISBLANK('!0'!BE1111),ISERROR('!0'!BE1111)),"",'!0'!BE1111)</f>
        <v/>
      </c>
      <c r="AZ1109" t="str">
        <f>IF(OR(ISBLANK('!0'!BF1111),ISERROR('!0'!BF1111)),"",'!0'!BF1111)</f>
        <v/>
      </c>
      <c r="BA1109" t="str">
        <f>IF(OR(ISBLANK('!0'!BG1111),ISERROR('!0'!BG1111)),"",'!0'!BG1111)</f>
        <v/>
      </c>
      <c r="BB1109" t="str">
        <f>IF(OR(ISBLANK('!0'!BH1111),ISERROR('!0'!BH1111)),"",'!0'!BH1111)</f>
        <v/>
      </c>
      <c r="BC1109" t="str">
        <f>IF(OR(ISBLANK('!0'!BI1111),ISERROR('!0'!BI1111)),"",'!0'!BI1111)</f>
        <v/>
      </c>
    </row>
    <row r="1110" spans="1:55" ht="12.75" customHeight="1" x14ac:dyDescent="0.2">
      <c r="A1110" t="str">
        <f>IF(OR(ISBLANK('!0'!A1112),ISERROR('!0'!A1112)),"",'!0'!A1112)</f>
        <v/>
      </c>
      <c r="B1110" t="str">
        <f>IF(OR(ISBLANK('!0'!B1112),ISERROR('!0'!B1112)),"",'!0'!B1112)</f>
        <v/>
      </c>
      <c r="C1110" t="str">
        <f>IF(OR(ISBLANK('!0'!C1111),ISERROR('!0'!C1111)),"",'!0'!C1111)</f>
        <v/>
      </c>
      <c r="D1110" t="str">
        <f>IF(OR(ISBLANK('!0'!D1112),ISERROR('!0'!D1112)),"",'!0'!D1112)</f>
        <v/>
      </c>
      <c r="E1110" t="str">
        <f>IF(OR(ISBLANK('!0'!E1112),ISERROR('!0'!E1112)),"",'!0'!E1112)</f>
        <v/>
      </c>
      <c r="F1110" t="str">
        <f>IF(OR(ISBLANK('!0'!F1112),ISERROR('!0'!F1112)),"",'!0'!F1112)</f>
        <v/>
      </c>
      <c r="G1110" t="str">
        <f>IF(OR(ISBLANK('!0'!G1112),ISERROR('!0'!G1112)),"",'!0'!G1112)</f>
        <v/>
      </c>
      <c r="H1110" t="str">
        <f>IF(OR(ISBLANK('!0'!H1112),ISERROR('!0'!H1112)),"",'!0'!H1112)</f>
        <v/>
      </c>
      <c r="I1110" s="4" t="str">
        <f>IF(OR(ISBLANK('!0'!I1112),ISERROR('!0'!I1112)),"",'!0'!I1112)</f>
        <v/>
      </c>
      <c r="J1110" t="str">
        <f>IF(OR(ISBLANK('!0'!J1112),ISERROR('!0'!J1112)),"",'!0'!J1112)</f>
        <v/>
      </c>
      <c r="K1110" s="59" t="str">
        <f>IF(OR(ISBLANK('!0'!K1112),ISERROR('!0'!K1112)),"",'!0'!K1112)</f>
        <v/>
      </c>
      <c r="L1110" t="str">
        <f>IF(OR(ISBLANK('!0'!L1112),ISERROR('!0'!L1112)),"",'!0'!L1112)</f>
        <v/>
      </c>
      <c r="M1110" t="str">
        <f>IF(OR(ISBLANK('!0'!M1112),ISERROR('!0'!M1112)),"",'!0'!M1112)</f>
        <v/>
      </c>
      <c r="N1110" t="str">
        <f>IF(OR(ISBLANK('!0'!N1112),ISERROR('!0'!N1112)),"",'!0'!N1112)</f>
        <v/>
      </c>
      <c r="O1110" t="str">
        <f>IF(OR(ISBLANK('!0'!O1112),ISERROR('!0'!O1112)),"",'!0'!O1112)</f>
        <v/>
      </c>
      <c r="P1110" t="str">
        <f>IF(OR(ISBLANK('!0'!P1112),ISERROR('!0'!P1112)),"",'!0'!P1112)</f>
        <v/>
      </c>
      <c r="Q1110" t="str">
        <f>IF(OR(ISBLANK('!0'!Q1112),ISERROR('!0'!Q1112)),"",'!0'!Q1112)</f>
        <v/>
      </c>
      <c r="R1110" t="str">
        <f>IF(OR(ISBLANK('!0'!R1112),ISERROR('!0'!R1112)),"",'!0'!R1112)</f>
        <v/>
      </c>
      <c r="S1110" t="str">
        <f>IF(OR(ISBLANK('!0'!S1112),ISERROR('!0'!S1112)),"",'!0'!S1112)</f>
        <v/>
      </c>
      <c r="T1110" t="str">
        <f>IF(OR(ISBLANK('!0'!T1112),ISERROR('!0'!T1112)),"",'!0'!T1112)</f>
        <v/>
      </c>
      <c r="U1110" t="str">
        <f>IF(OR(ISBLANK('!0'!U1112),ISERROR('!0'!U1112)),"",'!0'!U1112)</f>
        <v/>
      </c>
      <c r="V1110" t="str">
        <f>IF(OR(ISBLANK('!0'!V1112),ISERROR('!0'!V1112)),"",'!0'!V1112)</f>
        <v/>
      </c>
      <c r="W1110" t="str">
        <f>IF(OR(ISBLANK('!0'!W1112),ISERROR('!0'!W1112)),"",'!0'!W1112)</f>
        <v/>
      </c>
      <c r="X1110" t="str">
        <f>IF(OR(ISBLANK('!0'!X1112),ISERROR('!0'!X1112)),"",'!0'!X1112)</f>
        <v/>
      </c>
      <c r="Y1110" t="str">
        <f>IF(OR(ISBLANK('!0'!Y1112),ISERROR('!0'!Y1112)),"",'!0'!Y1112)</f>
        <v/>
      </c>
      <c r="Z1110" t="str">
        <f>IF(OR(ISBLANK('!0'!Z1112),ISERROR('!0'!Z1112)),"",'!0'!Z1112)</f>
        <v/>
      </c>
      <c r="AA1110" t="str">
        <f>IF(OR(ISBLANK('!0'!AA1112),ISERROR('!0'!AA1112)),"",'!0'!AA1112)</f>
        <v/>
      </c>
      <c r="AB1110" t="str">
        <f>IF(OR(ISBLANK('!0'!AB1112),ISERROR('!0'!AB1112)),"",'!0'!AB1112)</f>
        <v/>
      </c>
      <c r="AC1110" t="str">
        <f>IF(OR(ISBLANK('!0'!AI1112),ISERROR('!0'!AI1112)),"",'!0'!AI1112)</f>
        <v/>
      </c>
      <c r="AD1110" t="str">
        <f>IF(OR(ISBLANK('!0'!AJ1112),ISERROR('!0'!AJ1112)),"",'!0'!AJ1112)</f>
        <v/>
      </c>
      <c r="AE1110" t="str">
        <f>IF(OR(ISBLANK('!0'!AK1112),ISERROR('!0'!AK1112)),"",'!0'!AK1112)</f>
        <v/>
      </c>
      <c r="AF1110" t="str">
        <f>IF(OR(ISBLANK('!0'!AL1112),ISERROR('!0'!AL1112)),"",'!0'!AL1112)</f>
        <v/>
      </c>
      <c r="AG1110" t="str">
        <f>IF(OR(ISBLANK('!0'!AM1112),ISERROR('!0'!AM1112)),"",'!0'!AM1112)</f>
        <v/>
      </c>
      <c r="AH1110" t="str">
        <f>IF(OR(ISBLANK('!0'!AN1112),ISERROR('!0'!AN1112)),"",'!0'!AN1112)</f>
        <v/>
      </c>
      <c r="AI1110" t="str">
        <f>IF(OR(ISBLANK('!0'!AO1112),ISERROR('!0'!AO1112)),"",'!0'!AO1112)</f>
        <v/>
      </c>
      <c r="AJ1110" t="str">
        <f>IF(OR(ISBLANK('!0'!AP1112),ISERROR('!0'!AP1112)),"",'!0'!AP1112)</f>
        <v/>
      </c>
      <c r="AK1110" t="str">
        <f>IF(OR(ISBLANK('!0'!AQ1112),ISERROR('!0'!AQ1112)),"",'!0'!AQ1112)</f>
        <v/>
      </c>
      <c r="AL1110" t="str">
        <f>IF(OR(ISBLANK('!0'!AR1112),ISERROR('!0'!AR1112)),"",'!0'!AR1112)</f>
        <v/>
      </c>
      <c r="AM1110" t="str">
        <f>IF(OR(ISBLANK('!0'!AS1112),ISERROR('!0'!AS1112)),"",'!0'!AS1112)</f>
        <v/>
      </c>
      <c r="AN1110" t="str">
        <f>IF(OR(ISBLANK('!0'!AT1112),ISERROR('!0'!AT1112)),"",'!0'!AT1112)</f>
        <v/>
      </c>
      <c r="AO1110" t="str">
        <f>IF(OR(ISBLANK('!0'!AU1112),ISERROR('!0'!AU1112)),"",'!0'!AU1112)</f>
        <v/>
      </c>
      <c r="AP1110" t="str">
        <f>IF(OR(ISBLANK('!0'!AV1112),ISERROR('!0'!AV1112)),"",'!0'!AV1112)</f>
        <v/>
      </c>
      <c r="AQ1110" t="str">
        <f>IF(OR(ISBLANK('!0'!AW1112),ISERROR('!0'!AW1112)),"",'!0'!AW1112)</f>
        <v/>
      </c>
      <c r="AR1110" t="str">
        <f>IF(OR(ISBLANK('!0'!AX1112),ISERROR('!0'!AX1112)),"",'!0'!AX1112)</f>
        <v/>
      </c>
      <c r="AS1110" t="str">
        <f>IF(OR(ISBLANK('!0'!AY1112),ISERROR('!0'!AY1112)),"",'!0'!AY1112)</f>
        <v/>
      </c>
      <c r="AT1110" t="str">
        <f>IF(OR(ISBLANK('!0'!AZ1112),ISERROR('!0'!AZ1112)),"",'!0'!AZ1112)</f>
        <v/>
      </c>
      <c r="AU1110" t="str">
        <f>IF(OR(ISBLANK('!0'!BA1112),ISERROR('!0'!BA1112)),"",'!0'!BA1112)</f>
        <v/>
      </c>
      <c r="AV1110" t="str">
        <f>IF(OR(ISBLANK('!0'!BB1112),ISERROR('!0'!BB1112)),"",'!0'!BB1112)</f>
        <v/>
      </c>
      <c r="AW1110" t="str">
        <f>IF(OR(ISBLANK('!0'!BC1112),ISERROR('!0'!BC1112)),"",'!0'!BC1112)</f>
        <v/>
      </c>
      <c r="AX1110" t="str">
        <f>IF(OR(ISBLANK('!0'!BD1112),ISERROR('!0'!BD1112)),"",'!0'!BD1112)</f>
        <v/>
      </c>
      <c r="AY1110" t="str">
        <f>IF(OR(ISBLANK('!0'!BE1112),ISERROR('!0'!BE1112)),"",'!0'!BE1112)</f>
        <v/>
      </c>
      <c r="AZ1110" t="str">
        <f>IF(OR(ISBLANK('!0'!BF1112),ISERROR('!0'!BF1112)),"",'!0'!BF1112)</f>
        <v/>
      </c>
      <c r="BA1110" t="str">
        <f>IF(OR(ISBLANK('!0'!BG1112),ISERROR('!0'!BG1112)),"",'!0'!BG1112)</f>
        <v/>
      </c>
      <c r="BB1110" t="str">
        <f>IF(OR(ISBLANK('!0'!BH1112),ISERROR('!0'!BH1112)),"",'!0'!BH1112)</f>
        <v/>
      </c>
      <c r="BC1110" t="str">
        <f>IF(OR(ISBLANK('!0'!BI1112),ISERROR('!0'!BI1112)),"",'!0'!BI1112)</f>
        <v/>
      </c>
    </row>
    <row r="1111" spans="1:55" ht="12.75" customHeight="1" x14ac:dyDescent="0.2">
      <c r="A1111" t="str">
        <f>IF(OR(ISBLANK('!0'!A1113),ISERROR('!0'!A1113)),"",'!0'!A1113)</f>
        <v/>
      </c>
      <c r="B1111" t="str">
        <f>IF(OR(ISBLANK('!0'!B1113),ISERROR('!0'!B1113)),"",'!0'!B1113)</f>
        <v/>
      </c>
      <c r="C1111" t="str">
        <f>IF(OR(ISBLANK('!0'!C1112),ISERROR('!0'!C1112)),"",'!0'!C1112)</f>
        <v/>
      </c>
      <c r="D1111" t="str">
        <f>IF(OR(ISBLANK('!0'!D1113),ISERROR('!0'!D1113)),"",'!0'!D1113)</f>
        <v/>
      </c>
      <c r="E1111" t="str">
        <f>IF(OR(ISBLANK('!0'!E1113),ISERROR('!0'!E1113)),"",'!0'!E1113)</f>
        <v/>
      </c>
      <c r="F1111" t="str">
        <f>IF(OR(ISBLANK('!0'!F1113),ISERROR('!0'!F1113)),"",'!0'!F1113)</f>
        <v/>
      </c>
      <c r="G1111" t="str">
        <f>IF(OR(ISBLANK('!0'!G1113),ISERROR('!0'!G1113)),"",'!0'!G1113)</f>
        <v/>
      </c>
      <c r="H1111" t="str">
        <f>IF(OR(ISBLANK('!0'!H1113),ISERROR('!0'!H1113)),"",'!0'!H1113)</f>
        <v/>
      </c>
      <c r="I1111" s="4" t="str">
        <f>IF(OR(ISBLANK('!0'!I1113),ISERROR('!0'!I1113)),"",'!0'!I1113)</f>
        <v/>
      </c>
      <c r="J1111" t="str">
        <f>IF(OR(ISBLANK('!0'!J1113),ISERROR('!0'!J1113)),"",'!0'!J1113)</f>
        <v/>
      </c>
      <c r="K1111" s="59" t="str">
        <f>IF(OR(ISBLANK('!0'!K1113),ISERROR('!0'!K1113)),"",'!0'!K1113)</f>
        <v/>
      </c>
      <c r="L1111" t="str">
        <f>IF(OR(ISBLANK('!0'!L1113),ISERROR('!0'!L1113)),"",'!0'!L1113)</f>
        <v/>
      </c>
      <c r="M1111" t="str">
        <f>IF(OR(ISBLANK('!0'!M1113),ISERROR('!0'!M1113)),"",'!0'!M1113)</f>
        <v/>
      </c>
      <c r="N1111" t="str">
        <f>IF(OR(ISBLANK('!0'!N1113),ISERROR('!0'!N1113)),"",'!0'!N1113)</f>
        <v/>
      </c>
      <c r="O1111" t="str">
        <f>IF(OR(ISBLANK('!0'!O1113),ISERROR('!0'!O1113)),"",'!0'!O1113)</f>
        <v/>
      </c>
      <c r="P1111" t="str">
        <f>IF(OR(ISBLANK('!0'!P1113),ISERROR('!0'!P1113)),"",'!0'!P1113)</f>
        <v/>
      </c>
      <c r="Q1111" t="str">
        <f>IF(OR(ISBLANK('!0'!Q1113),ISERROR('!0'!Q1113)),"",'!0'!Q1113)</f>
        <v/>
      </c>
      <c r="R1111" t="str">
        <f>IF(OR(ISBLANK('!0'!R1113),ISERROR('!0'!R1113)),"",'!0'!R1113)</f>
        <v/>
      </c>
      <c r="S1111" t="str">
        <f>IF(OR(ISBLANK('!0'!S1113),ISERROR('!0'!S1113)),"",'!0'!S1113)</f>
        <v/>
      </c>
      <c r="T1111" t="str">
        <f>IF(OR(ISBLANK('!0'!T1113),ISERROR('!0'!T1113)),"",'!0'!T1113)</f>
        <v/>
      </c>
      <c r="U1111" t="str">
        <f>IF(OR(ISBLANK('!0'!U1113),ISERROR('!0'!U1113)),"",'!0'!U1113)</f>
        <v/>
      </c>
      <c r="V1111" t="str">
        <f>IF(OR(ISBLANK('!0'!V1113),ISERROR('!0'!V1113)),"",'!0'!V1113)</f>
        <v/>
      </c>
      <c r="W1111" t="str">
        <f>IF(OR(ISBLANK('!0'!W1113),ISERROR('!0'!W1113)),"",'!0'!W1113)</f>
        <v/>
      </c>
      <c r="X1111" t="str">
        <f>IF(OR(ISBLANK('!0'!X1113),ISERROR('!0'!X1113)),"",'!0'!X1113)</f>
        <v/>
      </c>
      <c r="Y1111" t="str">
        <f>IF(OR(ISBLANK('!0'!Y1113),ISERROR('!0'!Y1113)),"",'!0'!Y1113)</f>
        <v/>
      </c>
      <c r="Z1111" t="str">
        <f>IF(OR(ISBLANK('!0'!Z1113),ISERROR('!0'!Z1113)),"",'!0'!Z1113)</f>
        <v/>
      </c>
      <c r="AA1111" t="str">
        <f>IF(OR(ISBLANK('!0'!AA1113),ISERROR('!0'!AA1113)),"",'!0'!AA1113)</f>
        <v/>
      </c>
      <c r="AB1111" t="str">
        <f>IF(OR(ISBLANK('!0'!AB1113),ISERROR('!0'!AB1113)),"",'!0'!AB1113)</f>
        <v/>
      </c>
      <c r="AC1111" t="str">
        <f>IF(OR(ISBLANK('!0'!AI1113),ISERROR('!0'!AI1113)),"",'!0'!AI1113)</f>
        <v/>
      </c>
      <c r="AD1111" t="str">
        <f>IF(OR(ISBLANK('!0'!AJ1113),ISERROR('!0'!AJ1113)),"",'!0'!AJ1113)</f>
        <v/>
      </c>
      <c r="AE1111" t="str">
        <f>IF(OR(ISBLANK('!0'!AK1113),ISERROR('!0'!AK1113)),"",'!0'!AK1113)</f>
        <v/>
      </c>
      <c r="AF1111" t="str">
        <f>IF(OR(ISBLANK('!0'!AL1113),ISERROR('!0'!AL1113)),"",'!0'!AL1113)</f>
        <v/>
      </c>
      <c r="AG1111" t="str">
        <f>IF(OR(ISBLANK('!0'!AM1113),ISERROR('!0'!AM1113)),"",'!0'!AM1113)</f>
        <v/>
      </c>
      <c r="AH1111" t="str">
        <f>IF(OR(ISBLANK('!0'!AN1113),ISERROR('!0'!AN1113)),"",'!0'!AN1113)</f>
        <v/>
      </c>
      <c r="AI1111" t="str">
        <f>IF(OR(ISBLANK('!0'!AO1113),ISERROR('!0'!AO1113)),"",'!0'!AO1113)</f>
        <v/>
      </c>
      <c r="AJ1111" t="str">
        <f>IF(OR(ISBLANK('!0'!AP1113),ISERROR('!0'!AP1113)),"",'!0'!AP1113)</f>
        <v/>
      </c>
      <c r="AK1111" t="str">
        <f>IF(OR(ISBLANK('!0'!AQ1113),ISERROR('!0'!AQ1113)),"",'!0'!AQ1113)</f>
        <v/>
      </c>
      <c r="AL1111" t="str">
        <f>IF(OR(ISBLANK('!0'!AR1113),ISERROR('!0'!AR1113)),"",'!0'!AR1113)</f>
        <v/>
      </c>
      <c r="AM1111" t="str">
        <f>IF(OR(ISBLANK('!0'!AS1113),ISERROR('!0'!AS1113)),"",'!0'!AS1113)</f>
        <v/>
      </c>
      <c r="AN1111" t="str">
        <f>IF(OR(ISBLANK('!0'!AT1113),ISERROR('!0'!AT1113)),"",'!0'!AT1113)</f>
        <v/>
      </c>
      <c r="AO1111" t="str">
        <f>IF(OR(ISBLANK('!0'!AU1113),ISERROR('!0'!AU1113)),"",'!0'!AU1113)</f>
        <v/>
      </c>
      <c r="AP1111" t="str">
        <f>IF(OR(ISBLANK('!0'!AV1113),ISERROR('!0'!AV1113)),"",'!0'!AV1113)</f>
        <v/>
      </c>
      <c r="AQ1111" t="str">
        <f>IF(OR(ISBLANK('!0'!AW1113),ISERROR('!0'!AW1113)),"",'!0'!AW1113)</f>
        <v/>
      </c>
      <c r="AR1111" t="str">
        <f>IF(OR(ISBLANK('!0'!AX1113),ISERROR('!0'!AX1113)),"",'!0'!AX1113)</f>
        <v/>
      </c>
      <c r="AS1111" t="str">
        <f>IF(OR(ISBLANK('!0'!AY1113),ISERROR('!0'!AY1113)),"",'!0'!AY1113)</f>
        <v/>
      </c>
      <c r="AT1111" t="str">
        <f>IF(OR(ISBLANK('!0'!AZ1113),ISERROR('!0'!AZ1113)),"",'!0'!AZ1113)</f>
        <v/>
      </c>
      <c r="AU1111" t="str">
        <f>IF(OR(ISBLANK('!0'!BA1113),ISERROR('!0'!BA1113)),"",'!0'!BA1113)</f>
        <v/>
      </c>
      <c r="AV1111" t="str">
        <f>IF(OR(ISBLANK('!0'!BB1113),ISERROR('!0'!BB1113)),"",'!0'!BB1113)</f>
        <v/>
      </c>
      <c r="AW1111" t="str">
        <f>IF(OR(ISBLANK('!0'!BC1113),ISERROR('!0'!BC1113)),"",'!0'!BC1113)</f>
        <v/>
      </c>
      <c r="AX1111" t="str">
        <f>IF(OR(ISBLANK('!0'!BD1113),ISERROR('!0'!BD1113)),"",'!0'!BD1113)</f>
        <v/>
      </c>
      <c r="AY1111" t="str">
        <f>IF(OR(ISBLANK('!0'!BE1113),ISERROR('!0'!BE1113)),"",'!0'!BE1113)</f>
        <v/>
      </c>
      <c r="AZ1111" t="str">
        <f>IF(OR(ISBLANK('!0'!BF1113),ISERROR('!0'!BF1113)),"",'!0'!BF1113)</f>
        <v/>
      </c>
      <c r="BA1111" t="str">
        <f>IF(OR(ISBLANK('!0'!BG1113),ISERROR('!0'!BG1113)),"",'!0'!BG1113)</f>
        <v/>
      </c>
      <c r="BB1111" t="str">
        <f>IF(OR(ISBLANK('!0'!BH1113),ISERROR('!0'!BH1113)),"",'!0'!BH1113)</f>
        <v/>
      </c>
      <c r="BC1111" t="str">
        <f>IF(OR(ISBLANK('!0'!BI1113),ISERROR('!0'!BI1113)),"",'!0'!BI1113)</f>
        <v/>
      </c>
    </row>
    <row r="1112" spans="1:55" ht="12.75" customHeight="1" x14ac:dyDescent="0.2">
      <c r="A1112" t="str">
        <f>IF(OR(ISBLANK('!0'!A1114),ISERROR('!0'!A1114)),"",'!0'!A1114)</f>
        <v/>
      </c>
      <c r="B1112" t="str">
        <f>IF(OR(ISBLANK('!0'!B1114),ISERROR('!0'!B1114)),"",'!0'!B1114)</f>
        <v/>
      </c>
      <c r="C1112" t="str">
        <f>IF(OR(ISBLANK('!0'!C1113),ISERROR('!0'!C1113)),"",'!0'!C1113)</f>
        <v/>
      </c>
      <c r="D1112" t="str">
        <f>IF(OR(ISBLANK('!0'!D1114),ISERROR('!0'!D1114)),"",'!0'!D1114)</f>
        <v/>
      </c>
      <c r="E1112" t="str">
        <f>IF(OR(ISBLANK('!0'!E1114),ISERROR('!0'!E1114)),"",'!0'!E1114)</f>
        <v/>
      </c>
      <c r="F1112" t="str">
        <f>IF(OR(ISBLANK('!0'!F1114),ISERROR('!0'!F1114)),"",'!0'!F1114)</f>
        <v/>
      </c>
      <c r="G1112" t="str">
        <f>IF(OR(ISBLANK('!0'!G1114),ISERROR('!0'!G1114)),"",'!0'!G1114)</f>
        <v/>
      </c>
      <c r="H1112" t="str">
        <f>IF(OR(ISBLANK('!0'!H1114),ISERROR('!0'!H1114)),"",'!0'!H1114)</f>
        <v/>
      </c>
      <c r="I1112" s="4" t="str">
        <f>IF(OR(ISBLANK('!0'!I1114),ISERROR('!0'!I1114)),"",'!0'!I1114)</f>
        <v/>
      </c>
      <c r="J1112" t="str">
        <f>IF(OR(ISBLANK('!0'!J1114),ISERROR('!0'!J1114)),"",'!0'!J1114)</f>
        <v/>
      </c>
      <c r="K1112" s="59" t="str">
        <f>IF(OR(ISBLANK('!0'!K1114),ISERROR('!0'!K1114)),"",'!0'!K1114)</f>
        <v/>
      </c>
      <c r="L1112" t="str">
        <f>IF(OR(ISBLANK('!0'!L1114),ISERROR('!0'!L1114)),"",'!0'!L1114)</f>
        <v/>
      </c>
      <c r="M1112" t="str">
        <f>IF(OR(ISBLANK('!0'!M1114),ISERROR('!0'!M1114)),"",'!0'!M1114)</f>
        <v/>
      </c>
      <c r="N1112" t="str">
        <f>IF(OR(ISBLANK('!0'!N1114),ISERROR('!0'!N1114)),"",'!0'!N1114)</f>
        <v/>
      </c>
      <c r="O1112" t="str">
        <f>IF(OR(ISBLANK('!0'!O1114),ISERROR('!0'!O1114)),"",'!0'!O1114)</f>
        <v/>
      </c>
      <c r="P1112" t="str">
        <f>IF(OR(ISBLANK('!0'!P1114),ISERROR('!0'!P1114)),"",'!0'!P1114)</f>
        <v/>
      </c>
      <c r="Q1112" t="str">
        <f>IF(OR(ISBLANK('!0'!Q1114),ISERROR('!0'!Q1114)),"",'!0'!Q1114)</f>
        <v/>
      </c>
      <c r="R1112" t="str">
        <f>IF(OR(ISBLANK('!0'!R1114),ISERROR('!0'!R1114)),"",'!0'!R1114)</f>
        <v/>
      </c>
      <c r="S1112" t="str">
        <f>IF(OR(ISBLANK('!0'!S1114),ISERROR('!0'!S1114)),"",'!0'!S1114)</f>
        <v/>
      </c>
      <c r="T1112" t="str">
        <f>IF(OR(ISBLANK('!0'!T1114),ISERROR('!0'!T1114)),"",'!0'!T1114)</f>
        <v/>
      </c>
      <c r="U1112" t="str">
        <f>IF(OR(ISBLANK('!0'!U1114),ISERROR('!0'!U1114)),"",'!0'!U1114)</f>
        <v/>
      </c>
      <c r="V1112" t="str">
        <f>IF(OR(ISBLANK('!0'!V1114),ISERROR('!0'!V1114)),"",'!0'!V1114)</f>
        <v/>
      </c>
      <c r="W1112" t="str">
        <f>IF(OR(ISBLANK('!0'!W1114),ISERROR('!0'!W1114)),"",'!0'!W1114)</f>
        <v/>
      </c>
      <c r="X1112" t="str">
        <f>IF(OR(ISBLANK('!0'!X1114),ISERROR('!0'!X1114)),"",'!0'!X1114)</f>
        <v/>
      </c>
      <c r="Y1112" t="str">
        <f>IF(OR(ISBLANK('!0'!Y1114),ISERROR('!0'!Y1114)),"",'!0'!Y1114)</f>
        <v/>
      </c>
      <c r="Z1112" t="str">
        <f>IF(OR(ISBLANK('!0'!Z1114),ISERROR('!0'!Z1114)),"",'!0'!Z1114)</f>
        <v/>
      </c>
      <c r="AA1112" t="str">
        <f>IF(OR(ISBLANK('!0'!AA1114),ISERROR('!0'!AA1114)),"",'!0'!AA1114)</f>
        <v/>
      </c>
      <c r="AB1112" t="str">
        <f>IF(OR(ISBLANK('!0'!AB1114),ISERROR('!0'!AB1114)),"",'!0'!AB1114)</f>
        <v/>
      </c>
      <c r="AC1112" t="str">
        <f>IF(OR(ISBLANK('!0'!AI1114),ISERROR('!0'!AI1114)),"",'!0'!AI1114)</f>
        <v/>
      </c>
      <c r="AD1112" t="str">
        <f>IF(OR(ISBLANK('!0'!AJ1114),ISERROR('!0'!AJ1114)),"",'!0'!AJ1114)</f>
        <v/>
      </c>
      <c r="AE1112" t="str">
        <f>IF(OR(ISBLANK('!0'!AK1114),ISERROR('!0'!AK1114)),"",'!0'!AK1114)</f>
        <v/>
      </c>
      <c r="AF1112" t="str">
        <f>IF(OR(ISBLANK('!0'!AL1114),ISERROR('!0'!AL1114)),"",'!0'!AL1114)</f>
        <v/>
      </c>
      <c r="AG1112" t="str">
        <f>IF(OR(ISBLANK('!0'!AM1114),ISERROR('!0'!AM1114)),"",'!0'!AM1114)</f>
        <v/>
      </c>
      <c r="AH1112" t="str">
        <f>IF(OR(ISBLANK('!0'!AN1114),ISERROR('!0'!AN1114)),"",'!0'!AN1114)</f>
        <v/>
      </c>
      <c r="AI1112" t="str">
        <f>IF(OR(ISBLANK('!0'!AO1114),ISERROR('!0'!AO1114)),"",'!0'!AO1114)</f>
        <v/>
      </c>
      <c r="AJ1112" t="str">
        <f>IF(OR(ISBLANK('!0'!AP1114),ISERROR('!0'!AP1114)),"",'!0'!AP1114)</f>
        <v/>
      </c>
      <c r="AK1112" t="str">
        <f>IF(OR(ISBLANK('!0'!AQ1114),ISERROR('!0'!AQ1114)),"",'!0'!AQ1114)</f>
        <v/>
      </c>
      <c r="AL1112" t="str">
        <f>IF(OR(ISBLANK('!0'!AR1114),ISERROR('!0'!AR1114)),"",'!0'!AR1114)</f>
        <v/>
      </c>
      <c r="AM1112" t="str">
        <f>IF(OR(ISBLANK('!0'!AS1114),ISERROR('!0'!AS1114)),"",'!0'!AS1114)</f>
        <v/>
      </c>
      <c r="AN1112" t="str">
        <f>IF(OR(ISBLANK('!0'!AT1114),ISERROR('!0'!AT1114)),"",'!0'!AT1114)</f>
        <v/>
      </c>
      <c r="AO1112" t="str">
        <f>IF(OR(ISBLANK('!0'!AU1114),ISERROR('!0'!AU1114)),"",'!0'!AU1114)</f>
        <v/>
      </c>
      <c r="AP1112" t="str">
        <f>IF(OR(ISBLANK('!0'!AV1114),ISERROR('!0'!AV1114)),"",'!0'!AV1114)</f>
        <v/>
      </c>
      <c r="AQ1112" t="str">
        <f>IF(OR(ISBLANK('!0'!AW1114),ISERROR('!0'!AW1114)),"",'!0'!AW1114)</f>
        <v/>
      </c>
      <c r="AR1112" t="str">
        <f>IF(OR(ISBLANK('!0'!AX1114),ISERROR('!0'!AX1114)),"",'!0'!AX1114)</f>
        <v/>
      </c>
      <c r="AS1112" t="str">
        <f>IF(OR(ISBLANK('!0'!AY1114),ISERROR('!0'!AY1114)),"",'!0'!AY1114)</f>
        <v/>
      </c>
      <c r="AT1112" t="str">
        <f>IF(OR(ISBLANK('!0'!AZ1114),ISERROR('!0'!AZ1114)),"",'!0'!AZ1114)</f>
        <v/>
      </c>
      <c r="AU1112" t="str">
        <f>IF(OR(ISBLANK('!0'!BA1114),ISERROR('!0'!BA1114)),"",'!0'!BA1114)</f>
        <v/>
      </c>
      <c r="AV1112" t="str">
        <f>IF(OR(ISBLANK('!0'!BB1114),ISERROR('!0'!BB1114)),"",'!0'!BB1114)</f>
        <v/>
      </c>
      <c r="AW1112" t="str">
        <f>IF(OR(ISBLANK('!0'!BC1114),ISERROR('!0'!BC1114)),"",'!0'!BC1114)</f>
        <v/>
      </c>
      <c r="AX1112" t="str">
        <f>IF(OR(ISBLANK('!0'!BD1114),ISERROR('!0'!BD1114)),"",'!0'!BD1114)</f>
        <v/>
      </c>
      <c r="AY1112" t="str">
        <f>IF(OR(ISBLANK('!0'!BE1114),ISERROR('!0'!BE1114)),"",'!0'!BE1114)</f>
        <v/>
      </c>
      <c r="AZ1112" t="str">
        <f>IF(OR(ISBLANK('!0'!BF1114),ISERROR('!0'!BF1114)),"",'!0'!BF1114)</f>
        <v/>
      </c>
      <c r="BA1112" t="str">
        <f>IF(OR(ISBLANK('!0'!BG1114),ISERROR('!0'!BG1114)),"",'!0'!BG1114)</f>
        <v/>
      </c>
      <c r="BB1112" t="str">
        <f>IF(OR(ISBLANK('!0'!BH1114),ISERROR('!0'!BH1114)),"",'!0'!BH1114)</f>
        <v/>
      </c>
      <c r="BC1112" t="str">
        <f>IF(OR(ISBLANK('!0'!BI1114),ISERROR('!0'!BI1114)),"",'!0'!BI1114)</f>
        <v/>
      </c>
    </row>
    <row r="1113" spans="1:55" ht="12.75" customHeight="1" x14ac:dyDescent="0.2">
      <c r="A1113" t="str">
        <f>IF(OR(ISBLANK('!0'!A1115),ISERROR('!0'!A1115)),"",'!0'!A1115)</f>
        <v/>
      </c>
      <c r="B1113" t="str">
        <f>IF(OR(ISBLANK('!0'!B1115),ISERROR('!0'!B1115)),"",'!0'!B1115)</f>
        <v/>
      </c>
      <c r="C1113" t="str">
        <f>IF(OR(ISBLANK('!0'!C1114),ISERROR('!0'!C1114)),"",'!0'!C1114)</f>
        <v/>
      </c>
      <c r="D1113" t="str">
        <f>IF(OR(ISBLANK('!0'!D1115),ISERROR('!0'!D1115)),"",'!0'!D1115)</f>
        <v/>
      </c>
      <c r="E1113" t="str">
        <f>IF(OR(ISBLANK('!0'!E1115),ISERROR('!0'!E1115)),"",'!0'!E1115)</f>
        <v/>
      </c>
      <c r="F1113" t="str">
        <f>IF(OR(ISBLANK('!0'!F1115),ISERROR('!0'!F1115)),"",'!0'!F1115)</f>
        <v/>
      </c>
      <c r="G1113" t="str">
        <f>IF(OR(ISBLANK('!0'!G1115),ISERROR('!0'!G1115)),"",'!0'!G1115)</f>
        <v/>
      </c>
      <c r="H1113" t="str">
        <f>IF(OR(ISBLANK('!0'!H1115),ISERROR('!0'!H1115)),"",'!0'!H1115)</f>
        <v/>
      </c>
      <c r="I1113" s="4" t="str">
        <f>IF(OR(ISBLANK('!0'!I1115),ISERROR('!0'!I1115)),"",'!0'!I1115)</f>
        <v/>
      </c>
      <c r="J1113" t="str">
        <f>IF(OR(ISBLANK('!0'!J1115),ISERROR('!0'!J1115)),"",'!0'!J1115)</f>
        <v/>
      </c>
      <c r="K1113" s="59" t="str">
        <f>IF(OR(ISBLANK('!0'!K1115),ISERROR('!0'!K1115)),"",'!0'!K1115)</f>
        <v/>
      </c>
      <c r="L1113" t="str">
        <f>IF(OR(ISBLANK('!0'!L1115),ISERROR('!0'!L1115)),"",'!0'!L1115)</f>
        <v/>
      </c>
      <c r="M1113" t="str">
        <f>IF(OR(ISBLANK('!0'!M1115),ISERROR('!0'!M1115)),"",'!0'!M1115)</f>
        <v/>
      </c>
      <c r="N1113" t="str">
        <f>IF(OR(ISBLANK('!0'!N1115),ISERROR('!0'!N1115)),"",'!0'!N1115)</f>
        <v/>
      </c>
      <c r="O1113" t="str">
        <f>IF(OR(ISBLANK('!0'!O1115),ISERROR('!0'!O1115)),"",'!0'!O1115)</f>
        <v/>
      </c>
      <c r="P1113" t="str">
        <f>IF(OR(ISBLANK('!0'!P1115),ISERROR('!0'!P1115)),"",'!0'!P1115)</f>
        <v/>
      </c>
      <c r="Q1113" t="str">
        <f>IF(OR(ISBLANK('!0'!Q1115),ISERROR('!0'!Q1115)),"",'!0'!Q1115)</f>
        <v/>
      </c>
      <c r="R1113" t="str">
        <f>IF(OR(ISBLANK('!0'!R1115),ISERROR('!0'!R1115)),"",'!0'!R1115)</f>
        <v/>
      </c>
      <c r="S1113" t="str">
        <f>IF(OR(ISBLANK('!0'!S1115),ISERROR('!0'!S1115)),"",'!0'!S1115)</f>
        <v/>
      </c>
      <c r="T1113" t="str">
        <f>IF(OR(ISBLANK('!0'!T1115),ISERROR('!0'!T1115)),"",'!0'!T1115)</f>
        <v/>
      </c>
      <c r="U1113" t="str">
        <f>IF(OR(ISBLANK('!0'!U1115),ISERROR('!0'!U1115)),"",'!0'!U1115)</f>
        <v/>
      </c>
      <c r="V1113" t="str">
        <f>IF(OR(ISBLANK('!0'!V1115),ISERROR('!0'!V1115)),"",'!0'!V1115)</f>
        <v/>
      </c>
      <c r="W1113" t="str">
        <f>IF(OR(ISBLANK('!0'!W1115),ISERROR('!0'!W1115)),"",'!0'!W1115)</f>
        <v/>
      </c>
      <c r="X1113" t="str">
        <f>IF(OR(ISBLANK('!0'!X1115),ISERROR('!0'!X1115)),"",'!0'!X1115)</f>
        <v/>
      </c>
      <c r="Y1113" t="str">
        <f>IF(OR(ISBLANK('!0'!Y1115),ISERROR('!0'!Y1115)),"",'!0'!Y1115)</f>
        <v/>
      </c>
      <c r="Z1113" t="str">
        <f>IF(OR(ISBLANK('!0'!Z1115),ISERROR('!0'!Z1115)),"",'!0'!Z1115)</f>
        <v/>
      </c>
      <c r="AA1113" t="str">
        <f>IF(OR(ISBLANK('!0'!AA1115),ISERROR('!0'!AA1115)),"",'!0'!AA1115)</f>
        <v/>
      </c>
      <c r="AB1113" t="str">
        <f>IF(OR(ISBLANK('!0'!AB1115),ISERROR('!0'!AB1115)),"",'!0'!AB1115)</f>
        <v/>
      </c>
      <c r="AC1113" t="str">
        <f>IF(OR(ISBLANK('!0'!AI1115),ISERROR('!0'!AI1115)),"",'!0'!AI1115)</f>
        <v/>
      </c>
      <c r="AD1113" t="str">
        <f>IF(OR(ISBLANK('!0'!AJ1115),ISERROR('!0'!AJ1115)),"",'!0'!AJ1115)</f>
        <v/>
      </c>
      <c r="AE1113" t="str">
        <f>IF(OR(ISBLANK('!0'!AK1115),ISERROR('!0'!AK1115)),"",'!0'!AK1115)</f>
        <v/>
      </c>
      <c r="AF1113" t="str">
        <f>IF(OR(ISBLANK('!0'!AL1115),ISERROR('!0'!AL1115)),"",'!0'!AL1115)</f>
        <v/>
      </c>
      <c r="AG1113" t="str">
        <f>IF(OR(ISBLANK('!0'!AM1115),ISERROR('!0'!AM1115)),"",'!0'!AM1115)</f>
        <v/>
      </c>
      <c r="AH1113" t="str">
        <f>IF(OR(ISBLANK('!0'!AN1115),ISERROR('!0'!AN1115)),"",'!0'!AN1115)</f>
        <v/>
      </c>
      <c r="AI1113" t="str">
        <f>IF(OR(ISBLANK('!0'!AO1115),ISERROR('!0'!AO1115)),"",'!0'!AO1115)</f>
        <v/>
      </c>
      <c r="AJ1113" t="str">
        <f>IF(OR(ISBLANK('!0'!AP1115),ISERROR('!0'!AP1115)),"",'!0'!AP1115)</f>
        <v/>
      </c>
      <c r="AK1113" t="str">
        <f>IF(OR(ISBLANK('!0'!AQ1115),ISERROR('!0'!AQ1115)),"",'!0'!AQ1115)</f>
        <v/>
      </c>
      <c r="AL1113" t="str">
        <f>IF(OR(ISBLANK('!0'!AR1115),ISERROR('!0'!AR1115)),"",'!0'!AR1115)</f>
        <v/>
      </c>
      <c r="AM1113" t="str">
        <f>IF(OR(ISBLANK('!0'!AS1115),ISERROR('!0'!AS1115)),"",'!0'!AS1115)</f>
        <v/>
      </c>
      <c r="AN1113" t="str">
        <f>IF(OR(ISBLANK('!0'!AT1115),ISERROR('!0'!AT1115)),"",'!0'!AT1115)</f>
        <v/>
      </c>
      <c r="AO1113" t="str">
        <f>IF(OR(ISBLANK('!0'!AU1115),ISERROR('!0'!AU1115)),"",'!0'!AU1115)</f>
        <v/>
      </c>
      <c r="AP1113" t="str">
        <f>IF(OR(ISBLANK('!0'!AV1115),ISERROR('!0'!AV1115)),"",'!0'!AV1115)</f>
        <v/>
      </c>
      <c r="AQ1113" t="str">
        <f>IF(OR(ISBLANK('!0'!AW1115),ISERROR('!0'!AW1115)),"",'!0'!AW1115)</f>
        <v/>
      </c>
      <c r="AR1113" t="str">
        <f>IF(OR(ISBLANK('!0'!AX1115),ISERROR('!0'!AX1115)),"",'!0'!AX1115)</f>
        <v/>
      </c>
      <c r="AS1113" t="str">
        <f>IF(OR(ISBLANK('!0'!AY1115),ISERROR('!0'!AY1115)),"",'!0'!AY1115)</f>
        <v/>
      </c>
      <c r="AT1113" t="str">
        <f>IF(OR(ISBLANK('!0'!AZ1115),ISERROR('!0'!AZ1115)),"",'!0'!AZ1115)</f>
        <v/>
      </c>
      <c r="AU1113" t="str">
        <f>IF(OR(ISBLANK('!0'!BA1115),ISERROR('!0'!BA1115)),"",'!0'!BA1115)</f>
        <v/>
      </c>
      <c r="AV1113" t="str">
        <f>IF(OR(ISBLANK('!0'!BB1115),ISERROR('!0'!BB1115)),"",'!0'!BB1115)</f>
        <v/>
      </c>
      <c r="AW1113" t="str">
        <f>IF(OR(ISBLANK('!0'!BC1115),ISERROR('!0'!BC1115)),"",'!0'!BC1115)</f>
        <v/>
      </c>
      <c r="AX1113" t="str">
        <f>IF(OR(ISBLANK('!0'!BD1115),ISERROR('!0'!BD1115)),"",'!0'!BD1115)</f>
        <v/>
      </c>
      <c r="AY1113" t="str">
        <f>IF(OR(ISBLANK('!0'!BE1115),ISERROR('!0'!BE1115)),"",'!0'!BE1115)</f>
        <v/>
      </c>
      <c r="AZ1113" t="str">
        <f>IF(OR(ISBLANK('!0'!BF1115),ISERROR('!0'!BF1115)),"",'!0'!BF1115)</f>
        <v/>
      </c>
      <c r="BA1113" t="str">
        <f>IF(OR(ISBLANK('!0'!BG1115),ISERROR('!0'!BG1115)),"",'!0'!BG1115)</f>
        <v/>
      </c>
      <c r="BB1113" t="str">
        <f>IF(OR(ISBLANK('!0'!BH1115),ISERROR('!0'!BH1115)),"",'!0'!BH1115)</f>
        <v/>
      </c>
      <c r="BC1113" t="str">
        <f>IF(OR(ISBLANK('!0'!BI1115),ISERROR('!0'!BI1115)),"",'!0'!BI1115)</f>
        <v/>
      </c>
    </row>
    <row r="1114" spans="1:55" ht="12.75" customHeight="1" x14ac:dyDescent="0.2">
      <c r="A1114" t="str">
        <f>IF(OR(ISBLANK('!0'!A1116),ISERROR('!0'!A1116)),"",'!0'!A1116)</f>
        <v/>
      </c>
      <c r="B1114" t="str">
        <f>IF(OR(ISBLANK('!0'!B1116),ISERROR('!0'!B1116)),"",'!0'!B1116)</f>
        <v/>
      </c>
      <c r="C1114" t="str">
        <f>IF(OR(ISBLANK('!0'!C1115),ISERROR('!0'!C1115)),"",'!0'!C1115)</f>
        <v/>
      </c>
      <c r="D1114" t="str">
        <f>IF(OR(ISBLANK('!0'!D1116),ISERROR('!0'!D1116)),"",'!0'!D1116)</f>
        <v/>
      </c>
      <c r="E1114" t="str">
        <f>IF(OR(ISBLANK('!0'!E1116),ISERROR('!0'!E1116)),"",'!0'!E1116)</f>
        <v/>
      </c>
      <c r="F1114" t="str">
        <f>IF(OR(ISBLANK('!0'!F1116),ISERROR('!0'!F1116)),"",'!0'!F1116)</f>
        <v/>
      </c>
      <c r="G1114" t="str">
        <f>IF(OR(ISBLANK('!0'!G1116),ISERROR('!0'!G1116)),"",'!0'!G1116)</f>
        <v/>
      </c>
      <c r="H1114" t="str">
        <f>IF(OR(ISBLANK('!0'!H1116),ISERROR('!0'!H1116)),"",'!0'!H1116)</f>
        <v/>
      </c>
      <c r="I1114" s="4" t="str">
        <f>IF(OR(ISBLANK('!0'!I1116),ISERROR('!0'!I1116)),"",'!0'!I1116)</f>
        <v/>
      </c>
      <c r="J1114" t="str">
        <f>IF(OR(ISBLANK('!0'!J1116),ISERROR('!0'!J1116)),"",'!0'!J1116)</f>
        <v/>
      </c>
      <c r="K1114" s="59" t="str">
        <f>IF(OR(ISBLANK('!0'!K1116),ISERROR('!0'!K1116)),"",'!0'!K1116)</f>
        <v/>
      </c>
      <c r="L1114" t="str">
        <f>IF(OR(ISBLANK('!0'!L1116),ISERROR('!0'!L1116)),"",'!0'!L1116)</f>
        <v/>
      </c>
      <c r="M1114" t="str">
        <f>IF(OR(ISBLANK('!0'!M1116),ISERROR('!0'!M1116)),"",'!0'!M1116)</f>
        <v/>
      </c>
      <c r="N1114" t="str">
        <f>IF(OR(ISBLANK('!0'!N1116),ISERROR('!0'!N1116)),"",'!0'!N1116)</f>
        <v/>
      </c>
      <c r="O1114" t="str">
        <f>IF(OR(ISBLANK('!0'!O1116),ISERROR('!0'!O1116)),"",'!0'!O1116)</f>
        <v/>
      </c>
      <c r="P1114" t="str">
        <f>IF(OR(ISBLANK('!0'!P1116),ISERROR('!0'!P1116)),"",'!0'!P1116)</f>
        <v/>
      </c>
      <c r="Q1114" t="str">
        <f>IF(OR(ISBLANK('!0'!Q1116),ISERROR('!0'!Q1116)),"",'!0'!Q1116)</f>
        <v/>
      </c>
      <c r="R1114" t="str">
        <f>IF(OR(ISBLANK('!0'!R1116),ISERROR('!0'!R1116)),"",'!0'!R1116)</f>
        <v/>
      </c>
      <c r="S1114" t="str">
        <f>IF(OR(ISBLANK('!0'!S1116),ISERROR('!0'!S1116)),"",'!0'!S1116)</f>
        <v/>
      </c>
      <c r="T1114" t="str">
        <f>IF(OR(ISBLANK('!0'!T1116),ISERROR('!0'!T1116)),"",'!0'!T1116)</f>
        <v/>
      </c>
      <c r="U1114" t="str">
        <f>IF(OR(ISBLANK('!0'!U1116),ISERROR('!0'!U1116)),"",'!0'!U1116)</f>
        <v/>
      </c>
      <c r="V1114" t="str">
        <f>IF(OR(ISBLANK('!0'!V1116),ISERROR('!0'!V1116)),"",'!0'!V1116)</f>
        <v/>
      </c>
      <c r="W1114" t="str">
        <f>IF(OR(ISBLANK('!0'!W1116),ISERROR('!0'!W1116)),"",'!0'!W1116)</f>
        <v/>
      </c>
      <c r="X1114" t="str">
        <f>IF(OR(ISBLANK('!0'!X1116),ISERROR('!0'!X1116)),"",'!0'!X1116)</f>
        <v/>
      </c>
      <c r="Y1114" t="str">
        <f>IF(OR(ISBLANK('!0'!Y1116),ISERROR('!0'!Y1116)),"",'!0'!Y1116)</f>
        <v/>
      </c>
      <c r="Z1114" t="str">
        <f>IF(OR(ISBLANK('!0'!Z1116),ISERROR('!0'!Z1116)),"",'!0'!Z1116)</f>
        <v/>
      </c>
      <c r="AA1114" t="str">
        <f>IF(OR(ISBLANK('!0'!AA1116),ISERROR('!0'!AA1116)),"",'!0'!AA1116)</f>
        <v/>
      </c>
      <c r="AB1114" t="str">
        <f>IF(OR(ISBLANK('!0'!AB1116),ISERROR('!0'!AB1116)),"",'!0'!AB1116)</f>
        <v/>
      </c>
      <c r="AC1114" t="str">
        <f>IF(OR(ISBLANK('!0'!AI1116),ISERROR('!0'!AI1116)),"",'!0'!AI1116)</f>
        <v/>
      </c>
      <c r="AD1114" t="str">
        <f>IF(OR(ISBLANK('!0'!AJ1116),ISERROR('!0'!AJ1116)),"",'!0'!AJ1116)</f>
        <v/>
      </c>
      <c r="AE1114" t="str">
        <f>IF(OR(ISBLANK('!0'!AK1116),ISERROR('!0'!AK1116)),"",'!0'!AK1116)</f>
        <v/>
      </c>
      <c r="AF1114" t="str">
        <f>IF(OR(ISBLANK('!0'!AL1116),ISERROR('!0'!AL1116)),"",'!0'!AL1116)</f>
        <v/>
      </c>
      <c r="AG1114" t="str">
        <f>IF(OR(ISBLANK('!0'!AM1116),ISERROR('!0'!AM1116)),"",'!0'!AM1116)</f>
        <v/>
      </c>
      <c r="AH1114" t="str">
        <f>IF(OR(ISBLANK('!0'!AN1116),ISERROR('!0'!AN1116)),"",'!0'!AN1116)</f>
        <v/>
      </c>
      <c r="AI1114" t="str">
        <f>IF(OR(ISBLANK('!0'!AO1116),ISERROR('!0'!AO1116)),"",'!0'!AO1116)</f>
        <v/>
      </c>
      <c r="AJ1114" t="str">
        <f>IF(OR(ISBLANK('!0'!AP1116),ISERROR('!0'!AP1116)),"",'!0'!AP1116)</f>
        <v/>
      </c>
      <c r="AK1114" t="str">
        <f>IF(OR(ISBLANK('!0'!AQ1116),ISERROR('!0'!AQ1116)),"",'!0'!AQ1116)</f>
        <v/>
      </c>
      <c r="AL1114" t="str">
        <f>IF(OR(ISBLANK('!0'!AR1116),ISERROR('!0'!AR1116)),"",'!0'!AR1116)</f>
        <v/>
      </c>
      <c r="AM1114" t="str">
        <f>IF(OR(ISBLANK('!0'!AS1116),ISERROR('!0'!AS1116)),"",'!0'!AS1116)</f>
        <v/>
      </c>
      <c r="AN1114" t="str">
        <f>IF(OR(ISBLANK('!0'!AT1116),ISERROR('!0'!AT1116)),"",'!0'!AT1116)</f>
        <v/>
      </c>
      <c r="AO1114" t="str">
        <f>IF(OR(ISBLANK('!0'!AU1116),ISERROR('!0'!AU1116)),"",'!0'!AU1116)</f>
        <v/>
      </c>
      <c r="AP1114" t="str">
        <f>IF(OR(ISBLANK('!0'!AV1116),ISERROR('!0'!AV1116)),"",'!0'!AV1116)</f>
        <v/>
      </c>
      <c r="AQ1114" t="str">
        <f>IF(OR(ISBLANK('!0'!AW1116),ISERROR('!0'!AW1116)),"",'!0'!AW1116)</f>
        <v/>
      </c>
      <c r="AR1114" t="str">
        <f>IF(OR(ISBLANK('!0'!AX1116),ISERROR('!0'!AX1116)),"",'!0'!AX1116)</f>
        <v/>
      </c>
      <c r="AS1114" t="str">
        <f>IF(OR(ISBLANK('!0'!AY1116),ISERROR('!0'!AY1116)),"",'!0'!AY1116)</f>
        <v/>
      </c>
      <c r="AT1114" t="str">
        <f>IF(OR(ISBLANK('!0'!AZ1116),ISERROR('!0'!AZ1116)),"",'!0'!AZ1116)</f>
        <v/>
      </c>
      <c r="AU1114" t="str">
        <f>IF(OR(ISBLANK('!0'!BA1116),ISERROR('!0'!BA1116)),"",'!0'!BA1116)</f>
        <v/>
      </c>
      <c r="AV1114" t="str">
        <f>IF(OR(ISBLANK('!0'!BB1116),ISERROR('!0'!BB1116)),"",'!0'!BB1116)</f>
        <v/>
      </c>
      <c r="AW1114" t="str">
        <f>IF(OR(ISBLANK('!0'!BC1116),ISERROR('!0'!BC1116)),"",'!0'!BC1116)</f>
        <v/>
      </c>
      <c r="AX1114" t="str">
        <f>IF(OR(ISBLANK('!0'!BD1116),ISERROR('!0'!BD1116)),"",'!0'!BD1116)</f>
        <v/>
      </c>
      <c r="AY1114" t="str">
        <f>IF(OR(ISBLANK('!0'!BE1116),ISERROR('!0'!BE1116)),"",'!0'!BE1116)</f>
        <v/>
      </c>
      <c r="AZ1114" t="str">
        <f>IF(OR(ISBLANK('!0'!BF1116),ISERROR('!0'!BF1116)),"",'!0'!BF1116)</f>
        <v/>
      </c>
      <c r="BA1114" t="str">
        <f>IF(OR(ISBLANK('!0'!BG1116),ISERROR('!0'!BG1116)),"",'!0'!BG1116)</f>
        <v/>
      </c>
      <c r="BB1114" t="str">
        <f>IF(OR(ISBLANK('!0'!BH1116),ISERROR('!0'!BH1116)),"",'!0'!BH1116)</f>
        <v/>
      </c>
      <c r="BC1114" t="str">
        <f>IF(OR(ISBLANK('!0'!BI1116),ISERROR('!0'!BI1116)),"",'!0'!BI1116)</f>
        <v/>
      </c>
    </row>
    <row r="1115" spans="1:55" ht="12.75" customHeight="1" x14ac:dyDescent="0.2">
      <c r="A1115" t="str">
        <f>IF(OR(ISBLANK('!0'!A1117),ISERROR('!0'!A1117)),"",'!0'!A1117)</f>
        <v/>
      </c>
      <c r="B1115" t="str">
        <f>IF(OR(ISBLANK('!0'!B1117),ISERROR('!0'!B1117)),"",'!0'!B1117)</f>
        <v/>
      </c>
      <c r="C1115" t="str">
        <f>IF(OR(ISBLANK('!0'!C1116),ISERROR('!0'!C1116)),"",'!0'!C1116)</f>
        <v/>
      </c>
      <c r="D1115" t="str">
        <f>IF(OR(ISBLANK('!0'!D1117),ISERROR('!0'!D1117)),"",'!0'!D1117)</f>
        <v/>
      </c>
      <c r="E1115" t="str">
        <f>IF(OR(ISBLANK('!0'!E1117),ISERROR('!0'!E1117)),"",'!0'!E1117)</f>
        <v/>
      </c>
      <c r="F1115" t="str">
        <f>IF(OR(ISBLANK('!0'!F1117),ISERROR('!0'!F1117)),"",'!0'!F1117)</f>
        <v/>
      </c>
      <c r="G1115" t="str">
        <f>IF(OR(ISBLANK('!0'!G1117),ISERROR('!0'!G1117)),"",'!0'!G1117)</f>
        <v/>
      </c>
      <c r="H1115" t="str">
        <f>IF(OR(ISBLANK('!0'!H1117),ISERROR('!0'!H1117)),"",'!0'!H1117)</f>
        <v/>
      </c>
      <c r="I1115" s="4" t="str">
        <f>IF(OR(ISBLANK('!0'!I1117),ISERROR('!0'!I1117)),"",'!0'!I1117)</f>
        <v/>
      </c>
      <c r="J1115" t="str">
        <f>IF(OR(ISBLANK('!0'!J1117),ISERROR('!0'!J1117)),"",'!0'!J1117)</f>
        <v/>
      </c>
      <c r="K1115" s="59" t="str">
        <f>IF(OR(ISBLANK('!0'!K1117),ISERROR('!0'!K1117)),"",'!0'!K1117)</f>
        <v/>
      </c>
      <c r="L1115" t="str">
        <f>IF(OR(ISBLANK('!0'!L1117),ISERROR('!0'!L1117)),"",'!0'!L1117)</f>
        <v/>
      </c>
      <c r="M1115" t="str">
        <f>IF(OR(ISBLANK('!0'!M1117),ISERROR('!0'!M1117)),"",'!0'!M1117)</f>
        <v/>
      </c>
      <c r="N1115" t="str">
        <f>IF(OR(ISBLANK('!0'!N1117),ISERROR('!0'!N1117)),"",'!0'!N1117)</f>
        <v/>
      </c>
      <c r="O1115" t="str">
        <f>IF(OR(ISBLANK('!0'!O1117),ISERROR('!0'!O1117)),"",'!0'!O1117)</f>
        <v/>
      </c>
      <c r="P1115" t="str">
        <f>IF(OR(ISBLANK('!0'!P1117),ISERROR('!0'!P1117)),"",'!0'!P1117)</f>
        <v/>
      </c>
      <c r="Q1115" t="str">
        <f>IF(OR(ISBLANK('!0'!Q1117),ISERROR('!0'!Q1117)),"",'!0'!Q1117)</f>
        <v/>
      </c>
      <c r="R1115" t="str">
        <f>IF(OR(ISBLANK('!0'!R1117),ISERROR('!0'!R1117)),"",'!0'!R1117)</f>
        <v/>
      </c>
      <c r="S1115" t="str">
        <f>IF(OR(ISBLANK('!0'!S1117),ISERROR('!0'!S1117)),"",'!0'!S1117)</f>
        <v/>
      </c>
      <c r="T1115" t="str">
        <f>IF(OR(ISBLANK('!0'!T1117),ISERROR('!0'!T1117)),"",'!0'!T1117)</f>
        <v/>
      </c>
      <c r="U1115" t="str">
        <f>IF(OR(ISBLANK('!0'!U1117),ISERROR('!0'!U1117)),"",'!0'!U1117)</f>
        <v/>
      </c>
      <c r="V1115" t="str">
        <f>IF(OR(ISBLANK('!0'!V1117),ISERROR('!0'!V1117)),"",'!0'!V1117)</f>
        <v/>
      </c>
      <c r="W1115" t="str">
        <f>IF(OR(ISBLANK('!0'!W1117),ISERROR('!0'!W1117)),"",'!0'!W1117)</f>
        <v/>
      </c>
      <c r="X1115" t="str">
        <f>IF(OR(ISBLANK('!0'!X1117),ISERROR('!0'!X1117)),"",'!0'!X1117)</f>
        <v/>
      </c>
      <c r="Y1115" t="str">
        <f>IF(OR(ISBLANK('!0'!Y1117),ISERROR('!0'!Y1117)),"",'!0'!Y1117)</f>
        <v/>
      </c>
      <c r="Z1115" t="str">
        <f>IF(OR(ISBLANK('!0'!Z1117),ISERROR('!0'!Z1117)),"",'!0'!Z1117)</f>
        <v/>
      </c>
      <c r="AA1115" t="str">
        <f>IF(OR(ISBLANK('!0'!AA1117),ISERROR('!0'!AA1117)),"",'!0'!AA1117)</f>
        <v/>
      </c>
      <c r="AB1115" t="str">
        <f>IF(OR(ISBLANK('!0'!AB1117),ISERROR('!0'!AB1117)),"",'!0'!AB1117)</f>
        <v/>
      </c>
      <c r="AC1115" t="str">
        <f>IF(OR(ISBLANK('!0'!AI1117),ISERROR('!0'!AI1117)),"",'!0'!AI1117)</f>
        <v/>
      </c>
      <c r="AD1115" t="str">
        <f>IF(OR(ISBLANK('!0'!AJ1117),ISERROR('!0'!AJ1117)),"",'!0'!AJ1117)</f>
        <v/>
      </c>
      <c r="AE1115" t="str">
        <f>IF(OR(ISBLANK('!0'!AK1117),ISERROR('!0'!AK1117)),"",'!0'!AK1117)</f>
        <v/>
      </c>
      <c r="AF1115" t="str">
        <f>IF(OR(ISBLANK('!0'!AL1117),ISERROR('!0'!AL1117)),"",'!0'!AL1117)</f>
        <v/>
      </c>
      <c r="AG1115" t="str">
        <f>IF(OR(ISBLANK('!0'!AM1117),ISERROR('!0'!AM1117)),"",'!0'!AM1117)</f>
        <v/>
      </c>
      <c r="AH1115" t="str">
        <f>IF(OR(ISBLANK('!0'!AN1117),ISERROR('!0'!AN1117)),"",'!0'!AN1117)</f>
        <v/>
      </c>
      <c r="AI1115" t="str">
        <f>IF(OR(ISBLANK('!0'!AO1117),ISERROR('!0'!AO1117)),"",'!0'!AO1117)</f>
        <v/>
      </c>
      <c r="AJ1115" t="str">
        <f>IF(OR(ISBLANK('!0'!AP1117),ISERROR('!0'!AP1117)),"",'!0'!AP1117)</f>
        <v/>
      </c>
      <c r="AK1115" t="str">
        <f>IF(OR(ISBLANK('!0'!AQ1117),ISERROR('!0'!AQ1117)),"",'!0'!AQ1117)</f>
        <v/>
      </c>
      <c r="AL1115" t="str">
        <f>IF(OR(ISBLANK('!0'!AR1117),ISERROR('!0'!AR1117)),"",'!0'!AR1117)</f>
        <v/>
      </c>
      <c r="AM1115" t="str">
        <f>IF(OR(ISBLANK('!0'!AS1117),ISERROR('!0'!AS1117)),"",'!0'!AS1117)</f>
        <v/>
      </c>
      <c r="AN1115" t="str">
        <f>IF(OR(ISBLANK('!0'!AT1117),ISERROR('!0'!AT1117)),"",'!0'!AT1117)</f>
        <v/>
      </c>
      <c r="AO1115" t="str">
        <f>IF(OR(ISBLANK('!0'!AU1117),ISERROR('!0'!AU1117)),"",'!0'!AU1117)</f>
        <v/>
      </c>
      <c r="AP1115" t="str">
        <f>IF(OR(ISBLANK('!0'!AV1117),ISERROR('!0'!AV1117)),"",'!0'!AV1117)</f>
        <v/>
      </c>
      <c r="AQ1115" t="str">
        <f>IF(OR(ISBLANK('!0'!AW1117),ISERROR('!0'!AW1117)),"",'!0'!AW1117)</f>
        <v/>
      </c>
      <c r="AR1115" t="str">
        <f>IF(OR(ISBLANK('!0'!AX1117),ISERROR('!0'!AX1117)),"",'!0'!AX1117)</f>
        <v/>
      </c>
      <c r="AS1115" t="str">
        <f>IF(OR(ISBLANK('!0'!AY1117),ISERROR('!0'!AY1117)),"",'!0'!AY1117)</f>
        <v/>
      </c>
      <c r="AT1115" t="str">
        <f>IF(OR(ISBLANK('!0'!AZ1117),ISERROR('!0'!AZ1117)),"",'!0'!AZ1117)</f>
        <v/>
      </c>
      <c r="AU1115" t="str">
        <f>IF(OR(ISBLANK('!0'!BA1117),ISERROR('!0'!BA1117)),"",'!0'!BA1117)</f>
        <v/>
      </c>
      <c r="AV1115" t="str">
        <f>IF(OR(ISBLANK('!0'!BB1117),ISERROR('!0'!BB1117)),"",'!0'!BB1117)</f>
        <v/>
      </c>
      <c r="AW1115" t="str">
        <f>IF(OR(ISBLANK('!0'!BC1117),ISERROR('!0'!BC1117)),"",'!0'!BC1117)</f>
        <v/>
      </c>
      <c r="AX1115" t="str">
        <f>IF(OR(ISBLANK('!0'!BD1117),ISERROR('!0'!BD1117)),"",'!0'!BD1117)</f>
        <v/>
      </c>
      <c r="AY1115" t="str">
        <f>IF(OR(ISBLANK('!0'!BE1117),ISERROR('!0'!BE1117)),"",'!0'!BE1117)</f>
        <v/>
      </c>
      <c r="AZ1115" t="str">
        <f>IF(OR(ISBLANK('!0'!BF1117),ISERROR('!0'!BF1117)),"",'!0'!BF1117)</f>
        <v/>
      </c>
      <c r="BA1115" t="str">
        <f>IF(OR(ISBLANK('!0'!BG1117),ISERROR('!0'!BG1117)),"",'!0'!BG1117)</f>
        <v/>
      </c>
      <c r="BB1115" t="str">
        <f>IF(OR(ISBLANK('!0'!BH1117),ISERROR('!0'!BH1117)),"",'!0'!BH1117)</f>
        <v/>
      </c>
      <c r="BC1115" t="str">
        <f>IF(OR(ISBLANK('!0'!BI1117),ISERROR('!0'!BI1117)),"",'!0'!BI1117)</f>
        <v/>
      </c>
    </row>
    <row r="1116" spans="1:55" ht="12.75" customHeight="1" x14ac:dyDescent="0.2">
      <c r="A1116" t="str">
        <f>IF(OR(ISBLANK('!0'!A1118),ISERROR('!0'!A1118)),"",'!0'!A1118)</f>
        <v/>
      </c>
      <c r="B1116" t="str">
        <f>IF(OR(ISBLANK('!0'!B1118),ISERROR('!0'!B1118)),"",'!0'!B1118)</f>
        <v/>
      </c>
      <c r="C1116" t="str">
        <f>IF(OR(ISBLANK('!0'!C1117),ISERROR('!0'!C1117)),"",'!0'!C1117)</f>
        <v/>
      </c>
      <c r="D1116" t="str">
        <f>IF(OR(ISBLANK('!0'!D1118),ISERROR('!0'!D1118)),"",'!0'!D1118)</f>
        <v/>
      </c>
      <c r="E1116" t="str">
        <f>IF(OR(ISBLANK('!0'!E1118),ISERROR('!0'!E1118)),"",'!0'!E1118)</f>
        <v/>
      </c>
      <c r="F1116" t="str">
        <f>IF(OR(ISBLANK('!0'!F1118),ISERROR('!0'!F1118)),"",'!0'!F1118)</f>
        <v/>
      </c>
      <c r="G1116" t="str">
        <f>IF(OR(ISBLANK('!0'!G1118),ISERROR('!0'!G1118)),"",'!0'!G1118)</f>
        <v/>
      </c>
      <c r="H1116" t="str">
        <f>IF(OR(ISBLANK('!0'!H1118),ISERROR('!0'!H1118)),"",'!0'!H1118)</f>
        <v/>
      </c>
      <c r="I1116" s="4" t="str">
        <f>IF(OR(ISBLANK('!0'!I1118),ISERROR('!0'!I1118)),"",'!0'!I1118)</f>
        <v/>
      </c>
      <c r="J1116" t="str">
        <f>IF(OR(ISBLANK('!0'!J1118),ISERROR('!0'!J1118)),"",'!0'!J1118)</f>
        <v/>
      </c>
      <c r="K1116" s="59" t="str">
        <f>IF(OR(ISBLANK('!0'!K1118),ISERROR('!0'!K1118)),"",'!0'!K1118)</f>
        <v/>
      </c>
      <c r="L1116" t="str">
        <f>IF(OR(ISBLANK('!0'!L1118),ISERROR('!0'!L1118)),"",'!0'!L1118)</f>
        <v/>
      </c>
      <c r="M1116" t="str">
        <f>IF(OR(ISBLANK('!0'!M1118),ISERROR('!0'!M1118)),"",'!0'!M1118)</f>
        <v/>
      </c>
      <c r="N1116" t="str">
        <f>IF(OR(ISBLANK('!0'!N1118),ISERROR('!0'!N1118)),"",'!0'!N1118)</f>
        <v/>
      </c>
      <c r="O1116" t="str">
        <f>IF(OR(ISBLANK('!0'!O1118),ISERROR('!0'!O1118)),"",'!0'!O1118)</f>
        <v/>
      </c>
      <c r="P1116" t="str">
        <f>IF(OR(ISBLANK('!0'!P1118),ISERROR('!0'!P1118)),"",'!0'!P1118)</f>
        <v/>
      </c>
      <c r="Q1116" t="str">
        <f>IF(OR(ISBLANK('!0'!Q1118),ISERROR('!0'!Q1118)),"",'!0'!Q1118)</f>
        <v/>
      </c>
      <c r="R1116" t="str">
        <f>IF(OR(ISBLANK('!0'!R1118),ISERROR('!0'!R1118)),"",'!0'!R1118)</f>
        <v/>
      </c>
      <c r="S1116" t="str">
        <f>IF(OR(ISBLANK('!0'!S1118),ISERROR('!0'!S1118)),"",'!0'!S1118)</f>
        <v/>
      </c>
      <c r="T1116" t="str">
        <f>IF(OR(ISBLANK('!0'!T1118),ISERROR('!0'!T1118)),"",'!0'!T1118)</f>
        <v/>
      </c>
      <c r="U1116" t="str">
        <f>IF(OR(ISBLANK('!0'!U1118),ISERROR('!0'!U1118)),"",'!0'!U1118)</f>
        <v/>
      </c>
      <c r="V1116" t="str">
        <f>IF(OR(ISBLANK('!0'!V1118),ISERROR('!0'!V1118)),"",'!0'!V1118)</f>
        <v/>
      </c>
      <c r="W1116" t="str">
        <f>IF(OR(ISBLANK('!0'!W1118),ISERROR('!0'!W1118)),"",'!0'!W1118)</f>
        <v/>
      </c>
      <c r="X1116" t="str">
        <f>IF(OR(ISBLANK('!0'!X1118),ISERROR('!0'!X1118)),"",'!0'!X1118)</f>
        <v/>
      </c>
      <c r="Y1116" t="str">
        <f>IF(OR(ISBLANK('!0'!Y1118),ISERROR('!0'!Y1118)),"",'!0'!Y1118)</f>
        <v/>
      </c>
      <c r="Z1116" t="str">
        <f>IF(OR(ISBLANK('!0'!Z1118),ISERROR('!0'!Z1118)),"",'!0'!Z1118)</f>
        <v/>
      </c>
      <c r="AA1116" t="str">
        <f>IF(OR(ISBLANK('!0'!AA1118),ISERROR('!0'!AA1118)),"",'!0'!AA1118)</f>
        <v/>
      </c>
      <c r="AB1116" t="str">
        <f>IF(OR(ISBLANK('!0'!AB1118),ISERROR('!0'!AB1118)),"",'!0'!AB1118)</f>
        <v/>
      </c>
      <c r="AC1116" t="str">
        <f>IF(OR(ISBLANK('!0'!AI1118),ISERROR('!0'!AI1118)),"",'!0'!AI1118)</f>
        <v/>
      </c>
      <c r="AD1116" t="str">
        <f>IF(OR(ISBLANK('!0'!AJ1118),ISERROR('!0'!AJ1118)),"",'!0'!AJ1118)</f>
        <v/>
      </c>
      <c r="AE1116" t="str">
        <f>IF(OR(ISBLANK('!0'!AK1118),ISERROR('!0'!AK1118)),"",'!0'!AK1118)</f>
        <v/>
      </c>
      <c r="AF1116" t="str">
        <f>IF(OR(ISBLANK('!0'!AL1118),ISERROR('!0'!AL1118)),"",'!0'!AL1118)</f>
        <v/>
      </c>
      <c r="AG1116" t="str">
        <f>IF(OR(ISBLANK('!0'!AM1118),ISERROR('!0'!AM1118)),"",'!0'!AM1118)</f>
        <v/>
      </c>
      <c r="AH1116" t="str">
        <f>IF(OR(ISBLANK('!0'!AN1118),ISERROR('!0'!AN1118)),"",'!0'!AN1118)</f>
        <v/>
      </c>
      <c r="AI1116" t="str">
        <f>IF(OR(ISBLANK('!0'!AO1118),ISERROR('!0'!AO1118)),"",'!0'!AO1118)</f>
        <v/>
      </c>
      <c r="AJ1116" t="str">
        <f>IF(OR(ISBLANK('!0'!AP1118),ISERROR('!0'!AP1118)),"",'!0'!AP1118)</f>
        <v/>
      </c>
      <c r="AK1116" t="str">
        <f>IF(OR(ISBLANK('!0'!AQ1118),ISERROR('!0'!AQ1118)),"",'!0'!AQ1118)</f>
        <v/>
      </c>
      <c r="AL1116" t="str">
        <f>IF(OR(ISBLANK('!0'!AR1118),ISERROR('!0'!AR1118)),"",'!0'!AR1118)</f>
        <v/>
      </c>
      <c r="AM1116" t="str">
        <f>IF(OR(ISBLANK('!0'!AS1118),ISERROR('!0'!AS1118)),"",'!0'!AS1118)</f>
        <v/>
      </c>
      <c r="AN1116" t="str">
        <f>IF(OR(ISBLANK('!0'!AT1118),ISERROR('!0'!AT1118)),"",'!0'!AT1118)</f>
        <v/>
      </c>
      <c r="AO1116" t="str">
        <f>IF(OR(ISBLANK('!0'!AU1118),ISERROR('!0'!AU1118)),"",'!0'!AU1118)</f>
        <v/>
      </c>
      <c r="AP1116" t="str">
        <f>IF(OR(ISBLANK('!0'!AV1118),ISERROR('!0'!AV1118)),"",'!0'!AV1118)</f>
        <v/>
      </c>
      <c r="AQ1116" t="str">
        <f>IF(OR(ISBLANK('!0'!AW1118),ISERROR('!0'!AW1118)),"",'!0'!AW1118)</f>
        <v/>
      </c>
      <c r="AR1116" t="str">
        <f>IF(OR(ISBLANK('!0'!AX1118),ISERROR('!0'!AX1118)),"",'!0'!AX1118)</f>
        <v/>
      </c>
      <c r="AS1116" t="str">
        <f>IF(OR(ISBLANK('!0'!AY1118),ISERROR('!0'!AY1118)),"",'!0'!AY1118)</f>
        <v/>
      </c>
      <c r="AT1116" t="str">
        <f>IF(OR(ISBLANK('!0'!AZ1118),ISERROR('!0'!AZ1118)),"",'!0'!AZ1118)</f>
        <v/>
      </c>
      <c r="AU1116" t="str">
        <f>IF(OR(ISBLANK('!0'!BA1118),ISERROR('!0'!BA1118)),"",'!0'!BA1118)</f>
        <v/>
      </c>
      <c r="AV1116" t="str">
        <f>IF(OR(ISBLANK('!0'!BB1118),ISERROR('!0'!BB1118)),"",'!0'!BB1118)</f>
        <v/>
      </c>
      <c r="AW1116" t="str">
        <f>IF(OR(ISBLANK('!0'!BC1118),ISERROR('!0'!BC1118)),"",'!0'!BC1118)</f>
        <v/>
      </c>
      <c r="AX1116" t="str">
        <f>IF(OR(ISBLANK('!0'!BD1118),ISERROR('!0'!BD1118)),"",'!0'!BD1118)</f>
        <v/>
      </c>
      <c r="AY1116" t="str">
        <f>IF(OR(ISBLANK('!0'!BE1118),ISERROR('!0'!BE1118)),"",'!0'!BE1118)</f>
        <v/>
      </c>
      <c r="AZ1116" t="str">
        <f>IF(OR(ISBLANK('!0'!BF1118),ISERROR('!0'!BF1118)),"",'!0'!BF1118)</f>
        <v/>
      </c>
      <c r="BA1116" t="str">
        <f>IF(OR(ISBLANK('!0'!BG1118),ISERROR('!0'!BG1118)),"",'!0'!BG1118)</f>
        <v/>
      </c>
      <c r="BB1116" t="str">
        <f>IF(OR(ISBLANK('!0'!BH1118),ISERROR('!0'!BH1118)),"",'!0'!BH1118)</f>
        <v/>
      </c>
      <c r="BC1116" t="str">
        <f>IF(OR(ISBLANK('!0'!BI1118),ISERROR('!0'!BI1118)),"",'!0'!BI1118)</f>
        <v/>
      </c>
    </row>
    <row r="1117" spans="1:55" ht="12.75" customHeight="1" x14ac:dyDescent="0.2">
      <c r="A1117" t="str">
        <f>IF(OR(ISBLANK('!0'!A1119),ISERROR('!0'!A1119)),"",'!0'!A1119)</f>
        <v/>
      </c>
      <c r="B1117" t="str">
        <f>IF(OR(ISBLANK('!0'!B1119),ISERROR('!0'!B1119)),"",'!0'!B1119)</f>
        <v/>
      </c>
      <c r="C1117" t="str">
        <f>IF(OR(ISBLANK('!0'!C1118),ISERROR('!0'!C1118)),"",'!0'!C1118)</f>
        <v/>
      </c>
      <c r="D1117" t="str">
        <f>IF(OR(ISBLANK('!0'!D1119),ISERROR('!0'!D1119)),"",'!0'!D1119)</f>
        <v/>
      </c>
      <c r="E1117" t="str">
        <f>IF(OR(ISBLANK('!0'!E1119),ISERROR('!0'!E1119)),"",'!0'!E1119)</f>
        <v/>
      </c>
      <c r="F1117" t="str">
        <f>IF(OR(ISBLANK('!0'!F1119),ISERROR('!0'!F1119)),"",'!0'!F1119)</f>
        <v/>
      </c>
      <c r="G1117" t="str">
        <f>IF(OR(ISBLANK('!0'!G1119),ISERROR('!0'!G1119)),"",'!0'!G1119)</f>
        <v/>
      </c>
      <c r="H1117" t="str">
        <f>IF(OR(ISBLANK('!0'!H1119),ISERROR('!0'!H1119)),"",'!0'!H1119)</f>
        <v/>
      </c>
      <c r="I1117" s="4" t="str">
        <f>IF(OR(ISBLANK('!0'!I1119),ISERROR('!0'!I1119)),"",'!0'!I1119)</f>
        <v/>
      </c>
      <c r="J1117" t="str">
        <f>IF(OR(ISBLANK('!0'!J1119),ISERROR('!0'!J1119)),"",'!0'!J1119)</f>
        <v/>
      </c>
      <c r="K1117" s="59" t="str">
        <f>IF(OR(ISBLANK('!0'!K1119),ISERROR('!0'!K1119)),"",'!0'!K1119)</f>
        <v/>
      </c>
      <c r="L1117" t="str">
        <f>IF(OR(ISBLANK('!0'!L1119),ISERROR('!0'!L1119)),"",'!0'!L1119)</f>
        <v/>
      </c>
      <c r="M1117" t="str">
        <f>IF(OR(ISBLANK('!0'!M1119),ISERROR('!0'!M1119)),"",'!0'!M1119)</f>
        <v/>
      </c>
      <c r="N1117" t="str">
        <f>IF(OR(ISBLANK('!0'!N1119),ISERROR('!0'!N1119)),"",'!0'!N1119)</f>
        <v/>
      </c>
      <c r="O1117" t="str">
        <f>IF(OR(ISBLANK('!0'!O1119),ISERROR('!0'!O1119)),"",'!0'!O1119)</f>
        <v/>
      </c>
      <c r="P1117" t="str">
        <f>IF(OR(ISBLANK('!0'!P1119),ISERROR('!0'!P1119)),"",'!0'!P1119)</f>
        <v/>
      </c>
      <c r="Q1117" t="str">
        <f>IF(OR(ISBLANK('!0'!Q1119),ISERROR('!0'!Q1119)),"",'!0'!Q1119)</f>
        <v/>
      </c>
      <c r="R1117" t="str">
        <f>IF(OR(ISBLANK('!0'!R1119),ISERROR('!0'!R1119)),"",'!0'!R1119)</f>
        <v/>
      </c>
      <c r="S1117" t="str">
        <f>IF(OR(ISBLANK('!0'!S1119),ISERROR('!0'!S1119)),"",'!0'!S1119)</f>
        <v/>
      </c>
      <c r="T1117" t="str">
        <f>IF(OR(ISBLANK('!0'!T1119),ISERROR('!0'!T1119)),"",'!0'!T1119)</f>
        <v/>
      </c>
      <c r="U1117" t="str">
        <f>IF(OR(ISBLANK('!0'!U1119),ISERROR('!0'!U1119)),"",'!0'!U1119)</f>
        <v/>
      </c>
      <c r="V1117" t="str">
        <f>IF(OR(ISBLANK('!0'!V1119),ISERROR('!0'!V1119)),"",'!0'!V1119)</f>
        <v/>
      </c>
      <c r="W1117" t="str">
        <f>IF(OR(ISBLANK('!0'!W1119),ISERROR('!0'!W1119)),"",'!0'!W1119)</f>
        <v/>
      </c>
      <c r="X1117" t="str">
        <f>IF(OR(ISBLANK('!0'!X1119),ISERROR('!0'!X1119)),"",'!0'!X1119)</f>
        <v/>
      </c>
      <c r="Y1117" t="str">
        <f>IF(OR(ISBLANK('!0'!Y1119),ISERROR('!0'!Y1119)),"",'!0'!Y1119)</f>
        <v/>
      </c>
      <c r="Z1117" t="str">
        <f>IF(OR(ISBLANK('!0'!Z1119),ISERROR('!0'!Z1119)),"",'!0'!Z1119)</f>
        <v/>
      </c>
      <c r="AA1117" t="str">
        <f>IF(OR(ISBLANK('!0'!AA1119),ISERROR('!0'!AA1119)),"",'!0'!AA1119)</f>
        <v/>
      </c>
      <c r="AB1117" t="str">
        <f>IF(OR(ISBLANK('!0'!AB1119),ISERROR('!0'!AB1119)),"",'!0'!AB1119)</f>
        <v/>
      </c>
      <c r="AC1117" t="str">
        <f>IF(OR(ISBLANK('!0'!AI1119),ISERROR('!0'!AI1119)),"",'!0'!AI1119)</f>
        <v/>
      </c>
      <c r="AD1117" t="str">
        <f>IF(OR(ISBLANK('!0'!AJ1119),ISERROR('!0'!AJ1119)),"",'!0'!AJ1119)</f>
        <v/>
      </c>
      <c r="AE1117" t="str">
        <f>IF(OR(ISBLANK('!0'!AK1119),ISERROR('!0'!AK1119)),"",'!0'!AK1119)</f>
        <v/>
      </c>
      <c r="AF1117" t="str">
        <f>IF(OR(ISBLANK('!0'!AL1119),ISERROR('!0'!AL1119)),"",'!0'!AL1119)</f>
        <v/>
      </c>
      <c r="AG1117" t="str">
        <f>IF(OR(ISBLANK('!0'!AM1119),ISERROR('!0'!AM1119)),"",'!0'!AM1119)</f>
        <v/>
      </c>
      <c r="AH1117" t="str">
        <f>IF(OR(ISBLANK('!0'!AN1119),ISERROR('!0'!AN1119)),"",'!0'!AN1119)</f>
        <v/>
      </c>
      <c r="AI1117" t="str">
        <f>IF(OR(ISBLANK('!0'!AO1119),ISERROR('!0'!AO1119)),"",'!0'!AO1119)</f>
        <v/>
      </c>
      <c r="AJ1117" t="str">
        <f>IF(OR(ISBLANK('!0'!AP1119),ISERROR('!0'!AP1119)),"",'!0'!AP1119)</f>
        <v/>
      </c>
      <c r="AK1117" t="str">
        <f>IF(OR(ISBLANK('!0'!AQ1119),ISERROR('!0'!AQ1119)),"",'!0'!AQ1119)</f>
        <v/>
      </c>
      <c r="AL1117" t="str">
        <f>IF(OR(ISBLANK('!0'!AR1119),ISERROR('!0'!AR1119)),"",'!0'!AR1119)</f>
        <v/>
      </c>
      <c r="AM1117" t="str">
        <f>IF(OR(ISBLANK('!0'!AS1119),ISERROR('!0'!AS1119)),"",'!0'!AS1119)</f>
        <v/>
      </c>
      <c r="AN1117" t="str">
        <f>IF(OR(ISBLANK('!0'!AT1119),ISERROR('!0'!AT1119)),"",'!0'!AT1119)</f>
        <v/>
      </c>
      <c r="AO1117" t="str">
        <f>IF(OR(ISBLANK('!0'!AU1119),ISERROR('!0'!AU1119)),"",'!0'!AU1119)</f>
        <v/>
      </c>
      <c r="AP1117" t="str">
        <f>IF(OR(ISBLANK('!0'!AV1119),ISERROR('!0'!AV1119)),"",'!0'!AV1119)</f>
        <v/>
      </c>
      <c r="AQ1117" t="str">
        <f>IF(OR(ISBLANK('!0'!AW1119),ISERROR('!0'!AW1119)),"",'!0'!AW1119)</f>
        <v/>
      </c>
      <c r="AR1117" t="str">
        <f>IF(OR(ISBLANK('!0'!AX1119),ISERROR('!0'!AX1119)),"",'!0'!AX1119)</f>
        <v/>
      </c>
      <c r="AS1117" t="str">
        <f>IF(OR(ISBLANK('!0'!AY1119),ISERROR('!0'!AY1119)),"",'!0'!AY1119)</f>
        <v/>
      </c>
      <c r="AT1117" t="str">
        <f>IF(OR(ISBLANK('!0'!AZ1119),ISERROR('!0'!AZ1119)),"",'!0'!AZ1119)</f>
        <v/>
      </c>
      <c r="AU1117" t="str">
        <f>IF(OR(ISBLANK('!0'!BA1119),ISERROR('!0'!BA1119)),"",'!0'!BA1119)</f>
        <v/>
      </c>
      <c r="AV1117" t="str">
        <f>IF(OR(ISBLANK('!0'!BB1119),ISERROR('!0'!BB1119)),"",'!0'!BB1119)</f>
        <v/>
      </c>
      <c r="AW1117" t="str">
        <f>IF(OR(ISBLANK('!0'!BC1119),ISERROR('!0'!BC1119)),"",'!0'!BC1119)</f>
        <v/>
      </c>
      <c r="AX1117" t="str">
        <f>IF(OR(ISBLANK('!0'!BD1119),ISERROR('!0'!BD1119)),"",'!0'!BD1119)</f>
        <v/>
      </c>
      <c r="AY1117" t="str">
        <f>IF(OR(ISBLANK('!0'!BE1119),ISERROR('!0'!BE1119)),"",'!0'!BE1119)</f>
        <v/>
      </c>
      <c r="AZ1117" t="str">
        <f>IF(OR(ISBLANK('!0'!BF1119),ISERROR('!0'!BF1119)),"",'!0'!BF1119)</f>
        <v/>
      </c>
      <c r="BA1117" t="str">
        <f>IF(OR(ISBLANK('!0'!BG1119),ISERROR('!0'!BG1119)),"",'!0'!BG1119)</f>
        <v/>
      </c>
      <c r="BB1117" t="str">
        <f>IF(OR(ISBLANK('!0'!BH1119),ISERROR('!0'!BH1119)),"",'!0'!BH1119)</f>
        <v/>
      </c>
      <c r="BC1117" t="str">
        <f>IF(OR(ISBLANK('!0'!BI1119),ISERROR('!0'!BI1119)),"",'!0'!BI1119)</f>
        <v/>
      </c>
    </row>
    <row r="1118" spans="1:55" ht="12.75" customHeight="1" x14ac:dyDescent="0.2">
      <c r="A1118" t="str">
        <f>IF(OR(ISBLANK('!0'!A1120),ISERROR('!0'!A1120)),"",'!0'!A1120)</f>
        <v/>
      </c>
      <c r="B1118" t="str">
        <f>IF(OR(ISBLANK('!0'!B1120),ISERROR('!0'!B1120)),"",'!0'!B1120)</f>
        <v/>
      </c>
      <c r="C1118" t="str">
        <f>IF(OR(ISBLANK('!0'!C1119),ISERROR('!0'!C1119)),"",'!0'!C1119)</f>
        <v/>
      </c>
      <c r="D1118" t="str">
        <f>IF(OR(ISBLANK('!0'!D1120),ISERROR('!0'!D1120)),"",'!0'!D1120)</f>
        <v/>
      </c>
      <c r="E1118" t="str">
        <f>IF(OR(ISBLANK('!0'!E1120),ISERROR('!0'!E1120)),"",'!0'!E1120)</f>
        <v/>
      </c>
      <c r="F1118" t="str">
        <f>IF(OR(ISBLANK('!0'!F1120),ISERROR('!0'!F1120)),"",'!0'!F1120)</f>
        <v/>
      </c>
      <c r="G1118" t="str">
        <f>IF(OR(ISBLANK('!0'!G1120),ISERROR('!0'!G1120)),"",'!0'!G1120)</f>
        <v/>
      </c>
      <c r="H1118" t="str">
        <f>IF(OR(ISBLANK('!0'!H1120),ISERROR('!0'!H1120)),"",'!0'!H1120)</f>
        <v/>
      </c>
      <c r="I1118" s="4" t="str">
        <f>IF(OR(ISBLANK('!0'!I1120),ISERROR('!0'!I1120)),"",'!0'!I1120)</f>
        <v/>
      </c>
      <c r="J1118" t="str">
        <f>IF(OR(ISBLANK('!0'!J1120),ISERROR('!0'!J1120)),"",'!0'!J1120)</f>
        <v/>
      </c>
      <c r="K1118" s="59" t="str">
        <f>IF(OR(ISBLANK('!0'!K1120),ISERROR('!0'!K1120)),"",'!0'!K1120)</f>
        <v/>
      </c>
      <c r="L1118" t="str">
        <f>IF(OR(ISBLANK('!0'!L1120),ISERROR('!0'!L1120)),"",'!0'!L1120)</f>
        <v/>
      </c>
      <c r="M1118" t="str">
        <f>IF(OR(ISBLANK('!0'!M1120),ISERROR('!0'!M1120)),"",'!0'!M1120)</f>
        <v/>
      </c>
      <c r="N1118" t="str">
        <f>IF(OR(ISBLANK('!0'!N1120),ISERROR('!0'!N1120)),"",'!0'!N1120)</f>
        <v/>
      </c>
      <c r="O1118" t="str">
        <f>IF(OR(ISBLANK('!0'!O1120),ISERROR('!0'!O1120)),"",'!0'!O1120)</f>
        <v/>
      </c>
      <c r="P1118" t="str">
        <f>IF(OR(ISBLANK('!0'!P1120),ISERROR('!0'!P1120)),"",'!0'!P1120)</f>
        <v/>
      </c>
      <c r="Q1118" t="str">
        <f>IF(OR(ISBLANK('!0'!Q1120),ISERROR('!0'!Q1120)),"",'!0'!Q1120)</f>
        <v/>
      </c>
      <c r="R1118" t="str">
        <f>IF(OR(ISBLANK('!0'!R1120),ISERROR('!0'!R1120)),"",'!0'!R1120)</f>
        <v/>
      </c>
      <c r="S1118" t="str">
        <f>IF(OR(ISBLANK('!0'!S1120),ISERROR('!0'!S1120)),"",'!0'!S1120)</f>
        <v/>
      </c>
      <c r="T1118" t="str">
        <f>IF(OR(ISBLANK('!0'!T1120),ISERROR('!0'!T1120)),"",'!0'!T1120)</f>
        <v/>
      </c>
      <c r="U1118" t="str">
        <f>IF(OR(ISBLANK('!0'!U1120),ISERROR('!0'!U1120)),"",'!0'!U1120)</f>
        <v/>
      </c>
      <c r="V1118" t="str">
        <f>IF(OR(ISBLANK('!0'!V1120),ISERROR('!0'!V1120)),"",'!0'!V1120)</f>
        <v/>
      </c>
      <c r="W1118" t="str">
        <f>IF(OR(ISBLANK('!0'!W1120),ISERROR('!0'!W1120)),"",'!0'!W1120)</f>
        <v/>
      </c>
      <c r="X1118" t="str">
        <f>IF(OR(ISBLANK('!0'!X1120),ISERROR('!0'!X1120)),"",'!0'!X1120)</f>
        <v/>
      </c>
      <c r="Y1118" t="str">
        <f>IF(OR(ISBLANK('!0'!Y1120),ISERROR('!0'!Y1120)),"",'!0'!Y1120)</f>
        <v/>
      </c>
      <c r="Z1118" t="str">
        <f>IF(OR(ISBLANK('!0'!Z1120),ISERROR('!0'!Z1120)),"",'!0'!Z1120)</f>
        <v/>
      </c>
      <c r="AA1118" t="str">
        <f>IF(OR(ISBLANK('!0'!AA1120),ISERROR('!0'!AA1120)),"",'!0'!AA1120)</f>
        <v/>
      </c>
      <c r="AB1118" t="str">
        <f>IF(OR(ISBLANK('!0'!AB1120),ISERROR('!0'!AB1120)),"",'!0'!AB1120)</f>
        <v/>
      </c>
      <c r="AC1118" t="str">
        <f>IF(OR(ISBLANK('!0'!AI1120),ISERROR('!0'!AI1120)),"",'!0'!AI1120)</f>
        <v/>
      </c>
      <c r="AD1118" t="str">
        <f>IF(OR(ISBLANK('!0'!AJ1120),ISERROR('!0'!AJ1120)),"",'!0'!AJ1120)</f>
        <v/>
      </c>
      <c r="AE1118" t="str">
        <f>IF(OR(ISBLANK('!0'!AK1120),ISERROR('!0'!AK1120)),"",'!0'!AK1120)</f>
        <v/>
      </c>
      <c r="AF1118" t="str">
        <f>IF(OR(ISBLANK('!0'!AL1120),ISERROR('!0'!AL1120)),"",'!0'!AL1120)</f>
        <v/>
      </c>
      <c r="AG1118" t="str">
        <f>IF(OR(ISBLANK('!0'!AM1120),ISERROR('!0'!AM1120)),"",'!0'!AM1120)</f>
        <v/>
      </c>
      <c r="AH1118" t="str">
        <f>IF(OR(ISBLANK('!0'!AN1120),ISERROR('!0'!AN1120)),"",'!0'!AN1120)</f>
        <v/>
      </c>
      <c r="AI1118" t="str">
        <f>IF(OR(ISBLANK('!0'!AO1120),ISERROR('!0'!AO1120)),"",'!0'!AO1120)</f>
        <v/>
      </c>
      <c r="AJ1118" t="str">
        <f>IF(OR(ISBLANK('!0'!AP1120),ISERROR('!0'!AP1120)),"",'!0'!AP1120)</f>
        <v/>
      </c>
      <c r="AK1118" t="str">
        <f>IF(OR(ISBLANK('!0'!AQ1120),ISERROR('!0'!AQ1120)),"",'!0'!AQ1120)</f>
        <v/>
      </c>
      <c r="AL1118" t="str">
        <f>IF(OR(ISBLANK('!0'!AR1120),ISERROR('!0'!AR1120)),"",'!0'!AR1120)</f>
        <v/>
      </c>
      <c r="AM1118" t="str">
        <f>IF(OR(ISBLANK('!0'!AS1120),ISERROR('!0'!AS1120)),"",'!0'!AS1120)</f>
        <v/>
      </c>
      <c r="AN1118" t="str">
        <f>IF(OR(ISBLANK('!0'!AT1120),ISERROR('!0'!AT1120)),"",'!0'!AT1120)</f>
        <v/>
      </c>
      <c r="AO1118" t="str">
        <f>IF(OR(ISBLANK('!0'!AU1120),ISERROR('!0'!AU1120)),"",'!0'!AU1120)</f>
        <v/>
      </c>
      <c r="AP1118" t="str">
        <f>IF(OR(ISBLANK('!0'!AV1120),ISERROR('!0'!AV1120)),"",'!0'!AV1120)</f>
        <v/>
      </c>
      <c r="AQ1118" t="str">
        <f>IF(OR(ISBLANK('!0'!AW1120),ISERROR('!0'!AW1120)),"",'!0'!AW1120)</f>
        <v/>
      </c>
      <c r="AR1118" t="str">
        <f>IF(OR(ISBLANK('!0'!AX1120),ISERROR('!0'!AX1120)),"",'!0'!AX1120)</f>
        <v/>
      </c>
      <c r="AS1118" t="str">
        <f>IF(OR(ISBLANK('!0'!AY1120),ISERROR('!0'!AY1120)),"",'!0'!AY1120)</f>
        <v/>
      </c>
      <c r="AT1118" t="str">
        <f>IF(OR(ISBLANK('!0'!AZ1120),ISERROR('!0'!AZ1120)),"",'!0'!AZ1120)</f>
        <v/>
      </c>
      <c r="AU1118" t="str">
        <f>IF(OR(ISBLANK('!0'!BA1120),ISERROR('!0'!BA1120)),"",'!0'!BA1120)</f>
        <v/>
      </c>
      <c r="AV1118" t="str">
        <f>IF(OR(ISBLANK('!0'!BB1120),ISERROR('!0'!BB1120)),"",'!0'!BB1120)</f>
        <v/>
      </c>
      <c r="AW1118" t="str">
        <f>IF(OR(ISBLANK('!0'!BC1120),ISERROR('!0'!BC1120)),"",'!0'!BC1120)</f>
        <v/>
      </c>
      <c r="AX1118" t="str">
        <f>IF(OR(ISBLANK('!0'!BD1120),ISERROR('!0'!BD1120)),"",'!0'!BD1120)</f>
        <v/>
      </c>
      <c r="AY1118" t="str">
        <f>IF(OR(ISBLANK('!0'!BE1120),ISERROR('!0'!BE1120)),"",'!0'!BE1120)</f>
        <v/>
      </c>
      <c r="AZ1118" t="str">
        <f>IF(OR(ISBLANK('!0'!BF1120),ISERROR('!0'!BF1120)),"",'!0'!BF1120)</f>
        <v/>
      </c>
      <c r="BA1118" t="str">
        <f>IF(OR(ISBLANK('!0'!BG1120),ISERROR('!0'!BG1120)),"",'!0'!BG1120)</f>
        <v/>
      </c>
      <c r="BB1118" t="str">
        <f>IF(OR(ISBLANK('!0'!BH1120),ISERROR('!0'!BH1120)),"",'!0'!BH1120)</f>
        <v/>
      </c>
      <c r="BC1118" t="str">
        <f>IF(OR(ISBLANK('!0'!BI1120),ISERROR('!0'!BI1120)),"",'!0'!BI1120)</f>
        <v/>
      </c>
    </row>
    <row r="1119" spans="1:55" ht="12.75" customHeight="1" x14ac:dyDescent="0.2">
      <c r="A1119" t="str">
        <f>IF(OR(ISBLANK('!0'!A1121),ISERROR('!0'!A1121)),"",'!0'!A1121)</f>
        <v/>
      </c>
      <c r="B1119" t="str">
        <f>IF(OR(ISBLANK('!0'!B1121),ISERROR('!0'!B1121)),"",'!0'!B1121)</f>
        <v/>
      </c>
      <c r="C1119" t="str">
        <f>IF(OR(ISBLANK('!0'!C1120),ISERROR('!0'!C1120)),"",'!0'!C1120)</f>
        <v/>
      </c>
      <c r="D1119" t="str">
        <f>IF(OR(ISBLANK('!0'!D1121),ISERROR('!0'!D1121)),"",'!0'!D1121)</f>
        <v/>
      </c>
      <c r="E1119" t="str">
        <f>IF(OR(ISBLANK('!0'!E1121),ISERROR('!0'!E1121)),"",'!0'!E1121)</f>
        <v/>
      </c>
      <c r="F1119" t="str">
        <f>IF(OR(ISBLANK('!0'!F1121),ISERROR('!0'!F1121)),"",'!0'!F1121)</f>
        <v/>
      </c>
      <c r="G1119" t="str">
        <f>IF(OR(ISBLANK('!0'!G1121),ISERROR('!0'!G1121)),"",'!0'!G1121)</f>
        <v/>
      </c>
      <c r="H1119" t="str">
        <f>IF(OR(ISBLANK('!0'!H1121),ISERROR('!0'!H1121)),"",'!0'!H1121)</f>
        <v/>
      </c>
      <c r="I1119" s="4" t="str">
        <f>IF(OR(ISBLANK('!0'!I1121),ISERROR('!0'!I1121)),"",'!0'!I1121)</f>
        <v/>
      </c>
      <c r="J1119" t="str">
        <f>IF(OR(ISBLANK('!0'!J1121),ISERROR('!0'!J1121)),"",'!0'!J1121)</f>
        <v/>
      </c>
      <c r="K1119" s="59" t="str">
        <f>IF(OR(ISBLANK('!0'!K1121),ISERROR('!0'!K1121)),"",'!0'!K1121)</f>
        <v/>
      </c>
      <c r="L1119" t="str">
        <f>IF(OR(ISBLANK('!0'!L1121),ISERROR('!0'!L1121)),"",'!0'!L1121)</f>
        <v/>
      </c>
      <c r="M1119" t="str">
        <f>IF(OR(ISBLANK('!0'!M1121),ISERROR('!0'!M1121)),"",'!0'!M1121)</f>
        <v/>
      </c>
      <c r="N1119" t="str">
        <f>IF(OR(ISBLANK('!0'!N1121),ISERROR('!0'!N1121)),"",'!0'!N1121)</f>
        <v/>
      </c>
      <c r="O1119" t="str">
        <f>IF(OR(ISBLANK('!0'!O1121),ISERROR('!0'!O1121)),"",'!0'!O1121)</f>
        <v/>
      </c>
      <c r="P1119" t="str">
        <f>IF(OR(ISBLANK('!0'!P1121),ISERROR('!0'!P1121)),"",'!0'!P1121)</f>
        <v/>
      </c>
      <c r="Q1119" t="str">
        <f>IF(OR(ISBLANK('!0'!Q1121),ISERROR('!0'!Q1121)),"",'!0'!Q1121)</f>
        <v/>
      </c>
      <c r="R1119" t="str">
        <f>IF(OR(ISBLANK('!0'!R1121),ISERROR('!0'!R1121)),"",'!0'!R1121)</f>
        <v/>
      </c>
      <c r="S1119" t="str">
        <f>IF(OR(ISBLANK('!0'!S1121),ISERROR('!0'!S1121)),"",'!0'!S1121)</f>
        <v/>
      </c>
      <c r="T1119" t="str">
        <f>IF(OR(ISBLANK('!0'!T1121),ISERROR('!0'!T1121)),"",'!0'!T1121)</f>
        <v/>
      </c>
      <c r="U1119" t="str">
        <f>IF(OR(ISBLANK('!0'!U1121),ISERROR('!0'!U1121)),"",'!0'!U1121)</f>
        <v/>
      </c>
      <c r="V1119" t="str">
        <f>IF(OR(ISBLANK('!0'!V1121),ISERROR('!0'!V1121)),"",'!0'!V1121)</f>
        <v/>
      </c>
      <c r="W1119" t="str">
        <f>IF(OR(ISBLANK('!0'!W1121),ISERROR('!0'!W1121)),"",'!0'!W1121)</f>
        <v/>
      </c>
      <c r="X1119" t="str">
        <f>IF(OR(ISBLANK('!0'!X1121),ISERROR('!0'!X1121)),"",'!0'!X1121)</f>
        <v/>
      </c>
      <c r="Y1119" t="str">
        <f>IF(OR(ISBLANK('!0'!Y1121),ISERROR('!0'!Y1121)),"",'!0'!Y1121)</f>
        <v/>
      </c>
      <c r="Z1119" t="str">
        <f>IF(OR(ISBLANK('!0'!Z1121),ISERROR('!0'!Z1121)),"",'!0'!Z1121)</f>
        <v/>
      </c>
      <c r="AA1119" t="str">
        <f>IF(OR(ISBLANK('!0'!AA1121),ISERROR('!0'!AA1121)),"",'!0'!AA1121)</f>
        <v/>
      </c>
      <c r="AB1119" t="str">
        <f>IF(OR(ISBLANK('!0'!AB1121),ISERROR('!0'!AB1121)),"",'!0'!AB1121)</f>
        <v/>
      </c>
      <c r="AC1119" t="str">
        <f>IF(OR(ISBLANK('!0'!AI1121),ISERROR('!0'!AI1121)),"",'!0'!AI1121)</f>
        <v/>
      </c>
      <c r="AD1119" t="str">
        <f>IF(OR(ISBLANK('!0'!AJ1121),ISERROR('!0'!AJ1121)),"",'!0'!AJ1121)</f>
        <v/>
      </c>
      <c r="AE1119" t="str">
        <f>IF(OR(ISBLANK('!0'!AK1121),ISERROR('!0'!AK1121)),"",'!0'!AK1121)</f>
        <v/>
      </c>
      <c r="AF1119" t="str">
        <f>IF(OR(ISBLANK('!0'!AL1121),ISERROR('!0'!AL1121)),"",'!0'!AL1121)</f>
        <v/>
      </c>
      <c r="AG1119" t="str">
        <f>IF(OR(ISBLANK('!0'!AM1121),ISERROR('!0'!AM1121)),"",'!0'!AM1121)</f>
        <v/>
      </c>
      <c r="AH1119" t="str">
        <f>IF(OR(ISBLANK('!0'!AN1121),ISERROR('!0'!AN1121)),"",'!0'!AN1121)</f>
        <v/>
      </c>
      <c r="AI1119" t="str">
        <f>IF(OR(ISBLANK('!0'!AO1121),ISERROR('!0'!AO1121)),"",'!0'!AO1121)</f>
        <v/>
      </c>
      <c r="AJ1119" t="str">
        <f>IF(OR(ISBLANK('!0'!AP1121),ISERROR('!0'!AP1121)),"",'!0'!AP1121)</f>
        <v/>
      </c>
      <c r="AK1119" t="str">
        <f>IF(OR(ISBLANK('!0'!AQ1121),ISERROR('!0'!AQ1121)),"",'!0'!AQ1121)</f>
        <v/>
      </c>
      <c r="AL1119" t="str">
        <f>IF(OR(ISBLANK('!0'!AR1121),ISERROR('!0'!AR1121)),"",'!0'!AR1121)</f>
        <v/>
      </c>
      <c r="AM1119" t="str">
        <f>IF(OR(ISBLANK('!0'!AS1121),ISERROR('!0'!AS1121)),"",'!0'!AS1121)</f>
        <v/>
      </c>
      <c r="AN1119" t="str">
        <f>IF(OR(ISBLANK('!0'!AT1121),ISERROR('!0'!AT1121)),"",'!0'!AT1121)</f>
        <v/>
      </c>
      <c r="AO1119" t="str">
        <f>IF(OR(ISBLANK('!0'!AU1121),ISERROR('!0'!AU1121)),"",'!0'!AU1121)</f>
        <v/>
      </c>
      <c r="AP1119" t="str">
        <f>IF(OR(ISBLANK('!0'!AV1121),ISERROR('!0'!AV1121)),"",'!0'!AV1121)</f>
        <v/>
      </c>
      <c r="AQ1119" t="str">
        <f>IF(OR(ISBLANK('!0'!AW1121),ISERROR('!0'!AW1121)),"",'!0'!AW1121)</f>
        <v/>
      </c>
      <c r="AR1119" t="str">
        <f>IF(OR(ISBLANK('!0'!AX1121),ISERROR('!0'!AX1121)),"",'!0'!AX1121)</f>
        <v/>
      </c>
      <c r="AS1119" t="str">
        <f>IF(OR(ISBLANK('!0'!AY1121),ISERROR('!0'!AY1121)),"",'!0'!AY1121)</f>
        <v/>
      </c>
      <c r="AT1119" t="str">
        <f>IF(OR(ISBLANK('!0'!AZ1121),ISERROR('!0'!AZ1121)),"",'!0'!AZ1121)</f>
        <v/>
      </c>
      <c r="AU1119" t="str">
        <f>IF(OR(ISBLANK('!0'!BA1121),ISERROR('!0'!BA1121)),"",'!0'!BA1121)</f>
        <v/>
      </c>
      <c r="AV1119" t="str">
        <f>IF(OR(ISBLANK('!0'!BB1121),ISERROR('!0'!BB1121)),"",'!0'!BB1121)</f>
        <v/>
      </c>
      <c r="AW1119" t="str">
        <f>IF(OR(ISBLANK('!0'!BC1121),ISERROR('!0'!BC1121)),"",'!0'!BC1121)</f>
        <v/>
      </c>
      <c r="AX1119" t="str">
        <f>IF(OR(ISBLANK('!0'!BD1121),ISERROR('!0'!BD1121)),"",'!0'!BD1121)</f>
        <v/>
      </c>
      <c r="AY1119" t="str">
        <f>IF(OR(ISBLANK('!0'!BE1121),ISERROR('!0'!BE1121)),"",'!0'!BE1121)</f>
        <v/>
      </c>
      <c r="AZ1119" t="str">
        <f>IF(OR(ISBLANK('!0'!BF1121),ISERROR('!0'!BF1121)),"",'!0'!BF1121)</f>
        <v/>
      </c>
      <c r="BA1119" t="str">
        <f>IF(OR(ISBLANK('!0'!BG1121),ISERROR('!0'!BG1121)),"",'!0'!BG1121)</f>
        <v/>
      </c>
      <c r="BB1119" t="str">
        <f>IF(OR(ISBLANK('!0'!BH1121),ISERROR('!0'!BH1121)),"",'!0'!BH1121)</f>
        <v/>
      </c>
      <c r="BC1119" t="str">
        <f>IF(OR(ISBLANK('!0'!BI1121),ISERROR('!0'!BI1121)),"",'!0'!BI1121)</f>
        <v/>
      </c>
    </row>
    <row r="1120" spans="1:55" ht="12.75" customHeight="1" x14ac:dyDescent="0.2">
      <c r="A1120" t="str">
        <f>IF(OR(ISBLANK('!0'!A1122),ISERROR('!0'!A1122)),"",'!0'!A1122)</f>
        <v/>
      </c>
      <c r="B1120" t="str">
        <f>IF(OR(ISBLANK('!0'!B1122),ISERROR('!0'!B1122)),"",'!0'!B1122)</f>
        <v/>
      </c>
      <c r="C1120" t="str">
        <f>IF(OR(ISBLANK('!0'!C1121),ISERROR('!0'!C1121)),"",'!0'!C1121)</f>
        <v/>
      </c>
      <c r="D1120" t="str">
        <f>IF(OR(ISBLANK('!0'!D1122),ISERROR('!0'!D1122)),"",'!0'!D1122)</f>
        <v/>
      </c>
      <c r="E1120" t="str">
        <f>IF(OR(ISBLANK('!0'!E1122),ISERROR('!0'!E1122)),"",'!0'!E1122)</f>
        <v/>
      </c>
      <c r="F1120" t="str">
        <f>IF(OR(ISBLANK('!0'!F1122),ISERROR('!0'!F1122)),"",'!0'!F1122)</f>
        <v/>
      </c>
      <c r="G1120" t="str">
        <f>IF(OR(ISBLANK('!0'!G1122),ISERROR('!0'!G1122)),"",'!0'!G1122)</f>
        <v/>
      </c>
      <c r="H1120" t="str">
        <f>IF(OR(ISBLANK('!0'!H1122),ISERROR('!0'!H1122)),"",'!0'!H1122)</f>
        <v/>
      </c>
      <c r="I1120" s="4" t="str">
        <f>IF(OR(ISBLANK('!0'!I1122),ISERROR('!0'!I1122)),"",'!0'!I1122)</f>
        <v/>
      </c>
      <c r="J1120" t="str">
        <f>IF(OR(ISBLANK('!0'!J1122),ISERROR('!0'!J1122)),"",'!0'!J1122)</f>
        <v/>
      </c>
      <c r="K1120" s="59" t="str">
        <f>IF(OR(ISBLANK('!0'!K1122),ISERROR('!0'!K1122)),"",'!0'!K1122)</f>
        <v/>
      </c>
      <c r="L1120" t="str">
        <f>IF(OR(ISBLANK('!0'!L1122),ISERROR('!0'!L1122)),"",'!0'!L1122)</f>
        <v/>
      </c>
      <c r="M1120" t="str">
        <f>IF(OR(ISBLANK('!0'!M1122),ISERROR('!0'!M1122)),"",'!0'!M1122)</f>
        <v/>
      </c>
      <c r="N1120" t="str">
        <f>IF(OR(ISBLANK('!0'!N1122),ISERROR('!0'!N1122)),"",'!0'!N1122)</f>
        <v/>
      </c>
      <c r="O1120" t="str">
        <f>IF(OR(ISBLANK('!0'!O1122),ISERROR('!0'!O1122)),"",'!0'!O1122)</f>
        <v/>
      </c>
      <c r="P1120" t="str">
        <f>IF(OR(ISBLANK('!0'!P1122),ISERROR('!0'!P1122)),"",'!0'!P1122)</f>
        <v/>
      </c>
      <c r="Q1120" t="str">
        <f>IF(OR(ISBLANK('!0'!Q1122),ISERROR('!0'!Q1122)),"",'!0'!Q1122)</f>
        <v/>
      </c>
      <c r="R1120" t="str">
        <f>IF(OR(ISBLANK('!0'!R1122),ISERROR('!0'!R1122)),"",'!0'!R1122)</f>
        <v/>
      </c>
      <c r="S1120" t="str">
        <f>IF(OR(ISBLANK('!0'!S1122),ISERROR('!0'!S1122)),"",'!0'!S1122)</f>
        <v/>
      </c>
      <c r="T1120" t="str">
        <f>IF(OR(ISBLANK('!0'!T1122),ISERROR('!0'!T1122)),"",'!0'!T1122)</f>
        <v/>
      </c>
      <c r="U1120" t="str">
        <f>IF(OR(ISBLANK('!0'!U1122),ISERROR('!0'!U1122)),"",'!0'!U1122)</f>
        <v/>
      </c>
      <c r="V1120" t="str">
        <f>IF(OR(ISBLANK('!0'!V1122),ISERROR('!0'!V1122)),"",'!0'!V1122)</f>
        <v/>
      </c>
      <c r="W1120" t="str">
        <f>IF(OR(ISBLANK('!0'!W1122),ISERROR('!0'!W1122)),"",'!0'!W1122)</f>
        <v/>
      </c>
      <c r="X1120" t="str">
        <f>IF(OR(ISBLANK('!0'!X1122),ISERROR('!0'!X1122)),"",'!0'!X1122)</f>
        <v/>
      </c>
      <c r="Y1120" t="str">
        <f>IF(OR(ISBLANK('!0'!Y1122),ISERROR('!0'!Y1122)),"",'!0'!Y1122)</f>
        <v/>
      </c>
      <c r="Z1120" t="str">
        <f>IF(OR(ISBLANK('!0'!Z1122),ISERROR('!0'!Z1122)),"",'!0'!Z1122)</f>
        <v/>
      </c>
      <c r="AA1120" t="str">
        <f>IF(OR(ISBLANK('!0'!AA1122),ISERROR('!0'!AA1122)),"",'!0'!AA1122)</f>
        <v/>
      </c>
      <c r="AB1120" t="str">
        <f>IF(OR(ISBLANK('!0'!AB1122),ISERROR('!0'!AB1122)),"",'!0'!AB1122)</f>
        <v/>
      </c>
      <c r="AC1120" t="str">
        <f>IF(OR(ISBLANK('!0'!AI1122),ISERROR('!0'!AI1122)),"",'!0'!AI1122)</f>
        <v/>
      </c>
      <c r="AD1120" t="str">
        <f>IF(OR(ISBLANK('!0'!AJ1122),ISERROR('!0'!AJ1122)),"",'!0'!AJ1122)</f>
        <v/>
      </c>
      <c r="AE1120" t="str">
        <f>IF(OR(ISBLANK('!0'!AK1122),ISERROR('!0'!AK1122)),"",'!0'!AK1122)</f>
        <v/>
      </c>
      <c r="AF1120" t="str">
        <f>IF(OR(ISBLANK('!0'!AL1122),ISERROR('!0'!AL1122)),"",'!0'!AL1122)</f>
        <v/>
      </c>
      <c r="AG1120" t="str">
        <f>IF(OR(ISBLANK('!0'!AM1122),ISERROR('!0'!AM1122)),"",'!0'!AM1122)</f>
        <v/>
      </c>
      <c r="AH1120" t="str">
        <f>IF(OR(ISBLANK('!0'!AN1122),ISERROR('!0'!AN1122)),"",'!0'!AN1122)</f>
        <v/>
      </c>
      <c r="AI1120" t="str">
        <f>IF(OR(ISBLANK('!0'!AO1122),ISERROR('!0'!AO1122)),"",'!0'!AO1122)</f>
        <v/>
      </c>
      <c r="AJ1120" t="str">
        <f>IF(OR(ISBLANK('!0'!AP1122),ISERROR('!0'!AP1122)),"",'!0'!AP1122)</f>
        <v/>
      </c>
      <c r="AK1120" t="str">
        <f>IF(OR(ISBLANK('!0'!AQ1122),ISERROR('!0'!AQ1122)),"",'!0'!AQ1122)</f>
        <v/>
      </c>
      <c r="AL1120" t="str">
        <f>IF(OR(ISBLANK('!0'!AR1122),ISERROR('!0'!AR1122)),"",'!0'!AR1122)</f>
        <v/>
      </c>
      <c r="AM1120" t="str">
        <f>IF(OR(ISBLANK('!0'!AS1122),ISERROR('!0'!AS1122)),"",'!0'!AS1122)</f>
        <v/>
      </c>
      <c r="AN1120" t="str">
        <f>IF(OR(ISBLANK('!0'!AT1122),ISERROR('!0'!AT1122)),"",'!0'!AT1122)</f>
        <v/>
      </c>
      <c r="AO1120" t="str">
        <f>IF(OR(ISBLANK('!0'!AU1122),ISERROR('!0'!AU1122)),"",'!0'!AU1122)</f>
        <v/>
      </c>
      <c r="AP1120" t="str">
        <f>IF(OR(ISBLANK('!0'!AV1122),ISERROR('!0'!AV1122)),"",'!0'!AV1122)</f>
        <v/>
      </c>
      <c r="AQ1120" t="str">
        <f>IF(OR(ISBLANK('!0'!AW1122),ISERROR('!0'!AW1122)),"",'!0'!AW1122)</f>
        <v/>
      </c>
      <c r="AR1120" t="str">
        <f>IF(OR(ISBLANK('!0'!AX1122),ISERROR('!0'!AX1122)),"",'!0'!AX1122)</f>
        <v/>
      </c>
      <c r="AS1120" t="str">
        <f>IF(OR(ISBLANK('!0'!AY1122),ISERROR('!0'!AY1122)),"",'!0'!AY1122)</f>
        <v/>
      </c>
      <c r="AT1120" t="str">
        <f>IF(OR(ISBLANK('!0'!AZ1122),ISERROR('!0'!AZ1122)),"",'!0'!AZ1122)</f>
        <v/>
      </c>
      <c r="AU1120" t="str">
        <f>IF(OR(ISBLANK('!0'!BA1122),ISERROR('!0'!BA1122)),"",'!0'!BA1122)</f>
        <v/>
      </c>
      <c r="AV1120" t="str">
        <f>IF(OR(ISBLANK('!0'!BB1122),ISERROR('!0'!BB1122)),"",'!0'!BB1122)</f>
        <v/>
      </c>
      <c r="AW1120" t="str">
        <f>IF(OR(ISBLANK('!0'!BC1122),ISERROR('!0'!BC1122)),"",'!0'!BC1122)</f>
        <v/>
      </c>
      <c r="AX1120" t="str">
        <f>IF(OR(ISBLANK('!0'!BD1122),ISERROR('!0'!BD1122)),"",'!0'!BD1122)</f>
        <v/>
      </c>
      <c r="AY1120" t="str">
        <f>IF(OR(ISBLANK('!0'!BE1122),ISERROR('!0'!BE1122)),"",'!0'!BE1122)</f>
        <v/>
      </c>
      <c r="AZ1120" t="str">
        <f>IF(OR(ISBLANK('!0'!BF1122),ISERROR('!0'!BF1122)),"",'!0'!BF1122)</f>
        <v/>
      </c>
      <c r="BA1120" t="str">
        <f>IF(OR(ISBLANK('!0'!BG1122),ISERROR('!0'!BG1122)),"",'!0'!BG1122)</f>
        <v/>
      </c>
      <c r="BB1120" t="str">
        <f>IF(OR(ISBLANK('!0'!BH1122),ISERROR('!0'!BH1122)),"",'!0'!BH1122)</f>
        <v/>
      </c>
      <c r="BC1120" t="str">
        <f>IF(OR(ISBLANK('!0'!BI1122),ISERROR('!0'!BI1122)),"",'!0'!BI1122)</f>
        <v/>
      </c>
    </row>
    <row r="1121" spans="1:55" ht="12.75" customHeight="1" x14ac:dyDescent="0.2">
      <c r="A1121" t="str">
        <f>IF(OR(ISBLANK('!0'!A1123),ISERROR('!0'!A1123)),"",'!0'!A1123)</f>
        <v/>
      </c>
      <c r="B1121" t="str">
        <f>IF(OR(ISBLANK('!0'!B1123),ISERROR('!0'!B1123)),"",'!0'!B1123)</f>
        <v/>
      </c>
      <c r="C1121" t="str">
        <f>IF(OR(ISBLANK('!0'!C1122),ISERROR('!0'!C1122)),"",'!0'!C1122)</f>
        <v/>
      </c>
      <c r="D1121" t="str">
        <f>IF(OR(ISBLANK('!0'!D1123),ISERROR('!0'!D1123)),"",'!0'!D1123)</f>
        <v/>
      </c>
      <c r="E1121" t="str">
        <f>IF(OR(ISBLANK('!0'!E1123),ISERROR('!0'!E1123)),"",'!0'!E1123)</f>
        <v/>
      </c>
      <c r="F1121" t="str">
        <f>IF(OR(ISBLANK('!0'!F1123),ISERROR('!0'!F1123)),"",'!0'!F1123)</f>
        <v/>
      </c>
      <c r="G1121" t="str">
        <f>IF(OR(ISBLANK('!0'!G1123),ISERROR('!0'!G1123)),"",'!0'!G1123)</f>
        <v/>
      </c>
      <c r="H1121" t="str">
        <f>IF(OR(ISBLANK('!0'!H1123),ISERROR('!0'!H1123)),"",'!0'!H1123)</f>
        <v/>
      </c>
      <c r="I1121" s="4" t="str">
        <f>IF(OR(ISBLANK('!0'!I1123),ISERROR('!0'!I1123)),"",'!0'!I1123)</f>
        <v/>
      </c>
      <c r="J1121" t="str">
        <f>IF(OR(ISBLANK('!0'!J1123),ISERROR('!0'!J1123)),"",'!0'!J1123)</f>
        <v/>
      </c>
      <c r="K1121" s="59" t="str">
        <f>IF(OR(ISBLANK('!0'!K1123),ISERROR('!0'!K1123)),"",'!0'!K1123)</f>
        <v/>
      </c>
      <c r="L1121" t="str">
        <f>IF(OR(ISBLANK('!0'!L1123),ISERROR('!0'!L1123)),"",'!0'!L1123)</f>
        <v/>
      </c>
      <c r="M1121" t="str">
        <f>IF(OR(ISBLANK('!0'!M1123),ISERROR('!0'!M1123)),"",'!0'!M1123)</f>
        <v/>
      </c>
      <c r="N1121" t="str">
        <f>IF(OR(ISBLANK('!0'!N1123),ISERROR('!0'!N1123)),"",'!0'!N1123)</f>
        <v/>
      </c>
      <c r="O1121" t="str">
        <f>IF(OR(ISBLANK('!0'!O1123),ISERROR('!0'!O1123)),"",'!0'!O1123)</f>
        <v/>
      </c>
      <c r="P1121" t="str">
        <f>IF(OR(ISBLANK('!0'!P1123),ISERROR('!0'!P1123)),"",'!0'!P1123)</f>
        <v/>
      </c>
      <c r="Q1121" t="str">
        <f>IF(OR(ISBLANK('!0'!Q1123),ISERROR('!0'!Q1123)),"",'!0'!Q1123)</f>
        <v/>
      </c>
      <c r="R1121" t="str">
        <f>IF(OR(ISBLANK('!0'!R1123),ISERROR('!0'!R1123)),"",'!0'!R1123)</f>
        <v/>
      </c>
      <c r="S1121" t="str">
        <f>IF(OR(ISBLANK('!0'!S1123),ISERROR('!0'!S1123)),"",'!0'!S1123)</f>
        <v/>
      </c>
      <c r="T1121" t="str">
        <f>IF(OR(ISBLANK('!0'!T1123),ISERROR('!0'!T1123)),"",'!0'!T1123)</f>
        <v/>
      </c>
      <c r="U1121" t="str">
        <f>IF(OR(ISBLANK('!0'!U1123),ISERROR('!0'!U1123)),"",'!0'!U1123)</f>
        <v/>
      </c>
      <c r="V1121" t="str">
        <f>IF(OR(ISBLANK('!0'!V1123),ISERROR('!0'!V1123)),"",'!0'!V1123)</f>
        <v/>
      </c>
      <c r="W1121" t="str">
        <f>IF(OR(ISBLANK('!0'!W1123),ISERROR('!0'!W1123)),"",'!0'!W1123)</f>
        <v/>
      </c>
      <c r="X1121" t="str">
        <f>IF(OR(ISBLANK('!0'!X1123),ISERROR('!0'!X1123)),"",'!0'!X1123)</f>
        <v/>
      </c>
      <c r="Y1121" t="str">
        <f>IF(OR(ISBLANK('!0'!Y1123),ISERROR('!0'!Y1123)),"",'!0'!Y1123)</f>
        <v/>
      </c>
      <c r="Z1121" t="str">
        <f>IF(OR(ISBLANK('!0'!Z1123),ISERROR('!0'!Z1123)),"",'!0'!Z1123)</f>
        <v/>
      </c>
      <c r="AA1121" t="str">
        <f>IF(OR(ISBLANK('!0'!AA1123),ISERROR('!0'!AA1123)),"",'!0'!AA1123)</f>
        <v/>
      </c>
      <c r="AB1121" t="str">
        <f>IF(OR(ISBLANK('!0'!AB1123),ISERROR('!0'!AB1123)),"",'!0'!AB1123)</f>
        <v/>
      </c>
      <c r="AC1121" t="str">
        <f>IF(OR(ISBLANK('!0'!AI1123),ISERROR('!0'!AI1123)),"",'!0'!AI1123)</f>
        <v/>
      </c>
      <c r="AD1121" t="str">
        <f>IF(OR(ISBLANK('!0'!AJ1123),ISERROR('!0'!AJ1123)),"",'!0'!AJ1123)</f>
        <v/>
      </c>
      <c r="AE1121" t="str">
        <f>IF(OR(ISBLANK('!0'!AK1123),ISERROR('!0'!AK1123)),"",'!0'!AK1123)</f>
        <v/>
      </c>
      <c r="AF1121" t="str">
        <f>IF(OR(ISBLANK('!0'!AL1123),ISERROR('!0'!AL1123)),"",'!0'!AL1123)</f>
        <v/>
      </c>
      <c r="AG1121" t="str">
        <f>IF(OR(ISBLANK('!0'!AM1123),ISERROR('!0'!AM1123)),"",'!0'!AM1123)</f>
        <v/>
      </c>
      <c r="AH1121" t="str">
        <f>IF(OR(ISBLANK('!0'!AN1123),ISERROR('!0'!AN1123)),"",'!0'!AN1123)</f>
        <v/>
      </c>
      <c r="AI1121" t="str">
        <f>IF(OR(ISBLANK('!0'!AO1123),ISERROR('!0'!AO1123)),"",'!0'!AO1123)</f>
        <v/>
      </c>
      <c r="AJ1121" t="str">
        <f>IF(OR(ISBLANK('!0'!AP1123),ISERROR('!0'!AP1123)),"",'!0'!AP1123)</f>
        <v/>
      </c>
      <c r="AK1121" t="str">
        <f>IF(OR(ISBLANK('!0'!AQ1123),ISERROR('!0'!AQ1123)),"",'!0'!AQ1123)</f>
        <v/>
      </c>
      <c r="AL1121" t="str">
        <f>IF(OR(ISBLANK('!0'!AR1123),ISERROR('!0'!AR1123)),"",'!0'!AR1123)</f>
        <v/>
      </c>
      <c r="AM1121" t="str">
        <f>IF(OR(ISBLANK('!0'!AS1123),ISERROR('!0'!AS1123)),"",'!0'!AS1123)</f>
        <v/>
      </c>
      <c r="AN1121" t="str">
        <f>IF(OR(ISBLANK('!0'!AT1123),ISERROR('!0'!AT1123)),"",'!0'!AT1123)</f>
        <v/>
      </c>
      <c r="AO1121" t="str">
        <f>IF(OR(ISBLANK('!0'!AU1123),ISERROR('!0'!AU1123)),"",'!0'!AU1123)</f>
        <v/>
      </c>
      <c r="AP1121" t="str">
        <f>IF(OR(ISBLANK('!0'!AV1123),ISERROR('!0'!AV1123)),"",'!0'!AV1123)</f>
        <v/>
      </c>
      <c r="AQ1121" t="str">
        <f>IF(OR(ISBLANK('!0'!AW1123),ISERROR('!0'!AW1123)),"",'!0'!AW1123)</f>
        <v/>
      </c>
      <c r="AR1121" t="str">
        <f>IF(OR(ISBLANK('!0'!AX1123),ISERROR('!0'!AX1123)),"",'!0'!AX1123)</f>
        <v/>
      </c>
      <c r="AS1121" t="str">
        <f>IF(OR(ISBLANK('!0'!AY1123),ISERROR('!0'!AY1123)),"",'!0'!AY1123)</f>
        <v/>
      </c>
      <c r="AT1121" t="str">
        <f>IF(OR(ISBLANK('!0'!AZ1123),ISERROR('!0'!AZ1123)),"",'!0'!AZ1123)</f>
        <v/>
      </c>
      <c r="AU1121" t="str">
        <f>IF(OR(ISBLANK('!0'!BA1123),ISERROR('!0'!BA1123)),"",'!0'!BA1123)</f>
        <v/>
      </c>
      <c r="AV1121" t="str">
        <f>IF(OR(ISBLANK('!0'!BB1123),ISERROR('!0'!BB1123)),"",'!0'!BB1123)</f>
        <v/>
      </c>
      <c r="AW1121" t="str">
        <f>IF(OR(ISBLANK('!0'!BC1123),ISERROR('!0'!BC1123)),"",'!0'!BC1123)</f>
        <v/>
      </c>
      <c r="AX1121" t="str">
        <f>IF(OR(ISBLANK('!0'!BD1123),ISERROR('!0'!BD1123)),"",'!0'!BD1123)</f>
        <v/>
      </c>
      <c r="AY1121" t="str">
        <f>IF(OR(ISBLANK('!0'!BE1123),ISERROR('!0'!BE1123)),"",'!0'!BE1123)</f>
        <v/>
      </c>
      <c r="AZ1121" t="str">
        <f>IF(OR(ISBLANK('!0'!BF1123),ISERROR('!0'!BF1123)),"",'!0'!BF1123)</f>
        <v/>
      </c>
      <c r="BA1121" t="str">
        <f>IF(OR(ISBLANK('!0'!BG1123),ISERROR('!0'!BG1123)),"",'!0'!BG1123)</f>
        <v/>
      </c>
      <c r="BB1121" t="str">
        <f>IF(OR(ISBLANK('!0'!BH1123),ISERROR('!0'!BH1123)),"",'!0'!BH1123)</f>
        <v/>
      </c>
      <c r="BC1121" t="str">
        <f>IF(OR(ISBLANK('!0'!BI1123),ISERROR('!0'!BI1123)),"",'!0'!BI1123)</f>
        <v/>
      </c>
    </row>
    <row r="1122" spans="1:55" ht="12.75" customHeight="1" x14ac:dyDescent="0.2">
      <c r="A1122" t="str">
        <f>IF(OR(ISBLANK('!0'!A1124),ISERROR('!0'!A1124)),"",'!0'!A1124)</f>
        <v/>
      </c>
      <c r="B1122" t="str">
        <f>IF(OR(ISBLANK('!0'!B1124),ISERROR('!0'!B1124)),"",'!0'!B1124)</f>
        <v/>
      </c>
      <c r="C1122" t="str">
        <f>IF(OR(ISBLANK('!0'!C1123),ISERROR('!0'!C1123)),"",'!0'!C1123)</f>
        <v/>
      </c>
      <c r="D1122" t="str">
        <f>IF(OR(ISBLANK('!0'!D1124),ISERROR('!0'!D1124)),"",'!0'!D1124)</f>
        <v/>
      </c>
      <c r="E1122" t="str">
        <f>IF(OR(ISBLANK('!0'!E1124),ISERROR('!0'!E1124)),"",'!0'!E1124)</f>
        <v/>
      </c>
      <c r="F1122" t="str">
        <f>IF(OR(ISBLANK('!0'!F1124),ISERROR('!0'!F1124)),"",'!0'!F1124)</f>
        <v/>
      </c>
      <c r="G1122" t="str">
        <f>IF(OR(ISBLANK('!0'!G1124),ISERROR('!0'!G1124)),"",'!0'!G1124)</f>
        <v/>
      </c>
      <c r="H1122" t="str">
        <f>IF(OR(ISBLANK('!0'!H1124),ISERROR('!0'!H1124)),"",'!0'!H1124)</f>
        <v/>
      </c>
      <c r="I1122" s="4" t="str">
        <f>IF(OR(ISBLANK('!0'!I1124),ISERROR('!0'!I1124)),"",'!0'!I1124)</f>
        <v/>
      </c>
      <c r="J1122" t="str">
        <f>IF(OR(ISBLANK('!0'!J1124),ISERROR('!0'!J1124)),"",'!0'!J1124)</f>
        <v/>
      </c>
      <c r="K1122" s="59" t="str">
        <f>IF(OR(ISBLANK('!0'!K1124),ISERROR('!0'!K1124)),"",'!0'!K1124)</f>
        <v/>
      </c>
      <c r="L1122" t="str">
        <f>IF(OR(ISBLANK('!0'!L1124),ISERROR('!0'!L1124)),"",'!0'!L1124)</f>
        <v/>
      </c>
      <c r="M1122" t="str">
        <f>IF(OR(ISBLANK('!0'!M1124),ISERROR('!0'!M1124)),"",'!0'!M1124)</f>
        <v/>
      </c>
      <c r="N1122" t="str">
        <f>IF(OR(ISBLANK('!0'!N1124),ISERROR('!0'!N1124)),"",'!0'!N1124)</f>
        <v/>
      </c>
      <c r="O1122" t="str">
        <f>IF(OR(ISBLANK('!0'!O1124),ISERROR('!0'!O1124)),"",'!0'!O1124)</f>
        <v/>
      </c>
      <c r="P1122" t="str">
        <f>IF(OR(ISBLANK('!0'!P1124),ISERROR('!0'!P1124)),"",'!0'!P1124)</f>
        <v/>
      </c>
      <c r="Q1122" t="str">
        <f>IF(OR(ISBLANK('!0'!Q1124),ISERROR('!0'!Q1124)),"",'!0'!Q1124)</f>
        <v/>
      </c>
      <c r="R1122" t="str">
        <f>IF(OR(ISBLANK('!0'!R1124),ISERROR('!0'!R1124)),"",'!0'!R1124)</f>
        <v/>
      </c>
      <c r="S1122" t="str">
        <f>IF(OR(ISBLANK('!0'!S1124),ISERROR('!0'!S1124)),"",'!0'!S1124)</f>
        <v/>
      </c>
      <c r="T1122" t="str">
        <f>IF(OR(ISBLANK('!0'!T1124),ISERROR('!0'!T1124)),"",'!0'!T1124)</f>
        <v/>
      </c>
      <c r="U1122" t="str">
        <f>IF(OR(ISBLANK('!0'!U1124),ISERROR('!0'!U1124)),"",'!0'!U1124)</f>
        <v/>
      </c>
      <c r="V1122" t="str">
        <f>IF(OR(ISBLANK('!0'!V1124),ISERROR('!0'!V1124)),"",'!0'!V1124)</f>
        <v/>
      </c>
      <c r="W1122" t="str">
        <f>IF(OR(ISBLANK('!0'!W1124),ISERROR('!0'!W1124)),"",'!0'!W1124)</f>
        <v/>
      </c>
      <c r="X1122" t="str">
        <f>IF(OR(ISBLANK('!0'!X1124),ISERROR('!0'!X1124)),"",'!0'!X1124)</f>
        <v/>
      </c>
      <c r="Y1122" t="str">
        <f>IF(OR(ISBLANK('!0'!Y1124),ISERROR('!0'!Y1124)),"",'!0'!Y1124)</f>
        <v/>
      </c>
      <c r="Z1122" t="str">
        <f>IF(OR(ISBLANK('!0'!Z1124),ISERROR('!0'!Z1124)),"",'!0'!Z1124)</f>
        <v/>
      </c>
      <c r="AA1122" t="str">
        <f>IF(OR(ISBLANK('!0'!AA1124),ISERROR('!0'!AA1124)),"",'!0'!AA1124)</f>
        <v/>
      </c>
      <c r="AB1122" t="str">
        <f>IF(OR(ISBLANK('!0'!AB1124),ISERROR('!0'!AB1124)),"",'!0'!AB1124)</f>
        <v/>
      </c>
      <c r="AC1122" t="str">
        <f>IF(OR(ISBLANK('!0'!AI1124),ISERROR('!0'!AI1124)),"",'!0'!AI1124)</f>
        <v/>
      </c>
      <c r="AD1122" t="str">
        <f>IF(OR(ISBLANK('!0'!AJ1124),ISERROR('!0'!AJ1124)),"",'!0'!AJ1124)</f>
        <v/>
      </c>
      <c r="AE1122" t="str">
        <f>IF(OR(ISBLANK('!0'!AK1124),ISERROR('!0'!AK1124)),"",'!0'!AK1124)</f>
        <v/>
      </c>
      <c r="AF1122" t="str">
        <f>IF(OR(ISBLANK('!0'!AL1124),ISERROR('!0'!AL1124)),"",'!0'!AL1124)</f>
        <v/>
      </c>
      <c r="AG1122" t="str">
        <f>IF(OR(ISBLANK('!0'!AM1124),ISERROR('!0'!AM1124)),"",'!0'!AM1124)</f>
        <v/>
      </c>
      <c r="AH1122" t="str">
        <f>IF(OR(ISBLANK('!0'!AN1124),ISERROR('!0'!AN1124)),"",'!0'!AN1124)</f>
        <v/>
      </c>
      <c r="AI1122" t="str">
        <f>IF(OR(ISBLANK('!0'!AO1124),ISERROR('!0'!AO1124)),"",'!0'!AO1124)</f>
        <v/>
      </c>
      <c r="AJ1122" t="str">
        <f>IF(OR(ISBLANK('!0'!AP1124),ISERROR('!0'!AP1124)),"",'!0'!AP1124)</f>
        <v/>
      </c>
      <c r="AK1122" t="str">
        <f>IF(OR(ISBLANK('!0'!AQ1124),ISERROR('!0'!AQ1124)),"",'!0'!AQ1124)</f>
        <v/>
      </c>
      <c r="AL1122" t="str">
        <f>IF(OR(ISBLANK('!0'!AR1124),ISERROR('!0'!AR1124)),"",'!0'!AR1124)</f>
        <v/>
      </c>
      <c r="AM1122" t="str">
        <f>IF(OR(ISBLANK('!0'!AS1124),ISERROR('!0'!AS1124)),"",'!0'!AS1124)</f>
        <v/>
      </c>
      <c r="AN1122" t="str">
        <f>IF(OR(ISBLANK('!0'!AT1124),ISERROR('!0'!AT1124)),"",'!0'!AT1124)</f>
        <v/>
      </c>
      <c r="AO1122" t="str">
        <f>IF(OR(ISBLANK('!0'!AU1124),ISERROR('!0'!AU1124)),"",'!0'!AU1124)</f>
        <v/>
      </c>
      <c r="AP1122" t="str">
        <f>IF(OR(ISBLANK('!0'!AV1124),ISERROR('!0'!AV1124)),"",'!0'!AV1124)</f>
        <v/>
      </c>
      <c r="AQ1122" t="str">
        <f>IF(OR(ISBLANK('!0'!AW1124),ISERROR('!0'!AW1124)),"",'!0'!AW1124)</f>
        <v/>
      </c>
      <c r="AR1122" t="str">
        <f>IF(OR(ISBLANK('!0'!AX1124),ISERROR('!0'!AX1124)),"",'!0'!AX1124)</f>
        <v/>
      </c>
      <c r="AS1122" t="str">
        <f>IF(OR(ISBLANK('!0'!AY1124),ISERROR('!0'!AY1124)),"",'!0'!AY1124)</f>
        <v/>
      </c>
      <c r="AT1122" t="str">
        <f>IF(OR(ISBLANK('!0'!AZ1124),ISERROR('!0'!AZ1124)),"",'!0'!AZ1124)</f>
        <v/>
      </c>
      <c r="AU1122" t="str">
        <f>IF(OR(ISBLANK('!0'!BA1124),ISERROR('!0'!BA1124)),"",'!0'!BA1124)</f>
        <v/>
      </c>
      <c r="AV1122" t="str">
        <f>IF(OR(ISBLANK('!0'!BB1124),ISERROR('!0'!BB1124)),"",'!0'!BB1124)</f>
        <v/>
      </c>
      <c r="AW1122" t="str">
        <f>IF(OR(ISBLANK('!0'!BC1124),ISERROR('!0'!BC1124)),"",'!0'!BC1124)</f>
        <v/>
      </c>
      <c r="AX1122" t="str">
        <f>IF(OR(ISBLANK('!0'!BD1124),ISERROR('!0'!BD1124)),"",'!0'!BD1124)</f>
        <v/>
      </c>
      <c r="AY1122" t="str">
        <f>IF(OR(ISBLANK('!0'!BE1124),ISERROR('!0'!BE1124)),"",'!0'!BE1124)</f>
        <v/>
      </c>
      <c r="AZ1122" t="str">
        <f>IF(OR(ISBLANK('!0'!BF1124),ISERROR('!0'!BF1124)),"",'!0'!BF1124)</f>
        <v/>
      </c>
      <c r="BA1122" t="str">
        <f>IF(OR(ISBLANK('!0'!BG1124),ISERROR('!0'!BG1124)),"",'!0'!BG1124)</f>
        <v/>
      </c>
      <c r="BB1122" t="str">
        <f>IF(OR(ISBLANK('!0'!BH1124),ISERROR('!0'!BH1124)),"",'!0'!BH1124)</f>
        <v/>
      </c>
      <c r="BC1122" t="str">
        <f>IF(OR(ISBLANK('!0'!BI1124),ISERROR('!0'!BI1124)),"",'!0'!BI1124)</f>
        <v/>
      </c>
    </row>
    <row r="1123" spans="1:55" ht="12.75" customHeight="1" x14ac:dyDescent="0.2">
      <c r="A1123" t="str">
        <f>IF(OR(ISBLANK('!0'!A1125),ISERROR('!0'!A1125)),"",'!0'!A1125)</f>
        <v/>
      </c>
      <c r="B1123" t="str">
        <f>IF(OR(ISBLANK('!0'!B1125),ISERROR('!0'!B1125)),"",'!0'!B1125)</f>
        <v/>
      </c>
      <c r="C1123" t="str">
        <f>IF(OR(ISBLANK('!0'!C1124),ISERROR('!0'!C1124)),"",'!0'!C1124)</f>
        <v/>
      </c>
      <c r="D1123" t="str">
        <f>IF(OR(ISBLANK('!0'!D1125),ISERROR('!0'!D1125)),"",'!0'!D1125)</f>
        <v/>
      </c>
      <c r="E1123" t="str">
        <f>IF(OR(ISBLANK('!0'!E1125),ISERROR('!0'!E1125)),"",'!0'!E1125)</f>
        <v/>
      </c>
      <c r="F1123" t="str">
        <f>IF(OR(ISBLANK('!0'!F1125),ISERROR('!0'!F1125)),"",'!0'!F1125)</f>
        <v/>
      </c>
      <c r="G1123" t="str">
        <f>IF(OR(ISBLANK('!0'!G1125),ISERROR('!0'!G1125)),"",'!0'!G1125)</f>
        <v/>
      </c>
      <c r="H1123" t="str">
        <f>IF(OR(ISBLANK('!0'!H1125),ISERROR('!0'!H1125)),"",'!0'!H1125)</f>
        <v/>
      </c>
      <c r="I1123" s="4" t="str">
        <f>IF(OR(ISBLANK('!0'!I1125),ISERROR('!0'!I1125)),"",'!0'!I1125)</f>
        <v/>
      </c>
      <c r="J1123" t="str">
        <f>IF(OR(ISBLANK('!0'!J1125),ISERROR('!0'!J1125)),"",'!0'!J1125)</f>
        <v/>
      </c>
      <c r="K1123" s="59" t="str">
        <f>IF(OR(ISBLANK('!0'!K1125),ISERROR('!0'!K1125)),"",'!0'!K1125)</f>
        <v/>
      </c>
      <c r="L1123" t="str">
        <f>IF(OR(ISBLANK('!0'!L1125),ISERROR('!0'!L1125)),"",'!0'!L1125)</f>
        <v/>
      </c>
      <c r="M1123" t="str">
        <f>IF(OR(ISBLANK('!0'!M1125),ISERROR('!0'!M1125)),"",'!0'!M1125)</f>
        <v/>
      </c>
      <c r="N1123" t="str">
        <f>IF(OR(ISBLANK('!0'!N1125),ISERROR('!0'!N1125)),"",'!0'!N1125)</f>
        <v/>
      </c>
      <c r="O1123" t="str">
        <f>IF(OR(ISBLANK('!0'!O1125),ISERROR('!0'!O1125)),"",'!0'!O1125)</f>
        <v/>
      </c>
      <c r="P1123" t="str">
        <f>IF(OR(ISBLANK('!0'!P1125),ISERROR('!0'!P1125)),"",'!0'!P1125)</f>
        <v/>
      </c>
      <c r="Q1123" t="str">
        <f>IF(OR(ISBLANK('!0'!Q1125),ISERROR('!0'!Q1125)),"",'!0'!Q1125)</f>
        <v/>
      </c>
      <c r="R1123" t="str">
        <f>IF(OR(ISBLANK('!0'!R1125),ISERROR('!0'!R1125)),"",'!0'!R1125)</f>
        <v/>
      </c>
      <c r="S1123" t="str">
        <f>IF(OR(ISBLANK('!0'!S1125),ISERROR('!0'!S1125)),"",'!0'!S1125)</f>
        <v/>
      </c>
      <c r="T1123" t="str">
        <f>IF(OR(ISBLANK('!0'!T1125),ISERROR('!0'!T1125)),"",'!0'!T1125)</f>
        <v/>
      </c>
      <c r="U1123" t="str">
        <f>IF(OR(ISBLANK('!0'!U1125),ISERROR('!0'!U1125)),"",'!0'!U1125)</f>
        <v/>
      </c>
      <c r="V1123" t="str">
        <f>IF(OR(ISBLANK('!0'!V1125),ISERROR('!0'!V1125)),"",'!0'!V1125)</f>
        <v/>
      </c>
      <c r="W1123" t="str">
        <f>IF(OR(ISBLANK('!0'!W1125),ISERROR('!0'!W1125)),"",'!0'!W1125)</f>
        <v/>
      </c>
      <c r="X1123" t="str">
        <f>IF(OR(ISBLANK('!0'!X1125),ISERROR('!0'!X1125)),"",'!0'!X1125)</f>
        <v/>
      </c>
      <c r="Y1123" t="str">
        <f>IF(OR(ISBLANK('!0'!Y1125),ISERROR('!0'!Y1125)),"",'!0'!Y1125)</f>
        <v/>
      </c>
      <c r="Z1123" t="str">
        <f>IF(OR(ISBLANK('!0'!Z1125),ISERROR('!0'!Z1125)),"",'!0'!Z1125)</f>
        <v/>
      </c>
      <c r="AA1123" t="str">
        <f>IF(OR(ISBLANK('!0'!AA1125),ISERROR('!0'!AA1125)),"",'!0'!AA1125)</f>
        <v/>
      </c>
      <c r="AB1123" t="str">
        <f>IF(OR(ISBLANK('!0'!AB1125),ISERROR('!0'!AB1125)),"",'!0'!AB1125)</f>
        <v/>
      </c>
      <c r="AC1123" t="str">
        <f>IF(OR(ISBLANK('!0'!AI1125),ISERROR('!0'!AI1125)),"",'!0'!AI1125)</f>
        <v/>
      </c>
      <c r="AD1123" t="str">
        <f>IF(OR(ISBLANK('!0'!AJ1125),ISERROR('!0'!AJ1125)),"",'!0'!AJ1125)</f>
        <v/>
      </c>
      <c r="AE1123" t="str">
        <f>IF(OR(ISBLANK('!0'!AK1125),ISERROR('!0'!AK1125)),"",'!0'!AK1125)</f>
        <v/>
      </c>
      <c r="AF1123" t="str">
        <f>IF(OR(ISBLANK('!0'!AL1125),ISERROR('!0'!AL1125)),"",'!0'!AL1125)</f>
        <v/>
      </c>
      <c r="AG1123" t="str">
        <f>IF(OR(ISBLANK('!0'!AM1125),ISERROR('!0'!AM1125)),"",'!0'!AM1125)</f>
        <v/>
      </c>
      <c r="AH1123" t="str">
        <f>IF(OR(ISBLANK('!0'!AN1125),ISERROR('!0'!AN1125)),"",'!0'!AN1125)</f>
        <v/>
      </c>
      <c r="AI1123" t="str">
        <f>IF(OR(ISBLANK('!0'!AO1125),ISERROR('!0'!AO1125)),"",'!0'!AO1125)</f>
        <v/>
      </c>
      <c r="AJ1123" t="str">
        <f>IF(OR(ISBLANK('!0'!AP1125),ISERROR('!0'!AP1125)),"",'!0'!AP1125)</f>
        <v/>
      </c>
      <c r="AK1123" t="str">
        <f>IF(OR(ISBLANK('!0'!AQ1125),ISERROR('!0'!AQ1125)),"",'!0'!AQ1125)</f>
        <v/>
      </c>
      <c r="AL1123" t="str">
        <f>IF(OR(ISBLANK('!0'!AR1125),ISERROR('!0'!AR1125)),"",'!0'!AR1125)</f>
        <v/>
      </c>
      <c r="AM1123" t="str">
        <f>IF(OR(ISBLANK('!0'!AS1125),ISERROR('!0'!AS1125)),"",'!0'!AS1125)</f>
        <v/>
      </c>
      <c r="AN1123" t="str">
        <f>IF(OR(ISBLANK('!0'!AT1125),ISERROR('!0'!AT1125)),"",'!0'!AT1125)</f>
        <v/>
      </c>
      <c r="AO1123" t="str">
        <f>IF(OR(ISBLANK('!0'!AU1125),ISERROR('!0'!AU1125)),"",'!0'!AU1125)</f>
        <v/>
      </c>
      <c r="AP1123" t="str">
        <f>IF(OR(ISBLANK('!0'!AV1125),ISERROR('!0'!AV1125)),"",'!0'!AV1125)</f>
        <v/>
      </c>
      <c r="AQ1123" t="str">
        <f>IF(OR(ISBLANK('!0'!AW1125),ISERROR('!0'!AW1125)),"",'!0'!AW1125)</f>
        <v/>
      </c>
      <c r="AR1123" t="str">
        <f>IF(OR(ISBLANK('!0'!AX1125),ISERROR('!0'!AX1125)),"",'!0'!AX1125)</f>
        <v/>
      </c>
      <c r="AS1123" t="str">
        <f>IF(OR(ISBLANK('!0'!AY1125),ISERROR('!0'!AY1125)),"",'!0'!AY1125)</f>
        <v/>
      </c>
      <c r="AT1123" t="str">
        <f>IF(OR(ISBLANK('!0'!AZ1125),ISERROR('!0'!AZ1125)),"",'!0'!AZ1125)</f>
        <v/>
      </c>
      <c r="AU1123" t="str">
        <f>IF(OR(ISBLANK('!0'!BA1125),ISERROR('!0'!BA1125)),"",'!0'!BA1125)</f>
        <v/>
      </c>
      <c r="AV1123" t="str">
        <f>IF(OR(ISBLANK('!0'!BB1125),ISERROR('!0'!BB1125)),"",'!0'!BB1125)</f>
        <v/>
      </c>
      <c r="AW1123" t="str">
        <f>IF(OR(ISBLANK('!0'!BC1125),ISERROR('!0'!BC1125)),"",'!0'!BC1125)</f>
        <v/>
      </c>
      <c r="AX1123" t="str">
        <f>IF(OR(ISBLANK('!0'!BD1125),ISERROR('!0'!BD1125)),"",'!0'!BD1125)</f>
        <v/>
      </c>
      <c r="AY1123" t="str">
        <f>IF(OR(ISBLANK('!0'!BE1125),ISERROR('!0'!BE1125)),"",'!0'!BE1125)</f>
        <v/>
      </c>
      <c r="AZ1123" t="str">
        <f>IF(OR(ISBLANK('!0'!BF1125),ISERROR('!0'!BF1125)),"",'!0'!BF1125)</f>
        <v/>
      </c>
      <c r="BA1123" t="str">
        <f>IF(OR(ISBLANK('!0'!BG1125),ISERROR('!0'!BG1125)),"",'!0'!BG1125)</f>
        <v/>
      </c>
      <c r="BB1123" t="str">
        <f>IF(OR(ISBLANK('!0'!BH1125),ISERROR('!0'!BH1125)),"",'!0'!BH1125)</f>
        <v/>
      </c>
      <c r="BC1123" t="str">
        <f>IF(OR(ISBLANK('!0'!BI1125),ISERROR('!0'!BI1125)),"",'!0'!BI1125)</f>
        <v/>
      </c>
    </row>
    <row r="1124" spans="1:55" ht="12.75" customHeight="1" x14ac:dyDescent="0.2">
      <c r="A1124" t="str">
        <f>IF(OR(ISBLANK('!0'!A1126),ISERROR('!0'!A1126)),"",'!0'!A1126)</f>
        <v/>
      </c>
      <c r="B1124" t="str">
        <f>IF(OR(ISBLANK('!0'!B1126),ISERROR('!0'!B1126)),"",'!0'!B1126)</f>
        <v/>
      </c>
      <c r="C1124" t="str">
        <f>IF(OR(ISBLANK('!0'!C1125),ISERROR('!0'!C1125)),"",'!0'!C1125)</f>
        <v/>
      </c>
      <c r="D1124" t="str">
        <f>IF(OR(ISBLANK('!0'!D1126),ISERROR('!0'!D1126)),"",'!0'!D1126)</f>
        <v/>
      </c>
      <c r="E1124" t="str">
        <f>IF(OR(ISBLANK('!0'!E1126),ISERROR('!0'!E1126)),"",'!0'!E1126)</f>
        <v/>
      </c>
      <c r="F1124" t="str">
        <f>IF(OR(ISBLANK('!0'!F1126),ISERROR('!0'!F1126)),"",'!0'!F1126)</f>
        <v/>
      </c>
      <c r="G1124" t="str">
        <f>IF(OR(ISBLANK('!0'!G1126),ISERROR('!0'!G1126)),"",'!0'!G1126)</f>
        <v/>
      </c>
      <c r="H1124" t="str">
        <f>IF(OR(ISBLANK('!0'!H1126),ISERROR('!0'!H1126)),"",'!0'!H1126)</f>
        <v/>
      </c>
      <c r="I1124" s="4" t="str">
        <f>IF(OR(ISBLANK('!0'!I1126),ISERROR('!0'!I1126)),"",'!0'!I1126)</f>
        <v/>
      </c>
      <c r="J1124" t="str">
        <f>IF(OR(ISBLANK('!0'!J1126),ISERROR('!0'!J1126)),"",'!0'!J1126)</f>
        <v/>
      </c>
      <c r="K1124" s="59" t="str">
        <f>IF(OR(ISBLANK('!0'!K1126),ISERROR('!0'!K1126)),"",'!0'!K1126)</f>
        <v/>
      </c>
      <c r="L1124" t="str">
        <f>IF(OR(ISBLANK('!0'!L1126),ISERROR('!0'!L1126)),"",'!0'!L1126)</f>
        <v/>
      </c>
      <c r="M1124" t="str">
        <f>IF(OR(ISBLANK('!0'!M1126),ISERROR('!0'!M1126)),"",'!0'!M1126)</f>
        <v/>
      </c>
      <c r="N1124" t="str">
        <f>IF(OR(ISBLANK('!0'!N1126),ISERROR('!0'!N1126)),"",'!0'!N1126)</f>
        <v/>
      </c>
      <c r="O1124" t="str">
        <f>IF(OR(ISBLANK('!0'!O1126),ISERROR('!0'!O1126)),"",'!0'!O1126)</f>
        <v/>
      </c>
      <c r="P1124" t="str">
        <f>IF(OR(ISBLANK('!0'!P1126),ISERROR('!0'!P1126)),"",'!0'!P1126)</f>
        <v/>
      </c>
      <c r="Q1124" t="str">
        <f>IF(OR(ISBLANK('!0'!Q1126),ISERROR('!0'!Q1126)),"",'!0'!Q1126)</f>
        <v/>
      </c>
      <c r="R1124" t="str">
        <f>IF(OR(ISBLANK('!0'!R1126),ISERROR('!0'!R1126)),"",'!0'!R1126)</f>
        <v/>
      </c>
      <c r="S1124" t="str">
        <f>IF(OR(ISBLANK('!0'!S1126),ISERROR('!0'!S1126)),"",'!0'!S1126)</f>
        <v/>
      </c>
      <c r="T1124" t="str">
        <f>IF(OR(ISBLANK('!0'!T1126),ISERROR('!0'!T1126)),"",'!0'!T1126)</f>
        <v/>
      </c>
      <c r="U1124" t="str">
        <f>IF(OR(ISBLANK('!0'!U1126),ISERROR('!0'!U1126)),"",'!0'!U1126)</f>
        <v/>
      </c>
      <c r="V1124" t="str">
        <f>IF(OR(ISBLANK('!0'!V1126),ISERROR('!0'!V1126)),"",'!0'!V1126)</f>
        <v/>
      </c>
      <c r="W1124" t="str">
        <f>IF(OR(ISBLANK('!0'!W1126),ISERROR('!0'!W1126)),"",'!0'!W1126)</f>
        <v/>
      </c>
      <c r="X1124" t="str">
        <f>IF(OR(ISBLANK('!0'!X1126),ISERROR('!0'!X1126)),"",'!0'!X1126)</f>
        <v/>
      </c>
      <c r="Y1124" t="str">
        <f>IF(OR(ISBLANK('!0'!Y1126),ISERROR('!0'!Y1126)),"",'!0'!Y1126)</f>
        <v/>
      </c>
      <c r="Z1124" t="str">
        <f>IF(OR(ISBLANK('!0'!Z1126),ISERROR('!0'!Z1126)),"",'!0'!Z1126)</f>
        <v/>
      </c>
      <c r="AA1124" t="str">
        <f>IF(OR(ISBLANK('!0'!AA1126),ISERROR('!0'!AA1126)),"",'!0'!AA1126)</f>
        <v/>
      </c>
      <c r="AB1124" t="str">
        <f>IF(OR(ISBLANK('!0'!AB1126),ISERROR('!0'!AB1126)),"",'!0'!AB1126)</f>
        <v/>
      </c>
      <c r="AC1124" t="str">
        <f>IF(OR(ISBLANK('!0'!AI1126),ISERROR('!0'!AI1126)),"",'!0'!AI1126)</f>
        <v/>
      </c>
      <c r="AD1124" t="str">
        <f>IF(OR(ISBLANK('!0'!AJ1126),ISERROR('!0'!AJ1126)),"",'!0'!AJ1126)</f>
        <v/>
      </c>
      <c r="AE1124" t="str">
        <f>IF(OR(ISBLANK('!0'!AK1126),ISERROR('!0'!AK1126)),"",'!0'!AK1126)</f>
        <v/>
      </c>
      <c r="AF1124" t="str">
        <f>IF(OR(ISBLANK('!0'!AL1126),ISERROR('!0'!AL1126)),"",'!0'!AL1126)</f>
        <v/>
      </c>
      <c r="AG1124" t="str">
        <f>IF(OR(ISBLANK('!0'!AM1126),ISERROR('!0'!AM1126)),"",'!0'!AM1126)</f>
        <v/>
      </c>
      <c r="AH1124" t="str">
        <f>IF(OR(ISBLANK('!0'!AN1126),ISERROR('!0'!AN1126)),"",'!0'!AN1126)</f>
        <v/>
      </c>
      <c r="AI1124" t="str">
        <f>IF(OR(ISBLANK('!0'!AO1126),ISERROR('!0'!AO1126)),"",'!0'!AO1126)</f>
        <v/>
      </c>
      <c r="AJ1124" t="str">
        <f>IF(OR(ISBLANK('!0'!AP1126),ISERROR('!0'!AP1126)),"",'!0'!AP1126)</f>
        <v/>
      </c>
      <c r="AK1124" t="str">
        <f>IF(OR(ISBLANK('!0'!AQ1126),ISERROR('!0'!AQ1126)),"",'!0'!AQ1126)</f>
        <v/>
      </c>
      <c r="AL1124" t="str">
        <f>IF(OR(ISBLANK('!0'!AR1126),ISERROR('!0'!AR1126)),"",'!0'!AR1126)</f>
        <v/>
      </c>
      <c r="AM1124" t="str">
        <f>IF(OR(ISBLANK('!0'!AS1126),ISERROR('!0'!AS1126)),"",'!0'!AS1126)</f>
        <v/>
      </c>
      <c r="AN1124" t="str">
        <f>IF(OR(ISBLANK('!0'!AT1126),ISERROR('!0'!AT1126)),"",'!0'!AT1126)</f>
        <v/>
      </c>
      <c r="AO1124" t="str">
        <f>IF(OR(ISBLANK('!0'!AU1126),ISERROR('!0'!AU1126)),"",'!0'!AU1126)</f>
        <v/>
      </c>
      <c r="AP1124" t="str">
        <f>IF(OR(ISBLANK('!0'!AV1126),ISERROR('!0'!AV1126)),"",'!0'!AV1126)</f>
        <v/>
      </c>
      <c r="AQ1124" t="str">
        <f>IF(OR(ISBLANK('!0'!AW1126),ISERROR('!0'!AW1126)),"",'!0'!AW1126)</f>
        <v/>
      </c>
      <c r="AR1124" t="str">
        <f>IF(OR(ISBLANK('!0'!AX1126),ISERROR('!0'!AX1126)),"",'!0'!AX1126)</f>
        <v/>
      </c>
      <c r="AS1124" t="str">
        <f>IF(OR(ISBLANK('!0'!AY1126),ISERROR('!0'!AY1126)),"",'!0'!AY1126)</f>
        <v/>
      </c>
      <c r="AT1124" t="str">
        <f>IF(OR(ISBLANK('!0'!AZ1126),ISERROR('!0'!AZ1126)),"",'!0'!AZ1126)</f>
        <v/>
      </c>
      <c r="AU1124" t="str">
        <f>IF(OR(ISBLANK('!0'!BA1126),ISERROR('!0'!BA1126)),"",'!0'!BA1126)</f>
        <v/>
      </c>
      <c r="AV1124" t="str">
        <f>IF(OR(ISBLANK('!0'!BB1126),ISERROR('!0'!BB1126)),"",'!0'!BB1126)</f>
        <v/>
      </c>
      <c r="AW1124" t="str">
        <f>IF(OR(ISBLANK('!0'!BC1126),ISERROR('!0'!BC1126)),"",'!0'!BC1126)</f>
        <v/>
      </c>
      <c r="AX1124" t="str">
        <f>IF(OR(ISBLANK('!0'!BD1126),ISERROR('!0'!BD1126)),"",'!0'!BD1126)</f>
        <v/>
      </c>
      <c r="AY1124" t="str">
        <f>IF(OR(ISBLANK('!0'!BE1126),ISERROR('!0'!BE1126)),"",'!0'!BE1126)</f>
        <v/>
      </c>
      <c r="AZ1124" t="str">
        <f>IF(OR(ISBLANK('!0'!BF1126),ISERROR('!0'!BF1126)),"",'!0'!BF1126)</f>
        <v/>
      </c>
      <c r="BA1124" t="str">
        <f>IF(OR(ISBLANK('!0'!BG1126),ISERROR('!0'!BG1126)),"",'!0'!BG1126)</f>
        <v/>
      </c>
      <c r="BB1124" t="str">
        <f>IF(OR(ISBLANK('!0'!BH1126),ISERROR('!0'!BH1126)),"",'!0'!BH1126)</f>
        <v/>
      </c>
      <c r="BC1124" t="str">
        <f>IF(OR(ISBLANK('!0'!BI1126),ISERROR('!0'!BI1126)),"",'!0'!BI1126)</f>
        <v/>
      </c>
    </row>
    <row r="1125" spans="1:55" ht="12.75" customHeight="1" x14ac:dyDescent="0.2">
      <c r="A1125" t="str">
        <f>IF(OR(ISBLANK('!0'!A1127),ISERROR('!0'!A1127)),"",'!0'!A1127)</f>
        <v/>
      </c>
      <c r="B1125" t="str">
        <f>IF(OR(ISBLANK('!0'!B1127),ISERROR('!0'!B1127)),"",'!0'!B1127)</f>
        <v/>
      </c>
      <c r="C1125" t="str">
        <f>IF(OR(ISBLANK('!0'!C1126),ISERROR('!0'!C1126)),"",'!0'!C1126)</f>
        <v/>
      </c>
      <c r="D1125" t="str">
        <f>IF(OR(ISBLANK('!0'!D1127),ISERROR('!0'!D1127)),"",'!0'!D1127)</f>
        <v/>
      </c>
      <c r="E1125" t="str">
        <f>IF(OR(ISBLANK('!0'!E1127),ISERROR('!0'!E1127)),"",'!0'!E1127)</f>
        <v/>
      </c>
      <c r="F1125" t="str">
        <f>IF(OR(ISBLANK('!0'!F1127),ISERROR('!0'!F1127)),"",'!0'!F1127)</f>
        <v/>
      </c>
      <c r="G1125" t="str">
        <f>IF(OR(ISBLANK('!0'!G1127),ISERROR('!0'!G1127)),"",'!0'!G1127)</f>
        <v/>
      </c>
      <c r="H1125" t="str">
        <f>IF(OR(ISBLANK('!0'!H1127),ISERROR('!0'!H1127)),"",'!0'!H1127)</f>
        <v/>
      </c>
      <c r="I1125" s="4" t="str">
        <f>IF(OR(ISBLANK('!0'!I1127),ISERROR('!0'!I1127)),"",'!0'!I1127)</f>
        <v/>
      </c>
      <c r="J1125" t="str">
        <f>IF(OR(ISBLANK('!0'!J1127),ISERROR('!0'!J1127)),"",'!0'!J1127)</f>
        <v/>
      </c>
      <c r="K1125" s="59" t="str">
        <f>IF(OR(ISBLANK('!0'!K1127),ISERROR('!0'!K1127)),"",'!0'!K1127)</f>
        <v/>
      </c>
      <c r="L1125" t="str">
        <f>IF(OR(ISBLANK('!0'!L1127),ISERROR('!0'!L1127)),"",'!0'!L1127)</f>
        <v/>
      </c>
      <c r="M1125" t="str">
        <f>IF(OR(ISBLANK('!0'!M1127),ISERROR('!0'!M1127)),"",'!0'!M1127)</f>
        <v/>
      </c>
      <c r="N1125" t="str">
        <f>IF(OR(ISBLANK('!0'!N1127),ISERROR('!0'!N1127)),"",'!0'!N1127)</f>
        <v/>
      </c>
      <c r="O1125" t="str">
        <f>IF(OR(ISBLANK('!0'!O1127),ISERROR('!0'!O1127)),"",'!0'!O1127)</f>
        <v/>
      </c>
      <c r="P1125" t="str">
        <f>IF(OR(ISBLANK('!0'!P1127),ISERROR('!0'!P1127)),"",'!0'!P1127)</f>
        <v/>
      </c>
      <c r="Q1125" t="str">
        <f>IF(OR(ISBLANK('!0'!Q1127),ISERROR('!0'!Q1127)),"",'!0'!Q1127)</f>
        <v/>
      </c>
      <c r="R1125" t="str">
        <f>IF(OR(ISBLANK('!0'!R1127),ISERROR('!0'!R1127)),"",'!0'!R1127)</f>
        <v/>
      </c>
      <c r="S1125" t="str">
        <f>IF(OR(ISBLANK('!0'!S1127),ISERROR('!0'!S1127)),"",'!0'!S1127)</f>
        <v/>
      </c>
      <c r="T1125" t="str">
        <f>IF(OR(ISBLANK('!0'!T1127),ISERROR('!0'!T1127)),"",'!0'!T1127)</f>
        <v/>
      </c>
      <c r="U1125" t="str">
        <f>IF(OR(ISBLANK('!0'!U1127),ISERROR('!0'!U1127)),"",'!0'!U1127)</f>
        <v/>
      </c>
      <c r="V1125" t="str">
        <f>IF(OR(ISBLANK('!0'!V1127),ISERROR('!0'!V1127)),"",'!0'!V1127)</f>
        <v/>
      </c>
      <c r="W1125" t="str">
        <f>IF(OR(ISBLANK('!0'!W1127),ISERROR('!0'!W1127)),"",'!0'!W1127)</f>
        <v/>
      </c>
      <c r="X1125" t="str">
        <f>IF(OR(ISBLANK('!0'!X1127),ISERROR('!0'!X1127)),"",'!0'!X1127)</f>
        <v/>
      </c>
      <c r="Y1125" t="str">
        <f>IF(OR(ISBLANK('!0'!Y1127),ISERROR('!0'!Y1127)),"",'!0'!Y1127)</f>
        <v/>
      </c>
      <c r="Z1125" t="str">
        <f>IF(OR(ISBLANK('!0'!Z1127),ISERROR('!0'!Z1127)),"",'!0'!Z1127)</f>
        <v/>
      </c>
      <c r="AA1125" t="str">
        <f>IF(OR(ISBLANK('!0'!AA1127),ISERROR('!0'!AA1127)),"",'!0'!AA1127)</f>
        <v/>
      </c>
      <c r="AB1125" t="str">
        <f>IF(OR(ISBLANK('!0'!AB1127),ISERROR('!0'!AB1127)),"",'!0'!AB1127)</f>
        <v/>
      </c>
      <c r="AC1125" t="str">
        <f>IF(OR(ISBLANK('!0'!AI1127),ISERROR('!0'!AI1127)),"",'!0'!AI1127)</f>
        <v/>
      </c>
      <c r="AD1125" t="str">
        <f>IF(OR(ISBLANK('!0'!AJ1127),ISERROR('!0'!AJ1127)),"",'!0'!AJ1127)</f>
        <v/>
      </c>
      <c r="AE1125" t="str">
        <f>IF(OR(ISBLANK('!0'!AK1127),ISERROR('!0'!AK1127)),"",'!0'!AK1127)</f>
        <v/>
      </c>
      <c r="AF1125" t="str">
        <f>IF(OR(ISBLANK('!0'!AL1127),ISERROR('!0'!AL1127)),"",'!0'!AL1127)</f>
        <v/>
      </c>
      <c r="AG1125" t="str">
        <f>IF(OR(ISBLANK('!0'!AM1127),ISERROR('!0'!AM1127)),"",'!0'!AM1127)</f>
        <v/>
      </c>
      <c r="AH1125" t="str">
        <f>IF(OR(ISBLANK('!0'!AN1127),ISERROR('!0'!AN1127)),"",'!0'!AN1127)</f>
        <v/>
      </c>
      <c r="AI1125" t="str">
        <f>IF(OR(ISBLANK('!0'!AO1127),ISERROR('!0'!AO1127)),"",'!0'!AO1127)</f>
        <v/>
      </c>
      <c r="AJ1125" t="str">
        <f>IF(OR(ISBLANK('!0'!AP1127),ISERROR('!0'!AP1127)),"",'!0'!AP1127)</f>
        <v/>
      </c>
      <c r="AK1125" t="str">
        <f>IF(OR(ISBLANK('!0'!AQ1127),ISERROR('!0'!AQ1127)),"",'!0'!AQ1127)</f>
        <v/>
      </c>
      <c r="AL1125" t="str">
        <f>IF(OR(ISBLANK('!0'!AR1127),ISERROR('!0'!AR1127)),"",'!0'!AR1127)</f>
        <v/>
      </c>
      <c r="AM1125" t="str">
        <f>IF(OR(ISBLANK('!0'!AS1127),ISERROR('!0'!AS1127)),"",'!0'!AS1127)</f>
        <v/>
      </c>
      <c r="AN1125" t="str">
        <f>IF(OR(ISBLANK('!0'!AT1127),ISERROR('!0'!AT1127)),"",'!0'!AT1127)</f>
        <v/>
      </c>
      <c r="AO1125" t="str">
        <f>IF(OR(ISBLANK('!0'!AU1127),ISERROR('!0'!AU1127)),"",'!0'!AU1127)</f>
        <v/>
      </c>
      <c r="AP1125" t="str">
        <f>IF(OR(ISBLANK('!0'!AV1127),ISERROR('!0'!AV1127)),"",'!0'!AV1127)</f>
        <v/>
      </c>
      <c r="AQ1125" t="str">
        <f>IF(OR(ISBLANK('!0'!AW1127),ISERROR('!0'!AW1127)),"",'!0'!AW1127)</f>
        <v/>
      </c>
      <c r="AR1125" t="str">
        <f>IF(OR(ISBLANK('!0'!AX1127),ISERROR('!0'!AX1127)),"",'!0'!AX1127)</f>
        <v/>
      </c>
      <c r="AS1125" t="str">
        <f>IF(OR(ISBLANK('!0'!AY1127),ISERROR('!0'!AY1127)),"",'!0'!AY1127)</f>
        <v/>
      </c>
      <c r="AT1125" t="str">
        <f>IF(OR(ISBLANK('!0'!AZ1127),ISERROR('!0'!AZ1127)),"",'!0'!AZ1127)</f>
        <v/>
      </c>
      <c r="AU1125" t="str">
        <f>IF(OR(ISBLANK('!0'!BA1127),ISERROR('!0'!BA1127)),"",'!0'!BA1127)</f>
        <v/>
      </c>
      <c r="AV1125" t="str">
        <f>IF(OR(ISBLANK('!0'!BB1127),ISERROR('!0'!BB1127)),"",'!0'!BB1127)</f>
        <v/>
      </c>
      <c r="AW1125" t="str">
        <f>IF(OR(ISBLANK('!0'!BC1127),ISERROR('!0'!BC1127)),"",'!0'!BC1127)</f>
        <v/>
      </c>
      <c r="AX1125" t="str">
        <f>IF(OR(ISBLANK('!0'!BD1127),ISERROR('!0'!BD1127)),"",'!0'!BD1127)</f>
        <v/>
      </c>
      <c r="AY1125" t="str">
        <f>IF(OR(ISBLANK('!0'!BE1127),ISERROR('!0'!BE1127)),"",'!0'!BE1127)</f>
        <v/>
      </c>
      <c r="AZ1125" t="str">
        <f>IF(OR(ISBLANK('!0'!BF1127),ISERROR('!0'!BF1127)),"",'!0'!BF1127)</f>
        <v/>
      </c>
      <c r="BA1125" t="str">
        <f>IF(OR(ISBLANK('!0'!BG1127),ISERROR('!0'!BG1127)),"",'!0'!BG1127)</f>
        <v/>
      </c>
      <c r="BB1125" t="str">
        <f>IF(OR(ISBLANK('!0'!BH1127),ISERROR('!0'!BH1127)),"",'!0'!BH1127)</f>
        <v/>
      </c>
      <c r="BC1125" t="str">
        <f>IF(OR(ISBLANK('!0'!BI1127),ISERROR('!0'!BI1127)),"",'!0'!BI1127)</f>
        <v/>
      </c>
    </row>
    <row r="1126" spans="1:55" ht="12.75" customHeight="1" x14ac:dyDescent="0.2">
      <c r="A1126" t="str">
        <f>IF(OR(ISBLANK('!0'!A1128),ISERROR('!0'!A1128)),"",'!0'!A1128)</f>
        <v/>
      </c>
      <c r="B1126" t="str">
        <f>IF(OR(ISBLANK('!0'!B1128),ISERROR('!0'!B1128)),"",'!0'!B1128)</f>
        <v/>
      </c>
      <c r="C1126" t="str">
        <f>IF(OR(ISBLANK('!0'!C1127),ISERROR('!0'!C1127)),"",'!0'!C1127)</f>
        <v/>
      </c>
      <c r="D1126" t="str">
        <f>IF(OR(ISBLANK('!0'!D1128),ISERROR('!0'!D1128)),"",'!0'!D1128)</f>
        <v/>
      </c>
      <c r="E1126" t="str">
        <f>IF(OR(ISBLANK('!0'!E1128),ISERROR('!0'!E1128)),"",'!0'!E1128)</f>
        <v/>
      </c>
      <c r="F1126" t="str">
        <f>IF(OR(ISBLANK('!0'!F1128),ISERROR('!0'!F1128)),"",'!0'!F1128)</f>
        <v/>
      </c>
      <c r="G1126" t="str">
        <f>IF(OR(ISBLANK('!0'!G1128),ISERROR('!0'!G1128)),"",'!0'!G1128)</f>
        <v/>
      </c>
      <c r="H1126" t="str">
        <f>IF(OR(ISBLANK('!0'!H1128),ISERROR('!0'!H1128)),"",'!0'!H1128)</f>
        <v/>
      </c>
      <c r="I1126" s="4" t="str">
        <f>IF(OR(ISBLANK('!0'!I1128),ISERROR('!0'!I1128)),"",'!0'!I1128)</f>
        <v/>
      </c>
      <c r="J1126" t="str">
        <f>IF(OR(ISBLANK('!0'!J1128),ISERROR('!0'!J1128)),"",'!0'!J1128)</f>
        <v/>
      </c>
      <c r="K1126" s="59" t="str">
        <f>IF(OR(ISBLANK('!0'!K1128),ISERROR('!0'!K1128)),"",'!0'!K1128)</f>
        <v/>
      </c>
      <c r="L1126" t="str">
        <f>IF(OR(ISBLANK('!0'!L1128),ISERROR('!0'!L1128)),"",'!0'!L1128)</f>
        <v/>
      </c>
      <c r="M1126" t="str">
        <f>IF(OR(ISBLANK('!0'!M1128),ISERROR('!0'!M1128)),"",'!0'!M1128)</f>
        <v/>
      </c>
      <c r="N1126" t="str">
        <f>IF(OR(ISBLANK('!0'!N1128),ISERROR('!0'!N1128)),"",'!0'!N1128)</f>
        <v/>
      </c>
      <c r="O1126" t="str">
        <f>IF(OR(ISBLANK('!0'!O1128),ISERROR('!0'!O1128)),"",'!0'!O1128)</f>
        <v/>
      </c>
      <c r="P1126" t="str">
        <f>IF(OR(ISBLANK('!0'!P1128),ISERROR('!0'!P1128)),"",'!0'!P1128)</f>
        <v/>
      </c>
      <c r="Q1126" t="str">
        <f>IF(OR(ISBLANK('!0'!Q1128),ISERROR('!0'!Q1128)),"",'!0'!Q1128)</f>
        <v/>
      </c>
      <c r="R1126" t="str">
        <f>IF(OR(ISBLANK('!0'!R1128),ISERROR('!0'!R1128)),"",'!0'!R1128)</f>
        <v/>
      </c>
      <c r="S1126" t="str">
        <f>IF(OR(ISBLANK('!0'!S1128),ISERROR('!0'!S1128)),"",'!0'!S1128)</f>
        <v/>
      </c>
      <c r="T1126" t="str">
        <f>IF(OR(ISBLANK('!0'!T1128),ISERROR('!0'!T1128)),"",'!0'!T1128)</f>
        <v/>
      </c>
      <c r="U1126" t="str">
        <f>IF(OR(ISBLANK('!0'!U1128),ISERROR('!0'!U1128)),"",'!0'!U1128)</f>
        <v/>
      </c>
      <c r="V1126" t="str">
        <f>IF(OR(ISBLANK('!0'!V1128),ISERROR('!0'!V1128)),"",'!0'!V1128)</f>
        <v/>
      </c>
      <c r="W1126" t="str">
        <f>IF(OR(ISBLANK('!0'!W1128),ISERROR('!0'!W1128)),"",'!0'!W1128)</f>
        <v/>
      </c>
      <c r="X1126" t="str">
        <f>IF(OR(ISBLANK('!0'!X1128),ISERROR('!0'!X1128)),"",'!0'!X1128)</f>
        <v/>
      </c>
      <c r="Y1126" t="str">
        <f>IF(OR(ISBLANK('!0'!Y1128),ISERROR('!0'!Y1128)),"",'!0'!Y1128)</f>
        <v/>
      </c>
      <c r="Z1126" t="str">
        <f>IF(OR(ISBLANK('!0'!Z1128),ISERROR('!0'!Z1128)),"",'!0'!Z1128)</f>
        <v/>
      </c>
      <c r="AA1126" t="str">
        <f>IF(OR(ISBLANK('!0'!AA1128),ISERROR('!0'!AA1128)),"",'!0'!AA1128)</f>
        <v/>
      </c>
      <c r="AB1126" t="str">
        <f>IF(OR(ISBLANK('!0'!AB1128),ISERROR('!0'!AB1128)),"",'!0'!AB1128)</f>
        <v/>
      </c>
      <c r="AC1126" t="str">
        <f>IF(OR(ISBLANK('!0'!AI1128),ISERROR('!0'!AI1128)),"",'!0'!AI1128)</f>
        <v/>
      </c>
      <c r="AD1126" t="str">
        <f>IF(OR(ISBLANK('!0'!AJ1128),ISERROR('!0'!AJ1128)),"",'!0'!AJ1128)</f>
        <v/>
      </c>
      <c r="AE1126" t="str">
        <f>IF(OR(ISBLANK('!0'!AK1128),ISERROR('!0'!AK1128)),"",'!0'!AK1128)</f>
        <v/>
      </c>
      <c r="AF1126" t="str">
        <f>IF(OR(ISBLANK('!0'!AL1128),ISERROR('!0'!AL1128)),"",'!0'!AL1128)</f>
        <v/>
      </c>
      <c r="AG1126" t="str">
        <f>IF(OR(ISBLANK('!0'!AM1128),ISERROR('!0'!AM1128)),"",'!0'!AM1128)</f>
        <v/>
      </c>
      <c r="AH1126" t="str">
        <f>IF(OR(ISBLANK('!0'!AN1128),ISERROR('!0'!AN1128)),"",'!0'!AN1128)</f>
        <v/>
      </c>
      <c r="AI1126" t="str">
        <f>IF(OR(ISBLANK('!0'!AO1128),ISERROR('!0'!AO1128)),"",'!0'!AO1128)</f>
        <v/>
      </c>
      <c r="AJ1126" t="str">
        <f>IF(OR(ISBLANK('!0'!AP1128),ISERROR('!0'!AP1128)),"",'!0'!AP1128)</f>
        <v/>
      </c>
      <c r="AK1126" t="str">
        <f>IF(OR(ISBLANK('!0'!AQ1128),ISERROR('!0'!AQ1128)),"",'!0'!AQ1128)</f>
        <v/>
      </c>
      <c r="AL1126" t="str">
        <f>IF(OR(ISBLANK('!0'!AR1128),ISERROR('!0'!AR1128)),"",'!0'!AR1128)</f>
        <v/>
      </c>
      <c r="AM1126" t="str">
        <f>IF(OR(ISBLANK('!0'!AS1128),ISERROR('!0'!AS1128)),"",'!0'!AS1128)</f>
        <v/>
      </c>
      <c r="AN1126" t="str">
        <f>IF(OR(ISBLANK('!0'!AT1128),ISERROR('!0'!AT1128)),"",'!0'!AT1128)</f>
        <v/>
      </c>
      <c r="AO1126" t="str">
        <f>IF(OR(ISBLANK('!0'!AU1128),ISERROR('!0'!AU1128)),"",'!0'!AU1128)</f>
        <v/>
      </c>
      <c r="AP1126" t="str">
        <f>IF(OR(ISBLANK('!0'!AV1128),ISERROR('!0'!AV1128)),"",'!0'!AV1128)</f>
        <v/>
      </c>
      <c r="AQ1126" t="str">
        <f>IF(OR(ISBLANK('!0'!AW1128),ISERROR('!0'!AW1128)),"",'!0'!AW1128)</f>
        <v/>
      </c>
      <c r="AR1126" t="str">
        <f>IF(OR(ISBLANK('!0'!AX1128),ISERROR('!0'!AX1128)),"",'!0'!AX1128)</f>
        <v/>
      </c>
      <c r="AS1126" t="str">
        <f>IF(OR(ISBLANK('!0'!AY1128),ISERROR('!0'!AY1128)),"",'!0'!AY1128)</f>
        <v/>
      </c>
      <c r="AT1126" t="str">
        <f>IF(OR(ISBLANK('!0'!AZ1128),ISERROR('!0'!AZ1128)),"",'!0'!AZ1128)</f>
        <v/>
      </c>
      <c r="AU1126" t="str">
        <f>IF(OR(ISBLANK('!0'!BA1128),ISERROR('!0'!BA1128)),"",'!0'!BA1128)</f>
        <v/>
      </c>
      <c r="AV1126" t="str">
        <f>IF(OR(ISBLANK('!0'!BB1128),ISERROR('!0'!BB1128)),"",'!0'!BB1128)</f>
        <v/>
      </c>
      <c r="AW1126" t="str">
        <f>IF(OR(ISBLANK('!0'!BC1128),ISERROR('!0'!BC1128)),"",'!0'!BC1128)</f>
        <v/>
      </c>
      <c r="AX1126" t="str">
        <f>IF(OR(ISBLANK('!0'!BD1128),ISERROR('!0'!BD1128)),"",'!0'!BD1128)</f>
        <v/>
      </c>
      <c r="AY1126" t="str">
        <f>IF(OR(ISBLANK('!0'!BE1128),ISERROR('!0'!BE1128)),"",'!0'!BE1128)</f>
        <v/>
      </c>
      <c r="AZ1126" t="str">
        <f>IF(OR(ISBLANK('!0'!BF1128),ISERROR('!0'!BF1128)),"",'!0'!BF1128)</f>
        <v/>
      </c>
      <c r="BA1126" t="str">
        <f>IF(OR(ISBLANK('!0'!BG1128),ISERROR('!0'!BG1128)),"",'!0'!BG1128)</f>
        <v/>
      </c>
      <c r="BB1126" t="str">
        <f>IF(OR(ISBLANK('!0'!BH1128),ISERROR('!0'!BH1128)),"",'!0'!BH1128)</f>
        <v/>
      </c>
      <c r="BC1126" t="str">
        <f>IF(OR(ISBLANK('!0'!BI1128),ISERROR('!0'!BI1128)),"",'!0'!BI1128)</f>
        <v/>
      </c>
    </row>
    <row r="1127" spans="1:55" ht="12.75" customHeight="1" x14ac:dyDescent="0.2">
      <c r="A1127" t="str">
        <f>IF(OR(ISBLANK('!0'!A1129),ISERROR('!0'!A1129)),"",'!0'!A1129)</f>
        <v/>
      </c>
      <c r="B1127" t="str">
        <f>IF(OR(ISBLANK('!0'!B1129),ISERROR('!0'!B1129)),"",'!0'!B1129)</f>
        <v/>
      </c>
      <c r="C1127" t="str">
        <f>IF(OR(ISBLANK('!0'!C1128),ISERROR('!0'!C1128)),"",'!0'!C1128)</f>
        <v/>
      </c>
      <c r="D1127" t="str">
        <f>IF(OR(ISBLANK('!0'!D1129),ISERROR('!0'!D1129)),"",'!0'!D1129)</f>
        <v/>
      </c>
      <c r="E1127" t="str">
        <f>IF(OR(ISBLANK('!0'!E1129),ISERROR('!0'!E1129)),"",'!0'!E1129)</f>
        <v/>
      </c>
      <c r="F1127" t="str">
        <f>IF(OR(ISBLANK('!0'!F1129),ISERROR('!0'!F1129)),"",'!0'!F1129)</f>
        <v/>
      </c>
      <c r="G1127" t="str">
        <f>IF(OR(ISBLANK('!0'!G1129),ISERROR('!0'!G1129)),"",'!0'!G1129)</f>
        <v/>
      </c>
      <c r="H1127" t="str">
        <f>IF(OR(ISBLANK('!0'!H1129),ISERROR('!0'!H1129)),"",'!0'!H1129)</f>
        <v/>
      </c>
      <c r="I1127" s="4" t="str">
        <f>IF(OR(ISBLANK('!0'!I1129),ISERROR('!0'!I1129)),"",'!0'!I1129)</f>
        <v/>
      </c>
      <c r="J1127" t="str">
        <f>IF(OR(ISBLANK('!0'!J1129),ISERROR('!0'!J1129)),"",'!0'!J1129)</f>
        <v/>
      </c>
      <c r="K1127" s="59" t="str">
        <f>IF(OR(ISBLANK('!0'!K1129),ISERROR('!0'!K1129)),"",'!0'!K1129)</f>
        <v/>
      </c>
      <c r="L1127" t="str">
        <f>IF(OR(ISBLANK('!0'!L1129),ISERROR('!0'!L1129)),"",'!0'!L1129)</f>
        <v/>
      </c>
      <c r="M1127" t="str">
        <f>IF(OR(ISBLANK('!0'!M1129),ISERROR('!0'!M1129)),"",'!0'!M1129)</f>
        <v/>
      </c>
      <c r="N1127" t="str">
        <f>IF(OR(ISBLANK('!0'!N1129),ISERROR('!0'!N1129)),"",'!0'!N1129)</f>
        <v/>
      </c>
      <c r="O1127" t="str">
        <f>IF(OR(ISBLANK('!0'!O1129),ISERROR('!0'!O1129)),"",'!0'!O1129)</f>
        <v/>
      </c>
      <c r="P1127" t="str">
        <f>IF(OR(ISBLANK('!0'!P1129),ISERROR('!0'!P1129)),"",'!0'!P1129)</f>
        <v/>
      </c>
      <c r="Q1127" t="str">
        <f>IF(OR(ISBLANK('!0'!Q1129),ISERROR('!0'!Q1129)),"",'!0'!Q1129)</f>
        <v/>
      </c>
      <c r="R1127" t="str">
        <f>IF(OR(ISBLANK('!0'!R1129),ISERROR('!0'!R1129)),"",'!0'!R1129)</f>
        <v/>
      </c>
      <c r="S1127" t="str">
        <f>IF(OR(ISBLANK('!0'!S1129),ISERROR('!0'!S1129)),"",'!0'!S1129)</f>
        <v/>
      </c>
      <c r="T1127" t="str">
        <f>IF(OR(ISBLANK('!0'!T1129),ISERROR('!0'!T1129)),"",'!0'!T1129)</f>
        <v/>
      </c>
      <c r="U1127" t="str">
        <f>IF(OR(ISBLANK('!0'!U1129),ISERROR('!0'!U1129)),"",'!0'!U1129)</f>
        <v/>
      </c>
      <c r="V1127" t="str">
        <f>IF(OR(ISBLANK('!0'!V1129),ISERROR('!0'!V1129)),"",'!0'!V1129)</f>
        <v/>
      </c>
      <c r="W1127" t="str">
        <f>IF(OR(ISBLANK('!0'!W1129),ISERROR('!0'!W1129)),"",'!0'!W1129)</f>
        <v/>
      </c>
      <c r="X1127" t="str">
        <f>IF(OR(ISBLANK('!0'!X1129),ISERROR('!0'!X1129)),"",'!0'!X1129)</f>
        <v/>
      </c>
      <c r="Y1127" t="str">
        <f>IF(OR(ISBLANK('!0'!Y1129),ISERROR('!0'!Y1129)),"",'!0'!Y1129)</f>
        <v/>
      </c>
      <c r="Z1127" t="str">
        <f>IF(OR(ISBLANK('!0'!Z1129),ISERROR('!0'!Z1129)),"",'!0'!Z1129)</f>
        <v/>
      </c>
      <c r="AA1127" t="str">
        <f>IF(OR(ISBLANK('!0'!AA1129),ISERROR('!0'!AA1129)),"",'!0'!AA1129)</f>
        <v/>
      </c>
      <c r="AB1127" t="str">
        <f>IF(OR(ISBLANK('!0'!AB1129),ISERROR('!0'!AB1129)),"",'!0'!AB1129)</f>
        <v/>
      </c>
      <c r="AC1127" t="str">
        <f>IF(OR(ISBLANK('!0'!AI1129),ISERROR('!0'!AI1129)),"",'!0'!AI1129)</f>
        <v/>
      </c>
      <c r="AD1127" t="str">
        <f>IF(OR(ISBLANK('!0'!AJ1129),ISERROR('!0'!AJ1129)),"",'!0'!AJ1129)</f>
        <v/>
      </c>
      <c r="AE1127" t="str">
        <f>IF(OR(ISBLANK('!0'!AK1129),ISERROR('!0'!AK1129)),"",'!0'!AK1129)</f>
        <v/>
      </c>
      <c r="AF1127" t="str">
        <f>IF(OR(ISBLANK('!0'!AL1129),ISERROR('!0'!AL1129)),"",'!0'!AL1129)</f>
        <v/>
      </c>
      <c r="AG1127" t="str">
        <f>IF(OR(ISBLANK('!0'!AM1129),ISERROR('!0'!AM1129)),"",'!0'!AM1129)</f>
        <v/>
      </c>
      <c r="AH1127" t="str">
        <f>IF(OR(ISBLANK('!0'!AN1129),ISERROR('!0'!AN1129)),"",'!0'!AN1129)</f>
        <v/>
      </c>
      <c r="AI1127" t="str">
        <f>IF(OR(ISBLANK('!0'!AO1129),ISERROR('!0'!AO1129)),"",'!0'!AO1129)</f>
        <v/>
      </c>
      <c r="AJ1127" t="str">
        <f>IF(OR(ISBLANK('!0'!AP1129),ISERROR('!0'!AP1129)),"",'!0'!AP1129)</f>
        <v/>
      </c>
      <c r="AK1127" t="str">
        <f>IF(OR(ISBLANK('!0'!AQ1129),ISERROR('!0'!AQ1129)),"",'!0'!AQ1129)</f>
        <v/>
      </c>
      <c r="AL1127" t="str">
        <f>IF(OR(ISBLANK('!0'!AR1129),ISERROR('!0'!AR1129)),"",'!0'!AR1129)</f>
        <v/>
      </c>
      <c r="AM1127" t="str">
        <f>IF(OR(ISBLANK('!0'!AS1129),ISERROR('!0'!AS1129)),"",'!0'!AS1129)</f>
        <v/>
      </c>
      <c r="AN1127" t="str">
        <f>IF(OR(ISBLANK('!0'!AT1129),ISERROR('!0'!AT1129)),"",'!0'!AT1129)</f>
        <v/>
      </c>
      <c r="AO1127" t="str">
        <f>IF(OR(ISBLANK('!0'!AU1129),ISERROR('!0'!AU1129)),"",'!0'!AU1129)</f>
        <v/>
      </c>
      <c r="AP1127" t="str">
        <f>IF(OR(ISBLANK('!0'!AV1129),ISERROR('!0'!AV1129)),"",'!0'!AV1129)</f>
        <v/>
      </c>
      <c r="AQ1127" t="str">
        <f>IF(OR(ISBLANK('!0'!AW1129),ISERROR('!0'!AW1129)),"",'!0'!AW1129)</f>
        <v/>
      </c>
      <c r="AR1127" t="str">
        <f>IF(OR(ISBLANK('!0'!AX1129),ISERROR('!0'!AX1129)),"",'!0'!AX1129)</f>
        <v/>
      </c>
      <c r="AS1127" t="str">
        <f>IF(OR(ISBLANK('!0'!AY1129),ISERROR('!0'!AY1129)),"",'!0'!AY1129)</f>
        <v/>
      </c>
      <c r="AT1127" t="str">
        <f>IF(OR(ISBLANK('!0'!AZ1129),ISERROR('!0'!AZ1129)),"",'!0'!AZ1129)</f>
        <v/>
      </c>
      <c r="AU1127" t="str">
        <f>IF(OR(ISBLANK('!0'!BA1129),ISERROR('!0'!BA1129)),"",'!0'!BA1129)</f>
        <v/>
      </c>
      <c r="AV1127" t="str">
        <f>IF(OR(ISBLANK('!0'!BB1129),ISERROR('!0'!BB1129)),"",'!0'!BB1129)</f>
        <v/>
      </c>
      <c r="AW1127" t="str">
        <f>IF(OR(ISBLANK('!0'!BC1129),ISERROR('!0'!BC1129)),"",'!0'!BC1129)</f>
        <v/>
      </c>
      <c r="AX1127" t="str">
        <f>IF(OR(ISBLANK('!0'!BD1129),ISERROR('!0'!BD1129)),"",'!0'!BD1129)</f>
        <v/>
      </c>
      <c r="AY1127" t="str">
        <f>IF(OR(ISBLANK('!0'!BE1129),ISERROR('!0'!BE1129)),"",'!0'!BE1129)</f>
        <v/>
      </c>
      <c r="AZ1127" t="str">
        <f>IF(OR(ISBLANK('!0'!BF1129),ISERROR('!0'!BF1129)),"",'!0'!BF1129)</f>
        <v/>
      </c>
      <c r="BA1127" t="str">
        <f>IF(OR(ISBLANK('!0'!BG1129),ISERROR('!0'!BG1129)),"",'!0'!BG1129)</f>
        <v/>
      </c>
      <c r="BB1127" t="str">
        <f>IF(OR(ISBLANK('!0'!BH1129),ISERROR('!0'!BH1129)),"",'!0'!BH1129)</f>
        <v/>
      </c>
      <c r="BC1127" t="str">
        <f>IF(OR(ISBLANK('!0'!BI1129),ISERROR('!0'!BI1129)),"",'!0'!BI1129)</f>
        <v/>
      </c>
    </row>
    <row r="1128" spans="1:55" ht="12.75" customHeight="1" x14ac:dyDescent="0.2">
      <c r="A1128" t="str">
        <f>IF(OR(ISBLANK('!0'!A1130),ISERROR('!0'!A1130)),"",'!0'!A1130)</f>
        <v/>
      </c>
      <c r="B1128" t="str">
        <f>IF(OR(ISBLANK('!0'!B1130),ISERROR('!0'!B1130)),"",'!0'!B1130)</f>
        <v/>
      </c>
      <c r="C1128" t="str">
        <f>IF(OR(ISBLANK('!0'!C1129),ISERROR('!0'!C1129)),"",'!0'!C1129)</f>
        <v/>
      </c>
      <c r="D1128" t="str">
        <f>IF(OR(ISBLANK('!0'!D1130),ISERROR('!0'!D1130)),"",'!0'!D1130)</f>
        <v/>
      </c>
      <c r="E1128" t="str">
        <f>IF(OR(ISBLANK('!0'!E1130),ISERROR('!0'!E1130)),"",'!0'!E1130)</f>
        <v/>
      </c>
      <c r="F1128" t="str">
        <f>IF(OR(ISBLANK('!0'!F1130),ISERROR('!0'!F1130)),"",'!0'!F1130)</f>
        <v/>
      </c>
      <c r="G1128" t="str">
        <f>IF(OR(ISBLANK('!0'!G1130),ISERROR('!0'!G1130)),"",'!0'!G1130)</f>
        <v/>
      </c>
      <c r="H1128" t="str">
        <f>IF(OR(ISBLANK('!0'!H1130),ISERROR('!0'!H1130)),"",'!0'!H1130)</f>
        <v/>
      </c>
      <c r="I1128" s="4" t="str">
        <f>IF(OR(ISBLANK('!0'!I1130),ISERROR('!0'!I1130)),"",'!0'!I1130)</f>
        <v/>
      </c>
      <c r="J1128" t="str">
        <f>IF(OR(ISBLANK('!0'!J1130),ISERROR('!0'!J1130)),"",'!0'!J1130)</f>
        <v/>
      </c>
      <c r="K1128" s="59" t="str">
        <f>IF(OR(ISBLANK('!0'!K1130),ISERROR('!0'!K1130)),"",'!0'!K1130)</f>
        <v/>
      </c>
      <c r="L1128" t="str">
        <f>IF(OR(ISBLANK('!0'!L1130),ISERROR('!0'!L1130)),"",'!0'!L1130)</f>
        <v/>
      </c>
      <c r="M1128" t="str">
        <f>IF(OR(ISBLANK('!0'!M1130),ISERROR('!0'!M1130)),"",'!0'!M1130)</f>
        <v/>
      </c>
      <c r="N1128" t="str">
        <f>IF(OR(ISBLANK('!0'!N1130),ISERROR('!0'!N1130)),"",'!0'!N1130)</f>
        <v/>
      </c>
      <c r="O1128" t="str">
        <f>IF(OR(ISBLANK('!0'!O1130),ISERROR('!0'!O1130)),"",'!0'!O1130)</f>
        <v/>
      </c>
      <c r="P1128" t="str">
        <f>IF(OR(ISBLANK('!0'!P1130),ISERROR('!0'!P1130)),"",'!0'!P1130)</f>
        <v/>
      </c>
      <c r="Q1128" t="str">
        <f>IF(OR(ISBLANK('!0'!Q1130),ISERROR('!0'!Q1130)),"",'!0'!Q1130)</f>
        <v/>
      </c>
      <c r="R1128" t="str">
        <f>IF(OR(ISBLANK('!0'!R1130),ISERROR('!0'!R1130)),"",'!0'!R1130)</f>
        <v/>
      </c>
      <c r="S1128" t="str">
        <f>IF(OR(ISBLANK('!0'!S1130),ISERROR('!0'!S1130)),"",'!0'!S1130)</f>
        <v/>
      </c>
      <c r="T1128" t="str">
        <f>IF(OR(ISBLANK('!0'!T1130),ISERROR('!0'!T1130)),"",'!0'!T1130)</f>
        <v/>
      </c>
      <c r="U1128" t="str">
        <f>IF(OR(ISBLANK('!0'!U1130),ISERROR('!0'!U1130)),"",'!0'!U1130)</f>
        <v/>
      </c>
      <c r="V1128" t="str">
        <f>IF(OR(ISBLANK('!0'!V1130),ISERROR('!0'!V1130)),"",'!0'!V1130)</f>
        <v/>
      </c>
      <c r="W1128" t="str">
        <f>IF(OR(ISBLANK('!0'!W1130),ISERROR('!0'!W1130)),"",'!0'!W1130)</f>
        <v/>
      </c>
      <c r="X1128" t="str">
        <f>IF(OR(ISBLANK('!0'!X1130),ISERROR('!0'!X1130)),"",'!0'!X1130)</f>
        <v/>
      </c>
      <c r="Y1128" t="str">
        <f>IF(OR(ISBLANK('!0'!Y1130),ISERROR('!0'!Y1130)),"",'!0'!Y1130)</f>
        <v/>
      </c>
      <c r="Z1128" t="str">
        <f>IF(OR(ISBLANK('!0'!Z1130),ISERROR('!0'!Z1130)),"",'!0'!Z1130)</f>
        <v/>
      </c>
      <c r="AA1128" t="str">
        <f>IF(OR(ISBLANK('!0'!AA1130),ISERROR('!0'!AA1130)),"",'!0'!AA1130)</f>
        <v/>
      </c>
      <c r="AB1128" t="str">
        <f>IF(OR(ISBLANK('!0'!AB1130),ISERROR('!0'!AB1130)),"",'!0'!AB1130)</f>
        <v/>
      </c>
      <c r="AC1128" t="str">
        <f>IF(OR(ISBLANK('!0'!AI1130),ISERROR('!0'!AI1130)),"",'!0'!AI1130)</f>
        <v/>
      </c>
      <c r="AD1128" t="str">
        <f>IF(OR(ISBLANK('!0'!AJ1130),ISERROR('!0'!AJ1130)),"",'!0'!AJ1130)</f>
        <v/>
      </c>
      <c r="AE1128" t="str">
        <f>IF(OR(ISBLANK('!0'!AK1130),ISERROR('!0'!AK1130)),"",'!0'!AK1130)</f>
        <v/>
      </c>
      <c r="AF1128" t="str">
        <f>IF(OR(ISBLANK('!0'!AL1130),ISERROR('!0'!AL1130)),"",'!0'!AL1130)</f>
        <v/>
      </c>
      <c r="AG1128" t="str">
        <f>IF(OR(ISBLANK('!0'!AM1130),ISERROR('!0'!AM1130)),"",'!0'!AM1130)</f>
        <v/>
      </c>
      <c r="AH1128" t="str">
        <f>IF(OR(ISBLANK('!0'!AN1130),ISERROR('!0'!AN1130)),"",'!0'!AN1130)</f>
        <v/>
      </c>
      <c r="AI1128" t="str">
        <f>IF(OR(ISBLANK('!0'!AO1130),ISERROR('!0'!AO1130)),"",'!0'!AO1130)</f>
        <v/>
      </c>
      <c r="AJ1128" t="str">
        <f>IF(OR(ISBLANK('!0'!AP1130),ISERROR('!0'!AP1130)),"",'!0'!AP1130)</f>
        <v/>
      </c>
      <c r="AK1128" t="str">
        <f>IF(OR(ISBLANK('!0'!AQ1130),ISERROR('!0'!AQ1130)),"",'!0'!AQ1130)</f>
        <v/>
      </c>
      <c r="AL1128" t="str">
        <f>IF(OR(ISBLANK('!0'!AR1130),ISERROR('!0'!AR1130)),"",'!0'!AR1130)</f>
        <v/>
      </c>
      <c r="AM1128" t="str">
        <f>IF(OR(ISBLANK('!0'!AS1130),ISERROR('!0'!AS1130)),"",'!0'!AS1130)</f>
        <v/>
      </c>
      <c r="AN1128" t="str">
        <f>IF(OR(ISBLANK('!0'!AT1130),ISERROR('!0'!AT1130)),"",'!0'!AT1130)</f>
        <v/>
      </c>
      <c r="AO1128" t="str">
        <f>IF(OR(ISBLANK('!0'!AU1130),ISERROR('!0'!AU1130)),"",'!0'!AU1130)</f>
        <v/>
      </c>
      <c r="AP1128" t="str">
        <f>IF(OR(ISBLANK('!0'!AV1130),ISERROR('!0'!AV1130)),"",'!0'!AV1130)</f>
        <v/>
      </c>
      <c r="AQ1128" t="str">
        <f>IF(OR(ISBLANK('!0'!AW1130),ISERROR('!0'!AW1130)),"",'!0'!AW1130)</f>
        <v/>
      </c>
      <c r="AR1128" t="str">
        <f>IF(OR(ISBLANK('!0'!AX1130),ISERROR('!0'!AX1130)),"",'!0'!AX1130)</f>
        <v/>
      </c>
      <c r="AS1128" t="str">
        <f>IF(OR(ISBLANK('!0'!AY1130),ISERROR('!0'!AY1130)),"",'!0'!AY1130)</f>
        <v/>
      </c>
      <c r="AT1128" t="str">
        <f>IF(OR(ISBLANK('!0'!AZ1130),ISERROR('!0'!AZ1130)),"",'!0'!AZ1130)</f>
        <v/>
      </c>
      <c r="AU1128" t="str">
        <f>IF(OR(ISBLANK('!0'!BA1130),ISERROR('!0'!BA1130)),"",'!0'!BA1130)</f>
        <v/>
      </c>
      <c r="AV1128" t="str">
        <f>IF(OR(ISBLANK('!0'!BB1130),ISERROR('!0'!BB1130)),"",'!0'!BB1130)</f>
        <v/>
      </c>
      <c r="AW1128" t="str">
        <f>IF(OR(ISBLANK('!0'!BC1130),ISERROR('!0'!BC1130)),"",'!0'!BC1130)</f>
        <v/>
      </c>
      <c r="AX1128" t="str">
        <f>IF(OR(ISBLANK('!0'!BD1130),ISERROR('!0'!BD1130)),"",'!0'!BD1130)</f>
        <v/>
      </c>
      <c r="AY1128" t="str">
        <f>IF(OR(ISBLANK('!0'!BE1130),ISERROR('!0'!BE1130)),"",'!0'!BE1130)</f>
        <v/>
      </c>
      <c r="AZ1128" t="str">
        <f>IF(OR(ISBLANK('!0'!BF1130),ISERROR('!0'!BF1130)),"",'!0'!BF1130)</f>
        <v/>
      </c>
      <c r="BA1128" t="str">
        <f>IF(OR(ISBLANK('!0'!BG1130),ISERROR('!0'!BG1130)),"",'!0'!BG1130)</f>
        <v/>
      </c>
      <c r="BB1128" t="str">
        <f>IF(OR(ISBLANK('!0'!BH1130),ISERROR('!0'!BH1130)),"",'!0'!BH1130)</f>
        <v/>
      </c>
      <c r="BC1128" t="str">
        <f>IF(OR(ISBLANK('!0'!BI1130),ISERROR('!0'!BI1130)),"",'!0'!BI1130)</f>
        <v/>
      </c>
    </row>
    <row r="1129" spans="1:55" ht="12.75" customHeight="1" x14ac:dyDescent="0.2">
      <c r="A1129" t="str">
        <f>IF(OR(ISBLANK('!0'!A1131),ISERROR('!0'!A1131)),"",'!0'!A1131)</f>
        <v/>
      </c>
      <c r="B1129" t="str">
        <f>IF(OR(ISBLANK('!0'!B1131),ISERROR('!0'!B1131)),"",'!0'!B1131)</f>
        <v/>
      </c>
      <c r="C1129" t="str">
        <f>IF(OR(ISBLANK('!0'!C1130),ISERROR('!0'!C1130)),"",'!0'!C1130)</f>
        <v/>
      </c>
      <c r="D1129" t="str">
        <f>IF(OR(ISBLANK('!0'!D1131),ISERROR('!0'!D1131)),"",'!0'!D1131)</f>
        <v/>
      </c>
      <c r="E1129" t="str">
        <f>IF(OR(ISBLANK('!0'!E1131),ISERROR('!0'!E1131)),"",'!0'!E1131)</f>
        <v/>
      </c>
      <c r="F1129" t="str">
        <f>IF(OR(ISBLANK('!0'!F1131),ISERROR('!0'!F1131)),"",'!0'!F1131)</f>
        <v/>
      </c>
      <c r="G1129" t="str">
        <f>IF(OR(ISBLANK('!0'!G1131),ISERROR('!0'!G1131)),"",'!0'!G1131)</f>
        <v/>
      </c>
      <c r="H1129" t="str">
        <f>IF(OR(ISBLANK('!0'!H1131),ISERROR('!0'!H1131)),"",'!0'!H1131)</f>
        <v/>
      </c>
      <c r="I1129" s="4" t="str">
        <f>IF(OR(ISBLANK('!0'!I1131),ISERROR('!0'!I1131)),"",'!0'!I1131)</f>
        <v/>
      </c>
      <c r="J1129" t="str">
        <f>IF(OR(ISBLANK('!0'!J1131),ISERROR('!0'!J1131)),"",'!0'!J1131)</f>
        <v/>
      </c>
      <c r="K1129" s="59" t="str">
        <f>IF(OR(ISBLANK('!0'!K1131),ISERROR('!0'!K1131)),"",'!0'!K1131)</f>
        <v/>
      </c>
      <c r="L1129" t="str">
        <f>IF(OR(ISBLANK('!0'!L1131),ISERROR('!0'!L1131)),"",'!0'!L1131)</f>
        <v/>
      </c>
      <c r="M1129" t="str">
        <f>IF(OR(ISBLANK('!0'!M1131),ISERROR('!0'!M1131)),"",'!0'!M1131)</f>
        <v/>
      </c>
      <c r="N1129" t="str">
        <f>IF(OR(ISBLANK('!0'!N1131),ISERROR('!0'!N1131)),"",'!0'!N1131)</f>
        <v/>
      </c>
      <c r="O1129" t="str">
        <f>IF(OR(ISBLANK('!0'!O1131),ISERROR('!0'!O1131)),"",'!0'!O1131)</f>
        <v/>
      </c>
      <c r="P1129" t="str">
        <f>IF(OR(ISBLANK('!0'!P1131),ISERROR('!0'!P1131)),"",'!0'!P1131)</f>
        <v/>
      </c>
      <c r="Q1129" t="str">
        <f>IF(OR(ISBLANK('!0'!Q1131),ISERROR('!0'!Q1131)),"",'!0'!Q1131)</f>
        <v/>
      </c>
      <c r="R1129" t="str">
        <f>IF(OR(ISBLANK('!0'!R1131),ISERROR('!0'!R1131)),"",'!0'!R1131)</f>
        <v/>
      </c>
      <c r="S1129" t="str">
        <f>IF(OR(ISBLANK('!0'!S1131),ISERROR('!0'!S1131)),"",'!0'!S1131)</f>
        <v/>
      </c>
      <c r="T1129" t="str">
        <f>IF(OR(ISBLANK('!0'!T1131),ISERROR('!0'!T1131)),"",'!0'!T1131)</f>
        <v/>
      </c>
      <c r="U1129" t="str">
        <f>IF(OR(ISBLANK('!0'!U1131),ISERROR('!0'!U1131)),"",'!0'!U1131)</f>
        <v/>
      </c>
      <c r="V1129" t="str">
        <f>IF(OR(ISBLANK('!0'!V1131),ISERROR('!0'!V1131)),"",'!0'!V1131)</f>
        <v/>
      </c>
      <c r="W1129" t="str">
        <f>IF(OR(ISBLANK('!0'!W1131),ISERROR('!0'!W1131)),"",'!0'!W1131)</f>
        <v/>
      </c>
      <c r="X1129" t="str">
        <f>IF(OR(ISBLANK('!0'!X1131),ISERROR('!0'!X1131)),"",'!0'!X1131)</f>
        <v/>
      </c>
      <c r="Y1129" t="str">
        <f>IF(OR(ISBLANK('!0'!Y1131),ISERROR('!0'!Y1131)),"",'!0'!Y1131)</f>
        <v/>
      </c>
      <c r="Z1129" t="str">
        <f>IF(OR(ISBLANK('!0'!Z1131),ISERROR('!0'!Z1131)),"",'!0'!Z1131)</f>
        <v/>
      </c>
      <c r="AA1129" t="str">
        <f>IF(OR(ISBLANK('!0'!AA1131),ISERROR('!0'!AA1131)),"",'!0'!AA1131)</f>
        <v/>
      </c>
      <c r="AB1129" t="str">
        <f>IF(OR(ISBLANK('!0'!AB1131),ISERROR('!0'!AB1131)),"",'!0'!AB1131)</f>
        <v/>
      </c>
      <c r="AC1129" t="str">
        <f>IF(OR(ISBLANK('!0'!AI1131),ISERROR('!0'!AI1131)),"",'!0'!AI1131)</f>
        <v/>
      </c>
      <c r="AD1129" t="str">
        <f>IF(OR(ISBLANK('!0'!AJ1131),ISERROR('!0'!AJ1131)),"",'!0'!AJ1131)</f>
        <v/>
      </c>
      <c r="AE1129" t="str">
        <f>IF(OR(ISBLANK('!0'!AK1131),ISERROR('!0'!AK1131)),"",'!0'!AK1131)</f>
        <v/>
      </c>
      <c r="AF1129" t="str">
        <f>IF(OR(ISBLANK('!0'!AL1131),ISERROR('!0'!AL1131)),"",'!0'!AL1131)</f>
        <v/>
      </c>
      <c r="AG1129" t="str">
        <f>IF(OR(ISBLANK('!0'!AM1131),ISERROR('!0'!AM1131)),"",'!0'!AM1131)</f>
        <v/>
      </c>
      <c r="AH1129" t="str">
        <f>IF(OR(ISBLANK('!0'!AN1131),ISERROR('!0'!AN1131)),"",'!0'!AN1131)</f>
        <v/>
      </c>
      <c r="AI1129" t="str">
        <f>IF(OR(ISBLANK('!0'!AO1131),ISERROR('!0'!AO1131)),"",'!0'!AO1131)</f>
        <v/>
      </c>
      <c r="AJ1129" t="str">
        <f>IF(OR(ISBLANK('!0'!AP1131),ISERROR('!0'!AP1131)),"",'!0'!AP1131)</f>
        <v/>
      </c>
      <c r="AK1129" t="str">
        <f>IF(OR(ISBLANK('!0'!AQ1131),ISERROR('!0'!AQ1131)),"",'!0'!AQ1131)</f>
        <v/>
      </c>
      <c r="AL1129" t="str">
        <f>IF(OR(ISBLANK('!0'!AR1131),ISERROR('!0'!AR1131)),"",'!0'!AR1131)</f>
        <v/>
      </c>
      <c r="AM1129" t="str">
        <f>IF(OR(ISBLANK('!0'!AS1131),ISERROR('!0'!AS1131)),"",'!0'!AS1131)</f>
        <v/>
      </c>
      <c r="AN1129" t="str">
        <f>IF(OR(ISBLANK('!0'!AT1131),ISERROR('!0'!AT1131)),"",'!0'!AT1131)</f>
        <v/>
      </c>
      <c r="AO1129" t="str">
        <f>IF(OR(ISBLANK('!0'!AU1131),ISERROR('!0'!AU1131)),"",'!0'!AU1131)</f>
        <v/>
      </c>
      <c r="AP1129" t="str">
        <f>IF(OR(ISBLANK('!0'!AV1131),ISERROR('!0'!AV1131)),"",'!0'!AV1131)</f>
        <v/>
      </c>
      <c r="AQ1129" t="str">
        <f>IF(OR(ISBLANK('!0'!AW1131),ISERROR('!0'!AW1131)),"",'!0'!AW1131)</f>
        <v/>
      </c>
      <c r="AR1129" t="str">
        <f>IF(OR(ISBLANK('!0'!AX1131),ISERROR('!0'!AX1131)),"",'!0'!AX1131)</f>
        <v/>
      </c>
      <c r="AS1129" t="str">
        <f>IF(OR(ISBLANK('!0'!AY1131),ISERROR('!0'!AY1131)),"",'!0'!AY1131)</f>
        <v/>
      </c>
      <c r="AT1129" t="str">
        <f>IF(OR(ISBLANK('!0'!AZ1131),ISERROR('!0'!AZ1131)),"",'!0'!AZ1131)</f>
        <v/>
      </c>
      <c r="AU1129" t="str">
        <f>IF(OR(ISBLANK('!0'!BA1131),ISERROR('!0'!BA1131)),"",'!0'!BA1131)</f>
        <v/>
      </c>
      <c r="AV1129" t="str">
        <f>IF(OR(ISBLANK('!0'!BB1131),ISERROR('!0'!BB1131)),"",'!0'!BB1131)</f>
        <v/>
      </c>
      <c r="AW1129" t="str">
        <f>IF(OR(ISBLANK('!0'!BC1131),ISERROR('!0'!BC1131)),"",'!0'!BC1131)</f>
        <v/>
      </c>
      <c r="AX1129" t="str">
        <f>IF(OR(ISBLANK('!0'!BD1131),ISERROR('!0'!BD1131)),"",'!0'!BD1131)</f>
        <v/>
      </c>
      <c r="AY1129" t="str">
        <f>IF(OR(ISBLANK('!0'!BE1131),ISERROR('!0'!BE1131)),"",'!0'!BE1131)</f>
        <v/>
      </c>
      <c r="AZ1129" t="str">
        <f>IF(OR(ISBLANK('!0'!BF1131),ISERROR('!0'!BF1131)),"",'!0'!BF1131)</f>
        <v/>
      </c>
      <c r="BA1129" t="str">
        <f>IF(OR(ISBLANK('!0'!BG1131),ISERROR('!0'!BG1131)),"",'!0'!BG1131)</f>
        <v/>
      </c>
      <c r="BB1129" t="str">
        <f>IF(OR(ISBLANK('!0'!BH1131),ISERROR('!0'!BH1131)),"",'!0'!BH1131)</f>
        <v/>
      </c>
      <c r="BC1129" t="str">
        <f>IF(OR(ISBLANK('!0'!BI1131),ISERROR('!0'!BI1131)),"",'!0'!BI1131)</f>
        <v/>
      </c>
    </row>
    <row r="1130" spans="1:55" ht="12.75" customHeight="1" x14ac:dyDescent="0.2">
      <c r="A1130" t="str">
        <f>IF(OR(ISBLANK('!0'!A1132),ISERROR('!0'!A1132)),"",'!0'!A1132)</f>
        <v/>
      </c>
      <c r="B1130" t="str">
        <f>IF(OR(ISBLANK('!0'!B1132),ISERROR('!0'!B1132)),"",'!0'!B1132)</f>
        <v/>
      </c>
      <c r="C1130" t="str">
        <f>IF(OR(ISBLANK('!0'!C1131),ISERROR('!0'!C1131)),"",'!0'!C1131)</f>
        <v/>
      </c>
      <c r="D1130" t="str">
        <f>IF(OR(ISBLANK('!0'!D1132),ISERROR('!0'!D1132)),"",'!0'!D1132)</f>
        <v/>
      </c>
      <c r="E1130" t="str">
        <f>IF(OR(ISBLANK('!0'!E1132),ISERROR('!0'!E1132)),"",'!0'!E1132)</f>
        <v/>
      </c>
      <c r="F1130" t="str">
        <f>IF(OR(ISBLANK('!0'!F1132),ISERROR('!0'!F1132)),"",'!0'!F1132)</f>
        <v/>
      </c>
      <c r="G1130" t="str">
        <f>IF(OR(ISBLANK('!0'!G1132),ISERROR('!0'!G1132)),"",'!0'!G1132)</f>
        <v/>
      </c>
      <c r="H1130" t="str">
        <f>IF(OR(ISBLANK('!0'!H1132),ISERROR('!0'!H1132)),"",'!0'!H1132)</f>
        <v/>
      </c>
      <c r="I1130" s="4" t="str">
        <f>IF(OR(ISBLANK('!0'!I1132),ISERROR('!0'!I1132)),"",'!0'!I1132)</f>
        <v/>
      </c>
      <c r="J1130" t="str">
        <f>IF(OR(ISBLANK('!0'!J1132),ISERROR('!0'!J1132)),"",'!0'!J1132)</f>
        <v/>
      </c>
      <c r="K1130" s="59" t="str">
        <f>IF(OR(ISBLANK('!0'!K1132),ISERROR('!0'!K1132)),"",'!0'!K1132)</f>
        <v/>
      </c>
      <c r="L1130" t="str">
        <f>IF(OR(ISBLANK('!0'!L1132),ISERROR('!0'!L1132)),"",'!0'!L1132)</f>
        <v/>
      </c>
      <c r="M1130" t="str">
        <f>IF(OR(ISBLANK('!0'!M1132),ISERROR('!0'!M1132)),"",'!0'!M1132)</f>
        <v/>
      </c>
      <c r="N1130" t="str">
        <f>IF(OR(ISBLANK('!0'!N1132),ISERROR('!0'!N1132)),"",'!0'!N1132)</f>
        <v/>
      </c>
      <c r="O1130" t="str">
        <f>IF(OR(ISBLANK('!0'!O1132),ISERROR('!0'!O1132)),"",'!0'!O1132)</f>
        <v/>
      </c>
      <c r="P1130" t="str">
        <f>IF(OR(ISBLANK('!0'!P1132),ISERROR('!0'!P1132)),"",'!0'!P1132)</f>
        <v/>
      </c>
      <c r="Q1130" t="str">
        <f>IF(OR(ISBLANK('!0'!Q1132),ISERROR('!0'!Q1132)),"",'!0'!Q1132)</f>
        <v/>
      </c>
      <c r="R1130" t="str">
        <f>IF(OR(ISBLANK('!0'!R1132),ISERROR('!0'!R1132)),"",'!0'!R1132)</f>
        <v/>
      </c>
      <c r="S1130" t="str">
        <f>IF(OR(ISBLANK('!0'!S1132),ISERROR('!0'!S1132)),"",'!0'!S1132)</f>
        <v/>
      </c>
      <c r="T1130" t="str">
        <f>IF(OR(ISBLANK('!0'!T1132),ISERROR('!0'!T1132)),"",'!0'!T1132)</f>
        <v/>
      </c>
      <c r="U1130" t="str">
        <f>IF(OR(ISBLANK('!0'!U1132),ISERROR('!0'!U1132)),"",'!0'!U1132)</f>
        <v/>
      </c>
      <c r="V1130" t="str">
        <f>IF(OR(ISBLANK('!0'!V1132),ISERROR('!0'!V1132)),"",'!0'!V1132)</f>
        <v/>
      </c>
      <c r="W1130" t="str">
        <f>IF(OR(ISBLANK('!0'!W1132),ISERROR('!0'!W1132)),"",'!0'!W1132)</f>
        <v/>
      </c>
      <c r="X1130" t="str">
        <f>IF(OR(ISBLANK('!0'!X1132),ISERROR('!0'!X1132)),"",'!0'!X1132)</f>
        <v/>
      </c>
      <c r="Y1130" t="str">
        <f>IF(OR(ISBLANK('!0'!Y1132),ISERROR('!0'!Y1132)),"",'!0'!Y1132)</f>
        <v/>
      </c>
      <c r="Z1130" t="str">
        <f>IF(OR(ISBLANK('!0'!Z1132),ISERROR('!0'!Z1132)),"",'!0'!Z1132)</f>
        <v/>
      </c>
      <c r="AA1130" t="str">
        <f>IF(OR(ISBLANK('!0'!AA1132),ISERROR('!0'!AA1132)),"",'!0'!AA1132)</f>
        <v/>
      </c>
      <c r="AB1130" t="str">
        <f>IF(OR(ISBLANK('!0'!AB1132),ISERROR('!0'!AB1132)),"",'!0'!AB1132)</f>
        <v/>
      </c>
      <c r="AC1130" t="str">
        <f>IF(OR(ISBLANK('!0'!AI1132),ISERROR('!0'!AI1132)),"",'!0'!AI1132)</f>
        <v/>
      </c>
      <c r="AD1130" t="str">
        <f>IF(OR(ISBLANK('!0'!AJ1132),ISERROR('!0'!AJ1132)),"",'!0'!AJ1132)</f>
        <v/>
      </c>
      <c r="AE1130" t="str">
        <f>IF(OR(ISBLANK('!0'!AK1132),ISERROR('!0'!AK1132)),"",'!0'!AK1132)</f>
        <v/>
      </c>
      <c r="AF1130" t="str">
        <f>IF(OR(ISBLANK('!0'!AL1132),ISERROR('!0'!AL1132)),"",'!0'!AL1132)</f>
        <v/>
      </c>
      <c r="AG1130" t="str">
        <f>IF(OR(ISBLANK('!0'!AM1132),ISERROR('!0'!AM1132)),"",'!0'!AM1132)</f>
        <v/>
      </c>
      <c r="AH1130" t="str">
        <f>IF(OR(ISBLANK('!0'!AN1132),ISERROR('!0'!AN1132)),"",'!0'!AN1132)</f>
        <v/>
      </c>
      <c r="AI1130" t="str">
        <f>IF(OR(ISBLANK('!0'!AO1132),ISERROR('!0'!AO1132)),"",'!0'!AO1132)</f>
        <v/>
      </c>
      <c r="AJ1130" t="str">
        <f>IF(OR(ISBLANK('!0'!AP1132),ISERROR('!0'!AP1132)),"",'!0'!AP1132)</f>
        <v/>
      </c>
      <c r="AK1130" t="str">
        <f>IF(OR(ISBLANK('!0'!AQ1132),ISERROR('!0'!AQ1132)),"",'!0'!AQ1132)</f>
        <v/>
      </c>
      <c r="AL1130" t="str">
        <f>IF(OR(ISBLANK('!0'!AR1132),ISERROR('!0'!AR1132)),"",'!0'!AR1132)</f>
        <v/>
      </c>
      <c r="AM1130" t="str">
        <f>IF(OR(ISBLANK('!0'!AS1132),ISERROR('!0'!AS1132)),"",'!0'!AS1132)</f>
        <v/>
      </c>
      <c r="AN1130" t="str">
        <f>IF(OR(ISBLANK('!0'!AT1132),ISERROR('!0'!AT1132)),"",'!0'!AT1132)</f>
        <v/>
      </c>
      <c r="AO1130" t="str">
        <f>IF(OR(ISBLANK('!0'!AU1132),ISERROR('!0'!AU1132)),"",'!0'!AU1132)</f>
        <v/>
      </c>
      <c r="AP1130" t="str">
        <f>IF(OR(ISBLANK('!0'!AV1132),ISERROR('!0'!AV1132)),"",'!0'!AV1132)</f>
        <v/>
      </c>
      <c r="AQ1130" t="str">
        <f>IF(OR(ISBLANK('!0'!AW1132),ISERROR('!0'!AW1132)),"",'!0'!AW1132)</f>
        <v/>
      </c>
      <c r="AR1130" t="str">
        <f>IF(OR(ISBLANK('!0'!AX1132),ISERROR('!0'!AX1132)),"",'!0'!AX1132)</f>
        <v/>
      </c>
      <c r="AS1130" t="str">
        <f>IF(OR(ISBLANK('!0'!AY1132),ISERROR('!0'!AY1132)),"",'!0'!AY1132)</f>
        <v/>
      </c>
      <c r="AT1130" t="str">
        <f>IF(OR(ISBLANK('!0'!AZ1132),ISERROR('!0'!AZ1132)),"",'!0'!AZ1132)</f>
        <v/>
      </c>
      <c r="AU1130" t="str">
        <f>IF(OR(ISBLANK('!0'!BA1132),ISERROR('!0'!BA1132)),"",'!0'!BA1132)</f>
        <v/>
      </c>
      <c r="AV1130" t="str">
        <f>IF(OR(ISBLANK('!0'!BB1132),ISERROR('!0'!BB1132)),"",'!0'!BB1132)</f>
        <v/>
      </c>
      <c r="AW1130" t="str">
        <f>IF(OR(ISBLANK('!0'!BC1132),ISERROR('!0'!BC1132)),"",'!0'!BC1132)</f>
        <v/>
      </c>
      <c r="AX1130" t="str">
        <f>IF(OR(ISBLANK('!0'!BD1132),ISERROR('!0'!BD1132)),"",'!0'!BD1132)</f>
        <v/>
      </c>
      <c r="AY1130" t="str">
        <f>IF(OR(ISBLANK('!0'!BE1132),ISERROR('!0'!BE1132)),"",'!0'!BE1132)</f>
        <v/>
      </c>
      <c r="AZ1130" t="str">
        <f>IF(OR(ISBLANK('!0'!BF1132),ISERROR('!0'!BF1132)),"",'!0'!BF1132)</f>
        <v/>
      </c>
      <c r="BA1130" t="str">
        <f>IF(OR(ISBLANK('!0'!BG1132),ISERROR('!0'!BG1132)),"",'!0'!BG1132)</f>
        <v/>
      </c>
      <c r="BB1130" t="str">
        <f>IF(OR(ISBLANK('!0'!BH1132),ISERROR('!0'!BH1132)),"",'!0'!BH1132)</f>
        <v/>
      </c>
      <c r="BC1130" t="str">
        <f>IF(OR(ISBLANK('!0'!BI1132),ISERROR('!0'!BI1132)),"",'!0'!BI1132)</f>
        <v/>
      </c>
    </row>
    <row r="1131" spans="1:55" ht="12.75" customHeight="1" x14ac:dyDescent="0.2">
      <c r="A1131" t="str">
        <f>IF(OR(ISBLANK('!0'!A1133),ISERROR('!0'!A1133)),"",'!0'!A1133)</f>
        <v/>
      </c>
      <c r="B1131" t="str">
        <f>IF(OR(ISBLANK('!0'!B1133),ISERROR('!0'!B1133)),"",'!0'!B1133)</f>
        <v/>
      </c>
      <c r="C1131" t="str">
        <f>IF(OR(ISBLANK('!0'!C1132),ISERROR('!0'!C1132)),"",'!0'!C1132)</f>
        <v/>
      </c>
      <c r="D1131" t="str">
        <f>IF(OR(ISBLANK('!0'!D1133),ISERROR('!0'!D1133)),"",'!0'!D1133)</f>
        <v/>
      </c>
      <c r="E1131" t="str">
        <f>IF(OR(ISBLANK('!0'!E1133),ISERROR('!0'!E1133)),"",'!0'!E1133)</f>
        <v/>
      </c>
      <c r="F1131" t="str">
        <f>IF(OR(ISBLANK('!0'!F1133),ISERROR('!0'!F1133)),"",'!0'!F1133)</f>
        <v/>
      </c>
      <c r="G1131" t="str">
        <f>IF(OR(ISBLANK('!0'!G1133),ISERROR('!0'!G1133)),"",'!0'!G1133)</f>
        <v/>
      </c>
      <c r="H1131" t="str">
        <f>IF(OR(ISBLANK('!0'!H1133),ISERROR('!0'!H1133)),"",'!0'!H1133)</f>
        <v/>
      </c>
      <c r="I1131" s="4" t="str">
        <f>IF(OR(ISBLANK('!0'!I1133),ISERROR('!0'!I1133)),"",'!0'!I1133)</f>
        <v/>
      </c>
      <c r="J1131" t="str">
        <f>IF(OR(ISBLANK('!0'!J1133),ISERROR('!0'!J1133)),"",'!0'!J1133)</f>
        <v/>
      </c>
      <c r="K1131" s="59" t="str">
        <f>IF(OR(ISBLANK('!0'!K1133),ISERROR('!0'!K1133)),"",'!0'!K1133)</f>
        <v/>
      </c>
      <c r="L1131" t="str">
        <f>IF(OR(ISBLANK('!0'!L1133),ISERROR('!0'!L1133)),"",'!0'!L1133)</f>
        <v/>
      </c>
      <c r="M1131" t="str">
        <f>IF(OR(ISBLANK('!0'!M1133),ISERROR('!0'!M1133)),"",'!0'!M1133)</f>
        <v/>
      </c>
      <c r="N1131" t="str">
        <f>IF(OR(ISBLANK('!0'!N1133),ISERROR('!0'!N1133)),"",'!0'!N1133)</f>
        <v/>
      </c>
      <c r="O1131" t="str">
        <f>IF(OR(ISBLANK('!0'!O1133),ISERROR('!0'!O1133)),"",'!0'!O1133)</f>
        <v/>
      </c>
      <c r="P1131" t="str">
        <f>IF(OR(ISBLANK('!0'!P1133),ISERROR('!0'!P1133)),"",'!0'!P1133)</f>
        <v/>
      </c>
      <c r="Q1131" t="str">
        <f>IF(OR(ISBLANK('!0'!Q1133),ISERROR('!0'!Q1133)),"",'!0'!Q1133)</f>
        <v/>
      </c>
      <c r="R1131" t="str">
        <f>IF(OR(ISBLANK('!0'!R1133),ISERROR('!0'!R1133)),"",'!0'!R1133)</f>
        <v/>
      </c>
      <c r="S1131" t="str">
        <f>IF(OR(ISBLANK('!0'!S1133),ISERROR('!0'!S1133)),"",'!0'!S1133)</f>
        <v/>
      </c>
      <c r="T1131" t="str">
        <f>IF(OR(ISBLANK('!0'!T1133),ISERROR('!0'!T1133)),"",'!0'!T1133)</f>
        <v/>
      </c>
      <c r="U1131" t="str">
        <f>IF(OR(ISBLANK('!0'!U1133),ISERROR('!0'!U1133)),"",'!0'!U1133)</f>
        <v/>
      </c>
      <c r="V1131" t="str">
        <f>IF(OR(ISBLANK('!0'!V1133),ISERROR('!0'!V1133)),"",'!0'!V1133)</f>
        <v/>
      </c>
      <c r="W1131" t="str">
        <f>IF(OR(ISBLANK('!0'!W1133),ISERROR('!0'!W1133)),"",'!0'!W1133)</f>
        <v/>
      </c>
      <c r="X1131" t="str">
        <f>IF(OR(ISBLANK('!0'!X1133),ISERROR('!0'!X1133)),"",'!0'!X1133)</f>
        <v/>
      </c>
      <c r="Y1131" t="str">
        <f>IF(OR(ISBLANK('!0'!Y1133),ISERROR('!0'!Y1133)),"",'!0'!Y1133)</f>
        <v/>
      </c>
      <c r="Z1131" t="str">
        <f>IF(OR(ISBLANK('!0'!Z1133),ISERROR('!0'!Z1133)),"",'!0'!Z1133)</f>
        <v/>
      </c>
      <c r="AA1131" t="str">
        <f>IF(OR(ISBLANK('!0'!AA1133),ISERROR('!0'!AA1133)),"",'!0'!AA1133)</f>
        <v/>
      </c>
      <c r="AB1131" t="str">
        <f>IF(OR(ISBLANK('!0'!AB1133),ISERROR('!0'!AB1133)),"",'!0'!AB1133)</f>
        <v/>
      </c>
      <c r="AC1131" t="str">
        <f>IF(OR(ISBLANK('!0'!AI1133),ISERROR('!0'!AI1133)),"",'!0'!AI1133)</f>
        <v/>
      </c>
      <c r="AD1131" t="str">
        <f>IF(OR(ISBLANK('!0'!AJ1133),ISERROR('!0'!AJ1133)),"",'!0'!AJ1133)</f>
        <v/>
      </c>
      <c r="AE1131" t="str">
        <f>IF(OR(ISBLANK('!0'!AK1133),ISERROR('!0'!AK1133)),"",'!0'!AK1133)</f>
        <v/>
      </c>
      <c r="AF1131" t="str">
        <f>IF(OR(ISBLANK('!0'!AL1133),ISERROR('!0'!AL1133)),"",'!0'!AL1133)</f>
        <v/>
      </c>
      <c r="AG1131" t="str">
        <f>IF(OR(ISBLANK('!0'!AM1133),ISERROR('!0'!AM1133)),"",'!0'!AM1133)</f>
        <v/>
      </c>
      <c r="AH1131" t="str">
        <f>IF(OR(ISBLANK('!0'!AN1133),ISERROR('!0'!AN1133)),"",'!0'!AN1133)</f>
        <v/>
      </c>
      <c r="AI1131" t="str">
        <f>IF(OR(ISBLANK('!0'!AO1133),ISERROR('!0'!AO1133)),"",'!0'!AO1133)</f>
        <v/>
      </c>
      <c r="AJ1131" t="str">
        <f>IF(OR(ISBLANK('!0'!AP1133),ISERROR('!0'!AP1133)),"",'!0'!AP1133)</f>
        <v/>
      </c>
      <c r="AK1131" t="str">
        <f>IF(OR(ISBLANK('!0'!AQ1133),ISERROR('!0'!AQ1133)),"",'!0'!AQ1133)</f>
        <v/>
      </c>
      <c r="AL1131" t="str">
        <f>IF(OR(ISBLANK('!0'!AR1133),ISERROR('!0'!AR1133)),"",'!0'!AR1133)</f>
        <v/>
      </c>
      <c r="AM1131" t="str">
        <f>IF(OR(ISBLANK('!0'!AS1133),ISERROR('!0'!AS1133)),"",'!0'!AS1133)</f>
        <v/>
      </c>
      <c r="AN1131" t="str">
        <f>IF(OR(ISBLANK('!0'!AT1133),ISERROR('!0'!AT1133)),"",'!0'!AT1133)</f>
        <v/>
      </c>
      <c r="AO1131" t="str">
        <f>IF(OR(ISBLANK('!0'!AU1133),ISERROR('!0'!AU1133)),"",'!0'!AU1133)</f>
        <v/>
      </c>
      <c r="AP1131" t="str">
        <f>IF(OR(ISBLANK('!0'!AV1133),ISERROR('!0'!AV1133)),"",'!0'!AV1133)</f>
        <v/>
      </c>
      <c r="AQ1131" t="str">
        <f>IF(OR(ISBLANK('!0'!AW1133),ISERROR('!0'!AW1133)),"",'!0'!AW1133)</f>
        <v/>
      </c>
      <c r="AR1131" t="str">
        <f>IF(OR(ISBLANK('!0'!AX1133),ISERROR('!0'!AX1133)),"",'!0'!AX1133)</f>
        <v/>
      </c>
      <c r="AS1131" t="str">
        <f>IF(OR(ISBLANK('!0'!AY1133),ISERROR('!0'!AY1133)),"",'!0'!AY1133)</f>
        <v/>
      </c>
      <c r="AT1131" t="str">
        <f>IF(OR(ISBLANK('!0'!AZ1133),ISERROR('!0'!AZ1133)),"",'!0'!AZ1133)</f>
        <v/>
      </c>
      <c r="AU1131" t="str">
        <f>IF(OR(ISBLANK('!0'!BA1133),ISERROR('!0'!BA1133)),"",'!0'!BA1133)</f>
        <v/>
      </c>
      <c r="AV1131" t="str">
        <f>IF(OR(ISBLANK('!0'!BB1133),ISERROR('!0'!BB1133)),"",'!0'!BB1133)</f>
        <v/>
      </c>
      <c r="AW1131" t="str">
        <f>IF(OR(ISBLANK('!0'!BC1133),ISERROR('!0'!BC1133)),"",'!0'!BC1133)</f>
        <v/>
      </c>
      <c r="AX1131" t="str">
        <f>IF(OR(ISBLANK('!0'!BD1133),ISERROR('!0'!BD1133)),"",'!0'!BD1133)</f>
        <v/>
      </c>
      <c r="AY1131" t="str">
        <f>IF(OR(ISBLANK('!0'!BE1133),ISERROR('!0'!BE1133)),"",'!0'!BE1133)</f>
        <v/>
      </c>
      <c r="AZ1131" t="str">
        <f>IF(OR(ISBLANK('!0'!BF1133),ISERROR('!0'!BF1133)),"",'!0'!BF1133)</f>
        <v/>
      </c>
      <c r="BA1131" t="str">
        <f>IF(OR(ISBLANK('!0'!BG1133),ISERROR('!0'!BG1133)),"",'!0'!BG1133)</f>
        <v/>
      </c>
      <c r="BB1131" t="str">
        <f>IF(OR(ISBLANK('!0'!BH1133),ISERROR('!0'!BH1133)),"",'!0'!BH1133)</f>
        <v/>
      </c>
      <c r="BC1131" t="str">
        <f>IF(OR(ISBLANK('!0'!BI1133),ISERROR('!0'!BI1133)),"",'!0'!BI1133)</f>
        <v/>
      </c>
    </row>
    <row r="1132" spans="1:55" ht="12.75" customHeight="1" x14ac:dyDescent="0.2">
      <c r="A1132" t="str">
        <f>IF(OR(ISBLANK('!0'!A1134),ISERROR('!0'!A1134)),"",'!0'!A1134)</f>
        <v/>
      </c>
      <c r="B1132" t="str">
        <f>IF(OR(ISBLANK('!0'!B1134),ISERROR('!0'!B1134)),"",'!0'!B1134)</f>
        <v/>
      </c>
      <c r="C1132" t="str">
        <f>IF(OR(ISBLANK('!0'!C1133),ISERROR('!0'!C1133)),"",'!0'!C1133)</f>
        <v/>
      </c>
      <c r="D1132" t="str">
        <f>IF(OR(ISBLANK('!0'!D1134),ISERROR('!0'!D1134)),"",'!0'!D1134)</f>
        <v/>
      </c>
      <c r="E1132" t="str">
        <f>IF(OR(ISBLANK('!0'!E1134),ISERROR('!0'!E1134)),"",'!0'!E1134)</f>
        <v/>
      </c>
      <c r="F1132" t="str">
        <f>IF(OR(ISBLANK('!0'!F1134),ISERROR('!0'!F1134)),"",'!0'!F1134)</f>
        <v/>
      </c>
      <c r="G1132" t="str">
        <f>IF(OR(ISBLANK('!0'!G1134),ISERROR('!0'!G1134)),"",'!0'!G1134)</f>
        <v/>
      </c>
      <c r="H1132" t="str">
        <f>IF(OR(ISBLANK('!0'!H1134),ISERROR('!0'!H1134)),"",'!0'!H1134)</f>
        <v/>
      </c>
      <c r="I1132" s="4" t="str">
        <f>IF(OR(ISBLANK('!0'!I1134),ISERROR('!0'!I1134)),"",'!0'!I1134)</f>
        <v/>
      </c>
      <c r="J1132" t="str">
        <f>IF(OR(ISBLANK('!0'!J1134),ISERROR('!0'!J1134)),"",'!0'!J1134)</f>
        <v/>
      </c>
      <c r="K1132" s="59" t="str">
        <f>IF(OR(ISBLANK('!0'!K1134),ISERROR('!0'!K1134)),"",'!0'!K1134)</f>
        <v/>
      </c>
      <c r="L1132" t="str">
        <f>IF(OR(ISBLANK('!0'!L1134),ISERROR('!0'!L1134)),"",'!0'!L1134)</f>
        <v/>
      </c>
      <c r="M1132" t="str">
        <f>IF(OR(ISBLANK('!0'!M1134),ISERROR('!0'!M1134)),"",'!0'!M1134)</f>
        <v/>
      </c>
      <c r="N1132" t="str">
        <f>IF(OR(ISBLANK('!0'!N1134),ISERROR('!0'!N1134)),"",'!0'!N1134)</f>
        <v/>
      </c>
      <c r="O1132" t="str">
        <f>IF(OR(ISBLANK('!0'!O1134),ISERROR('!0'!O1134)),"",'!0'!O1134)</f>
        <v/>
      </c>
      <c r="P1132" t="str">
        <f>IF(OR(ISBLANK('!0'!P1134),ISERROR('!0'!P1134)),"",'!0'!P1134)</f>
        <v/>
      </c>
      <c r="Q1132" t="str">
        <f>IF(OR(ISBLANK('!0'!Q1134),ISERROR('!0'!Q1134)),"",'!0'!Q1134)</f>
        <v/>
      </c>
      <c r="R1132" t="str">
        <f>IF(OR(ISBLANK('!0'!R1134),ISERROR('!0'!R1134)),"",'!0'!R1134)</f>
        <v/>
      </c>
      <c r="S1132" t="str">
        <f>IF(OR(ISBLANK('!0'!S1134),ISERROR('!0'!S1134)),"",'!0'!S1134)</f>
        <v/>
      </c>
      <c r="T1132" t="str">
        <f>IF(OR(ISBLANK('!0'!T1134),ISERROR('!0'!T1134)),"",'!0'!T1134)</f>
        <v/>
      </c>
      <c r="U1132" t="str">
        <f>IF(OR(ISBLANK('!0'!U1134),ISERROR('!0'!U1134)),"",'!0'!U1134)</f>
        <v/>
      </c>
      <c r="V1132" t="str">
        <f>IF(OR(ISBLANK('!0'!V1134),ISERROR('!0'!V1134)),"",'!0'!V1134)</f>
        <v/>
      </c>
      <c r="W1132" t="str">
        <f>IF(OR(ISBLANK('!0'!W1134),ISERROR('!0'!W1134)),"",'!0'!W1134)</f>
        <v/>
      </c>
      <c r="X1132" t="str">
        <f>IF(OR(ISBLANK('!0'!X1134),ISERROR('!0'!X1134)),"",'!0'!X1134)</f>
        <v/>
      </c>
      <c r="Y1132" t="str">
        <f>IF(OR(ISBLANK('!0'!Y1134),ISERROR('!0'!Y1134)),"",'!0'!Y1134)</f>
        <v/>
      </c>
      <c r="Z1132" t="str">
        <f>IF(OR(ISBLANK('!0'!Z1134),ISERROR('!0'!Z1134)),"",'!0'!Z1134)</f>
        <v/>
      </c>
      <c r="AA1132" t="str">
        <f>IF(OR(ISBLANK('!0'!AA1134),ISERROR('!0'!AA1134)),"",'!0'!AA1134)</f>
        <v/>
      </c>
      <c r="AB1132" t="str">
        <f>IF(OR(ISBLANK('!0'!AB1134),ISERROR('!0'!AB1134)),"",'!0'!AB1134)</f>
        <v/>
      </c>
      <c r="AC1132" t="str">
        <f>IF(OR(ISBLANK('!0'!AI1134),ISERROR('!0'!AI1134)),"",'!0'!AI1134)</f>
        <v/>
      </c>
      <c r="AD1132" t="str">
        <f>IF(OR(ISBLANK('!0'!AJ1134),ISERROR('!0'!AJ1134)),"",'!0'!AJ1134)</f>
        <v/>
      </c>
      <c r="AE1132" t="str">
        <f>IF(OR(ISBLANK('!0'!AK1134),ISERROR('!0'!AK1134)),"",'!0'!AK1134)</f>
        <v/>
      </c>
      <c r="AF1132" t="str">
        <f>IF(OR(ISBLANK('!0'!AL1134),ISERROR('!0'!AL1134)),"",'!0'!AL1134)</f>
        <v/>
      </c>
      <c r="AG1132" t="str">
        <f>IF(OR(ISBLANK('!0'!AM1134),ISERROR('!0'!AM1134)),"",'!0'!AM1134)</f>
        <v/>
      </c>
      <c r="AH1132" t="str">
        <f>IF(OR(ISBLANK('!0'!AN1134),ISERROR('!0'!AN1134)),"",'!0'!AN1134)</f>
        <v/>
      </c>
      <c r="AI1132" t="str">
        <f>IF(OR(ISBLANK('!0'!AO1134),ISERROR('!0'!AO1134)),"",'!0'!AO1134)</f>
        <v/>
      </c>
      <c r="AJ1132" t="str">
        <f>IF(OR(ISBLANK('!0'!AP1134),ISERROR('!0'!AP1134)),"",'!0'!AP1134)</f>
        <v/>
      </c>
      <c r="AK1132" t="str">
        <f>IF(OR(ISBLANK('!0'!AQ1134),ISERROR('!0'!AQ1134)),"",'!0'!AQ1134)</f>
        <v/>
      </c>
      <c r="AL1132" t="str">
        <f>IF(OR(ISBLANK('!0'!AR1134),ISERROR('!0'!AR1134)),"",'!0'!AR1134)</f>
        <v/>
      </c>
      <c r="AM1132" t="str">
        <f>IF(OR(ISBLANK('!0'!AS1134),ISERROR('!0'!AS1134)),"",'!0'!AS1134)</f>
        <v/>
      </c>
      <c r="AN1132" t="str">
        <f>IF(OR(ISBLANK('!0'!AT1134),ISERROR('!0'!AT1134)),"",'!0'!AT1134)</f>
        <v/>
      </c>
      <c r="AO1132" t="str">
        <f>IF(OR(ISBLANK('!0'!AU1134),ISERROR('!0'!AU1134)),"",'!0'!AU1134)</f>
        <v/>
      </c>
      <c r="AP1132" t="str">
        <f>IF(OR(ISBLANK('!0'!AV1134),ISERROR('!0'!AV1134)),"",'!0'!AV1134)</f>
        <v/>
      </c>
      <c r="AQ1132" t="str">
        <f>IF(OR(ISBLANK('!0'!AW1134),ISERROR('!0'!AW1134)),"",'!0'!AW1134)</f>
        <v/>
      </c>
      <c r="AR1132" t="str">
        <f>IF(OR(ISBLANK('!0'!AX1134),ISERROR('!0'!AX1134)),"",'!0'!AX1134)</f>
        <v/>
      </c>
      <c r="AS1132" t="str">
        <f>IF(OR(ISBLANK('!0'!AY1134),ISERROR('!0'!AY1134)),"",'!0'!AY1134)</f>
        <v/>
      </c>
      <c r="AT1132" t="str">
        <f>IF(OR(ISBLANK('!0'!AZ1134),ISERROR('!0'!AZ1134)),"",'!0'!AZ1134)</f>
        <v/>
      </c>
      <c r="AU1132" t="str">
        <f>IF(OR(ISBLANK('!0'!BA1134),ISERROR('!0'!BA1134)),"",'!0'!BA1134)</f>
        <v/>
      </c>
      <c r="AV1132" t="str">
        <f>IF(OR(ISBLANK('!0'!BB1134),ISERROR('!0'!BB1134)),"",'!0'!BB1134)</f>
        <v/>
      </c>
      <c r="AW1132" t="str">
        <f>IF(OR(ISBLANK('!0'!BC1134),ISERROR('!0'!BC1134)),"",'!0'!BC1134)</f>
        <v/>
      </c>
      <c r="AX1132" t="str">
        <f>IF(OR(ISBLANK('!0'!BD1134),ISERROR('!0'!BD1134)),"",'!0'!BD1134)</f>
        <v/>
      </c>
      <c r="AY1132" t="str">
        <f>IF(OR(ISBLANK('!0'!BE1134),ISERROR('!0'!BE1134)),"",'!0'!BE1134)</f>
        <v/>
      </c>
      <c r="AZ1132" t="str">
        <f>IF(OR(ISBLANK('!0'!BF1134),ISERROR('!0'!BF1134)),"",'!0'!BF1134)</f>
        <v/>
      </c>
      <c r="BA1132" t="str">
        <f>IF(OR(ISBLANK('!0'!BG1134),ISERROR('!0'!BG1134)),"",'!0'!BG1134)</f>
        <v/>
      </c>
      <c r="BB1132" t="str">
        <f>IF(OR(ISBLANK('!0'!BH1134),ISERROR('!0'!BH1134)),"",'!0'!BH1134)</f>
        <v/>
      </c>
      <c r="BC1132" t="str">
        <f>IF(OR(ISBLANK('!0'!BI1134),ISERROR('!0'!BI1134)),"",'!0'!BI1134)</f>
        <v/>
      </c>
    </row>
    <row r="1133" spans="1:55" ht="12.75" customHeight="1" x14ac:dyDescent="0.2">
      <c r="A1133" t="str">
        <f>IF(OR(ISBLANK('!0'!A1135),ISERROR('!0'!A1135)),"",'!0'!A1135)</f>
        <v/>
      </c>
      <c r="B1133" t="str">
        <f>IF(OR(ISBLANK('!0'!B1135),ISERROR('!0'!B1135)),"",'!0'!B1135)</f>
        <v/>
      </c>
      <c r="C1133" t="str">
        <f>IF(OR(ISBLANK('!0'!C1134),ISERROR('!0'!C1134)),"",'!0'!C1134)</f>
        <v/>
      </c>
      <c r="D1133" t="str">
        <f>IF(OR(ISBLANK('!0'!D1135),ISERROR('!0'!D1135)),"",'!0'!D1135)</f>
        <v/>
      </c>
      <c r="E1133" t="str">
        <f>IF(OR(ISBLANK('!0'!E1135),ISERROR('!0'!E1135)),"",'!0'!E1135)</f>
        <v/>
      </c>
      <c r="F1133" t="str">
        <f>IF(OR(ISBLANK('!0'!F1135),ISERROR('!0'!F1135)),"",'!0'!F1135)</f>
        <v/>
      </c>
      <c r="G1133" t="str">
        <f>IF(OR(ISBLANK('!0'!G1135),ISERROR('!0'!G1135)),"",'!0'!G1135)</f>
        <v/>
      </c>
      <c r="H1133" t="str">
        <f>IF(OR(ISBLANK('!0'!H1135),ISERROR('!0'!H1135)),"",'!0'!H1135)</f>
        <v/>
      </c>
      <c r="I1133" s="4" t="str">
        <f>IF(OR(ISBLANK('!0'!I1135),ISERROR('!0'!I1135)),"",'!0'!I1135)</f>
        <v/>
      </c>
      <c r="J1133" t="str">
        <f>IF(OR(ISBLANK('!0'!J1135),ISERROR('!0'!J1135)),"",'!0'!J1135)</f>
        <v/>
      </c>
      <c r="K1133" s="59" t="str">
        <f>IF(OR(ISBLANK('!0'!K1135),ISERROR('!0'!K1135)),"",'!0'!K1135)</f>
        <v/>
      </c>
      <c r="L1133" t="str">
        <f>IF(OR(ISBLANK('!0'!L1135),ISERROR('!0'!L1135)),"",'!0'!L1135)</f>
        <v/>
      </c>
      <c r="M1133" t="str">
        <f>IF(OR(ISBLANK('!0'!M1135),ISERROR('!0'!M1135)),"",'!0'!M1135)</f>
        <v/>
      </c>
      <c r="N1133" t="str">
        <f>IF(OR(ISBLANK('!0'!N1135),ISERROR('!0'!N1135)),"",'!0'!N1135)</f>
        <v/>
      </c>
      <c r="O1133" t="str">
        <f>IF(OR(ISBLANK('!0'!O1135),ISERROR('!0'!O1135)),"",'!0'!O1135)</f>
        <v/>
      </c>
      <c r="P1133" t="str">
        <f>IF(OR(ISBLANK('!0'!P1135),ISERROR('!0'!P1135)),"",'!0'!P1135)</f>
        <v/>
      </c>
      <c r="Q1133" t="str">
        <f>IF(OR(ISBLANK('!0'!Q1135),ISERROR('!0'!Q1135)),"",'!0'!Q1135)</f>
        <v/>
      </c>
      <c r="R1133" t="str">
        <f>IF(OR(ISBLANK('!0'!R1135),ISERROR('!0'!R1135)),"",'!0'!R1135)</f>
        <v/>
      </c>
      <c r="S1133" t="str">
        <f>IF(OR(ISBLANK('!0'!S1135),ISERROR('!0'!S1135)),"",'!0'!S1135)</f>
        <v/>
      </c>
      <c r="T1133" t="str">
        <f>IF(OR(ISBLANK('!0'!T1135),ISERROR('!0'!T1135)),"",'!0'!T1135)</f>
        <v/>
      </c>
      <c r="U1133" t="str">
        <f>IF(OR(ISBLANK('!0'!U1135),ISERROR('!0'!U1135)),"",'!0'!U1135)</f>
        <v/>
      </c>
      <c r="V1133" t="str">
        <f>IF(OR(ISBLANK('!0'!V1135),ISERROR('!0'!V1135)),"",'!0'!V1135)</f>
        <v/>
      </c>
      <c r="W1133" t="str">
        <f>IF(OR(ISBLANK('!0'!W1135),ISERROR('!0'!W1135)),"",'!0'!W1135)</f>
        <v/>
      </c>
      <c r="X1133" t="str">
        <f>IF(OR(ISBLANK('!0'!X1135),ISERROR('!0'!X1135)),"",'!0'!X1135)</f>
        <v/>
      </c>
      <c r="Y1133" t="str">
        <f>IF(OR(ISBLANK('!0'!Y1135),ISERROR('!0'!Y1135)),"",'!0'!Y1135)</f>
        <v/>
      </c>
      <c r="Z1133" t="str">
        <f>IF(OR(ISBLANK('!0'!Z1135),ISERROR('!0'!Z1135)),"",'!0'!Z1135)</f>
        <v/>
      </c>
      <c r="AA1133" t="str">
        <f>IF(OR(ISBLANK('!0'!AA1135),ISERROR('!0'!AA1135)),"",'!0'!AA1135)</f>
        <v/>
      </c>
      <c r="AB1133" t="str">
        <f>IF(OR(ISBLANK('!0'!AB1135),ISERROR('!0'!AB1135)),"",'!0'!AB1135)</f>
        <v/>
      </c>
      <c r="AC1133" t="str">
        <f>IF(OR(ISBLANK('!0'!AI1135),ISERROR('!0'!AI1135)),"",'!0'!AI1135)</f>
        <v/>
      </c>
      <c r="AD1133" t="str">
        <f>IF(OR(ISBLANK('!0'!AJ1135),ISERROR('!0'!AJ1135)),"",'!0'!AJ1135)</f>
        <v/>
      </c>
      <c r="AE1133" t="str">
        <f>IF(OR(ISBLANK('!0'!AK1135),ISERROR('!0'!AK1135)),"",'!0'!AK1135)</f>
        <v/>
      </c>
      <c r="AF1133" t="str">
        <f>IF(OR(ISBLANK('!0'!AL1135),ISERROR('!0'!AL1135)),"",'!0'!AL1135)</f>
        <v/>
      </c>
      <c r="AG1133" t="str">
        <f>IF(OR(ISBLANK('!0'!AM1135),ISERROR('!0'!AM1135)),"",'!0'!AM1135)</f>
        <v/>
      </c>
      <c r="AH1133" t="str">
        <f>IF(OR(ISBLANK('!0'!AN1135),ISERROR('!0'!AN1135)),"",'!0'!AN1135)</f>
        <v/>
      </c>
      <c r="AI1133" t="str">
        <f>IF(OR(ISBLANK('!0'!AO1135),ISERROR('!0'!AO1135)),"",'!0'!AO1135)</f>
        <v/>
      </c>
      <c r="AJ1133" t="str">
        <f>IF(OR(ISBLANK('!0'!AP1135),ISERROR('!0'!AP1135)),"",'!0'!AP1135)</f>
        <v/>
      </c>
      <c r="AK1133" t="str">
        <f>IF(OR(ISBLANK('!0'!AQ1135),ISERROR('!0'!AQ1135)),"",'!0'!AQ1135)</f>
        <v/>
      </c>
      <c r="AL1133" t="str">
        <f>IF(OR(ISBLANK('!0'!AR1135),ISERROR('!0'!AR1135)),"",'!0'!AR1135)</f>
        <v/>
      </c>
      <c r="AM1133" t="str">
        <f>IF(OR(ISBLANK('!0'!AS1135),ISERROR('!0'!AS1135)),"",'!0'!AS1135)</f>
        <v/>
      </c>
      <c r="AN1133" t="str">
        <f>IF(OR(ISBLANK('!0'!AT1135),ISERROR('!0'!AT1135)),"",'!0'!AT1135)</f>
        <v/>
      </c>
      <c r="AO1133" t="str">
        <f>IF(OR(ISBLANK('!0'!AU1135),ISERROR('!0'!AU1135)),"",'!0'!AU1135)</f>
        <v/>
      </c>
      <c r="AP1133" t="str">
        <f>IF(OR(ISBLANK('!0'!AV1135),ISERROR('!0'!AV1135)),"",'!0'!AV1135)</f>
        <v/>
      </c>
      <c r="AQ1133" t="str">
        <f>IF(OR(ISBLANK('!0'!AW1135),ISERROR('!0'!AW1135)),"",'!0'!AW1135)</f>
        <v/>
      </c>
      <c r="AR1133" t="str">
        <f>IF(OR(ISBLANK('!0'!AX1135),ISERROR('!0'!AX1135)),"",'!0'!AX1135)</f>
        <v/>
      </c>
      <c r="AS1133" t="str">
        <f>IF(OR(ISBLANK('!0'!AY1135),ISERROR('!0'!AY1135)),"",'!0'!AY1135)</f>
        <v/>
      </c>
      <c r="AT1133" t="str">
        <f>IF(OR(ISBLANK('!0'!AZ1135),ISERROR('!0'!AZ1135)),"",'!0'!AZ1135)</f>
        <v/>
      </c>
      <c r="AU1133" t="str">
        <f>IF(OR(ISBLANK('!0'!BA1135),ISERROR('!0'!BA1135)),"",'!0'!BA1135)</f>
        <v/>
      </c>
      <c r="AV1133" t="str">
        <f>IF(OR(ISBLANK('!0'!BB1135),ISERROR('!0'!BB1135)),"",'!0'!BB1135)</f>
        <v/>
      </c>
      <c r="AW1133" t="str">
        <f>IF(OR(ISBLANK('!0'!BC1135),ISERROR('!0'!BC1135)),"",'!0'!BC1135)</f>
        <v/>
      </c>
      <c r="AX1133" t="str">
        <f>IF(OR(ISBLANK('!0'!BD1135),ISERROR('!0'!BD1135)),"",'!0'!BD1135)</f>
        <v/>
      </c>
      <c r="AY1133" t="str">
        <f>IF(OR(ISBLANK('!0'!BE1135),ISERROR('!0'!BE1135)),"",'!0'!BE1135)</f>
        <v/>
      </c>
      <c r="AZ1133" t="str">
        <f>IF(OR(ISBLANK('!0'!BF1135),ISERROR('!0'!BF1135)),"",'!0'!BF1135)</f>
        <v/>
      </c>
      <c r="BA1133" t="str">
        <f>IF(OR(ISBLANK('!0'!BG1135),ISERROR('!0'!BG1135)),"",'!0'!BG1135)</f>
        <v/>
      </c>
      <c r="BB1133" t="str">
        <f>IF(OR(ISBLANK('!0'!BH1135),ISERROR('!0'!BH1135)),"",'!0'!BH1135)</f>
        <v/>
      </c>
      <c r="BC1133" t="str">
        <f>IF(OR(ISBLANK('!0'!BI1135),ISERROR('!0'!BI1135)),"",'!0'!BI1135)</f>
        <v/>
      </c>
    </row>
    <row r="1134" spans="1:55" ht="12.75" customHeight="1" x14ac:dyDescent="0.2">
      <c r="A1134" t="str">
        <f>IF(OR(ISBLANK('!0'!A1136),ISERROR('!0'!A1136)),"",'!0'!A1136)</f>
        <v/>
      </c>
      <c r="B1134" t="str">
        <f>IF(OR(ISBLANK('!0'!B1136),ISERROR('!0'!B1136)),"",'!0'!B1136)</f>
        <v/>
      </c>
      <c r="C1134" t="str">
        <f>IF(OR(ISBLANK('!0'!C1135),ISERROR('!0'!C1135)),"",'!0'!C1135)</f>
        <v/>
      </c>
      <c r="D1134" t="str">
        <f>IF(OR(ISBLANK('!0'!D1136),ISERROR('!0'!D1136)),"",'!0'!D1136)</f>
        <v/>
      </c>
      <c r="E1134" t="str">
        <f>IF(OR(ISBLANK('!0'!E1136),ISERROR('!0'!E1136)),"",'!0'!E1136)</f>
        <v/>
      </c>
      <c r="F1134" t="str">
        <f>IF(OR(ISBLANK('!0'!F1136),ISERROR('!0'!F1136)),"",'!0'!F1136)</f>
        <v/>
      </c>
      <c r="G1134" t="str">
        <f>IF(OR(ISBLANK('!0'!G1136),ISERROR('!0'!G1136)),"",'!0'!G1136)</f>
        <v/>
      </c>
      <c r="H1134" t="str">
        <f>IF(OR(ISBLANK('!0'!H1136),ISERROR('!0'!H1136)),"",'!0'!H1136)</f>
        <v/>
      </c>
      <c r="I1134" s="4" t="str">
        <f>IF(OR(ISBLANK('!0'!I1136),ISERROR('!0'!I1136)),"",'!0'!I1136)</f>
        <v/>
      </c>
      <c r="J1134" t="str">
        <f>IF(OR(ISBLANK('!0'!J1136),ISERROR('!0'!J1136)),"",'!0'!J1136)</f>
        <v/>
      </c>
      <c r="K1134" s="59" t="str">
        <f>IF(OR(ISBLANK('!0'!K1136),ISERROR('!0'!K1136)),"",'!0'!K1136)</f>
        <v/>
      </c>
      <c r="L1134" t="str">
        <f>IF(OR(ISBLANK('!0'!L1136),ISERROR('!0'!L1136)),"",'!0'!L1136)</f>
        <v/>
      </c>
      <c r="M1134" t="str">
        <f>IF(OR(ISBLANK('!0'!M1136),ISERROR('!0'!M1136)),"",'!0'!M1136)</f>
        <v/>
      </c>
      <c r="N1134" t="str">
        <f>IF(OR(ISBLANK('!0'!N1136),ISERROR('!0'!N1136)),"",'!0'!N1136)</f>
        <v/>
      </c>
      <c r="O1134" t="str">
        <f>IF(OR(ISBLANK('!0'!O1136),ISERROR('!0'!O1136)),"",'!0'!O1136)</f>
        <v/>
      </c>
      <c r="P1134" t="str">
        <f>IF(OR(ISBLANK('!0'!P1136),ISERROR('!0'!P1136)),"",'!0'!P1136)</f>
        <v/>
      </c>
      <c r="Q1134" t="str">
        <f>IF(OR(ISBLANK('!0'!Q1136),ISERROR('!0'!Q1136)),"",'!0'!Q1136)</f>
        <v/>
      </c>
      <c r="R1134" t="str">
        <f>IF(OR(ISBLANK('!0'!R1136),ISERROR('!0'!R1136)),"",'!0'!R1136)</f>
        <v/>
      </c>
      <c r="S1134" t="str">
        <f>IF(OR(ISBLANK('!0'!S1136),ISERROR('!0'!S1136)),"",'!0'!S1136)</f>
        <v/>
      </c>
      <c r="T1134" t="str">
        <f>IF(OR(ISBLANK('!0'!T1136),ISERROR('!0'!T1136)),"",'!0'!T1136)</f>
        <v/>
      </c>
      <c r="U1134" t="str">
        <f>IF(OR(ISBLANK('!0'!U1136),ISERROR('!0'!U1136)),"",'!0'!U1136)</f>
        <v/>
      </c>
      <c r="V1134" t="str">
        <f>IF(OR(ISBLANK('!0'!V1136),ISERROR('!0'!V1136)),"",'!0'!V1136)</f>
        <v/>
      </c>
      <c r="W1134" t="str">
        <f>IF(OR(ISBLANK('!0'!W1136),ISERROR('!0'!W1136)),"",'!0'!W1136)</f>
        <v/>
      </c>
      <c r="X1134" t="str">
        <f>IF(OR(ISBLANK('!0'!X1136),ISERROR('!0'!X1136)),"",'!0'!X1136)</f>
        <v/>
      </c>
      <c r="Y1134" t="str">
        <f>IF(OR(ISBLANK('!0'!Y1136),ISERROR('!0'!Y1136)),"",'!0'!Y1136)</f>
        <v/>
      </c>
      <c r="Z1134" t="str">
        <f>IF(OR(ISBLANK('!0'!Z1136),ISERROR('!0'!Z1136)),"",'!0'!Z1136)</f>
        <v/>
      </c>
      <c r="AA1134" t="str">
        <f>IF(OR(ISBLANK('!0'!AA1136),ISERROR('!0'!AA1136)),"",'!0'!AA1136)</f>
        <v/>
      </c>
      <c r="AB1134" t="str">
        <f>IF(OR(ISBLANK('!0'!AB1136),ISERROR('!0'!AB1136)),"",'!0'!AB1136)</f>
        <v/>
      </c>
      <c r="AC1134" t="str">
        <f>IF(OR(ISBLANK('!0'!AI1136),ISERROR('!0'!AI1136)),"",'!0'!AI1136)</f>
        <v/>
      </c>
      <c r="AD1134" t="str">
        <f>IF(OR(ISBLANK('!0'!AJ1136),ISERROR('!0'!AJ1136)),"",'!0'!AJ1136)</f>
        <v/>
      </c>
      <c r="AE1134" t="str">
        <f>IF(OR(ISBLANK('!0'!AK1136),ISERROR('!0'!AK1136)),"",'!0'!AK1136)</f>
        <v/>
      </c>
      <c r="AF1134" t="str">
        <f>IF(OR(ISBLANK('!0'!AL1136),ISERROR('!0'!AL1136)),"",'!0'!AL1136)</f>
        <v/>
      </c>
      <c r="AG1134" t="str">
        <f>IF(OR(ISBLANK('!0'!AM1136),ISERROR('!0'!AM1136)),"",'!0'!AM1136)</f>
        <v/>
      </c>
      <c r="AH1134" t="str">
        <f>IF(OR(ISBLANK('!0'!AN1136),ISERROR('!0'!AN1136)),"",'!0'!AN1136)</f>
        <v/>
      </c>
      <c r="AI1134" t="str">
        <f>IF(OR(ISBLANK('!0'!AO1136),ISERROR('!0'!AO1136)),"",'!0'!AO1136)</f>
        <v/>
      </c>
      <c r="AJ1134" t="str">
        <f>IF(OR(ISBLANK('!0'!AP1136),ISERROR('!0'!AP1136)),"",'!0'!AP1136)</f>
        <v/>
      </c>
      <c r="AK1134" t="str">
        <f>IF(OR(ISBLANK('!0'!AQ1136),ISERROR('!0'!AQ1136)),"",'!0'!AQ1136)</f>
        <v/>
      </c>
      <c r="AL1134" t="str">
        <f>IF(OR(ISBLANK('!0'!AR1136),ISERROR('!0'!AR1136)),"",'!0'!AR1136)</f>
        <v/>
      </c>
      <c r="AM1134" t="str">
        <f>IF(OR(ISBLANK('!0'!AS1136),ISERROR('!0'!AS1136)),"",'!0'!AS1136)</f>
        <v/>
      </c>
      <c r="AN1134" t="str">
        <f>IF(OR(ISBLANK('!0'!AT1136),ISERROR('!0'!AT1136)),"",'!0'!AT1136)</f>
        <v/>
      </c>
      <c r="AO1134" t="str">
        <f>IF(OR(ISBLANK('!0'!AU1136),ISERROR('!0'!AU1136)),"",'!0'!AU1136)</f>
        <v/>
      </c>
      <c r="AP1134" t="str">
        <f>IF(OR(ISBLANK('!0'!AV1136),ISERROR('!0'!AV1136)),"",'!0'!AV1136)</f>
        <v/>
      </c>
      <c r="AQ1134" t="str">
        <f>IF(OR(ISBLANK('!0'!AW1136),ISERROR('!0'!AW1136)),"",'!0'!AW1136)</f>
        <v/>
      </c>
      <c r="AR1134" t="str">
        <f>IF(OR(ISBLANK('!0'!AX1136),ISERROR('!0'!AX1136)),"",'!0'!AX1136)</f>
        <v/>
      </c>
      <c r="AS1134" t="str">
        <f>IF(OR(ISBLANK('!0'!AY1136),ISERROR('!0'!AY1136)),"",'!0'!AY1136)</f>
        <v/>
      </c>
      <c r="AT1134" t="str">
        <f>IF(OR(ISBLANK('!0'!AZ1136),ISERROR('!0'!AZ1136)),"",'!0'!AZ1136)</f>
        <v/>
      </c>
      <c r="AU1134" t="str">
        <f>IF(OR(ISBLANK('!0'!BA1136),ISERROR('!0'!BA1136)),"",'!0'!BA1136)</f>
        <v/>
      </c>
      <c r="AV1134" t="str">
        <f>IF(OR(ISBLANK('!0'!BB1136),ISERROR('!0'!BB1136)),"",'!0'!BB1136)</f>
        <v/>
      </c>
      <c r="AW1134" t="str">
        <f>IF(OR(ISBLANK('!0'!BC1136),ISERROR('!0'!BC1136)),"",'!0'!BC1136)</f>
        <v/>
      </c>
      <c r="AX1134" t="str">
        <f>IF(OR(ISBLANK('!0'!BD1136),ISERROR('!0'!BD1136)),"",'!0'!BD1136)</f>
        <v/>
      </c>
      <c r="AY1134" t="str">
        <f>IF(OR(ISBLANK('!0'!BE1136),ISERROR('!0'!BE1136)),"",'!0'!BE1136)</f>
        <v/>
      </c>
      <c r="AZ1134" t="str">
        <f>IF(OR(ISBLANK('!0'!BF1136),ISERROR('!0'!BF1136)),"",'!0'!BF1136)</f>
        <v/>
      </c>
      <c r="BA1134" t="str">
        <f>IF(OR(ISBLANK('!0'!BG1136),ISERROR('!0'!BG1136)),"",'!0'!BG1136)</f>
        <v/>
      </c>
      <c r="BB1134" t="str">
        <f>IF(OR(ISBLANK('!0'!BH1136),ISERROR('!0'!BH1136)),"",'!0'!BH1136)</f>
        <v/>
      </c>
      <c r="BC1134" t="str">
        <f>IF(OR(ISBLANK('!0'!BI1136),ISERROR('!0'!BI1136)),"",'!0'!BI1136)</f>
        <v/>
      </c>
    </row>
    <row r="1135" spans="1:55" ht="12.75" customHeight="1" x14ac:dyDescent="0.2">
      <c r="A1135" t="str">
        <f>IF(OR(ISBLANK('!0'!A1137),ISERROR('!0'!A1137)),"",'!0'!A1137)</f>
        <v/>
      </c>
      <c r="B1135" t="str">
        <f>IF(OR(ISBLANK('!0'!B1137),ISERROR('!0'!B1137)),"",'!0'!B1137)</f>
        <v/>
      </c>
      <c r="C1135" t="str">
        <f>IF(OR(ISBLANK('!0'!C1136),ISERROR('!0'!C1136)),"",'!0'!C1136)</f>
        <v/>
      </c>
      <c r="D1135" t="str">
        <f>IF(OR(ISBLANK('!0'!D1137),ISERROR('!0'!D1137)),"",'!0'!D1137)</f>
        <v/>
      </c>
      <c r="E1135" t="str">
        <f>IF(OR(ISBLANK('!0'!E1137),ISERROR('!0'!E1137)),"",'!0'!E1137)</f>
        <v/>
      </c>
      <c r="F1135" t="str">
        <f>IF(OR(ISBLANK('!0'!F1137),ISERROR('!0'!F1137)),"",'!0'!F1137)</f>
        <v/>
      </c>
      <c r="G1135" t="str">
        <f>IF(OR(ISBLANK('!0'!G1137),ISERROR('!0'!G1137)),"",'!0'!G1137)</f>
        <v/>
      </c>
      <c r="H1135" t="str">
        <f>IF(OR(ISBLANK('!0'!H1137),ISERROR('!0'!H1137)),"",'!0'!H1137)</f>
        <v/>
      </c>
      <c r="I1135" s="4" t="str">
        <f>IF(OR(ISBLANK('!0'!I1137),ISERROR('!0'!I1137)),"",'!0'!I1137)</f>
        <v/>
      </c>
      <c r="J1135" t="str">
        <f>IF(OR(ISBLANK('!0'!J1137),ISERROR('!0'!J1137)),"",'!0'!J1137)</f>
        <v/>
      </c>
      <c r="K1135" s="59" t="str">
        <f>IF(OR(ISBLANK('!0'!K1137),ISERROR('!0'!K1137)),"",'!0'!K1137)</f>
        <v/>
      </c>
      <c r="L1135" t="str">
        <f>IF(OR(ISBLANK('!0'!L1137),ISERROR('!0'!L1137)),"",'!0'!L1137)</f>
        <v/>
      </c>
      <c r="M1135" t="str">
        <f>IF(OR(ISBLANK('!0'!M1137),ISERROR('!0'!M1137)),"",'!0'!M1137)</f>
        <v/>
      </c>
      <c r="N1135" t="str">
        <f>IF(OR(ISBLANK('!0'!N1137),ISERROR('!0'!N1137)),"",'!0'!N1137)</f>
        <v/>
      </c>
      <c r="O1135" t="str">
        <f>IF(OR(ISBLANK('!0'!O1137),ISERROR('!0'!O1137)),"",'!0'!O1137)</f>
        <v/>
      </c>
      <c r="P1135" t="str">
        <f>IF(OR(ISBLANK('!0'!P1137),ISERROR('!0'!P1137)),"",'!0'!P1137)</f>
        <v/>
      </c>
      <c r="Q1135" t="str">
        <f>IF(OR(ISBLANK('!0'!Q1137),ISERROR('!0'!Q1137)),"",'!0'!Q1137)</f>
        <v/>
      </c>
      <c r="R1135" t="str">
        <f>IF(OR(ISBLANK('!0'!R1137),ISERROR('!0'!R1137)),"",'!0'!R1137)</f>
        <v/>
      </c>
      <c r="S1135" t="str">
        <f>IF(OR(ISBLANK('!0'!S1137),ISERROR('!0'!S1137)),"",'!0'!S1137)</f>
        <v/>
      </c>
      <c r="T1135" t="str">
        <f>IF(OR(ISBLANK('!0'!T1137),ISERROR('!0'!T1137)),"",'!0'!T1137)</f>
        <v/>
      </c>
      <c r="U1135" t="str">
        <f>IF(OR(ISBLANK('!0'!U1137),ISERROR('!0'!U1137)),"",'!0'!U1137)</f>
        <v/>
      </c>
      <c r="V1135" t="str">
        <f>IF(OR(ISBLANK('!0'!V1137),ISERROR('!0'!V1137)),"",'!0'!V1137)</f>
        <v/>
      </c>
      <c r="W1135" t="str">
        <f>IF(OR(ISBLANK('!0'!W1137),ISERROR('!0'!W1137)),"",'!0'!W1137)</f>
        <v/>
      </c>
      <c r="X1135" t="str">
        <f>IF(OR(ISBLANK('!0'!X1137),ISERROR('!0'!X1137)),"",'!0'!X1137)</f>
        <v/>
      </c>
      <c r="Y1135" t="str">
        <f>IF(OR(ISBLANK('!0'!Y1137),ISERROR('!0'!Y1137)),"",'!0'!Y1137)</f>
        <v/>
      </c>
      <c r="Z1135" t="str">
        <f>IF(OR(ISBLANK('!0'!Z1137),ISERROR('!0'!Z1137)),"",'!0'!Z1137)</f>
        <v/>
      </c>
      <c r="AA1135" t="str">
        <f>IF(OR(ISBLANK('!0'!AA1137),ISERROR('!0'!AA1137)),"",'!0'!AA1137)</f>
        <v/>
      </c>
      <c r="AB1135" t="str">
        <f>IF(OR(ISBLANK('!0'!AB1137),ISERROR('!0'!AB1137)),"",'!0'!AB1137)</f>
        <v/>
      </c>
      <c r="AC1135" t="str">
        <f>IF(OR(ISBLANK('!0'!AI1137),ISERROR('!0'!AI1137)),"",'!0'!AI1137)</f>
        <v/>
      </c>
      <c r="AD1135" t="str">
        <f>IF(OR(ISBLANK('!0'!AJ1137),ISERROR('!0'!AJ1137)),"",'!0'!AJ1137)</f>
        <v/>
      </c>
      <c r="AE1135" t="str">
        <f>IF(OR(ISBLANK('!0'!AK1137),ISERROR('!0'!AK1137)),"",'!0'!AK1137)</f>
        <v/>
      </c>
      <c r="AF1135" t="str">
        <f>IF(OR(ISBLANK('!0'!AL1137),ISERROR('!0'!AL1137)),"",'!0'!AL1137)</f>
        <v/>
      </c>
      <c r="AG1135" t="str">
        <f>IF(OR(ISBLANK('!0'!AM1137),ISERROR('!0'!AM1137)),"",'!0'!AM1137)</f>
        <v/>
      </c>
      <c r="AH1135" t="str">
        <f>IF(OR(ISBLANK('!0'!AN1137),ISERROR('!0'!AN1137)),"",'!0'!AN1137)</f>
        <v/>
      </c>
      <c r="AI1135" t="str">
        <f>IF(OR(ISBLANK('!0'!AO1137),ISERROR('!0'!AO1137)),"",'!0'!AO1137)</f>
        <v/>
      </c>
      <c r="AJ1135" t="str">
        <f>IF(OR(ISBLANK('!0'!AP1137),ISERROR('!0'!AP1137)),"",'!0'!AP1137)</f>
        <v/>
      </c>
      <c r="AK1135" t="str">
        <f>IF(OR(ISBLANK('!0'!AQ1137),ISERROR('!0'!AQ1137)),"",'!0'!AQ1137)</f>
        <v/>
      </c>
      <c r="AL1135" t="str">
        <f>IF(OR(ISBLANK('!0'!AR1137),ISERROR('!0'!AR1137)),"",'!0'!AR1137)</f>
        <v/>
      </c>
      <c r="AM1135" t="str">
        <f>IF(OR(ISBLANK('!0'!AS1137),ISERROR('!0'!AS1137)),"",'!0'!AS1137)</f>
        <v/>
      </c>
      <c r="AN1135" t="str">
        <f>IF(OR(ISBLANK('!0'!AT1137),ISERROR('!0'!AT1137)),"",'!0'!AT1137)</f>
        <v/>
      </c>
      <c r="AO1135" t="str">
        <f>IF(OR(ISBLANK('!0'!AU1137),ISERROR('!0'!AU1137)),"",'!0'!AU1137)</f>
        <v/>
      </c>
      <c r="AP1135" t="str">
        <f>IF(OR(ISBLANK('!0'!AV1137),ISERROR('!0'!AV1137)),"",'!0'!AV1137)</f>
        <v/>
      </c>
      <c r="AQ1135" t="str">
        <f>IF(OR(ISBLANK('!0'!AW1137),ISERROR('!0'!AW1137)),"",'!0'!AW1137)</f>
        <v/>
      </c>
      <c r="AR1135" t="str">
        <f>IF(OR(ISBLANK('!0'!AX1137),ISERROR('!0'!AX1137)),"",'!0'!AX1137)</f>
        <v/>
      </c>
      <c r="AS1135" t="str">
        <f>IF(OR(ISBLANK('!0'!AY1137),ISERROR('!0'!AY1137)),"",'!0'!AY1137)</f>
        <v/>
      </c>
      <c r="AT1135" t="str">
        <f>IF(OR(ISBLANK('!0'!AZ1137),ISERROR('!0'!AZ1137)),"",'!0'!AZ1137)</f>
        <v/>
      </c>
      <c r="AU1135" t="str">
        <f>IF(OR(ISBLANK('!0'!BA1137),ISERROR('!0'!BA1137)),"",'!0'!BA1137)</f>
        <v/>
      </c>
      <c r="AV1135" t="str">
        <f>IF(OR(ISBLANK('!0'!BB1137),ISERROR('!0'!BB1137)),"",'!0'!BB1137)</f>
        <v/>
      </c>
      <c r="AW1135" t="str">
        <f>IF(OR(ISBLANK('!0'!BC1137),ISERROR('!0'!BC1137)),"",'!0'!BC1137)</f>
        <v/>
      </c>
      <c r="AX1135" t="str">
        <f>IF(OR(ISBLANK('!0'!BD1137),ISERROR('!0'!BD1137)),"",'!0'!BD1137)</f>
        <v/>
      </c>
      <c r="AY1135" t="str">
        <f>IF(OR(ISBLANK('!0'!BE1137),ISERROR('!0'!BE1137)),"",'!0'!BE1137)</f>
        <v/>
      </c>
      <c r="AZ1135" t="str">
        <f>IF(OR(ISBLANK('!0'!BF1137),ISERROR('!0'!BF1137)),"",'!0'!BF1137)</f>
        <v/>
      </c>
      <c r="BA1135" t="str">
        <f>IF(OR(ISBLANK('!0'!BG1137),ISERROR('!0'!BG1137)),"",'!0'!BG1137)</f>
        <v/>
      </c>
      <c r="BB1135" t="str">
        <f>IF(OR(ISBLANK('!0'!BH1137),ISERROR('!0'!BH1137)),"",'!0'!BH1137)</f>
        <v/>
      </c>
      <c r="BC1135" t="str">
        <f>IF(OR(ISBLANK('!0'!BI1137),ISERROR('!0'!BI1137)),"",'!0'!BI1137)</f>
        <v/>
      </c>
    </row>
    <row r="1136" spans="1:55" ht="12.75" customHeight="1" x14ac:dyDescent="0.2">
      <c r="A1136" t="str">
        <f>IF(OR(ISBLANK('!0'!A1138),ISERROR('!0'!A1138)),"",'!0'!A1138)</f>
        <v/>
      </c>
      <c r="B1136" t="str">
        <f>IF(OR(ISBLANK('!0'!B1138),ISERROR('!0'!B1138)),"",'!0'!B1138)</f>
        <v/>
      </c>
      <c r="C1136" t="str">
        <f>IF(OR(ISBLANK('!0'!C1137),ISERROR('!0'!C1137)),"",'!0'!C1137)</f>
        <v/>
      </c>
      <c r="D1136" t="str">
        <f>IF(OR(ISBLANK('!0'!D1138),ISERROR('!0'!D1138)),"",'!0'!D1138)</f>
        <v/>
      </c>
      <c r="E1136" t="str">
        <f>IF(OR(ISBLANK('!0'!E1138),ISERROR('!0'!E1138)),"",'!0'!E1138)</f>
        <v/>
      </c>
      <c r="F1136" t="str">
        <f>IF(OR(ISBLANK('!0'!F1138),ISERROR('!0'!F1138)),"",'!0'!F1138)</f>
        <v/>
      </c>
      <c r="G1136" t="str">
        <f>IF(OR(ISBLANK('!0'!G1138),ISERROR('!0'!G1138)),"",'!0'!G1138)</f>
        <v/>
      </c>
      <c r="H1136" t="str">
        <f>IF(OR(ISBLANK('!0'!H1138),ISERROR('!0'!H1138)),"",'!0'!H1138)</f>
        <v/>
      </c>
      <c r="I1136" s="4" t="str">
        <f>IF(OR(ISBLANK('!0'!I1138),ISERROR('!0'!I1138)),"",'!0'!I1138)</f>
        <v/>
      </c>
      <c r="J1136" t="str">
        <f>IF(OR(ISBLANK('!0'!J1138),ISERROR('!0'!J1138)),"",'!0'!J1138)</f>
        <v/>
      </c>
      <c r="K1136" s="59" t="str">
        <f>IF(OR(ISBLANK('!0'!K1138),ISERROR('!0'!K1138)),"",'!0'!K1138)</f>
        <v/>
      </c>
      <c r="L1136" t="str">
        <f>IF(OR(ISBLANK('!0'!L1138),ISERROR('!0'!L1138)),"",'!0'!L1138)</f>
        <v/>
      </c>
      <c r="M1136" t="str">
        <f>IF(OR(ISBLANK('!0'!M1138),ISERROR('!0'!M1138)),"",'!0'!M1138)</f>
        <v/>
      </c>
      <c r="N1136" t="str">
        <f>IF(OR(ISBLANK('!0'!N1138),ISERROR('!0'!N1138)),"",'!0'!N1138)</f>
        <v/>
      </c>
      <c r="O1136" t="str">
        <f>IF(OR(ISBLANK('!0'!O1138),ISERROR('!0'!O1138)),"",'!0'!O1138)</f>
        <v/>
      </c>
      <c r="P1136" t="str">
        <f>IF(OR(ISBLANK('!0'!P1138),ISERROR('!0'!P1138)),"",'!0'!P1138)</f>
        <v/>
      </c>
      <c r="Q1136" t="str">
        <f>IF(OR(ISBLANK('!0'!Q1138),ISERROR('!0'!Q1138)),"",'!0'!Q1138)</f>
        <v/>
      </c>
      <c r="R1136" t="str">
        <f>IF(OR(ISBLANK('!0'!R1138),ISERROR('!0'!R1138)),"",'!0'!R1138)</f>
        <v/>
      </c>
      <c r="S1136" t="str">
        <f>IF(OR(ISBLANK('!0'!S1138),ISERROR('!0'!S1138)),"",'!0'!S1138)</f>
        <v/>
      </c>
      <c r="T1136" t="str">
        <f>IF(OR(ISBLANK('!0'!T1138),ISERROR('!0'!T1138)),"",'!0'!T1138)</f>
        <v/>
      </c>
      <c r="U1136" t="str">
        <f>IF(OR(ISBLANK('!0'!U1138),ISERROR('!0'!U1138)),"",'!0'!U1138)</f>
        <v/>
      </c>
      <c r="V1136" t="str">
        <f>IF(OR(ISBLANK('!0'!V1138),ISERROR('!0'!V1138)),"",'!0'!V1138)</f>
        <v/>
      </c>
      <c r="W1136" t="str">
        <f>IF(OR(ISBLANK('!0'!W1138),ISERROR('!0'!W1138)),"",'!0'!W1138)</f>
        <v/>
      </c>
      <c r="X1136" t="str">
        <f>IF(OR(ISBLANK('!0'!X1138),ISERROR('!0'!X1138)),"",'!0'!X1138)</f>
        <v/>
      </c>
      <c r="Y1136" t="str">
        <f>IF(OR(ISBLANK('!0'!Y1138),ISERROR('!0'!Y1138)),"",'!0'!Y1138)</f>
        <v/>
      </c>
      <c r="Z1136" t="str">
        <f>IF(OR(ISBLANK('!0'!Z1138),ISERROR('!0'!Z1138)),"",'!0'!Z1138)</f>
        <v/>
      </c>
      <c r="AA1136" t="str">
        <f>IF(OR(ISBLANK('!0'!AA1138),ISERROR('!0'!AA1138)),"",'!0'!AA1138)</f>
        <v/>
      </c>
      <c r="AB1136" t="str">
        <f>IF(OR(ISBLANK('!0'!AB1138),ISERROR('!0'!AB1138)),"",'!0'!AB1138)</f>
        <v/>
      </c>
      <c r="AC1136" t="str">
        <f>IF(OR(ISBLANK('!0'!AI1138),ISERROR('!0'!AI1138)),"",'!0'!AI1138)</f>
        <v/>
      </c>
      <c r="AD1136" t="str">
        <f>IF(OR(ISBLANK('!0'!AJ1138),ISERROR('!0'!AJ1138)),"",'!0'!AJ1138)</f>
        <v/>
      </c>
      <c r="AE1136" t="str">
        <f>IF(OR(ISBLANK('!0'!AK1138),ISERROR('!0'!AK1138)),"",'!0'!AK1138)</f>
        <v/>
      </c>
      <c r="AF1136" t="str">
        <f>IF(OR(ISBLANK('!0'!AL1138),ISERROR('!0'!AL1138)),"",'!0'!AL1138)</f>
        <v/>
      </c>
      <c r="AG1136" t="str">
        <f>IF(OR(ISBLANK('!0'!AM1138),ISERROR('!0'!AM1138)),"",'!0'!AM1138)</f>
        <v/>
      </c>
      <c r="AH1136" t="str">
        <f>IF(OR(ISBLANK('!0'!AN1138),ISERROR('!0'!AN1138)),"",'!0'!AN1138)</f>
        <v/>
      </c>
      <c r="AI1136" t="str">
        <f>IF(OR(ISBLANK('!0'!AO1138),ISERROR('!0'!AO1138)),"",'!0'!AO1138)</f>
        <v/>
      </c>
      <c r="AJ1136" t="str">
        <f>IF(OR(ISBLANK('!0'!AP1138),ISERROR('!0'!AP1138)),"",'!0'!AP1138)</f>
        <v/>
      </c>
      <c r="AK1136" t="str">
        <f>IF(OR(ISBLANK('!0'!AQ1138),ISERROR('!0'!AQ1138)),"",'!0'!AQ1138)</f>
        <v/>
      </c>
      <c r="AL1136" t="str">
        <f>IF(OR(ISBLANK('!0'!AR1138),ISERROR('!0'!AR1138)),"",'!0'!AR1138)</f>
        <v/>
      </c>
      <c r="AM1136" t="str">
        <f>IF(OR(ISBLANK('!0'!AS1138),ISERROR('!0'!AS1138)),"",'!0'!AS1138)</f>
        <v/>
      </c>
      <c r="AN1136" t="str">
        <f>IF(OR(ISBLANK('!0'!AT1138),ISERROR('!0'!AT1138)),"",'!0'!AT1138)</f>
        <v/>
      </c>
      <c r="AO1136" t="str">
        <f>IF(OR(ISBLANK('!0'!AU1138),ISERROR('!0'!AU1138)),"",'!0'!AU1138)</f>
        <v/>
      </c>
      <c r="AP1136" t="str">
        <f>IF(OR(ISBLANK('!0'!AV1138),ISERROR('!0'!AV1138)),"",'!0'!AV1138)</f>
        <v/>
      </c>
      <c r="AQ1136" t="str">
        <f>IF(OR(ISBLANK('!0'!AW1138),ISERROR('!0'!AW1138)),"",'!0'!AW1138)</f>
        <v/>
      </c>
      <c r="AR1136" t="str">
        <f>IF(OR(ISBLANK('!0'!AX1138),ISERROR('!0'!AX1138)),"",'!0'!AX1138)</f>
        <v/>
      </c>
      <c r="AS1136" t="str">
        <f>IF(OR(ISBLANK('!0'!AY1138),ISERROR('!0'!AY1138)),"",'!0'!AY1138)</f>
        <v/>
      </c>
      <c r="AT1136" t="str">
        <f>IF(OR(ISBLANK('!0'!AZ1138),ISERROR('!0'!AZ1138)),"",'!0'!AZ1138)</f>
        <v/>
      </c>
      <c r="AU1136" t="str">
        <f>IF(OR(ISBLANK('!0'!BA1138),ISERROR('!0'!BA1138)),"",'!0'!BA1138)</f>
        <v/>
      </c>
      <c r="AV1136" t="str">
        <f>IF(OR(ISBLANK('!0'!BB1138),ISERROR('!0'!BB1138)),"",'!0'!BB1138)</f>
        <v/>
      </c>
      <c r="AW1136" t="str">
        <f>IF(OR(ISBLANK('!0'!BC1138),ISERROR('!0'!BC1138)),"",'!0'!BC1138)</f>
        <v/>
      </c>
      <c r="AX1136" t="str">
        <f>IF(OR(ISBLANK('!0'!BD1138),ISERROR('!0'!BD1138)),"",'!0'!BD1138)</f>
        <v/>
      </c>
      <c r="AY1136" t="str">
        <f>IF(OR(ISBLANK('!0'!BE1138),ISERROR('!0'!BE1138)),"",'!0'!BE1138)</f>
        <v/>
      </c>
      <c r="AZ1136" t="str">
        <f>IF(OR(ISBLANK('!0'!BF1138),ISERROR('!0'!BF1138)),"",'!0'!BF1138)</f>
        <v/>
      </c>
      <c r="BA1136" t="str">
        <f>IF(OR(ISBLANK('!0'!BG1138),ISERROR('!0'!BG1138)),"",'!0'!BG1138)</f>
        <v/>
      </c>
      <c r="BB1136" t="str">
        <f>IF(OR(ISBLANK('!0'!BH1138),ISERROR('!0'!BH1138)),"",'!0'!BH1138)</f>
        <v/>
      </c>
      <c r="BC1136" t="str">
        <f>IF(OR(ISBLANK('!0'!BI1138),ISERROR('!0'!BI1138)),"",'!0'!BI1138)</f>
        <v/>
      </c>
    </row>
    <row r="1137" spans="1:55" ht="12.75" customHeight="1" x14ac:dyDescent="0.2">
      <c r="A1137" t="str">
        <f>IF(OR(ISBLANK('!0'!A1139),ISERROR('!0'!A1139)),"",'!0'!A1139)</f>
        <v/>
      </c>
      <c r="B1137" t="str">
        <f>IF(OR(ISBLANK('!0'!B1139),ISERROR('!0'!B1139)),"",'!0'!B1139)</f>
        <v/>
      </c>
      <c r="C1137" t="str">
        <f>IF(OR(ISBLANK('!0'!C1138),ISERROR('!0'!C1138)),"",'!0'!C1138)</f>
        <v/>
      </c>
      <c r="D1137" t="str">
        <f>IF(OR(ISBLANK('!0'!D1139),ISERROR('!0'!D1139)),"",'!0'!D1139)</f>
        <v/>
      </c>
      <c r="E1137" t="str">
        <f>IF(OR(ISBLANK('!0'!E1139),ISERROR('!0'!E1139)),"",'!0'!E1139)</f>
        <v/>
      </c>
      <c r="F1137" t="str">
        <f>IF(OR(ISBLANK('!0'!F1139),ISERROR('!0'!F1139)),"",'!0'!F1139)</f>
        <v/>
      </c>
      <c r="G1137" t="str">
        <f>IF(OR(ISBLANK('!0'!G1139),ISERROR('!0'!G1139)),"",'!0'!G1139)</f>
        <v/>
      </c>
      <c r="H1137" t="str">
        <f>IF(OR(ISBLANK('!0'!H1139),ISERROR('!0'!H1139)),"",'!0'!H1139)</f>
        <v/>
      </c>
      <c r="I1137" s="4" t="str">
        <f>IF(OR(ISBLANK('!0'!I1139),ISERROR('!0'!I1139)),"",'!0'!I1139)</f>
        <v/>
      </c>
      <c r="J1137" t="str">
        <f>IF(OR(ISBLANK('!0'!J1139),ISERROR('!0'!J1139)),"",'!0'!J1139)</f>
        <v/>
      </c>
      <c r="K1137" s="59" t="str">
        <f>IF(OR(ISBLANK('!0'!K1139),ISERROR('!0'!K1139)),"",'!0'!K1139)</f>
        <v/>
      </c>
      <c r="L1137" t="str">
        <f>IF(OR(ISBLANK('!0'!L1139),ISERROR('!0'!L1139)),"",'!0'!L1139)</f>
        <v/>
      </c>
      <c r="M1137" t="str">
        <f>IF(OR(ISBLANK('!0'!M1139),ISERROR('!0'!M1139)),"",'!0'!M1139)</f>
        <v/>
      </c>
      <c r="N1137" t="str">
        <f>IF(OR(ISBLANK('!0'!N1139),ISERROR('!0'!N1139)),"",'!0'!N1139)</f>
        <v/>
      </c>
      <c r="O1137" t="str">
        <f>IF(OR(ISBLANK('!0'!O1139),ISERROR('!0'!O1139)),"",'!0'!O1139)</f>
        <v/>
      </c>
      <c r="P1137" t="str">
        <f>IF(OR(ISBLANK('!0'!P1139),ISERROR('!0'!P1139)),"",'!0'!P1139)</f>
        <v/>
      </c>
      <c r="Q1137" t="str">
        <f>IF(OR(ISBLANK('!0'!Q1139),ISERROR('!0'!Q1139)),"",'!0'!Q1139)</f>
        <v/>
      </c>
      <c r="R1137" t="str">
        <f>IF(OR(ISBLANK('!0'!R1139),ISERROR('!0'!R1139)),"",'!0'!R1139)</f>
        <v/>
      </c>
      <c r="S1137" t="str">
        <f>IF(OR(ISBLANK('!0'!S1139),ISERROR('!0'!S1139)),"",'!0'!S1139)</f>
        <v/>
      </c>
      <c r="T1137" t="str">
        <f>IF(OR(ISBLANK('!0'!T1139),ISERROR('!0'!T1139)),"",'!0'!T1139)</f>
        <v/>
      </c>
      <c r="U1137" t="str">
        <f>IF(OR(ISBLANK('!0'!U1139),ISERROR('!0'!U1139)),"",'!0'!U1139)</f>
        <v/>
      </c>
      <c r="V1137" t="str">
        <f>IF(OR(ISBLANK('!0'!V1139),ISERROR('!0'!V1139)),"",'!0'!V1139)</f>
        <v/>
      </c>
      <c r="W1137" t="str">
        <f>IF(OR(ISBLANK('!0'!W1139),ISERROR('!0'!W1139)),"",'!0'!W1139)</f>
        <v/>
      </c>
      <c r="X1137" t="str">
        <f>IF(OR(ISBLANK('!0'!X1139),ISERROR('!0'!X1139)),"",'!0'!X1139)</f>
        <v/>
      </c>
      <c r="Y1137" t="str">
        <f>IF(OR(ISBLANK('!0'!Y1139),ISERROR('!0'!Y1139)),"",'!0'!Y1139)</f>
        <v/>
      </c>
      <c r="Z1137" t="str">
        <f>IF(OR(ISBLANK('!0'!Z1139),ISERROR('!0'!Z1139)),"",'!0'!Z1139)</f>
        <v/>
      </c>
      <c r="AA1137" t="str">
        <f>IF(OR(ISBLANK('!0'!AA1139),ISERROR('!0'!AA1139)),"",'!0'!AA1139)</f>
        <v/>
      </c>
      <c r="AB1137" t="str">
        <f>IF(OR(ISBLANK('!0'!AB1139),ISERROR('!0'!AB1139)),"",'!0'!AB1139)</f>
        <v/>
      </c>
      <c r="AC1137" t="str">
        <f>IF(OR(ISBLANK('!0'!AI1139),ISERROR('!0'!AI1139)),"",'!0'!AI1139)</f>
        <v/>
      </c>
      <c r="AD1137" t="str">
        <f>IF(OR(ISBLANK('!0'!AJ1139),ISERROR('!0'!AJ1139)),"",'!0'!AJ1139)</f>
        <v/>
      </c>
      <c r="AE1137" t="str">
        <f>IF(OR(ISBLANK('!0'!AK1139),ISERROR('!0'!AK1139)),"",'!0'!AK1139)</f>
        <v/>
      </c>
      <c r="AF1137" t="str">
        <f>IF(OR(ISBLANK('!0'!AL1139),ISERROR('!0'!AL1139)),"",'!0'!AL1139)</f>
        <v/>
      </c>
      <c r="AG1137" t="str">
        <f>IF(OR(ISBLANK('!0'!AM1139),ISERROR('!0'!AM1139)),"",'!0'!AM1139)</f>
        <v/>
      </c>
      <c r="AH1137" t="str">
        <f>IF(OR(ISBLANK('!0'!AN1139),ISERROR('!0'!AN1139)),"",'!0'!AN1139)</f>
        <v/>
      </c>
      <c r="AI1137" t="str">
        <f>IF(OR(ISBLANK('!0'!AO1139),ISERROR('!0'!AO1139)),"",'!0'!AO1139)</f>
        <v/>
      </c>
      <c r="AJ1137" t="str">
        <f>IF(OR(ISBLANK('!0'!AP1139),ISERROR('!0'!AP1139)),"",'!0'!AP1139)</f>
        <v/>
      </c>
      <c r="AK1137" t="str">
        <f>IF(OR(ISBLANK('!0'!AQ1139),ISERROR('!0'!AQ1139)),"",'!0'!AQ1139)</f>
        <v/>
      </c>
      <c r="AL1137" t="str">
        <f>IF(OR(ISBLANK('!0'!AR1139),ISERROR('!0'!AR1139)),"",'!0'!AR1139)</f>
        <v/>
      </c>
      <c r="AM1137" t="str">
        <f>IF(OR(ISBLANK('!0'!AS1139),ISERROR('!0'!AS1139)),"",'!0'!AS1139)</f>
        <v/>
      </c>
      <c r="AN1137" t="str">
        <f>IF(OR(ISBLANK('!0'!AT1139),ISERROR('!0'!AT1139)),"",'!0'!AT1139)</f>
        <v/>
      </c>
      <c r="AO1137" t="str">
        <f>IF(OR(ISBLANK('!0'!AU1139),ISERROR('!0'!AU1139)),"",'!0'!AU1139)</f>
        <v/>
      </c>
      <c r="AP1137" t="str">
        <f>IF(OR(ISBLANK('!0'!AV1139),ISERROR('!0'!AV1139)),"",'!0'!AV1139)</f>
        <v/>
      </c>
      <c r="AQ1137" t="str">
        <f>IF(OR(ISBLANK('!0'!AW1139),ISERROR('!0'!AW1139)),"",'!0'!AW1139)</f>
        <v/>
      </c>
      <c r="AR1137" t="str">
        <f>IF(OR(ISBLANK('!0'!AX1139),ISERROR('!0'!AX1139)),"",'!0'!AX1139)</f>
        <v/>
      </c>
      <c r="AS1137" t="str">
        <f>IF(OR(ISBLANK('!0'!AY1139),ISERROR('!0'!AY1139)),"",'!0'!AY1139)</f>
        <v/>
      </c>
      <c r="AT1137" t="str">
        <f>IF(OR(ISBLANK('!0'!AZ1139),ISERROR('!0'!AZ1139)),"",'!0'!AZ1139)</f>
        <v/>
      </c>
      <c r="AU1137" t="str">
        <f>IF(OR(ISBLANK('!0'!BA1139),ISERROR('!0'!BA1139)),"",'!0'!BA1139)</f>
        <v/>
      </c>
      <c r="AV1137" t="str">
        <f>IF(OR(ISBLANK('!0'!BB1139),ISERROR('!0'!BB1139)),"",'!0'!BB1139)</f>
        <v/>
      </c>
      <c r="AW1137" t="str">
        <f>IF(OR(ISBLANK('!0'!BC1139),ISERROR('!0'!BC1139)),"",'!0'!BC1139)</f>
        <v/>
      </c>
      <c r="AX1137" t="str">
        <f>IF(OR(ISBLANK('!0'!BD1139),ISERROR('!0'!BD1139)),"",'!0'!BD1139)</f>
        <v/>
      </c>
      <c r="AY1137" t="str">
        <f>IF(OR(ISBLANK('!0'!BE1139),ISERROR('!0'!BE1139)),"",'!0'!BE1139)</f>
        <v/>
      </c>
      <c r="AZ1137" t="str">
        <f>IF(OR(ISBLANK('!0'!BF1139),ISERROR('!0'!BF1139)),"",'!0'!BF1139)</f>
        <v/>
      </c>
      <c r="BA1137" t="str">
        <f>IF(OR(ISBLANK('!0'!BG1139),ISERROR('!0'!BG1139)),"",'!0'!BG1139)</f>
        <v/>
      </c>
      <c r="BB1137" t="str">
        <f>IF(OR(ISBLANK('!0'!BH1139),ISERROR('!0'!BH1139)),"",'!0'!BH1139)</f>
        <v/>
      </c>
      <c r="BC1137" t="str">
        <f>IF(OR(ISBLANK('!0'!BI1139),ISERROR('!0'!BI1139)),"",'!0'!BI1139)</f>
        <v/>
      </c>
    </row>
    <row r="1138" spans="1:55" ht="12.75" customHeight="1" x14ac:dyDescent="0.2">
      <c r="A1138" t="str">
        <f>IF(OR(ISBLANK('!0'!A1140),ISERROR('!0'!A1140)),"",'!0'!A1140)</f>
        <v/>
      </c>
      <c r="B1138" t="str">
        <f>IF(OR(ISBLANK('!0'!B1140),ISERROR('!0'!B1140)),"",'!0'!B1140)</f>
        <v/>
      </c>
      <c r="C1138" t="str">
        <f>IF(OR(ISBLANK('!0'!C1139),ISERROR('!0'!C1139)),"",'!0'!C1139)</f>
        <v/>
      </c>
      <c r="D1138" t="str">
        <f>IF(OR(ISBLANK('!0'!D1140),ISERROR('!0'!D1140)),"",'!0'!D1140)</f>
        <v/>
      </c>
      <c r="E1138" t="str">
        <f>IF(OR(ISBLANK('!0'!E1140),ISERROR('!0'!E1140)),"",'!0'!E1140)</f>
        <v/>
      </c>
      <c r="F1138" t="str">
        <f>IF(OR(ISBLANK('!0'!F1140),ISERROR('!0'!F1140)),"",'!0'!F1140)</f>
        <v/>
      </c>
      <c r="G1138" t="str">
        <f>IF(OR(ISBLANK('!0'!G1140),ISERROR('!0'!G1140)),"",'!0'!G1140)</f>
        <v/>
      </c>
      <c r="H1138" t="str">
        <f>IF(OR(ISBLANK('!0'!H1140),ISERROR('!0'!H1140)),"",'!0'!H1140)</f>
        <v/>
      </c>
      <c r="I1138" s="4" t="str">
        <f>IF(OR(ISBLANK('!0'!I1140),ISERROR('!0'!I1140)),"",'!0'!I1140)</f>
        <v/>
      </c>
      <c r="J1138" t="str">
        <f>IF(OR(ISBLANK('!0'!J1140),ISERROR('!0'!J1140)),"",'!0'!J1140)</f>
        <v/>
      </c>
      <c r="K1138" s="59" t="str">
        <f>IF(OR(ISBLANK('!0'!K1140),ISERROR('!0'!K1140)),"",'!0'!K1140)</f>
        <v/>
      </c>
      <c r="L1138" t="str">
        <f>IF(OR(ISBLANK('!0'!L1140),ISERROR('!0'!L1140)),"",'!0'!L1140)</f>
        <v/>
      </c>
      <c r="M1138" t="str">
        <f>IF(OR(ISBLANK('!0'!M1140),ISERROR('!0'!M1140)),"",'!0'!M1140)</f>
        <v/>
      </c>
      <c r="N1138" t="str">
        <f>IF(OR(ISBLANK('!0'!N1140),ISERROR('!0'!N1140)),"",'!0'!N1140)</f>
        <v/>
      </c>
      <c r="O1138" t="str">
        <f>IF(OR(ISBLANK('!0'!O1140),ISERROR('!0'!O1140)),"",'!0'!O1140)</f>
        <v/>
      </c>
      <c r="P1138" t="str">
        <f>IF(OR(ISBLANK('!0'!P1140),ISERROR('!0'!P1140)),"",'!0'!P1140)</f>
        <v/>
      </c>
      <c r="Q1138" t="str">
        <f>IF(OR(ISBLANK('!0'!Q1140),ISERROR('!0'!Q1140)),"",'!0'!Q1140)</f>
        <v/>
      </c>
      <c r="R1138" t="str">
        <f>IF(OR(ISBLANK('!0'!R1140),ISERROR('!0'!R1140)),"",'!0'!R1140)</f>
        <v/>
      </c>
      <c r="S1138" t="str">
        <f>IF(OR(ISBLANK('!0'!S1140),ISERROR('!0'!S1140)),"",'!0'!S1140)</f>
        <v/>
      </c>
      <c r="T1138" t="str">
        <f>IF(OR(ISBLANK('!0'!T1140),ISERROR('!0'!T1140)),"",'!0'!T1140)</f>
        <v/>
      </c>
      <c r="U1138" t="str">
        <f>IF(OR(ISBLANK('!0'!U1140),ISERROR('!0'!U1140)),"",'!0'!U1140)</f>
        <v/>
      </c>
      <c r="V1138" t="str">
        <f>IF(OR(ISBLANK('!0'!V1140),ISERROR('!0'!V1140)),"",'!0'!V1140)</f>
        <v/>
      </c>
      <c r="W1138" t="str">
        <f>IF(OR(ISBLANK('!0'!W1140),ISERROR('!0'!W1140)),"",'!0'!W1140)</f>
        <v/>
      </c>
      <c r="X1138" t="str">
        <f>IF(OR(ISBLANK('!0'!X1140),ISERROR('!0'!X1140)),"",'!0'!X1140)</f>
        <v/>
      </c>
      <c r="Y1138" t="str">
        <f>IF(OR(ISBLANK('!0'!Y1140),ISERROR('!0'!Y1140)),"",'!0'!Y1140)</f>
        <v/>
      </c>
      <c r="Z1138" t="str">
        <f>IF(OR(ISBLANK('!0'!Z1140),ISERROR('!0'!Z1140)),"",'!0'!Z1140)</f>
        <v/>
      </c>
      <c r="AA1138" t="str">
        <f>IF(OR(ISBLANK('!0'!AA1140),ISERROR('!0'!AA1140)),"",'!0'!AA1140)</f>
        <v/>
      </c>
      <c r="AB1138" t="str">
        <f>IF(OR(ISBLANK('!0'!AB1140),ISERROR('!0'!AB1140)),"",'!0'!AB1140)</f>
        <v/>
      </c>
      <c r="AC1138" t="str">
        <f>IF(OR(ISBLANK('!0'!AI1140),ISERROR('!0'!AI1140)),"",'!0'!AI1140)</f>
        <v/>
      </c>
      <c r="AD1138" t="str">
        <f>IF(OR(ISBLANK('!0'!AJ1140),ISERROR('!0'!AJ1140)),"",'!0'!AJ1140)</f>
        <v/>
      </c>
      <c r="AE1138" t="str">
        <f>IF(OR(ISBLANK('!0'!AK1140),ISERROR('!0'!AK1140)),"",'!0'!AK1140)</f>
        <v/>
      </c>
      <c r="AF1138" t="str">
        <f>IF(OR(ISBLANK('!0'!AL1140),ISERROR('!0'!AL1140)),"",'!0'!AL1140)</f>
        <v/>
      </c>
      <c r="AG1138" t="str">
        <f>IF(OR(ISBLANK('!0'!AM1140),ISERROR('!0'!AM1140)),"",'!0'!AM1140)</f>
        <v/>
      </c>
      <c r="AH1138" t="str">
        <f>IF(OR(ISBLANK('!0'!AN1140),ISERROR('!0'!AN1140)),"",'!0'!AN1140)</f>
        <v/>
      </c>
      <c r="AI1138" t="str">
        <f>IF(OR(ISBLANK('!0'!AO1140),ISERROR('!0'!AO1140)),"",'!0'!AO1140)</f>
        <v/>
      </c>
      <c r="AJ1138" t="str">
        <f>IF(OR(ISBLANK('!0'!AP1140),ISERROR('!0'!AP1140)),"",'!0'!AP1140)</f>
        <v/>
      </c>
      <c r="AK1138" t="str">
        <f>IF(OR(ISBLANK('!0'!AQ1140),ISERROR('!0'!AQ1140)),"",'!0'!AQ1140)</f>
        <v/>
      </c>
      <c r="AL1138" t="str">
        <f>IF(OR(ISBLANK('!0'!AR1140),ISERROR('!0'!AR1140)),"",'!0'!AR1140)</f>
        <v/>
      </c>
      <c r="AM1138" t="str">
        <f>IF(OR(ISBLANK('!0'!AS1140),ISERROR('!0'!AS1140)),"",'!0'!AS1140)</f>
        <v/>
      </c>
      <c r="AN1138" t="str">
        <f>IF(OR(ISBLANK('!0'!AT1140),ISERROR('!0'!AT1140)),"",'!0'!AT1140)</f>
        <v/>
      </c>
      <c r="AO1138" t="str">
        <f>IF(OR(ISBLANK('!0'!AU1140),ISERROR('!0'!AU1140)),"",'!0'!AU1140)</f>
        <v/>
      </c>
      <c r="AP1138" t="str">
        <f>IF(OR(ISBLANK('!0'!AV1140),ISERROR('!0'!AV1140)),"",'!0'!AV1140)</f>
        <v/>
      </c>
      <c r="AQ1138" t="str">
        <f>IF(OR(ISBLANK('!0'!AW1140),ISERROR('!0'!AW1140)),"",'!0'!AW1140)</f>
        <v/>
      </c>
      <c r="AR1138" t="str">
        <f>IF(OR(ISBLANK('!0'!AX1140),ISERROR('!0'!AX1140)),"",'!0'!AX1140)</f>
        <v/>
      </c>
      <c r="AS1138" t="str">
        <f>IF(OR(ISBLANK('!0'!AY1140),ISERROR('!0'!AY1140)),"",'!0'!AY1140)</f>
        <v/>
      </c>
      <c r="AT1138" t="str">
        <f>IF(OR(ISBLANK('!0'!AZ1140),ISERROR('!0'!AZ1140)),"",'!0'!AZ1140)</f>
        <v/>
      </c>
      <c r="AU1138" t="str">
        <f>IF(OR(ISBLANK('!0'!BA1140),ISERROR('!0'!BA1140)),"",'!0'!BA1140)</f>
        <v/>
      </c>
      <c r="AV1138" t="str">
        <f>IF(OR(ISBLANK('!0'!BB1140),ISERROR('!0'!BB1140)),"",'!0'!BB1140)</f>
        <v/>
      </c>
      <c r="AW1138" t="str">
        <f>IF(OR(ISBLANK('!0'!BC1140),ISERROR('!0'!BC1140)),"",'!0'!BC1140)</f>
        <v/>
      </c>
      <c r="AX1138" t="str">
        <f>IF(OR(ISBLANK('!0'!BD1140),ISERROR('!0'!BD1140)),"",'!0'!BD1140)</f>
        <v/>
      </c>
      <c r="AY1138" t="str">
        <f>IF(OR(ISBLANK('!0'!BE1140),ISERROR('!0'!BE1140)),"",'!0'!BE1140)</f>
        <v/>
      </c>
      <c r="AZ1138" t="str">
        <f>IF(OR(ISBLANK('!0'!BF1140),ISERROR('!0'!BF1140)),"",'!0'!BF1140)</f>
        <v/>
      </c>
      <c r="BA1138" t="str">
        <f>IF(OR(ISBLANK('!0'!BG1140),ISERROR('!0'!BG1140)),"",'!0'!BG1140)</f>
        <v/>
      </c>
      <c r="BB1138" t="str">
        <f>IF(OR(ISBLANK('!0'!BH1140),ISERROR('!0'!BH1140)),"",'!0'!BH1140)</f>
        <v/>
      </c>
      <c r="BC1138" t="str">
        <f>IF(OR(ISBLANK('!0'!BI1140),ISERROR('!0'!BI1140)),"",'!0'!BI1140)</f>
        <v/>
      </c>
    </row>
    <row r="1139" spans="1:55" ht="12.75" customHeight="1" x14ac:dyDescent="0.2">
      <c r="A1139" t="str">
        <f>IF(OR(ISBLANK('!0'!A1141),ISERROR('!0'!A1141)),"",'!0'!A1141)</f>
        <v/>
      </c>
      <c r="B1139" t="str">
        <f>IF(OR(ISBLANK('!0'!B1141),ISERROR('!0'!B1141)),"",'!0'!B1141)</f>
        <v/>
      </c>
      <c r="C1139" t="str">
        <f>IF(OR(ISBLANK('!0'!C1140),ISERROR('!0'!C1140)),"",'!0'!C1140)</f>
        <v/>
      </c>
      <c r="D1139" t="str">
        <f>IF(OR(ISBLANK('!0'!D1141),ISERROR('!0'!D1141)),"",'!0'!D1141)</f>
        <v/>
      </c>
      <c r="E1139" t="str">
        <f>IF(OR(ISBLANK('!0'!E1141),ISERROR('!0'!E1141)),"",'!0'!E1141)</f>
        <v/>
      </c>
      <c r="F1139" t="str">
        <f>IF(OR(ISBLANK('!0'!F1141),ISERROR('!0'!F1141)),"",'!0'!F1141)</f>
        <v/>
      </c>
      <c r="G1139" t="str">
        <f>IF(OR(ISBLANK('!0'!G1141),ISERROR('!0'!G1141)),"",'!0'!G1141)</f>
        <v/>
      </c>
      <c r="H1139" t="str">
        <f>IF(OR(ISBLANK('!0'!H1141),ISERROR('!0'!H1141)),"",'!0'!H1141)</f>
        <v/>
      </c>
      <c r="I1139" s="4" t="str">
        <f>IF(OR(ISBLANK('!0'!I1141),ISERROR('!0'!I1141)),"",'!0'!I1141)</f>
        <v/>
      </c>
      <c r="J1139" t="str">
        <f>IF(OR(ISBLANK('!0'!J1141),ISERROR('!0'!J1141)),"",'!0'!J1141)</f>
        <v/>
      </c>
      <c r="K1139" s="59" t="str">
        <f>IF(OR(ISBLANK('!0'!K1141),ISERROR('!0'!K1141)),"",'!0'!K1141)</f>
        <v/>
      </c>
      <c r="L1139" t="str">
        <f>IF(OR(ISBLANK('!0'!L1141),ISERROR('!0'!L1141)),"",'!0'!L1141)</f>
        <v/>
      </c>
      <c r="M1139" t="str">
        <f>IF(OR(ISBLANK('!0'!M1141),ISERROR('!0'!M1141)),"",'!0'!M1141)</f>
        <v/>
      </c>
      <c r="N1139" t="str">
        <f>IF(OR(ISBLANK('!0'!N1141),ISERROR('!0'!N1141)),"",'!0'!N1141)</f>
        <v/>
      </c>
      <c r="O1139" t="str">
        <f>IF(OR(ISBLANK('!0'!O1141),ISERROR('!0'!O1141)),"",'!0'!O1141)</f>
        <v/>
      </c>
      <c r="P1139" t="str">
        <f>IF(OR(ISBLANK('!0'!P1141),ISERROR('!0'!P1141)),"",'!0'!P1141)</f>
        <v/>
      </c>
      <c r="Q1139" t="str">
        <f>IF(OR(ISBLANK('!0'!Q1141),ISERROR('!0'!Q1141)),"",'!0'!Q1141)</f>
        <v/>
      </c>
      <c r="R1139" t="str">
        <f>IF(OR(ISBLANK('!0'!R1141),ISERROR('!0'!R1141)),"",'!0'!R1141)</f>
        <v/>
      </c>
      <c r="S1139" t="str">
        <f>IF(OR(ISBLANK('!0'!S1141),ISERROR('!0'!S1141)),"",'!0'!S1141)</f>
        <v/>
      </c>
      <c r="T1139" t="str">
        <f>IF(OR(ISBLANK('!0'!T1141),ISERROR('!0'!T1141)),"",'!0'!T1141)</f>
        <v/>
      </c>
      <c r="U1139" t="str">
        <f>IF(OR(ISBLANK('!0'!U1141),ISERROR('!0'!U1141)),"",'!0'!U1141)</f>
        <v/>
      </c>
      <c r="V1139" t="str">
        <f>IF(OR(ISBLANK('!0'!V1141),ISERROR('!0'!V1141)),"",'!0'!V1141)</f>
        <v/>
      </c>
      <c r="W1139" t="str">
        <f>IF(OR(ISBLANK('!0'!W1141),ISERROR('!0'!W1141)),"",'!0'!W1141)</f>
        <v/>
      </c>
      <c r="X1139" t="str">
        <f>IF(OR(ISBLANK('!0'!X1141),ISERROR('!0'!X1141)),"",'!0'!X1141)</f>
        <v/>
      </c>
      <c r="Y1139" t="str">
        <f>IF(OR(ISBLANK('!0'!Y1141),ISERROR('!0'!Y1141)),"",'!0'!Y1141)</f>
        <v/>
      </c>
      <c r="Z1139" t="str">
        <f>IF(OR(ISBLANK('!0'!Z1141),ISERROR('!0'!Z1141)),"",'!0'!Z1141)</f>
        <v/>
      </c>
      <c r="AA1139" t="str">
        <f>IF(OR(ISBLANK('!0'!AA1141),ISERROR('!0'!AA1141)),"",'!0'!AA1141)</f>
        <v/>
      </c>
      <c r="AB1139" t="str">
        <f>IF(OR(ISBLANK('!0'!AB1141),ISERROR('!0'!AB1141)),"",'!0'!AB1141)</f>
        <v/>
      </c>
      <c r="AC1139" t="str">
        <f>IF(OR(ISBLANK('!0'!AI1141),ISERROR('!0'!AI1141)),"",'!0'!AI1141)</f>
        <v/>
      </c>
      <c r="AD1139" t="str">
        <f>IF(OR(ISBLANK('!0'!AJ1141),ISERROR('!0'!AJ1141)),"",'!0'!AJ1141)</f>
        <v/>
      </c>
      <c r="AE1139" t="str">
        <f>IF(OR(ISBLANK('!0'!AK1141),ISERROR('!0'!AK1141)),"",'!0'!AK1141)</f>
        <v/>
      </c>
      <c r="AF1139" t="str">
        <f>IF(OR(ISBLANK('!0'!AL1141),ISERROR('!0'!AL1141)),"",'!0'!AL1141)</f>
        <v/>
      </c>
      <c r="AG1139" t="str">
        <f>IF(OR(ISBLANK('!0'!AM1141),ISERROR('!0'!AM1141)),"",'!0'!AM1141)</f>
        <v/>
      </c>
      <c r="AH1139" t="str">
        <f>IF(OR(ISBLANK('!0'!AN1141),ISERROR('!0'!AN1141)),"",'!0'!AN1141)</f>
        <v/>
      </c>
      <c r="AI1139" t="str">
        <f>IF(OR(ISBLANK('!0'!AO1141),ISERROR('!0'!AO1141)),"",'!0'!AO1141)</f>
        <v/>
      </c>
      <c r="AJ1139" t="str">
        <f>IF(OR(ISBLANK('!0'!AP1141),ISERROR('!0'!AP1141)),"",'!0'!AP1141)</f>
        <v/>
      </c>
      <c r="AK1139" t="str">
        <f>IF(OR(ISBLANK('!0'!AQ1141),ISERROR('!0'!AQ1141)),"",'!0'!AQ1141)</f>
        <v/>
      </c>
      <c r="AL1139" t="str">
        <f>IF(OR(ISBLANK('!0'!AR1141),ISERROR('!0'!AR1141)),"",'!0'!AR1141)</f>
        <v/>
      </c>
      <c r="AM1139" t="str">
        <f>IF(OR(ISBLANK('!0'!AS1141),ISERROR('!0'!AS1141)),"",'!0'!AS1141)</f>
        <v/>
      </c>
      <c r="AN1139" t="str">
        <f>IF(OR(ISBLANK('!0'!AT1141),ISERROR('!0'!AT1141)),"",'!0'!AT1141)</f>
        <v/>
      </c>
      <c r="AO1139" t="str">
        <f>IF(OR(ISBLANK('!0'!AU1141),ISERROR('!0'!AU1141)),"",'!0'!AU1141)</f>
        <v/>
      </c>
      <c r="AP1139" t="str">
        <f>IF(OR(ISBLANK('!0'!AV1141),ISERROR('!0'!AV1141)),"",'!0'!AV1141)</f>
        <v/>
      </c>
      <c r="AQ1139" t="str">
        <f>IF(OR(ISBLANK('!0'!AW1141),ISERROR('!0'!AW1141)),"",'!0'!AW1141)</f>
        <v/>
      </c>
      <c r="AR1139" t="str">
        <f>IF(OR(ISBLANK('!0'!AX1141),ISERROR('!0'!AX1141)),"",'!0'!AX1141)</f>
        <v/>
      </c>
      <c r="AS1139" t="str">
        <f>IF(OR(ISBLANK('!0'!AY1141),ISERROR('!0'!AY1141)),"",'!0'!AY1141)</f>
        <v/>
      </c>
      <c r="AT1139" t="str">
        <f>IF(OR(ISBLANK('!0'!AZ1141),ISERROR('!0'!AZ1141)),"",'!0'!AZ1141)</f>
        <v/>
      </c>
      <c r="AU1139" t="str">
        <f>IF(OR(ISBLANK('!0'!BA1141),ISERROR('!0'!BA1141)),"",'!0'!BA1141)</f>
        <v/>
      </c>
      <c r="AV1139" t="str">
        <f>IF(OR(ISBLANK('!0'!BB1141),ISERROR('!0'!BB1141)),"",'!0'!BB1141)</f>
        <v/>
      </c>
      <c r="AW1139" t="str">
        <f>IF(OR(ISBLANK('!0'!BC1141),ISERROR('!0'!BC1141)),"",'!0'!BC1141)</f>
        <v/>
      </c>
      <c r="AX1139" t="str">
        <f>IF(OR(ISBLANK('!0'!BD1141),ISERROR('!0'!BD1141)),"",'!0'!BD1141)</f>
        <v/>
      </c>
      <c r="AY1139" t="str">
        <f>IF(OR(ISBLANK('!0'!BE1141),ISERROR('!0'!BE1141)),"",'!0'!BE1141)</f>
        <v/>
      </c>
      <c r="AZ1139" t="str">
        <f>IF(OR(ISBLANK('!0'!BF1141),ISERROR('!0'!BF1141)),"",'!0'!BF1141)</f>
        <v/>
      </c>
      <c r="BA1139" t="str">
        <f>IF(OR(ISBLANK('!0'!BG1141),ISERROR('!0'!BG1141)),"",'!0'!BG1141)</f>
        <v/>
      </c>
      <c r="BB1139" t="str">
        <f>IF(OR(ISBLANK('!0'!BH1141),ISERROR('!0'!BH1141)),"",'!0'!BH1141)</f>
        <v/>
      </c>
      <c r="BC1139" t="str">
        <f>IF(OR(ISBLANK('!0'!BI1141),ISERROR('!0'!BI1141)),"",'!0'!BI1141)</f>
        <v/>
      </c>
    </row>
    <row r="1140" spans="1:55" ht="12.75" customHeight="1" x14ac:dyDescent="0.2">
      <c r="A1140" t="str">
        <f>IF(OR(ISBLANK('!0'!A1142),ISERROR('!0'!A1142)),"",'!0'!A1142)</f>
        <v/>
      </c>
      <c r="B1140" t="str">
        <f>IF(OR(ISBLANK('!0'!B1142),ISERROR('!0'!B1142)),"",'!0'!B1142)</f>
        <v/>
      </c>
      <c r="C1140" t="str">
        <f>IF(OR(ISBLANK('!0'!C1141),ISERROR('!0'!C1141)),"",'!0'!C1141)</f>
        <v/>
      </c>
      <c r="D1140" t="str">
        <f>IF(OR(ISBLANK('!0'!D1142),ISERROR('!0'!D1142)),"",'!0'!D1142)</f>
        <v/>
      </c>
      <c r="E1140" t="str">
        <f>IF(OR(ISBLANK('!0'!E1142),ISERROR('!0'!E1142)),"",'!0'!E1142)</f>
        <v/>
      </c>
      <c r="F1140" t="str">
        <f>IF(OR(ISBLANK('!0'!F1142),ISERROR('!0'!F1142)),"",'!0'!F1142)</f>
        <v/>
      </c>
      <c r="G1140" t="str">
        <f>IF(OR(ISBLANK('!0'!G1142),ISERROR('!0'!G1142)),"",'!0'!G1142)</f>
        <v/>
      </c>
      <c r="H1140" t="str">
        <f>IF(OR(ISBLANK('!0'!H1142),ISERROR('!0'!H1142)),"",'!0'!H1142)</f>
        <v/>
      </c>
      <c r="I1140" s="4" t="str">
        <f>IF(OR(ISBLANK('!0'!I1142),ISERROR('!0'!I1142)),"",'!0'!I1142)</f>
        <v/>
      </c>
      <c r="J1140" t="str">
        <f>IF(OR(ISBLANK('!0'!J1142),ISERROR('!0'!J1142)),"",'!0'!J1142)</f>
        <v/>
      </c>
      <c r="K1140" s="59" t="str">
        <f>IF(OR(ISBLANK('!0'!K1142),ISERROR('!0'!K1142)),"",'!0'!K1142)</f>
        <v/>
      </c>
      <c r="L1140" t="str">
        <f>IF(OR(ISBLANK('!0'!L1142),ISERROR('!0'!L1142)),"",'!0'!L1142)</f>
        <v/>
      </c>
      <c r="M1140" t="str">
        <f>IF(OR(ISBLANK('!0'!M1142),ISERROR('!0'!M1142)),"",'!0'!M1142)</f>
        <v/>
      </c>
      <c r="N1140" t="str">
        <f>IF(OR(ISBLANK('!0'!N1142),ISERROR('!0'!N1142)),"",'!0'!N1142)</f>
        <v/>
      </c>
      <c r="O1140" t="str">
        <f>IF(OR(ISBLANK('!0'!O1142),ISERROR('!0'!O1142)),"",'!0'!O1142)</f>
        <v/>
      </c>
      <c r="P1140" t="str">
        <f>IF(OR(ISBLANK('!0'!P1142),ISERROR('!0'!P1142)),"",'!0'!P1142)</f>
        <v/>
      </c>
      <c r="Q1140" t="str">
        <f>IF(OR(ISBLANK('!0'!Q1142),ISERROR('!0'!Q1142)),"",'!0'!Q1142)</f>
        <v/>
      </c>
      <c r="R1140" t="str">
        <f>IF(OR(ISBLANK('!0'!R1142),ISERROR('!0'!R1142)),"",'!0'!R1142)</f>
        <v/>
      </c>
      <c r="S1140" t="str">
        <f>IF(OR(ISBLANK('!0'!S1142),ISERROR('!0'!S1142)),"",'!0'!S1142)</f>
        <v/>
      </c>
      <c r="T1140" t="str">
        <f>IF(OR(ISBLANK('!0'!T1142),ISERROR('!0'!T1142)),"",'!0'!T1142)</f>
        <v/>
      </c>
      <c r="U1140" t="str">
        <f>IF(OR(ISBLANK('!0'!U1142),ISERROR('!0'!U1142)),"",'!0'!U1142)</f>
        <v/>
      </c>
      <c r="V1140" t="str">
        <f>IF(OR(ISBLANK('!0'!V1142),ISERROR('!0'!V1142)),"",'!0'!V1142)</f>
        <v/>
      </c>
      <c r="W1140" t="str">
        <f>IF(OR(ISBLANK('!0'!W1142),ISERROR('!0'!W1142)),"",'!0'!W1142)</f>
        <v/>
      </c>
      <c r="X1140" t="str">
        <f>IF(OR(ISBLANK('!0'!X1142),ISERROR('!0'!X1142)),"",'!0'!X1142)</f>
        <v/>
      </c>
      <c r="Y1140" t="str">
        <f>IF(OR(ISBLANK('!0'!Y1142),ISERROR('!0'!Y1142)),"",'!0'!Y1142)</f>
        <v/>
      </c>
      <c r="Z1140" t="str">
        <f>IF(OR(ISBLANK('!0'!Z1142),ISERROR('!0'!Z1142)),"",'!0'!Z1142)</f>
        <v/>
      </c>
      <c r="AA1140" t="str">
        <f>IF(OR(ISBLANK('!0'!AA1142),ISERROR('!0'!AA1142)),"",'!0'!AA1142)</f>
        <v/>
      </c>
      <c r="AB1140" t="str">
        <f>IF(OR(ISBLANK('!0'!AB1142),ISERROR('!0'!AB1142)),"",'!0'!AB1142)</f>
        <v/>
      </c>
      <c r="AC1140" t="str">
        <f>IF(OR(ISBLANK('!0'!AI1142),ISERROR('!0'!AI1142)),"",'!0'!AI1142)</f>
        <v/>
      </c>
      <c r="AD1140" t="str">
        <f>IF(OR(ISBLANK('!0'!AJ1142),ISERROR('!0'!AJ1142)),"",'!0'!AJ1142)</f>
        <v/>
      </c>
      <c r="AE1140" t="str">
        <f>IF(OR(ISBLANK('!0'!AK1142),ISERROR('!0'!AK1142)),"",'!0'!AK1142)</f>
        <v/>
      </c>
      <c r="AF1140" t="str">
        <f>IF(OR(ISBLANK('!0'!AL1142),ISERROR('!0'!AL1142)),"",'!0'!AL1142)</f>
        <v/>
      </c>
      <c r="AG1140" t="str">
        <f>IF(OR(ISBLANK('!0'!AM1142),ISERROR('!0'!AM1142)),"",'!0'!AM1142)</f>
        <v/>
      </c>
      <c r="AH1140" t="str">
        <f>IF(OR(ISBLANK('!0'!AN1142),ISERROR('!0'!AN1142)),"",'!0'!AN1142)</f>
        <v/>
      </c>
      <c r="AI1140" t="str">
        <f>IF(OR(ISBLANK('!0'!AO1142),ISERROR('!0'!AO1142)),"",'!0'!AO1142)</f>
        <v/>
      </c>
      <c r="AJ1140" t="str">
        <f>IF(OR(ISBLANK('!0'!AP1142),ISERROR('!0'!AP1142)),"",'!0'!AP1142)</f>
        <v/>
      </c>
      <c r="AK1140" t="str">
        <f>IF(OR(ISBLANK('!0'!AQ1142),ISERROR('!0'!AQ1142)),"",'!0'!AQ1142)</f>
        <v/>
      </c>
      <c r="AL1140" t="str">
        <f>IF(OR(ISBLANK('!0'!AR1142),ISERROR('!0'!AR1142)),"",'!0'!AR1142)</f>
        <v/>
      </c>
      <c r="AM1140" t="str">
        <f>IF(OR(ISBLANK('!0'!AS1142),ISERROR('!0'!AS1142)),"",'!0'!AS1142)</f>
        <v/>
      </c>
      <c r="AN1140" t="str">
        <f>IF(OR(ISBLANK('!0'!AT1142),ISERROR('!0'!AT1142)),"",'!0'!AT1142)</f>
        <v/>
      </c>
      <c r="AO1140" t="str">
        <f>IF(OR(ISBLANK('!0'!AU1142),ISERROR('!0'!AU1142)),"",'!0'!AU1142)</f>
        <v/>
      </c>
      <c r="AP1140" t="str">
        <f>IF(OR(ISBLANK('!0'!AV1142),ISERROR('!0'!AV1142)),"",'!0'!AV1142)</f>
        <v/>
      </c>
      <c r="AQ1140" t="str">
        <f>IF(OR(ISBLANK('!0'!AW1142),ISERROR('!0'!AW1142)),"",'!0'!AW1142)</f>
        <v/>
      </c>
      <c r="AR1140" t="str">
        <f>IF(OR(ISBLANK('!0'!AX1142),ISERROR('!0'!AX1142)),"",'!0'!AX1142)</f>
        <v/>
      </c>
      <c r="AS1140" t="str">
        <f>IF(OR(ISBLANK('!0'!AY1142),ISERROR('!0'!AY1142)),"",'!0'!AY1142)</f>
        <v/>
      </c>
      <c r="AT1140" t="str">
        <f>IF(OR(ISBLANK('!0'!AZ1142),ISERROR('!0'!AZ1142)),"",'!0'!AZ1142)</f>
        <v/>
      </c>
      <c r="AU1140" t="str">
        <f>IF(OR(ISBLANK('!0'!BA1142),ISERROR('!0'!BA1142)),"",'!0'!BA1142)</f>
        <v/>
      </c>
      <c r="AV1140" t="str">
        <f>IF(OR(ISBLANK('!0'!BB1142),ISERROR('!0'!BB1142)),"",'!0'!BB1142)</f>
        <v/>
      </c>
      <c r="AW1140" t="str">
        <f>IF(OR(ISBLANK('!0'!BC1142),ISERROR('!0'!BC1142)),"",'!0'!BC1142)</f>
        <v/>
      </c>
      <c r="AX1140" t="str">
        <f>IF(OR(ISBLANK('!0'!BD1142),ISERROR('!0'!BD1142)),"",'!0'!BD1142)</f>
        <v/>
      </c>
      <c r="AY1140" t="str">
        <f>IF(OR(ISBLANK('!0'!BE1142),ISERROR('!0'!BE1142)),"",'!0'!BE1142)</f>
        <v/>
      </c>
      <c r="AZ1140" t="str">
        <f>IF(OR(ISBLANK('!0'!BF1142),ISERROR('!0'!BF1142)),"",'!0'!BF1142)</f>
        <v/>
      </c>
      <c r="BA1140" t="str">
        <f>IF(OR(ISBLANK('!0'!BG1142),ISERROR('!0'!BG1142)),"",'!0'!BG1142)</f>
        <v/>
      </c>
      <c r="BB1140" t="str">
        <f>IF(OR(ISBLANK('!0'!BH1142),ISERROR('!0'!BH1142)),"",'!0'!BH1142)</f>
        <v/>
      </c>
      <c r="BC1140" t="str">
        <f>IF(OR(ISBLANK('!0'!BI1142),ISERROR('!0'!BI1142)),"",'!0'!BI1142)</f>
        <v/>
      </c>
    </row>
    <row r="1141" spans="1:55" ht="12.75" customHeight="1" x14ac:dyDescent="0.2">
      <c r="A1141" t="str">
        <f>IF(OR(ISBLANK('!0'!A1143),ISERROR('!0'!A1143)),"",'!0'!A1143)</f>
        <v/>
      </c>
      <c r="B1141" t="str">
        <f>IF(OR(ISBLANK('!0'!B1143),ISERROR('!0'!B1143)),"",'!0'!B1143)</f>
        <v/>
      </c>
      <c r="C1141" t="str">
        <f>IF(OR(ISBLANK('!0'!C1142),ISERROR('!0'!C1142)),"",'!0'!C1142)</f>
        <v/>
      </c>
      <c r="D1141" t="str">
        <f>IF(OR(ISBLANK('!0'!D1143),ISERROR('!0'!D1143)),"",'!0'!D1143)</f>
        <v/>
      </c>
      <c r="E1141" t="str">
        <f>IF(OR(ISBLANK('!0'!E1143),ISERROR('!0'!E1143)),"",'!0'!E1143)</f>
        <v/>
      </c>
      <c r="F1141" t="str">
        <f>IF(OR(ISBLANK('!0'!F1143),ISERROR('!0'!F1143)),"",'!0'!F1143)</f>
        <v/>
      </c>
      <c r="G1141" t="str">
        <f>IF(OR(ISBLANK('!0'!G1143),ISERROR('!0'!G1143)),"",'!0'!G1143)</f>
        <v/>
      </c>
      <c r="H1141" t="str">
        <f>IF(OR(ISBLANK('!0'!H1143),ISERROR('!0'!H1143)),"",'!0'!H1143)</f>
        <v/>
      </c>
      <c r="I1141" s="4" t="str">
        <f>IF(OR(ISBLANK('!0'!I1143),ISERROR('!0'!I1143)),"",'!0'!I1143)</f>
        <v/>
      </c>
      <c r="J1141" t="str">
        <f>IF(OR(ISBLANK('!0'!J1143),ISERROR('!0'!J1143)),"",'!0'!J1143)</f>
        <v/>
      </c>
      <c r="K1141" s="59" t="str">
        <f>IF(OR(ISBLANK('!0'!K1143),ISERROR('!0'!K1143)),"",'!0'!K1143)</f>
        <v/>
      </c>
      <c r="L1141" t="str">
        <f>IF(OR(ISBLANK('!0'!L1143),ISERROR('!0'!L1143)),"",'!0'!L1143)</f>
        <v/>
      </c>
      <c r="M1141" t="str">
        <f>IF(OR(ISBLANK('!0'!M1143),ISERROR('!0'!M1143)),"",'!0'!M1143)</f>
        <v/>
      </c>
      <c r="N1141" t="str">
        <f>IF(OR(ISBLANK('!0'!N1143),ISERROR('!0'!N1143)),"",'!0'!N1143)</f>
        <v/>
      </c>
      <c r="O1141" t="str">
        <f>IF(OR(ISBLANK('!0'!O1143),ISERROR('!0'!O1143)),"",'!0'!O1143)</f>
        <v/>
      </c>
      <c r="P1141" t="str">
        <f>IF(OR(ISBLANK('!0'!P1143),ISERROR('!0'!P1143)),"",'!0'!P1143)</f>
        <v/>
      </c>
      <c r="Q1141" t="str">
        <f>IF(OR(ISBLANK('!0'!Q1143),ISERROR('!0'!Q1143)),"",'!0'!Q1143)</f>
        <v/>
      </c>
      <c r="R1141" t="str">
        <f>IF(OR(ISBLANK('!0'!R1143),ISERROR('!0'!R1143)),"",'!0'!R1143)</f>
        <v/>
      </c>
      <c r="S1141" t="str">
        <f>IF(OR(ISBLANK('!0'!S1143),ISERROR('!0'!S1143)),"",'!0'!S1143)</f>
        <v/>
      </c>
      <c r="T1141" t="str">
        <f>IF(OR(ISBLANK('!0'!T1143),ISERROR('!0'!T1143)),"",'!0'!T1143)</f>
        <v/>
      </c>
      <c r="U1141" t="str">
        <f>IF(OR(ISBLANK('!0'!U1143),ISERROR('!0'!U1143)),"",'!0'!U1143)</f>
        <v/>
      </c>
      <c r="V1141" t="str">
        <f>IF(OR(ISBLANK('!0'!V1143),ISERROR('!0'!V1143)),"",'!0'!V1143)</f>
        <v/>
      </c>
      <c r="W1141" t="str">
        <f>IF(OR(ISBLANK('!0'!W1143),ISERROR('!0'!W1143)),"",'!0'!W1143)</f>
        <v/>
      </c>
      <c r="X1141" t="str">
        <f>IF(OR(ISBLANK('!0'!X1143),ISERROR('!0'!X1143)),"",'!0'!X1143)</f>
        <v/>
      </c>
      <c r="Y1141" t="str">
        <f>IF(OR(ISBLANK('!0'!Y1143),ISERROR('!0'!Y1143)),"",'!0'!Y1143)</f>
        <v/>
      </c>
      <c r="Z1141" t="str">
        <f>IF(OR(ISBLANK('!0'!Z1143),ISERROR('!0'!Z1143)),"",'!0'!Z1143)</f>
        <v/>
      </c>
      <c r="AA1141" t="str">
        <f>IF(OR(ISBLANK('!0'!AA1143),ISERROR('!0'!AA1143)),"",'!0'!AA1143)</f>
        <v/>
      </c>
      <c r="AB1141" t="str">
        <f>IF(OR(ISBLANK('!0'!AB1143),ISERROR('!0'!AB1143)),"",'!0'!AB1143)</f>
        <v/>
      </c>
      <c r="AC1141" t="str">
        <f>IF(OR(ISBLANK('!0'!AI1143),ISERROR('!0'!AI1143)),"",'!0'!AI1143)</f>
        <v/>
      </c>
      <c r="AD1141" t="str">
        <f>IF(OR(ISBLANK('!0'!AJ1143),ISERROR('!0'!AJ1143)),"",'!0'!AJ1143)</f>
        <v/>
      </c>
      <c r="AE1141" t="str">
        <f>IF(OR(ISBLANK('!0'!AK1143),ISERROR('!0'!AK1143)),"",'!0'!AK1143)</f>
        <v/>
      </c>
      <c r="AF1141" t="str">
        <f>IF(OR(ISBLANK('!0'!AL1143),ISERROR('!0'!AL1143)),"",'!0'!AL1143)</f>
        <v/>
      </c>
      <c r="AG1141" t="str">
        <f>IF(OR(ISBLANK('!0'!AM1143),ISERROR('!0'!AM1143)),"",'!0'!AM1143)</f>
        <v/>
      </c>
      <c r="AH1141" t="str">
        <f>IF(OR(ISBLANK('!0'!AN1143),ISERROR('!0'!AN1143)),"",'!0'!AN1143)</f>
        <v/>
      </c>
      <c r="AI1141" t="str">
        <f>IF(OR(ISBLANK('!0'!AO1143),ISERROR('!0'!AO1143)),"",'!0'!AO1143)</f>
        <v/>
      </c>
      <c r="AJ1141" t="str">
        <f>IF(OR(ISBLANK('!0'!AP1143),ISERROR('!0'!AP1143)),"",'!0'!AP1143)</f>
        <v/>
      </c>
      <c r="AK1141" t="str">
        <f>IF(OR(ISBLANK('!0'!AQ1143),ISERROR('!0'!AQ1143)),"",'!0'!AQ1143)</f>
        <v/>
      </c>
      <c r="AL1141" t="str">
        <f>IF(OR(ISBLANK('!0'!AR1143),ISERROR('!0'!AR1143)),"",'!0'!AR1143)</f>
        <v/>
      </c>
      <c r="AM1141" t="str">
        <f>IF(OR(ISBLANK('!0'!AS1143),ISERROR('!0'!AS1143)),"",'!0'!AS1143)</f>
        <v/>
      </c>
      <c r="AN1141" t="str">
        <f>IF(OR(ISBLANK('!0'!AT1143),ISERROR('!0'!AT1143)),"",'!0'!AT1143)</f>
        <v/>
      </c>
      <c r="AO1141" t="str">
        <f>IF(OR(ISBLANK('!0'!AU1143),ISERROR('!0'!AU1143)),"",'!0'!AU1143)</f>
        <v/>
      </c>
      <c r="AP1141" t="str">
        <f>IF(OR(ISBLANK('!0'!AV1143),ISERROR('!0'!AV1143)),"",'!0'!AV1143)</f>
        <v/>
      </c>
      <c r="AQ1141" t="str">
        <f>IF(OR(ISBLANK('!0'!AW1143),ISERROR('!0'!AW1143)),"",'!0'!AW1143)</f>
        <v/>
      </c>
      <c r="AR1141" t="str">
        <f>IF(OR(ISBLANK('!0'!AX1143),ISERROR('!0'!AX1143)),"",'!0'!AX1143)</f>
        <v/>
      </c>
      <c r="AS1141" t="str">
        <f>IF(OR(ISBLANK('!0'!AY1143),ISERROR('!0'!AY1143)),"",'!0'!AY1143)</f>
        <v/>
      </c>
      <c r="AT1141" t="str">
        <f>IF(OR(ISBLANK('!0'!AZ1143),ISERROR('!0'!AZ1143)),"",'!0'!AZ1143)</f>
        <v/>
      </c>
      <c r="AU1141" t="str">
        <f>IF(OR(ISBLANK('!0'!BA1143),ISERROR('!0'!BA1143)),"",'!0'!BA1143)</f>
        <v/>
      </c>
      <c r="AV1141" t="str">
        <f>IF(OR(ISBLANK('!0'!BB1143),ISERROR('!0'!BB1143)),"",'!0'!BB1143)</f>
        <v/>
      </c>
      <c r="AW1141" t="str">
        <f>IF(OR(ISBLANK('!0'!BC1143),ISERROR('!0'!BC1143)),"",'!0'!BC1143)</f>
        <v/>
      </c>
      <c r="AX1141" t="str">
        <f>IF(OR(ISBLANK('!0'!BD1143),ISERROR('!0'!BD1143)),"",'!0'!BD1143)</f>
        <v/>
      </c>
      <c r="AY1141" t="str">
        <f>IF(OR(ISBLANK('!0'!BE1143),ISERROR('!0'!BE1143)),"",'!0'!BE1143)</f>
        <v/>
      </c>
      <c r="AZ1141" t="str">
        <f>IF(OR(ISBLANK('!0'!BF1143),ISERROR('!0'!BF1143)),"",'!0'!BF1143)</f>
        <v/>
      </c>
      <c r="BA1141" t="str">
        <f>IF(OR(ISBLANK('!0'!BG1143),ISERROR('!0'!BG1143)),"",'!0'!BG1143)</f>
        <v/>
      </c>
      <c r="BB1141" t="str">
        <f>IF(OR(ISBLANK('!0'!BH1143),ISERROR('!0'!BH1143)),"",'!0'!BH1143)</f>
        <v/>
      </c>
      <c r="BC1141" t="str">
        <f>IF(OR(ISBLANK('!0'!BI1143),ISERROR('!0'!BI1143)),"",'!0'!BI1143)</f>
        <v/>
      </c>
    </row>
    <row r="1142" spans="1:55" ht="12.75" customHeight="1" x14ac:dyDescent="0.2">
      <c r="A1142" t="str">
        <f>IF(OR(ISBLANK('!0'!A1144),ISERROR('!0'!A1144)),"",'!0'!A1144)</f>
        <v/>
      </c>
      <c r="B1142" t="str">
        <f>IF(OR(ISBLANK('!0'!B1144),ISERROR('!0'!B1144)),"",'!0'!B1144)</f>
        <v/>
      </c>
      <c r="C1142" t="str">
        <f>IF(OR(ISBLANK('!0'!C1143),ISERROR('!0'!C1143)),"",'!0'!C1143)</f>
        <v/>
      </c>
      <c r="D1142" t="str">
        <f>IF(OR(ISBLANK('!0'!D1144),ISERROR('!0'!D1144)),"",'!0'!D1144)</f>
        <v/>
      </c>
      <c r="E1142" t="str">
        <f>IF(OR(ISBLANK('!0'!E1144),ISERROR('!0'!E1144)),"",'!0'!E1144)</f>
        <v/>
      </c>
      <c r="F1142" t="str">
        <f>IF(OR(ISBLANK('!0'!F1144),ISERROR('!0'!F1144)),"",'!0'!F1144)</f>
        <v/>
      </c>
      <c r="G1142" t="str">
        <f>IF(OR(ISBLANK('!0'!G1144),ISERROR('!0'!G1144)),"",'!0'!G1144)</f>
        <v/>
      </c>
      <c r="H1142" t="str">
        <f>IF(OR(ISBLANK('!0'!H1144),ISERROR('!0'!H1144)),"",'!0'!H1144)</f>
        <v/>
      </c>
      <c r="I1142" s="4" t="str">
        <f>IF(OR(ISBLANK('!0'!I1144),ISERROR('!0'!I1144)),"",'!0'!I1144)</f>
        <v/>
      </c>
      <c r="J1142" t="str">
        <f>IF(OR(ISBLANK('!0'!J1144),ISERROR('!0'!J1144)),"",'!0'!J1144)</f>
        <v/>
      </c>
      <c r="K1142" s="59" t="str">
        <f>IF(OR(ISBLANK('!0'!K1144),ISERROR('!0'!K1144)),"",'!0'!K1144)</f>
        <v/>
      </c>
      <c r="L1142" t="str">
        <f>IF(OR(ISBLANK('!0'!L1144),ISERROR('!0'!L1144)),"",'!0'!L1144)</f>
        <v/>
      </c>
      <c r="M1142" t="str">
        <f>IF(OR(ISBLANK('!0'!M1144),ISERROR('!0'!M1144)),"",'!0'!M1144)</f>
        <v/>
      </c>
      <c r="N1142" t="str">
        <f>IF(OR(ISBLANK('!0'!N1144),ISERROR('!0'!N1144)),"",'!0'!N1144)</f>
        <v/>
      </c>
      <c r="O1142" t="str">
        <f>IF(OR(ISBLANK('!0'!O1144),ISERROR('!0'!O1144)),"",'!0'!O1144)</f>
        <v/>
      </c>
      <c r="P1142" t="str">
        <f>IF(OR(ISBLANK('!0'!P1144),ISERROR('!0'!P1144)),"",'!0'!P1144)</f>
        <v/>
      </c>
      <c r="Q1142" t="str">
        <f>IF(OR(ISBLANK('!0'!Q1144),ISERROR('!0'!Q1144)),"",'!0'!Q1144)</f>
        <v/>
      </c>
      <c r="R1142" t="str">
        <f>IF(OR(ISBLANK('!0'!R1144),ISERROR('!0'!R1144)),"",'!0'!R1144)</f>
        <v/>
      </c>
      <c r="S1142" t="str">
        <f>IF(OR(ISBLANK('!0'!S1144),ISERROR('!0'!S1144)),"",'!0'!S1144)</f>
        <v/>
      </c>
      <c r="T1142" t="str">
        <f>IF(OR(ISBLANK('!0'!T1144),ISERROR('!0'!T1144)),"",'!0'!T1144)</f>
        <v/>
      </c>
      <c r="U1142" t="str">
        <f>IF(OR(ISBLANK('!0'!U1144),ISERROR('!0'!U1144)),"",'!0'!U1144)</f>
        <v/>
      </c>
      <c r="V1142" t="str">
        <f>IF(OR(ISBLANK('!0'!V1144),ISERROR('!0'!V1144)),"",'!0'!V1144)</f>
        <v/>
      </c>
      <c r="W1142" t="str">
        <f>IF(OR(ISBLANK('!0'!W1144),ISERROR('!0'!W1144)),"",'!0'!W1144)</f>
        <v/>
      </c>
      <c r="X1142" t="str">
        <f>IF(OR(ISBLANK('!0'!X1144),ISERROR('!0'!X1144)),"",'!0'!X1144)</f>
        <v/>
      </c>
      <c r="Y1142" t="str">
        <f>IF(OR(ISBLANK('!0'!Y1144),ISERROR('!0'!Y1144)),"",'!0'!Y1144)</f>
        <v/>
      </c>
      <c r="Z1142" t="str">
        <f>IF(OR(ISBLANK('!0'!Z1144),ISERROR('!0'!Z1144)),"",'!0'!Z1144)</f>
        <v/>
      </c>
      <c r="AA1142" t="str">
        <f>IF(OR(ISBLANK('!0'!AA1144),ISERROR('!0'!AA1144)),"",'!0'!AA1144)</f>
        <v/>
      </c>
      <c r="AB1142" t="str">
        <f>IF(OR(ISBLANK('!0'!AB1144),ISERROR('!0'!AB1144)),"",'!0'!AB1144)</f>
        <v/>
      </c>
      <c r="AC1142" t="str">
        <f>IF(OR(ISBLANK('!0'!AI1144),ISERROR('!0'!AI1144)),"",'!0'!AI1144)</f>
        <v/>
      </c>
      <c r="AD1142" t="str">
        <f>IF(OR(ISBLANK('!0'!AJ1144),ISERROR('!0'!AJ1144)),"",'!0'!AJ1144)</f>
        <v/>
      </c>
      <c r="AE1142" t="str">
        <f>IF(OR(ISBLANK('!0'!AK1144),ISERROR('!0'!AK1144)),"",'!0'!AK1144)</f>
        <v/>
      </c>
      <c r="AF1142" t="str">
        <f>IF(OR(ISBLANK('!0'!AL1144),ISERROR('!0'!AL1144)),"",'!0'!AL1144)</f>
        <v/>
      </c>
      <c r="AG1142" t="str">
        <f>IF(OR(ISBLANK('!0'!AM1144),ISERROR('!0'!AM1144)),"",'!0'!AM1144)</f>
        <v/>
      </c>
      <c r="AH1142" t="str">
        <f>IF(OR(ISBLANK('!0'!AN1144),ISERROR('!0'!AN1144)),"",'!0'!AN1144)</f>
        <v/>
      </c>
      <c r="AI1142" t="str">
        <f>IF(OR(ISBLANK('!0'!AO1144),ISERROR('!0'!AO1144)),"",'!0'!AO1144)</f>
        <v/>
      </c>
      <c r="AJ1142" t="str">
        <f>IF(OR(ISBLANK('!0'!AP1144),ISERROR('!0'!AP1144)),"",'!0'!AP1144)</f>
        <v/>
      </c>
      <c r="AK1142" t="str">
        <f>IF(OR(ISBLANK('!0'!AQ1144),ISERROR('!0'!AQ1144)),"",'!0'!AQ1144)</f>
        <v/>
      </c>
      <c r="AL1142" t="str">
        <f>IF(OR(ISBLANK('!0'!AR1144),ISERROR('!0'!AR1144)),"",'!0'!AR1144)</f>
        <v/>
      </c>
      <c r="AM1142" t="str">
        <f>IF(OR(ISBLANK('!0'!AS1144),ISERROR('!0'!AS1144)),"",'!0'!AS1144)</f>
        <v/>
      </c>
      <c r="AN1142" t="str">
        <f>IF(OR(ISBLANK('!0'!AT1144),ISERROR('!0'!AT1144)),"",'!0'!AT1144)</f>
        <v/>
      </c>
      <c r="AO1142" t="str">
        <f>IF(OR(ISBLANK('!0'!AU1144),ISERROR('!0'!AU1144)),"",'!0'!AU1144)</f>
        <v/>
      </c>
      <c r="AP1142" t="str">
        <f>IF(OR(ISBLANK('!0'!AV1144),ISERROR('!0'!AV1144)),"",'!0'!AV1144)</f>
        <v/>
      </c>
      <c r="AQ1142" t="str">
        <f>IF(OR(ISBLANK('!0'!AW1144),ISERROR('!0'!AW1144)),"",'!0'!AW1144)</f>
        <v/>
      </c>
      <c r="AR1142" t="str">
        <f>IF(OR(ISBLANK('!0'!AX1144),ISERROR('!0'!AX1144)),"",'!0'!AX1144)</f>
        <v/>
      </c>
      <c r="AS1142" t="str">
        <f>IF(OR(ISBLANK('!0'!AY1144),ISERROR('!0'!AY1144)),"",'!0'!AY1144)</f>
        <v/>
      </c>
      <c r="AT1142" t="str">
        <f>IF(OR(ISBLANK('!0'!AZ1144),ISERROR('!0'!AZ1144)),"",'!0'!AZ1144)</f>
        <v/>
      </c>
      <c r="AU1142" t="str">
        <f>IF(OR(ISBLANK('!0'!BA1144),ISERROR('!0'!BA1144)),"",'!0'!BA1144)</f>
        <v/>
      </c>
      <c r="AV1142" t="str">
        <f>IF(OR(ISBLANK('!0'!BB1144),ISERROR('!0'!BB1144)),"",'!0'!BB1144)</f>
        <v/>
      </c>
      <c r="AW1142" t="str">
        <f>IF(OR(ISBLANK('!0'!BC1144),ISERROR('!0'!BC1144)),"",'!0'!BC1144)</f>
        <v/>
      </c>
      <c r="AX1142" t="str">
        <f>IF(OR(ISBLANK('!0'!BD1144),ISERROR('!0'!BD1144)),"",'!0'!BD1144)</f>
        <v/>
      </c>
      <c r="AY1142" t="str">
        <f>IF(OR(ISBLANK('!0'!BE1144),ISERROR('!0'!BE1144)),"",'!0'!BE1144)</f>
        <v/>
      </c>
      <c r="AZ1142" t="str">
        <f>IF(OR(ISBLANK('!0'!BF1144),ISERROR('!0'!BF1144)),"",'!0'!BF1144)</f>
        <v/>
      </c>
      <c r="BA1142" t="str">
        <f>IF(OR(ISBLANK('!0'!BG1144),ISERROR('!0'!BG1144)),"",'!0'!BG1144)</f>
        <v/>
      </c>
      <c r="BB1142" t="str">
        <f>IF(OR(ISBLANK('!0'!BH1144),ISERROR('!0'!BH1144)),"",'!0'!BH1144)</f>
        <v/>
      </c>
      <c r="BC1142" t="str">
        <f>IF(OR(ISBLANK('!0'!BI1144),ISERROR('!0'!BI1144)),"",'!0'!BI1144)</f>
        <v/>
      </c>
    </row>
    <row r="1143" spans="1:55" ht="12.75" customHeight="1" x14ac:dyDescent="0.2">
      <c r="A1143" t="str">
        <f>IF(OR(ISBLANK('!0'!A1145),ISERROR('!0'!A1145)),"",'!0'!A1145)</f>
        <v/>
      </c>
      <c r="B1143" t="str">
        <f>IF(OR(ISBLANK('!0'!B1145),ISERROR('!0'!B1145)),"",'!0'!B1145)</f>
        <v/>
      </c>
      <c r="C1143" t="str">
        <f>IF(OR(ISBLANK('!0'!C1144),ISERROR('!0'!C1144)),"",'!0'!C1144)</f>
        <v/>
      </c>
      <c r="D1143" t="str">
        <f>IF(OR(ISBLANK('!0'!D1145),ISERROR('!0'!D1145)),"",'!0'!D1145)</f>
        <v/>
      </c>
      <c r="E1143" t="str">
        <f>IF(OR(ISBLANK('!0'!E1145),ISERROR('!0'!E1145)),"",'!0'!E1145)</f>
        <v/>
      </c>
      <c r="F1143" t="str">
        <f>IF(OR(ISBLANK('!0'!F1145),ISERROR('!0'!F1145)),"",'!0'!F1145)</f>
        <v/>
      </c>
      <c r="G1143" t="str">
        <f>IF(OR(ISBLANK('!0'!G1145),ISERROR('!0'!G1145)),"",'!0'!G1145)</f>
        <v/>
      </c>
      <c r="H1143" t="str">
        <f>IF(OR(ISBLANK('!0'!H1145),ISERROR('!0'!H1145)),"",'!0'!H1145)</f>
        <v/>
      </c>
      <c r="I1143" s="4" t="str">
        <f>IF(OR(ISBLANK('!0'!I1145),ISERROR('!0'!I1145)),"",'!0'!I1145)</f>
        <v/>
      </c>
      <c r="J1143" t="str">
        <f>IF(OR(ISBLANK('!0'!J1145),ISERROR('!0'!J1145)),"",'!0'!J1145)</f>
        <v/>
      </c>
      <c r="K1143" s="59" t="str">
        <f>IF(OR(ISBLANK('!0'!K1145),ISERROR('!0'!K1145)),"",'!0'!K1145)</f>
        <v/>
      </c>
      <c r="L1143" t="str">
        <f>IF(OR(ISBLANK('!0'!L1145),ISERROR('!0'!L1145)),"",'!0'!L1145)</f>
        <v/>
      </c>
      <c r="M1143" t="str">
        <f>IF(OR(ISBLANK('!0'!M1145),ISERROR('!0'!M1145)),"",'!0'!M1145)</f>
        <v/>
      </c>
      <c r="N1143" t="str">
        <f>IF(OR(ISBLANK('!0'!N1145),ISERROR('!0'!N1145)),"",'!0'!N1145)</f>
        <v/>
      </c>
      <c r="O1143" t="str">
        <f>IF(OR(ISBLANK('!0'!O1145),ISERROR('!0'!O1145)),"",'!0'!O1145)</f>
        <v/>
      </c>
      <c r="P1143" t="str">
        <f>IF(OR(ISBLANK('!0'!P1145),ISERROR('!0'!P1145)),"",'!0'!P1145)</f>
        <v/>
      </c>
      <c r="Q1143" t="str">
        <f>IF(OR(ISBLANK('!0'!Q1145),ISERROR('!0'!Q1145)),"",'!0'!Q1145)</f>
        <v/>
      </c>
      <c r="R1143" t="str">
        <f>IF(OR(ISBLANK('!0'!R1145),ISERROR('!0'!R1145)),"",'!0'!R1145)</f>
        <v/>
      </c>
      <c r="S1143" t="str">
        <f>IF(OR(ISBLANK('!0'!S1145),ISERROR('!0'!S1145)),"",'!0'!S1145)</f>
        <v/>
      </c>
      <c r="T1143" t="str">
        <f>IF(OR(ISBLANK('!0'!T1145),ISERROR('!0'!T1145)),"",'!0'!T1145)</f>
        <v/>
      </c>
      <c r="U1143" t="str">
        <f>IF(OR(ISBLANK('!0'!U1145),ISERROR('!0'!U1145)),"",'!0'!U1145)</f>
        <v/>
      </c>
      <c r="V1143" t="str">
        <f>IF(OR(ISBLANK('!0'!V1145),ISERROR('!0'!V1145)),"",'!0'!V1145)</f>
        <v/>
      </c>
      <c r="W1143" t="str">
        <f>IF(OR(ISBLANK('!0'!W1145),ISERROR('!0'!W1145)),"",'!0'!W1145)</f>
        <v/>
      </c>
      <c r="X1143" t="str">
        <f>IF(OR(ISBLANK('!0'!X1145),ISERROR('!0'!X1145)),"",'!0'!X1145)</f>
        <v/>
      </c>
      <c r="Y1143" t="str">
        <f>IF(OR(ISBLANK('!0'!Y1145),ISERROR('!0'!Y1145)),"",'!0'!Y1145)</f>
        <v/>
      </c>
      <c r="Z1143" t="str">
        <f>IF(OR(ISBLANK('!0'!Z1145),ISERROR('!0'!Z1145)),"",'!0'!Z1145)</f>
        <v/>
      </c>
      <c r="AA1143" t="str">
        <f>IF(OR(ISBLANK('!0'!AA1145),ISERROR('!0'!AA1145)),"",'!0'!AA1145)</f>
        <v/>
      </c>
      <c r="AB1143" t="str">
        <f>IF(OR(ISBLANK('!0'!AB1145),ISERROR('!0'!AB1145)),"",'!0'!AB1145)</f>
        <v/>
      </c>
      <c r="AC1143" t="str">
        <f>IF(OR(ISBLANK('!0'!AI1145),ISERROR('!0'!AI1145)),"",'!0'!AI1145)</f>
        <v/>
      </c>
      <c r="AD1143" t="str">
        <f>IF(OR(ISBLANK('!0'!AJ1145),ISERROR('!0'!AJ1145)),"",'!0'!AJ1145)</f>
        <v/>
      </c>
      <c r="AE1143" t="str">
        <f>IF(OR(ISBLANK('!0'!AK1145),ISERROR('!0'!AK1145)),"",'!0'!AK1145)</f>
        <v/>
      </c>
      <c r="AF1143" t="str">
        <f>IF(OR(ISBLANK('!0'!AL1145),ISERROR('!0'!AL1145)),"",'!0'!AL1145)</f>
        <v/>
      </c>
      <c r="AG1143" t="str">
        <f>IF(OR(ISBLANK('!0'!AM1145),ISERROR('!0'!AM1145)),"",'!0'!AM1145)</f>
        <v/>
      </c>
      <c r="AH1143" t="str">
        <f>IF(OR(ISBLANK('!0'!AN1145),ISERROR('!0'!AN1145)),"",'!0'!AN1145)</f>
        <v/>
      </c>
      <c r="AI1143" t="str">
        <f>IF(OR(ISBLANK('!0'!AO1145),ISERROR('!0'!AO1145)),"",'!0'!AO1145)</f>
        <v/>
      </c>
      <c r="AJ1143" t="str">
        <f>IF(OR(ISBLANK('!0'!AP1145),ISERROR('!0'!AP1145)),"",'!0'!AP1145)</f>
        <v/>
      </c>
      <c r="AK1143" t="str">
        <f>IF(OR(ISBLANK('!0'!AQ1145),ISERROR('!0'!AQ1145)),"",'!0'!AQ1145)</f>
        <v/>
      </c>
      <c r="AL1143" t="str">
        <f>IF(OR(ISBLANK('!0'!AR1145),ISERROR('!0'!AR1145)),"",'!0'!AR1145)</f>
        <v/>
      </c>
      <c r="AM1143" t="str">
        <f>IF(OR(ISBLANK('!0'!AS1145),ISERROR('!0'!AS1145)),"",'!0'!AS1145)</f>
        <v/>
      </c>
      <c r="AN1143" t="str">
        <f>IF(OR(ISBLANK('!0'!AT1145),ISERROR('!0'!AT1145)),"",'!0'!AT1145)</f>
        <v/>
      </c>
      <c r="AO1143" t="str">
        <f>IF(OR(ISBLANK('!0'!AU1145),ISERROR('!0'!AU1145)),"",'!0'!AU1145)</f>
        <v/>
      </c>
      <c r="AP1143" t="str">
        <f>IF(OR(ISBLANK('!0'!AV1145),ISERROR('!0'!AV1145)),"",'!0'!AV1145)</f>
        <v/>
      </c>
      <c r="AQ1143" t="str">
        <f>IF(OR(ISBLANK('!0'!AW1145),ISERROR('!0'!AW1145)),"",'!0'!AW1145)</f>
        <v/>
      </c>
      <c r="AR1143" t="str">
        <f>IF(OR(ISBLANK('!0'!AX1145),ISERROR('!0'!AX1145)),"",'!0'!AX1145)</f>
        <v/>
      </c>
      <c r="AS1143" t="str">
        <f>IF(OR(ISBLANK('!0'!AY1145),ISERROR('!0'!AY1145)),"",'!0'!AY1145)</f>
        <v/>
      </c>
      <c r="AT1143" t="str">
        <f>IF(OR(ISBLANK('!0'!AZ1145),ISERROR('!0'!AZ1145)),"",'!0'!AZ1145)</f>
        <v/>
      </c>
      <c r="AU1143" t="str">
        <f>IF(OR(ISBLANK('!0'!BA1145),ISERROR('!0'!BA1145)),"",'!0'!BA1145)</f>
        <v/>
      </c>
      <c r="AV1143" t="str">
        <f>IF(OR(ISBLANK('!0'!BB1145),ISERROR('!0'!BB1145)),"",'!0'!BB1145)</f>
        <v/>
      </c>
      <c r="AW1143" t="str">
        <f>IF(OR(ISBLANK('!0'!BC1145),ISERROR('!0'!BC1145)),"",'!0'!BC1145)</f>
        <v/>
      </c>
      <c r="AX1143" t="str">
        <f>IF(OR(ISBLANK('!0'!BD1145),ISERROR('!0'!BD1145)),"",'!0'!BD1145)</f>
        <v/>
      </c>
      <c r="AY1143" t="str">
        <f>IF(OR(ISBLANK('!0'!BE1145),ISERROR('!0'!BE1145)),"",'!0'!BE1145)</f>
        <v/>
      </c>
      <c r="AZ1143" t="str">
        <f>IF(OR(ISBLANK('!0'!BF1145),ISERROR('!0'!BF1145)),"",'!0'!BF1145)</f>
        <v/>
      </c>
      <c r="BA1143" t="str">
        <f>IF(OR(ISBLANK('!0'!BG1145),ISERROR('!0'!BG1145)),"",'!0'!BG1145)</f>
        <v/>
      </c>
      <c r="BB1143" t="str">
        <f>IF(OR(ISBLANK('!0'!BH1145),ISERROR('!0'!BH1145)),"",'!0'!BH1145)</f>
        <v/>
      </c>
      <c r="BC1143" t="str">
        <f>IF(OR(ISBLANK('!0'!BI1145),ISERROR('!0'!BI1145)),"",'!0'!BI1145)</f>
        <v/>
      </c>
    </row>
    <row r="1144" spans="1:55" ht="12.75" customHeight="1" x14ac:dyDescent="0.2">
      <c r="A1144" t="str">
        <f>IF(OR(ISBLANK('!0'!A1146),ISERROR('!0'!A1146)),"",'!0'!A1146)</f>
        <v/>
      </c>
      <c r="B1144" t="str">
        <f>IF(OR(ISBLANK('!0'!B1146),ISERROR('!0'!B1146)),"",'!0'!B1146)</f>
        <v/>
      </c>
      <c r="C1144" t="str">
        <f>IF(OR(ISBLANK('!0'!C1145),ISERROR('!0'!C1145)),"",'!0'!C1145)</f>
        <v/>
      </c>
      <c r="D1144" t="str">
        <f>IF(OR(ISBLANK('!0'!D1146),ISERROR('!0'!D1146)),"",'!0'!D1146)</f>
        <v/>
      </c>
      <c r="E1144" t="str">
        <f>IF(OR(ISBLANK('!0'!E1146),ISERROR('!0'!E1146)),"",'!0'!E1146)</f>
        <v/>
      </c>
      <c r="F1144" t="str">
        <f>IF(OR(ISBLANK('!0'!F1146),ISERROR('!0'!F1146)),"",'!0'!F1146)</f>
        <v/>
      </c>
      <c r="G1144" t="str">
        <f>IF(OR(ISBLANK('!0'!G1146),ISERROR('!0'!G1146)),"",'!0'!G1146)</f>
        <v/>
      </c>
      <c r="H1144" t="str">
        <f>IF(OR(ISBLANK('!0'!H1146),ISERROR('!0'!H1146)),"",'!0'!H1146)</f>
        <v/>
      </c>
      <c r="I1144" s="4" t="str">
        <f>IF(OR(ISBLANK('!0'!I1146),ISERROR('!0'!I1146)),"",'!0'!I1146)</f>
        <v/>
      </c>
      <c r="J1144" t="str">
        <f>IF(OR(ISBLANK('!0'!J1146),ISERROR('!0'!J1146)),"",'!0'!J1146)</f>
        <v/>
      </c>
      <c r="K1144" s="59" t="str">
        <f>IF(OR(ISBLANK('!0'!K1146),ISERROR('!0'!K1146)),"",'!0'!K1146)</f>
        <v/>
      </c>
      <c r="L1144" t="str">
        <f>IF(OR(ISBLANK('!0'!L1146),ISERROR('!0'!L1146)),"",'!0'!L1146)</f>
        <v/>
      </c>
      <c r="M1144" t="str">
        <f>IF(OR(ISBLANK('!0'!M1146),ISERROR('!0'!M1146)),"",'!0'!M1146)</f>
        <v/>
      </c>
      <c r="N1144" t="str">
        <f>IF(OR(ISBLANK('!0'!N1146),ISERROR('!0'!N1146)),"",'!0'!N1146)</f>
        <v/>
      </c>
      <c r="O1144" t="str">
        <f>IF(OR(ISBLANK('!0'!O1146),ISERROR('!0'!O1146)),"",'!0'!O1146)</f>
        <v/>
      </c>
      <c r="P1144" t="str">
        <f>IF(OR(ISBLANK('!0'!P1146),ISERROR('!0'!P1146)),"",'!0'!P1146)</f>
        <v/>
      </c>
      <c r="Q1144" t="str">
        <f>IF(OR(ISBLANK('!0'!Q1146),ISERROR('!0'!Q1146)),"",'!0'!Q1146)</f>
        <v/>
      </c>
      <c r="R1144" t="str">
        <f>IF(OR(ISBLANK('!0'!R1146),ISERROR('!0'!R1146)),"",'!0'!R1146)</f>
        <v/>
      </c>
      <c r="S1144" t="str">
        <f>IF(OR(ISBLANK('!0'!S1146),ISERROR('!0'!S1146)),"",'!0'!S1146)</f>
        <v/>
      </c>
      <c r="T1144" t="str">
        <f>IF(OR(ISBLANK('!0'!T1146),ISERROR('!0'!T1146)),"",'!0'!T1146)</f>
        <v/>
      </c>
      <c r="U1144" t="str">
        <f>IF(OR(ISBLANK('!0'!U1146),ISERROR('!0'!U1146)),"",'!0'!U1146)</f>
        <v/>
      </c>
      <c r="V1144" t="str">
        <f>IF(OR(ISBLANK('!0'!V1146),ISERROR('!0'!V1146)),"",'!0'!V1146)</f>
        <v/>
      </c>
      <c r="W1144" t="str">
        <f>IF(OR(ISBLANK('!0'!W1146),ISERROR('!0'!W1146)),"",'!0'!W1146)</f>
        <v/>
      </c>
      <c r="X1144" t="str">
        <f>IF(OR(ISBLANK('!0'!X1146),ISERROR('!0'!X1146)),"",'!0'!X1146)</f>
        <v/>
      </c>
      <c r="Y1144" t="str">
        <f>IF(OR(ISBLANK('!0'!Y1146),ISERROR('!0'!Y1146)),"",'!0'!Y1146)</f>
        <v/>
      </c>
      <c r="Z1144" t="str">
        <f>IF(OR(ISBLANK('!0'!Z1146),ISERROR('!0'!Z1146)),"",'!0'!Z1146)</f>
        <v/>
      </c>
      <c r="AA1144" t="str">
        <f>IF(OR(ISBLANK('!0'!AA1146),ISERROR('!0'!AA1146)),"",'!0'!AA1146)</f>
        <v/>
      </c>
      <c r="AB1144" t="str">
        <f>IF(OR(ISBLANK('!0'!AB1146),ISERROR('!0'!AB1146)),"",'!0'!AB1146)</f>
        <v/>
      </c>
      <c r="AC1144" t="str">
        <f>IF(OR(ISBLANK('!0'!AI1146),ISERROR('!0'!AI1146)),"",'!0'!AI1146)</f>
        <v/>
      </c>
      <c r="AD1144" t="str">
        <f>IF(OR(ISBLANK('!0'!AJ1146),ISERROR('!0'!AJ1146)),"",'!0'!AJ1146)</f>
        <v/>
      </c>
      <c r="AE1144" t="str">
        <f>IF(OR(ISBLANK('!0'!AK1146),ISERROR('!0'!AK1146)),"",'!0'!AK1146)</f>
        <v/>
      </c>
      <c r="AF1144" t="str">
        <f>IF(OR(ISBLANK('!0'!AL1146),ISERROR('!0'!AL1146)),"",'!0'!AL1146)</f>
        <v/>
      </c>
      <c r="AG1144" t="str">
        <f>IF(OR(ISBLANK('!0'!AM1146),ISERROR('!0'!AM1146)),"",'!0'!AM1146)</f>
        <v/>
      </c>
      <c r="AH1144" t="str">
        <f>IF(OR(ISBLANK('!0'!AN1146),ISERROR('!0'!AN1146)),"",'!0'!AN1146)</f>
        <v/>
      </c>
      <c r="AI1144" t="str">
        <f>IF(OR(ISBLANK('!0'!AO1146),ISERROR('!0'!AO1146)),"",'!0'!AO1146)</f>
        <v/>
      </c>
      <c r="AJ1144" t="str">
        <f>IF(OR(ISBLANK('!0'!AP1146),ISERROR('!0'!AP1146)),"",'!0'!AP1146)</f>
        <v/>
      </c>
      <c r="AK1144" t="str">
        <f>IF(OR(ISBLANK('!0'!AQ1146),ISERROR('!0'!AQ1146)),"",'!0'!AQ1146)</f>
        <v/>
      </c>
      <c r="AL1144" t="str">
        <f>IF(OR(ISBLANK('!0'!AR1146),ISERROR('!0'!AR1146)),"",'!0'!AR1146)</f>
        <v/>
      </c>
      <c r="AM1144" t="str">
        <f>IF(OR(ISBLANK('!0'!AS1146),ISERROR('!0'!AS1146)),"",'!0'!AS1146)</f>
        <v/>
      </c>
      <c r="AN1144" t="str">
        <f>IF(OR(ISBLANK('!0'!AT1146),ISERROR('!0'!AT1146)),"",'!0'!AT1146)</f>
        <v/>
      </c>
      <c r="AO1144" t="str">
        <f>IF(OR(ISBLANK('!0'!AU1146),ISERROR('!0'!AU1146)),"",'!0'!AU1146)</f>
        <v/>
      </c>
      <c r="AP1144" t="str">
        <f>IF(OR(ISBLANK('!0'!AV1146),ISERROR('!0'!AV1146)),"",'!0'!AV1146)</f>
        <v/>
      </c>
      <c r="AQ1144" t="str">
        <f>IF(OR(ISBLANK('!0'!AW1146),ISERROR('!0'!AW1146)),"",'!0'!AW1146)</f>
        <v/>
      </c>
      <c r="AR1144" t="str">
        <f>IF(OR(ISBLANK('!0'!AX1146),ISERROR('!0'!AX1146)),"",'!0'!AX1146)</f>
        <v/>
      </c>
      <c r="AS1144" t="str">
        <f>IF(OR(ISBLANK('!0'!AY1146),ISERROR('!0'!AY1146)),"",'!0'!AY1146)</f>
        <v/>
      </c>
      <c r="AT1144" t="str">
        <f>IF(OR(ISBLANK('!0'!AZ1146),ISERROR('!0'!AZ1146)),"",'!0'!AZ1146)</f>
        <v/>
      </c>
      <c r="AU1144" t="str">
        <f>IF(OR(ISBLANK('!0'!BA1146),ISERROR('!0'!BA1146)),"",'!0'!BA1146)</f>
        <v/>
      </c>
      <c r="AV1144" t="str">
        <f>IF(OR(ISBLANK('!0'!BB1146),ISERROR('!0'!BB1146)),"",'!0'!BB1146)</f>
        <v/>
      </c>
      <c r="AW1144" t="str">
        <f>IF(OR(ISBLANK('!0'!BC1146),ISERROR('!0'!BC1146)),"",'!0'!BC1146)</f>
        <v/>
      </c>
      <c r="AX1144" t="str">
        <f>IF(OR(ISBLANK('!0'!BD1146),ISERROR('!0'!BD1146)),"",'!0'!BD1146)</f>
        <v/>
      </c>
      <c r="AY1144" t="str">
        <f>IF(OR(ISBLANK('!0'!BE1146),ISERROR('!0'!BE1146)),"",'!0'!BE1146)</f>
        <v/>
      </c>
      <c r="AZ1144" t="str">
        <f>IF(OR(ISBLANK('!0'!BF1146),ISERROR('!0'!BF1146)),"",'!0'!BF1146)</f>
        <v/>
      </c>
      <c r="BA1144" t="str">
        <f>IF(OR(ISBLANK('!0'!BG1146),ISERROR('!0'!BG1146)),"",'!0'!BG1146)</f>
        <v/>
      </c>
      <c r="BB1144" t="str">
        <f>IF(OR(ISBLANK('!0'!BH1146),ISERROR('!0'!BH1146)),"",'!0'!BH1146)</f>
        <v/>
      </c>
      <c r="BC1144" t="str">
        <f>IF(OR(ISBLANK('!0'!BI1146),ISERROR('!0'!BI1146)),"",'!0'!BI1146)</f>
        <v/>
      </c>
    </row>
    <row r="1145" spans="1:55" ht="12.75" customHeight="1" x14ac:dyDescent="0.2">
      <c r="A1145" t="str">
        <f>IF(OR(ISBLANK('!0'!A1147),ISERROR('!0'!A1147)),"",'!0'!A1147)</f>
        <v/>
      </c>
      <c r="B1145" t="str">
        <f>IF(OR(ISBLANK('!0'!B1147),ISERROR('!0'!B1147)),"",'!0'!B1147)</f>
        <v/>
      </c>
      <c r="C1145" t="str">
        <f>IF(OR(ISBLANK('!0'!C1146),ISERROR('!0'!C1146)),"",'!0'!C1146)</f>
        <v/>
      </c>
      <c r="D1145" t="str">
        <f>IF(OR(ISBLANK('!0'!D1147),ISERROR('!0'!D1147)),"",'!0'!D1147)</f>
        <v/>
      </c>
      <c r="E1145" t="str">
        <f>IF(OR(ISBLANK('!0'!E1147),ISERROR('!0'!E1147)),"",'!0'!E1147)</f>
        <v/>
      </c>
      <c r="F1145" t="str">
        <f>IF(OR(ISBLANK('!0'!F1147),ISERROR('!0'!F1147)),"",'!0'!F1147)</f>
        <v/>
      </c>
      <c r="G1145" t="str">
        <f>IF(OR(ISBLANK('!0'!G1147),ISERROR('!0'!G1147)),"",'!0'!G1147)</f>
        <v/>
      </c>
      <c r="H1145" t="str">
        <f>IF(OR(ISBLANK('!0'!H1147),ISERROR('!0'!H1147)),"",'!0'!H1147)</f>
        <v/>
      </c>
      <c r="I1145" s="4" t="str">
        <f>IF(OR(ISBLANK('!0'!I1147),ISERROR('!0'!I1147)),"",'!0'!I1147)</f>
        <v/>
      </c>
      <c r="J1145" t="str">
        <f>IF(OR(ISBLANK('!0'!J1147),ISERROR('!0'!J1147)),"",'!0'!J1147)</f>
        <v/>
      </c>
      <c r="K1145" s="59" t="str">
        <f>IF(OR(ISBLANK('!0'!K1147),ISERROR('!0'!K1147)),"",'!0'!K1147)</f>
        <v/>
      </c>
      <c r="L1145" t="str">
        <f>IF(OR(ISBLANK('!0'!L1147),ISERROR('!0'!L1147)),"",'!0'!L1147)</f>
        <v/>
      </c>
      <c r="M1145" t="str">
        <f>IF(OR(ISBLANK('!0'!M1147),ISERROR('!0'!M1147)),"",'!0'!M1147)</f>
        <v/>
      </c>
      <c r="N1145" t="str">
        <f>IF(OR(ISBLANK('!0'!N1147),ISERROR('!0'!N1147)),"",'!0'!N1147)</f>
        <v/>
      </c>
      <c r="O1145" t="str">
        <f>IF(OR(ISBLANK('!0'!O1147),ISERROR('!0'!O1147)),"",'!0'!O1147)</f>
        <v/>
      </c>
      <c r="P1145" t="str">
        <f>IF(OR(ISBLANK('!0'!P1147),ISERROR('!0'!P1147)),"",'!0'!P1147)</f>
        <v/>
      </c>
      <c r="Q1145" t="str">
        <f>IF(OR(ISBLANK('!0'!Q1147),ISERROR('!0'!Q1147)),"",'!0'!Q1147)</f>
        <v/>
      </c>
      <c r="R1145" t="str">
        <f>IF(OR(ISBLANK('!0'!R1147),ISERROR('!0'!R1147)),"",'!0'!R1147)</f>
        <v/>
      </c>
      <c r="S1145" t="str">
        <f>IF(OR(ISBLANK('!0'!S1147),ISERROR('!0'!S1147)),"",'!0'!S1147)</f>
        <v/>
      </c>
      <c r="T1145" t="str">
        <f>IF(OR(ISBLANK('!0'!T1147),ISERROR('!0'!T1147)),"",'!0'!T1147)</f>
        <v/>
      </c>
      <c r="U1145" t="str">
        <f>IF(OR(ISBLANK('!0'!U1147),ISERROR('!0'!U1147)),"",'!0'!U1147)</f>
        <v/>
      </c>
      <c r="V1145" t="str">
        <f>IF(OR(ISBLANK('!0'!V1147),ISERROR('!0'!V1147)),"",'!0'!V1147)</f>
        <v/>
      </c>
      <c r="W1145" t="str">
        <f>IF(OR(ISBLANK('!0'!W1147),ISERROR('!0'!W1147)),"",'!0'!W1147)</f>
        <v/>
      </c>
      <c r="X1145" t="str">
        <f>IF(OR(ISBLANK('!0'!X1147),ISERROR('!0'!X1147)),"",'!0'!X1147)</f>
        <v/>
      </c>
      <c r="Y1145" t="str">
        <f>IF(OR(ISBLANK('!0'!Y1147),ISERROR('!0'!Y1147)),"",'!0'!Y1147)</f>
        <v/>
      </c>
      <c r="Z1145" t="str">
        <f>IF(OR(ISBLANK('!0'!Z1147),ISERROR('!0'!Z1147)),"",'!0'!Z1147)</f>
        <v/>
      </c>
      <c r="AA1145" t="str">
        <f>IF(OR(ISBLANK('!0'!AA1147),ISERROR('!0'!AA1147)),"",'!0'!AA1147)</f>
        <v/>
      </c>
      <c r="AB1145" t="str">
        <f>IF(OR(ISBLANK('!0'!AB1147),ISERROR('!0'!AB1147)),"",'!0'!AB1147)</f>
        <v/>
      </c>
      <c r="AC1145" t="str">
        <f>IF(OR(ISBLANK('!0'!AI1147),ISERROR('!0'!AI1147)),"",'!0'!AI1147)</f>
        <v/>
      </c>
      <c r="AD1145" t="str">
        <f>IF(OR(ISBLANK('!0'!AJ1147),ISERROR('!0'!AJ1147)),"",'!0'!AJ1147)</f>
        <v/>
      </c>
      <c r="AE1145" t="str">
        <f>IF(OR(ISBLANK('!0'!AK1147),ISERROR('!0'!AK1147)),"",'!0'!AK1147)</f>
        <v/>
      </c>
      <c r="AF1145" t="str">
        <f>IF(OR(ISBLANK('!0'!AL1147),ISERROR('!0'!AL1147)),"",'!0'!AL1147)</f>
        <v/>
      </c>
      <c r="AG1145" t="str">
        <f>IF(OR(ISBLANK('!0'!AM1147),ISERROR('!0'!AM1147)),"",'!0'!AM1147)</f>
        <v/>
      </c>
      <c r="AH1145" t="str">
        <f>IF(OR(ISBLANK('!0'!AN1147),ISERROR('!0'!AN1147)),"",'!0'!AN1147)</f>
        <v/>
      </c>
      <c r="AI1145" t="str">
        <f>IF(OR(ISBLANK('!0'!AO1147),ISERROR('!0'!AO1147)),"",'!0'!AO1147)</f>
        <v/>
      </c>
      <c r="AJ1145" t="str">
        <f>IF(OR(ISBLANK('!0'!AP1147),ISERROR('!0'!AP1147)),"",'!0'!AP1147)</f>
        <v/>
      </c>
      <c r="AK1145" t="str">
        <f>IF(OR(ISBLANK('!0'!AQ1147),ISERROR('!0'!AQ1147)),"",'!0'!AQ1147)</f>
        <v/>
      </c>
      <c r="AL1145" t="str">
        <f>IF(OR(ISBLANK('!0'!AR1147),ISERROR('!0'!AR1147)),"",'!0'!AR1147)</f>
        <v/>
      </c>
      <c r="AM1145" t="str">
        <f>IF(OR(ISBLANK('!0'!AS1147),ISERROR('!0'!AS1147)),"",'!0'!AS1147)</f>
        <v/>
      </c>
      <c r="AN1145" t="str">
        <f>IF(OR(ISBLANK('!0'!AT1147),ISERROR('!0'!AT1147)),"",'!0'!AT1147)</f>
        <v/>
      </c>
      <c r="AO1145" t="str">
        <f>IF(OR(ISBLANK('!0'!AU1147),ISERROR('!0'!AU1147)),"",'!0'!AU1147)</f>
        <v/>
      </c>
      <c r="AP1145" t="str">
        <f>IF(OR(ISBLANK('!0'!AV1147),ISERROR('!0'!AV1147)),"",'!0'!AV1147)</f>
        <v/>
      </c>
      <c r="AQ1145" t="str">
        <f>IF(OR(ISBLANK('!0'!AW1147),ISERROR('!0'!AW1147)),"",'!0'!AW1147)</f>
        <v/>
      </c>
      <c r="AR1145" t="str">
        <f>IF(OR(ISBLANK('!0'!AX1147),ISERROR('!0'!AX1147)),"",'!0'!AX1147)</f>
        <v/>
      </c>
      <c r="AS1145" t="str">
        <f>IF(OR(ISBLANK('!0'!AY1147),ISERROR('!0'!AY1147)),"",'!0'!AY1147)</f>
        <v/>
      </c>
      <c r="AT1145" t="str">
        <f>IF(OR(ISBLANK('!0'!AZ1147),ISERROR('!0'!AZ1147)),"",'!0'!AZ1147)</f>
        <v/>
      </c>
      <c r="AU1145" t="str">
        <f>IF(OR(ISBLANK('!0'!BA1147),ISERROR('!0'!BA1147)),"",'!0'!BA1147)</f>
        <v/>
      </c>
      <c r="AV1145" t="str">
        <f>IF(OR(ISBLANK('!0'!BB1147),ISERROR('!0'!BB1147)),"",'!0'!BB1147)</f>
        <v/>
      </c>
      <c r="AW1145" t="str">
        <f>IF(OR(ISBLANK('!0'!BC1147),ISERROR('!0'!BC1147)),"",'!0'!BC1147)</f>
        <v/>
      </c>
      <c r="AX1145" t="str">
        <f>IF(OR(ISBLANK('!0'!BD1147),ISERROR('!0'!BD1147)),"",'!0'!BD1147)</f>
        <v/>
      </c>
      <c r="AY1145" t="str">
        <f>IF(OR(ISBLANK('!0'!BE1147),ISERROR('!0'!BE1147)),"",'!0'!BE1147)</f>
        <v/>
      </c>
      <c r="AZ1145" t="str">
        <f>IF(OR(ISBLANK('!0'!BF1147),ISERROR('!0'!BF1147)),"",'!0'!BF1147)</f>
        <v/>
      </c>
      <c r="BA1145" t="str">
        <f>IF(OR(ISBLANK('!0'!BG1147),ISERROR('!0'!BG1147)),"",'!0'!BG1147)</f>
        <v/>
      </c>
      <c r="BB1145" t="str">
        <f>IF(OR(ISBLANK('!0'!BH1147),ISERROR('!0'!BH1147)),"",'!0'!BH1147)</f>
        <v/>
      </c>
      <c r="BC1145" t="str">
        <f>IF(OR(ISBLANK('!0'!BI1147),ISERROR('!0'!BI1147)),"",'!0'!BI1147)</f>
        <v/>
      </c>
    </row>
    <row r="1146" spans="1:55" ht="12.75" customHeight="1" x14ac:dyDescent="0.2">
      <c r="A1146" t="str">
        <f>IF(OR(ISBLANK('!0'!A1148),ISERROR('!0'!A1148)),"",'!0'!A1148)</f>
        <v/>
      </c>
      <c r="B1146" t="str">
        <f>IF(OR(ISBLANK('!0'!B1148),ISERROR('!0'!B1148)),"",'!0'!B1148)</f>
        <v/>
      </c>
      <c r="C1146" t="str">
        <f>IF(OR(ISBLANK('!0'!C1147),ISERROR('!0'!C1147)),"",'!0'!C1147)</f>
        <v/>
      </c>
      <c r="D1146" t="str">
        <f>IF(OR(ISBLANK('!0'!D1148),ISERROR('!0'!D1148)),"",'!0'!D1148)</f>
        <v/>
      </c>
      <c r="E1146" t="str">
        <f>IF(OR(ISBLANK('!0'!E1148),ISERROR('!0'!E1148)),"",'!0'!E1148)</f>
        <v/>
      </c>
      <c r="F1146" t="str">
        <f>IF(OR(ISBLANK('!0'!F1148),ISERROR('!0'!F1148)),"",'!0'!F1148)</f>
        <v/>
      </c>
      <c r="G1146" t="str">
        <f>IF(OR(ISBLANK('!0'!G1148),ISERROR('!0'!G1148)),"",'!0'!G1148)</f>
        <v/>
      </c>
      <c r="H1146" t="str">
        <f>IF(OR(ISBLANK('!0'!H1148),ISERROR('!0'!H1148)),"",'!0'!H1148)</f>
        <v/>
      </c>
      <c r="I1146" s="4" t="str">
        <f>IF(OR(ISBLANK('!0'!I1148),ISERROR('!0'!I1148)),"",'!0'!I1148)</f>
        <v/>
      </c>
      <c r="J1146" t="str">
        <f>IF(OR(ISBLANK('!0'!J1148),ISERROR('!0'!J1148)),"",'!0'!J1148)</f>
        <v/>
      </c>
      <c r="K1146" s="59" t="str">
        <f>IF(OR(ISBLANK('!0'!K1148),ISERROR('!0'!K1148)),"",'!0'!K1148)</f>
        <v/>
      </c>
      <c r="L1146" t="str">
        <f>IF(OR(ISBLANK('!0'!L1148),ISERROR('!0'!L1148)),"",'!0'!L1148)</f>
        <v/>
      </c>
      <c r="M1146" t="str">
        <f>IF(OR(ISBLANK('!0'!M1148),ISERROR('!0'!M1148)),"",'!0'!M1148)</f>
        <v/>
      </c>
      <c r="N1146" t="str">
        <f>IF(OR(ISBLANK('!0'!N1148),ISERROR('!0'!N1148)),"",'!0'!N1148)</f>
        <v/>
      </c>
      <c r="O1146" t="str">
        <f>IF(OR(ISBLANK('!0'!O1148),ISERROR('!0'!O1148)),"",'!0'!O1148)</f>
        <v/>
      </c>
      <c r="P1146" t="str">
        <f>IF(OR(ISBLANK('!0'!P1148),ISERROR('!0'!P1148)),"",'!0'!P1148)</f>
        <v/>
      </c>
      <c r="Q1146" t="str">
        <f>IF(OR(ISBLANK('!0'!Q1148),ISERROR('!0'!Q1148)),"",'!0'!Q1148)</f>
        <v/>
      </c>
      <c r="R1146" t="str">
        <f>IF(OR(ISBLANK('!0'!R1148),ISERROR('!0'!R1148)),"",'!0'!R1148)</f>
        <v/>
      </c>
      <c r="S1146" t="str">
        <f>IF(OR(ISBLANK('!0'!S1148),ISERROR('!0'!S1148)),"",'!0'!S1148)</f>
        <v/>
      </c>
      <c r="T1146" t="str">
        <f>IF(OR(ISBLANK('!0'!T1148),ISERROR('!0'!T1148)),"",'!0'!T1148)</f>
        <v/>
      </c>
      <c r="U1146" t="str">
        <f>IF(OR(ISBLANK('!0'!U1148),ISERROR('!0'!U1148)),"",'!0'!U1148)</f>
        <v/>
      </c>
      <c r="V1146" t="str">
        <f>IF(OR(ISBLANK('!0'!V1148),ISERROR('!0'!V1148)),"",'!0'!V1148)</f>
        <v/>
      </c>
      <c r="W1146" t="str">
        <f>IF(OR(ISBLANK('!0'!W1148),ISERROR('!0'!W1148)),"",'!0'!W1148)</f>
        <v/>
      </c>
      <c r="X1146" t="str">
        <f>IF(OR(ISBLANK('!0'!X1148),ISERROR('!0'!X1148)),"",'!0'!X1148)</f>
        <v/>
      </c>
      <c r="Y1146" t="str">
        <f>IF(OR(ISBLANK('!0'!Y1148),ISERROR('!0'!Y1148)),"",'!0'!Y1148)</f>
        <v/>
      </c>
      <c r="Z1146" t="str">
        <f>IF(OR(ISBLANK('!0'!Z1148),ISERROR('!0'!Z1148)),"",'!0'!Z1148)</f>
        <v/>
      </c>
      <c r="AA1146" t="str">
        <f>IF(OR(ISBLANK('!0'!AA1148),ISERROR('!0'!AA1148)),"",'!0'!AA1148)</f>
        <v/>
      </c>
      <c r="AB1146" t="str">
        <f>IF(OR(ISBLANK('!0'!AB1148),ISERROR('!0'!AB1148)),"",'!0'!AB1148)</f>
        <v/>
      </c>
      <c r="AC1146" t="str">
        <f>IF(OR(ISBLANK('!0'!AI1148),ISERROR('!0'!AI1148)),"",'!0'!AI1148)</f>
        <v/>
      </c>
      <c r="AD1146" t="str">
        <f>IF(OR(ISBLANK('!0'!AJ1148),ISERROR('!0'!AJ1148)),"",'!0'!AJ1148)</f>
        <v/>
      </c>
      <c r="AE1146" t="str">
        <f>IF(OR(ISBLANK('!0'!AK1148),ISERROR('!0'!AK1148)),"",'!0'!AK1148)</f>
        <v/>
      </c>
      <c r="AF1146" t="str">
        <f>IF(OR(ISBLANK('!0'!AL1148),ISERROR('!0'!AL1148)),"",'!0'!AL1148)</f>
        <v/>
      </c>
      <c r="AG1146" t="str">
        <f>IF(OR(ISBLANK('!0'!AM1148),ISERROR('!0'!AM1148)),"",'!0'!AM1148)</f>
        <v/>
      </c>
      <c r="AH1146" t="str">
        <f>IF(OR(ISBLANK('!0'!AN1148),ISERROR('!0'!AN1148)),"",'!0'!AN1148)</f>
        <v/>
      </c>
      <c r="AI1146" t="str">
        <f>IF(OR(ISBLANK('!0'!AO1148),ISERROR('!0'!AO1148)),"",'!0'!AO1148)</f>
        <v/>
      </c>
      <c r="AJ1146" t="str">
        <f>IF(OR(ISBLANK('!0'!AP1148),ISERROR('!0'!AP1148)),"",'!0'!AP1148)</f>
        <v/>
      </c>
      <c r="AK1146" t="str">
        <f>IF(OR(ISBLANK('!0'!AQ1148),ISERROR('!0'!AQ1148)),"",'!0'!AQ1148)</f>
        <v/>
      </c>
      <c r="AL1146" t="str">
        <f>IF(OR(ISBLANK('!0'!AR1148),ISERROR('!0'!AR1148)),"",'!0'!AR1148)</f>
        <v/>
      </c>
      <c r="AM1146" t="str">
        <f>IF(OR(ISBLANK('!0'!AS1148),ISERROR('!0'!AS1148)),"",'!0'!AS1148)</f>
        <v/>
      </c>
      <c r="AN1146" t="str">
        <f>IF(OR(ISBLANK('!0'!AT1148),ISERROR('!0'!AT1148)),"",'!0'!AT1148)</f>
        <v/>
      </c>
      <c r="AO1146" t="str">
        <f>IF(OR(ISBLANK('!0'!AU1148),ISERROR('!0'!AU1148)),"",'!0'!AU1148)</f>
        <v/>
      </c>
      <c r="AP1146" t="str">
        <f>IF(OR(ISBLANK('!0'!AV1148),ISERROR('!0'!AV1148)),"",'!0'!AV1148)</f>
        <v/>
      </c>
      <c r="AQ1146" t="str">
        <f>IF(OR(ISBLANK('!0'!AW1148),ISERROR('!0'!AW1148)),"",'!0'!AW1148)</f>
        <v/>
      </c>
      <c r="AR1146" t="str">
        <f>IF(OR(ISBLANK('!0'!AX1148),ISERROR('!0'!AX1148)),"",'!0'!AX1148)</f>
        <v/>
      </c>
      <c r="AS1146" t="str">
        <f>IF(OR(ISBLANK('!0'!AY1148),ISERROR('!0'!AY1148)),"",'!0'!AY1148)</f>
        <v/>
      </c>
      <c r="AT1146" t="str">
        <f>IF(OR(ISBLANK('!0'!AZ1148),ISERROR('!0'!AZ1148)),"",'!0'!AZ1148)</f>
        <v/>
      </c>
      <c r="AU1146" t="str">
        <f>IF(OR(ISBLANK('!0'!BA1148),ISERROR('!0'!BA1148)),"",'!0'!BA1148)</f>
        <v/>
      </c>
      <c r="AV1146" t="str">
        <f>IF(OR(ISBLANK('!0'!BB1148),ISERROR('!0'!BB1148)),"",'!0'!BB1148)</f>
        <v/>
      </c>
      <c r="AW1146" t="str">
        <f>IF(OR(ISBLANK('!0'!BC1148),ISERROR('!0'!BC1148)),"",'!0'!BC1148)</f>
        <v/>
      </c>
      <c r="AX1146" t="str">
        <f>IF(OR(ISBLANK('!0'!BD1148),ISERROR('!0'!BD1148)),"",'!0'!BD1148)</f>
        <v/>
      </c>
      <c r="AY1146" t="str">
        <f>IF(OR(ISBLANK('!0'!BE1148),ISERROR('!0'!BE1148)),"",'!0'!BE1148)</f>
        <v/>
      </c>
      <c r="AZ1146" t="str">
        <f>IF(OR(ISBLANK('!0'!BF1148),ISERROR('!0'!BF1148)),"",'!0'!BF1148)</f>
        <v/>
      </c>
      <c r="BA1146" t="str">
        <f>IF(OR(ISBLANK('!0'!BG1148),ISERROR('!0'!BG1148)),"",'!0'!BG1148)</f>
        <v/>
      </c>
      <c r="BB1146" t="str">
        <f>IF(OR(ISBLANK('!0'!BH1148),ISERROR('!0'!BH1148)),"",'!0'!BH1148)</f>
        <v/>
      </c>
      <c r="BC1146" t="str">
        <f>IF(OR(ISBLANK('!0'!BI1148),ISERROR('!0'!BI1148)),"",'!0'!BI1148)</f>
        <v/>
      </c>
    </row>
    <row r="1147" spans="1:55" ht="12.75" customHeight="1" x14ac:dyDescent="0.2">
      <c r="A1147" t="str">
        <f>IF(OR(ISBLANK('!0'!A1149),ISERROR('!0'!A1149)),"",'!0'!A1149)</f>
        <v/>
      </c>
      <c r="B1147" t="str">
        <f>IF(OR(ISBLANK('!0'!B1149),ISERROR('!0'!B1149)),"",'!0'!B1149)</f>
        <v/>
      </c>
      <c r="C1147" t="str">
        <f>IF(OR(ISBLANK('!0'!C1148),ISERROR('!0'!C1148)),"",'!0'!C1148)</f>
        <v/>
      </c>
      <c r="D1147" t="str">
        <f>IF(OR(ISBLANK('!0'!D1149),ISERROR('!0'!D1149)),"",'!0'!D1149)</f>
        <v/>
      </c>
      <c r="E1147" t="str">
        <f>IF(OR(ISBLANK('!0'!E1149),ISERROR('!0'!E1149)),"",'!0'!E1149)</f>
        <v/>
      </c>
      <c r="F1147" t="str">
        <f>IF(OR(ISBLANK('!0'!F1149),ISERROR('!0'!F1149)),"",'!0'!F1149)</f>
        <v/>
      </c>
      <c r="G1147" t="str">
        <f>IF(OR(ISBLANK('!0'!G1149),ISERROR('!0'!G1149)),"",'!0'!G1149)</f>
        <v/>
      </c>
      <c r="H1147" t="str">
        <f>IF(OR(ISBLANK('!0'!H1149),ISERROR('!0'!H1149)),"",'!0'!H1149)</f>
        <v/>
      </c>
      <c r="I1147" s="4" t="str">
        <f>IF(OR(ISBLANK('!0'!I1149),ISERROR('!0'!I1149)),"",'!0'!I1149)</f>
        <v/>
      </c>
      <c r="J1147" t="str">
        <f>IF(OR(ISBLANK('!0'!J1149),ISERROR('!0'!J1149)),"",'!0'!J1149)</f>
        <v/>
      </c>
      <c r="K1147" s="59" t="str">
        <f>IF(OR(ISBLANK('!0'!K1149),ISERROR('!0'!K1149)),"",'!0'!K1149)</f>
        <v/>
      </c>
      <c r="L1147" t="str">
        <f>IF(OR(ISBLANK('!0'!L1149),ISERROR('!0'!L1149)),"",'!0'!L1149)</f>
        <v/>
      </c>
      <c r="M1147" t="str">
        <f>IF(OR(ISBLANK('!0'!M1149),ISERROR('!0'!M1149)),"",'!0'!M1149)</f>
        <v/>
      </c>
      <c r="N1147" t="str">
        <f>IF(OR(ISBLANK('!0'!N1149),ISERROR('!0'!N1149)),"",'!0'!N1149)</f>
        <v/>
      </c>
      <c r="O1147" t="str">
        <f>IF(OR(ISBLANK('!0'!O1149),ISERROR('!0'!O1149)),"",'!0'!O1149)</f>
        <v/>
      </c>
      <c r="P1147" t="str">
        <f>IF(OR(ISBLANK('!0'!P1149),ISERROR('!0'!P1149)),"",'!0'!P1149)</f>
        <v/>
      </c>
      <c r="Q1147" t="str">
        <f>IF(OR(ISBLANK('!0'!Q1149),ISERROR('!0'!Q1149)),"",'!0'!Q1149)</f>
        <v/>
      </c>
      <c r="R1147" t="str">
        <f>IF(OR(ISBLANK('!0'!R1149),ISERROR('!0'!R1149)),"",'!0'!R1149)</f>
        <v/>
      </c>
      <c r="S1147" t="str">
        <f>IF(OR(ISBLANK('!0'!S1149),ISERROR('!0'!S1149)),"",'!0'!S1149)</f>
        <v/>
      </c>
      <c r="T1147" t="str">
        <f>IF(OR(ISBLANK('!0'!T1149),ISERROR('!0'!T1149)),"",'!0'!T1149)</f>
        <v/>
      </c>
      <c r="U1147" t="str">
        <f>IF(OR(ISBLANK('!0'!U1149),ISERROR('!0'!U1149)),"",'!0'!U1149)</f>
        <v/>
      </c>
      <c r="V1147" t="str">
        <f>IF(OR(ISBLANK('!0'!V1149),ISERROR('!0'!V1149)),"",'!0'!V1149)</f>
        <v/>
      </c>
      <c r="W1147" t="str">
        <f>IF(OR(ISBLANK('!0'!W1149),ISERROR('!0'!W1149)),"",'!0'!W1149)</f>
        <v/>
      </c>
      <c r="X1147" t="str">
        <f>IF(OR(ISBLANK('!0'!X1149),ISERROR('!0'!X1149)),"",'!0'!X1149)</f>
        <v/>
      </c>
      <c r="Y1147" t="str">
        <f>IF(OR(ISBLANK('!0'!Y1149),ISERROR('!0'!Y1149)),"",'!0'!Y1149)</f>
        <v/>
      </c>
      <c r="Z1147" t="str">
        <f>IF(OR(ISBLANK('!0'!Z1149),ISERROR('!0'!Z1149)),"",'!0'!Z1149)</f>
        <v/>
      </c>
      <c r="AA1147" t="str">
        <f>IF(OR(ISBLANK('!0'!AA1149),ISERROR('!0'!AA1149)),"",'!0'!AA1149)</f>
        <v/>
      </c>
      <c r="AB1147" t="str">
        <f>IF(OR(ISBLANK('!0'!AB1149),ISERROR('!0'!AB1149)),"",'!0'!AB1149)</f>
        <v/>
      </c>
      <c r="AC1147" t="str">
        <f>IF(OR(ISBLANK('!0'!AI1149),ISERROR('!0'!AI1149)),"",'!0'!AI1149)</f>
        <v/>
      </c>
      <c r="AD1147" t="str">
        <f>IF(OR(ISBLANK('!0'!AJ1149),ISERROR('!0'!AJ1149)),"",'!0'!AJ1149)</f>
        <v/>
      </c>
      <c r="AE1147" t="str">
        <f>IF(OR(ISBLANK('!0'!AK1149),ISERROR('!0'!AK1149)),"",'!0'!AK1149)</f>
        <v/>
      </c>
      <c r="AF1147" t="str">
        <f>IF(OR(ISBLANK('!0'!AL1149),ISERROR('!0'!AL1149)),"",'!0'!AL1149)</f>
        <v/>
      </c>
      <c r="AG1147" t="str">
        <f>IF(OR(ISBLANK('!0'!AM1149),ISERROR('!0'!AM1149)),"",'!0'!AM1149)</f>
        <v/>
      </c>
      <c r="AH1147" t="str">
        <f>IF(OR(ISBLANK('!0'!AN1149),ISERROR('!0'!AN1149)),"",'!0'!AN1149)</f>
        <v/>
      </c>
      <c r="AI1147" t="str">
        <f>IF(OR(ISBLANK('!0'!AO1149),ISERROR('!0'!AO1149)),"",'!0'!AO1149)</f>
        <v/>
      </c>
      <c r="AJ1147" t="str">
        <f>IF(OR(ISBLANK('!0'!AP1149),ISERROR('!0'!AP1149)),"",'!0'!AP1149)</f>
        <v/>
      </c>
      <c r="AK1147" t="str">
        <f>IF(OR(ISBLANK('!0'!AQ1149),ISERROR('!0'!AQ1149)),"",'!0'!AQ1149)</f>
        <v/>
      </c>
      <c r="AL1147" t="str">
        <f>IF(OR(ISBLANK('!0'!AR1149),ISERROR('!0'!AR1149)),"",'!0'!AR1149)</f>
        <v/>
      </c>
      <c r="AM1147" t="str">
        <f>IF(OR(ISBLANK('!0'!AS1149),ISERROR('!0'!AS1149)),"",'!0'!AS1149)</f>
        <v/>
      </c>
      <c r="AN1147" t="str">
        <f>IF(OR(ISBLANK('!0'!AT1149),ISERROR('!0'!AT1149)),"",'!0'!AT1149)</f>
        <v/>
      </c>
      <c r="AO1147" t="str">
        <f>IF(OR(ISBLANK('!0'!AU1149),ISERROR('!0'!AU1149)),"",'!0'!AU1149)</f>
        <v/>
      </c>
      <c r="AP1147" t="str">
        <f>IF(OR(ISBLANK('!0'!AV1149),ISERROR('!0'!AV1149)),"",'!0'!AV1149)</f>
        <v/>
      </c>
      <c r="AQ1147" t="str">
        <f>IF(OR(ISBLANK('!0'!AW1149),ISERROR('!0'!AW1149)),"",'!0'!AW1149)</f>
        <v/>
      </c>
      <c r="AR1147" t="str">
        <f>IF(OR(ISBLANK('!0'!AX1149),ISERROR('!0'!AX1149)),"",'!0'!AX1149)</f>
        <v/>
      </c>
      <c r="AS1147" t="str">
        <f>IF(OR(ISBLANK('!0'!AY1149),ISERROR('!0'!AY1149)),"",'!0'!AY1149)</f>
        <v/>
      </c>
      <c r="AT1147" t="str">
        <f>IF(OR(ISBLANK('!0'!AZ1149),ISERROR('!0'!AZ1149)),"",'!0'!AZ1149)</f>
        <v/>
      </c>
      <c r="AU1147" t="str">
        <f>IF(OR(ISBLANK('!0'!BA1149),ISERROR('!0'!BA1149)),"",'!0'!BA1149)</f>
        <v/>
      </c>
      <c r="AV1147" t="str">
        <f>IF(OR(ISBLANK('!0'!BB1149),ISERROR('!0'!BB1149)),"",'!0'!BB1149)</f>
        <v/>
      </c>
      <c r="AW1147" t="str">
        <f>IF(OR(ISBLANK('!0'!BC1149),ISERROR('!0'!BC1149)),"",'!0'!BC1149)</f>
        <v/>
      </c>
      <c r="AX1147" t="str">
        <f>IF(OR(ISBLANK('!0'!BD1149),ISERROR('!0'!BD1149)),"",'!0'!BD1149)</f>
        <v/>
      </c>
      <c r="AY1147" t="str">
        <f>IF(OR(ISBLANK('!0'!BE1149),ISERROR('!0'!BE1149)),"",'!0'!BE1149)</f>
        <v/>
      </c>
      <c r="AZ1147" t="str">
        <f>IF(OR(ISBLANK('!0'!BF1149),ISERROR('!0'!BF1149)),"",'!0'!BF1149)</f>
        <v/>
      </c>
      <c r="BA1147" t="str">
        <f>IF(OR(ISBLANK('!0'!BG1149),ISERROR('!0'!BG1149)),"",'!0'!BG1149)</f>
        <v/>
      </c>
      <c r="BB1147" t="str">
        <f>IF(OR(ISBLANK('!0'!BH1149),ISERROR('!0'!BH1149)),"",'!0'!BH1149)</f>
        <v/>
      </c>
      <c r="BC1147" t="str">
        <f>IF(OR(ISBLANK('!0'!BI1149),ISERROR('!0'!BI1149)),"",'!0'!BI1149)</f>
        <v/>
      </c>
    </row>
    <row r="1148" spans="1:55" ht="12.75" customHeight="1" x14ac:dyDescent="0.2">
      <c r="A1148" t="str">
        <f>IF(OR(ISBLANK('!0'!A1150),ISERROR('!0'!A1150)),"",'!0'!A1150)</f>
        <v/>
      </c>
      <c r="B1148" t="str">
        <f>IF(OR(ISBLANK('!0'!B1150),ISERROR('!0'!B1150)),"",'!0'!B1150)</f>
        <v/>
      </c>
      <c r="C1148" t="str">
        <f>IF(OR(ISBLANK('!0'!C1149),ISERROR('!0'!C1149)),"",'!0'!C1149)</f>
        <v/>
      </c>
      <c r="D1148" t="str">
        <f>IF(OR(ISBLANK('!0'!D1150),ISERROR('!0'!D1150)),"",'!0'!D1150)</f>
        <v/>
      </c>
      <c r="E1148" t="str">
        <f>IF(OR(ISBLANK('!0'!E1150),ISERROR('!0'!E1150)),"",'!0'!E1150)</f>
        <v/>
      </c>
      <c r="F1148" t="str">
        <f>IF(OR(ISBLANK('!0'!F1150),ISERROR('!0'!F1150)),"",'!0'!F1150)</f>
        <v/>
      </c>
      <c r="G1148" t="str">
        <f>IF(OR(ISBLANK('!0'!G1150),ISERROR('!0'!G1150)),"",'!0'!G1150)</f>
        <v/>
      </c>
      <c r="H1148" t="str">
        <f>IF(OR(ISBLANK('!0'!H1150),ISERROR('!0'!H1150)),"",'!0'!H1150)</f>
        <v/>
      </c>
      <c r="I1148" s="4" t="str">
        <f>IF(OR(ISBLANK('!0'!I1150),ISERROR('!0'!I1150)),"",'!0'!I1150)</f>
        <v/>
      </c>
      <c r="J1148" t="str">
        <f>IF(OR(ISBLANK('!0'!J1150),ISERROR('!0'!J1150)),"",'!0'!J1150)</f>
        <v/>
      </c>
      <c r="K1148" s="59" t="str">
        <f>IF(OR(ISBLANK('!0'!K1150),ISERROR('!0'!K1150)),"",'!0'!K1150)</f>
        <v/>
      </c>
      <c r="L1148" t="str">
        <f>IF(OR(ISBLANK('!0'!L1150),ISERROR('!0'!L1150)),"",'!0'!L1150)</f>
        <v/>
      </c>
      <c r="M1148" t="str">
        <f>IF(OR(ISBLANK('!0'!M1150),ISERROR('!0'!M1150)),"",'!0'!M1150)</f>
        <v/>
      </c>
      <c r="N1148" t="str">
        <f>IF(OR(ISBLANK('!0'!N1150),ISERROR('!0'!N1150)),"",'!0'!N1150)</f>
        <v/>
      </c>
      <c r="O1148" t="str">
        <f>IF(OR(ISBLANK('!0'!O1150),ISERROR('!0'!O1150)),"",'!0'!O1150)</f>
        <v/>
      </c>
      <c r="P1148" t="str">
        <f>IF(OR(ISBLANK('!0'!P1150),ISERROR('!0'!P1150)),"",'!0'!P1150)</f>
        <v/>
      </c>
      <c r="Q1148" t="str">
        <f>IF(OR(ISBLANK('!0'!Q1150),ISERROR('!0'!Q1150)),"",'!0'!Q1150)</f>
        <v/>
      </c>
      <c r="R1148" t="str">
        <f>IF(OR(ISBLANK('!0'!R1150),ISERROR('!0'!R1150)),"",'!0'!R1150)</f>
        <v/>
      </c>
      <c r="S1148" t="str">
        <f>IF(OR(ISBLANK('!0'!S1150),ISERROR('!0'!S1150)),"",'!0'!S1150)</f>
        <v/>
      </c>
      <c r="T1148" t="str">
        <f>IF(OR(ISBLANK('!0'!T1150),ISERROR('!0'!T1150)),"",'!0'!T1150)</f>
        <v/>
      </c>
      <c r="U1148" t="str">
        <f>IF(OR(ISBLANK('!0'!U1150),ISERROR('!0'!U1150)),"",'!0'!U1150)</f>
        <v/>
      </c>
      <c r="V1148" t="str">
        <f>IF(OR(ISBLANK('!0'!V1150),ISERROR('!0'!V1150)),"",'!0'!V1150)</f>
        <v/>
      </c>
      <c r="W1148" t="str">
        <f>IF(OR(ISBLANK('!0'!W1150),ISERROR('!0'!W1150)),"",'!0'!W1150)</f>
        <v/>
      </c>
      <c r="X1148" t="str">
        <f>IF(OR(ISBLANK('!0'!X1150),ISERROR('!0'!X1150)),"",'!0'!X1150)</f>
        <v/>
      </c>
      <c r="Y1148" t="str">
        <f>IF(OR(ISBLANK('!0'!Y1150),ISERROR('!0'!Y1150)),"",'!0'!Y1150)</f>
        <v/>
      </c>
      <c r="Z1148" t="str">
        <f>IF(OR(ISBLANK('!0'!Z1150),ISERROR('!0'!Z1150)),"",'!0'!Z1150)</f>
        <v/>
      </c>
      <c r="AA1148" t="str">
        <f>IF(OR(ISBLANK('!0'!AA1150),ISERROR('!0'!AA1150)),"",'!0'!AA1150)</f>
        <v/>
      </c>
      <c r="AB1148" t="str">
        <f>IF(OR(ISBLANK('!0'!AB1150),ISERROR('!0'!AB1150)),"",'!0'!AB1150)</f>
        <v/>
      </c>
      <c r="AC1148" t="str">
        <f>IF(OR(ISBLANK('!0'!AI1150),ISERROR('!0'!AI1150)),"",'!0'!AI1150)</f>
        <v/>
      </c>
      <c r="AD1148" t="str">
        <f>IF(OR(ISBLANK('!0'!AJ1150),ISERROR('!0'!AJ1150)),"",'!0'!AJ1150)</f>
        <v/>
      </c>
      <c r="AE1148" t="str">
        <f>IF(OR(ISBLANK('!0'!AK1150),ISERROR('!0'!AK1150)),"",'!0'!AK1150)</f>
        <v/>
      </c>
      <c r="AF1148" t="str">
        <f>IF(OR(ISBLANK('!0'!AL1150),ISERROR('!0'!AL1150)),"",'!0'!AL1150)</f>
        <v/>
      </c>
      <c r="AG1148" t="str">
        <f>IF(OR(ISBLANK('!0'!AM1150),ISERROR('!0'!AM1150)),"",'!0'!AM1150)</f>
        <v/>
      </c>
      <c r="AH1148" t="str">
        <f>IF(OR(ISBLANK('!0'!AN1150),ISERROR('!0'!AN1150)),"",'!0'!AN1150)</f>
        <v/>
      </c>
      <c r="AI1148" t="str">
        <f>IF(OR(ISBLANK('!0'!AO1150),ISERROR('!0'!AO1150)),"",'!0'!AO1150)</f>
        <v/>
      </c>
      <c r="AJ1148" t="str">
        <f>IF(OR(ISBLANK('!0'!AP1150),ISERROR('!0'!AP1150)),"",'!0'!AP1150)</f>
        <v/>
      </c>
      <c r="AK1148" t="str">
        <f>IF(OR(ISBLANK('!0'!AQ1150),ISERROR('!0'!AQ1150)),"",'!0'!AQ1150)</f>
        <v/>
      </c>
      <c r="AL1148" t="str">
        <f>IF(OR(ISBLANK('!0'!AR1150),ISERROR('!0'!AR1150)),"",'!0'!AR1150)</f>
        <v/>
      </c>
      <c r="AM1148" t="str">
        <f>IF(OR(ISBLANK('!0'!AS1150),ISERROR('!0'!AS1150)),"",'!0'!AS1150)</f>
        <v/>
      </c>
      <c r="AN1148" t="str">
        <f>IF(OR(ISBLANK('!0'!AT1150),ISERROR('!0'!AT1150)),"",'!0'!AT1150)</f>
        <v/>
      </c>
      <c r="AO1148" t="str">
        <f>IF(OR(ISBLANK('!0'!AU1150),ISERROR('!0'!AU1150)),"",'!0'!AU1150)</f>
        <v/>
      </c>
      <c r="AP1148" t="str">
        <f>IF(OR(ISBLANK('!0'!AV1150),ISERROR('!0'!AV1150)),"",'!0'!AV1150)</f>
        <v/>
      </c>
      <c r="AQ1148" t="str">
        <f>IF(OR(ISBLANK('!0'!AW1150),ISERROR('!0'!AW1150)),"",'!0'!AW1150)</f>
        <v/>
      </c>
      <c r="AR1148" t="str">
        <f>IF(OR(ISBLANK('!0'!AX1150),ISERROR('!0'!AX1150)),"",'!0'!AX1150)</f>
        <v/>
      </c>
      <c r="AS1148" t="str">
        <f>IF(OR(ISBLANK('!0'!AY1150),ISERROR('!0'!AY1150)),"",'!0'!AY1150)</f>
        <v/>
      </c>
      <c r="AT1148" t="str">
        <f>IF(OR(ISBLANK('!0'!AZ1150),ISERROR('!0'!AZ1150)),"",'!0'!AZ1150)</f>
        <v/>
      </c>
      <c r="AU1148" t="str">
        <f>IF(OR(ISBLANK('!0'!BA1150),ISERROR('!0'!BA1150)),"",'!0'!BA1150)</f>
        <v/>
      </c>
      <c r="AV1148" t="str">
        <f>IF(OR(ISBLANK('!0'!BB1150),ISERROR('!0'!BB1150)),"",'!0'!BB1150)</f>
        <v/>
      </c>
      <c r="AW1148" t="str">
        <f>IF(OR(ISBLANK('!0'!BC1150),ISERROR('!0'!BC1150)),"",'!0'!BC1150)</f>
        <v/>
      </c>
      <c r="AX1148" t="str">
        <f>IF(OR(ISBLANK('!0'!BD1150),ISERROR('!0'!BD1150)),"",'!0'!BD1150)</f>
        <v/>
      </c>
      <c r="AY1148" t="str">
        <f>IF(OR(ISBLANK('!0'!BE1150),ISERROR('!0'!BE1150)),"",'!0'!BE1150)</f>
        <v/>
      </c>
      <c r="AZ1148" t="str">
        <f>IF(OR(ISBLANK('!0'!BF1150),ISERROR('!0'!BF1150)),"",'!0'!BF1150)</f>
        <v/>
      </c>
      <c r="BA1148" t="str">
        <f>IF(OR(ISBLANK('!0'!BG1150),ISERROR('!0'!BG1150)),"",'!0'!BG1150)</f>
        <v/>
      </c>
      <c r="BB1148" t="str">
        <f>IF(OR(ISBLANK('!0'!BH1150),ISERROR('!0'!BH1150)),"",'!0'!BH1150)</f>
        <v/>
      </c>
      <c r="BC1148" t="str">
        <f>IF(OR(ISBLANK('!0'!BI1150),ISERROR('!0'!BI1150)),"",'!0'!BI1150)</f>
        <v/>
      </c>
    </row>
    <row r="1149" spans="1:55" ht="12.75" customHeight="1" x14ac:dyDescent="0.2">
      <c r="A1149" t="str">
        <f>IF(OR(ISBLANK('!0'!A1151),ISERROR('!0'!A1151)),"",'!0'!A1151)</f>
        <v/>
      </c>
      <c r="B1149" t="str">
        <f>IF(OR(ISBLANK('!0'!B1151),ISERROR('!0'!B1151)),"",'!0'!B1151)</f>
        <v/>
      </c>
      <c r="C1149" t="str">
        <f>IF(OR(ISBLANK('!0'!C1150),ISERROR('!0'!C1150)),"",'!0'!C1150)</f>
        <v/>
      </c>
      <c r="D1149" t="str">
        <f>IF(OR(ISBLANK('!0'!D1151),ISERROR('!0'!D1151)),"",'!0'!D1151)</f>
        <v/>
      </c>
      <c r="E1149" t="str">
        <f>IF(OR(ISBLANK('!0'!E1151),ISERROR('!0'!E1151)),"",'!0'!E1151)</f>
        <v/>
      </c>
      <c r="F1149" t="str">
        <f>IF(OR(ISBLANK('!0'!F1151),ISERROR('!0'!F1151)),"",'!0'!F1151)</f>
        <v/>
      </c>
      <c r="G1149" t="str">
        <f>IF(OR(ISBLANK('!0'!G1151),ISERROR('!0'!G1151)),"",'!0'!G1151)</f>
        <v/>
      </c>
      <c r="H1149" t="str">
        <f>IF(OR(ISBLANK('!0'!H1151),ISERROR('!0'!H1151)),"",'!0'!H1151)</f>
        <v/>
      </c>
      <c r="I1149" s="4" t="str">
        <f>IF(OR(ISBLANK('!0'!I1151),ISERROR('!0'!I1151)),"",'!0'!I1151)</f>
        <v/>
      </c>
      <c r="J1149" t="str">
        <f>IF(OR(ISBLANK('!0'!J1151),ISERROR('!0'!J1151)),"",'!0'!J1151)</f>
        <v/>
      </c>
      <c r="K1149" s="59" t="str">
        <f>IF(OR(ISBLANK('!0'!K1151),ISERROR('!0'!K1151)),"",'!0'!K1151)</f>
        <v/>
      </c>
      <c r="L1149" t="str">
        <f>IF(OR(ISBLANK('!0'!L1151),ISERROR('!0'!L1151)),"",'!0'!L1151)</f>
        <v/>
      </c>
      <c r="M1149" t="str">
        <f>IF(OR(ISBLANK('!0'!M1151),ISERROR('!0'!M1151)),"",'!0'!M1151)</f>
        <v/>
      </c>
      <c r="N1149" t="str">
        <f>IF(OR(ISBLANK('!0'!N1151),ISERROR('!0'!N1151)),"",'!0'!N1151)</f>
        <v/>
      </c>
      <c r="O1149" t="str">
        <f>IF(OR(ISBLANK('!0'!O1151),ISERROR('!0'!O1151)),"",'!0'!O1151)</f>
        <v/>
      </c>
      <c r="P1149" t="str">
        <f>IF(OR(ISBLANK('!0'!P1151),ISERROR('!0'!P1151)),"",'!0'!P1151)</f>
        <v/>
      </c>
      <c r="Q1149" t="str">
        <f>IF(OR(ISBLANK('!0'!Q1151),ISERROR('!0'!Q1151)),"",'!0'!Q1151)</f>
        <v/>
      </c>
      <c r="R1149" t="str">
        <f>IF(OR(ISBLANK('!0'!R1151),ISERROR('!0'!R1151)),"",'!0'!R1151)</f>
        <v/>
      </c>
      <c r="S1149" t="str">
        <f>IF(OR(ISBLANK('!0'!S1151),ISERROR('!0'!S1151)),"",'!0'!S1151)</f>
        <v/>
      </c>
      <c r="T1149" t="str">
        <f>IF(OR(ISBLANK('!0'!T1151),ISERROR('!0'!T1151)),"",'!0'!T1151)</f>
        <v/>
      </c>
      <c r="U1149" t="str">
        <f>IF(OR(ISBLANK('!0'!U1151),ISERROR('!0'!U1151)),"",'!0'!U1151)</f>
        <v/>
      </c>
      <c r="V1149" t="str">
        <f>IF(OR(ISBLANK('!0'!V1151),ISERROR('!0'!V1151)),"",'!0'!V1151)</f>
        <v/>
      </c>
      <c r="W1149" t="str">
        <f>IF(OR(ISBLANK('!0'!W1151),ISERROR('!0'!W1151)),"",'!0'!W1151)</f>
        <v/>
      </c>
      <c r="X1149" t="str">
        <f>IF(OR(ISBLANK('!0'!X1151),ISERROR('!0'!X1151)),"",'!0'!X1151)</f>
        <v/>
      </c>
      <c r="Y1149" t="str">
        <f>IF(OR(ISBLANK('!0'!Y1151),ISERROR('!0'!Y1151)),"",'!0'!Y1151)</f>
        <v/>
      </c>
      <c r="Z1149" t="str">
        <f>IF(OR(ISBLANK('!0'!Z1151),ISERROR('!0'!Z1151)),"",'!0'!Z1151)</f>
        <v/>
      </c>
      <c r="AA1149" t="str">
        <f>IF(OR(ISBLANK('!0'!AA1151),ISERROR('!0'!AA1151)),"",'!0'!AA1151)</f>
        <v/>
      </c>
      <c r="AB1149" t="str">
        <f>IF(OR(ISBLANK('!0'!AB1151),ISERROR('!0'!AB1151)),"",'!0'!AB1151)</f>
        <v/>
      </c>
      <c r="AC1149" t="str">
        <f>IF(OR(ISBLANK('!0'!AI1151),ISERROR('!0'!AI1151)),"",'!0'!AI1151)</f>
        <v/>
      </c>
      <c r="AD1149" t="str">
        <f>IF(OR(ISBLANK('!0'!AJ1151),ISERROR('!0'!AJ1151)),"",'!0'!AJ1151)</f>
        <v/>
      </c>
      <c r="AE1149" t="str">
        <f>IF(OR(ISBLANK('!0'!AK1151),ISERROR('!0'!AK1151)),"",'!0'!AK1151)</f>
        <v/>
      </c>
      <c r="AF1149" t="str">
        <f>IF(OR(ISBLANK('!0'!AL1151),ISERROR('!0'!AL1151)),"",'!0'!AL1151)</f>
        <v/>
      </c>
      <c r="AG1149" t="str">
        <f>IF(OR(ISBLANK('!0'!AM1151),ISERROR('!0'!AM1151)),"",'!0'!AM1151)</f>
        <v/>
      </c>
      <c r="AH1149" t="str">
        <f>IF(OR(ISBLANK('!0'!AN1151),ISERROR('!0'!AN1151)),"",'!0'!AN1151)</f>
        <v/>
      </c>
      <c r="AI1149" t="str">
        <f>IF(OR(ISBLANK('!0'!AO1151),ISERROR('!0'!AO1151)),"",'!0'!AO1151)</f>
        <v/>
      </c>
      <c r="AJ1149" t="str">
        <f>IF(OR(ISBLANK('!0'!AP1151),ISERROR('!0'!AP1151)),"",'!0'!AP1151)</f>
        <v/>
      </c>
      <c r="AK1149" t="str">
        <f>IF(OR(ISBLANK('!0'!AQ1151),ISERROR('!0'!AQ1151)),"",'!0'!AQ1151)</f>
        <v/>
      </c>
      <c r="AL1149" t="str">
        <f>IF(OR(ISBLANK('!0'!AR1151),ISERROR('!0'!AR1151)),"",'!0'!AR1151)</f>
        <v/>
      </c>
      <c r="AM1149" t="str">
        <f>IF(OR(ISBLANK('!0'!AS1151),ISERROR('!0'!AS1151)),"",'!0'!AS1151)</f>
        <v/>
      </c>
      <c r="AN1149" t="str">
        <f>IF(OR(ISBLANK('!0'!AT1151),ISERROR('!0'!AT1151)),"",'!0'!AT1151)</f>
        <v/>
      </c>
      <c r="AO1149" t="str">
        <f>IF(OR(ISBLANK('!0'!AU1151),ISERROR('!0'!AU1151)),"",'!0'!AU1151)</f>
        <v/>
      </c>
      <c r="AP1149" t="str">
        <f>IF(OR(ISBLANK('!0'!AV1151),ISERROR('!0'!AV1151)),"",'!0'!AV1151)</f>
        <v/>
      </c>
      <c r="AQ1149" t="str">
        <f>IF(OR(ISBLANK('!0'!AW1151),ISERROR('!0'!AW1151)),"",'!0'!AW1151)</f>
        <v/>
      </c>
      <c r="AR1149" t="str">
        <f>IF(OR(ISBLANK('!0'!AX1151),ISERROR('!0'!AX1151)),"",'!0'!AX1151)</f>
        <v/>
      </c>
      <c r="AS1149" t="str">
        <f>IF(OR(ISBLANK('!0'!AY1151),ISERROR('!0'!AY1151)),"",'!0'!AY1151)</f>
        <v/>
      </c>
      <c r="AT1149" t="str">
        <f>IF(OR(ISBLANK('!0'!AZ1151),ISERROR('!0'!AZ1151)),"",'!0'!AZ1151)</f>
        <v/>
      </c>
      <c r="AU1149" t="str">
        <f>IF(OR(ISBLANK('!0'!BA1151),ISERROR('!0'!BA1151)),"",'!0'!BA1151)</f>
        <v/>
      </c>
      <c r="AV1149" t="str">
        <f>IF(OR(ISBLANK('!0'!BB1151),ISERROR('!0'!BB1151)),"",'!0'!BB1151)</f>
        <v/>
      </c>
      <c r="AW1149" t="str">
        <f>IF(OR(ISBLANK('!0'!BC1151),ISERROR('!0'!BC1151)),"",'!0'!BC1151)</f>
        <v/>
      </c>
      <c r="AX1149" t="str">
        <f>IF(OR(ISBLANK('!0'!BD1151),ISERROR('!0'!BD1151)),"",'!0'!BD1151)</f>
        <v/>
      </c>
      <c r="AY1149" t="str">
        <f>IF(OR(ISBLANK('!0'!BE1151),ISERROR('!0'!BE1151)),"",'!0'!BE1151)</f>
        <v/>
      </c>
      <c r="AZ1149" t="str">
        <f>IF(OR(ISBLANK('!0'!BF1151),ISERROR('!0'!BF1151)),"",'!0'!BF1151)</f>
        <v/>
      </c>
      <c r="BA1149" t="str">
        <f>IF(OR(ISBLANK('!0'!BG1151),ISERROR('!0'!BG1151)),"",'!0'!BG1151)</f>
        <v/>
      </c>
      <c r="BB1149" t="str">
        <f>IF(OR(ISBLANK('!0'!BH1151),ISERROR('!0'!BH1151)),"",'!0'!BH1151)</f>
        <v/>
      </c>
      <c r="BC1149" t="str">
        <f>IF(OR(ISBLANK('!0'!BI1151),ISERROR('!0'!BI1151)),"",'!0'!BI1151)</f>
        <v/>
      </c>
    </row>
    <row r="1150" spans="1:55" ht="12.75" customHeight="1" x14ac:dyDescent="0.2">
      <c r="A1150" t="str">
        <f>IF(OR(ISBLANK('!0'!A1152),ISERROR('!0'!A1152)),"",'!0'!A1152)</f>
        <v/>
      </c>
      <c r="B1150" t="str">
        <f>IF(OR(ISBLANK('!0'!B1152),ISERROR('!0'!B1152)),"",'!0'!B1152)</f>
        <v/>
      </c>
      <c r="C1150" t="str">
        <f>IF(OR(ISBLANK('!0'!C1151),ISERROR('!0'!C1151)),"",'!0'!C1151)</f>
        <v/>
      </c>
      <c r="D1150" t="str">
        <f>IF(OR(ISBLANK('!0'!D1152),ISERROR('!0'!D1152)),"",'!0'!D1152)</f>
        <v/>
      </c>
      <c r="E1150" t="str">
        <f>IF(OR(ISBLANK('!0'!E1152),ISERROR('!0'!E1152)),"",'!0'!E1152)</f>
        <v/>
      </c>
      <c r="F1150" t="str">
        <f>IF(OR(ISBLANK('!0'!F1152),ISERROR('!0'!F1152)),"",'!0'!F1152)</f>
        <v/>
      </c>
      <c r="G1150" t="str">
        <f>IF(OR(ISBLANK('!0'!G1152),ISERROR('!0'!G1152)),"",'!0'!G1152)</f>
        <v/>
      </c>
      <c r="H1150" t="str">
        <f>IF(OR(ISBLANK('!0'!H1152),ISERROR('!0'!H1152)),"",'!0'!H1152)</f>
        <v/>
      </c>
      <c r="I1150" s="4" t="str">
        <f>IF(OR(ISBLANK('!0'!I1152),ISERROR('!0'!I1152)),"",'!0'!I1152)</f>
        <v/>
      </c>
      <c r="J1150" t="str">
        <f>IF(OR(ISBLANK('!0'!J1152),ISERROR('!0'!J1152)),"",'!0'!J1152)</f>
        <v/>
      </c>
      <c r="K1150" s="59" t="str">
        <f>IF(OR(ISBLANK('!0'!K1152),ISERROR('!0'!K1152)),"",'!0'!K1152)</f>
        <v/>
      </c>
      <c r="L1150" t="str">
        <f>IF(OR(ISBLANK('!0'!L1152),ISERROR('!0'!L1152)),"",'!0'!L1152)</f>
        <v/>
      </c>
      <c r="M1150" t="str">
        <f>IF(OR(ISBLANK('!0'!M1152),ISERROR('!0'!M1152)),"",'!0'!M1152)</f>
        <v/>
      </c>
      <c r="N1150" t="str">
        <f>IF(OR(ISBLANK('!0'!N1152),ISERROR('!0'!N1152)),"",'!0'!N1152)</f>
        <v/>
      </c>
      <c r="O1150" t="str">
        <f>IF(OR(ISBLANK('!0'!O1152),ISERROR('!0'!O1152)),"",'!0'!O1152)</f>
        <v/>
      </c>
      <c r="P1150" t="str">
        <f>IF(OR(ISBLANK('!0'!P1152),ISERROR('!0'!P1152)),"",'!0'!P1152)</f>
        <v/>
      </c>
      <c r="Q1150" t="str">
        <f>IF(OR(ISBLANK('!0'!Q1152),ISERROR('!0'!Q1152)),"",'!0'!Q1152)</f>
        <v/>
      </c>
      <c r="R1150" t="str">
        <f>IF(OR(ISBLANK('!0'!R1152),ISERROR('!0'!R1152)),"",'!0'!R1152)</f>
        <v/>
      </c>
      <c r="S1150" t="str">
        <f>IF(OR(ISBLANK('!0'!S1152),ISERROR('!0'!S1152)),"",'!0'!S1152)</f>
        <v/>
      </c>
      <c r="T1150" t="str">
        <f>IF(OR(ISBLANK('!0'!T1152),ISERROR('!0'!T1152)),"",'!0'!T1152)</f>
        <v/>
      </c>
      <c r="U1150" t="str">
        <f>IF(OR(ISBLANK('!0'!U1152),ISERROR('!0'!U1152)),"",'!0'!U1152)</f>
        <v/>
      </c>
      <c r="V1150" t="str">
        <f>IF(OR(ISBLANK('!0'!V1152),ISERROR('!0'!V1152)),"",'!0'!V1152)</f>
        <v/>
      </c>
      <c r="W1150" t="str">
        <f>IF(OR(ISBLANK('!0'!W1152),ISERROR('!0'!W1152)),"",'!0'!W1152)</f>
        <v/>
      </c>
      <c r="X1150" t="str">
        <f>IF(OR(ISBLANK('!0'!X1152),ISERROR('!0'!X1152)),"",'!0'!X1152)</f>
        <v/>
      </c>
      <c r="Y1150" t="str">
        <f>IF(OR(ISBLANK('!0'!Y1152),ISERROR('!0'!Y1152)),"",'!0'!Y1152)</f>
        <v/>
      </c>
      <c r="Z1150" t="str">
        <f>IF(OR(ISBLANK('!0'!Z1152),ISERROR('!0'!Z1152)),"",'!0'!Z1152)</f>
        <v/>
      </c>
      <c r="AA1150" t="str">
        <f>IF(OR(ISBLANK('!0'!AA1152),ISERROR('!0'!AA1152)),"",'!0'!AA1152)</f>
        <v/>
      </c>
      <c r="AB1150" t="str">
        <f>IF(OR(ISBLANK('!0'!AB1152),ISERROR('!0'!AB1152)),"",'!0'!AB1152)</f>
        <v/>
      </c>
      <c r="AC1150" t="str">
        <f>IF(OR(ISBLANK('!0'!AI1152),ISERROR('!0'!AI1152)),"",'!0'!AI1152)</f>
        <v/>
      </c>
      <c r="AD1150" t="str">
        <f>IF(OR(ISBLANK('!0'!AJ1152),ISERROR('!0'!AJ1152)),"",'!0'!AJ1152)</f>
        <v/>
      </c>
      <c r="AE1150" t="str">
        <f>IF(OR(ISBLANK('!0'!AK1152),ISERROR('!0'!AK1152)),"",'!0'!AK1152)</f>
        <v/>
      </c>
      <c r="AF1150" t="str">
        <f>IF(OR(ISBLANK('!0'!AL1152),ISERROR('!0'!AL1152)),"",'!0'!AL1152)</f>
        <v/>
      </c>
      <c r="AG1150" t="str">
        <f>IF(OR(ISBLANK('!0'!AM1152),ISERROR('!0'!AM1152)),"",'!0'!AM1152)</f>
        <v/>
      </c>
      <c r="AH1150" t="str">
        <f>IF(OR(ISBLANK('!0'!AN1152),ISERROR('!0'!AN1152)),"",'!0'!AN1152)</f>
        <v/>
      </c>
      <c r="AI1150" t="str">
        <f>IF(OR(ISBLANK('!0'!AO1152),ISERROR('!0'!AO1152)),"",'!0'!AO1152)</f>
        <v/>
      </c>
      <c r="AJ1150" t="str">
        <f>IF(OR(ISBLANK('!0'!AP1152),ISERROR('!0'!AP1152)),"",'!0'!AP1152)</f>
        <v/>
      </c>
      <c r="AK1150" t="str">
        <f>IF(OR(ISBLANK('!0'!AQ1152),ISERROR('!0'!AQ1152)),"",'!0'!AQ1152)</f>
        <v/>
      </c>
      <c r="AL1150" t="str">
        <f>IF(OR(ISBLANK('!0'!AR1152),ISERROR('!0'!AR1152)),"",'!0'!AR1152)</f>
        <v/>
      </c>
      <c r="AM1150" t="str">
        <f>IF(OR(ISBLANK('!0'!AS1152),ISERROR('!0'!AS1152)),"",'!0'!AS1152)</f>
        <v/>
      </c>
      <c r="AN1150" t="str">
        <f>IF(OR(ISBLANK('!0'!AT1152),ISERROR('!0'!AT1152)),"",'!0'!AT1152)</f>
        <v/>
      </c>
      <c r="AO1150" t="str">
        <f>IF(OR(ISBLANK('!0'!AU1152),ISERROR('!0'!AU1152)),"",'!0'!AU1152)</f>
        <v/>
      </c>
      <c r="AP1150" t="str">
        <f>IF(OR(ISBLANK('!0'!AV1152),ISERROR('!0'!AV1152)),"",'!0'!AV1152)</f>
        <v/>
      </c>
      <c r="AQ1150" t="str">
        <f>IF(OR(ISBLANK('!0'!AW1152),ISERROR('!0'!AW1152)),"",'!0'!AW1152)</f>
        <v/>
      </c>
      <c r="AR1150" t="str">
        <f>IF(OR(ISBLANK('!0'!AX1152),ISERROR('!0'!AX1152)),"",'!0'!AX1152)</f>
        <v/>
      </c>
      <c r="AS1150" t="str">
        <f>IF(OR(ISBLANK('!0'!AY1152),ISERROR('!0'!AY1152)),"",'!0'!AY1152)</f>
        <v/>
      </c>
      <c r="AT1150" t="str">
        <f>IF(OR(ISBLANK('!0'!AZ1152),ISERROR('!0'!AZ1152)),"",'!0'!AZ1152)</f>
        <v/>
      </c>
      <c r="AU1150" t="str">
        <f>IF(OR(ISBLANK('!0'!BA1152),ISERROR('!0'!BA1152)),"",'!0'!BA1152)</f>
        <v/>
      </c>
      <c r="AV1150" t="str">
        <f>IF(OR(ISBLANK('!0'!BB1152),ISERROR('!0'!BB1152)),"",'!0'!BB1152)</f>
        <v/>
      </c>
      <c r="AW1150" t="str">
        <f>IF(OR(ISBLANK('!0'!BC1152),ISERROR('!0'!BC1152)),"",'!0'!BC1152)</f>
        <v/>
      </c>
      <c r="AX1150" t="str">
        <f>IF(OR(ISBLANK('!0'!BD1152),ISERROR('!0'!BD1152)),"",'!0'!BD1152)</f>
        <v/>
      </c>
      <c r="AY1150" t="str">
        <f>IF(OR(ISBLANK('!0'!BE1152),ISERROR('!0'!BE1152)),"",'!0'!BE1152)</f>
        <v/>
      </c>
      <c r="AZ1150" t="str">
        <f>IF(OR(ISBLANK('!0'!BF1152),ISERROR('!0'!BF1152)),"",'!0'!BF1152)</f>
        <v/>
      </c>
      <c r="BA1150" t="str">
        <f>IF(OR(ISBLANK('!0'!BG1152),ISERROR('!0'!BG1152)),"",'!0'!BG1152)</f>
        <v/>
      </c>
      <c r="BB1150" t="str">
        <f>IF(OR(ISBLANK('!0'!BH1152),ISERROR('!0'!BH1152)),"",'!0'!BH1152)</f>
        <v/>
      </c>
      <c r="BC1150" t="str">
        <f>IF(OR(ISBLANK('!0'!BI1152),ISERROR('!0'!BI1152)),"",'!0'!BI1152)</f>
        <v/>
      </c>
    </row>
    <row r="1151" spans="1:55" ht="12.75" customHeight="1" x14ac:dyDescent="0.2">
      <c r="A1151" t="str">
        <f>IF(OR(ISBLANK('!0'!A1153),ISERROR('!0'!A1153)),"",'!0'!A1153)</f>
        <v/>
      </c>
      <c r="B1151" t="str">
        <f>IF(OR(ISBLANK('!0'!B1153),ISERROR('!0'!B1153)),"",'!0'!B1153)</f>
        <v/>
      </c>
      <c r="C1151" t="str">
        <f>IF(OR(ISBLANK('!0'!C1152),ISERROR('!0'!C1152)),"",'!0'!C1152)</f>
        <v/>
      </c>
      <c r="D1151" t="str">
        <f>IF(OR(ISBLANK('!0'!D1153),ISERROR('!0'!D1153)),"",'!0'!D1153)</f>
        <v/>
      </c>
      <c r="E1151" t="str">
        <f>IF(OR(ISBLANK('!0'!E1153),ISERROR('!0'!E1153)),"",'!0'!E1153)</f>
        <v/>
      </c>
      <c r="F1151" t="str">
        <f>IF(OR(ISBLANK('!0'!F1153),ISERROR('!0'!F1153)),"",'!0'!F1153)</f>
        <v/>
      </c>
      <c r="G1151" t="str">
        <f>IF(OR(ISBLANK('!0'!G1153),ISERROR('!0'!G1153)),"",'!0'!G1153)</f>
        <v/>
      </c>
      <c r="H1151" t="str">
        <f>IF(OR(ISBLANK('!0'!H1153),ISERROR('!0'!H1153)),"",'!0'!H1153)</f>
        <v/>
      </c>
      <c r="I1151" s="4" t="str">
        <f>IF(OR(ISBLANK('!0'!I1153),ISERROR('!0'!I1153)),"",'!0'!I1153)</f>
        <v/>
      </c>
      <c r="J1151" t="str">
        <f>IF(OR(ISBLANK('!0'!J1153),ISERROR('!0'!J1153)),"",'!0'!J1153)</f>
        <v/>
      </c>
      <c r="K1151" s="59" t="str">
        <f>IF(OR(ISBLANK('!0'!K1153),ISERROR('!0'!K1153)),"",'!0'!K1153)</f>
        <v/>
      </c>
      <c r="L1151" t="str">
        <f>IF(OR(ISBLANK('!0'!L1153),ISERROR('!0'!L1153)),"",'!0'!L1153)</f>
        <v/>
      </c>
      <c r="M1151" t="str">
        <f>IF(OR(ISBLANK('!0'!M1153),ISERROR('!0'!M1153)),"",'!0'!M1153)</f>
        <v/>
      </c>
      <c r="N1151" t="str">
        <f>IF(OR(ISBLANK('!0'!N1153),ISERROR('!0'!N1153)),"",'!0'!N1153)</f>
        <v/>
      </c>
      <c r="O1151" t="str">
        <f>IF(OR(ISBLANK('!0'!O1153),ISERROR('!0'!O1153)),"",'!0'!O1153)</f>
        <v/>
      </c>
      <c r="P1151" t="str">
        <f>IF(OR(ISBLANK('!0'!P1153),ISERROR('!0'!P1153)),"",'!0'!P1153)</f>
        <v/>
      </c>
      <c r="Q1151" t="str">
        <f>IF(OR(ISBLANK('!0'!Q1153),ISERROR('!0'!Q1153)),"",'!0'!Q1153)</f>
        <v/>
      </c>
      <c r="R1151" t="str">
        <f>IF(OR(ISBLANK('!0'!R1153),ISERROR('!0'!R1153)),"",'!0'!R1153)</f>
        <v/>
      </c>
      <c r="S1151" t="str">
        <f>IF(OR(ISBLANK('!0'!S1153),ISERROR('!0'!S1153)),"",'!0'!S1153)</f>
        <v/>
      </c>
      <c r="T1151" t="str">
        <f>IF(OR(ISBLANK('!0'!T1153),ISERROR('!0'!T1153)),"",'!0'!T1153)</f>
        <v/>
      </c>
      <c r="U1151" t="str">
        <f>IF(OR(ISBLANK('!0'!U1153),ISERROR('!0'!U1153)),"",'!0'!U1153)</f>
        <v/>
      </c>
      <c r="V1151" t="str">
        <f>IF(OR(ISBLANK('!0'!V1153),ISERROR('!0'!V1153)),"",'!0'!V1153)</f>
        <v/>
      </c>
      <c r="W1151" t="str">
        <f>IF(OR(ISBLANK('!0'!W1153),ISERROR('!0'!W1153)),"",'!0'!W1153)</f>
        <v/>
      </c>
      <c r="X1151" t="str">
        <f>IF(OR(ISBLANK('!0'!X1153),ISERROR('!0'!X1153)),"",'!0'!X1153)</f>
        <v/>
      </c>
      <c r="Y1151" t="str">
        <f>IF(OR(ISBLANK('!0'!Y1153),ISERROR('!0'!Y1153)),"",'!0'!Y1153)</f>
        <v/>
      </c>
      <c r="Z1151" t="str">
        <f>IF(OR(ISBLANK('!0'!Z1153),ISERROR('!0'!Z1153)),"",'!0'!Z1153)</f>
        <v/>
      </c>
      <c r="AA1151" t="str">
        <f>IF(OR(ISBLANK('!0'!AA1153),ISERROR('!0'!AA1153)),"",'!0'!AA1153)</f>
        <v/>
      </c>
      <c r="AB1151" t="str">
        <f>IF(OR(ISBLANK('!0'!AB1153),ISERROR('!0'!AB1153)),"",'!0'!AB1153)</f>
        <v/>
      </c>
      <c r="AC1151" t="str">
        <f>IF(OR(ISBLANK('!0'!AI1153),ISERROR('!0'!AI1153)),"",'!0'!AI1153)</f>
        <v/>
      </c>
      <c r="AD1151" t="str">
        <f>IF(OR(ISBLANK('!0'!AJ1153),ISERROR('!0'!AJ1153)),"",'!0'!AJ1153)</f>
        <v/>
      </c>
      <c r="AE1151" t="str">
        <f>IF(OR(ISBLANK('!0'!AK1153),ISERROR('!0'!AK1153)),"",'!0'!AK1153)</f>
        <v/>
      </c>
      <c r="AF1151" t="str">
        <f>IF(OR(ISBLANK('!0'!AL1153),ISERROR('!0'!AL1153)),"",'!0'!AL1153)</f>
        <v/>
      </c>
      <c r="AG1151" t="str">
        <f>IF(OR(ISBLANK('!0'!AM1153),ISERROR('!0'!AM1153)),"",'!0'!AM1153)</f>
        <v/>
      </c>
      <c r="AH1151" t="str">
        <f>IF(OR(ISBLANK('!0'!AN1153),ISERROR('!0'!AN1153)),"",'!0'!AN1153)</f>
        <v/>
      </c>
      <c r="AI1151" t="str">
        <f>IF(OR(ISBLANK('!0'!AO1153),ISERROR('!0'!AO1153)),"",'!0'!AO1153)</f>
        <v/>
      </c>
      <c r="AJ1151" t="str">
        <f>IF(OR(ISBLANK('!0'!AP1153),ISERROR('!0'!AP1153)),"",'!0'!AP1153)</f>
        <v/>
      </c>
      <c r="AK1151" t="str">
        <f>IF(OR(ISBLANK('!0'!AQ1153),ISERROR('!0'!AQ1153)),"",'!0'!AQ1153)</f>
        <v/>
      </c>
      <c r="AL1151" t="str">
        <f>IF(OR(ISBLANK('!0'!AR1153),ISERROR('!0'!AR1153)),"",'!0'!AR1153)</f>
        <v/>
      </c>
      <c r="AM1151" t="str">
        <f>IF(OR(ISBLANK('!0'!AS1153),ISERROR('!0'!AS1153)),"",'!0'!AS1153)</f>
        <v/>
      </c>
      <c r="AN1151" t="str">
        <f>IF(OR(ISBLANK('!0'!AT1153),ISERROR('!0'!AT1153)),"",'!0'!AT1153)</f>
        <v/>
      </c>
      <c r="AO1151" t="str">
        <f>IF(OR(ISBLANK('!0'!AU1153),ISERROR('!0'!AU1153)),"",'!0'!AU1153)</f>
        <v/>
      </c>
      <c r="AP1151" t="str">
        <f>IF(OR(ISBLANK('!0'!AV1153),ISERROR('!0'!AV1153)),"",'!0'!AV1153)</f>
        <v/>
      </c>
      <c r="AQ1151" t="str">
        <f>IF(OR(ISBLANK('!0'!AW1153),ISERROR('!0'!AW1153)),"",'!0'!AW1153)</f>
        <v/>
      </c>
      <c r="AR1151" t="str">
        <f>IF(OR(ISBLANK('!0'!AX1153),ISERROR('!0'!AX1153)),"",'!0'!AX1153)</f>
        <v/>
      </c>
      <c r="AS1151" t="str">
        <f>IF(OR(ISBLANK('!0'!AY1153),ISERROR('!0'!AY1153)),"",'!0'!AY1153)</f>
        <v/>
      </c>
      <c r="AT1151" t="str">
        <f>IF(OR(ISBLANK('!0'!AZ1153),ISERROR('!0'!AZ1153)),"",'!0'!AZ1153)</f>
        <v/>
      </c>
      <c r="AU1151" t="str">
        <f>IF(OR(ISBLANK('!0'!BA1153),ISERROR('!0'!BA1153)),"",'!0'!BA1153)</f>
        <v/>
      </c>
      <c r="AV1151" t="str">
        <f>IF(OR(ISBLANK('!0'!BB1153),ISERROR('!0'!BB1153)),"",'!0'!BB1153)</f>
        <v/>
      </c>
      <c r="AW1151" t="str">
        <f>IF(OR(ISBLANK('!0'!BC1153),ISERROR('!0'!BC1153)),"",'!0'!BC1153)</f>
        <v/>
      </c>
      <c r="AX1151" t="str">
        <f>IF(OR(ISBLANK('!0'!BD1153),ISERROR('!0'!BD1153)),"",'!0'!BD1153)</f>
        <v/>
      </c>
      <c r="AY1151" t="str">
        <f>IF(OR(ISBLANK('!0'!BE1153),ISERROR('!0'!BE1153)),"",'!0'!BE1153)</f>
        <v/>
      </c>
      <c r="AZ1151" t="str">
        <f>IF(OR(ISBLANK('!0'!BF1153),ISERROR('!0'!BF1153)),"",'!0'!BF1153)</f>
        <v/>
      </c>
      <c r="BA1151" t="str">
        <f>IF(OR(ISBLANK('!0'!BG1153),ISERROR('!0'!BG1153)),"",'!0'!BG1153)</f>
        <v/>
      </c>
      <c r="BB1151" t="str">
        <f>IF(OR(ISBLANK('!0'!BH1153),ISERROR('!0'!BH1153)),"",'!0'!BH1153)</f>
        <v/>
      </c>
      <c r="BC1151" t="str">
        <f>IF(OR(ISBLANK('!0'!BI1153),ISERROR('!0'!BI1153)),"",'!0'!BI1153)</f>
        <v/>
      </c>
    </row>
    <row r="1152" spans="1:55" ht="12.75" customHeight="1" x14ac:dyDescent="0.2">
      <c r="A1152" t="str">
        <f>IF(OR(ISBLANK('!0'!A1154),ISERROR('!0'!A1154)),"",'!0'!A1154)</f>
        <v/>
      </c>
      <c r="B1152" t="str">
        <f>IF(OR(ISBLANK('!0'!B1154),ISERROR('!0'!B1154)),"",'!0'!B1154)</f>
        <v/>
      </c>
      <c r="C1152" t="str">
        <f>IF(OR(ISBLANK('!0'!C1153),ISERROR('!0'!C1153)),"",'!0'!C1153)</f>
        <v/>
      </c>
      <c r="D1152" t="str">
        <f>IF(OR(ISBLANK('!0'!D1154),ISERROR('!0'!D1154)),"",'!0'!D1154)</f>
        <v/>
      </c>
      <c r="E1152" t="str">
        <f>IF(OR(ISBLANK('!0'!E1154),ISERROR('!0'!E1154)),"",'!0'!E1154)</f>
        <v/>
      </c>
      <c r="F1152" t="str">
        <f>IF(OR(ISBLANK('!0'!F1154),ISERROR('!0'!F1154)),"",'!0'!F1154)</f>
        <v/>
      </c>
      <c r="G1152" t="str">
        <f>IF(OR(ISBLANK('!0'!G1154),ISERROR('!0'!G1154)),"",'!0'!G1154)</f>
        <v/>
      </c>
      <c r="H1152" t="str">
        <f>IF(OR(ISBLANK('!0'!H1154),ISERROR('!0'!H1154)),"",'!0'!H1154)</f>
        <v/>
      </c>
      <c r="I1152" s="4" t="str">
        <f>IF(OR(ISBLANK('!0'!I1154),ISERROR('!0'!I1154)),"",'!0'!I1154)</f>
        <v/>
      </c>
      <c r="J1152" t="str">
        <f>IF(OR(ISBLANK('!0'!J1154),ISERROR('!0'!J1154)),"",'!0'!J1154)</f>
        <v/>
      </c>
      <c r="K1152" s="59" t="str">
        <f>IF(OR(ISBLANK('!0'!K1154),ISERROR('!0'!K1154)),"",'!0'!K1154)</f>
        <v/>
      </c>
      <c r="L1152" t="str">
        <f>IF(OR(ISBLANK('!0'!L1154),ISERROR('!0'!L1154)),"",'!0'!L1154)</f>
        <v/>
      </c>
      <c r="M1152" t="str">
        <f>IF(OR(ISBLANK('!0'!M1154),ISERROR('!0'!M1154)),"",'!0'!M1154)</f>
        <v/>
      </c>
      <c r="N1152" t="str">
        <f>IF(OR(ISBLANK('!0'!N1154),ISERROR('!0'!N1154)),"",'!0'!N1154)</f>
        <v/>
      </c>
      <c r="O1152" t="str">
        <f>IF(OR(ISBLANK('!0'!O1154),ISERROR('!0'!O1154)),"",'!0'!O1154)</f>
        <v/>
      </c>
      <c r="P1152" t="str">
        <f>IF(OR(ISBLANK('!0'!P1154),ISERROR('!0'!P1154)),"",'!0'!P1154)</f>
        <v/>
      </c>
      <c r="Q1152" t="str">
        <f>IF(OR(ISBLANK('!0'!Q1154),ISERROR('!0'!Q1154)),"",'!0'!Q1154)</f>
        <v/>
      </c>
      <c r="R1152" t="str">
        <f>IF(OR(ISBLANK('!0'!R1154),ISERROR('!0'!R1154)),"",'!0'!R1154)</f>
        <v/>
      </c>
      <c r="S1152" t="str">
        <f>IF(OR(ISBLANK('!0'!S1154),ISERROR('!0'!S1154)),"",'!0'!S1154)</f>
        <v/>
      </c>
      <c r="T1152" t="str">
        <f>IF(OR(ISBLANK('!0'!T1154),ISERROR('!0'!T1154)),"",'!0'!T1154)</f>
        <v/>
      </c>
      <c r="U1152" t="str">
        <f>IF(OR(ISBLANK('!0'!U1154),ISERROR('!0'!U1154)),"",'!0'!U1154)</f>
        <v/>
      </c>
      <c r="V1152" t="str">
        <f>IF(OR(ISBLANK('!0'!V1154),ISERROR('!0'!V1154)),"",'!0'!V1154)</f>
        <v/>
      </c>
      <c r="W1152" t="str">
        <f>IF(OR(ISBLANK('!0'!W1154),ISERROR('!0'!W1154)),"",'!0'!W1154)</f>
        <v/>
      </c>
      <c r="X1152" t="str">
        <f>IF(OR(ISBLANK('!0'!X1154),ISERROR('!0'!X1154)),"",'!0'!X1154)</f>
        <v/>
      </c>
      <c r="Y1152" t="str">
        <f>IF(OR(ISBLANK('!0'!Y1154),ISERROR('!0'!Y1154)),"",'!0'!Y1154)</f>
        <v/>
      </c>
      <c r="Z1152" t="str">
        <f>IF(OR(ISBLANK('!0'!Z1154),ISERROR('!0'!Z1154)),"",'!0'!Z1154)</f>
        <v/>
      </c>
      <c r="AA1152" t="str">
        <f>IF(OR(ISBLANK('!0'!AA1154),ISERROR('!0'!AA1154)),"",'!0'!AA1154)</f>
        <v/>
      </c>
      <c r="AB1152" t="str">
        <f>IF(OR(ISBLANK('!0'!AB1154),ISERROR('!0'!AB1154)),"",'!0'!AB1154)</f>
        <v/>
      </c>
      <c r="AC1152" t="str">
        <f>IF(OR(ISBLANK('!0'!AI1154),ISERROR('!0'!AI1154)),"",'!0'!AI1154)</f>
        <v/>
      </c>
      <c r="AD1152" t="str">
        <f>IF(OR(ISBLANK('!0'!AJ1154),ISERROR('!0'!AJ1154)),"",'!0'!AJ1154)</f>
        <v/>
      </c>
      <c r="AE1152" t="str">
        <f>IF(OR(ISBLANK('!0'!AK1154),ISERROR('!0'!AK1154)),"",'!0'!AK1154)</f>
        <v/>
      </c>
      <c r="AF1152" t="str">
        <f>IF(OR(ISBLANK('!0'!AL1154),ISERROR('!0'!AL1154)),"",'!0'!AL1154)</f>
        <v/>
      </c>
      <c r="AG1152" t="str">
        <f>IF(OR(ISBLANK('!0'!AM1154),ISERROR('!0'!AM1154)),"",'!0'!AM1154)</f>
        <v/>
      </c>
      <c r="AH1152" t="str">
        <f>IF(OR(ISBLANK('!0'!AN1154),ISERROR('!0'!AN1154)),"",'!0'!AN1154)</f>
        <v/>
      </c>
      <c r="AI1152" t="str">
        <f>IF(OR(ISBLANK('!0'!AO1154),ISERROR('!0'!AO1154)),"",'!0'!AO1154)</f>
        <v/>
      </c>
      <c r="AJ1152" t="str">
        <f>IF(OR(ISBLANK('!0'!AP1154),ISERROR('!0'!AP1154)),"",'!0'!AP1154)</f>
        <v/>
      </c>
      <c r="AK1152" t="str">
        <f>IF(OR(ISBLANK('!0'!AQ1154),ISERROR('!0'!AQ1154)),"",'!0'!AQ1154)</f>
        <v/>
      </c>
      <c r="AL1152" t="str">
        <f>IF(OR(ISBLANK('!0'!AR1154),ISERROR('!0'!AR1154)),"",'!0'!AR1154)</f>
        <v/>
      </c>
      <c r="AM1152" t="str">
        <f>IF(OR(ISBLANK('!0'!AS1154),ISERROR('!0'!AS1154)),"",'!0'!AS1154)</f>
        <v/>
      </c>
      <c r="AN1152" t="str">
        <f>IF(OR(ISBLANK('!0'!AT1154),ISERROR('!0'!AT1154)),"",'!0'!AT1154)</f>
        <v/>
      </c>
      <c r="AO1152" t="str">
        <f>IF(OR(ISBLANK('!0'!AU1154),ISERROR('!0'!AU1154)),"",'!0'!AU1154)</f>
        <v/>
      </c>
      <c r="AP1152" t="str">
        <f>IF(OR(ISBLANK('!0'!AV1154),ISERROR('!0'!AV1154)),"",'!0'!AV1154)</f>
        <v/>
      </c>
      <c r="AQ1152" t="str">
        <f>IF(OR(ISBLANK('!0'!AW1154),ISERROR('!0'!AW1154)),"",'!0'!AW1154)</f>
        <v/>
      </c>
      <c r="AR1152" t="str">
        <f>IF(OR(ISBLANK('!0'!AX1154),ISERROR('!0'!AX1154)),"",'!0'!AX1154)</f>
        <v/>
      </c>
      <c r="AS1152" t="str">
        <f>IF(OR(ISBLANK('!0'!AY1154),ISERROR('!0'!AY1154)),"",'!0'!AY1154)</f>
        <v/>
      </c>
      <c r="AT1152" t="str">
        <f>IF(OR(ISBLANK('!0'!AZ1154),ISERROR('!0'!AZ1154)),"",'!0'!AZ1154)</f>
        <v/>
      </c>
      <c r="AU1152" t="str">
        <f>IF(OR(ISBLANK('!0'!BA1154),ISERROR('!0'!BA1154)),"",'!0'!BA1154)</f>
        <v/>
      </c>
      <c r="AV1152" t="str">
        <f>IF(OR(ISBLANK('!0'!BB1154),ISERROR('!0'!BB1154)),"",'!0'!BB1154)</f>
        <v/>
      </c>
      <c r="AW1152" t="str">
        <f>IF(OR(ISBLANK('!0'!BC1154),ISERROR('!0'!BC1154)),"",'!0'!BC1154)</f>
        <v/>
      </c>
      <c r="AX1152" t="str">
        <f>IF(OR(ISBLANK('!0'!BD1154),ISERROR('!0'!BD1154)),"",'!0'!BD1154)</f>
        <v/>
      </c>
      <c r="AY1152" t="str">
        <f>IF(OR(ISBLANK('!0'!BE1154),ISERROR('!0'!BE1154)),"",'!0'!BE1154)</f>
        <v/>
      </c>
      <c r="AZ1152" t="str">
        <f>IF(OR(ISBLANK('!0'!BF1154),ISERROR('!0'!BF1154)),"",'!0'!BF1154)</f>
        <v/>
      </c>
      <c r="BA1152" t="str">
        <f>IF(OR(ISBLANK('!0'!BG1154),ISERROR('!0'!BG1154)),"",'!0'!BG1154)</f>
        <v/>
      </c>
      <c r="BB1152" t="str">
        <f>IF(OR(ISBLANK('!0'!BH1154),ISERROR('!0'!BH1154)),"",'!0'!BH1154)</f>
        <v/>
      </c>
      <c r="BC1152" t="str">
        <f>IF(OR(ISBLANK('!0'!BI1154),ISERROR('!0'!BI1154)),"",'!0'!BI1154)</f>
        <v/>
      </c>
    </row>
    <row r="1153" spans="1:55" ht="12.75" customHeight="1" x14ac:dyDescent="0.2">
      <c r="A1153" t="str">
        <f>IF(OR(ISBLANK('!0'!A1155),ISERROR('!0'!A1155)),"",'!0'!A1155)</f>
        <v/>
      </c>
      <c r="B1153" t="str">
        <f>IF(OR(ISBLANK('!0'!B1155),ISERROR('!0'!B1155)),"",'!0'!B1155)</f>
        <v/>
      </c>
      <c r="C1153" t="str">
        <f>IF(OR(ISBLANK('!0'!C1154),ISERROR('!0'!C1154)),"",'!0'!C1154)</f>
        <v/>
      </c>
      <c r="D1153" t="str">
        <f>IF(OR(ISBLANK('!0'!D1155),ISERROR('!0'!D1155)),"",'!0'!D1155)</f>
        <v/>
      </c>
      <c r="E1153" t="str">
        <f>IF(OR(ISBLANK('!0'!E1155),ISERROR('!0'!E1155)),"",'!0'!E1155)</f>
        <v/>
      </c>
      <c r="F1153" t="str">
        <f>IF(OR(ISBLANK('!0'!F1155),ISERROR('!0'!F1155)),"",'!0'!F1155)</f>
        <v/>
      </c>
      <c r="G1153" t="str">
        <f>IF(OR(ISBLANK('!0'!G1155),ISERROR('!0'!G1155)),"",'!0'!G1155)</f>
        <v/>
      </c>
      <c r="H1153" t="str">
        <f>IF(OR(ISBLANK('!0'!H1155),ISERROR('!0'!H1155)),"",'!0'!H1155)</f>
        <v/>
      </c>
      <c r="I1153" s="4" t="str">
        <f>IF(OR(ISBLANK('!0'!I1155),ISERROR('!0'!I1155)),"",'!0'!I1155)</f>
        <v/>
      </c>
      <c r="J1153" t="str">
        <f>IF(OR(ISBLANK('!0'!J1155),ISERROR('!0'!J1155)),"",'!0'!J1155)</f>
        <v/>
      </c>
      <c r="K1153" s="59" t="str">
        <f>IF(OR(ISBLANK('!0'!K1155),ISERROR('!0'!K1155)),"",'!0'!K1155)</f>
        <v/>
      </c>
      <c r="L1153" t="str">
        <f>IF(OR(ISBLANK('!0'!L1155),ISERROR('!0'!L1155)),"",'!0'!L1155)</f>
        <v/>
      </c>
      <c r="M1153" t="str">
        <f>IF(OR(ISBLANK('!0'!M1155),ISERROR('!0'!M1155)),"",'!0'!M1155)</f>
        <v/>
      </c>
      <c r="N1153" t="str">
        <f>IF(OR(ISBLANK('!0'!N1155),ISERROR('!0'!N1155)),"",'!0'!N1155)</f>
        <v/>
      </c>
      <c r="O1153" t="str">
        <f>IF(OR(ISBLANK('!0'!O1155),ISERROR('!0'!O1155)),"",'!0'!O1155)</f>
        <v/>
      </c>
      <c r="P1153" t="str">
        <f>IF(OR(ISBLANK('!0'!P1155),ISERROR('!0'!P1155)),"",'!0'!P1155)</f>
        <v/>
      </c>
      <c r="Q1153" t="str">
        <f>IF(OR(ISBLANK('!0'!Q1155),ISERROR('!0'!Q1155)),"",'!0'!Q1155)</f>
        <v/>
      </c>
      <c r="R1153" t="str">
        <f>IF(OR(ISBLANK('!0'!R1155),ISERROR('!0'!R1155)),"",'!0'!R1155)</f>
        <v/>
      </c>
      <c r="S1153" t="str">
        <f>IF(OR(ISBLANK('!0'!S1155),ISERROR('!0'!S1155)),"",'!0'!S1155)</f>
        <v/>
      </c>
      <c r="T1153" t="str">
        <f>IF(OR(ISBLANK('!0'!T1155),ISERROR('!0'!T1155)),"",'!0'!T1155)</f>
        <v/>
      </c>
      <c r="U1153" t="str">
        <f>IF(OR(ISBLANK('!0'!U1155),ISERROR('!0'!U1155)),"",'!0'!U1155)</f>
        <v/>
      </c>
      <c r="V1153" t="str">
        <f>IF(OR(ISBLANK('!0'!V1155),ISERROR('!0'!V1155)),"",'!0'!V1155)</f>
        <v/>
      </c>
      <c r="W1153" t="str">
        <f>IF(OR(ISBLANK('!0'!W1155),ISERROR('!0'!W1155)),"",'!0'!W1155)</f>
        <v/>
      </c>
      <c r="X1153" t="str">
        <f>IF(OR(ISBLANK('!0'!X1155),ISERROR('!0'!X1155)),"",'!0'!X1155)</f>
        <v/>
      </c>
      <c r="Y1153" t="str">
        <f>IF(OR(ISBLANK('!0'!Y1155),ISERROR('!0'!Y1155)),"",'!0'!Y1155)</f>
        <v/>
      </c>
      <c r="Z1153" t="str">
        <f>IF(OR(ISBLANK('!0'!Z1155),ISERROR('!0'!Z1155)),"",'!0'!Z1155)</f>
        <v/>
      </c>
      <c r="AA1153" t="str">
        <f>IF(OR(ISBLANK('!0'!AA1155),ISERROR('!0'!AA1155)),"",'!0'!AA1155)</f>
        <v/>
      </c>
      <c r="AB1153" t="str">
        <f>IF(OR(ISBLANK('!0'!AB1155),ISERROR('!0'!AB1155)),"",'!0'!AB1155)</f>
        <v/>
      </c>
      <c r="AC1153" t="str">
        <f>IF(OR(ISBLANK('!0'!AI1155),ISERROR('!0'!AI1155)),"",'!0'!AI1155)</f>
        <v/>
      </c>
      <c r="AD1153" t="str">
        <f>IF(OR(ISBLANK('!0'!AJ1155),ISERROR('!0'!AJ1155)),"",'!0'!AJ1155)</f>
        <v/>
      </c>
      <c r="AE1153" t="str">
        <f>IF(OR(ISBLANK('!0'!AK1155),ISERROR('!0'!AK1155)),"",'!0'!AK1155)</f>
        <v/>
      </c>
      <c r="AF1153" t="str">
        <f>IF(OR(ISBLANK('!0'!AL1155),ISERROR('!0'!AL1155)),"",'!0'!AL1155)</f>
        <v/>
      </c>
      <c r="AG1153" t="str">
        <f>IF(OR(ISBLANK('!0'!AM1155),ISERROR('!0'!AM1155)),"",'!0'!AM1155)</f>
        <v/>
      </c>
      <c r="AH1153" t="str">
        <f>IF(OR(ISBLANK('!0'!AN1155),ISERROR('!0'!AN1155)),"",'!0'!AN1155)</f>
        <v/>
      </c>
      <c r="AI1153" t="str">
        <f>IF(OR(ISBLANK('!0'!AO1155),ISERROR('!0'!AO1155)),"",'!0'!AO1155)</f>
        <v/>
      </c>
      <c r="AJ1153" t="str">
        <f>IF(OR(ISBLANK('!0'!AP1155),ISERROR('!0'!AP1155)),"",'!0'!AP1155)</f>
        <v/>
      </c>
      <c r="AK1153" t="str">
        <f>IF(OR(ISBLANK('!0'!AQ1155),ISERROR('!0'!AQ1155)),"",'!0'!AQ1155)</f>
        <v/>
      </c>
      <c r="AL1153" t="str">
        <f>IF(OR(ISBLANK('!0'!AR1155),ISERROR('!0'!AR1155)),"",'!0'!AR1155)</f>
        <v/>
      </c>
      <c r="AM1153" t="str">
        <f>IF(OR(ISBLANK('!0'!AS1155),ISERROR('!0'!AS1155)),"",'!0'!AS1155)</f>
        <v/>
      </c>
      <c r="AN1153" t="str">
        <f>IF(OR(ISBLANK('!0'!AT1155),ISERROR('!0'!AT1155)),"",'!0'!AT1155)</f>
        <v/>
      </c>
      <c r="AO1153" t="str">
        <f>IF(OR(ISBLANK('!0'!AU1155),ISERROR('!0'!AU1155)),"",'!0'!AU1155)</f>
        <v/>
      </c>
      <c r="AP1153" t="str">
        <f>IF(OR(ISBLANK('!0'!AV1155),ISERROR('!0'!AV1155)),"",'!0'!AV1155)</f>
        <v/>
      </c>
      <c r="AQ1153" t="str">
        <f>IF(OR(ISBLANK('!0'!AW1155),ISERROR('!0'!AW1155)),"",'!0'!AW1155)</f>
        <v/>
      </c>
      <c r="AR1153" t="str">
        <f>IF(OR(ISBLANK('!0'!AX1155),ISERROR('!0'!AX1155)),"",'!0'!AX1155)</f>
        <v/>
      </c>
      <c r="AS1153" t="str">
        <f>IF(OR(ISBLANK('!0'!AY1155),ISERROR('!0'!AY1155)),"",'!0'!AY1155)</f>
        <v/>
      </c>
      <c r="AT1153" t="str">
        <f>IF(OR(ISBLANK('!0'!AZ1155),ISERROR('!0'!AZ1155)),"",'!0'!AZ1155)</f>
        <v/>
      </c>
      <c r="AU1153" t="str">
        <f>IF(OR(ISBLANK('!0'!BA1155),ISERROR('!0'!BA1155)),"",'!0'!BA1155)</f>
        <v/>
      </c>
      <c r="AV1153" t="str">
        <f>IF(OR(ISBLANK('!0'!BB1155),ISERROR('!0'!BB1155)),"",'!0'!BB1155)</f>
        <v/>
      </c>
      <c r="AW1153" t="str">
        <f>IF(OR(ISBLANK('!0'!BC1155),ISERROR('!0'!BC1155)),"",'!0'!BC1155)</f>
        <v/>
      </c>
      <c r="AX1153" t="str">
        <f>IF(OR(ISBLANK('!0'!BD1155),ISERROR('!0'!BD1155)),"",'!0'!BD1155)</f>
        <v/>
      </c>
      <c r="AY1153" t="str">
        <f>IF(OR(ISBLANK('!0'!BE1155),ISERROR('!0'!BE1155)),"",'!0'!BE1155)</f>
        <v/>
      </c>
      <c r="AZ1153" t="str">
        <f>IF(OR(ISBLANK('!0'!BF1155),ISERROR('!0'!BF1155)),"",'!0'!BF1155)</f>
        <v/>
      </c>
      <c r="BA1153" t="str">
        <f>IF(OR(ISBLANK('!0'!BG1155),ISERROR('!0'!BG1155)),"",'!0'!BG1155)</f>
        <v/>
      </c>
      <c r="BB1153" t="str">
        <f>IF(OR(ISBLANK('!0'!BH1155),ISERROR('!0'!BH1155)),"",'!0'!BH1155)</f>
        <v/>
      </c>
      <c r="BC1153" t="str">
        <f>IF(OR(ISBLANK('!0'!BI1155),ISERROR('!0'!BI1155)),"",'!0'!BI1155)</f>
        <v/>
      </c>
    </row>
    <row r="1154" spans="1:55" ht="12.75" customHeight="1" x14ac:dyDescent="0.2">
      <c r="A1154" t="str">
        <f>IF(OR(ISBLANK('!0'!A1156),ISERROR('!0'!A1156)),"",'!0'!A1156)</f>
        <v/>
      </c>
      <c r="B1154" t="str">
        <f>IF(OR(ISBLANK('!0'!B1156),ISERROR('!0'!B1156)),"",'!0'!B1156)</f>
        <v/>
      </c>
      <c r="C1154" t="str">
        <f>IF(OR(ISBLANK('!0'!C1155),ISERROR('!0'!C1155)),"",'!0'!C1155)</f>
        <v/>
      </c>
      <c r="D1154" t="str">
        <f>IF(OR(ISBLANK('!0'!D1156),ISERROR('!0'!D1156)),"",'!0'!D1156)</f>
        <v/>
      </c>
      <c r="E1154" t="str">
        <f>IF(OR(ISBLANK('!0'!E1156),ISERROR('!0'!E1156)),"",'!0'!E1156)</f>
        <v/>
      </c>
      <c r="F1154" t="str">
        <f>IF(OR(ISBLANK('!0'!F1156),ISERROR('!0'!F1156)),"",'!0'!F1156)</f>
        <v/>
      </c>
      <c r="G1154" t="str">
        <f>IF(OR(ISBLANK('!0'!G1156),ISERROR('!0'!G1156)),"",'!0'!G1156)</f>
        <v/>
      </c>
      <c r="H1154" t="str">
        <f>IF(OR(ISBLANK('!0'!H1156),ISERROR('!0'!H1156)),"",'!0'!H1156)</f>
        <v/>
      </c>
      <c r="I1154" s="4" t="str">
        <f>IF(OR(ISBLANK('!0'!I1156),ISERROR('!0'!I1156)),"",'!0'!I1156)</f>
        <v/>
      </c>
      <c r="J1154" t="str">
        <f>IF(OR(ISBLANK('!0'!J1156),ISERROR('!0'!J1156)),"",'!0'!J1156)</f>
        <v/>
      </c>
      <c r="K1154" s="59" t="str">
        <f>IF(OR(ISBLANK('!0'!K1156),ISERROR('!0'!K1156)),"",'!0'!K1156)</f>
        <v/>
      </c>
      <c r="L1154" t="str">
        <f>IF(OR(ISBLANK('!0'!L1156),ISERROR('!0'!L1156)),"",'!0'!L1156)</f>
        <v/>
      </c>
      <c r="M1154" t="str">
        <f>IF(OR(ISBLANK('!0'!M1156),ISERROR('!0'!M1156)),"",'!0'!M1156)</f>
        <v/>
      </c>
      <c r="N1154" t="str">
        <f>IF(OR(ISBLANK('!0'!N1156),ISERROR('!0'!N1156)),"",'!0'!N1156)</f>
        <v/>
      </c>
      <c r="O1154" t="str">
        <f>IF(OR(ISBLANK('!0'!O1156),ISERROR('!0'!O1156)),"",'!0'!O1156)</f>
        <v/>
      </c>
      <c r="P1154" t="str">
        <f>IF(OR(ISBLANK('!0'!P1156),ISERROR('!0'!P1156)),"",'!0'!P1156)</f>
        <v/>
      </c>
      <c r="Q1154" t="str">
        <f>IF(OR(ISBLANK('!0'!Q1156),ISERROR('!0'!Q1156)),"",'!0'!Q1156)</f>
        <v/>
      </c>
      <c r="R1154" t="str">
        <f>IF(OR(ISBLANK('!0'!R1156),ISERROR('!0'!R1156)),"",'!0'!R1156)</f>
        <v/>
      </c>
      <c r="S1154" t="str">
        <f>IF(OR(ISBLANK('!0'!S1156),ISERROR('!0'!S1156)),"",'!0'!S1156)</f>
        <v/>
      </c>
      <c r="T1154" t="str">
        <f>IF(OR(ISBLANK('!0'!T1156),ISERROR('!0'!T1156)),"",'!0'!T1156)</f>
        <v/>
      </c>
      <c r="U1154" t="str">
        <f>IF(OR(ISBLANK('!0'!U1156),ISERROR('!0'!U1156)),"",'!0'!U1156)</f>
        <v/>
      </c>
      <c r="V1154" t="str">
        <f>IF(OR(ISBLANK('!0'!V1156),ISERROR('!0'!V1156)),"",'!0'!V1156)</f>
        <v/>
      </c>
      <c r="W1154" t="str">
        <f>IF(OR(ISBLANK('!0'!W1156),ISERROR('!0'!W1156)),"",'!0'!W1156)</f>
        <v/>
      </c>
      <c r="X1154" t="str">
        <f>IF(OR(ISBLANK('!0'!X1156),ISERROR('!0'!X1156)),"",'!0'!X1156)</f>
        <v/>
      </c>
      <c r="Y1154" t="str">
        <f>IF(OR(ISBLANK('!0'!Y1156),ISERROR('!0'!Y1156)),"",'!0'!Y1156)</f>
        <v/>
      </c>
      <c r="Z1154" t="str">
        <f>IF(OR(ISBLANK('!0'!Z1156),ISERROR('!0'!Z1156)),"",'!0'!Z1156)</f>
        <v/>
      </c>
      <c r="AA1154" t="str">
        <f>IF(OR(ISBLANK('!0'!AA1156),ISERROR('!0'!AA1156)),"",'!0'!AA1156)</f>
        <v/>
      </c>
      <c r="AB1154" t="str">
        <f>IF(OR(ISBLANK('!0'!AB1156),ISERROR('!0'!AB1156)),"",'!0'!AB1156)</f>
        <v/>
      </c>
      <c r="AC1154" t="str">
        <f>IF(OR(ISBLANK('!0'!AI1156),ISERROR('!0'!AI1156)),"",'!0'!AI1156)</f>
        <v/>
      </c>
      <c r="AD1154" t="str">
        <f>IF(OR(ISBLANK('!0'!AJ1156),ISERROR('!0'!AJ1156)),"",'!0'!AJ1156)</f>
        <v/>
      </c>
      <c r="AE1154" t="str">
        <f>IF(OR(ISBLANK('!0'!AK1156),ISERROR('!0'!AK1156)),"",'!0'!AK1156)</f>
        <v/>
      </c>
      <c r="AF1154" t="str">
        <f>IF(OR(ISBLANK('!0'!AL1156),ISERROR('!0'!AL1156)),"",'!0'!AL1156)</f>
        <v/>
      </c>
      <c r="AG1154" t="str">
        <f>IF(OR(ISBLANK('!0'!AM1156),ISERROR('!0'!AM1156)),"",'!0'!AM1156)</f>
        <v/>
      </c>
      <c r="AH1154" t="str">
        <f>IF(OR(ISBLANK('!0'!AN1156),ISERROR('!0'!AN1156)),"",'!0'!AN1156)</f>
        <v/>
      </c>
      <c r="AI1154" t="str">
        <f>IF(OR(ISBLANK('!0'!AO1156),ISERROR('!0'!AO1156)),"",'!0'!AO1156)</f>
        <v/>
      </c>
      <c r="AJ1154" t="str">
        <f>IF(OR(ISBLANK('!0'!AP1156),ISERROR('!0'!AP1156)),"",'!0'!AP1156)</f>
        <v/>
      </c>
      <c r="AK1154" t="str">
        <f>IF(OR(ISBLANK('!0'!AQ1156),ISERROR('!0'!AQ1156)),"",'!0'!AQ1156)</f>
        <v/>
      </c>
      <c r="AL1154" t="str">
        <f>IF(OR(ISBLANK('!0'!AR1156),ISERROR('!0'!AR1156)),"",'!0'!AR1156)</f>
        <v/>
      </c>
      <c r="AM1154" t="str">
        <f>IF(OR(ISBLANK('!0'!AS1156),ISERROR('!0'!AS1156)),"",'!0'!AS1156)</f>
        <v/>
      </c>
      <c r="AN1154" t="str">
        <f>IF(OR(ISBLANK('!0'!AT1156),ISERROR('!0'!AT1156)),"",'!0'!AT1156)</f>
        <v/>
      </c>
      <c r="AO1154" t="str">
        <f>IF(OR(ISBLANK('!0'!AU1156),ISERROR('!0'!AU1156)),"",'!0'!AU1156)</f>
        <v/>
      </c>
      <c r="AP1154" t="str">
        <f>IF(OR(ISBLANK('!0'!AV1156),ISERROR('!0'!AV1156)),"",'!0'!AV1156)</f>
        <v/>
      </c>
      <c r="AQ1154" t="str">
        <f>IF(OR(ISBLANK('!0'!AW1156),ISERROR('!0'!AW1156)),"",'!0'!AW1156)</f>
        <v/>
      </c>
      <c r="AR1154" t="str">
        <f>IF(OR(ISBLANK('!0'!AX1156),ISERROR('!0'!AX1156)),"",'!0'!AX1156)</f>
        <v/>
      </c>
      <c r="AS1154" t="str">
        <f>IF(OR(ISBLANK('!0'!AY1156),ISERROR('!0'!AY1156)),"",'!0'!AY1156)</f>
        <v/>
      </c>
      <c r="AT1154" t="str">
        <f>IF(OR(ISBLANK('!0'!AZ1156),ISERROR('!0'!AZ1156)),"",'!0'!AZ1156)</f>
        <v/>
      </c>
      <c r="AU1154" t="str">
        <f>IF(OR(ISBLANK('!0'!BA1156),ISERROR('!0'!BA1156)),"",'!0'!BA1156)</f>
        <v/>
      </c>
      <c r="AV1154" t="str">
        <f>IF(OR(ISBLANK('!0'!BB1156),ISERROR('!0'!BB1156)),"",'!0'!BB1156)</f>
        <v/>
      </c>
      <c r="AW1154" t="str">
        <f>IF(OR(ISBLANK('!0'!BC1156),ISERROR('!0'!BC1156)),"",'!0'!BC1156)</f>
        <v/>
      </c>
      <c r="AX1154" t="str">
        <f>IF(OR(ISBLANK('!0'!BD1156),ISERROR('!0'!BD1156)),"",'!0'!BD1156)</f>
        <v/>
      </c>
      <c r="AY1154" t="str">
        <f>IF(OR(ISBLANK('!0'!BE1156),ISERROR('!0'!BE1156)),"",'!0'!BE1156)</f>
        <v/>
      </c>
      <c r="AZ1154" t="str">
        <f>IF(OR(ISBLANK('!0'!BF1156),ISERROR('!0'!BF1156)),"",'!0'!BF1156)</f>
        <v/>
      </c>
      <c r="BA1154" t="str">
        <f>IF(OR(ISBLANK('!0'!BG1156),ISERROR('!0'!BG1156)),"",'!0'!BG1156)</f>
        <v/>
      </c>
      <c r="BB1154" t="str">
        <f>IF(OR(ISBLANK('!0'!BH1156),ISERROR('!0'!BH1156)),"",'!0'!BH1156)</f>
        <v/>
      </c>
      <c r="BC1154" t="str">
        <f>IF(OR(ISBLANK('!0'!BI1156),ISERROR('!0'!BI1156)),"",'!0'!BI1156)</f>
        <v/>
      </c>
    </row>
    <row r="1155" spans="1:55" ht="12.75" customHeight="1" x14ac:dyDescent="0.2">
      <c r="A1155" t="str">
        <f>IF(OR(ISBLANK('!0'!A1157),ISERROR('!0'!A1157)),"",'!0'!A1157)</f>
        <v/>
      </c>
      <c r="B1155" t="str">
        <f>IF(OR(ISBLANK('!0'!B1157),ISERROR('!0'!B1157)),"",'!0'!B1157)</f>
        <v/>
      </c>
      <c r="C1155" t="str">
        <f>IF(OR(ISBLANK('!0'!C1156),ISERROR('!0'!C1156)),"",'!0'!C1156)</f>
        <v/>
      </c>
      <c r="D1155" t="str">
        <f>IF(OR(ISBLANK('!0'!D1157),ISERROR('!0'!D1157)),"",'!0'!D1157)</f>
        <v/>
      </c>
      <c r="E1155" t="str">
        <f>IF(OR(ISBLANK('!0'!E1157),ISERROR('!0'!E1157)),"",'!0'!E1157)</f>
        <v/>
      </c>
      <c r="F1155" t="str">
        <f>IF(OR(ISBLANK('!0'!F1157),ISERROR('!0'!F1157)),"",'!0'!F1157)</f>
        <v/>
      </c>
      <c r="G1155" t="str">
        <f>IF(OR(ISBLANK('!0'!G1157),ISERROR('!0'!G1157)),"",'!0'!G1157)</f>
        <v/>
      </c>
      <c r="H1155" t="str">
        <f>IF(OR(ISBLANK('!0'!H1157),ISERROR('!0'!H1157)),"",'!0'!H1157)</f>
        <v/>
      </c>
      <c r="I1155" s="4" t="str">
        <f>IF(OR(ISBLANK('!0'!I1157),ISERROR('!0'!I1157)),"",'!0'!I1157)</f>
        <v/>
      </c>
      <c r="J1155" t="str">
        <f>IF(OR(ISBLANK('!0'!J1157),ISERROR('!0'!J1157)),"",'!0'!J1157)</f>
        <v/>
      </c>
      <c r="K1155" s="59" t="str">
        <f>IF(OR(ISBLANK('!0'!K1157),ISERROR('!0'!K1157)),"",'!0'!K1157)</f>
        <v/>
      </c>
      <c r="L1155" t="str">
        <f>IF(OR(ISBLANK('!0'!L1157),ISERROR('!0'!L1157)),"",'!0'!L1157)</f>
        <v/>
      </c>
      <c r="M1155" t="str">
        <f>IF(OR(ISBLANK('!0'!M1157),ISERROR('!0'!M1157)),"",'!0'!M1157)</f>
        <v/>
      </c>
      <c r="N1155" t="str">
        <f>IF(OR(ISBLANK('!0'!N1157),ISERROR('!0'!N1157)),"",'!0'!N1157)</f>
        <v/>
      </c>
      <c r="O1155" t="str">
        <f>IF(OR(ISBLANK('!0'!O1157),ISERROR('!0'!O1157)),"",'!0'!O1157)</f>
        <v/>
      </c>
      <c r="P1155" t="str">
        <f>IF(OR(ISBLANK('!0'!P1157),ISERROR('!0'!P1157)),"",'!0'!P1157)</f>
        <v/>
      </c>
      <c r="Q1155" t="str">
        <f>IF(OR(ISBLANK('!0'!Q1157),ISERROR('!0'!Q1157)),"",'!0'!Q1157)</f>
        <v/>
      </c>
      <c r="R1155" t="str">
        <f>IF(OR(ISBLANK('!0'!R1157),ISERROR('!0'!R1157)),"",'!0'!R1157)</f>
        <v/>
      </c>
      <c r="S1155" t="str">
        <f>IF(OR(ISBLANK('!0'!S1157),ISERROR('!0'!S1157)),"",'!0'!S1157)</f>
        <v/>
      </c>
      <c r="T1155" t="str">
        <f>IF(OR(ISBLANK('!0'!T1157),ISERROR('!0'!T1157)),"",'!0'!T1157)</f>
        <v/>
      </c>
      <c r="U1155" t="str">
        <f>IF(OR(ISBLANK('!0'!U1157),ISERROR('!0'!U1157)),"",'!0'!U1157)</f>
        <v/>
      </c>
      <c r="V1155" t="str">
        <f>IF(OR(ISBLANK('!0'!V1157),ISERROR('!0'!V1157)),"",'!0'!V1157)</f>
        <v/>
      </c>
      <c r="W1155" t="str">
        <f>IF(OR(ISBLANK('!0'!W1157),ISERROR('!0'!W1157)),"",'!0'!W1157)</f>
        <v/>
      </c>
      <c r="X1155" t="str">
        <f>IF(OR(ISBLANK('!0'!X1157),ISERROR('!0'!X1157)),"",'!0'!X1157)</f>
        <v/>
      </c>
      <c r="Y1155" t="str">
        <f>IF(OR(ISBLANK('!0'!Y1157),ISERROR('!0'!Y1157)),"",'!0'!Y1157)</f>
        <v/>
      </c>
      <c r="Z1155" t="str">
        <f>IF(OR(ISBLANK('!0'!Z1157),ISERROR('!0'!Z1157)),"",'!0'!Z1157)</f>
        <v/>
      </c>
      <c r="AA1155" t="str">
        <f>IF(OR(ISBLANK('!0'!AA1157),ISERROR('!0'!AA1157)),"",'!0'!AA1157)</f>
        <v/>
      </c>
      <c r="AB1155" t="str">
        <f>IF(OR(ISBLANK('!0'!AB1157),ISERROR('!0'!AB1157)),"",'!0'!AB1157)</f>
        <v/>
      </c>
      <c r="AC1155" t="str">
        <f>IF(OR(ISBLANK('!0'!AI1157),ISERROR('!0'!AI1157)),"",'!0'!AI1157)</f>
        <v/>
      </c>
      <c r="AD1155" t="str">
        <f>IF(OR(ISBLANK('!0'!AJ1157),ISERROR('!0'!AJ1157)),"",'!0'!AJ1157)</f>
        <v/>
      </c>
      <c r="AE1155" t="str">
        <f>IF(OR(ISBLANK('!0'!AK1157),ISERROR('!0'!AK1157)),"",'!0'!AK1157)</f>
        <v/>
      </c>
      <c r="AF1155" t="str">
        <f>IF(OR(ISBLANK('!0'!AL1157),ISERROR('!0'!AL1157)),"",'!0'!AL1157)</f>
        <v/>
      </c>
      <c r="AG1155" t="str">
        <f>IF(OR(ISBLANK('!0'!AM1157),ISERROR('!0'!AM1157)),"",'!0'!AM1157)</f>
        <v/>
      </c>
      <c r="AH1155" t="str">
        <f>IF(OR(ISBLANK('!0'!AN1157),ISERROR('!0'!AN1157)),"",'!0'!AN1157)</f>
        <v/>
      </c>
      <c r="AI1155" t="str">
        <f>IF(OR(ISBLANK('!0'!AO1157),ISERROR('!0'!AO1157)),"",'!0'!AO1157)</f>
        <v/>
      </c>
      <c r="AJ1155" t="str">
        <f>IF(OR(ISBLANK('!0'!AP1157),ISERROR('!0'!AP1157)),"",'!0'!AP1157)</f>
        <v/>
      </c>
      <c r="AK1155" t="str">
        <f>IF(OR(ISBLANK('!0'!AQ1157),ISERROR('!0'!AQ1157)),"",'!0'!AQ1157)</f>
        <v/>
      </c>
      <c r="AL1155" t="str">
        <f>IF(OR(ISBLANK('!0'!AR1157),ISERROR('!0'!AR1157)),"",'!0'!AR1157)</f>
        <v/>
      </c>
      <c r="AM1155" t="str">
        <f>IF(OR(ISBLANK('!0'!AS1157),ISERROR('!0'!AS1157)),"",'!0'!AS1157)</f>
        <v/>
      </c>
      <c r="AN1155" t="str">
        <f>IF(OR(ISBLANK('!0'!AT1157),ISERROR('!0'!AT1157)),"",'!0'!AT1157)</f>
        <v/>
      </c>
      <c r="AO1155" t="str">
        <f>IF(OR(ISBLANK('!0'!AU1157),ISERROR('!0'!AU1157)),"",'!0'!AU1157)</f>
        <v/>
      </c>
      <c r="AP1155" t="str">
        <f>IF(OR(ISBLANK('!0'!AV1157),ISERROR('!0'!AV1157)),"",'!0'!AV1157)</f>
        <v/>
      </c>
      <c r="AQ1155" t="str">
        <f>IF(OR(ISBLANK('!0'!AW1157),ISERROR('!0'!AW1157)),"",'!0'!AW1157)</f>
        <v/>
      </c>
      <c r="AR1155" t="str">
        <f>IF(OR(ISBLANK('!0'!AX1157),ISERROR('!0'!AX1157)),"",'!0'!AX1157)</f>
        <v/>
      </c>
      <c r="AS1155" t="str">
        <f>IF(OR(ISBLANK('!0'!AY1157),ISERROR('!0'!AY1157)),"",'!0'!AY1157)</f>
        <v/>
      </c>
      <c r="AT1155" t="str">
        <f>IF(OR(ISBLANK('!0'!AZ1157),ISERROR('!0'!AZ1157)),"",'!0'!AZ1157)</f>
        <v/>
      </c>
      <c r="AU1155" t="str">
        <f>IF(OR(ISBLANK('!0'!BA1157),ISERROR('!0'!BA1157)),"",'!0'!BA1157)</f>
        <v/>
      </c>
      <c r="AV1155" t="str">
        <f>IF(OR(ISBLANK('!0'!BB1157),ISERROR('!0'!BB1157)),"",'!0'!BB1157)</f>
        <v/>
      </c>
      <c r="AW1155" t="str">
        <f>IF(OR(ISBLANK('!0'!BC1157),ISERROR('!0'!BC1157)),"",'!0'!BC1157)</f>
        <v/>
      </c>
      <c r="AX1155" t="str">
        <f>IF(OR(ISBLANK('!0'!BD1157),ISERROR('!0'!BD1157)),"",'!0'!BD1157)</f>
        <v/>
      </c>
      <c r="AY1155" t="str">
        <f>IF(OR(ISBLANK('!0'!BE1157),ISERROR('!0'!BE1157)),"",'!0'!BE1157)</f>
        <v/>
      </c>
      <c r="AZ1155" t="str">
        <f>IF(OR(ISBLANK('!0'!BF1157),ISERROR('!0'!BF1157)),"",'!0'!BF1157)</f>
        <v/>
      </c>
      <c r="BA1155" t="str">
        <f>IF(OR(ISBLANK('!0'!BG1157),ISERROR('!0'!BG1157)),"",'!0'!BG1157)</f>
        <v/>
      </c>
      <c r="BB1155" t="str">
        <f>IF(OR(ISBLANK('!0'!BH1157),ISERROR('!0'!BH1157)),"",'!0'!BH1157)</f>
        <v/>
      </c>
      <c r="BC1155" t="str">
        <f>IF(OR(ISBLANK('!0'!BI1157),ISERROR('!0'!BI1157)),"",'!0'!BI1157)</f>
        <v/>
      </c>
    </row>
    <row r="1156" spans="1:55" ht="12.75" customHeight="1" x14ac:dyDescent="0.2">
      <c r="A1156" t="str">
        <f>IF(OR(ISBLANK('!0'!A1158),ISERROR('!0'!A1158)),"",'!0'!A1158)</f>
        <v/>
      </c>
      <c r="B1156" t="str">
        <f>IF(OR(ISBLANK('!0'!B1158),ISERROR('!0'!B1158)),"",'!0'!B1158)</f>
        <v/>
      </c>
      <c r="C1156" t="str">
        <f>IF(OR(ISBLANK('!0'!C1157),ISERROR('!0'!C1157)),"",'!0'!C1157)</f>
        <v/>
      </c>
      <c r="D1156" t="str">
        <f>IF(OR(ISBLANK('!0'!D1158),ISERROR('!0'!D1158)),"",'!0'!D1158)</f>
        <v/>
      </c>
      <c r="E1156" t="str">
        <f>IF(OR(ISBLANK('!0'!E1158),ISERROR('!0'!E1158)),"",'!0'!E1158)</f>
        <v/>
      </c>
      <c r="F1156" t="str">
        <f>IF(OR(ISBLANK('!0'!F1158),ISERROR('!0'!F1158)),"",'!0'!F1158)</f>
        <v/>
      </c>
      <c r="G1156" t="str">
        <f>IF(OR(ISBLANK('!0'!G1158),ISERROR('!0'!G1158)),"",'!0'!G1158)</f>
        <v/>
      </c>
      <c r="H1156" t="str">
        <f>IF(OR(ISBLANK('!0'!H1158),ISERROR('!0'!H1158)),"",'!0'!H1158)</f>
        <v/>
      </c>
      <c r="I1156" s="4" t="str">
        <f>IF(OR(ISBLANK('!0'!I1158),ISERROR('!0'!I1158)),"",'!0'!I1158)</f>
        <v/>
      </c>
      <c r="J1156" t="str">
        <f>IF(OR(ISBLANK('!0'!J1158),ISERROR('!0'!J1158)),"",'!0'!J1158)</f>
        <v/>
      </c>
      <c r="K1156" s="59" t="str">
        <f>IF(OR(ISBLANK('!0'!K1158),ISERROR('!0'!K1158)),"",'!0'!K1158)</f>
        <v/>
      </c>
      <c r="L1156" t="str">
        <f>IF(OR(ISBLANK('!0'!L1158),ISERROR('!0'!L1158)),"",'!0'!L1158)</f>
        <v/>
      </c>
      <c r="M1156" t="str">
        <f>IF(OR(ISBLANK('!0'!M1158),ISERROR('!0'!M1158)),"",'!0'!M1158)</f>
        <v/>
      </c>
      <c r="N1156" t="str">
        <f>IF(OR(ISBLANK('!0'!N1158),ISERROR('!0'!N1158)),"",'!0'!N1158)</f>
        <v/>
      </c>
      <c r="O1156" t="str">
        <f>IF(OR(ISBLANK('!0'!O1158),ISERROR('!0'!O1158)),"",'!0'!O1158)</f>
        <v/>
      </c>
      <c r="P1156" t="str">
        <f>IF(OR(ISBLANK('!0'!P1158),ISERROR('!0'!P1158)),"",'!0'!P1158)</f>
        <v/>
      </c>
      <c r="Q1156" t="str">
        <f>IF(OR(ISBLANK('!0'!Q1158),ISERROR('!0'!Q1158)),"",'!0'!Q1158)</f>
        <v/>
      </c>
      <c r="R1156" t="str">
        <f>IF(OR(ISBLANK('!0'!R1158),ISERROR('!0'!R1158)),"",'!0'!R1158)</f>
        <v/>
      </c>
      <c r="S1156" t="str">
        <f>IF(OR(ISBLANK('!0'!S1158),ISERROR('!0'!S1158)),"",'!0'!S1158)</f>
        <v/>
      </c>
      <c r="T1156" t="str">
        <f>IF(OR(ISBLANK('!0'!T1158),ISERROR('!0'!T1158)),"",'!0'!T1158)</f>
        <v/>
      </c>
      <c r="U1156" t="str">
        <f>IF(OR(ISBLANK('!0'!U1158),ISERROR('!0'!U1158)),"",'!0'!U1158)</f>
        <v/>
      </c>
      <c r="V1156" t="str">
        <f>IF(OR(ISBLANK('!0'!V1158),ISERROR('!0'!V1158)),"",'!0'!V1158)</f>
        <v/>
      </c>
      <c r="W1156" t="str">
        <f>IF(OR(ISBLANK('!0'!W1158),ISERROR('!0'!W1158)),"",'!0'!W1158)</f>
        <v/>
      </c>
      <c r="X1156" t="str">
        <f>IF(OR(ISBLANK('!0'!X1158),ISERROR('!0'!X1158)),"",'!0'!X1158)</f>
        <v/>
      </c>
      <c r="Y1156" t="str">
        <f>IF(OR(ISBLANK('!0'!Y1158),ISERROR('!0'!Y1158)),"",'!0'!Y1158)</f>
        <v/>
      </c>
      <c r="Z1156" t="str">
        <f>IF(OR(ISBLANK('!0'!Z1158),ISERROR('!0'!Z1158)),"",'!0'!Z1158)</f>
        <v/>
      </c>
      <c r="AA1156" t="str">
        <f>IF(OR(ISBLANK('!0'!AA1158),ISERROR('!0'!AA1158)),"",'!0'!AA1158)</f>
        <v/>
      </c>
      <c r="AB1156" t="str">
        <f>IF(OR(ISBLANK('!0'!AB1158),ISERROR('!0'!AB1158)),"",'!0'!AB1158)</f>
        <v/>
      </c>
      <c r="AC1156" t="str">
        <f>IF(OR(ISBLANK('!0'!AI1158),ISERROR('!0'!AI1158)),"",'!0'!AI1158)</f>
        <v/>
      </c>
      <c r="AD1156" t="str">
        <f>IF(OR(ISBLANK('!0'!AJ1158),ISERROR('!0'!AJ1158)),"",'!0'!AJ1158)</f>
        <v/>
      </c>
      <c r="AE1156" t="str">
        <f>IF(OR(ISBLANK('!0'!AK1158),ISERROR('!0'!AK1158)),"",'!0'!AK1158)</f>
        <v/>
      </c>
      <c r="AF1156" t="str">
        <f>IF(OR(ISBLANK('!0'!AL1158),ISERROR('!0'!AL1158)),"",'!0'!AL1158)</f>
        <v/>
      </c>
      <c r="AG1156" t="str">
        <f>IF(OR(ISBLANK('!0'!AM1158),ISERROR('!0'!AM1158)),"",'!0'!AM1158)</f>
        <v/>
      </c>
      <c r="AH1156" t="str">
        <f>IF(OR(ISBLANK('!0'!AN1158),ISERROR('!0'!AN1158)),"",'!0'!AN1158)</f>
        <v/>
      </c>
      <c r="AI1156" t="str">
        <f>IF(OR(ISBLANK('!0'!AO1158),ISERROR('!0'!AO1158)),"",'!0'!AO1158)</f>
        <v/>
      </c>
      <c r="AJ1156" t="str">
        <f>IF(OR(ISBLANK('!0'!AP1158),ISERROR('!0'!AP1158)),"",'!0'!AP1158)</f>
        <v/>
      </c>
      <c r="AK1156" t="str">
        <f>IF(OR(ISBLANK('!0'!AQ1158),ISERROR('!0'!AQ1158)),"",'!0'!AQ1158)</f>
        <v/>
      </c>
      <c r="AL1156" t="str">
        <f>IF(OR(ISBLANK('!0'!AR1158),ISERROR('!0'!AR1158)),"",'!0'!AR1158)</f>
        <v/>
      </c>
      <c r="AM1156" t="str">
        <f>IF(OR(ISBLANK('!0'!AS1158),ISERROR('!0'!AS1158)),"",'!0'!AS1158)</f>
        <v/>
      </c>
      <c r="AN1156" t="str">
        <f>IF(OR(ISBLANK('!0'!AT1158),ISERROR('!0'!AT1158)),"",'!0'!AT1158)</f>
        <v/>
      </c>
      <c r="AO1156" t="str">
        <f>IF(OR(ISBLANK('!0'!AU1158),ISERROR('!0'!AU1158)),"",'!0'!AU1158)</f>
        <v/>
      </c>
      <c r="AP1156" t="str">
        <f>IF(OR(ISBLANK('!0'!AV1158),ISERROR('!0'!AV1158)),"",'!0'!AV1158)</f>
        <v/>
      </c>
      <c r="AQ1156" t="str">
        <f>IF(OR(ISBLANK('!0'!AW1158),ISERROR('!0'!AW1158)),"",'!0'!AW1158)</f>
        <v/>
      </c>
      <c r="AR1156" t="str">
        <f>IF(OR(ISBLANK('!0'!AX1158),ISERROR('!0'!AX1158)),"",'!0'!AX1158)</f>
        <v/>
      </c>
      <c r="AS1156" t="str">
        <f>IF(OR(ISBLANK('!0'!AY1158),ISERROR('!0'!AY1158)),"",'!0'!AY1158)</f>
        <v/>
      </c>
      <c r="AT1156" t="str">
        <f>IF(OR(ISBLANK('!0'!AZ1158),ISERROR('!0'!AZ1158)),"",'!0'!AZ1158)</f>
        <v/>
      </c>
      <c r="AU1156" t="str">
        <f>IF(OR(ISBLANK('!0'!BA1158),ISERROR('!0'!BA1158)),"",'!0'!BA1158)</f>
        <v/>
      </c>
      <c r="AV1156" t="str">
        <f>IF(OR(ISBLANK('!0'!BB1158),ISERROR('!0'!BB1158)),"",'!0'!BB1158)</f>
        <v/>
      </c>
      <c r="AW1156" t="str">
        <f>IF(OR(ISBLANK('!0'!BC1158),ISERROR('!0'!BC1158)),"",'!0'!BC1158)</f>
        <v/>
      </c>
      <c r="AX1156" t="str">
        <f>IF(OR(ISBLANK('!0'!BD1158),ISERROR('!0'!BD1158)),"",'!0'!BD1158)</f>
        <v/>
      </c>
      <c r="AY1156" t="str">
        <f>IF(OR(ISBLANK('!0'!BE1158),ISERROR('!0'!BE1158)),"",'!0'!BE1158)</f>
        <v/>
      </c>
      <c r="AZ1156" t="str">
        <f>IF(OR(ISBLANK('!0'!BF1158),ISERROR('!0'!BF1158)),"",'!0'!BF1158)</f>
        <v/>
      </c>
      <c r="BA1156" t="str">
        <f>IF(OR(ISBLANK('!0'!BG1158),ISERROR('!0'!BG1158)),"",'!0'!BG1158)</f>
        <v/>
      </c>
      <c r="BB1156" t="str">
        <f>IF(OR(ISBLANK('!0'!BH1158),ISERROR('!0'!BH1158)),"",'!0'!BH1158)</f>
        <v/>
      </c>
      <c r="BC1156" t="str">
        <f>IF(OR(ISBLANK('!0'!BI1158),ISERROR('!0'!BI1158)),"",'!0'!BI1158)</f>
        <v/>
      </c>
    </row>
    <row r="1157" spans="1:55" ht="12.75" customHeight="1" x14ac:dyDescent="0.2">
      <c r="A1157" t="str">
        <f>IF(OR(ISBLANK('!0'!A1159),ISERROR('!0'!A1159)),"",'!0'!A1159)</f>
        <v/>
      </c>
      <c r="B1157" t="str">
        <f>IF(OR(ISBLANK('!0'!B1159),ISERROR('!0'!B1159)),"",'!0'!B1159)</f>
        <v/>
      </c>
      <c r="C1157" t="str">
        <f>IF(OR(ISBLANK('!0'!C1158),ISERROR('!0'!C1158)),"",'!0'!C1158)</f>
        <v/>
      </c>
      <c r="D1157" t="str">
        <f>IF(OR(ISBLANK('!0'!D1159),ISERROR('!0'!D1159)),"",'!0'!D1159)</f>
        <v/>
      </c>
      <c r="E1157" t="str">
        <f>IF(OR(ISBLANK('!0'!E1159),ISERROR('!0'!E1159)),"",'!0'!E1159)</f>
        <v/>
      </c>
      <c r="F1157" t="str">
        <f>IF(OR(ISBLANK('!0'!F1159),ISERROR('!0'!F1159)),"",'!0'!F1159)</f>
        <v/>
      </c>
      <c r="G1157" t="str">
        <f>IF(OR(ISBLANK('!0'!G1159),ISERROR('!0'!G1159)),"",'!0'!G1159)</f>
        <v/>
      </c>
      <c r="H1157" t="str">
        <f>IF(OR(ISBLANK('!0'!H1159),ISERROR('!0'!H1159)),"",'!0'!H1159)</f>
        <v/>
      </c>
      <c r="I1157" s="4" t="str">
        <f>IF(OR(ISBLANK('!0'!I1159),ISERROR('!0'!I1159)),"",'!0'!I1159)</f>
        <v/>
      </c>
      <c r="J1157" t="str">
        <f>IF(OR(ISBLANK('!0'!J1159),ISERROR('!0'!J1159)),"",'!0'!J1159)</f>
        <v/>
      </c>
      <c r="K1157" s="59" t="str">
        <f>IF(OR(ISBLANK('!0'!K1159),ISERROR('!0'!K1159)),"",'!0'!K1159)</f>
        <v/>
      </c>
      <c r="L1157" t="str">
        <f>IF(OR(ISBLANK('!0'!L1159),ISERROR('!0'!L1159)),"",'!0'!L1159)</f>
        <v/>
      </c>
      <c r="M1157" t="str">
        <f>IF(OR(ISBLANK('!0'!M1159),ISERROR('!0'!M1159)),"",'!0'!M1159)</f>
        <v/>
      </c>
      <c r="N1157" t="str">
        <f>IF(OR(ISBLANK('!0'!N1159),ISERROR('!0'!N1159)),"",'!0'!N1159)</f>
        <v/>
      </c>
      <c r="O1157" t="str">
        <f>IF(OR(ISBLANK('!0'!O1159),ISERROR('!0'!O1159)),"",'!0'!O1159)</f>
        <v/>
      </c>
      <c r="P1157" t="str">
        <f>IF(OR(ISBLANK('!0'!P1159),ISERROR('!0'!P1159)),"",'!0'!P1159)</f>
        <v/>
      </c>
      <c r="Q1157" t="str">
        <f>IF(OR(ISBLANK('!0'!Q1159),ISERROR('!0'!Q1159)),"",'!0'!Q1159)</f>
        <v/>
      </c>
      <c r="R1157" t="str">
        <f>IF(OR(ISBLANK('!0'!R1159),ISERROR('!0'!R1159)),"",'!0'!R1159)</f>
        <v/>
      </c>
      <c r="S1157" t="str">
        <f>IF(OR(ISBLANK('!0'!S1159),ISERROR('!0'!S1159)),"",'!0'!S1159)</f>
        <v/>
      </c>
      <c r="T1157" t="str">
        <f>IF(OR(ISBLANK('!0'!T1159),ISERROR('!0'!T1159)),"",'!0'!T1159)</f>
        <v/>
      </c>
      <c r="U1157" t="str">
        <f>IF(OR(ISBLANK('!0'!U1159),ISERROR('!0'!U1159)),"",'!0'!U1159)</f>
        <v/>
      </c>
      <c r="V1157" t="str">
        <f>IF(OR(ISBLANK('!0'!V1159),ISERROR('!0'!V1159)),"",'!0'!V1159)</f>
        <v/>
      </c>
      <c r="W1157" t="str">
        <f>IF(OR(ISBLANK('!0'!W1159),ISERROR('!0'!W1159)),"",'!0'!W1159)</f>
        <v/>
      </c>
      <c r="X1157" t="str">
        <f>IF(OR(ISBLANK('!0'!X1159),ISERROR('!0'!X1159)),"",'!0'!X1159)</f>
        <v/>
      </c>
      <c r="Y1157" t="str">
        <f>IF(OR(ISBLANK('!0'!Y1159),ISERROR('!0'!Y1159)),"",'!0'!Y1159)</f>
        <v/>
      </c>
      <c r="Z1157" t="str">
        <f>IF(OR(ISBLANK('!0'!Z1159),ISERROR('!0'!Z1159)),"",'!0'!Z1159)</f>
        <v/>
      </c>
      <c r="AA1157" t="str">
        <f>IF(OR(ISBLANK('!0'!AA1159),ISERROR('!0'!AA1159)),"",'!0'!AA1159)</f>
        <v/>
      </c>
      <c r="AB1157" t="str">
        <f>IF(OR(ISBLANK('!0'!AB1159),ISERROR('!0'!AB1159)),"",'!0'!AB1159)</f>
        <v/>
      </c>
      <c r="AC1157" t="str">
        <f>IF(OR(ISBLANK('!0'!AI1159),ISERROR('!0'!AI1159)),"",'!0'!AI1159)</f>
        <v/>
      </c>
      <c r="AD1157" t="str">
        <f>IF(OR(ISBLANK('!0'!AJ1159),ISERROR('!0'!AJ1159)),"",'!0'!AJ1159)</f>
        <v/>
      </c>
      <c r="AE1157" t="str">
        <f>IF(OR(ISBLANK('!0'!AK1159),ISERROR('!0'!AK1159)),"",'!0'!AK1159)</f>
        <v/>
      </c>
      <c r="AF1157" t="str">
        <f>IF(OR(ISBLANK('!0'!AL1159),ISERROR('!0'!AL1159)),"",'!0'!AL1159)</f>
        <v/>
      </c>
      <c r="AG1157" t="str">
        <f>IF(OR(ISBLANK('!0'!AM1159),ISERROR('!0'!AM1159)),"",'!0'!AM1159)</f>
        <v/>
      </c>
      <c r="AH1157" t="str">
        <f>IF(OR(ISBLANK('!0'!AN1159),ISERROR('!0'!AN1159)),"",'!0'!AN1159)</f>
        <v/>
      </c>
      <c r="AI1157" t="str">
        <f>IF(OR(ISBLANK('!0'!AO1159),ISERROR('!0'!AO1159)),"",'!0'!AO1159)</f>
        <v/>
      </c>
      <c r="AJ1157" t="str">
        <f>IF(OR(ISBLANK('!0'!AP1159),ISERROR('!0'!AP1159)),"",'!0'!AP1159)</f>
        <v/>
      </c>
      <c r="AK1157" t="str">
        <f>IF(OR(ISBLANK('!0'!AQ1159),ISERROR('!0'!AQ1159)),"",'!0'!AQ1159)</f>
        <v/>
      </c>
      <c r="AL1157" t="str">
        <f>IF(OR(ISBLANK('!0'!AR1159),ISERROR('!0'!AR1159)),"",'!0'!AR1159)</f>
        <v/>
      </c>
      <c r="AM1157" t="str">
        <f>IF(OR(ISBLANK('!0'!AS1159),ISERROR('!0'!AS1159)),"",'!0'!AS1159)</f>
        <v/>
      </c>
      <c r="AN1157" t="str">
        <f>IF(OR(ISBLANK('!0'!AT1159),ISERROR('!0'!AT1159)),"",'!0'!AT1159)</f>
        <v/>
      </c>
      <c r="AO1157" t="str">
        <f>IF(OR(ISBLANK('!0'!AU1159),ISERROR('!0'!AU1159)),"",'!0'!AU1159)</f>
        <v/>
      </c>
      <c r="AP1157" t="str">
        <f>IF(OR(ISBLANK('!0'!AV1159),ISERROR('!0'!AV1159)),"",'!0'!AV1159)</f>
        <v/>
      </c>
      <c r="AQ1157" t="str">
        <f>IF(OR(ISBLANK('!0'!AW1159),ISERROR('!0'!AW1159)),"",'!0'!AW1159)</f>
        <v/>
      </c>
      <c r="AR1157" t="str">
        <f>IF(OR(ISBLANK('!0'!AX1159),ISERROR('!0'!AX1159)),"",'!0'!AX1159)</f>
        <v/>
      </c>
      <c r="AS1157" t="str">
        <f>IF(OR(ISBLANK('!0'!AY1159),ISERROR('!0'!AY1159)),"",'!0'!AY1159)</f>
        <v/>
      </c>
      <c r="AT1157" t="str">
        <f>IF(OR(ISBLANK('!0'!AZ1159),ISERROR('!0'!AZ1159)),"",'!0'!AZ1159)</f>
        <v/>
      </c>
      <c r="AU1157" t="str">
        <f>IF(OR(ISBLANK('!0'!BA1159),ISERROR('!0'!BA1159)),"",'!0'!BA1159)</f>
        <v/>
      </c>
      <c r="AV1157" t="str">
        <f>IF(OR(ISBLANK('!0'!BB1159),ISERROR('!0'!BB1159)),"",'!0'!BB1159)</f>
        <v/>
      </c>
      <c r="AW1157" t="str">
        <f>IF(OR(ISBLANK('!0'!BC1159),ISERROR('!0'!BC1159)),"",'!0'!BC1159)</f>
        <v/>
      </c>
      <c r="AX1157" t="str">
        <f>IF(OR(ISBLANK('!0'!BD1159),ISERROR('!0'!BD1159)),"",'!0'!BD1159)</f>
        <v/>
      </c>
      <c r="AY1157" t="str">
        <f>IF(OR(ISBLANK('!0'!BE1159),ISERROR('!0'!BE1159)),"",'!0'!BE1159)</f>
        <v/>
      </c>
      <c r="AZ1157" t="str">
        <f>IF(OR(ISBLANK('!0'!BF1159),ISERROR('!0'!BF1159)),"",'!0'!BF1159)</f>
        <v/>
      </c>
      <c r="BA1157" t="str">
        <f>IF(OR(ISBLANK('!0'!BG1159),ISERROR('!0'!BG1159)),"",'!0'!BG1159)</f>
        <v/>
      </c>
      <c r="BB1157" t="str">
        <f>IF(OR(ISBLANK('!0'!BH1159),ISERROR('!0'!BH1159)),"",'!0'!BH1159)</f>
        <v/>
      </c>
      <c r="BC1157" t="str">
        <f>IF(OR(ISBLANK('!0'!BI1159),ISERROR('!0'!BI1159)),"",'!0'!BI1159)</f>
        <v/>
      </c>
    </row>
    <row r="1158" spans="1:55" ht="12.75" customHeight="1" x14ac:dyDescent="0.2">
      <c r="A1158" t="str">
        <f>IF(OR(ISBLANK('!0'!A1160),ISERROR('!0'!A1160)),"",'!0'!A1160)</f>
        <v/>
      </c>
      <c r="B1158" t="str">
        <f>IF(OR(ISBLANK('!0'!B1160),ISERROR('!0'!B1160)),"",'!0'!B1160)</f>
        <v/>
      </c>
      <c r="C1158" t="str">
        <f>IF(OR(ISBLANK('!0'!C1159),ISERROR('!0'!C1159)),"",'!0'!C1159)</f>
        <v/>
      </c>
      <c r="D1158" t="str">
        <f>IF(OR(ISBLANK('!0'!D1160),ISERROR('!0'!D1160)),"",'!0'!D1160)</f>
        <v/>
      </c>
      <c r="E1158" t="str">
        <f>IF(OR(ISBLANK('!0'!E1160),ISERROR('!0'!E1160)),"",'!0'!E1160)</f>
        <v/>
      </c>
      <c r="F1158" t="str">
        <f>IF(OR(ISBLANK('!0'!F1160),ISERROR('!0'!F1160)),"",'!0'!F1160)</f>
        <v/>
      </c>
      <c r="G1158" t="str">
        <f>IF(OR(ISBLANK('!0'!G1160),ISERROR('!0'!G1160)),"",'!0'!G1160)</f>
        <v/>
      </c>
      <c r="H1158" t="str">
        <f>IF(OR(ISBLANK('!0'!H1160),ISERROR('!0'!H1160)),"",'!0'!H1160)</f>
        <v/>
      </c>
      <c r="I1158" s="4" t="str">
        <f>IF(OR(ISBLANK('!0'!I1160),ISERROR('!0'!I1160)),"",'!0'!I1160)</f>
        <v/>
      </c>
      <c r="J1158" t="str">
        <f>IF(OR(ISBLANK('!0'!J1160),ISERROR('!0'!J1160)),"",'!0'!J1160)</f>
        <v/>
      </c>
      <c r="K1158" s="59" t="str">
        <f>IF(OR(ISBLANK('!0'!K1160),ISERROR('!0'!K1160)),"",'!0'!K1160)</f>
        <v/>
      </c>
      <c r="L1158" t="str">
        <f>IF(OR(ISBLANK('!0'!L1160),ISERROR('!0'!L1160)),"",'!0'!L1160)</f>
        <v/>
      </c>
      <c r="M1158" t="str">
        <f>IF(OR(ISBLANK('!0'!M1160),ISERROR('!0'!M1160)),"",'!0'!M1160)</f>
        <v/>
      </c>
      <c r="N1158" t="str">
        <f>IF(OR(ISBLANK('!0'!N1160),ISERROR('!0'!N1160)),"",'!0'!N1160)</f>
        <v/>
      </c>
      <c r="O1158" t="str">
        <f>IF(OR(ISBLANK('!0'!O1160),ISERROR('!0'!O1160)),"",'!0'!O1160)</f>
        <v/>
      </c>
      <c r="P1158" t="str">
        <f>IF(OR(ISBLANK('!0'!P1160),ISERROR('!0'!P1160)),"",'!0'!P1160)</f>
        <v/>
      </c>
      <c r="Q1158" t="str">
        <f>IF(OR(ISBLANK('!0'!Q1160),ISERROR('!0'!Q1160)),"",'!0'!Q1160)</f>
        <v/>
      </c>
      <c r="R1158" t="str">
        <f>IF(OR(ISBLANK('!0'!R1160),ISERROR('!0'!R1160)),"",'!0'!R1160)</f>
        <v/>
      </c>
      <c r="S1158" t="str">
        <f>IF(OR(ISBLANK('!0'!S1160),ISERROR('!0'!S1160)),"",'!0'!S1160)</f>
        <v/>
      </c>
      <c r="T1158" t="str">
        <f>IF(OR(ISBLANK('!0'!T1160),ISERROR('!0'!T1160)),"",'!0'!T1160)</f>
        <v/>
      </c>
      <c r="U1158" t="str">
        <f>IF(OR(ISBLANK('!0'!U1160),ISERROR('!0'!U1160)),"",'!0'!U1160)</f>
        <v/>
      </c>
      <c r="V1158" t="str">
        <f>IF(OR(ISBLANK('!0'!V1160),ISERROR('!0'!V1160)),"",'!0'!V1160)</f>
        <v/>
      </c>
      <c r="W1158" t="str">
        <f>IF(OR(ISBLANK('!0'!W1160),ISERROR('!0'!W1160)),"",'!0'!W1160)</f>
        <v/>
      </c>
      <c r="X1158" t="str">
        <f>IF(OR(ISBLANK('!0'!X1160),ISERROR('!0'!X1160)),"",'!0'!X1160)</f>
        <v/>
      </c>
      <c r="Y1158" t="str">
        <f>IF(OR(ISBLANK('!0'!Y1160),ISERROR('!0'!Y1160)),"",'!0'!Y1160)</f>
        <v/>
      </c>
      <c r="Z1158" t="str">
        <f>IF(OR(ISBLANK('!0'!Z1160),ISERROR('!0'!Z1160)),"",'!0'!Z1160)</f>
        <v/>
      </c>
      <c r="AA1158" t="str">
        <f>IF(OR(ISBLANK('!0'!AA1160),ISERROR('!0'!AA1160)),"",'!0'!AA1160)</f>
        <v/>
      </c>
      <c r="AB1158" t="str">
        <f>IF(OR(ISBLANK('!0'!AB1160),ISERROR('!0'!AB1160)),"",'!0'!AB1160)</f>
        <v/>
      </c>
      <c r="AC1158" t="str">
        <f>IF(OR(ISBLANK('!0'!AI1160),ISERROR('!0'!AI1160)),"",'!0'!AI1160)</f>
        <v/>
      </c>
      <c r="AD1158" t="str">
        <f>IF(OR(ISBLANK('!0'!AJ1160),ISERROR('!0'!AJ1160)),"",'!0'!AJ1160)</f>
        <v/>
      </c>
      <c r="AE1158" t="str">
        <f>IF(OR(ISBLANK('!0'!AK1160),ISERROR('!0'!AK1160)),"",'!0'!AK1160)</f>
        <v/>
      </c>
      <c r="AF1158" t="str">
        <f>IF(OR(ISBLANK('!0'!AL1160),ISERROR('!0'!AL1160)),"",'!0'!AL1160)</f>
        <v/>
      </c>
      <c r="AG1158" t="str">
        <f>IF(OR(ISBLANK('!0'!AM1160),ISERROR('!0'!AM1160)),"",'!0'!AM1160)</f>
        <v/>
      </c>
      <c r="AH1158" t="str">
        <f>IF(OR(ISBLANK('!0'!AN1160),ISERROR('!0'!AN1160)),"",'!0'!AN1160)</f>
        <v/>
      </c>
      <c r="AI1158" t="str">
        <f>IF(OR(ISBLANK('!0'!AO1160),ISERROR('!0'!AO1160)),"",'!0'!AO1160)</f>
        <v/>
      </c>
      <c r="AJ1158" t="str">
        <f>IF(OR(ISBLANK('!0'!AP1160),ISERROR('!0'!AP1160)),"",'!0'!AP1160)</f>
        <v/>
      </c>
      <c r="AK1158" t="str">
        <f>IF(OR(ISBLANK('!0'!AQ1160),ISERROR('!0'!AQ1160)),"",'!0'!AQ1160)</f>
        <v/>
      </c>
      <c r="AL1158" t="str">
        <f>IF(OR(ISBLANK('!0'!AR1160),ISERROR('!0'!AR1160)),"",'!0'!AR1160)</f>
        <v/>
      </c>
      <c r="AM1158" t="str">
        <f>IF(OR(ISBLANK('!0'!AS1160),ISERROR('!0'!AS1160)),"",'!0'!AS1160)</f>
        <v/>
      </c>
      <c r="AN1158" t="str">
        <f>IF(OR(ISBLANK('!0'!AT1160),ISERROR('!0'!AT1160)),"",'!0'!AT1160)</f>
        <v/>
      </c>
      <c r="AO1158" t="str">
        <f>IF(OR(ISBLANK('!0'!AU1160),ISERROR('!0'!AU1160)),"",'!0'!AU1160)</f>
        <v/>
      </c>
      <c r="AP1158" t="str">
        <f>IF(OR(ISBLANK('!0'!AV1160),ISERROR('!0'!AV1160)),"",'!0'!AV1160)</f>
        <v/>
      </c>
      <c r="AQ1158" t="str">
        <f>IF(OR(ISBLANK('!0'!AW1160),ISERROR('!0'!AW1160)),"",'!0'!AW1160)</f>
        <v/>
      </c>
      <c r="AR1158" t="str">
        <f>IF(OR(ISBLANK('!0'!AX1160),ISERROR('!0'!AX1160)),"",'!0'!AX1160)</f>
        <v/>
      </c>
      <c r="AS1158" t="str">
        <f>IF(OR(ISBLANK('!0'!AY1160),ISERROR('!0'!AY1160)),"",'!0'!AY1160)</f>
        <v/>
      </c>
      <c r="AT1158" t="str">
        <f>IF(OR(ISBLANK('!0'!AZ1160),ISERROR('!0'!AZ1160)),"",'!0'!AZ1160)</f>
        <v/>
      </c>
      <c r="AU1158" t="str">
        <f>IF(OR(ISBLANK('!0'!BA1160),ISERROR('!0'!BA1160)),"",'!0'!BA1160)</f>
        <v/>
      </c>
      <c r="AV1158" t="str">
        <f>IF(OR(ISBLANK('!0'!BB1160),ISERROR('!0'!BB1160)),"",'!0'!BB1160)</f>
        <v/>
      </c>
      <c r="AW1158" t="str">
        <f>IF(OR(ISBLANK('!0'!BC1160),ISERROR('!0'!BC1160)),"",'!0'!BC1160)</f>
        <v/>
      </c>
      <c r="AX1158" t="str">
        <f>IF(OR(ISBLANK('!0'!BD1160),ISERROR('!0'!BD1160)),"",'!0'!BD1160)</f>
        <v/>
      </c>
      <c r="AY1158" t="str">
        <f>IF(OR(ISBLANK('!0'!BE1160),ISERROR('!0'!BE1160)),"",'!0'!BE1160)</f>
        <v/>
      </c>
      <c r="AZ1158" t="str">
        <f>IF(OR(ISBLANK('!0'!BF1160),ISERROR('!0'!BF1160)),"",'!0'!BF1160)</f>
        <v/>
      </c>
      <c r="BA1158" t="str">
        <f>IF(OR(ISBLANK('!0'!BG1160),ISERROR('!0'!BG1160)),"",'!0'!BG1160)</f>
        <v/>
      </c>
      <c r="BB1158" t="str">
        <f>IF(OR(ISBLANK('!0'!BH1160),ISERROR('!0'!BH1160)),"",'!0'!BH1160)</f>
        <v/>
      </c>
      <c r="BC1158" t="str">
        <f>IF(OR(ISBLANK('!0'!BI1160),ISERROR('!0'!BI1160)),"",'!0'!BI1160)</f>
        <v/>
      </c>
    </row>
    <row r="1159" spans="1:55" ht="12.75" customHeight="1" x14ac:dyDescent="0.2">
      <c r="A1159" t="str">
        <f>IF(OR(ISBLANK('!0'!A1161),ISERROR('!0'!A1161)),"",'!0'!A1161)</f>
        <v/>
      </c>
      <c r="B1159" t="str">
        <f>IF(OR(ISBLANK('!0'!B1161),ISERROR('!0'!B1161)),"",'!0'!B1161)</f>
        <v/>
      </c>
      <c r="C1159" t="str">
        <f>IF(OR(ISBLANK('!0'!C1160),ISERROR('!0'!C1160)),"",'!0'!C1160)</f>
        <v/>
      </c>
      <c r="D1159" t="str">
        <f>IF(OR(ISBLANK('!0'!D1161),ISERROR('!0'!D1161)),"",'!0'!D1161)</f>
        <v/>
      </c>
      <c r="E1159" t="str">
        <f>IF(OR(ISBLANK('!0'!E1161),ISERROR('!0'!E1161)),"",'!0'!E1161)</f>
        <v/>
      </c>
      <c r="F1159" t="str">
        <f>IF(OR(ISBLANK('!0'!F1161),ISERROR('!0'!F1161)),"",'!0'!F1161)</f>
        <v/>
      </c>
      <c r="G1159" t="str">
        <f>IF(OR(ISBLANK('!0'!G1161),ISERROR('!0'!G1161)),"",'!0'!G1161)</f>
        <v/>
      </c>
      <c r="H1159" t="str">
        <f>IF(OR(ISBLANK('!0'!H1161),ISERROR('!0'!H1161)),"",'!0'!H1161)</f>
        <v/>
      </c>
      <c r="I1159" s="4" t="str">
        <f>IF(OR(ISBLANK('!0'!I1161),ISERROR('!0'!I1161)),"",'!0'!I1161)</f>
        <v/>
      </c>
      <c r="J1159" t="str">
        <f>IF(OR(ISBLANK('!0'!J1161),ISERROR('!0'!J1161)),"",'!0'!J1161)</f>
        <v/>
      </c>
      <c r="K1159" s="59" t="str">
        <f>IF(OR(ISBLANK('!0'!K1161),ISERROR('!0'!K1161)),"",'!0'!K1161)</f>
        <v/>
      </c>
      <c r="L1159" t="str">
        <f>IF(OR(ISBLANK('!0'!L1161),ISERROR('!0'!L1161)),"",'!0'!L1161)</f>
        <v/>
      </c>
      <c r="M1159" t="str">
        <f>IF(OR(ISBLANK('!0'!M1161),ISERROR('!0'!M1161)),"",'!0'!M1161)</f>
        <v/>
      </c>
      <c r="N1159" t="str">
        <f>IF(OR(ISBLANK('!0'!N1161),ISERROR('!0'!N1161)),"",'!0'!N1161)</f>
        <v/>
      </c>
      <c r="O1159" t="str">
        <f>IF(OR(ISBLANK('!0'!O1161),ISERROR('!0'!O1161)),"",'!0'!O1161)</f>
        <v/>
      </c>
      <c r="P1159" t="str">
        <f>IF(OR(ISBLANK('!0'!P1161),ISERROR('!0'!P1161)),"",'!0'!P1161)</f>
        <v/>
      </c>
      <c r="Q1159" t="str">
        <f>IF(OR(ISBLANK('!0'!Q1161),ISERROR('!0'!Q1161)),"",'!0'!Q1161)</f>
        <v/>
      </c>
      <c r="R1159" t="str">
        <f>IF(OR(ISBLANK('!0'!R1161),ISERROR('!0'!R1161)),"",'!0'!R1161)</f>
        <v/>
      </c>
      <c r="S1159" t="str">
        <f>IF(OR(ISBLANK('!0'!S1161),ISERROR('!0'!S1161)),"",'!0'!S1161)</f>
        <v/>
      </c>
      <c r="T1159" t="str">
        <f>IF(OR(ISBLANK('!0'!T1161),ISERROR('!0'!T1161)),"",'!0'!T1161)</f>
        <v/>
      </c>
      <c r="U1159" t="str">
        <f>IF(OR(ISBLANK('!0'!U1161),ISERROR('!0'!U1161)),"",'!0'!U1161)</f>
        <v/>
      </c>
      <c r="V1159" t="str">
        <f>IF(OR(ISBLANK('!0'!V1161),ISERROR('!0'!V1161)),"",'!0'!V1161)</f>
        <v/>
      </c>
      <c r="W1159" t="str">
        <f>IF(OR(ISBLANK('!0'!W1161),ISERROR('!0'!W1161)),"",'!0'!W1161)</f>
        <v/>
      </c>
      <c r="X1159" t="str">
        <f>IF(OR(ISBLANK('!0'!X1161),ISERROR('!0'!X1161)),"",'!0'!X1161)</f>
        <v/>
      </c>
      <c r="Y1159" t="str">
        <f>IF(OR(ISBLANK('!0'!Y1161),ISERROR('!0'!Y1161)),"",'!0'!Y1161)</f>
        <v/>
      </c>
      <c r="Z1159" t="str">
        <f>IF(OR(ISBLANK('!0'!Z1161),ISERROR('!0'!Z1161)),"",'!0'!Z1161)</f>
        <v/>
      </c>
      <c r="AA1159" t="str">
        <f>IF(OR(ISBLANK('!0'!AA1161),ISERROR('!0'!AA1161)),"",'!0'!AA1161)</f>
        <v/>
      </c>
      <c r="AB1159" t="str">
        <f>IF(OR(ISBLANK('!0'!AB1161),ISERROR('!0'!AB1161)),"",'!0'!AB1161)</f>
        <v/>
      </c>
      <c r="AC1159" t="str">
        <f>IF(OR(ISBLANK('!0'!AI1161),ISERROR('!0'!AI1161)),"",'!0'!AI1161)</f>
        <v/>
      </c>
      <c r="AD1159" t="str">
        <f>IF(OR(ISBLANK('!0'!AJ1161),ISERROR('!0'!AJ1161)),"",'!0'!AJ1161)</f>
        <v/>
      </c>
      <c r="AE1159" t="str">
        <f>IF(OR(ISBLANK('!0'!AK1161),ISERROR('!0'!AK1161)),"",'!0'!AK1161)</f>
        <v/>
      </c>
      <c r="AF1159" t="str">
        <f>IF(OR(ISBLANK('!0'!AL1161),ISERROR('!0'!AL1161)),"",'!0'!AL1161)</f>
        <v/>
      </c>
      <c r="AG1159" t="str">
        <f>IF(OR(ISBLANK('!0'!AM1161),ISERROR('!0'!AM1161)),"",'!0'!AM1161)</f>
        <v/>
      </c>
      <c r="AH1159" t="str">
        <f>IF(OR(ISBLANK('!0'!AN1161),ISERROR('!0'!AN1161)),"",'!0'!AN1161)</f>
        <v/>
      </c>
      <c r="AI1159" t="str">
        <f>IF(OR(ISBLANK('!0'!AO1161),ISERROR('!0'!AO1161)),"",'!0'!AO1161)</f>
        <v/>
      </c>
      <c r="AJ1159" t="str">
        <f>IF(OR(ISBLANK('!0'!AP1161),ISERROR('!0'!AP1161)),"",'!0'!AP1161)</f>
        <v/>
      </c>
      <c r="AK1159" t="str">
        <f>IF(OR(ISBLANK('!0'!AQ1161),ISERROR('!0'!AQ1161)),"",'!0'!AQ1161)</f>
        <v/>
      </c>
      <c r="AL1159" t="str">
        <f>IF(OR(ISBLANK('!0'!AR1161),ISERROR('!0'!AR1161)),"",'!0'!AR1161)</f>
        <v/>
      </c>
      <c r="AM1159" t="str">
        <f>IF(OR(ISBLANK('!0'!AS1161),ISERROR('!0'!AS1161)),"",'!0'!AS1161)</f>
        <v/>
      </c>
      <c r="AN1159" t="str">
        <f>IF(OR(ISBLANK('!0'!AT1161),ISERROR('!0'!AT1161)),"",'!0'!AT1161)</f>
        <v/>
      </c>
      <c r="AO1159" t="str">
        <f>IF(OR(ISBLANK('!0'!AU1161),ISERROR('!0'!AU1161)),"",'!0'!AU1161)</f>
        <v/>
      </c>
      <c r="AP1159" t="str">
        <f>IF(OR(ISBLANK('!0'!AV1161),ISERROR('!0'!AV1161)),"",'!0'!AV1161)</f>
        <v/>
      </c>
      <c r="AQ1159" t="str">
        <f>IF(OR(ISBLANK('!0'!AW1161),ISERROR('!0'!AW1161)),"",'!0'!AW1161)</f>
        <v/>
      </c>
      <c r="AR1159" t="str">
        <f>IF(OR(ISBLANK('!0'!AX1161),ISERROR('!0'!AX1161)),"",'!0'!AX1161)</f>
        <v/>
      </c>
      <c r="AS1159" t="str">
        <f>IF(OR(ISBLANK('!0'!AY1161),ISERROR('!0'!AY1161)),"",'!0'!AY1161)</f>
        <v/>
      </c>
      <c r="AT1159" t="str">
        <f>IF(OR(ISBLANK('!0'!AZ1161),ISERROR('!0'!AZ1161)),"",'!0'!AZ1161)</f>
        <v/>
      </c>
      <c r="AU1159" t="str">
        <f>IF(OR(ISBLANK('!0'!BA1161),ISERROR('!0'!BA1161)),"",'!0'!BA1161)</f>
        <v/>
      </c>
      <c r="AV1159" t="str">
        <f>IF(OR(ISBLANK('!0'!BB1161),ISERROR('!0'!BB1161)),"",'!0'!BB1161)</f>
        <v/>
      </c>
      <c r="AW1159" t="str">
        <f>IF(OR(ISBLANK('!0'!BC1161),ISERROR('!0'!BC1161)),"",'!0'!BC1161)</f>
        <v/>
      </c>
      <c r="AX1159" t="str">
        <f>IF(OR(ISBLANK('!0'!BD1161),ISERROR('!0'!BD1161)),"",'!0'!BD1161)</f>
        <v/>
      </c>
      <c r="AY1159" t="str">
        <f>IF(OR(ISBLANK('!0'!BE1161),ISERROR('!0'!BE1161)),"",'!0'!BE1161)</f>
        <v/>
      </c>
      <c r="AZ1159" t="str">
        <f>IF(OR(ISBLANK('!0'!BF1161),ISERROR('!0'!BF1161)),"",'!0'!BF1161)</f>
        <v/>
      </c>
      <c r="BA1159" t="str">
        <f>IF(OR(ISBLANK('!0'!BG1161),ISERROR('!0'!BG1161)),"",'!0'!BG1161)</f>
        <v/>
      </c>
      <c r="BB1159" t="str">
        <f>IF(OR(ISBLANK('!0'!BH1161),ISERROR('!0'!BH1161)),"",'!0'!BH1161)</f>
        <v/>
      </c>
      <c r="BC1159" t="str">
        <f>IF(OR(ISBLANK('!0'!BI1161),ISERROR('!0'!BI1161)),"",'!0'!BI1161)</f>
        <v/>
      </c>
    </row>
    <row r="1160" spans="1:55" ht="12.75" customHeight="1" x14ac:dyDescent="0.2">
      <c r="A1160" t="str">
        <f>IF(OR(ISBLANK('!0'!A1162),ISERROR('!0'!A1162)),"",'!0'!A1162)</f>
        <v/>
      </c>
      <c r="B1160" t="str">
        <f>IF(OR(ISBLANK('!0'!B1162),ISERROR('!0'!B1162)),"",'!0'!B1162)</f>
        <v/>
      </c>
      <c r="C1160" t="str">
        <f>IF(OR(ISBLANK('!0'!C1161),ISERROR('!0'!C1161)),"",'!0'!C1161)</f>
        <v/>
      </c>
      <c r="D1160" t="str">
        <f>IF(OR(ISBLANK('!0'!D1162),ISERROR('!0'!D1162)),"",'!0'!D1162)</f>
        <v/>
      </c>
      <c r="E1160" t="str">
        <f>IF(OR(ISBLANK('!0'!E1162),ISERROR('!0'!E1162)),"",'!0'!E1162)</f>
        <v/>
      </c>
      <c r="F1160" t="str">
        <f>IF(OR(ISBLANK('!0'!F1162),ISERROR('!0'!F1162)),"",'!0'!F1162)</f>
        <v/>
      </c>
      <c r="G1160" t="str">
        <f>IF(OR(ISBLANK('!0'!G1162),ISERROR('!0'!G1162)),"",'!0'!G1162)</f>
        <v/>
      </c>
      <c r="H1160" t="str">
        <f>IF(OR(ISBLANK('!0'!H1162),ISERROR('!0'!H1162)),"",'!0'!H1162)</f>
        <v/>
      </c>
      <c r="I1160" s="4" t="str">
        <f>IF(OR(ISBLANK('!0'!I1162),ISERROR('!0'!I1162)),"",'!0'!I1162)</f>
        <v/>
      </c>
      <c r="J1160" t="str">
        <f>IF(OR(ISBLANK('!0'!J1162),ISERROR('!0'!J1162)),"",'!0'!J1162)</f>
        <v/>
      </c>
      <c r="K1160" s="59" t="str">
        <f>IF(OR(ISBLANK('!0'!K1162),ISERROR('!0'!K1162)),"",'!0'!K1162)</f>
        <v/>
      </c>
      <c r="L1160" t="str">
        <f>IF(OR(ISBLANK('!0'!L1162),ISERROR('!0'!L1162)),"",'!0'!L1162)</f>
        <v/>
      </c>
      <c r="M1160" t="str">
        <f>IF(OR(ISBLANK('!0'!M1162),ISERROR('!0'!M1162)),"",'!0'!M1162)</f>
        <v/>
      </c>
      <c r="N1160" t="str">
        <f>IF(OR(ISBLANK('!0'!N1162),ISERROR('!0'!N1162)),"",'!0'!N1162)</f>
        <v/>
      </c>
      <c r="O1160" t="str">
        <f>IF(OR(ISBLANK('!0'!O1162),ISERROR('!0'!O1162)),"",'!0'!O1162)</f>
        <v/>
      </c>
      <c r="P1160" t="str">
        <f>IF(OR(ISBLANK('!0'!P1162),ISERROR('!0'!P1162)),"",'!0'!P1162)</f>
        <v/>
      </c>
      <c r="Q1160" t="str">
        <f>IF(OR(ISBLANK('!0'!Q1162),ISERROR('!0'!Q1162)),"",'!0'!Q1162)</f>
        <v/>
      </c>
      <c r="R1160" t="str">
        <f>IF(OR(ISBLANK('!0'!R1162),ISERROR('!0'!R1162)),"",'!0'!R1162)</f>
        <v/>
      </c>
      <c r="S1160" t="str">
        <f>IF(OR(ISBLANK('!0'!S1162),ISERROR('!0'!S1162)),"",'!0'!S1162)</f>
        <v/>
      </c>
      <c r="T1160" t="str">
        <f>IF(OR(ISBLANK('!0'!T1162),ISERROR('!0'!T1162)),"",'!0'!T1162)</f>
        <v/>
      </c>
      <c r="U1160" t="str">
        <f>IF(OR(ISBLANK('!0'!U1162),ISERROR('!0'!U1162)),"",'!0'!U1162)</f>
        <v/>
      </c>
      <c r="V1160" t="str">
        <f>IF(OR(ISBLANK('!0'!V1162),ISERROR('!0'!V1162)),"",'!0'!V1162)</f>
        <v/>
      </c>
      <c r="W1160" t="str">
        <f>IF(OR(ISBLANK('!0'!W1162),ISERROR('!0'!W1162)),"",'!0'!W1162)</f>
        <v/>
      </c>
      <c r="X1160" t="str">
        <f>IF(OR(ISBLANK('!0'!X1162),ISERROR('!0'!X1162)),"",'!0'!X1162)</f>
        <v/>
      </c>
      <c r="Y1160" t="str">
        <f>IF(OR(ISBLANK('!0'!Y1162),ISERROR('!0'!Y1162)),"",'!0'!Y1162)</f>
        <v/>
      </c>
      <c r="Z1160" t="str">
        <f>IF(OR(ISBLANK('!0'!Z1162),ISERROR('!0'!Z1162)),"",'!0'!Z1162)</f>
        <v/>
      </c>
      <c r="AA1160" t="str">
        <f>IF(OR(ISBLANK('!0'!AA1162),ISERROR('!0'!AA1162)),"",'!0'!AA1162)</f>
        <v/>
      </c>
      <c r="AB1160" t="str">
        <f>IF(OR(ISBLANK('!0'!AB1162),ISERROR('!0'!AB1162)),"",'!0'!AB1162)</f>
        <v/>
      </c>
      <c r="AC1160" t="str">
        <f>IF(OR(ISBLANK('!0'!AI1162),ISERROR('!0'!AI1162)),"",'!0'!AI1162)</f>
        <v/>
      </c>
      <c r="AD1160" t="str">
        <f>IF(OR(ISBLANK('!0'!AJ1162),ISERROR('!0'!AJ1162)),"",'!0'!AJ1162)</f>
        <v/>
      </c>
      <c r="AE1160" t="str">
        <f>IF(OR(ISBLANK('!0'!AK1162),ISERROR('!0'!AK1162)),"",'!0'!AK1162)</f>
        <v/>
      </c>
      <c r="AF1160" t="str">
        <f>IF(OR(ISBLANK('!0'!AL1162),ISERROR('!0'!AL1162)),"",'!0'!AL1162)</f>
        <v/>
      </c>
      <c r="AG1160" t="str">
        <f>IF(OR(ISBLANK('!0'!AM1162),ISERROR('!0'!AM1162)),"",'!0'!AM1162)</f>
        <v/>
      </c>
      <c r="AH1160" t="str">
        <f>IF(OR(ISBLANK('!0'!AN1162),ISERROR('!0'!AN1162)),"",'!0'!AN1162)</f>
        <v/>
      </c>
      <c r="AI1160" t="str">
        <f>IF(OR(ISBLANK('!0'!AO1162),ISERROR('!0'!AO1162)),"",'!0'!AO1162)</f>
        <v/>
      </c>
      <c r="AJ1160" t="str">
        <f>IF(OR(ISBLANK('!0'!AP1162),ISERROR('!0'!AP1162)),"",'!0'!AP1162)</f>
        <v/>
      </c>
      <c r="AK1160" t="str">
        <f>IF(OR(ISBLANK('!0'!AQ1162),ISERROR('!0'!AQ1162)),"",'!0'!AQ1162)</f>
        <v/>
      </c>
      <c r="AL1160" t="str">
        <f>IF(OR(ISBLANK('!0'!AR1162),ISERROR('!0'!AR1162)),"",'!0'!AR1162)</f>
        <v/>
      </c>
      <c r="AM1160" t="str">
        <f>IF(OR(ISBLANK('!0'!AS1162),ISERROR('!0'!AS1162)),"",'!0'!AS1162)</f>
        <v/>
      </c>
      <c r="AN1160" t="str">
        <f>IF(OR(ISBLANK('!0'!AT1162),ISERROR('!0'!AT1162)),"",'!0'!AT1162)</f>
        <v/>
      </c>
      <c r="AO1160" t="str">
        <f>IF(OR(ISBLANK('!0'!AU1162),ISERROR('!0'!AU1162)),"",'!0'!AU1162)</f>
        <v/>
      </c>
      <c r="AP1160" t="str">
        <f>IF(OR(ISBLANK('!0'!AV1162),ISERROR('!0'!AV1162)),"",'!0'!AV1162)</f>
        <v/>
      </c>
      <c r="AQ1160" t="str">
        <f>IF(OR(ISBLANK('!0'!AW1162),ISERROR('!0'!AW1162)),"",'!0'!AW1162)</f>
        <v/>
      </c>
      <c r="AR1160" t="str">
        <f>IF(OR(ISBLANK('!0'!AX1162),ISERROR('!0'!AX1162)),"",'!0'!AX1162)</f>
        <v/>
      </c>
      <c r="AS1160" t="str">
        <f>IF(OR(ISBLANK('!0'!AY1162),ISERROR('!0'!AY1162)),"",'!0'!AY1162)</f>
        <v/>
      </c>
      <c r="AT1160" t="str">
        <f>IF(OR(ISBLANK('!0'!AZ1162),ISERROR('!0'!AZ1162)),"",'!0'!AZ1162)</f>
        <v/>
      </c>
      <c r="AU1160" t="str">
        <f>IF(OR(ISBLANK('!0'!BA1162),ISERROR('!0'!BA1162)),"",'!0'!BA1162)</f>
        <v/>
      </c>
      <c r="AV1160" t="str">
        <f>IF(OR(ISBLANK('!0'!BB1162),ISERROR('!0'!BB1162)),"",'!0'!BB1162)</f>
        <v/>
      </c>
      <c r="AW1160" t="str">
        <f>IF(OR(ISBLANK('!0'!BC1162),ISERROR('!0'!BC1162)),"",'!0'!BC1162)</f>
        <v/>
      </c>
      <c r="AX1160" t="str">
        <f>IF(OR(ISBLANK('!0'!BD1162),ISERROR('!0'!BD1162)),"",'!0'!BD1162)</f>
        <v/>
      </c>
      <c r="AY1160" t="str">
        <f>IF(OR(ISBLANK('!0'!BE1162),ISERROR('!0'!BE1162)),"",'!0'!BE1162)</f>
        <v/>
      </c>
      <c r="AZ1160" t="str">
        <f>IF(OR(ISBLANK('!0'!BF1162),ISERROR('!0'!BF1162)),"",'!0'!BF1162)</f>
        <v/>
      </c>
      <c r="BA1160" t="str">
        <f>IF(OR(ISBLANK('!0'!BG1162),ISERROR('!0'!BG1162)),"",'!0'!BG1162)</f>
        <v/>
      </c>
      <c r="BB1160" t="str">
        <f>IF(OR(ISBLANK('!0'!BH1162),ISERROR('!0'!BH1162)),"",'!0'!BH1162)</f>
        <v/>
      </c>
      <c r="BC1160" t="str">
        <f>IF(OR(ISBLANK('!0'!BI1162),ISERROR('!0'!BI1162)),"",'!0'!BI1162)</f>
        <v/>
      </c>
    </row>
    <row r="1161" spans="1:55" ht="12.75" customHeight="1" x14ac:dyDescent="0.2">
      <c r="A1161" t="str">
        <f>IF(OR(ISBLANK('!0'!A1163),ISERROR('!0'!A1163)),"",'!0'!A1163)</f>
        <v/>
      </c>
      <c r="B1161" t="str">
        <f>IF(OR(ISBLANK('!0'!B1163),ISERROR('!0'!B1163)),"",'!0'!B1163)</f>
        <v/>
      </c>
      <c r="C1161" t="str">
        <f>IF(OR(ISBLANK('!0'!C1162),ISERROR('!0'!C1162)),"",'!0'!C1162)</f>
        <v/>
      </c>
      <c r="D1161" t="str">
        <f>IF(OR(ISBLANK('!0'!D1163),ISERROR('!0'!D1163)),"",'!0'!D1163)</f>
        <v/>
      </c>
      <c r="E1161" t="str">
        <f>IF(OR(ISBLANK('!0'!E1163),ISERROR('!0'!E1163)),"",'!0'!E1163)</f>
        <v/>
      </c>
      <c r="F1161" t="str">
        <f>IF(OR(ISBLANK('!0'!F1163),ISERROR('!0'!F1163)),"",'!0'!F1163)</f>
        <v/>
      </c>
      <c r="G1161" t="str">
        <f>IF(OR(ISBLANK('!0'!G1163),ISERROR('!0'!G1163)),"",'!0'!G1163)</f>
        <v/>
      </c>
      <c r="H1161" t="str">
        <f>IF(OR(ISBLANK('!0'!H1163),ISERROR('!0'!H1163)),"",'!0'!H1163)</f>
        <v/>
      </c>
      <c r="I1161" s="4" t="str">
        <f>IF(OR(ISBLANK('!0'!I1163),ISERROR('!0'!I1163)),"",'!0'!I1163)</f>
        <v/>
      </c>
      <c r="J1161" t="str">
        <f>IF(OR(ISBLANK('!0'!J1163),ISERROR('!0'!J1163)),"",'!0'!J1163)</f>
        <v/>
      </c>
      <c r="K1161" s="59" t="str">
        <f>IF(OR(ISBLANK('!0'!K1163),ISERROR('!0'!K1163)),"",'!0'!K1163)</f>
        <v/>
      </c>
      <c r="L1161" t="str">
        <f>IF(OR(ISBLANK('!0'!L1163),ISERROR('!0'!L1163)),"",'!0'!L1163)</f>
        <v/>
      </c>
      <c r="M1161" t="str">
        <f>IF(OR(ISBLANK('!0'!M1163),ISERROR('!0'!M1163)),"",'!0'!M1163)</f>
        <v/>
      </c>
      <c r="N1161" t="str">
        <f>IF(OR(ISBLANK('!0'!N1163),ISERROR('!0'!N1163)),"",'!0'!N1163)</f>
        <v/>
      </c>
      <c r="O1161" t="str">
        <f>IF(OR(ISBLANK('!0'!O1163),ISERROR('!0'!O1163)),"",'!0'!O1163)</f>
        <v/>
      </c>
      <c r="P1161" t="str">
        <f>IF(OR(ISBLANK('!0'!P1163),ISERROR('!0'!P1163)),"",'!0'!P1163)</f>
        <v/>
      </c>
      <c r="Q1161" t="str">
        <f>IF(OR(ISBLANK('!0'!Q1163),ISERROR('!0'!Q1163)),"",'!0'!Q1163)</f>
        <v/>
      </c>
      <c r="R1161" t="str">
        <f>IF(OR(ISBLANK('!0'!R1163),ISERROR('!0'!R1163)),"",'!0'!R1163)</f>
        <v/>
      </c>
      <c r="S1161" t="str">
        <f>IF(OR(ISBLANK('!0'!S1163),ISERROR('!0'!S1163)),"",'!0'!S1163)</f>
        <v/>
      </c>
      <c r="T1161" t="str">
        <f>IF(OR(ISBLANK('!0'!T1163),ISERROR('!0'!T1163)),"",'!0'!T1163)</f>
        <v/>
      </c>
      <c r="U1161" t="str">
        <f>IF(OR(ISBLANK('!0'!U1163),ISERROR('!0'!U1163)),"",'!0'!U1163)</f>
        <v/>
      </c>
      <c r="V1161" t="str">
        <f>IF(OR(ISBLANK('!0'!V1163),ISERROR('!0'!V1163)),"",'!0'!V1163)</f>
        <v/>
      </c>
      <c r="W1161" t="str">
        <f>IF(OR(ISBLANK('!0'!W1163),ISERROR('!0'!W1163)),"",'!0'!W1163)</f>
        <v/>
      </c>
      <c r="X1161" t="str">
        <f>IF(OR(ISBLANK('!0'!X1163),ISERROR('!0'!X1163)),"",'!0'!X1163)</f>
        <v/>
      </c>
      <c r="Y1161" t="str">
        <f>IF(OR(ISBLANK('!0'!Y1163),ISERROR('!0'!Y1163)),"",'!0'!Y1163)</f>
        <v/>
      </c>
      <c r="Z1161" t="str">
        <f>IF(OR(ISBLANK('!0'!Z1163),ISERROR('!0'!Z1163)),"",'!0'!Z1163)</f>
        <v/>
      </c>
      <c r="AA1161" t="str">
        <f>IF(OR(ISBLANK('!0'!AA1163),ISERROR('!0'!AA1163)),"",'!0'!AA1163)</f>
        <v/>
      </c>
      <c r="AB1161" t="str">
        <f>IF(OR(ISBLANK('!0'!AB1163),ISERROR('!0'!AB1163)),"",'!0'!AB1163)</f>
        <v/>
      </c>
      <c r="AC1161" t="str">
        <f>IF(OR(ISBLANK('!0'!AI1163),ISERROR('!0'!AI1163)),"",'!0'!AI1163)</f>
        <v/>
      </c>
      <c r="AD1161" t="str">
        <f>IF(OR(ISBLANK('!0'!AJ1163),ISERROR('!0'!AJ1163)),"",'!0'!AJ1163)</f>
        <v/>
      </c>
      <c r="AE1161" t="str">
        <f>IF(OR(ISBLANK('!0'!AK1163),ISERROR('!0'!AK1163)),"",'!0'!AK1163)</f>
        <v/>
      </c>
      <c r="AF1161" t="str">
        <f>IF(OR(ISBLANK('!0'!AL1163),ISERROR('!0'!AL1163)),"",'!0'!AL1163)</f>
        <v/>
      </c>
      <c r="AG1161" t="str">
        <f>IF(OR(ISBLANK('!0'!AM1163),ISERROR('!0'!AM1163)),"",'!0'!AM1163)</f>
        <v/>
      </c>
      <c r="AH1161" t="str">
        <f>IF(OR(ISBLANK('!0'!AN1163),ISERROR('!0'!AN1163)),"",'!0'!AN1163)</f>
        <v/>
      </c>
      <c r="AI1161" t="str">
        <f>IF(OR(ISBLANK('!0'!AO1163),ISERROR('!0'!AO1163)),"",'!0'!AO1163)</f>
        <v/>
      </c>
      <c r="AJ1161" t="str">
        <f>IF(OR(ISBLANK('!0'!AP1163),ISERROR('!0'!AP1163)),"",'!0'!AP1163)</f>
        <v/>
      </c>
      <c r="AK1161" t="str">
        <f>IF(OR(ISBLANK('!0'!AQ1163),ISERROR('!0'!AQ1163)),"",'!0'!AQ1163)</f>
        <v/>
      </c>
      <c r="AL1161" t="str">
        <f>IF(OR(ISBLANK('!0'!AR1163),ISERROR('!0'!AR1163)),"",'!0'!AR1163)</f>
        <v/>
      </c>
      <c r="AM1161" t="str">
        <f>IF(OR(ISBLANK('!0'!AS1163),ISERROR('!0'!AS1163)),"",'!0'!AS1163)</f>
        <v/>
      </c>
      <c r="AN1161" t="str">
        <f>IF(OR(ISBLANK('!0'!AT1163),ISERROR('!0'!AT1163)),"",'!0'!AT1163)</f>
        <v/>
      </c>
      <c r="AO1161" t="str">
        <f>IF(OR(ISBLANK('!0'!AU1163),ISERROR('!0'!AU1163)),"",'!0'!AU1163)</f>
        <v/>
      </c>
      <c r="AP1161" t="str">
        <f>IF(OR(ISBLANK('!0'!AV1163),ISERROR('!0'!AV1163)),"",'!0'!AV1163)</f>
        <v/>
      </c>
      <c r="AQ1161" t="str">
        <f>IF(OR(ISBLANK('!0'!AW1163),ISERROR('!0'!AW1163)),"",'!0'!AW1163)</f>
        <v/>
      </c>
      <c r="AR1161" t="str">
        <f>IF(OR(ISBLANK('!0'!AX1163),ISERROR('!0'!AX1163)),"",'!0'!AX1163)</f>
        <v/>
      </c>
      <c r="AS1161" t="str">
        <f>IF(OR(ISBLANK('!0'!AY1163),ISERROR('!0'!AY1163)),"",'!0'!AY1163)</f>
        <v/>
      </c>
      <c r="AT1161" t="str">
        <f>IF(OR(ISBLANK('!0'!AZ1163),ISERROR('!0'!AZ1163)),"",'!0'!AZ1163)</f>
        <v/>
      </c>
      <c r="AU1161" t="str">
        <f>IF(OR(ISBLANK('!0'!BA1163),ISERROR('!0'!BA1163)),"",'!0'!BA1163)</f>
        <v/>
      </c>
      <c r="AV1161" t="str">
        <f>IF(OR(ISBLANK('!0'!BB1163),ISERROR('!0'!BB1163)),"",'!0'!BB1163)</f>
        <v/>
      </c>
      <c r="AW1161" t="str">
        <f>IF(OR(ISBLANK('!0'!BC1163),ISERROR('!0'!BC1163)),"",'!0'!BC1163)</f>
        <v/>
      </c>
      <c r="AX1161" t="str">
        <f>IF(OR(ISBLANK('!0'!BD1163),ISERROR('!0'!BD1163)),"",'!0'!BD1163)</f>
        <v/>
      </c>
      <c r="AY1161" t="str">
        <f>IF(OR(ISBLANK('!0'!BE1163),ISERROR('!0'!BE1163)),"",'!0'!BE1163)</f>
        <v/>
      </c>
      <c r="AZ1161" t="str">
        <f>IF(OR(ISBLANK('!0'!BF1163),ISERROR('!0'!BF1163)),"",'!0'!BF1163)</f>
        <v/>
      </c>
      <c r="BA1161" t="str">
        <f>IF(OR(ISBLANK('!0'!BG1163),ISERROR('!0'!BG1163)),"",'!0'!BG1163)</f>
        <v/>
      </c>
      <c r="BB1161" t="str">
        <f>IF(OR(ISBLANK('!0'!BH1163),ISERROR('!0'!BH1163)),"",'!0'!BH1163)</f>
        <v/>
      </c>
      <c r="BC1161" t="str">
        <f>IF(OR(ISBLANK('!0'!BI1163),ISERROR('!0'!BI1163)),"",'!0'!BI1163)</f>
        <v/>
      </c>
    </row>
    <row r="1162" spans="1:55" ht="12.75" customHeight="1" x14ac:dyDescent="0.2">
      <c r="A1162" t="str">
        <f>IF(OR(ISBLANK('!0'!A1164),ISERROR('!0'!A1164)),"",'!0'!A1164)</f>
        <v/>
      </c>
      <c r="B1162" t="str">
        <f>IF(OR(ISBLANK('!0'!B1164),ISERROR('!0'!B1164)),"",'!0'!B1164)</f>
        <v/>
      </c>
      <c r="C1162" t="str">
        <f>IF(OR(ISBLANK('!0'!C1163),ISERROR('!0'!C1163)),"",'!0'!C1163)</f>
        <v/>
      </c>
      <c r="D1162" t="str">
        <f>IF(OR(ISBLANK('!0'!D1164),ISERROR('!0'!D1164)),"",'!0'!D1164)</f>
        <v/>
      </c>
      <c r="E1162" t="str">
        <f>IF(OR(ISBLANK('!0'!E1164),ISERROR('!0'!E1164)),"",'!0'!E1164)</f>
        <v/>
      </c>
      <c r="F1162" t="str">
        <f>IF(OR(ISBLANK('!0'!F1164),ISERROR('!0'!F1164)),"",'!0'!F1164)</f>
        <v/>
      </c>
      <c r="G1162" t="str">
        <f>IF(OR(ISBLANK('!0'!G1164),ISERROR('!0'!G1164)),"",'!0'!G1164)</f>
        <v/>
      </c>
      <c r="H1162" t="str">
        <f>IF(OR(ISBLANK('!0'!H1164),ISERROR('!0'!H1164)),"",'!0'!H1164)</f>
        <v/>
      </c>
      <c r="I1162" s="4" t="str">
        <f>IF(OR(ISBLANK('!0'!I1164),ISERROR('!0'!I1164)),"",'!0'!I1164)</f>
        <v/>
      </c>
      <c r="J1162" t="str">
        <f>IF(OR(ISBLANK('!0'!J1164),ISERROR('!0'!J1164)),"",'!0'!J1164)</f>
        <v/>
      </c>
      <c r="K1162" s="59" t="str">
        <f>IF(OR(ISBLANK('!0'!K1164),ISERROR('!0'!K1164)),"",'!0'!K1164)</f>
        <v/>
      </c>
      <c r="L1162" t="str">
        <f>IF(OR(ISBLANK('!0'!L1164),ISERROR('!0'!L1164)),"",'!0'!L1164)</f>
        <v/>
      </c>
      <c r="M1162" t="str">
        <f>IF(OR(ISBLANK('!0'!M1164),ISERROR('!0'!M1164)),"",'!0'!M1164)</f>
        <v/>
      </c>
      <c r="N1162" t="str">
        <f>IF(OR(ISBLANK('!0'!N1164),ISERROR('!0'!N1164)),"",'!0'!N1164)</f>
        <v/>
      </c>
      <c r="O1162" t="str">
        <f>IF(OR(ISBLANK('!0'!O1164),ISERROR('!0'!O1164)),"",'!0'!O1164)</f>
        <v/>
      </c>
      <c r="P1162" t="str">
        <f>IF(OR(ISBLANK('!0'!P1164),ISERROR('!0'!P1164)),"",'!0'!P1164)</f>
        <v/>
      </c>
      <c r="Q1162" t="str">
        <f>IF(OR(ISBLANK('!0'!Q1164),ISERROR('!0'!Q1164)),"",'!0'!Q1164)</f>
        <v/>
      </c>
      <c r="R1162" t="str">
        <f>IF(OR(ISBLANK('!0'!R1164),ISERROR('!0'!R1164)),"",'!0'!R1164)</f>
        <v/>
      </c>
      <c r="S1162" t="str">
        <f>IF(OR(ISBLANK('!0'!S1164),ISERROR('!0'!S1164)),"",'!0'!S1164)</f>
        <v/>
      </c>
      <c r="T1162" t="str">
        <f>IF(OR(ISBLANK('!0'!T1164),ISERROR('!0'!T1164)),"",'!0'!T1164)</f>
        <v/>
      </c>
      <c r="U1162" t="str">
        <f>IF(OR(ISBLANK('!0'!U1164),ISERROR('!0'!U1164)),"",'!0'!U1164)</f>
        <v/>
      </c>
      <c r="V1162" t="str">
        <f>IF(OR(ISBLANK('!0'!V1164),ISERROR('!0'!V1164)),"",'!0'!V1164)</f>
        <v/>
      </c>
      <c r="W1162" t="str">
        <f>IF(OR(ISBLANK('!0'!W1164),ISERROR('!0'!W1164)),"",'!0'!W1164)</f>
        <v/>
      </c>
      <c r="X1162" t="str">
        <f>IF(OR(ISBLANK('!0'!X1164),ISERROR('!0'!X1164)),"",'!0'!X1164)</f>
        <v/>
      </c>
      <c r="Y1162" t="str">
        <f>IF(OR(ISBLANK('!0'!Y1164),ISERROR('!0'!Y1164)),"",'!0'!Y1164)</f>
        <v/>
      </c>
      <c r="Z1162" t="str">
        <f>IF(OR(ISBLANK('!0'!Z1164),ISERROR('!0'!Z1164)),"",'!0'!Z1164)</f>
        <v/>
      </c>
      <c r="AA1162" t="str">
        <f>IF(OR(ISBLANK('!0'!AA1164),ISERROR('!0'!AA1164)),"",'!0'!AA1164)</f>
        <v/>
      </c>
      <c r="AB1162" t="str">
        <f>IF(OR(ISBLANK('!0'!AB1164),ISERROR('!0'!AB1164)),"",'!0'!AB1164)</f>
        <v/>
      </c>
      <c r="AC1162" t="str">
        <f>IF(OR(ISBLANK('!0'!AI1164),ISERROR('!0'!AI1164)),"",'!0'!AI1164)</f>
        <v/>
      </c>
      <c r="AD1162" t="str">
        <f>IF(OR(ISBLANK('!0'!AJ1164),ISERROR('!0'!AJ1164)),"",'!0'!AJ1164)</f>
        <v/>
      </c>
      <c r="AE1162" t="str">
        <f>IF(OR(ISBLANK('!0'!AK1164),ISERROR('!0'!AK1164)),"",'!0'!AK1164)</f>
        <v/>
      </c>
      <c r="AF1162" t="str">
        <f>IF(OR(ISBLANK('!0'!AL1164),ISERROR('!0'!AL1164)),"",'!0'!AL1164)</f>
        <v/>
      </c>
      <c r="AG1162" t="str">
        <f>IF(OR(ISBLANK('!0'!AM1164),ISERROR('!0'!AM1164)),"",'!0'!AM1164)</f>
        <v/>
      </c>
      <c r="AH1162" t="str">
        <f>IF(OR(ISBLANK('!0'!AN1164),ISERROR('!0'!AN1164)),"",'!0'!AN1164)</f>
        <v/>
      </c>
      <c r="AI1162" t="str">
        <f>IF(OR(ISBLANK('!0'!AO1164),ISERROR('!0'!AO1164)),"",'!0'!AO1164)</f>
        <v/>
      </c>
      <c r="AJ1162" t="str">
        <f>IF(OR(ISBLANK('!0'!AP1164),ISERROR('!0'!AP1164)),"",'!0'!AP1164)</f>
        <v/>
      </c>
      <c r="AK1162" t="str">
        <f>IF(OR(ISBLANK('!0'!AQ1164),ISERROR('!0'!AQ1164)),"",'!0'!AQ1164)</f>
        <v/>
      </c>
      <c r="AL1162" t="str">
        <f>IF(OR(ISBLANK('!0'!AR1164),ISERROR('!0'!AR1164)),"",'!0'!AR1164)</f>
        <v/>
      </c>
      <c r="AM1162" t="str">
        <f>IF(OR(ISBLANK('!0'!AS1164),ISERROR('!0'!AS1164)),"",'!0'!AS1164)</f>
        <v/>
      </c>
      <c r="AN1162" t="str">
        <f>IF(OR(ISBLANK('!0'!AT1164),ISERROR('!0'!AT1164)),"",'!0'!AT1164)</f>
        <v/>
      </c>
      <c r="AO1162" t="str">
        <f>IF(OR(ISBLANK('!0'!AU1164),ISERROR('!0'!AU1164)),"",'!0'!AU1164)</f>
        <v/>
      </c>
      <c r="AP1162" t="str">
        <f>IF(OR(ISBLANK('!0'!AV1164),ISERROR('!0'!AV1164)),"",'!0'!AV1164)</f>
        <v/>
      </c>
      <c r="AQ1162" t="str">
        <f>IF(OR(ISBLANK('!0'!AW1164),ISERROR('!0'!AW1164)),"",'!0'!AW1164)</f>
        <v/>
      </c>
      <c r="AR1162" t="str">
        <f>IF(OR(ISBLANK('!0'!AX1164),ISERROR('!0'!AX1164)),"",'!0'!AX1164)</f>
        <v/>
      </c>
      <c r="AS1162" t="str">
        <f>IF(OR(ISBLANK('!0'!AY1164),ISERROR('!0'!AY1164)),"",'!0'!AY1164)</f>
        <v/>
      </c>
      <c r="AT1162" t="str">
        <f>IF(OR(ISBLANK('!0'!AZ1164),ISERROR('!0'!AZ1164)),"",'!0'!AZ1164)</f>
        <v/>
      </c>
      <c r="AU1162" t="str">
        <f>IF(OR(ISBLANK('!0'!BA1164),ISERROR('!0'!BA1164)),"",'!0'!BA1164)</f>
        <v/>
      </c>
      <c r="AV1162" t="str">
        <f>IF(OR(ISBLANK('!0'!BB1164),ISERROR('!0'!BB1164)),"",'!0'!BB1164)</f>
        <v/>
      </c>
      <c r="AW1162" t="str">
        <f>IF(OR(ISBLANK('!0'!BC1164),ISERROR('!0'!BC1164)),"",'!0'!BC1164)</f>
        <v/>
      </c>
      <c r="AX1162" t="str">
        <f>IF(OR(ISBLANK('!0'!BD1164),ISERROR('!0'!BD1164)),"",'!0'!BD1164)</f>
        <v/>
      </c>
      <c r="AY1162" t="str">
        <f>IF(OR(ISBLANK('!0'!BE1164),ISERROR('!0'!BE1164)),"",'!0'!BE1164)</f>
        <v/>
      </c>
      <c r="AZ1162" t="str">
        <f>IF(OR(ISBLANK('!0'!BF1164),ISERROR('!0'!BF1164)),"",'!0'!BF1164)</f>
        <v/>
      </c>
      <c r="BA1162" t="str">
        <f>IF(OR(ISBLANK('!0'!BG1164),ISERROR('!0'!BG1164)),"",'!0'!BG1164)</f>
        <v/>
      </c>
      <c r="BB1162" t="str">
        <f>IF(OR(ISBLANK('!0'!BH1164),ISERROR('!0'!BH1164)),"",'!0'!BH1164)</f>
        <v/>
      </c>
      <c r="BC1162" t="str">
        <f>IF(OR(ISBLANK('!0'!BI1164),ISERROR('!0'!BI1164)),"",'!0'!BI1164)</f>
        <v/>
      </c>
    </row>
    <row r="1163" spans="1:55" ht="12.75" customHeight="1" x14ac:dyDescent="0.2">
      <c r="A1163" t="str">
        <f>IF(OR(ISBLANK('!0'!A1165),ISERROR('!0'!A1165)),"",'!0'!A1165)</f>
        <v/>
      </c>
      <c r="B1163" t="str">
        <f>IF(OR(ISBLANK('!0'!B1165),ISERROR('!0'!B1165)),"",'!0'!B1165)</f>
        <v/>
      </c>
      <c r="C1163" t="str">
        <f>IF(OR(ISBLANK('!0'!C1164),ISERROR('!0'!C1164)),"",'!0'!C1164)</f>
        <v/>
      </c>
      <c r="D1163" t="str">
        <f>IF(OR(ISBLANK('!0'!D1165),ISERROR('!0'!D1165)),"",'!0'!D1165)</f>
        <v/>
      </c>
      <c r="E1163" t="str">
        <f>IF(OR(ISBLANK('!0'!E1165),ISERROR('!0'!E1165)),"",'!0'!E1165)</f>
        <v/>
      </c>
      <c r="F1163" t="str">
        <f>IF(OR(ISBLANK('!0'!F1165),ISERROR('!0'!F1165)),"",'!0'!F1165)</f>
        <v/>
      </c>
      <c r="G1163" t="str">
        <f>IF(OR(ISBLANK('!0'!G1165),ISERROR('!0'!G1165)),"",'!0'!G1165)</f>
        <v/>
      </c>
      <c r="H1163" t="str">
        <f>IF(OR(ISBLANK('!0'!H1165),ISERROR('!0'!H1165)),"",'!0'!H1165)</f>
        <v/>
      </c>
      <c r="I1163" s="4" t="str">
        <f>IF(OR(ISBLANK('!0'!I1165),ISERROR('!0'!I1165)),"",'!0'!I1165)</f>
        <v/>
      </c>
      <c r="J1163" t="str">
        <f>IF(OR(ISBLANK('!0'!J1165),ISERROR('!0'!J1165)),"",'!0'!J1165)</f>
        <v/>
      </c>
      <c r="K1163" s="59" t="str">
        <f>IF(OR(ISBLANK('!0'!K1165),ISERROR('!0'!K1165)),"",'!0'!K1165)</f>
        <v/>
      </c>
      <c r="L1163" t="str">
        <f>IF(OR(ISBLANK('!0'!L1165),ISERROR('!0'!L1165)),"",'!0'!L1165)</f>
        <v/>
      </c>
      <c r="M1163" t="str">
        <f>IF(OR(ISBLANK('!0'!M1165),ISERROR('!0'!M1165)),"",'!0'!M1165)</f>
        <v/>
      </c>
      <c r="N1163" t="str">
        <f>IF(OR(ISBLANK('!0'!N1165),ISERROR('!0'!N1165)),"",'!0'!N1165)</f>
        <v/>
      </c>
      <c r="O1163" t="str">
        <f>IF(OR(ISBLANK('!0'!O1165),ISERROR('!0'!O1165)),"",'!0'!O1165)</f>
        <v/>
      </c>
      <c r="P1163" t="str">
        <f>IF(OR(ISBLANK('!0'!P1165),ISERROR('!0'!P1165)),"",'!0'!P1165)</f>
        <v/>
      </c>
      <c r="Q1163" t="str">
        <f>IF(OR(ISBLANK('!0'!Q1165),ISERROR('!0'!Q1165)),"",'!0'!Q1165)</f>
        <v/>
      </c>
      <c r="R1163" t="str">
        <f>IF(OR(ISBLANK('!0'!R1165),ISERROR('!0'!R1165)),"",'!0'!R1165)</f>
        <v/>
      </c>
      <c r="S1163" t="str">
        <f>IF(OR(ISBLANK('!0'!S1165),ISERROR('!0'!S1165)),"",'!0'!S1165)</f>
        <v/>
      </c>
      <c r="T1163" t="str">
        <f>IF(OR(ISBLANK('!0'!T1165),ISERROR('!0'!T1165)),"",'!0'!T1165)</f>
        <v/>
      </c>
      <c r="U1163" t="str">
        <f>IF(OR(ISBLANK('!0'!U1165),ISERROR('!0'!U1165)),"",'!0'!U1165)</f>
        <v/>
      </c>
      <c r="V1163" t="str">
        <f>IF(OR(ISBLANK('!0'!V1165),ISERROR('!0'!V1165)),"",'!0'!V1165)</f>
        <v/>
      </c>
      <c r="W1163" t="str">
        <f>IF(OR(ISBLANK('!0'!W1165),ISERROR('!0'!W1165)),"",'!0'!W1165)</f>
        <v/>
      </c>
      <c r="X1163" t="str">
        <f>IF(OR(ISBLANK('!0'!X1165),ISERROR('!0'!X1165)),"",'!0'!X1165)</f>
        <v/>
      </c>
      <c r="Y1163" t="str">
        <f>IF(OR(ISBLANK('!0'!Y1165),ISERROR('!0'!Y1165)),"",'!0'!Y1165)</f>
        <v/>
      </c>
      <c r="Z1163" t="str">
        <f>IF(OR(ISBLANK('!0'!Z1165),ISERROR('!0'!Z1165)),"",'!0'!Z1165)</f>
        <v/>
      </c>
      <c r="AA1163" t="str">
        <f>IF(OR(ISBLANK('!0'!AA1165),ISERROR('!0'!AA1165)),"",'!0'!AA1165)</f>
        <v/>
      </c>
      <c r="AB1163" t="str">
        <f>IF(OR(ISBLANK('!0'!AB1165),ISERROR('!0'!AB1165)),"",'!0'!AB1165)</f>
        <v/>
      </c>
      <c r="AC1163" t="str">
        <f>IF(OR(ISBLANK('!0'!AI1165),ISERROR('!0'!AI1165)),"",'!0'!AI1165)</f>
        <v/>
      </c>
      <c r="AD1163" t="str">
        <f>IF(OR(ISBLANK('!0'!AJ1165),ISERROR('!0'!AJ1165)),"",'!0'!AJ1165)</f>
        <v/>
      </c>
      <c r="AE1163" t="str">
        <f>IF(OR(ISBLANK('!0'!AK1165),ISERROR('!0'!AK1165)),"",'!0'!AK1165)</f>
        <v/>
      </c>
      <c r="AF1163" t="str">
        <f>IF(OR(ISBLANK('!0'!AL1165),ISERROR('!0'!AL1165)),"",'!0'!AL1165)</f>
        <v/>
      </c>
      <c r="AG1163" t="str">
        <f>IF(OR(ISBLANK('!0'!AM1165),ISERROR('!0'!AM1165)),"",'!0'!AM1165)</f>
        <v/>
      </c>
      <c r="AH1163" t="str">
        <f>IF(OR(ISBLANK('!0'!AN1165),ISERROR('!0'!AN1165)),"",'!0'!AN1165)</f>
        <v/>
      </c>
      <c r="AI1163" t="str">
        <f>IF(OR(ISBLANK('!0'!AO1165),ISERROR('!0'!AO1165)),"",'!0'!AO1165)</f>
        <v/>
      </c>
      <c r="AJ1163" t="str">
        <f>IF(OR(ISBLANK('!0'!AP1165),ISERROR('!0'!AP1165)),"",'!0'!AP1165)</f>
        <v/>
      </c>
      <c r="AK1163" t="str">
        <f>IF(OR(ISBLANK('!0'!AQ1165),ISERROR('!0'!AQ1165)),"",'!0'!AQ1165)</f>
        <v/>
      </c>
      <c r="AL1163" t="str">
        <f>IF(OR(ISBLANK('!0'!AR1165),ISERROR('!0'!AR1165)),"",'!0'!AR1165)</f>
        <v/>
      </c>
      <c r="AM1163" t="str">
        <f>IF(OR(ISBLANK('!0'!AS1165),ISERROR('!0'!AS1165)),"",'!0'!AS1165)</f>
        <v/>
      </c>
      <c r="AN1163" t="str">
        <f>IF(OR(ISBLANK('!0'!AT1165),ISERROR('!0'!AT1165)),"",'!0'!AT1165)</f>
        <v/>
      </c>
      <c r="AO1163" t="str">
        <f>IF(OR(ISBLANK('!0'!AU1165),ISERROR('!0'!AU1165)),"",'!0'!AU1165)</f>
        <v/>
      </c>
      <c r="AP1163" t="str">
        <f>IF(OR(ISBLANK('!0'!AV1165),ISERROR('!0'!AV1165)),"",'!0'!AV1165)</f>
        <v/>
      </c>
      <c r="AQ1163" t="str">
        <f>IF(OR(ISBLANK('!0'!AW1165),ISERROR('!0'!AW1165)),"",'!0'!AW1165)</f>
        <v/>
      </c>
      <c r="AR1163" t="str">
        <f>IF(OR(ISBLANK('!0'!AX1165),ISERROR('!0'!AX1165)),"",'!0'!AX1165)</f>
        <v/>
      </c>
      <c r="AS1163" t="str">
        <f>IF(OR(ISBLANK('!0'!AY1165),ISERROR('!0'!AY1165)),"",'!0'!AY1165)</f>
        <v/>
      </c>
      <c r="AT1163" t="str">
        <f>IF(OR(ISBLANK('!0'!AZ1165),ISERROR('!0'!AZ1165)),"",'!0'!AZ1165)</f>
        <v/>
      </c>
      <c r="AU1163" t="str">
        <f>IF(OR(ISBLANK('!0'!BA1165),ISERROR('!0'!BA1165)),"",'!0'!BA1165)</f>
        <v/>
      </c>
      <c r="AV1163" t="str">
        <f>IF(OR(ISBLANK('!0'!BB1165),ISERROR('!0'!BB1165)),"",'!0'!BB1165)</f>
        <v/>
      </c>
      <c r="AW1163" t="str">
        <f>IF(OR(ISBLANK('!0'!BC1165),ISERROR('!0'!BC1165)),"",'!0'!BC1165)</f>
        <v/>
      </c>
      <c r="AX1163" t="str">
        <f>IF(OR(ISBLANK('!0'!BD1165),ISERROR('!0'!BD1165)),"",'!0'!BD1165)</f>
        <v/>
      </c>
      <c r="AY1163" t="str">
        <f>IF(OR(ISBLANK('!0'!BE1165),ISERROR('!0'!BE1165)),"",'!0'!BE1165)</f>
        <v/>
      </c>
      <c r="AZ1163" t="str">
        <f>IF(OR(ISBLANK('!0'!BF1165),ISERROR('!0'!BF1165)),"",'!0'!BF1165)</f>
        <v/>
      </c>
      <c r="BA1163" t="str">
        <f>IF(OR(ISBLANK('!0'!BG1165),ISERROR('!0'!BG1165)),"",'!0'!BG1165)</f>
        <v/>
      </c>
      <c r="BB1163" t="str">
        <f>IF(OR(ISBLANK('!0'!BH1165),ISERROR('!0'!BH1165)),"",'!0'!BH1165)</f>
        <v/>
      </c>
      <c r="BC1163" t="str">
        <f>IF(OR(ISBLANK('!0'!BI1165),ISERROR('!0'!BI1165)),"",'!0'!BI1165)</f>
        <v/>
      </c>
    </row>
    <row r="1164" spans="1:55" ht="12.75" customHeight="1" x14ac:dyDescent="0.2">
      <c r="A1164" t="str">
        <f>IF(OR(ISBLANK('!0'!A1166),ISERROR('!0'!A1166)),"",'!0'!A1166)</f>
        <v/>
      </c>
      <c r="B1164" t="str">
        <f>IF(OR(ISBLANK('!0'!B1166),ISERROR('!0'!B1166)),"",'!0'!B1166)</f>
        <v/>
      </c>
      <c r="C1164" t="str">
        <f>IF(OR(ISBLANK('!0'!C1165),ISERROR('!0'!C1165)),"",'!0'!C1165)</f>
        <v/>
      </c>
      <c r="D1164" t="str">
        <f>IF(OR(ISBLANK('!0'!D1166),ISERROR('!0'!D1166)),"",'!0'!D1166)</f>
        <v/>
      </c>
      <c r="E1164" t="str">
        <f>IF(OR(ISBLANK('!0'!E1166),ISERROR('!0'!E1166)),"",'!0'!E1166)</f>
        <v/>
      </c>
      <c r="F1164" t="str">
        <f>IF(OR(ISBLANK('!0'!F1166),ISERROR('!0'!F1166)),"",'!0'!F1166)</f>
        <v/>
      </c>
      <c r="G1164" t="str">
        <f>IF(OR(ISBLANK('!0'!G1166),ISERROR('!0'!G1166)),"",'!0'!G1166)</f>
        <v/>
      </c>
      <c r="H1164" t="str">
        <f>IF(OR(ISBLANK('!0'!H1166),ISERROR('!0'!H1166)),"",'!0'!H1166)</f>
        <v/>
      </c>
      <c r="I1164" s="4" t="str">
        <f>IF(OR(ISBLANK('!0'!I1166),ISERROR('!0'!I1166)),"",'!0'!I1166)</f>
        <v/>
      </c>
      <c r="J1164" t="str">
        <f>IF(OR(ISBLANK('!0'!J1166),ISERROR('!0'!J1166)),"",'!0'!J1166)</f>
        <v/>
      </c>
      <c r="K1164" s="59" t="str">
        <f>IF(OR(ISBLANK('!0'!K1166),ISERROR('!0'!K1166)),"",'!0'!K1166)</f>
        <v/>
      </c>
      <c r="L1164" t="str">
        <f>IF(OR(ISBLANK('!0'!L1166),ISERROR('!0'!L1166)),"",'!0'!L1166)</f>
        <v/>
      </c>
      <c r="M1164" t="str">
        <f>IF(OR(ISBLANK('!0'!M1166),ISERROR('!0'!M1166)),"",'!0'!M1166)</f>
        <v/>
      </c>
      <c r="N1164" t="str">
        <f>IF(OR(ISBLANK('!0'!N1166),ISERROR('!0'!N1166)),"",'!0'!N1166)</f>
        <v/>
      </c>
      <c r="O1164" t="str">
        <f>IF(OR(ISBLANK('!0'!O1166),ISERROR('!0'!O1166)),"",'!0'!O1166)</f>
        <v/>
      </c>
      <c r="P1164" t="str">
        <f>IF(OR(ISBLANK('!0'!P1166),ISERROR('!0'!P1166)),"",'!0'!P1166)</f>
        <v/>
      </c>
      <c r="Q1164" t="str">
        <f>IF(OR(ISBLANK('!0'!Q1166),ISERROR('!0'!Q1166)),"",'!0'!Q1166)</f>
        <v/>
      </c>
      <c r="R1164" t="str">
        <f>IF(OR(ISBLANK('!0'!R1166),ISERROR('!0'!R1166)),"",'!0'!R1166)</f>
        <v/>
      </c>
      <c r="S1164" t="str">
        <f>IF(OR(ISBLANK('!0'!S1166),ISERROR('!0'!S1166)),"",'!0'!S1166)</f>
        <v/>
      </c>
      <c r="T1164" t="str">
        <f>IF(OR(ISBLANK('!0'!T1166),ISERROR('!0'!T1166)),"",'!0'!T1166)</f>
        <v/>
      </c>
      <c r="U1164" t="str">
        <f>IF(OR(ISBLANK('!0'!U1166),ISERROR('!0'!U1166)),"",'!0'!U1166)</f>
        <v/>
      </c>
      <c r="V1164" t="str">
        <f>IF(OR(ISBLANK('!0'!V1166),ISERROR('!0'!V1166)),"",'!0'!V1166)</f>
        <v/>
      </c>
      <c r="W1164" t="str">
        <f>IF(OR(ISBLANK('!0'!W1166),ISERROR('!0'!W1166)),"",'!0'!W1166)</f>
        <v/>
      </c>
      <c r="X1164" t="str">
        <f>IF(OR(ISBLANK('!0'!X1166),ISERROR('!0'!X1166)),"",'!0'!X1166)</f>
        <v/>
      </c>
      <c r="Y1164" t="str">
        <f>IF(OR(ISBLANK('!0'!Y1166),ISERROR('!0'!Y1166)),"",'!0'!Y1166)</f>
        <v/>
      </c>
      <c r="Z1164" t="str">
        <f>IF(OR(ISBLANK('!0'!Z1166),ISERROR('!0'!Z1166)),"",'!0'!Z1166)</f>
        <v/>
      </c>
      <c r="AA1164" t="str">
        <f>IF(OR(ISBLANK('!0'!AA1166),ISERROR('!0'!AA1166)),"",'!0'!AA1166)</f>
        <v/>
      </c>
      <c r="AB1164" t="str">
        <f>IF(OR(ISBLANK('!0'!AB1166),ISERROR('!0'!AB1166)),"",'!0'!AB1166)</f>
        <v/>
      </c>
      <c r="AC1164" t="str">
        <f>IF(OR(ISBLANK('!0'!AI1166),ISERROR('!0'!AI1166)),"",'!0'!AI1166)</f>
        <v/>
      </c>
      <c r="AD1164" t="str">
        <f>IF(OR(ISBLANK('!0'!AJ1166),ISERROR('!0'!AJ1166)),"",'!0'!AJ1166)</f>
        <v/>
      </c>
      <c r="AE1164" t="str">
        <f>IF(OR(ISBLANK('!0'!AK1166),ISERROR('!0'!AK1166)),"",'!0'!AK1166)</f>
        <v/>
      </c>
      <c r="AF1164" t="str">
        <f>IF(OR(ISBLANK('!0'!AL1166),ISERROR('!0'!AL1166)),"",'!0'!AL1166)</f>
        <v/>
      </c>
      <c r="AG1164" t="str">
        <f>IF(OR(ISBLANK('!0'!AM1166),ISERROR('!0'!AM1166)),"",'!0'!AM1166)</f>
        <v/>
      </c>
      <c r="AH1164" t="str">
        <f>IF(OR(ISBLANK('!0'!AN1166),ISERROR('!0'!AN1166)),"",'!0'!AN1166)</f>
        <v/>
      </c>
      <c r="AI1164" t="str">
        <f>IF(OR(ISBLANK('!0'!AO1166),ISERROR('!0'!AO1166)),"",'!0'!AO1166)</f>
        <v/>
      </c>
      <c r="AJ1164" t="str">
        <f>IF(OR(ISBLANK('!0'!AP1166),ISERROR('!0'!AP1166)),"",'!0'!AP1166)</f>
        <v/>
      </c>
      <c r="AK1164" t="str">
        <f>IF(OR(ISBLANK('!0'!AQ1166),ISERROR('!0'!AQ1166)),"",'!0'!AQ1166)</f>
        <v/>
      </c>
      <c r="AL1164" t="str">
        <f>IF(OR(ISBLANK('!0'!AR1166),ISERROR('!0'!AR1166)),"",'!0'!AR1166)</f>
        <v/>
      </c>
      <c r="AM1164" t="str">
        <f>IF(OR(ISBLANK('!0'!AS1166),ISERROR('!0'!AS1166)),"",'!0'!AS1166)</f>
        <v/>
      </c>
      <c r="AN1164" t="str">
        <f>IF(OR(ISBLANK('!0'!AT1166),ISERROR('!0'!AT1166)),"",'!0'!AT1166)</f>
        <v/>
      </c>
      <c r="AO1164" t="str">
        <f>IF(OR(ISBLANK('!0'!AU1166),ISERROR('!0'!AU1166)),"",'!0'!AU1166)</f>
        <v/>
      </c>
      <c r="AP1164" t="str">
        <f>IF(OR(ISBLANK('!0'!AV1166),ISERROR('!0'!AV1166)),"",'!0'!AV1166)</f>
        <v/>
      </c>
      <c r="AQ1164" t="str">
        <f>IF(OR(ISBLANK('!0'!AW1166),ISERROR('!0'!AW1166)),"",'!0'!AW1166)</f>
        <v/>
      </c>
      <c r="AR1164" t="str">
        <f>IF(OR(ISBLANK('!0'!AX1166),ISERROR('!0'!AX1166)),"",'!0'!AX1166)</f>
        <v/>
      </c>
      <c r="AS1164" t="str">
        <f>IF(OR(ISBLANK('!0'!AY1166),ISERROR('!0'!AY1166)),"",'!0'!AY1166)</f>
        <v/>
      </c>
      <c r="AT1164" t="str">
        <f>IF(OR(ISBLANK('!0'!AZ1166),ISERROR('!0'!AZ1166)),"",'!0'!AZ1166)</f>
        <v/>
      </c>
      <c r="AU1164" t="str">
        <f>IF(OR(ISBLANK('!0'!BA1166),ISERROR('!0'!BA1166)),"",'!0'!BA1166)</f>
        <v/>
      </c>
      <c r="AV1164" t="str">
        <f>IF(OR(ISBLANK('!0'!BB1166),ISERROR('!0'!BB1166)),"",'!0'!BB1166)</f>
        <v/>
      </c>
      <c r="AW1164" t="str">
        <f>IF(OR(ISBLANK('!0'!BC1166),ISERROR('!0'!BC1166)),"",'!0'!BC1166)</f>
        <v/>
      </c>
      <c r="AX1164" t="str">
        <f>IF(OR(ISBLANK('!0'!BD1166),ISERROR('!0'!BD1166)),"",'!0'!BD1166)</f>
        <v/>
      </c>
      <c r="AY1164" t="str">
        <f>IF(OR(ISBLANK('!0'!BE1166),ISERROR('!0'!BE1166)),"",'!0'!BE1166)</f>
        <v/>
      </c>
      <c r="AZ1164" t="str">
        <f>IF(OR(ISBLANK('!0'!BF1166),ISERROR('!0'!BF1166)),"",'!0'!BF1166)</f>
        <v/>
      </c>
      <c r="BA1164" t="str">
        <f>IF(OR(ISBLANK('!0'!BG1166),ISERROR('!0'!BG1166)),"",'!0'!BG1166)</f>
        <v/>
      </c>
      <c r="BB1164" t="str">
        <f>IF(OR(ISBLANK('!0'!BH1166),ISERROR('!0'!BH1166)),"",'!0'!BH1166)</f>
        <v/>
      </c>
      <c r="BC1164" t="str">
        <f>IF(OR(ISBLANK('!0'!BI1166),ISERROR('!0'!BI1166)),"",'!0'!BI1166)</f>
        <v/>
      </c>
    </row>
    <row r="1165" spans="1:55" ht="12.75" customHeight="1" x14ac:dyDescent="0.2">
      <c r="A1165" t="str">
        <f>IF(OR(ISBLANK('!0'!A1167),ISERROR('!0'!A1167)),"",'!0'!A1167)</f>
        <v/>
      </c>
      <c r="B1165" t="str">
        <f>IF(OR(ISBLANK('!0'!B1167),ISERROR('!0'!B1167)),"",'!0'!B1167)</f>
        <v/>
      </c>
      <c r="C1165" t="str">
        <f>IF(OR(ISBLANK('!0'!C1166),ISERROR('!0'!C1166)),"",'!0'!C1166)</f>
        <v/>
      </c>
      <c r="D1165" t="str">
        <f>IF(OR(ISBLANK('!0'!D1167),ISERROR('!0'!D1167)),"",'!0'!D1167)</f>
        <v/>
      </c>
      <c r="E1165" t="str">
        <f>IF(OR(ISBLANK('!0'!E1167),ISERROR('!0'!E1167)),"",'!0'!E1167)</f>
        <v/>
      </c>
      <c r="F1165" t="str">
        <f>IF(OR(ISBLANK('!0'!F1167),ISERROR('!0'!F1167)),"",'!0'!F1167)</f>
        <v/>
      </c>
      <c r="G1165" t="str">
        <f>IF(OR(ISBLANK('!0'!G1167),ISERROR('!0'!G1167)),"",'!0'!G1167)</f>
        <v/>
      </c>
      <c r="H1165" t="str">
        <f>IF(OR(ISBLANK('!0'!H1167),ISERROR('!0'!H1167)),"",'!0'!H1167)</f>
        <v/>
      </c>
      <c r="I1165" s="4" t="str">
        <f>IF(OR(ISBLANK('!0'!I1167),ISERROR('!0'!I1167)),"",'!0'!I1167)</f>
        <v/>
      </c>
      <c r="J1165" t="str">
        <f>IF(OR(ISBLANK('!0'!J1167),ISERROR('!0'!J1167)),"",'!0'!J1167)</f>
        <v/>
      </c>
      <c r="K1165" s="59" t="str">
        <f>IF(OR(ISBLANK('!0'!K1167),ISERROR('!0'!K1167)),"",'!0'!K1167)</f>
        <v/>
      </c>
      <c r="L1165" t="str">
        <f>IF(OR(ISBLANK('!0'!L1167),ISERROR('!0'!L1167)),"",'!0'!L1167)</f>
        <v/>
      </c>
      <c r="M1165" t="str">
        <f>IF(OR(ISBLANK('!0'!M1167),ISERROR('!0'!M1167)),"",'!0'!M1167)</f>
        <v/>
      </c>
      <c r="N1165" t="str">
        <f>IF(OR(ISBLANK('!0'!N1167),ISERROR('!0'!N1167)),"",'!0'!N1167)</f>
        <v/>
      </c>
      <c r="O1165" t="str">
        <f>IF(OR(ISBLANK('!0'!O1167),ISERROR('!0'!O1167)),"",'!0'!O1167)</f>
        <v/>
      </c>
      <c r="P1165" t="str">
        <f>IF(OR(ISBLANK('!0'!P1167),ISERROR('!0'!P1167)),"",'!0'!P1167)</f>
        <v/>
      </c>
      <c r="Q1165" t="str">
        <f>IF(OR(ISBLANK('!0'!Q1167),ISERROR('!0'!Q1167)),"",'!0'!Q1167)</f>
        <v/>
      </c>
      <c r="R1165" t="str">
        <f>IF(OR(ISBLANK('!0'!R1167),ISERROR('!0'!R1167)),"",'!0'!R1167)</f>
        <v/>
      </c>
      <c r="S1165" t="str">
        <f>IF(OR(ISBLANK('!0'!S1167),ISERROR('!0'!S1167)),"",'!0'!S1167)</f>
        <v/>
      </c>
      <c r="T1165" t="str">
        <f>IF(OR(ISBLANK('!0'!T1167),ISERROR('!0'!T1167)),"",'!0'!T1167)</f>
        <v/>
      </c>
      <c r="U1165" t="str">
        <f>IF(OR(ISBLANK('!0'!U1167),ISERROR('!0'!U1167)),"",'!0'!U1167)</f>
        <v/>
      </c>
      <c r="V1165" t="str">
        <f>IF(OR(ISBLANK('!0'!V1167),ISERROR('!0'!V1167)),"",'!0'!V1167)</f>
        <v/>
      </c>
      <c r="W1165" t="str">
        <f>IF(OR(ISBLANK('!0'!W1167),ISERROR('!0'!W1167)),"",'!0'!W1167)</f>
        <v/>
      </c>
      <c r="X1165" t="str">
        <f>IF(OR(ISBLANK('!0'!X1167),ISERROR('!0'!X1167)),"",'!0'!X1167)</f>
        <v/>
      </c>
      <c r="Y1165" t="str">
        <f>IF(OR(ISBLANK('!0'!Y1167),ISERROR('!0'!Y1167)),"",'!0'!Y1167)</f>
        <v/>
      </c>
      <c r="Z1165" t="str">
        <f>IF(OR(ISBLANK('!0'!Z1167),ISERROR('!0'!Z1167)),"",'!0'!Z1167)</f>
        <v/>
      </c>
      <c r="AA1165" t="str">
        <f>IF(OR(ISBLANK('!0'!AA1167),ISERROR('!0'!AA1167)),"",'!0'!AA1167)</f>
        <v/>
      </c>
      <c r="AB1165" t="str">
        <f>IF(OR(ISBLANK('!0'!AB1167),ISERROR('!0'!AB1167)),"",'!0'!AB1167)</f>
        <v/>
      </c>
      <c r="AC1165" t="str">
        <f>IF(OR(ISBLANK('!0'!AI1167),ISERROR('!0'!AI1167)),"",'!0'!AI1167)</f>
        <v/>
      </c>
      <c r="AD1165" t="str">
        <f>IF(OR(ISBLANK('!0'!AJ1167),ISERROR('!0'!AJ1167)),"",'!0'!AJ1167)</f>
        <v/>
      </c>
      <c r="AE1165" t="str">
        <f>IF(OR(ISBLANK('!0'!AK1167),ISERROR('!0'!AK1167)),"",'!0'!AK1167)</f>
        <v/>
      </c>
      <c r="AF1165" t="str">
        <f>IF(OR(ISBLANK('!0'!AL1167),ISERROR('!0'!AL1167)),"",'!0'!AL1167)</f>
        <v/>
      </c>
      <c r="AG1165" t="str">
        <f>IF(OR(ISBLANK('!0'!AM1167),ISERROR('!0'!AM1167)),"",'!0'!AM1167)</f>
        <v/>
      </c>
      <c r="AH1165" t="str">
        <f>IF(OR(ISBLANK('!0'!AN1167),ISERROR('!0'!AN1167)),"",'!0'!AN1167)</f>
        <v/>
      </c>
      <c r="AI1165" t="str">
        <f>IF(OR(ISBLANK('!0'!AO1167),ISERROR('!0'!AO1167)),"",'!0'!AO1167)</f>
        <v/>
      </c>
      <c r="AJ1165" t="str">
        <f>IF(OR(ISBLANK('!0'!AP1167),ISERROR('!0'!AP1167)),"",'!0'!AP1167)</f>
        <v/>
      </c>
      <c r="AK1165" t="str">
        <f>IF(OR(ISBLANK('!0'!AQ1167),ISERROR('!0'!AQ1167)),"",'!0'!AQ1167)</f>
        <v/>
      </c>
      <c r="AL1165" t="str">
        <f>IF(OR(ISBLANK('!0'!AR1167),ISERROR('!0'!AR1167)),"",'!0'!AR1167)</f>
        <v/>
      </c>
      <c r="AM1165" t="str">
        <f>IF(OR(ISBLANK('!0'!AS1167),ISERROR('!0'!AS1167)),"",'!0'!AS1167)</f>
        <v/>
      </c>
      <c r="AN1165" t="str">
        <f>IF(OR(ISBLANK('!0'!AT1167),ISERROR('!0'!AT1167)),"",'!0'!AT1167)</f>
        <v/>
      </c>
      <c r="AO1165" t="str">
        <f>IF(OR(ISBLANK('!0'!AU1167),ISERROR('!0'!AU1167)),"",'!0'!AU1167)</f>
        <v/>
      </c>
      <c r="AP1165" t="str">
        <f>IF(OR(ISBLANK('!0'!AV1167),ISERROR('!0'!AV1167)),"",'!0'!AV1167)</f>
        <v/>
      </c>
      <c r="AQ1165" t="str">
        <f>IF(OR(ISBLANK('!0'!AW1167),ISERROR('!0'!AW1167)),"",'!0'!AW1167)</f>
        <v/>
      </c>
      <c r="AR1165" t="str">
        <f>IF(OR(ISBLANK('!0'!AX1167),ISERROR('!0'!AX1167)),"",'!0'!AX1167)</f>
        <v/>
      </c>
      <c r="AS1165" t="str">
        <f>IF(OR(ISBLANK('!0'!AY1167),ISERROR('!0'!AY1167)),"",'!0'!AY1167)</f>
        <v/>
      </c>
      <c r="AT1165" t="str">
        <f>IF(OR(ISBLANK('!0'!AZ1167),ISERROR('!0'!AZ1167)),"",'!0'!AZ1167)</f>
        <v/>
      </c>
      <c r="AU1165" t="str">
        <f>IF(OR(ISBLANK('!0'!BA1167),ISERROR('!0'!BA1167)),"",'!0'!BA1167)</f>
        <v/>
      </c>
      <c r="AV1165" t="str">
        <f>IF(OR(ISBLANK('!0'!BB1167),ISERROR('!0'!BB1167)),"",'!0'!BB1167)</f>
        <v/>
      </c>
      <c r="AW1165" t="str">
        <f>IF(OR(ISBLANK('!0'!BC1167),ISERROR('!0'!BC1167)),"",'!0'!BC1167)</f>
        <v/>
      </c>
      <c r="AX1165" t="str">
        <f>IF(OR(ISBLANK('!0'!BD1167),ISERROR('!0'!BD1167)),"",'!0'!BD1167)</f>
        <v/>
      </c>
      <c r="AY1165" t="str">
        <f>IF(OR(ISBLANK('!0'!BE1167),ISERROR('!0'!BE1167)),"",'!0'!BE1167)</f>
        <v/>
      </c>
      <c r="AZ1165" t="str">
        <f>IF(OR(ISBLANK('!0'!BF1167),ISERROR('!0'!BF1167)),"",'!0'!BF1167)</f>
        <v/>
      </c>
      <c r="BA1165" t="str">
        <f>IF(OR(ISBLANK('!0'!BG1167),ISERROR('!0'!BG1167)),"",'!0'!BG1167)</f>
        <v/>
      </c>
      <c r="BB1165" t="str">
        <f>IF(OR(ISBLANK('!0'!BH1167),ISERROR('!0'!BH1167)),"",'!0'!BH1167)</f>
        <v/>
      </c>
      <c r="BC1165" t="str">
        <f>IF(OR(ISBLANK('!0'!BI1167),ISERROR('!0'!BI1167)),"",'!0'!BI1167)</f>
        <v/>
      </c>
    </row>
    <row r="1166" spans="1:55" ht="12.75" customHeight="1" x14ac:dyDescent="0.2">
      <c r="A1166" t="str">
        <f>IF(OR(ISBLANK('!0'!A1168),ISERROR('!0'!A1168)),"",'!0'!A1168)</f>
        <v/>
      </c>
      <c r="B1166" t="str">
        <f>IF(OR(ISBLANK('!0'!B1168),ISERROR('!0'!B1168)),"",'!0'!B1168)</f>
        <v/>
      </c>
      <c r="C1166" t="str">
        <f>IF(OR(ISBLANK('!0'!C1167),ISERROR('!0'!C1167)),"",'!0'!C1167)</f>
        <v/>
      </c>
      <c r="D1166" t="str">
        <f>IF(OR(ISBLANK('!0'!D1168),ISERROR('!0'!D1168)),"",'!0'!D1168)</f>
        <v/>
      </c>
      <c r="E1166" t="str">
        <f>IF(OR(ISBLANK('!0'!E1168),ISERROR('!0'!E1168)),"",'!0'!E1168)</f>
        <v/>
      </c>
      <c r="F1166" t="str">
        <f>IF(OR(ISBLANK('!0'!F1168),ISERROR('!0'!F1168)),"",'!0'!F1168)</f>
        <v/>
      </c>
      <c r="G1166" t="str">
        <f>IF(OR(ISBLANK('!0'!G1168),ISERROR('!0'!G1168)),"",'!0'!G1168)</f>
        <v/>
      </c>
      <c r="H1166" t="str">
        <f>IF(OR(ISBLANK('!0'!H1168),ISERROR('!0'!H1168)),"",'!0'!H1168)</f>
        <v/>
      </c>
      <c r="I1166" s="4" t="str">
        <f>IF(OR(ISBLANK('!0'!I1168),ISERROR('!0'!I1168)),"",'!0'!I1168)</f>
        <v/>
      </c>
      <c r="J1166" t="str">
        <f>IF(OR(ISBLANK('!0'!J1168),ISERROR('!0'!J1168)),"",'!0'!J1168)</f>
        <v/>
      </c>
      <c r="K1166" s="59" t="str">
        <f>IF(OR(ISBLANK('!0'!K1168),ISERROR('!0'!K1168)),"",'!0'!K1168)</f>
        <v/>
      </c>
      <c r="L1166" t="str">
        <f>IF(OR(ISBLANK('!0'!L1168),ISERROR('!0'!L1168)),"",'!0'!L1168)</f>
        <v/>
      </c>
      <c r="M1166" t="str">
        <f>IF(OR(ISBLANK('!0'!M1168),ISERROR('!0'!M1168)),"",'!0'!M1168)</f>
        <v/>
      </c>
      <c r="N1166" t="str">
        <f>IF(OR(ISBLANK('!0'!N1168),ISERROR('!0'!N1168)),"",'!0'!N1168)</f>
        <v/>
      </c>
      <c r="O1166" t="str">
        <f>IF(OR(ISBLANK('!0'!O1168),ISERROR('!0'!O1168)),"",'!0'!O1168)</f>
        <v/>
      </c>
      <c r="P1166" t="str">
        <f>IF(OR(ISBLANK('!0'!P1168),ISERROR('!0'!P1168)),"",'!0'!P1168)</f>
        <v/>
      </c>
      <c r="Q1166" t="str">
        <f>IF(OR(ISBLANK('!0'!Q1168),ISERROR('!0'!Q1168)),"",'!0'!Q1168)</f>
        <v/>
      </c>
      <c r="R1166" t="str">
        <f>IF(OR(ISBLANK('!0'!R1168),ISERROR('!0'!R1168)),"",'!0'!R1168)</f>
        <v/>
      </c>
      <c r="S1166" t="str">
        <f>IF(OR(ISBLANK('!0'!S1168),ISERROR('!0'!S1168)),"",'!0'!S1168)</f>
        <v/>
      </c>
      <c r="T1166" t="str">
        <f>IF(OR(ISBLANK('!0'!T1168),ISERROR('!0'!T1168)),"",'!0'!T1168)</f>
        <v/>
      </c>
      <c r="U1166" t="str">
        <f>IF(OR(ISBLANK('!0'!U1168),ISERROR('!0'!U1168)),"",'!0'!U1168)</f>
        <v/>
      </c>
      <c r="V1166" t="str">
        <f>IF(OR(ISBLANK('!0'!V1168),ISERROR('!0'!V1168)),"",'!0'!V1168)</f>
        <v/>
      </c>
      <c r="W1166" t="str">
        <f>IF(OR(ISBLANK('!0'!W1168),ISERROR('!0'!W1168)),"",'!0'!W1168)</f>
        <v/>
      </c>
      <c r="X1166" t="str">
        <f>IF(OR(ISBLANK('!0'!X1168),ISERROR('!0'!X1168)),"",'!0'!X1168)</f>
        <v/>
      </c>
      <c r="Y1166" t="str">
        <f>IF(OR(ISBLANK('!0'!Y1168),ISERROR('!0'!Y1168)),"",'!0'!Y1168)</f>
        <v/>
      </c>
      <c r="Z1166" t="str">
        <f>IF(OR(ISBLANK('!0'!Z1168),ISERROR('!0'!Z1168)),"",'!0'!Z1168)</f>
        <v/>
      </c>
      <c r="AA1166" t="str">
        <f>IF(OR(ISBLANK('!0'!AA1168),ISERROR('!0'!AA1168)),"",'!0'!AA1168)</f>
        <v/>
      </c>
      <c r="AB1166" t="str">
        <f>IF(OR(ISBLANK('!0'!AB1168),ISERROR('!0'!AB1168)),"",'!0'!AB1168)</f>
        <v/>
      </c>
      <c r="AC1166" t="str">
        <f>IF(OR(ISBLANK('!0'!AI1168),ISERROR('!0'!AI1168)),"",'!0'!AI1168)</f>
        <v/>
      </c>
      <c r="AD1166" t="str">
        <f>IF(OR(ISBLANK('!0'!AJ1168),ISERROR('!0'!AJ1168)),"",'!0'!AJ1168)</f>
        <v/>
      </c>
      <c r="AE1166" t="str">
        <f>IF(OR(ISBLANK('!0'!AK1168),ISERROR('!0'!AK1168)),"",'!0'!AK1168)</f>
        <v/>
      </c>
      <c r="AF1166" t="str">
        <f>IF(OR(ISBLANK('!0'!AL1168),ISERROR('!0'!AL1168)),"",'!0'!AL1168)</f>
        <v/>
      </c>
      <c r="AG1166" t="str">
        <f>IF(OR(ISBLANK('!0'!AM1168),ISERROR('!0'!AM1168)),"",'!0'!AM1168)</f>
        <v/>
      </c>
      <c r="AH1166" t="str">
        <f>IF(OR(ISBLANK('!0'!AN1168),ISERROR('!0'!AN1168)),"",'!0'!AN1168)</f>
        <v/>
      </c>
      <c r="AI1166" t="str">
        <f>IF(OR(ISBLANK('!0'!AO1168),ISERROR('!0'!AO1168)),"",'!0'!AO1168)</f>
        <v/>
      </c>
      <c r="AJ1166" t="str">
        <f>IF(OR(ISBLANK('!0'!AP1168),ISERROR('!0'!AP1168)),"",'!0'!AP1168)</f>
        <v/>
      </c>
      <c r="AK1166" t="str">
        <f>IF(OR(ISBLANK('!0'!AQ1168),ISERROR('!0'!AQ1168)),"",'!0'!AQ1168)</f>
        <v/>
      </c>
      <c r="AL1166" t="str">
        <f>IF(OR(ISBLANK('!0'!AR1168),ISERROR('!0'!AR1168)),"",'!0'!AR1168)</f>
        <v/>
      </c>
      <c r="AM1166" t="str">
        <f>IF(OR(ISBLANK('!0'!AS1168),ISERROR('!0'!AS1168)),"",'!0'!AS1168)</f>
        <v/>
      </c>
      <c r="AN1166" t="str">
        <f>IF(OR(ISBLANK('!0'!AT1168),ISERROR('!0'!AT1168)),"",'!0'!AT1168)</f>
        <v/>
      </c>
      <c r="AO1166" t="str">
        <f>IF(OR(ISBLANK('!0'!AU1168),ISERROR('!0'!AU1168)),"",'!0'!AU1168)</f>
        <v/>
      </c>
      <c r="AP1166" t="str">
        <f>IF(OR(ISBLANK('!0'!AV1168),ISERROR('!0'!AV1168)),"",'!0'!AV1168)</f>
        <v/>
      </c>
      <c r="AQ1166" t="str">
        <f>IF(OR(ISBLANK('!0'!AW1168),ISERROR('!0'!AW1168)),"",'!0'!AW1168)</f>
        <v/>
      </c>
      <c r="AR1166" t="str">
        <f>IF(OR(ISBLANK('!0'!AX1168),ISERROR('!0'!AX1168)),"",'!0'!AX1168)</f>
        <v/>
      </c>
      <c r="AS1166" t="str">
        <f>IF(OR(ISBLANK('!0'!AY1168),ISERROR('!0'!AY1168)),"",'!0'!AY1168)</f>
        <v/>
      </c>
      <c r="AT1166" t="str">
        <f>IF(OR(ISBLANK('!0'!AZ1168),ISERROR('!0'!AZ1168)),"",'!0'!AZ1168)</f>
        <v/>
      </c>
      <c r="AU1166" t="str">
        <f>IF(OR(ISBLANK('!0'!BA1168),ISERROR('!0'!BA1168)),"",'!0'!BA1168)</f>
        <v/>
      </c>
      <c r="AV1166" t="str">
        <f>IF(OR(ISBLANK('!0'!BB1168),ISERROR('!0'!BB1168)),"",'!0'!BB1168)</f>
        <v/>
      </c>
      <c r="AW1166" t="str">
        <f>IF(OR(ISBLANK('!0'!BC1168),ISERROR('!0'!BC1168)),"",'!0'!BC1168)</f>
        <v/>
      </c>
      <c r="AX1166" t="str">
        <f>IF(OR(ISBLANK('!0'!BD1168),ISERROR('!0'!BD1168)),"",'!0'!BD1168)</f>
        <v/>
      </c>
      <c r="AY1166" t="str">
        <f>IF(OR(ISBLANK('!0'!BE1168),ISERROR('!0'!BE1168)),"",'!0'!BE1168)</f>
        <v/>
      </c>
      <c r="AZ1166" t="str">
        <f>IF(OR(ISBLANK('!0'!BF1168),ISERROR('!0'!BF1168)),"",'!0'!BF1168)</f>
        <v/>
      </c>
      <c r="BA1166" t="str">
        <f>IF(OR(ISBLANK('!0'!BG1168),ISERROR('!0'!BG1168)),"",'!0'!BG1168)</f>
        <v/>
      </c>
      <c r="BB1166" t="str">
        <f>IF(OR(ISBLANK('!0'!BH1168),ISERROR('!0'!BH1168)),"",'!0'!BH1168)</f>
        <v/>
      </c>
      <c r="BC1166" t="str">
        <f>IF(OR(ISBLANK('!0'!BI1168),ISERROR('!0'!BI1168)),"",'!0'!BI1168)</f>
        <v/>
      </c>
    </row>
    <row r="1167" spans="1:55" ht="12.75" customHeight="1" x14ac:dyDescent="0.2">
      <c r="A1167" t="str">
        <f>IF(OR(ISBLANK('!0'!A1169),ISERROR('!0'!A1169)),"",'!0'!A1169)</f>
        <v/>
      </c>
      <c r="B1167" t="str">
        <f>IF(OR(ISBLANK('!0'!B1169),ISERROR('!0'!B1169)),"",'!0'!B1169)</f>
        <v/>
      </c>
      <c r="C1167" t="str">
        <f>IF(OR(ISBLANK('!0'!C1168),ISERROR('!0'!C1168)),"",'!0'!C1168)</f>
        <v/>
      </c>
      <c r="D1167" t="str">
        <f>IF(OR(ISBLANK('!0'!D1169),ISERROR('!0'!D1169)),"",'!0'!D1169)</f>
        <v/>
      </c>
      <c r="E1167" t="str">
        <f>IF(OR(ISBLANK('!0'!E1169),ISERROR('!0'!E1169)),"",'!0'!E1169)</f>
        <v/>
      </c>
      <c r="F1167" t="str">
        <f>IF(OR(ISBLANK('!0'!F1169),ISERROR('!0'!F1169)),"",'!0'!F1169)</f>
        <v/>
      </c>
      <c r="G1167" t="str">
        <f>IF(OR(ISBLANK('!0'!G1169),ISERROR('!0'!G1169)),"",'!0'!G1169)</f>
        <v/>
      </c>
      <c r="H1167" t="str">
        <f>IF(OR(ISBLANK('!0'!H1169),ISERROR('!0'!H1169)),"",'!0'!H1169)</f>
        <v/>
      </c>
      <c r="I1167" s="4" t="str">
        <f>IF(OR(ISBLANK('!0'!I1169),ISERROR('!0'!I1169)),"",'!0'!I1169)</f>
        <v/>
      </c>
      <c r="J1167" t="str">
        <f>IF(OR(ISBLANK('!0'!J1169),ISERROR('!0'!J1169)),"",'!0'!J1169)</f>
        <v/>
      </c>
      <c r="K1167" s="59" t="str">
        <f>IF(OR(ISBLANK('!0'!K1169),ISERROR('!0'!K1169)),"",'!0'!K1169)</f>
        <v/>
      </c>
      <c r="L1167" t="str">
        <f>IF(OR(ISBLANK('!0'!L1169),ISERROR('!0'!L1169)),"",'!0'!L1169)</f>
        <v/>
      </c>
      <c r="M1167" t="str">
        <f>IF(OR(ISBLANK('!0'!M1169),ISERROR('!0'!M1169)),"",'!0'!M1169)</f>
        <v/>
      </c>
      <c r="N1167" t="str">
        <f>IF(OR(ISBLANK('!0'!N1169),ISERROR('!0'!N1169)),"",'!0'!N1169)</f>
        <v/>
      </c>
      <c r="O1167" t="str">
        <f>IF(OR(ISBLANK('!0'!O1169),ISERROR('!0'!O1169)),"",'!0'!O1169)</f>
        <v/>
      </c>
      <c r="P1167" t="str">
        <f>IF(OR(ISBLANK('!0'!P1169),ISERROR('!0'!P1169)),"",'!0'!P1169)</f>
        <v/>
      </c>
      <c r="Q1167" t="str">
        <f>IF(OR(ISBLANK('!0'!Q1169),ISERROR('!0'!Q1169)),"",'!0'!Q1169)</f>
        <v/>
      </c>
      <c r="R1167" t="str">
        <f>IF(OR(ISBLANK('!0'!R1169),ISERROR('!0'!R1169)),"",'!0'!R1169)</f>
        <v/>
      </c>
      <c r="S1167" t="str">
        <f>IF(OR(ISBLANK('!0'!S1169),ISERROR('!0'!S1169)),"",'!0'!S1169)</f>
        <v/>
      </c>
      <c r="T1167" t="str">
        <f>IF(OR(ISBLANK('!0'!T1169),ISERROR('!0'!T1169)),"",'!0'!T1169)</f>
        <v/>
      </c>
      <c r="U1167" t="str">
        <f>IF(OR(ISBLANK('!0'!U1169),ISERROR('!0'!U1169)),"",'!0'!U1169)</f>
        <v/>
      </c>
      <c r="V1167" t="str">
        <f>IF(OR(ISBLANK('!0'!V1169),ISERROR('!0'!V1169)),"",'!0'!V1169)</f>
        <v/>
      </c>
      <c r="W1167" t="str">
        <f>IF(OR(ISBLANK('!0'!W1169),ISERROR('!0'!W1169)),"",'!0'!W1169)</f>
        <v/>
      </c>
      <c r="X1167" t="str">
        <f>IF(OR(ISBLANK('!0'!X1169),ISERROR('!0'!X1169)),"",'!0'!X1169)</f>
        <v/>
      </c>
      <c r="Y1167" t="str">
        <f>IF(OR(ISBLANK('!0'!Y1169),ISERROR('!0'!Y1169)),"",'!0'!Y1169)</f>
        <v/>
      </c>
      <c r="Z1167" t="str">
        <f>IF(OR(ISBLANK('!0'!Z1169),ISERROR('!0'!Z1169)),"",'!0'!Z1169)</f>
        <v/>
      </c>
      <c r="AA1167" t="str">
        <f>IF(OR(ISBLANK('!0'!AA1169),ISERROR('!0'!AA1169)),"",'!0'!AA1169)</f>
        <v/>
      </c>
      <c r="AB1167" t="str">
        <f>IF(OR(ISBLANK('!0'!AB1169),ISERROR('!0'!AB1169)),"",'!0'!AB1169)</f>
        <v/>
      </c>
      <c r="AC1167" t="str">
        <f>IF(OR(ISBLANK('!0'!AI1169),ISERROR('!0'!AI1169)),"",'!0'!AI1169)</f>
        <v/>
      </c>
      <c r="AD1167" t="str">
        <f>IF(OR(ISBLANK('!0'!AJ1169),ISERROR('!0'!AJ1169)),"",'!0'!AJ1169)</f>
        <v/>
      </c>
      <c r="AE1167" t="str">
        <f>IF(OR(ISBLANK('!0'!AK1169),ISERROR('!0'!AK1169)),"",'!0'!AK1169)</f>
        <v/>
      </c>
      <c r="AF1167" t="str">
        <f>IF(OR(ISBLANK('!0'!AL1169),ISERROR('!0'!AL1169)),"",'!0'!AL1169)</f>
        <v/>
      </c>
      <c r="AG1167" t="str">
        <f>IF(OR(ISBLANK('!0'!AM1169),ISERROR('!0'!AM1169)),"",'!0'!AM1169)</f>
        <v/>
      </c>
      <c r="AH1167" t="str">
        <f>IF(OR(ISBLANK('!0'!AN1169),ISERROR('!0'!AN1169)),"",'!0'!AN1169)</f>
        <v/>
      </c>
      <c r="AI1167" t="str">
        <f>IF(OR(ISBLANK('!0'!AO1169),ISERROR('!0'!AO1169)),"",'!0'!AO1169)</f>
        <v/>
      </c>
      <c r="AJ1167" t="str">
        <f>IF(OR(ISBLANK('!0'!AP1169),ISERROR('!0'!AP1169)),"",'!0'!AP1169)</f>
        <v/>
      </c>
      <c r="AK1167" t="str">
        <f>IF(OR(ISBLANK('!0'!AQ1169),ISERROR('!0'!AQ1169)),"",'!0'!AQ1169)</f>
        <v/>
      </c>
      <c r="AL1167" t="str">
        <f>IF(OR(ISBLANK('!0'!AR1169),ISERROR('!0'!AR1169)),"",'!0'!AR1169)</f>
        <v/>
      </c>
      <c r="AM1167" t="str">
        <f>IF(OR(ISBLANK('!0'!AS1169),ISERROR('!0'!AS1169)),"",'!0'!AS1169)</f>
        <v/>
      </c>
      <c r="AN1167" t="str">
        <f>IF(OR(ISBLANK('!0'!AT1169),ISERROR('!0'!AT1169)),"",'!0'!AT1169)</f>
        <v/>
      </c>
      <c r="AO1167" t="str">
        <f>IF(OR(ISBLANK('!0'!AU1169),ISERROR('!0'!AU1169)),"",'!0'!AU1169)</f>
        <v/>
      </c>
      <c r="AP1167" t="str">
        <f>IF(OR(ISBLANK('!0'!AV1169),ISERROR('!0'!AV1169)),"",'!0'!AV1169)</f>
        <v/>
      </c>
      <c r="AQ1167" t="str">
        <f>IF(OR(ISBLANK('!0'!AW1169),ISERROR('!0'!AW1169)),"",'!0'!AW1169)</f>
        <v/>
      </c>
      <c r="AR1167" t="str">
        <f>IF(OR(ISBLANK('!0'!AX1169),ISERROR('!0'!AX1169)),"",'!0'!AX1169)</f>
        <v/>
      </c>
      <c r="AS1167" t="str">
        <f>IF(OR(ISBLANK('!0'!AY1169),ISERROR('!0'!AY1169)),"",'!0'!AY1169)</f>
        <v/>
      </c>
      <c r="AT1167" t="str">
        <f>IF(OR(ISBLANK('!0'!AZ1169),ISERROR('!0'!AZ1169)),"",'!0'!AZ1169)</f>
        <v/>
      </c>
      <c r="AU1167" t="str">
        <f>IF(OR(ISBLANK('!0'!BA1169),ISERROR('!0'!BA1169)),"",'!0'!BA1169)</f>
        <v/>
      </c>
      <c r="AV1167" t="str">
        <f>IF(OR(ISBLANK('!0'!BB1169),ISERROR('!0'!BB1169)),"",'!0'!BB1169)</f>
        <v/>
      </c>
      <c r="AW1167" t="str">
        <f>IF(OR(ISBLANK('!0'!BC1169),ISERROR('!0'!BC1169)),"",'!0'!BC1169)</f>
        <v/>
      </c>
      <c r="AX1167" t="str">
        <f>IF(OR(ISBLANK('!0'!BD1169),ISERROR('!0'!BD1169)),"",'!0'!BD1169)</f>
        <v/>
      </c>
      <c r="AY1167" t="str">
        <f>IF(OR(ISBLANK('!0'!BE1169),ISERROR('!0'!BE1169)),"",'!0'!BE1169)</f>
        <v/>
      </c>
      <c r="AZ1167" t="str">
        <f>IF(OR(ISBLANK('!0'!BF1169),ISERROR('!0'!BF1169)),"",'!0'!BF1169)</f>
        <v/>
      </c>
      <c r="BA1167" t="str">
        <f>IF(OR(ISBLANK('!0'!BG1169),ISERROR('!0'!BG1169)),"",'!0'!BG1169)</f>
        <v/>
      </c>
      <c r="BB1167" t="str">
        <f>IF(OR(ISBLANK('!0'!BH1169),ISERROR('!0'!BH1169)),"",'!0'!BH1169)</f>
        <v/>
      </c>
      <c r="BC1167" t="str">
        <f>IF(OR(ISBLANK('!0'!BI1169),ISERROR('!0'!BI1169)),"",'!0'!BI1169)</f>
        <v/>
      </c>
    </row>
    <row r="1168" spans="1:55" ht="12.75" customHeight="1" x14ac:dyDescent="0.2">
      <c r="A1168" t="str">
        <f>IF(OR(ISBLANK('!0'!A1170),ISERROR('!0'!A1170)),"",'!0'!A1170)</f>
        <v/>
      </c>
      <c r="B1168" t="str">
        <f>IF(OR(ISBLANK('!0'!B1170),ISERROR('!0'!B1170)),"",'!0'!B1170)</f>
        <v/>
      </c>
      <c r="C1168" t="str">
        <f>IF(OR(ISBLANK('!0'!C1169),ISERROR('!0'!C1169)),"",'!0'!C1169)</f>
        <v/>
      </c>
      <c r="D1168" t="str">
        <f>IF(OR(ISBLANK('!0'!D1170),ISERROR('!0'!D1170)),"",'!0'!D1170)</f>
        <v/>
      </c>
      <c r="E1168" t="str">
        <f>IF(OR(ISBLANK('!0'!E1170),ISERROR('!0'!E1170)),"",'!0'!E1170)</f>
        <v/>
      </c>
      <c r="F1168" t="str">
        <f>IF(OR(ISBLANK('!0'!F1170),ISERROR('!0'!F1170)),"",'!0'!F1170)</f>
        <v/>
      </c>
      <c r="G1168" t="str">
        <f>IF(OR(ISBLANK('!0'!G1170),ISERROR('!0'!G1170)),"",'!0'!G1170)</f>
        <v/>
      </c>
      <c r="H1168" t="str">
        <f>IF(OR(ISBLANK('!0'!H1170),ISERROR('!0'!H1170)),"",'!0'!H1170)</f>
        <v/>
      </c>
      <c r="I1168" s="4" t="str">
        <f>IF(OR(ISBLANK('!0'!I1170),ISERROR('!0'!I1170)),"",'!0'!I1170)</f>
        <v/>
      </c>
      <c r="J1168" t="str">
        <f>IF(OR(ISBLANK('!0'!J1170),ISERROR('!0'!J1170)),"",'!0'!J1170)</f>
        <v/>
      </c>
      <c r="K1168" s="59" t="str">
        <f>IF(OR(ISBLANK('!0'!K1170),ISERROR('!0'!K1170)),"",'!0'!K1170)</f>
        <v/>
      </c>
      <c r="L1168" t="str">
        <f>IF(OR(ISBLANK('!0'!L1170),ISERROR('!0'!L1170)),"",'!0'!L1170)</f>
        <v/>
      </c>
      <c r="M1168" t="str">
        <f>IF(OR(ISBLANK('!0'!M1170),ISERROR('!0'!M1170)),"",'!0'!M1170)</f>
        <v/>
      </c>
      <c r="N1168" t="str">
        <f>IF(OR(ISBLANK('!0'!N1170),ISERROR('!0'!N1170)),"",'!0'!N1170)</f>
        <v/>
      </c>
      <c r="O1168" t="str">
        <f>IF(OR(ISBLANK('!0'!O1170),ISERROR('!0'!O1170)),"",'!0'!O1170)</f>
        <v/>
      </c>
      <c r="P1168" t="str">
        <f>IF(OR(ISBLANK('!0'!P1170),ISERROR('!0'!P1170)),"",'!0'!P1170)</f>
        <v/>
      </c>
      <c r="Q1168" t="str">
        <f>IF(OR(ISBLANK('!0'!Q1170),ISERROR('!0'!Q1170)),"",'!0'!Q1170)</f>
        <v/>
      </c>
      <c r="R1168" t="str">
        <f>IF(OR(ISBLANK('!0'!R1170),ISERROR('!0'!R1170)),"",'!0'!R1170)</f>
        <v/>
      </c>
      <c r="S1168" t="str">
        <f>IF(OR(ISBLANK('!0'!S1170),ISERROR('!0'!S1170)),"",'!0'!S1170)</f>
        <v/>
      </c>
      <c r="T1168" t="str">
        <f>IF(OR(ISBLANK('!0'!T1170),ISERROR('!0'!T1170)),"",'!0'!T1170)</f>
        <v/>
      </c>
      <c r="U1168" t="str">
        <f>IF(OR(ISBLANK('!0'!U1170),ISERROR('!0'!U1170)),"",'!0'!U1170)</f>
        <v/>
      </c>
      <c r="V1168" t="str">
        <f>IF(OR(ISBLANK('!0'!V1170),ISERROR('!0'!V1170)),"",'!0'!V1170)</f>
        <v/>
      </c>
      <c r="W1168" t="str">
        <f>IF(OR(ISBLANK('!0'!W1170),ISERROR('!0'!W1170)),"",'!0'!W1170)</f>
        <v/>
      </c>
      <c r="X1168" t="str">
        <f>IF(OR(ISBLANK('!0'!X1170),ISERROR('!0'!X1170)),"",'!0'!X1170)</f>
        <v/>
      </c>
      <c r="Y1168" t="str">
        <f>IF(OR(ISBLANK('!0'!Y1170),ISERROR('!0'!Y1170)),"",'!0'!Y1170)</f>
        <v/>
      </c>
      <c r="Z1168" t="str">
        <f>IF(OR(ISBLANK('!0'!Z1170),ISERROR('!0'!Z1170)),"",'!0'!Z1170)</f>
        <v/>
      </c>
      <c r="AA1168" t="str">
        <f>IF(OR(ISBLANK('!0'!AA1170),ISERROR('!0'!AA1170)),"",'!0'!AA1170)</f>
        <v/>
      </c>
      <c r="AB1168" t="str">
        <f>IF(OR(ISBLANK('!0'!AB1170),ISERROR('!0'!AB1170)),"",'!0'!AB1170)</f>
        <v/>
      </c>
      <c r="AC1168" t="str">
        <f>IF(OR(ISBLANK('!0'!AI1170),ISERROR('!0'!AI1170)),"",'!0'!AI1170)</f>
        <v/>
      </c>
      <c r="AD1168" t="str">
        <f>IF(OR(ISBLANK('!0'!AJ1170),ISERROR('!0'!AJ1170)),"",'!0'!AJ1170)</f>
        <v/>
      </c>
      <c r="AE1168" t="str">
        <f>IF(OR(ISBLANK('!0'!AK1170),ISERROR('!0'!AK1170)),"",'!0'!AK1170)</f>
        <v/>
      </c>
      <c r="AF1168" t="str">
        <f>IF(OR(ISBLANK('!0'!AL1170),ISERROR('!0'!AL1170)),"",'!0'!AL1170)</f>
        <v/>
      </c>
      <c r="AG1168" t="str">
        <f>IF(OR(ISBLANK('!0'!AM1170),ISERROR('!0'!AM1170)),"",'!0'!AM1170)</f>
        <v/>
      </c>
      <c r="AH1168" t="str">
        <f>IF(OR(ISBLANK('!0'!AN1170),ISERROR('!0'!AN1170)),"",'!0'!AN1170)</f>
        <v/>
      </c>
      <c r="AI1168" t="str">
        <f>IF(OR(ISBLANK('!0'!AO1170),ISERROR('!0'!AO1170)),"",'!0'!AO1170)</f>
        <v/>
      </c>
      <c r="AJ1168" t="str">
        <f>IF(OR(ISBLANK('!0'!AP1170),ISERROR('!0'!AP1170)),"",'!0'!AP1170)</f>
        <v/>
      </c>
      <c r="AK1168" t="str">
        <f>IF(OR(ISBLANK('!0'!AQ1170),ISERROR('!0'!AQ1170)),"",'!0'!AQ1170)</f>
        <v/>
      </c>
      <c r="AL1168" t="str">
        <f>IF(OR(ISBLANK('!0'!AR1170),ISERROR('!0'!AR1170)),"",'!0'!AR1170)</f>
        <v/>
      </c>
      <c r="AM1168" t="str">
        <f>IF(OR(ISBLANK('!0'!AS1170),ISERROR('!0'!AS1170)),"",'!0'!AS1170)</f>
        <v/>
      </c>
      <c r="AN1168" t="str">
        <f>IF(OR(ISBLANK('!0'!AT1170),ISERROR('!0'!AT1170)),"",'!0'!AT1170)</f>
        <v/>
      </c>
      <c r="AO1168" t="str">
        <f>IF(OR(ISBLANK('!0'!AU1170),ISERROR('!0'!AU1170)),"",'!0'!AU1170)</f>
        <v/>
      </c>
      <c r="AP1168" t="str">
        <f>IF(OR(ISBLANK('!0'!AV1170),ISERROR('!0'!AV1170)),"",'!0'!AV1170)</f>
        <v/>
      </c>
      <c r="AQ1168" t="str">
        <f>IF(OR(ISBLANK('!0'!AW1170),ISERROR('!0'!AW1170)),"",'!0'!AW1170)</f>
        <v/>
      </c>
      <c r="AR1168" t="str">
        <f>IF(OR(ISBLANK('!0'!AX1170),ISERROR('!0'!AX1170)),"",'!0'!AX1170)</f>
        <v/>
      </c>
      <c r="AS1168" t="str">
        <f>IF(OR(ISBLANK('!0'!AY1170),ISERROR('!0'!AY1170)),"",'!0'!AY1170)</f>
        <v/>
      </c>
      <c r="AT1168" t="str">
        <f>IF(OR(ISBLANK('!0'!AZ1170),ISERROR('!0'!AZ1170)),"",'!0'!AZ1170)</f>
        <v/>
      </c>
      <c r="AU1168" t="str">
        <f>IF(OR(ISBLANK('!0'!BA1170),ISERROR('!0'!BA1170)),"",'!0'!BA1170)</f>
        <v/>
      </c>
      <c r="AV1168" t="str">
        <f>IF(OR(ISBLANK('!0'!BB1170),ISERROR('!0'!BB1170)),"",'!0'!BB1170)</f>
        <v/>
      </c>
      <c r="AW1168" t="str">
        <f>IF(OR(ISBLANK('!0'!BC1170),ISERROR('!0'!BC1170)),"",'!0'!BC1170)</f>
        <v/>
      </c>
      <c r="AX1168" t="str">
        <f>IF(OR(ISBLANK('!0'!BD1170),ISERROR('!0'!BD1170)),"",'!0'!BD1170)</f>
        <v/>
      </c>
      <c r="AY1168" t="str">
        <f>IF(OR(ISBLANK('!0'!BE1170),ISERROR('!0'!BE1170)),"",'!0'!BE1170)</f>
        <v/>
      </c>
      <c r="AZ1168" t="str">
        <f>IF(OR(ISBLANK('!0'!BF1170),ISERROR('!0'!BF1170)),"",'!0'!BF1170)</f>
        <v/>
      </c>
      <c r="BA1168" t="str">
        <f>IF(OR(ISBLANK('!0'!BG1170),ISERROR('!0'!BG1170)),"",'!0'!BG1170)</f>
        <v/>
      </c>
      <c r="BB1168" t="str">
        <f>IF(OR(ISBLANK('!0'!BH1170),ISERROR('!0'!BH1170)),"",'!0'!BH1170)</f>
        <v/>
      </c>
      <c r="BC1168" t="str">
        <f>IF(OR(ISBLANK('!0'!BI1170),ISERROR('!0'!BI1170)),"",'!0'!BI1170)</f>
        <v/>
      </c>
    </row>
    <row r="1169" spans="1:55" ht="12.75" customHeight="1" x14ac:dyDescent="0.2">
      <c r="A1169" t="str">
        <f>IF(OR(ISBLANK('!0'!A1171),ISERROR('!0'!A1171)),"",'!0'!A1171)</f>
        <v/>
      </c>
      <c r="B1169" t="str">
        <f>IF(OR(ISBLANK('!0'!B1171),ISERROR('!0'!B1171)),"",'!0'!B1171)</f>
        <v/>
      </c>
      <c r="C1169" t="str">
        <f>IF(OR(ISBLANK('!0'!C1170),ISERROR('!0'!C1170)),"",'!0'!C1170)</f>
        <v/>
      </c>
      <c r="D1169" t="str">
        <f>IF(OR(ISBLANK('!0'!D1171),ISERROR('!0'!D1171)),"",'!0'!D1171)</f>
        <v/>
      </c>
      <c r="E1169" t="str">
        <f>IF(OR(ISBLANK('!0'!E1171),ISERROR('!0'!E1171)),"",'!0'!E1171)</f>
        <v/>
      </c>
      <c r="F1169" t="str">
        <f>IF(OR(ISBLANK('!0'!F1171),ISERROR('!0'!F1171)),"",'!0'!F1171)</f>
        <v/>
      </c>
      <c r="G1169" t="str">
        <f>IF(OR(ISBLANK('!0'!G1171),ISERROR('!0'!G1171)),"",'!0'!G1171)</f>
        <v/>
      </c>
      <c r="H1169" t="str">
        <f>IF(OR(ISBLANK('!0'!H1171),ISERROR('!0'!H1171)),"",'!0'!H1171)</f>
        <v/>
      </c>
      <c r="I1169" s="4" t="str">
        <f>IF(OR(ISBLANK('!0'!I1171),ISERROR('!0'!I1171)),"",'!0'!I1171)</f>
        <v/>
      </c>
      <c r="J1169" t="str">
        <f>IF(OR(ISBLANK('!0'!J1171),ISERROR('!0'!J1171)),"",'!0'!J1171)</f>
        <v/>
      </c>
      <c r="K1169" s="59" t="str">
        <f>IF(OR(ISBLANK('!0'!K1171),ISERROR('!0'!K1171)),"",'!0'!K1171)</f>
        <v/>
      </c>
      <c r="L1169" t="str">
        <f>IF(OR(ISBLANK('!0'!L1171),ISERROR('!0'!L1171)),"",'!0'!L1171)</f>
        <v/>
      </c>
      <c r="M1169" t="str">
        <f>IF(OR(ISBLANK('!0'!M1171),ISERROR('!0'!M1171)),"",'!0'!M1171)</f>
        <v/>
      </c>
      <c r="N1169" t="str">
        <f>IF(OR(ISBLANK('!0'!N1171),ISERROR('!0'!N1171)),"",'!0'!N1171)</f>
        <v/>
      </c>
      <c r="O1169" t="str">
        <f>IF(OR(ISBLANK('!0'!O1171),ISERROR('!0'!O1171)),"",'!0'!O1171)</f>
        <v/>
      </c>
      <c r="P1169" t="str">
        <f>IF(OR(ISBLANK('!0'!P1171),ISERROR('!0'!P1171)),"",'!0'!P1171)</f>
        <v/>
      </c>
      <c r="Q1169" t="str">
        <f>IF(OR(ISBLANK('!0'!Q1171),ISERROR('!0'!Q1171)),"",'!0'!Q1171)</f>
        <v/>
      </c>
      <c r="R1169" t="str">
        <f>IF(OR(ISBLANK('!0'!R1171),ISERROR('!0'!R1171)),"",'!0'!R1171)</f>
        <v/>
      </c>
      <c r="S1169" t="str">
        <f>IF(OR(ISBLANK('!0'!S1171),ISERROR('!0'!S1171)),"",'!0'!S1171)</f>
        <v/>
      </c>
      <c r="T1169" t="str">
        <f>IF(OR(ISBLANK('!0'!T1171),ISERROR('!0'!T1171)),"",'!0'!T1171)</f>
        <v/>
      </c>
      <c r="U1169" t="str">
        <f>IF(OR(ISBLANK('!0'!U1171),ISERROR('!0'!U1171)),"",'!0'!U1171)</f>
        <v/>
      </c>
      <c r="V1169" t="str">
        <f>IF(OR(ISBLANK('!0'!V1171),ISERROR('!0'!V1171)),"",'!0'!V1171)</f>
        <v/>
      </c>
      <c r="W1169" t="str">
        <f>IF(OR(ISBLANK('!0'!W1171),ISERROR('!0'!W1171)),"",'!0'!W1171)</f>
        <v/>
      </c>
      <c r="X1169" t="str">
        <f>IF(OR(ISBLANK('!0'!X1171),ISERROR('!0'!X1171)),"",'!0'!X1171)</f>
        <v/>
      </c>
      <c r="Y1169" t="str">
        <f>IF(OR(ISBLANK('!0'!Y1171),ISERROR('!0'!Y1171)),"",'!0'!Y1171)</f>
        <v/>
      </c>
      <c r="Z1169" t="str">
        <f>IF(OR(ISBLANK('!0'!Z1171),ISERROR('!0'!Z1171)),"",'!0'!Z1171)</f>
        <v/>
      </c>
      <c r="AA1169" t="str">
        <f>IF(OR(ISBLANK('!0'!AA1171),ISERROR('!0'!AA1171)),"",'!0'!AA1171)</f>
        <v/>
      </c>
      <c r="AB1169" t="str">
        <f>IF(OR(ISBLANK('!0'!AB1171),ISERROR('!0'!AB1171)),"",'!0'!AB1171)</f>
        <v/>
      </c>
      <c r="AC1169" t="str">
        <f>IF(OR(ISBLANK('!0'!AI1171),ISERROR('!0'!AI1171)),"",'!0'!AI1171)</f>
        <v/>
      </c>
      <c r="AD1169" t="str">
        <f>IF(OR(ISBLANK('!0'!AJ1171),ISERROR('!0'!AJ1171)),"",'!0'!AJ1171)</f>
        <v/>
      </c>
      <c r="AE1169" t="str">
        <f>IF(OR(ISBLANK('!0'!AK1171),ISERROR('!0'!AK1171)),"",'!0'!AK1171)</f>
        <v/>
      </c>
      <c r="AF1169" t="str">
        <f>IF(OR(ISBLANK('!0'!AL1171),ISERROR('!0'!AL1171)),"",'!0'!AL1171)</f>
        <v/>
      </c>
      <c r="AG1169" t="str">
        <f>IF(OR(ISBLANK('!0'!AM1171),ISERROR('!0'!AM1171)),"",'!0'!AM1171)</f>
        <v/>
      </c>
      <c r="AH1169" t="str">
        <f>IF(OR(ISBLANK('!0'!AN1171),ISERROR('!0'!AN1171)),"",'!0'!AN1171)</f>
        <v/>
      </c>
      <c r="AI1169" t="str">
        <f>IF(OR(ISBLANK('!0'!AO1171),ISERROR('!0'!AO1171)),"",'!0'!AO1171)</f>
        <v/>
      </c>
      <c r="AJ1169" t="str">
        <f>IF(OR(ISBLANK('!0'!AP1171),ISERROR('!0'!AP1171)),"",'!0'!AP1171)</f>
        <v/>
      </c>
      <c r="AK1169" t="str">
        <f>IF(OR(ISBLANK('!0'!AQ1171),ISERROR('!0'!AQ1171)),"",'!0'!AQ1171)</f>
        <v/>
      </c>
      <c r="AL1169" t="str">
        <f>IF(OR(ISBLANK('!0'!AR1171),ISERROR('!0'!AR1171)),"",'!0'!AR1171)</f>
        <v/>
      </c>
      <c r="AM1169" t="str">
        <f>IF(OR(ISBLANK('!0'!AS1171),ISERROR('!0'!AS1171)),"",'!0'!AS1171)</f>
        <v/>
      </c>
      <c r="AN1169" t="str">
        <f>IF(OR(ISBLANK('!0'!AT1171),ISERROR('!0'!AT1171)),"",'!0'!AT1171)</f>
        <v/>
      </c>
      <c r="AO1169" t="str">
        <f>IF(OR(ISBLANK('!0'!AU1171),ISERROR('!0'!AU1171)),"",'!0'!AU1171)</f>
        <v/>
      </c>
      <c r="AP1169" t="str">
        <f>IF(OR(ISBLANK('!0'!AV1171),ISERROR('!0'!AV1171)),"",'!0'!AV1171)</f>
        <v/>
      </c>
      <c r="AQ1169" t="str">
        <f>IF(OR(ISBLANK('!0'!AW1171),ISERROR('!0'!AW1171)),"",'!0'!AW1171)</f>
        <v/>
      </c>
      <c r="AR1169" t="str">
        <f>IF(OR(ISBLANK('!0'!AX1171),ISERROR('!0'!AX1171)),"",'!0'!AX1171)</f>
        <v/>
      </c>
      <c r="AS1169" t="str">
        <f>IF(OR(ISBLANK('!0'!AY1171),ISERROR('!0'!AY1171)),"",'!0'!AY1171)</f>
        <v/>
      </c>
      <c r="AT1169" t="str">
        <f>IF(OR(ISBLANK('!0'!AZ1171),ISERROR('!0'!AZ1171)),"",'!0'!AZ1171)</f>
        <v/>
      </c>
      <c r="AU1169" t="str">
        <f>IF(OR(ISBLANK('!0'!BA1171),ISERROR('!0'!BA1171)),"",'!0'!BA1171)</f>
        <v/>
      </c>
      <c r="AV1169" t="str">
        <f>IF(OR(ISBLANK('!0'!BB1171),ISERROR('!0'!BB1171)),"",'!0'!BB1171)</f>
        <v/>
      </c>
      <c r="AW1169" t="str">
        <f>IF(OR(ISBLANK('!0'!BC1171),ISERROR('!0'!BC1171)),"",'!0'!BC1171)</f>
        <v/>
      </c>
      <c r="AX1169" t="str">
        <f>IF(OR(ISBLANK('!0'!BD1171),ISERROR('!0'!BD1171)),"",'!0'!BD1171)</f>
        <v/>
      </c>
      <c r="AY1169" t="str">
        <f>IF(OR(ISBLANK('!0'!BE1171),ISERROR('!0'!BE1171)),"",'!0'!BE1171)</f>
        <v/>
      </c>
      <c r="AZ1169" t="str">
        <f>IF(OR(ISBLANK('!0'!BF1171),ISERROR('!0'!BF1171)),"",'!0'!BF1171)</f>
        <v/>
      </c>
      <c r="BA1169" t="str">
        <f>IF(OR(ISBLANK('!0'!BG1171),ISERROR('!0'!BG1171)),"",'!0'!BG1171)</f>
        <v/>
      </c>
      <c r="BB1169" t="str">
        <f>IF(OR(ISBLANK('!0'!BH1171),ISERROR('!0'!BH1171)),"",'!0'!BH1171)</f>
        <v/>
      </c>
      <c r="BC1169" t="str">
        <f>IF(OR(ISBLANK('!0'!BI1171),ISERROR('!0'!BI1171)),"",'!0'!BI1171)</f>
        <v/>
      </c>
    </row>
    <row r="1170" spans="1:55" ht="12.75" customHeight="1" x14ac:dyDescent="0.2">
      <c r="A1170" t="str">
        <f>IF(OR(ISBLANK('!0'!A1172),ISERROR('!0'!A1172)),"",'!0'!A1172)</f>
        <v/>
      </c>
      <c r="B1170" t="str">
        <f>IF(OR(ISBLANK('!0'!B1172),ISERROR('!0'!B1172)),"",'!0'!B1172)</f>
        <v/>
      </c>
      <c r="C1170" t="str">
        <f>IF(OR(ISBLANK('!0'!C1171),ISERROR('!0'!C1171)),"",'!0'!C1171)</f>
        <v/>
      </c>
      <c r="D1170" t="str">
        <f>IF(OR(ISBLANK('!0'!D1172),ISERROR('!0'!D1172)),"",'!0'!D1172)</f>
        <v/>
      </c>
      <c r="E1170" t="str">
        <f>IF(OR(ISBLANK('!0'!E1172),ISERROR('!0'!E1172)),"",'!0'!E1172)</f>
        <v/>
      </c>
      <c r="F1170" t="str">
        <f>IF(OR(ISBLANK('!0'!F1172),ISERROR('!0'!F1172)),"",'!0'!F1172)</f>
        <v/>
      </c>
      <c r="G1170" t="str">
        <f>IF(OR(ISBLANK('!0'!G1172),ISERROR('!0'!G1172)),"",'!0'!G1172)</f>
        <v/>
      </c>
      <c r="H1170" t="str">
        <f>IF(OR(ISBLANK('!0'!H1172),ISERROR('!0'!H1172)),"",'!0'!H1172)</f>
        <v/>
      </c>
      <c r="I1170" s="4" t="str">
        <f>IF(OR(ISBLANK('!0'!I1172),ISERROR('!0'!I1172)),"",'!0'!I1172)</f>
        <v/>
      </c>
      <c r="J1170" t="str">
        <f>IF(OR(ISBLANK('!0'!J1172),ISERROR('!0'!J1172)),"",'!0'!J1172)</f>
        <v/>
      </c>
      <c r="K1170" s="59" t="str">
        <f>IF(OR(ISBLANK('!0'!K1172),ISERROR('!0'!K1172)),"",'!0'!K1172)</f>
        <v/>
      </c>
      <c r="L1170" t="str">
        <f>IF(OR(ISBLANK('!0'!L1172),ISERROR('!0'!L1172)),"",'!0'!L1172)</f>
        <v/>
      </c>
      <c r="M1170" t="str">
        <f>IF(OR(ISBLANK('!0'!M1172),ISERROR('!0'!M1172)),"",'!0'!M1172)</f>
        <v/>
      </c>
      <c r="N1170" t="str">
        <f>IF(OR(ISBLANK('!0'!N1172),ISERROR('!0'!N1172)),"",'!0'!N1172)</f>
        <v/>
      </c>
      <c r="O1170" t="str">
        <f>IF(OR(ISBLANK('!0'!O1172),ISERROR('!0'!O1172)),"",'!0'!O1172)</f>
        <v/>
      </c>
      <c r="P1170" t="str">
        <f>IF(OR(ISBLANK('!0'!P1172),ISERROR('!0'!P1172)),"",'!0'!P1172)</f>
        <v/>
      </c>
      <c r="Q1170" t="str">
        <f>IF(OR(ISBLANK('!0'!Q1172),ISERROR('!0'!Q1172)),"",'!0'!Q1172)</f>
        <v/>
      </c>
      <c r="R1170" t="str">
        <f>IF(OR(ISBLANK('!0'!R1172),ISERROR('!0'!R1172)),"",'!0'!R1172)</f>
        <v/>
      </c>
      <c r="S1170" t="str">
        <f>IF(OR(ISBLANK('!0'!S1172),ISERROR('!0'!S1172)),"",'!0'!S1172)</f>
        <v/>
      </c>
      <c r="T1170" t="str">
        <f>IF(OR(ISBLANK('!0'!T1172),ISERROR('!0'!T1172)),"",'!0'!T1172)</f>
        <v/>
      </c>
      <c r="U1170" t="str">
        <f>IF(OR(ISBLANK('!0'!U1172),ISERROR('!0'!U1172)),"",'!0'!U1172)</f>
        <v/>
      </c>
      <c r="V1170" t="str">
        <f>IF(OR(ISBLANK('!0'!V1172),ISERROR('!0'!V1172)),"",'!0'!V1172)</f>
        <v/>
      </c>
      <c r="W1170" t="str">
        <f>IF(OR(ISBLANK('!0'!W1172),ISERROR('!0'!W1172)),"",'!0'!W1172)</f>
        <v/>
      </c>
      <c r="X1170" t="str">
        <f>IF(OR(ISBLANK('!0'!X1172),ISERROR('!0'!X1172)),"",'!0'!X1172)</f>
        <v/>
      </c>
      <c r="Y1170" t="str">
        <f>IF(OR(ISBLANK('!0'!Y1172),ISERROR('!0'!Y1172)),"",'!0'!Y1172)</f>
        <v/>
      </c>
      <c r="Z1170" t="str">
        <f>IF(OR(ISBLANK('!0'!Z1172),ISERROR('!0'!Z1172)),"",'!0'!Z1172)</f>
        <v/>
      </c>
      <c r="AA1170" t="str">
        <f>IF(OR(ISBLANK('!0'!AA1172),ISERROR('!0'!AA1172)),"",'!0'!AA1172)</f>
        <v/>
      </c>
      <c r="AB1170" t="str">
        <f>IF(OR(ISBLANK('!0'!AB1172),ISERROR('!0'!AB1172)),"",'!0'!AB1172)</f>
        <v/>
      </c>
      <c r="AC1170" t="str">
        <f>IF(OR(ISBLANK('!0'!AI1172),ISERROR('!0'!AI1172)),"",'!0'!AI1172)</f>
        <v/>
      </c>
      <c r="AD1170" t="str">
        <f>IF(OR(ISBLANK('!0'!AJ1172),ISERROR('!0'!AJ1172)),"",'!0'!AJ1172)</f>
        <v/>
      </c>
      <c r="AE1170" t="str">
        <f>IF(OR(ISBLANK('!0'!AK1172),ISERROR('!0'!AK1172)),"",'!0'!AK1172)</f>
        <v/>
      </c>
      <c r="AF1170" t="str">
        <f>IF(OR(ISBLANK('!0'!AL1172),ISERROR('!0'!AL1172)),"",'!0'!AL1172)</f>
        <v/>
      </c>
      <c r="AG1170" t="str">
        <f>IF(OR(ISBLANK('!0'!AM1172),ISERROR('!0'!AM1172)),"",'!0'!AM1172)</f>
        <v/>
      </c>
      <c r="AH1170" t="str">
        <f>IF(OR(ISBLANK('!0'!AN1172),ISERROR('!0'!AN1172)),"",'!0'!AN1172)</f>
        <v/>
      </c>
      <c r="AI1170" t="str">
        <f>IF(OR(ISBLANK('!0'!AO1172),ISERROR('!0'!AO1172)),"",'!0'!AO1172)</f>
        <v/>
      </c>
      <c r="AJ1170" t="str">
        <f>IF(OR(ISBLANK('!0'!AP1172),ISERROR('!0'!AP1172)),"",'!0'!AP1172)</f>
        <v/>
      </c>
      <c r="AK1170" t="str">
        <f>IF(OR(ISBLANK('!0'!AQ1172),ISERROR('!0'!AQ1172)),"",'!0'!AQ1172)</f>
        <v/>
      </c>
      <c r="AL1170" t="str">
        <f>IF(OR(ISBLANK('!0'!AR1172),ISERROR('!0'!AR1172)),"",'!0'!AR1172)</f>
        <v/>
      </c>
      <c r="AM1170" t="str">
        <f>IF(OR(ISBLANK('!0'!AS1172),ISERROR('!0'!AS1172)),"",'!0'!AS1172)</f>
        <v/>
      </c>
      <c r="AN1170" t="str">
        <f>IF(OR(ISBLANK('!0'!AT1172),ISERROR('!0'!AT1172)),"",'!0'!AT1172)</f>
        <v/>
      </c>
      <c r="AO1170" t="str">
        <f>IF(OR(ISBLANK('!0'!AU1172),ISERROR('!0'!AU1172)),"",'!0'!AU1172)</f>
        <v/>
      </c>
      <c r="AP1170" t="str">
        <f>IF(OR(ISBLANK('!0'!AV1172),ISERROR('!0'!AV1172)),"",'!0'!AV1172)</f>
        <v/>
      </c>
      <c r="AQ1170" t="str">
        <f>IF(OR(ISBLANK('!0'!AW1172),ISERROR('!0'!AW1172)),"",'!0'!AW1172)</f>
        <v/>
      </c>
      <c r="AR1170" t="str">
        <f>IF(OR(ISBLANK('!0'!AX1172),ISERROR('!0'!AX1172)),"",'!0'!AX1172)</f>
        <v/>
      </c>
      <c r="AS1170" t="str">
        <f>IF(OR(ISBLANK('!0'!AY1172),ISERROR('!0'!AY1172)),"",'!0'!AY1172)</f>
        <v/>
      </c>
      <c r="AT1170" t="str">
        <f>IF(OR(ISBLANK('!0'!AZ1172),ISERROR('!0'!AZ1172)),"",'!0'!AZ1172)</f>
        <v/>
      </c>
      <c r="AU1170" t="str">
        <f>IF(OR(ISBLANK('!0'!BA1172),ISERROR('!0'!BA1172)),"",'!0'!BA1172)</f>
        <v/>
      </c>
      <c r="AV1170" t="str">
        <f>IF(OR(ISBLANK('!0'!BB1172),ISERROR('!0'!BB1172)),"",'!0'!BB1172)</f>
        <v/>
      </c>
      <c r="AW1170" t="str">
        <f>IF(OR(ISBLANK('!0'!BC1172),ISERROR('!0'!BC1172)),"",'!0'!BC1172)</f>
        <v/>
      </c>
      <c r="AX1170" t="str">
        <f>IF(OR(ISBLANK('!0'!BD1172),ISERROR('!0'!BD1172)),"",'!0'!BD1172)</f>
        <v/>
      </c>
      <c r="AY1170" t="str">
        <f>IF(OR(ISBLANK('!0'!BE1172),ISERROR('!0'!BE1172)),"",'!0'!BE1172)</f>
        <v/>
      </c>
      <c r="AZ1170" t="str">
        <f>IF(OR(ISBLANK('!0'!BF1172),ISERROR('!0'!BF1172)),"",'!0'!BF1172)</f>
        <v/>
      </c>
      <c r="BA1170" t="str">
        <f>IF(OR(ISBLANK('!0'!BG1172),ISERROR('!0'!BG1172)),"",'!0'!BG1172)</f>
        <v/>
      </c>
      <c r="BB1170" t="str">
        <f>IF(OR(ISBLANK('!0'!BH1172),ISERROR('!0'!BH1172)),"",'!0'!BH1172)</f>
        <v/>
      </c>
      <c r="BC1170" t="str">
        <f>IF(OR(ISBLANK('!0'!BI1172),ISERROR('!0'!BI1172)),"",'!0'!BI1172)</f>
        <v/>
      </c>
    </row>
    <row r="1171" spans="1:55" ht="12.75" customHeight="1" x14ac:dyDescent="0.2">
      <c r="A1171" t="str">
        <f>IF(OR(ISBLANK('!0'!A1173),ISERROR('!0'!A1173)),"",'!0'!A1173)</f>
        <v/>
      </c>
      <c r="B1171" t="str">
        <f>IF(OR(ISBLANK('!0'!B1173),ISERROR('!0'!B1173)),"",'!0'!B1173)</f>
        <v/>
      </c>
      <c r="C1171" t="str">
        <f>IF(OR(ISBLANK('!0'!C1172),ISERROR('!0'!C1172)),"",'!0'!C1172)</f>
        <v/>
      </c>
      <c r="D1171" t="str">
        <f>IF(OR(ISBLANK('!0'!D1173),ISERROR('!0'!D1173)),"",'!0'!D1173)</f>
        <v/>
      </c>
      <c r="E1171" t="str">
        <f>IF(OR(ISBLANK('!0'!E1173),ISERROR('!0'!E1173)),"",'!0'!E1173)</f>
        <v/>
      </c>
      <c r="F1171" t="str">
        <f>IF(OR(ISBLANK('!0'!F1173),ISERROR('!0'!F1173)),"",'!0'!F1173)</f>
        <v/>
      </c>
      <c r="G1171" t="str">
        <f>IF(OR(ISBLANK('!0'!G1173),ISERROR('!0'!G1173)),"",'!0'!G1173)</f>
        <v/>
      </c>
      <c r="H1171" t="str">
        <f>IF(OR(ISBLANK('!0'!H1173),ISERROR('!0'!H1173)),"",'!0'!H1173)</f>
        <v/>
      </c>
      <c r="I1171" s="4" t="str">
        <f>IF(OR(ISBLANK('!0'!I1173),ISERROR('!0'!I1173)),"",'!0'!I1173)</f>
        <v/>
      </c>
      <c r="J1171" t="str">
        <f>IF(OR(ISBLANK('!0'!J1173),ISERROR('!0'!J1173)),"",'!0'!J1173)</f>
        <v/>
      </c>
      <c r="K1171" s="59" t="str">
        <f>IF(OR(ISBLANK('!0'!K1173),ISERROR('!0'!K1173)),"",'!0'!K1173)</f>
        <v/>
      </c>
      <c r="L1171" t="str">
        <f>IF(OR(ISBLANK('!0'!L1173),ISERROR('!0'!L1173)),"",'!0'!L1173)</f>
        <v/>
      </c>
      <c r="M1171" t="str">
        <f>IF(OR(ISBLANK('!0'!M1173),ISERROR('!0'!M1173)),"",'!0'!M1173)</f>
        <v/>
      </c>
      <c r="N1171" t="str">
        <f>IF(OR(ISBLANK('!0'!N1173),ISERROR('!0'!N1173)),"",'!0'!N1173)</f>
        <v/>
      </c>
      <c r="O1171" t="str">
        <f>IF(OR(ISBLANK('!0'!O1173),ISERROR('!0'!O1173)),"",'!0'!O1173)</f>
        <v/>
      </c>
      <c r="P1171" t="str">
        <f>IF(OR(ISBLANK('!0'!P1173),ISERROR('!0'!P1173)),"",'!0'!P1173)</f>
        <v/>
      </c>
      <c r="Q1171" t="str">
        <f>IF(OR(ISBLANK('!0'!Q1173),ISERROR('!0'!Q1173)),"",'!0'!Q1173)</f>
        <v/>
      </c>
      <c r="R1171" t="str">
        <f>IF(OR(ISBLANK('!0'!R1173),ISERROR('!0'!R1173)),"",'!0'!R1173)</f>
        <v/>
      </c>
      <c r="S1171" t="str">
        <f>IF(OR(ISBLANK('!0'!S1173),ISERROR('!0'!S1173)),"",'!0'!S1173)</f>
        <v/>
      </c>
      <c r="T1171" t="str">
        <f>IF(OR(ISBLANK('!0'!T1173),ISERROR('!0'!T1173)),"",'!0'!T1173)</f>
        <v/>
      </c>
      <c r="U1171" t="str">
        <f>IF(OR(ISBLANK('!0'!U1173),ISERROR('!0'!U1173)),"",'!0'!U1173)</f>
        <v/>
      </c>
      <c r="V1171" t="str">
        <f>IF(OR(ISBLANK('!0'!V1173),ISERROR('!0'!V1173)),"",'!0'!V1173)</f>
        <v/>
      </c>
      <c r="W1171" t="str">
        <f>IF(OR(ISBLANK('!0'!W1173),ISERROR('!0'!W1173)),"",'!0'!W1173)</f>
        <v/>
      </c>
      <c r="X1171" t="str">
        <f>IF(OR(ISBLANK('!0'!X1173),ISERROR('!0'!X1173)),"",'!0'!X1173)</f>
        <v/>
      </c>
      <c r="Y1171" t="str">
        <f>IF(OR(ISBLANK('!0'!Y1173),ISERROR('!0'!Y1173)),"",'!0'!Y1173)</f>
        <v/>
      </c>
      <c r="Z1171" t="str">
        <f>IF(OR(ISBLANK('!0'!Z1173),ISERROR('!0'!Z1173)),"",'!0'!Z1173)</f>
        <v/>
      </c>
      <c r="AA1171" t="str">
        <f>IF(OR(ISBLANK('!0'!AA1173),ISERROR('!0'!AA1173)),"",'!0'!AA1173)</f>
        <v/>
      </c>
      <c r="AB1171" t="str">
        <f>IF(OR(ISBLANK('!0'!AB1173),ISERROR('!0'!AB1173)),"",'!0'!AB1173)</f>
        <v/>
      </c>
      <c r="AC1171" t="str">
        <f>IF(OR(ISBLANK('!0'!AI1173),ISERROR('!0'!AI1173)),"",'!0'!AI1173)</f>
        <v/>
      </c>
      <c r="AD1171" t="str">
        <f>IF(OR(ISBLANK('!0'!AJ1173),ISERROR('!0'!AJ1173)),"",'!0'!AJ1173)</f>
        <v/>
      </c>
      <c r="AE1171" t="str">
        <f>IF(OR(ISBLANK('!0'!AK1173),ISERROR('!0'!AK1173)),"",'!0'!AK1173)</f>
        <v/>
      </c>
      <c r="AF1171" t="str">
        <f>IF(OR(ISBLANK('!0'!AL1173),ISERROR('!0'!AL1173)),"",'!0'!AL1173)</f>
        <v/>
      </c>
      <c r="AG1171" t="str">
        <f>IF(OR(ISBLANK('!0'!AM1173),ISERROR('!0'!AM1173)),"",'!0'!AM1173)</f>
        <v/>
      </c>
      <c r="AH1171" t="str">
        <f>IF(OR(ISBLANK('!0'!AN1173),ISERROR('!0'!AN1173)),"",'!0'!AN1173)</f>
        <v/>
      </c>
      <c r="AI1171" t="str">
        <f>IF(OR(ISBLANK('!0'!AO1173),ISERROR('!0'!AO1173)),"",'!0'!AO1173)</f>
        <v/>
      </c>
      <c r="AJ1171" t="str">
        <f>IF(OR(ISBLANK('!0'!AP1173),ISERROR('!0'!AP1173)),"",'!0'!AP1173)</f>
        <v/>
      </c>
      <c r="AK1171" t="str">
        <f>IF(OR(ISBLANK('!0'!AQ1173),ISERROR('!0'!AQ1173)),"",'!0'!AQ1173)</f>
        <v/>
      </c>
      <c r="AL1171" t="str">
        <f>IF(OR(ISBLANK('!0'!AR1173),ISERROR('!0'!AR1173)),"",'!0'!AR1173)</f>
        <v/>
      </c>
      <c r="AM1171" t="str">
        <f>IF(OR(ISBLANK('!0'!AS1173),ISERROR('!0'!AS1173)),"",'!0'!AS1173)</f>
        <v/>
      </c>
      <c r="AN1171" t="str">
        <f>IF(OR(ISBLANK('!0'!AT1173),ISERROR('!0'!AT1173)),"",'!0'!AT1173)</f>
        <v/>
      </c>
      <c r="AO1171" t="str">
        <f>IF(OR(ISBLANK('!0'!AU1173),ISERROR('!0'!AU1173)),"",'!0'!AU1173)</f>
        <v/>
      </c>
      <c r="AP1171" t="str">
        <f>IF(OR(ISBLANK('!0'!AV1173),ISERROR('!0'!AV1173)),"",'!0'!AV1173)</f>
        <v/>
      </c>
      <c r="AQ1171" t="str">
        <f>IF(OR(ISBLANK('!0'!AW1173),ISERROR('!0'!AW1173)),"",'!0'!AW1173)</f>
        <v/>
      </c>
      <c r="AR1171" t="str">
        <f>IF(OR(ISBLANK('!0'!AX1173),ISERROR('!0'!AX1173)),"",'!0'!AX1173)</f>
        <v/>
      </c>
      <c r="AS1171" t="str">
        <f>IF(OR(ISBLANK('!0'!AY1173),ISERROR('!0'!AY1173)),"",'!0'!AY1173)</f>
        <v/>
      </c>
      <c r="AT1171" t="str">
        <f>IF(OR(ISBLANK('!0'!AZ1173),ISERROR('!0'!AZ1173)),"",'!0'!AZ1173)</f>
        <v/>
      </c>
      <c r="AU1171" t="str">
        <f>IF(OR(ISBLANK('!0'!BA1173),ISERROR('!0'!BA1173)),"",'!0'!BA1173)</f>
        <v/>
      </c>
      <c r="AV1171" t="str">
        <f>IF(OR(ISBLANK('!0'!BB1173),ISERROR('!0'!BB1173)),"",'!0'!BB1173)</f>
        <v/>
      </c>
      <c r="AW1171" t="str">
        <f>IF(OR(ISBLANK('!0'!BC1173),ISERROR('!0'!BC1173)),"",'!0'!BC1173)</f>
        <v/>
      </c>
      <c r="AX1171" t="str">
        <f>IF(OR(ISBLANK('!0'!BD1173),ISERROR('!0'!BD1173)),"",'!0'!BD1173)</f>
        <v/>
      </c>
      <c r="AY1171" t="str">
        <f>IF(OR(ISBLANK('!0'!BE1173),ISERROR('!0'!BE1173)),"",'!0'!BE1173)</f>
        <v/>
      </c>
      <c r="AZ1171" t="str">
        <f>IF(OR(ISBLANK('!0'!BF1173),ISERROR('!0'!BF1173)),"",'!0'!BF1173)</f>
        <v/>
      </c>
      <c r="BA1171" t="str">
        <f>IF(OR(ISBLANK('!0'!BG1173),ISERROR('!0'!BG1173)),"",'!0'!BG1173)</f>
        <v/>
      </c>
      <c r="BB1171" t="str">
        <f>IF(OR(ISBLANK('!0'!BH1173),ISERROR('!0'!BH1173)),"",'!0'!BH1173)</f>
        <v/>
      </c>
      <c r="BC1171" t="str">
        <f>IF(OR(ISBLANK('!0'!BI1173),ISERROR('!0'!BI1173)),"",'!0'!BI1173)</f>
        <v/>
      </c>
    </row>
    <row r="1172" spans="1:55" ht="12.75" customHeight="1" x14ac:dyDescent="0.2">
      <c r="A1172" t="str">
        <f>IF(OR(ISBLANK('!0'!A1174),ISERROR('!0'!A1174)),"",'!0'!A1174)</f>
        <v/>
      </c>
      <c r="B1172" t="str">
        <f>IF(OR(ISBLANK('!0'!B1174),ISERROR('!0'!B1174)),"",'!0'!B1174)</f>
        <v/>
      </c>
      <c r="C1172" t="str">
        <f>IF(OR(ISBLANK('!0'!C1173),ISERROR('!0'!C1173)),"",'!0'!C1173)</f>
        <v/>
      </c>
      <c r="D1172" t="str">
        <f>IF(OR(ISBLANK('!0'!D1174),ISERROR('!0'!D1174)),"",'!0'!D1174)</f>
        <v/>
      </c>
      <c r="E1172" t="str">
        <f>IF(OR(ISBLANK('!0'!E1174),ISERROR('!0'!E1174)),"",'!0'!E1174)</f>
        <v/>
      </c>
      <c r="F1172" t="str">
        <f>IF(OR(ISBLANK('!0'!F1174),ISERROR('!0'!F1174)),"",'!0'!F1174)</f>
        <v/>
      </c>
      <c r="G1172" t="str">
        <f>IF(OR(ISBLANK('!0'!G1174),ISERROR('!0'!G1174)),"",'!0'!G1174)</f>
        <v/>
      </c>
      <c r="H1172" t="str">
        <f>IF(OR(ISBLANK('!0'!H1174),ISERROR('!0'!H1174)),"",'!0'!H1174)</f>
        <v/>
      </c>
      <c r="I1172" s="4" t="str">
        <f>IF(OR(ISBLANK('!0'!I1174),ISERROR('!0'!I1174)),"",'!0'!I1174)</f>
        <v/>
      </c>
      <c r="J1172" t="str">
        <f>IF(OR(ISBLANK('!0'!J1174),ISERROR('!0'!J1174)),"",'!0'!J1174)</f>
        <v/>
      </c>
      <c r="K1172" s="59" t="str">
        <f>IF(OR(ISBLANK('!0'!K1174),ISERROR('!0'!K1174)),"",'!0'!K1174)</f>
        <v/>
      </c>
      <c r="L1172" t="str">
        <f>IF(OR(ISBLANK('!0'!L1174),ISERROR('!0'!L1174)),"",'!0'!L1174)</f>
        <v/>
      </c>
      <c r="M1172" t="str">
        <f>IF(OR(ISBLANK('!0'!M1174),ISERROR('!0'!M1174)),"",'!0'!M1174)</f>
        <v/>
      </c>
      <c r="N1172" t="str">
        <f>IF(OR(ISBLANK('!0'!N1174),ISERROR('!0'!N1174)),"",'!0'!N1174)</f>
        <v/>
      </c>
      <c r="O1172" t="str">
        <f>IF(OR(ISBLANK('!0'!O1174),ISERROR('!0'!O1174)),"",'!0'!O1174)</f>
        <v/>
      </c>
      <c r="P1172" t="str">
        <f>IF(OR(ISBLANK('!0'!P1174),ISERROR('!0'!P1174)),"",'!0'!P1174)</f>
        <v/>
      </c>
      <c r="Q1172" t="str">
        <f>IF(OR(ISBLANK('!0'!Q1174),ISERROR('!0'!Q1174)),"",'!0'!Q1174)</f>
        <v/>
      </c>
      <c r="R1172" t="str">
        <f>IF(OR(ISBLANK('!0'!R1174),ISERROR('!0'!R1174)),"",'!0'!R1174)</f>
        <v/>
      </c>
      <c r="S1172" t="str">
        <f>IF(OR(ISBLANK('!0'!S1174),ISERROR('!0'!S1174)),"",'!0'!S1174)</f>
        <v/>
      </c>
      <c r="T1172" t="str">
        <f>IF(OR(ISBLANK('!0'!T1174),ISERROR('!0'!T1174)),"",'!0'!T1174)</f>
        <v/>
      </c>
      <c r="U1172" t="str">
        <f>IF(OR(ISBLANK('!0'!U1174),ISERROR('!0'!U1174)),"",'!0'!U1174)</f>
        <v/>
      </c>
      <c r="V1172" t="str">
        <f>IF(OR(ISBLANK('!0'!V1174),ISERROR('!0'!V1174)),"",'!0'!V1174)</f>
        <v/>
      </c>
      <c r="W1172" t="str">
        <f>IF(OR(ISBLANK('!0'!W1174),ISERROR('!0'!W1174)),"",'!0'!W1174)</f>
        <v/>
      </c>
      <c r="X1172" t="str">
        <f>IF(OR(ISBLANK('!0'!X1174),ISERROR('!0'!X1174)),"",'!0'!X1174)</f>
        <v/>
      </c>
      <c r="Y1172" t="str">
        <f>IF(OR(ISBLANK('!0'!Y1174),ISERROR('!0'!Y1174)),"",'!0'!Y1174)</f>
        <v/>
      </c>
      <c r="Z1172" t="str">
        <f>IF(OR(ISBLANK('!0'!Z1174),ISERROR('!0'!Z1174)),"",'!0'!Z1174)</f>
        <v/>
      </c>
      <c r="AA1172" t="str">
        <f>IF(OR(ISBLANK('!0'!AA1174),ISERROR('!0'!AA1174)),"",'!0'!AA1174)</f>
        <v/>
      </c>
      <c r="AB1172" t="str">
        <f>IF(OR(ISBLANK('!0'!AB1174),ISERROR('!0'!AB1174)),"",'!0'!AB1174)</f>
        <v/>
      </c>
      <c r="AC1172" t="str">
        <f>IF(OR(ISBLANK('!0'!AI1174),ISERROR('!0'!AI1174)),"",'!0'!AI1174)</f>
        <v/>
      </c>
      <c r="AD1172" t="str">
        <f>IF(OR(ISBLANK('!0'!AJ1174),ISERROR('!0'!AJ1174)),"",'!0'!AJ1174)</f>
        <v/>
      </c>
      <c r="AE1172" t="str">
        <f>IF(OR(ISBLANK('!0'!AK1174),ISERROR('!0'!AK1174)),"",'!0'!AK1174)</f>
        <v/>
      </c>
      <c r="AF1172" t="str">
        <f>IF(OR(ISBLANK('!0'!AL1174),ISERROR('!0'!AL1174)),"",'!0'!AL1174)</f>
        <v/>
      </c>
      <c r="AG1172" t="str">
        <f>IF(OR(ISBLANK('!0'!AM1174),ISERROR('!0'!AM1174)),"",'!0'!AM1174)</f>
        <v/>
      </c>
      <c r="AH1172" t="str">
        <f>IF(OR(ISBLANK('!0'!AN1174),ISERROR('!0'!AN1174)),"",'!0'!AN1174)</f>
        <v/>
      </c>
      <c r="AI1172" t="str">
        <f>IF(OR(ISBLANK('!0'!AO1174),ISERROR('!0'!AO1174)),"",'!0'!AO1174)</f>
        <v/>
      </c>
      <c r="AJ1172" t="str">
        <f>IF(OR(ISBLANK('!0'!AP1174),ISERROR('!0'!AP1174)),"",'!0'!AP1174)</f>
        <v/>
      </c>
      <c r="AK1172" t="str">
        <f>IF(OR(ISBLANK('!0'!AQ1174),ISERROR('!0'!AQ1174)),"",'!0'!AQ1174)</f>
        <v/>
      </c>
      <c r="AL1172" t="str">
        <f>IF(OR(ISBLANK('!0'!AR1174),ISERROR('!0'!AR1174)),"",'!0'!AR1174)</f>
        <v/>
      </c>
      <c r="AM1172" t="str">
        <f>IF(OR(ISBLANK('!0'!AS1174),ISERROR('!0'!AS1174)),"",'!0'!AS1174)</f>
        <v/>
      </c>
      <c r="AN1172" t="str">
        <f>IF(OR(ISBLANK('!0'!AT1174),ISERROR('!0'!AT1174)),"",'!0'!AT1174)</f>
        <v/>
      </c>
      <c r="AO1172" t="str">
        <f>IF(OR(ISBLANK('!0'!AU1174),ISERROR('!0'!AU1174)),"",'!0'!AU1174)</f>
        <v/>
      </c>
      <c r="AP1172" t="str">
        <f>IF(OR(ISBLANK('!0'!AV1174),ISERROR('!0'!AV1174)),"",'!0'!AV1174)</f>
        <v/>
      </c>
      <c r="AQ1172" t="str">
        <f>IF(OR(ISBLANK('!0'!AW1174),ISERROR('!0'!AW1174)),"",'!0'!AW1174)</f>
        <v/>
      </c>
      <c r="AR1172" t="str">
        <f>IF(OR(ISBLANK('!0'!AX1174),ISERROR('!0'!AX1174)),"",'!0'!AX1174)</f>
        <v/>
      </c>
      <c r="AS1172" t="str">
        <f>IF(OR(ISBLANK('!0'!AY1174),ISERROR('!0'!AY1174)),"",'!0'!AY1174)</f>
        <v/>
      </c>
      <c r="AT1172" t="str">
        <f>IF(OR(ISBLANK('!0'!AZ1174),ISERROR('!0'!AZ1174)),"",'!0'!AZ1174)</f>
        <v/>
      </c>
      <c r="AU1172" t="str">
        <f>IF(OR(ISBLANK('!0'!BA1174),ISERROR('!0'!BA1174)),"",'!0'!BA1174)</f>
        <v/>
      </c>
      <c r="AV1172" t="str">
        <f>IF(OR(ISBLANK('!0'!BB1174),ISERROR('!0'!BB1174)),"",'!0'!BB1174)</f>
        <v/>
      </c>
      <c r="AW1172" t="str">
        <f>IF(OR(ISBLANK('!0'!BC1174),ISERROR('!0'!BC1174)),"",'!0'!BC1174)</f>
        <v/>
      </c>
      <c r="AX1172" t="str">
        <f>IF(OR(ISBLANK('!0'!BD1174),ISERROR('!0'!BD1174)),"",'!0'!BD1174)</f>
        <v/>
      </c>
      <c r="AY1172" t="str">
        <f>IF(OR(ISBLANK('!0'!BE1174),ISERROR('!0'!BE1174)),"",'!0'!BE1174)</f>
        <v/>
      </c>
      <c r="AZ1172" t="str">
        <f>IF(OR(ISBLANK('!0'!BF1174),ISERROR('!0'!BF1174)),"",'!0'!BF1174)</f>
        <v/>
      </c>
      <c r="BA1172" t="str">
        <f>IF(OR(ISBLANK('!0'!BG1174),ISERROR('!0'!BG1174)),"",'!0'!BG1174)</f>
        <v/>
      </c>
      <c r="BB1172" t="str">
        <f>IF(OR(ISBLANK('!0'!BH1174),ISERROR('!0'!BH1174)),"",'!0'!BH1174)</f>
        <v/>
      </c>
      <c r="BC1172" t="str">
        <f>IF(OR(ISBLANK('!0'!BI1174),ISERROR('!0'!BI1174)),"",'!0'!BI1174)</f>
        <v/>
      </c>
    </row>
    <row r="1173" spans="1:55" ht="12.75" customHeight="1" x14ac:dyDescent="0.2">
      <c r="A1173" t="str">
        <f>IF(OR(ISBLANK('!0'!A1175),ISERROR('!0'!A1175)),"",'!0'!A1175)</f>
        <v/>
      </c>
      <c r="B1173" t="str">
        <f>IF(OR(ISBLANK('!0'!B1175),ISERROR('!0'!B1175)),"",'!0'!B1175)</f>
        <v/>
      </c>
      <c r="C1173" t="str">
        <f>IF(OR(ISBLANK('!0'!C1174),ISERROR('!0'!C1174)),"",'!0'!C1174)</f>
        <v/>
      </c>
      <c r="D1173" t="str">
        <f>IF(OR(ISBLANK('!0'!D1175),ISERROR('!0'!D1175)),"",'!0'!D1175)</f>
        <v/>
      </c>
      <c r="E1173" t="str">
        <f>IF(OR(ISBLANK('!0'!E1175),ISERROR('!0'!E1175)),"",'!0'!E1175)</f>
        <v/>
      </c>
      <c r="F1173" t="str">
        <f>IF(OR(ISBLANK('!0'!F1175),ISERROR('!0'!F1175)),"",'!0'!F1175)</f>
        <v/>
      </c>
      <c r="G1173" t="str">
        <f>IF(OR(ISBLANK('!0'!G1175),ISERROR('!0'!G1175)),"",'!0'!G1175)</f>
        <v/>
      </c>
      <c r="H1173" t="str">
        <f>IF(OR(ISBLANK('!0'!H1175),ISERROR('!0'!H1175)),"",'!0'!H1175)</f>
        <v/>
      </c>
      <c r="I1173" s="4" t="str">
        <f>IF(OR(ISBLANK('!0'!I1175),ISERROR('!0'!I1175)),"",'!0'!I1175)</f>
        <v/>
      </c>
      <c r="J1173" t="str">
        <f>IF(OR(ISBLANK('!0'!J1175),ISERROR('!0'!J1175)),"",'!0'!J1175)</f>
        <v/>
      </c>
      <c r="K1173" s="59" t="str">
        <f>IF(OR(ISBLANK('!0'!K1175),ISERROR('!0'!K1175)),"",'!0'!K1175)</f>
        <v/>
      </c>
      <c r="L1173" t="str">
        <f>IF(OR(ISBLANK('!0'!L1175),ISERROR('!0'!L1175)),"",'!0'!L1175)</f>
        <v/>
      </c>
      <c r="M1173" t="str">
        <f>IF(OR(ISBLANK('!0'!M1175),ISERROR('!0'!M1175)),"",'!0'!M1175)</f>
        <v/>
      </c>
      <c r="N1173" t="str">
        <f>IF(OR(ISBLANK('!0'!N1175),ISERROR('!0'!N1175)),"",'!0'!N1175)</f>
        <v/>
      </c>
      <c r="O1173" t="str">
        <f>IF(OR(ISBLANK('!0'!O1175),ISERROR('!0'!O1175)),"",'!0'!O1175)</f>
        <v/>
      </c>
      <c r="P1173" t="str">
        <f>IF(OR(ISBLANK('!0'!P1175),ISERROR('!0'!P1175)),"",'!0'!P1175)</f>
        <v/>
      </c>
      <c r="Q1173" t="str">
        <f>IF(OR(ISBLANK('!0'!Q1175),ISERROR('!0'!Q1175)),"",'!0'!Q1175)</f>
        <v/>
      </c>
      <c r="R1173" t="str">
        <f>IF(OR(ISBLANK('!0'!R1175),ISERROR('!0'!R1175)),"",'!0'!R1175)</f>
        <v/>
      </c>
      <c r="S1173" t="str">
        <f>IF(OR(ISBLANK('!0'!S1175),ISERROR('!0'!S1175)),"",'!0'!S1175)</f>
        <v/>
      </c>
      <c r="T1173" t="str">
        <f>IF(OR(ISBLANK('!0'!T1175),ISERROR('!0'!T1175)),"",'!0'!T1175)</f>
        <v/>
      </c>
      <c r="U1173" t="str">
        <f>IF(OR(ISBLANK('!0'!U1175),ISERROR('!0'!U1175)),"",'!0'!U1175)</f>
        <v/>
      </c>
      <c r="V1173" t="str">
        <f>IF(OR(ISBLANK('!0'!V1175),ISERROR('!0'!V1175)),"",'!0'!V1175)</f>
        <v/>
      </c>
      <c r="W1173" t="str">
        <f>IF(OR(ISBLANK('!0'!W1175),ISERROR('!0'!W1175)),"",'!0'!W1175)</f>
        <v/>
      </c>
      <c r="X1173" t="str">
        <f>IF(OR(ISBLANK('!0'!X1175),ISERROR('!0'!X1175)),"",'!0'!X1175)</f>
        <v/>
      </c>
      <c r="Y1173" t="str">
        <f>IF(OR(ISBLANK('!0'!Y1175),ISERROR('!0'!Y1175)),"",'!0'!Y1175)</f>
        <v/>
      </c>
      <c r="Z1173" t="str">
        <f>IF(OR(ISBLANK('!0'!Z1175),ISERROR('!0'!Z1175)),"",'!0'!Z1175)</f>
        <v/>
      </c>
      <c r="AA1173" t="str">
        <f>IF(OR(ISBLANK('!0'!AA1175),ISERROR('!0'!AA1175)),"",'!0'!AA1175)</f>
        <v/>
      </c>
      <c r="AB1173" t="str">
        <f>IF(OR(ISBLANK('!0'!AB1175),ISERROR('!0'!AB1175)),"",'!0'!AB1175)</f>
        <v/>
      </c>
      <c r="AC1173" t="str">
        <f>IF(OR(ISBLANK('!0'!AI1175),ISERROR('!0'!AI1175)),"",'!0'!AI1175)</f>
        <v/>
      </c>
      <c r="AD1173" t="str">
        <f>IF(OR(ISBLANK('!0'!AJ1175),ISERROR('!0'!AJ1175)),"",'!0'!AJ1175)</f>
        <v/>
      </c>
      <c r="AE1173" t="str">
        <f>IF(OR(ISBLANK('!0'!AK1175),ISERROR('!0'!AK1175)),"",'!0'!AK1175)</f>
        <v/>
      </c>
      <c r="AF1173" t="str">
        <f>IF(OR(ISBLANK('!0'!AL1175),ISERROR('!0'!AL1175)),"",'!0'!AL1175)</f>
        <v/>
      </c>
      <c r="AG1173" t="str">
        <f>IF(OR(ISBLANK('!0'!AM1175),ISERROR('!0'!AM1175)),"",'!0'!AM1175)</f>
        <v/>
      </c>
      <c r="AH1173" t="str">
        <f>IF(OR(ISBLANK('!0'!AN1175),ISERROR('!0'!AN1175)),"",'!0'!AN1175)</f>
        <v/>
      </c>
      <c r="AI1173" t="str">
        <f>IF(OR(ISBLANK('!0'!AO1175),ISERROR('!0'!AO1175)),"",'!0'!AO1175)</f>
        <v/>
      </c>
      <c r="AJ1173" t="str">
        <f>IF(OR(ISBLANK('!0'!AP1175),ISERROR('!0'!AP1175)),"",'!0'!AP1175)</f>
        <v/>
      </c>
      <c r="AK1173" t="str">
        <f>IF(OR(ISBLANK('!0'!AQ1175),ISERROR('!0'!AQ1175)),"",'!0'!AQ1175)</f>
        <v/>
      </c>
      <c r="AL1173" t="str">
        <f>IF(OR(ISBLANK('!0'!AR1175),ISERROR('!0'!AR1175)),"",'!0'!AR1175)</f>
        <v/>
      </c>
      <c r="AM1173" t="str">
        <f>IF(OR(ISBLANK('!0'!AS1175),ISERROR('!0'!AS1175)),"",'!0'!AS1175)</f>
        <v/>
      </c>
      <c r="AN1173" t="str">
        <f>IF(OR(ISBLANK('!0'!AT1175),ISERROR('!0'!AT1175)),"",'!0'!AT1175)</f>
        <v/>
      </c>
      <c r="AO1173" t="str">
        <f>IF(OR(ISBLANK('!0'!AU1175),ISERROR('!0'!AU1175)),"",'!0'!AU1175)</f>
        <v/>
      </c>
      <c r="AP1173" t="str">
        <f>IF(OR(ISBLANK('!0'!AV1175),ISERROR('!0'!AV1175)),"",'!0'!AV1175)</f>
        <v/>
      </c>
      <c r="AQ1173" t="str">
        <f>IF(OR(ISBLANK('!0'!AW1175),ISERROR('!0'!AW1175)),"",'!0'!AW1175)</f>
        <v/>
      </c>
      <c r="AR1173" t="str">
        <f>IF(OR(ISBLANK('!0'!AX1175),ISERROR('!0'!AX1175)),"",'!0'!AX1175)</f>
        <v/>
      </c>
      <c r="AS1173" t="str">
        <f>IF(OR(ISBLANK('!0'!AY1175),ISERROR('!0'!AY1175)),"",'!0'!AY1175)</f>
        <v/>
      </c>
      <c r="AT1173" t="str">
        <f>IF(OR(ISBLANK('!0'!AZ1175),ISERROR('!0'!AZ1175)),"",'!0'!AZ1175)</f>
        <v/>
      </c>
      <c r="AU1173" t="str">
        <f>IF(OR(ISBLANK('!0'!BA1175),ISERROR('!0'!BA1175)),"",'!0'!BA1175)</f>
        <v/>
      </c>
      <c r="AV1173" t="str">
        <f>IF(OR(ISBLANK('!0'!BB1175),ISERROR('!0'!BB1175)),"",'!0'!BB1175)</f>
        <v/>
      </c>
      <c r="AW1173" t="str">
        <f>IF(OR(ISBLANK('!0'!BC1175),ISERROR('!0'!BC1175)),"",'!0'!BC1175)</f>
        <v/>
      </c>
      <c r="AX1173" t="str">
        <f>IF(OR(ISBLANK('!0'!BD1175),ISERROR('!0'!BD1175)),"",'!0'!BD1175)</f>
        <v/>
      </c>
      <c r="AY1173" t="str">
        <f>IF(OR(ISBLANK('!0'!BE1175),ISERROR('!0'!BE1175)),"",'!0'!BE1175)</f>
        <v/>
      </c>
      <c r="AZ1173" t="str">
        <f>IF(OR(ISBLANK('!0'!BF1175),ISERROR('!0'!BF1175)),"",'!0'!BF1175)</f>
        <v/>
      </c>
      <c r="BA1173" t="str">
        <f>IF(OR(ISBLANK('!0'!BG1175),ISERROR('!0'!BG1175)),"",'!0'!BG1175)</f>
        <v/>
      </c>
      <c r="BB1173" t="str">
        <f>IF(OR(ISBLANK('!0'!BH1175),ISERROR('!0'!BH1175)),"",'!0'!BH1175)</f>
        <v/>
      </c>
      <c r="BC1173" t="str">
        <f>IF(OR(ISBLANK('!0'!BI1175),ISERROR('!0'!BI1175)),"",'!0'!BI1175)</f>
        <v/>
      </c>
    </row>
    <row r="1174" spans="1:55" ht="12.75" customHeight="1" x14ac:dyDescent="0.2">
      <c r="A1174" t="str">
        <f>IF(OR(ISBLANK('!0'!A1176),ISERROR('!0'!A1176)),"",'!0'!A1176)</f>
        <v/>
      </c>
      <c r="B1174" t="str">
        <f>IF(OR(ISBLANK('!0'!B1176),ISERROR('!0'!B1176)),"",'!0'!B1176)</f>
        <v/>
      </c>
      <c r="C1174" t="str">
        <f>IF(OR(ISBLANK('!0'!C1175),ISERROR('!0'!C1175)),"",'!0'!C1175)</f>
        <v/>
      </c>
      <c r="D1174" t="str">
        <f>IF(OR(ISBLANK('!0'!D1176),ISERROR('!0'!D1176)),"",'!0'!D1176)</f>
        <v/>
      </c>
      <c r="E1174" t="str">
        <f>IF(OR(ISBLANK('!0'!E1176),ISERROR('!0'!E1176)),"",'!0'!E1176)</f>
        <v/>
      </c>
      <c r="F1174" t="str">
        <f>IF(OR(ISBLANK('!0'!F1176),ISERROR('!0'!F1176)),"",'!0'!F1176)</f>
        <v/>
      </c>
      <c r="G1174" t="str">
        <f>IF(OR(ISBLANK('!0'!G1176),ISERROR('!0'!G1176)),"",'!0'!G1176)</f>
        <v/>
      </c>
      <c r="H1174" t="str">
        <f>IF(OR(ISBLANK('!0'!H1176),ISERROR('!0'!H1176)),"",'!0'!H1176)</f>
        <v/>
      </c>
      <c r="I1174" s="4" t="str">
        <f>IF(OR(ISBLANK('!0'!I1176),ISERROR('!0'!I1176)),"",'!0'!I1176)</f>
        <v/>
      </c>
      <c r="J1174" t="str">
        <f>IF(OR(ISBLANK('!0'!J1176),ISERROR('!0'!J1176)),"",'!0'!J1176)</f>
        <v/>
      </c>
      <c r="K1174" s="59" t="str">
        <f>IF(OR(ISBLANK('!0'!K1176),ISERROR('!0'!K1176)),"",'!0'!K1176)</f>
        <v/>
      </c>
      <c r="L1174" t="str">
        <f>IF(OR(ISBLANK('!0'!L1176),ISERROR('!0'!L1176)),"",'!0'!L1176)</f>
        <v/>
      </c>
      <c r="M1174" t="str">
        <f>IF(OR(ISBLANK('!0'!M1176),ISERROR('!0'!M1176)),"",'!0'!M1176)</f>
        <v/>
      </c>
      <c r="N1174" t="str">
        <f>IF(OR(ISBLANK('!0'!N1176),ISERROR('!0'!N1176)),"",'!0'!N1176)</f>
        <v/>
      </c>
      <c r="O1174" t="str">
        <f>IF(OR(ISBLANK('!0'!O1176),ISERROR('!0'!O1176)),"",'!0'!O1176)</f>
        <v/>
      </c>
      <c r="P1174" t="str">
        <f>IF(OR(ISBLANK('!0'!P1176),ISERROR('!0'!P1176)),"",'!0'!P1176)</f>
        <v/>
      </c>
      <c r="Q1174" t="str">
        <f>IF(OR(ISBLANK('!0'!Q1176),ISERROR('!0'!Q1176)),"",'!0'!Q1176)</f>
        <v/>
      </c>
      <c r="R1174" t="str">
        <f>IF(OR(ISBLANK('!0'!R1176),ISERROR('!0'!R1176)),"",'!0'!R1176)</f>
        <v/>
      </c>
      <c r="S1174" t="str">
        <f>IF(OR(ISBLANK('!0'!S1176),ISERROR('!0'!S1176)),"",'!0'!S1176)</f>
        <v/>
      </c>
      <c r="T1174" t="str">
        <f>IF(OR(ISBLANK('!0'!T1176),ISERROR('!0'!T1176)),"",'!0'!T1176)</f>
        <v/>
      </c>
      <c r="U1174" t="str">
        <f>IF(OR(ISBLANK('!0'!U1176),ISERROR('!0'!U1176)),"",'!0'!U1176)</f>
        <v/>
      </c>
      <c r="V1174" t="str">
        <f>IF(OR(ISBLANK('!0'!V1176),ISERROR('!0'!V1176)),"",'!0'!V1176)</f>
        <v/>
      </c>
      <c r="W1174" t="str">
        <f>IF(OR(ISBLANK('!0'!W1176),ISERROR('!0'!W1176)),"",'!0'!W1176)</f>
        <v/>
      </c>
      <c r="X1174" t="str">
        <f>IF(OR(ISBLANK('!0'!X1176),ISERROR('!0'!X1176)),"",'!0'!X1176)</f>
        <v/>
      </c>
      <c r="Y1174" t="str">
        <f>IF(OR(ISBLANK('!0'!Y1176),ISERROR('!0'!Y1176)),"",'!0'!Y1176)</f>
        <v/>
      </c>
      <c r="Z1174" t="str">
        <f>IF(OR(ISBLANK('!0'!Z1176),ISERROR('!0'!Z1176)),"",'!0'!Z1176)</f>
        <v/>
      </c>
      <c r="AA1174" t="str">
        <f>IF(OR(ISBLANK('!0'!AA1176),ISERROR('!0'!AA1176)),"",'!0'!AA1176)</f>
        <v/>
      </c>
      <c r="AB1174" t="str">
        <f>IF(OR(ISBLANK('!0'!AB1176),ISERROR('!0'!AB1176)),"",'!0'!AB1176)</f>
        <v/>
      </c>
      <c r="AC1174" t="str">
        <f>IF(OR(ISBLANK('!0'!AI1176),ISERROR('!0'!AI1176)),"",'!0'!AI1176)</f>
        <v/>
      </c>
      <c r="AD1174" t="str">
        <f>IF(OR(ISBLANK('!0'!AJ1176),ISERROR('!0'!AJ1176)),"",'!0'!AJ1176)</f>
        <v/>
      </c>
      <c r="AE1174" t="str">
        <f>IF(OR(ISBLANK('!0'!AK1176),ISERROR('!0'!AK1176)),"",'!0'!AK1176)</f>
        <v/>
      </c>
      <c r="AF1174" t="str">
        <f>IF(OR(ISBLANK('!0'!AL1176),ISERROR('!0'!AL1176)),"",'!0'!AL1176)</f>
        <v/>
      </c>
      <c r="AG1174" t="str">
        <f>IF(OR(ISBLANK('!0'!AM1176),ISERROR('!0'!AM1176)),"",'!0'!AM1176)</f>
        <v/>
      </c>
      <c r="AH1174" t="str">
        <f>IF(OR(ISBLANK('!0'!AN1176),ISERROR('!0'!AN1176)),"",'!0'!AN1176)</f>
        <v/>
      </c>
      <c r="AI1174" t="str">
        <f>IF(OR(ISBLANK('!0'!AO1176),ISERROR('!0'!AO1176)),"",'!0'!AO1176)</f>
        <v/>
      </c>
      <c r="AJ1174" t="str">
        <f>IF(OR(ISBLANK('!0'!AP1176),ISERROR('!0'!AP1176)),"",'!0'!AP1176)</f>
        <v/>
      </c>
      <c r="AK1174" t="str">
        <f>IF(OR(ISBLANK('!0'!AQ1176),ISERROR('!0'!AQ1176)),"",'!0'!AQ1176)</f>
        <v/>
      </c>
      <c r="AL1174" t="str">
        <f>IF(OR(ISBLANK('!0'!AR1176),ISERROR('!0'!AR1176)),"",'!0'!AR1176)</f>
        <v/>
      </c>
      <c r="AM1174" t="str">
        <f>IF(OR(ISBLANK('!0'!AS1176),ISERROR('!0'!AS1176)),"",'!0'!AS1176)</f>
        <v/>
      </c>
      <c r="AN1174" t="str">
        <f>IF(OR(ISBLANK('!0'!AT1176),ISERROR('!0'!AT1176)),"",'!0'!AT1176)</f>
        <v/>
      </c>
      <c r="AO1174" t="str">
        <f>IF(OR(ISBLANK('!0'!AU1176),ISERROR('!0'!AU1176)),"",'!0'!AU1176)</f>
        <v/>
      </c>
      <c r="AP1174" t="str">
        <f>IF(OR(ISBLANK('!0'!AV1176),ISERROR('!0'!AV1176)),"",'!0'!AV1176)</f>
        <v/>
      </c>
      <c r="AQ1174" t="str">
        <f>IF(OR(ISBLANK('!0'!AW1176),ISERROR('!0'!AW1176)),"",'!0'!AW1176)</f>
        <v/>
      </c>
      <c r="AR1174" t="str">
        <f>IF(OR(ISBLANK('!0'!AX1176),ISERROR('!0'!AX1176)),"",'!0'!AX1176)</f>
        <v/>
      </c>
      <c r="AS1174" t="str">
        <f>IF(OR(ISBLANK('!0'!AY1176),ISERROR('!0'!AY1176)),"",'!0'!AY1176)</f>
        <v/>
      </c>
      <c r="AT1174" t="str">
        <f>IF(OR(ISBLANK('!0'!AZ1176),ISERROR('!0'!AZ1176)),"",'!0'!AZ1176)</f>
        <v/>
      </c>
      <c r="AU1174" t="str">
        <f>IF(OR(ISBLANK('!0'!BA1176),ISERROR('!0'!BA1176)),"",'!0'!BA1176)</f>
        <v/>
      </c>
      <c r="AV1174" t="str">
        <f>IF(OR(ISBLANK('!0'!BB1176),ISERROR('!0'!BB1176)),"",'!0'!BB1176)</f>
        <v/>
      </c>
      <c r="AW1174" t="str">
        <f>IF(OR(ISBLANK('!0'!BC1176),ISERROR('!0'!BC1176)),"",'!0'!BC1176)</f>
        <v/>
      </c>
      <c r="AX1174" t="str">
        <f>IF(OR(ISBLANK('!0'!BD1176),ISERROR('!0'!BD1176)),"",'!0'!BD1176)</f>
        <v/>
      </c>
      <c r="AY1174" t="str">
        <f>IF(OR(ISBLANK('!0'!BE1176),ISERROR('!0'!BE1176)),"",'!0'!BE1176)</f>
        <v/>
      </c>
      <c r="AZ1174" t="str">
        <f>IF(OR(ISBLANK('!0'!BF1176),ISERROR('!0'!BF1176)),"",'!0'!BF1176)</f>
        <v/>
      </c>
      <c r="BA1174" t="str">
        <f>IF(OR(ISBLANK('!0'!BG1176),ISERROR('!0'!BG1176)),"",'!0'!BG1176)</f>
        <v/>
      </c>
      <c r="BB1174" t="str">
        <f>IF(OR(ISBLANK('!0'!BH1176),ISERROR('!0'!BH1176)),"",'!0'!BH1176)</f>
        <v/>
      </c>
      <c r="BC1174" t="str">
        <f>IF(OR(ISBLANK('!0'!BI1176),ISERROR('!0'!BI1176)),"",'!0'!BI1176)</f>
        <v/>
      </c>
    </row>
    <row r="1175" spans="1:55" ht="12.75" customHeight="1" x14ac:dyDescent="0.2">
      <c r="A1175" t="str">
        <f>IF(OR(ISBLANK('!0'!A1177),ISERROR('!0'!A1177)),"",'!0'!A1177)</f>
        <v/>
      </c>
      <c r="B1175" t="str">
        <f>IF(OR(ISBLANK('!0'!B1177),ISERROR('!0'!B1177)),"",'!0'!B1177)</f>
        <v/>
      </c>
      <c r="C1175" t="str">
        <f>IF(OR(ISBLANK('!0'!C1176),ISERROR('!0'!C1176)),"",'!0'!C1176)</f>
        <v/>
      </c>
      <c r="D1175" t="str">
        <f>IF(OR(ISBLANK('!0'!D1177),ISERROR('!0'!D1177)),"",'!0'!D1177)</f>
        <v/>
      </c>
      <c r="E1175" t="str">
        <f>IF(OR(ISBLANK('!0'!E1177),ISERROR('!0'!E1177)),"",'!0'!E1177)</f>
        <v/>
      </c>
      <c r="F1175" t="str">
        <f>IF(OR(ISBLANK('!0'!F1177),ISERROR('!0'!F1177)),"",'!0'!F1177)</f>
        <v/>
      </c>
      <c r="G1175" t="str">
        <f>IF(OR(ISBLANK('!0'!G1177),ISERROR('!0'!G1177)),"",'!0'!G1177)</f>
        <v/>
      </c>
      <c r="H1175" t="str">
        <f>IF(OR(ISBLANK('!0'!H1177),ISERROR('!0'!H1177)),"",'!0'!H1177)</f>
        <v/>
      </c>
      <c r="I1175" s="4" t="str">
        <f>IF(OR(ISBLANK('!0'!I1177),ISERROR('!0'!I1177)),"",'!0'!I1177)</f>
        <v/>
      </c>
      <c r="J1175" t="str">
        <f>IF(OR(ISBLANK('!0'!J1177),ISERROR('!0'!J1177)),"",'!0'!J1177)</f>
        <v/>
      </c>
      <c r="K1175" s="59" t="str">
        <f>IF(OR(ISBLANK('!0'!K1177),ISERROR('!0'!K1177)),"",'!0'!K1177)</f>
        <v/>
      </c>
      <c r="L1175" t="str">
        <f>IF(OR(ISBLANK('!0'!L1177),ISERROR('!0'!L1177)),"",'!0'!L1177)</f>
        <v/>
      </c>
      <c r="M1175" t="str">
        <f>IF(OR(ISBLANK('!0'!M1177),ISERROR('!0'!M1177)),"",'!0'!M1177)</f>
        <v/>
      </c>
      <c r="N1175" t="str">
        <f>IF(OR(ISBLANK('!0'!N1177),ISERROR('!0'!N1177)),"",'!0'!N1177)</f>
        <v/>
      </c>
      <c r="O1175" t="str">
        <f>IF(OR(ISBLANK('!0'!O1177),ISERROR('!0'!O1177)),"",'!0'!O1177)</f>
        <v/>
      </c>
      <c r="P1175" t="str">
        <f>IF(OR(ISBLANK('!0'!P1177),ISERROR('!0'!P1177)),"",'!0'!P1177)</f>
        <v/>
      </c>
      <c r="Q1175" t="str">
        <f>IF(OR(ISBLANK('!0'!Q1177),ISERROR('!0'!Q1177)),"",'!0'!Q1177)</f>
        <v/>
      </c>
      <c r="R1175" t="str">
        <f>IF(OR(ISBLANK('!0'!R1177),ISERROR('!0'!R1177)),"",'!0'!R1177)</f>
        <v/>
      </c>
      <c r="S1175" t="str">
        <f>IF(OR(ISBLANK('!0'!S1177),ISERROR('!0'!S1177)),"",'!0'!S1177)</f>
        <v/>
      </c>
      <c r="T1175" t="str">
        <f>IF(OR(ISBLANK('!0'!T1177),ISERROR('!0'!T1177)),"",'!0'!T1177)</f>
        <v/>
      </c>
      <c r="U1175" t="str">
        <f>IF(OR(ISBLANK('!0'!U1177),ISERROR('!0'!U1177)),"",'!0'!U1177)</f>
        <v/>
      </c>
      <c r="V1175" t="str">
        <f>IF(OR(ISBLANK('!0'!V1177),ISERROR('!0'!V1177)),"",'!0'!V1177)</f>
        <v/>
      </c>
      <c r="W1175" t="str">
        <f>IF(OR(ISBLANK('!0'!W1177),ISERROR('!0'!W1177)),"",'!0'!W1177)</f>
        <v/>
      </c>
      <c r="X1175" t="str">
        <f>IF(OR(ISBLANK('!0'!X1177),ISERROR('!0'!X1177)),"",'!0'!X1177)</f>
        <v/>
      </c>
      <c r="Y1175" t="str">
        <f>IF(OR(ISBLANK('!0'!Y1177),ISERROR('!0'!Y1177)),"",'!0'!Y1177)</f>
        <v/>
      </c>
      <c r="Z1175" t="str">
        <f>IF(OR(ISBLANK('!0'!Z1177),ISERROR('!0'!Z1177)),"",'!0'!Z1177)</f>
        <v/>
      </c>
      <c r="AA1175" t="str">
        <f>IF(OR(ISBLANK('!0'!AA1177),ISERROR('!0'!AA1177)),"",'!0'!AA1177)</f>
        <v/>
      </c>
      <c r="AB1175" t="str">
        <f>IF(OR(ISBLANK('!0'!AB1177),ISERROR('!0'!AB1177)),"",'!0'!AB1177)</f>
        <v/>
      </c>
      <c r="AC1175" t="str">
        <f>IF(OR(ISBLANK('!0'!AI1177),ISERROR('!0'!AI1177)),"",'!0'!AI1177)</f>
        <v/>
      </c>
      <c r="AD1175" t="str">
        <f>IF(OR(ISBLANK('!0'!AJ1177),ISERROR('!0'!AJ1177)),"",'!0'!AJ1177)</f>
        <v/>
      </c>
      <c r="AE1175" t="str">
        <f>IF(OR(ISBLANK('!0'!AK1177),ISERROR('!0'!AK1177)),"",'!0'!AK1177)</f>
        <v/>
      </c>
      <c r="AF1175" t="str">
        <f>IF(OR(ISBLANK('!0'!AL1177),ISERROR('!0'!AL1177)),"",'!0'!AL1177)</f>
        <v/>
      </c>
      <c r="AG1175" t="str">
        <f>IF(OR(ISBLANK('!0'!AM1177),ISERROR('!0'!AM1177)),"",'!0'!AM1177)</f>
        <v/>
      </c>
      <c r="AH1175" t="str">
        <f>IF(OR(ISBLANK('!0'!AN1177),ISERROR('!0'!AN1177)),"",'!0'!AN1177)</f>
        <v/>
      </c>
      <c r="AI1175" t="str">
        <f>IF(OR(ISBLANK('!0'!AO1177),ISERROR('!0'!AO1177)),"",'!0'!AO1177)</f>
        <v/>
      </c>
      <c r="AJ1175" t="str">
        <f>IF(OR(ISBLANK('!0'!AP1177),ISERROR('!0'!AP1177)),"",'!0'!AP1177)</f>
        <v/>
      </c>
      <c r="AK1175" t="str">
        <f>IF(OR(ISBLANK('!0'!AQ1177),ISERROR('!0'!AQ1177)),"",'!0'!AQ1177)</f>
        <v/>
      </c>
      <c r="AL1175" t="str">
        <f>IF(OR(ISBLANK('!0'!AR1177),ISERROR('!0'!AR1177)),"",'!0'!AR1177)</f>
        <v/>
      </c>
      <c r="AM1175" t="str">
        <f>IF(OR(ISBLANK('!0'!AS1177),ISERROR('!0'!AS1177)),"",'!0'!AS1177)</f>
        <v/>
      </c>
      <c r="AN1175" t="str">
        <f>IF(OR(ISBLANK('!0'!AT1177),ISERROR('!0'!AT1177)),"",'!0'!AT1177)</f>
        <v/>
      </c>
      <c r="AO1175" t="str">
        <f>IF(OR(ISBLANK('!0'!AU1177),ISERROR('!0'!AU1177)),"",'!0'!AU1177)</f>
        <v/>
      </c>
      <c r="AP1175" t="str">
        <f>IF(OR(ISBLANK('!0'!AV1177),ISERROR('!0'!AV1177)),"",'!0'!AV1177)</f>
        <v/>
      </c>
      <c r="AQ1175" t="str">
        <f>IF(OR(ISBLANK('!0'!AW1177),ISERROR('!0'!AW1177)),"",'!0'!AW1177)</f>
        <v/>
      </c>
      <c r="AR1175" t="str">
        <f>IF(OR(ISBLANK('!0'!AX1177),ISERROR('!0'!AX1177)),"",'!0'!AX1177)</f>
        <v/>
      </c>
      <c r="AS1175" t="str">
        <f>IF(OR(ISBLANK('!0'!AY1177),ISERROR('!0'!AY1177)),"",'!0'!AY1177)</f>
        <v/>
      </c>
      <c r="AT1175" t="str">
        <f>IF(OR(ISBLANK('!0'!AZ1177),ISERROR('!0'!AZ1177)),"",'!0'!AZ1177)</f>
        <v/>
      </c>
      <c r="AU1175" t="str">
        <f>IF(OR(ISBLANK('!0'!BA1177),ISERROR('!0'!BA1177)),"",'!0'!BA1177)</f>
        <v/>
      </c>
      <c r="AV1175" t="str">
        <f>IF(OR(ISBLANK('!0'!BB1177),ISERROR('!0'!BB1177)),"",'!0'!BB1177)</f>
        <v/>
      </c>
      <c r="AW1175" t="str">
        <f>IF(OR(ISBLANK('!0'!BC1177),ISERROR('!0'!BC1177)),"",'!0'!BC1177)</f>
        <v/>
      </c>
      <c r="AX1175" t="str">
        <f>IF(OR(ISBLANK('!0'!BD1177),ISERROR('!0'!BD1177)),"",'!0'!BD1177)</f>
        <v/>
      </c>
      <c r="AY1175" t="str">
        <f>IF(OR(ISBLANK('!0'!BE1177),ISERROR('!0'!BE1177)),"",'!0'!BE1177)</f>
        <v/>
      </c>
      <c r="AZ1175" t="str">
        <f>IF(OR(ISBLANK('!0'!BF1177),ISERROR('!0'!BF1177)),"",'!0'!BF1177)</f>
        <v/>
      </c>
      <c r="BA1175" t="str">
        <f>IF(OR(ISBLANK('!0'!BG1177),ISERROR('!0'!BG1177)),"",'!0'!BG1177)</f>
        <v/>
      </c>
      <c r="BB1175" t="str">
        <f>IF(OR(ISBLANK('!0'!BH1177),ISERROR('!0'!BH1177)),"",'!0'!BH1177)</f>
        <v/>
      </c>
      <c r="BC1175" t="str">
        <f>IF(OR(ISBLANK('!0'!BI1177),ISERROR('!0'!BI1177)),"",'!0'!BI1177)</f>
        <v/>
      </c>
    </row>
    <row r="1176" spans="1:55" ht="12.75" customHeight="1" x14ac:dyDescent="0.2">
      <c r="A1176" t="str">
        <f>IF(OR(ISBLANK('!0'!A1178),ISERROR('!0'!A1178)),"",'!0'!A1178)</f>
        <v/>
      </c>
      <c r="B1176" t="str">
        <f>IF(OR(ISBLANK('!0'!B1178),ISERROR('!0'!B1178)),"",'!0'!B1178)</f>
        <v/>
      </c>
      <c r="C1176" t="str">
        <f>IF(OR(ISBLANK('!0'!C1177),ISERROR('!0'!C1177)),"",'!0'!C1177)</f>
        <v/>
      </c>
      <c r="D1176" t="str">
        <f>IF(OR(ISBLANK('!0'!D1178),ISERROR('!0'!D1178)),"",'!0'!D1178)</f>
        <v/>
      </c>
      <c r="E1176" t="str">
        <f>IF(OR(ISBLANK('!0'!E1178),ISERROR('!0'!E1178)),"",'!0'!E1178)</f>
        <v/>
      </c>
      <c r="F1176" t="str">
        <f>IF(OR(ISBLANK('!0'!F1178),ISERROR('!0'!F1178)),"",'!0'!F1178)</f>
        <v/>
      </c>
      <c r="G1176" t="str">
        <f>IF(OR(ISBLANK('!0'!G1178),ISERROR('!0'!G1178)),"",'!0'!G1178)</f>
        <v/>
      </c>
      <c r="H1176" t="str">
        <f>IF(OR(ISBLANK('!0'!H1178),ISERROR('!0'!H1178)),"",'!0'!H1178)</f>
        <v/>
      </c>
      <c r="I1176" s="4" t="str">
        <f>IF(OR(ISBLANK('!0'!I1178),ISERROR('!0'!I1178)),"",'!0'!I1178)</f>
        <v/>
      </c>
      <c r="J1176" t="str">
        <f>IF(OR(ISBLANK('!0'!J1178),ISERROR('!0'!J1178)),"",'!0'!J1178)</f>
        <v/>
      </c>
      <c r="K1176" s="59" t="str">
        <f>IF(OR(ISBLANK('!0'!K1178),ISERROR('!0'!K1178)),"",'!0'!K1178)</f>
        <v/>
      </c>
      <c r="L1176" t="str">
        <f>IF(OR(ISBLANK('!0'!L1178),ISERROR('!0'!L1178)),"",'!0'!L1178)</f>
        <v/>
      </c>
      <c r="M1176" t="str">
        <f>IF(OR(ISBLANK('!0'!M1178),ISERROR('!0'!M1178)),"",'!0'!M1178)</f>
        <v/>
      </c>
      <c r="N1176" t="str">
        <f>IF(OR(ISBLANK('!0'!N1178),ISERROR('!0'!N1178)),"",'!0'!N1178)</f>
        <v/>
      </c>
      <c r="O1176" t="str">
        <f>IF(OR(ISBLANK('!0'!O1178),ISERROR('!0'!O1178)),"",'!0'!O1178)</f>
        <v/>
      </c>
      <c r="P1176" t="str">
        <f>IF(OR(ISBLANK('!0'!P1178),ISERROR('!0'!P1178)),"",'!0'!P1178)</f>
        <v/>
      </c>
      <c r="Q1176" t="str">
        <f>IF(OR(ISBLANK('!0'!Q1178),ISERROR('!0'!Q1178)),"",'!0'!Q1178)</f>
        <v/>
      </c>
      <c r="R1176" t="str">
        <f>IF(OR(ISBLANK('!0'!R1178),ISERROR('!0'!R1178)),"",'!0'!R1178)</f>
        <v/>
      </c>
      <c r="S1176" t="str">
        <f>IF(OR(ISBLANK('!0'!S1178),ISERROR('!0'!S1178)),"",'!0'!S1178)</f>
        <v/>
      </c>
      <c r="T1176" t="str">
        <f>IF(OR(ISBLANK('!0'!T1178),ISERROR('!0'!T1178)),"",'!0'!T1178)</f>
        <v/>
      </c>
      <c r="U1176" t="str">
        <f>IF(OR(ISBLANK('!0'!U1178),ISERROR('!0'!U1178)),"",'!0'!U1178)</f>
        <v/>
      </c>
      <c r="V1176" t="str">
        <f>IF(OR(ISBLANK('!0'!V1178),ISERROR('!0'!V1178)),"",'!0'!V1178)</f>
        <v/>
      </c>
      <c r="W1176" t="str">
        <f>IF(OR(ISBLANK('!0'!W1178),ISERROR('!0'!W1178)),"",'!0'!W1178)</f>
        <v/>
      </c>
      <c r="X1176" t="str">
        <f>IF(OR(ISBLANK('!0'!X1178),ISERROR('!0'!X1178)),"",'!0'!X1178)</f>
        <v/>
      </c>
      <c r="Y1176" t="str">
        <f>IF(OR(ISBLANK('!0'!Y1178),ISERROR('!0'!Y1178)),"",'!0'!Y1178)</f>
        <v/>
      </c>
      <c r="Z1176" t="str">
        <f>IF(OR(ISBLANK('!0'!Z1178),ISERROR('!0'!Z1178)),"",'!0'!Z1178)</f>
        <v/>
      </c>
      <c r="AA1176" t="str">
        <f>IF(OR(ISBLANK('!0'!AA1178),ISERROR('!0'!AA1178)),"",'!0'!AA1178)</f>
        <v/>
      </c>
      <c r="AB1176" t="str">
        <f>IF(OR(ISBLANK('!0'!AB1178),ISERROR('!0'!AB1178)),"",'!0'!AB1178)</f>
        <v/>
      </c>
      <c r="AC1176" t="str">
        <f>IF(OR(ISBLANK('!0'!AI1178),ISERROR('!0'!AI1178)),"",'!0'!AI1178)</f>
        <v/>
      </c>
      <c r="AD1176" t="str">
        <f>IF(OR(ISBLANK('!0'!AJ1178),ISERROR('!0'!AJ1178)),"",'!0'!AJ1178)</f>
        <v/>
      </c>
      <c r="AE1176" t="str">
        <f>IF(OR(ISBLANK('!0'!AK1178),ISERROR('!0'!AK1178)),"",'!0'!AK1178)</f>
        <v/>
      </c>
      <c r="AF1176" t="str">
        <f>IF(OR(ISBLANK('!0'!AL1178),ISERROR('!0'!AL1178)),"",'!0'!AL1178)</f>
        <v/>
      </c>
      <c r="AG1176" t="str">
        <f>IF(OR(ISBLANK('!0'!AM1178),ISERROR('!0'!AM1178)),"",'!0'!AM1178)</f>
        <v/>
      </c>
      <c r="AH1176" t="str">
        <f>IF(OR(ISBLANK('!0'!AN1178),ISERROR('!0'!AN1178)),"",'!0'!AN1178)</f>
        <v/>
      </c>
      <c r="AI1176" t="str">
        <f>IF(OR(ISBLANK('!0'!AO1178),ISERROR('!0'!AO1178)),"",'!0'!AO1178)</f>
        <v/>
      </c>
      <c r="AJ1176" t="str">
        <f>IF(OR(ISBLANK('!0'!AP1178),ISERROR('!0'!AP1178)),"",'!0'!AP1178)</f>
        <v/>
      </c>
      <c r="AK1176" t="str">
        <f>IF(OR(ISBLANK('!0'!AQ1178),ISERROR('!0'!AQ1178)),"",'!0'!AQ1178)</f>
        <v/>
      </c>
      <c r="AL1176" t="str">
        <f>IF(OR(ISBLANK('!0'!AR1178),ISERROR('!0'!AR1178)),"",'!0'!AR1178)</f>
        <v/>
      </c>
      <c r="AM1176" t="str">
        <f>IF(OR(ISBLANK('!0'!AS1178),ISERROR('!0'!AS1178)),"",'!0'!AS1178)</f>
        <v/>
      </c>
      <c r="AN1176" t="str">
        <f>IF(OR(ISBLANK('!0'!AT1178),ISERROR('!0'!AT1178)),"",'!0'!AT1178)</f>
        <v/>
      </c>
      <c r="AO1176" t="str">
        <f>IF(OR(ISBLANK('!0'!AU1178),ISERROR('!0'!AU1178)),"",'!0'!AU1178)</f>
        <v/>
      </c>
      <c r="AP1176" t="str">
        <f>IF(OR(ISBLANK('!0'!AV1178),ISERROR('!0'!AV1178)),"",'!0'!AV1178)</f>
        <v/>
      </c>
      <c r="AQ1176" t="str">
        <f>IF(OR(ISBLANK('!0'!AW1178),ISERROR('!0'!AW1178)),"",'!0'!AW1178)</f>
        <v/>
      </c>
      <c r="AR1176" t="str">
        <f>IF(OR(ISBLANK('!0'!AX1178),ISERROR('!0'!AX1178)),"",'!0'!AX1178)</f>
        <v/>
      </c>
      <c r="AS1176" t="str">
        <f>IF(OR(ISBLANK('!0'!AY1178),ISERROR('!0'!AY1178)),"",'!0'!AY1178)</f>
        <v/>
      </c>
      <c r="AT1176" t="str">
        <f>IF(OR(ISBLANK('!0'!AZ1178),ISERROR('!0'!AZ1178)),"",'!0'!AZ1178)</f>
        <v/>
      </c>
      <c r="AU1176" t="str">
        <f>IF(OR(ISBLANK('!0'!BA1178),ISERROR('!0'!BA1178)),"",'!0'!BA1178)</f>
        <v/>
      </c>
      <c r="AV1176" t="str">
        <f>IF(OR(ISBLANK('!0'!BB1178),ISERROR('!0'!BB1178)),"",'!0'!BB1178)</f>
        <v/>
      </c>
      <c r="AW1176" t="str">
        <f>IF(OR(ISBLANK('!0'!BC1178),ISERROR('!0'!BC1178)),"",'!0'!BC1178)</f>
        <v/>
      </c>
      <c r="AX1176" t="str">
        <f>IF(OR(ISBLANK('!0'!BD1178),ISERROR('!0'!BD1178)),"",'!0'!BD1178)</f>
        <v/>
      </c>
      <c r="AY1176" t="str">
        <f>IF(OR(ISBLANK('!0'!BE1178),ISERROR('!0'!BE1178)),"",'!0'!BE1178)</f>
        <v/>
      </c>
      <c r="AZ1176" t="str">
        <f>IF(OR(ISBLANK('!0'!BF1178),ISERROR('!0'!BF1178)),"",'!0'!BF1178)</f>
        <v/>
      </c>
      <c r="BA1176" t="str">
        <f>IF(OR(ISBLANK('!0'!BG1178),ISERROR('!0'!BG1178)),"",'!0'!BG1178)</f>
        <v/>
      </c>
      <c r="BB1176" t="str">
        <f>IF(OR(ISBLANK('!0'!BH1178),ISERROR('!0'!BH1178)),"",'!0'!BH1178)</f>
        <v/>
      </c>
      <c r="BC1176" t="str">
        <f>IF(OR(ISBLANK('!0'!BI1178),ISERROR('!0'!BI1178)),"",'!0'!BI1178)</f>
        <v/>
      </c>
    </row>
    <row r="1177" spans="1:55" ht="12.75" customHeight="1" x14ac:dyDescent="0.2">
      <c r="A1177" t="str">
        <f>IF(OR(ISBLANK('!0'!A1179),ISERROR('!0'!A1179)),"",'!0'!A1179)</f>
        <v/>
      </c>
      <c r="B1177" t="str">
        <f>IF(OR(ISBLANK('!0'!B1179),ISERROR('!0'!B1179)),"",'!0'!B1179)</f>
        <v/>
      </c>
      <c r="C1177" t="str">
        <f>IF(OR(ISBLANK('!0'!C1178),ISERROR('!0'!C1178)),"",'!0'!C1178)</f>
        <v/>
      </c>
      <c r="D1177" t="str">
        <f>IF(OR(ISBLANK('!0'!D1179),ISERROR('!0'!D1179)),"",'!0'!D1179)</f>
        <v/>
      </c>
      <c r="E1177" t="str">
        <f>IF(OR(ISBLANK('!0'!E1179),ISERROR('!0'!E1179)),"",'!0'!E1179)</f>
        <v/>
      </c>
      <c r="F1177" t="str">
        <f>IF(OR(ISBLANK('!0'!F1179),ISERROR('!0'!F1179)),"",'!0'!F1179)</f>
        <v/>
      </c>
      <c r="G1177" t="str">
        <f>IF(OR(ISBLANK('!0'!G1179),ISERROR('!0'!G1179)),"",'!0'!G1179)</f>
        <v/>
      </c>
      <c r="H1177" t="str">
        <f>IF(OR(ISBLANK('!0'!H1179),ISERROR('!0'!H1179)),"",'!0'!H1179)</f>
        <v/>
      </c>
      <c r="I1177" s="4" t="str">
        <f>IF(OR(ISBLANK('!0'!I1179),ISERROR('!0'!I1179)),"",'!0'!I1179)</f>
        <v/>
      </c>
      <c r="J1177" t="str">
        <f>IF(OR(ISBLANK('!0'!J1179),ISERROR('!0'!J1179)),"",'!0'!J1179)</f>
        <v/>
      </c>
      <c r="K1177" s="59" t="str">
        <f>IF(OR(ISBLANK('!0'!K1179),ISERROR('!0'!K1179)),"",'!0'!K1179)</f>
        <v/>
      </c>
      <c r="L1177" t="str">
        <f>IF(OR(ISBLANK('!0'!L1179),ISERROR('!0'!L1179)),"",'!0'!L1179)</f>
        <v/>
      </c>
      <c r="M1177" t="str">
        <f>IF(OR(ISBLANK('!0'!M1179),ISERROR('!0'!M1179)),"",'!0'!M1179)</f>
        <v/>
      </c>
      <c r="N1177" t="str">
        <f>IF(OR(ISBLANK('!0'!N1179),ISERROR('!0'!N1179)),"",'!0'!N1179)</f>
        <v/>
      </c>
      <c r="O1177" t="str">
        <f>IF(OR(ISBLANK('!0'!O1179),ISERROR('!0'!O1179)),"",'!0'!O1179)</f>
        <v/>
      </c>
      <c r="P1177" t="str">
        <f>IF(OR(ISBLANK('!0'!P1179),ISERROR('!0'!P1179)),"",'!0'!P1179)</f>
        <v/>
      </c>
      <c r="Q1177" t="str">
        <f>IF(OR(ISBLANK('!0'!Q1179),ISERROR('!0'!Q1179)),"",'!0'!Q1179)</f>
        <v/>
      </c>
      <c r="R1177" t="str">
        <f>IF(OR(ISBLANK('!0'!R1179),ISERROR('!0'!R1179)),"",'!0'!R1179)</f>
        <v/>
      </c>
      <c r="S1177" t="str">
        <f>IF(OR(ISBLANK('!0'!S1179),ISERROR('!0'!S1179)),"",'!0'!S1179)</f>
        <v/>
      </c>
      <c r="T1177" t="str">
        <f>IF(OR(ISBLANK('!0'!T1179),ISERROR('!0'!T1179)),"",'!0'!T1179)</f>
        <v/>
      </c>
      <c r="U1177" t="str">
        <f>IF(OR(ISBLANK('!0'!U1179),ISERROR('!0'!U1179)),"",'!0'!U1179)</f>
        <v/>
      </c>
      <c r="V1177" t="str">
        <f>IF(OR(ISBLANK('!0'!V1179),ISERROR('!0'!V1179)),"",'!0'!V1179)</f>
        <v/>
      </c>
      <c r="W1177" t="str">
        <f>IF(OR(ISBLANK('!0'!W1179),ISERROR('!0'!W1179)),"",'!0'!W1179)</f>
        <v/>
      </c>
      <c r="X1177" t="str">
        <f>IF(OR(ISBLANK('!0'!X1179),ISERROR('!0'!X1179)),"",'!0'!X1179)</f>
        <v/>
      </c>
      <c r="Y1177" t="str">
        <f>IF(OR(ISBLANK('!0'!Y1179),ISERROR('!0'!Y1179)),"",'!0'!Y1179)</f>
        <v/>
      </c>
      <c r="Z1177" t="str">
        <f>IF(OR(ISBLANK('!0'!Z1179),ISERROR('!0'!Z1179)),"",'!0'!Z1179)</f>
        <v/>
      </c>
      <c r="AA1177" t="str">
        <f>IF(OR(ISBLANK('!0'!AA1179),ISERROR('!0'!AA1179)),"",'!0'!AA1179)</f>
        <v/>
      </c>
      <c r="AB1177" t="str">
        <f>IF(OR(ISBLANK('!0'!AB1179),ISERROR('!0'!AB1179)),"",'!0'!AB1179)</f>
        <v/>
      </c>
      <c r="AC1177" t="str">
        <f>IF(OR(ISBLANK('!0'!AI1179),ISERROR('!0'!AI1179)),"",'!0'!AI1179)</f>
        <v/>
      </c>
      <c r="AD1177" t="str">
        <f>IF(OR(ISBLANK('!0'!AJ1179),ISERROR('!0'!AJ1179)),"",'!0'!AJ1179)</f>
        <v/>
      </c>
      <c r="AE1177" t="str">
        <f>IF(OR(ISBLANK('!0'!AK1179),ISERROR('!0'!AK1179)),"",'!0'!AK1179)</f>
        <v/>
      </c>
      <c r="AF1177" t="str">
        <f>IF(OR(ISBLANK('!0'!AL1179),ISERROR('!0'!AL1179)),"",'!0'!AL1179)</f>
        <v/>
      </c>
      <c r="AG1177" t="str">
        <f>IF(OR(ISBLANK('!0'!AM1179),ISERROR('!0'!AM1179)),"",'!0'!AM1179)</f>
        <v/>
      </c>
      <c r="AH1177" t="str">
        <f>IF(OR(ISBLANK('!0'!AN1179),ISERROR('!0'!AN1179)),"",'!0'!AN1179)</f>
        <v/>
      </c>
      <c r="AI1177" t="str">
        <f>IF(OR(ISBLANK('!0'!AO1179),ISERROR('!0'!AO1179)),"",'!0'!AO1179)</f>
        <v/>
      </c>
      <c r="AJ1177" t="str">
        <f>IF(OR(ISBLANK('!0'!AP1179),ISERROR('!0'!AP1179)),"",'!0'!AP1179)</f>
        <v/>
      </c>
      <c r="AK1177" t="str">
        <f>IF(OR(ISBLANK('!0'!AQ1179),ISERROR('!0'!AQ1179)),"",'!0'!AQ1179)</f>
        <v/>
      </c>
      <c r="AL1177" t="str">
        <f>IF(OR(ISBLANK('!0'!AR1179),ISERROR('!0'!AR1179)),"",'!0'!AR1179)</f>
        <v/>
      </c>
      <c r="AM1177" t="str">
        <f>IF(OR(ISBLANK('!0'!AS1179),ISERROR('!0'!AS1179)),"",'!0'!AS1179)</f>
        <v/>
      </c>
      <c r="AN1177" t="str">
        <f>IF(OR(ISBLANK('!0'!AT1179),ISERROR('!0'!AT1179)),"",'!0'!AT1179)</f>
        <v/>
      </c>
      <c r="AO1177" t="str">
        <f>IF(OR(ISBLANK('!0'!AU1179),ISERROR('!0'!AU1179)),"",'!0'!AU1179)</f>
        <v/>
      </c>
      <c r="AP1177" t="str">
        <f>IF(OR(ISBLANK('!0'!AV1179),ISERROR('!0'!AV1179)),"",'!0'!AV1179)</f>
        <v/>
      </c>
      <c r="AQ1177" t="str">
        <f>IF(OR(ISBLANK('!0'!AW1179),ISERROR('!0'!AW1179)),"",'!0'!AW1179)</f>
        <v/>
      </c>
      <c r="AR1177" t="str">
        <f>IF(OR(ISBLANK('!0'!AX1179),ISERROR('!0'!AX1179)),"",'!0'!AX1179)</f>
        <v/>
      </c>
      <c r="AS1177" t="str">
        <f>IF(OR(ISBLANK('!0'!AY1179),ISERROR('!0'!AY1179)),"",'!0'!AY1179)</f>
        <v/>
      </c>
      <c r="AT1177" t="str">
        <f>IF(OR(ISBLANK('!0'!AZ1179),ISERROR('!0'!AZ1179)),"",'!0'!AZ1179)</f>
        <v/>
      </c>
      <c r="AU1177" t="str">
        <f>IF(OR(ISBLANK('!0'!BA1179),ISERROR('!0'!BA1179)),"",'!0'!BA1179)</f>
        <v/>
      </c>
      <c r="AV1177" t="str">
        <f>IF(OR(ISBLANK('!0'!BB1179),ISERROR('!0'!BB1179)),"",'!0'!BB1179)</f>
        <v/>
      </c>
      <c r="AW1177" t="str">
        <f>IF(OR(ISBLANK('!0'!BC1179),ISERROR('!0'!BC1179)),"",'!0'!BC1179)</f>
        <v/>
      </c>
      <c r="AX1177" t="str">
        <f>IF(OR(ISBLANK('!0'!BD1179),ISERROR('!0'!BD1179)),"",'!0'!BD1179)</f>
        <v/>
      </c>
      <c r="AY1177" t="str">
        <f>IF(OR(ISBLANK('!0'!BE1179),ISERROR('!0'!BE1179)),"",'!0'!BE1179)</f>
        <v/>
      </c>
      <c r="AZ1177" t="str">
        <f>IF(OR(ISBLANK('!0'!BF1179),ISERROR('!0'!BF1179)),"",'!0'!BF1179)</f>
        <v/>
      </c>
      <c r="BA1177" t="str">
        <f>IF(OR(ISBLANK('!0'!BG1179),ISERROR('!0'!BG1179)),"",'!0'!BG1179)</f>
        <v/>
      </c>
      <c r="BB1177" t="str">
        <f>IF(OR(ISBLANK('!0'!BH1179),ISERROR('!0'!BH1179)),"",'!0'!BH1179)</f>
        <v/>
      </c>
      <c r="BC1177" t="str">
        <f>IF(OR(ISBLANK('!0'!BI1179),ISERROR('!0'!BI1179)),"",'!0'!BI1179)</f>
        <v/>
      </c>
    </row>
    <row r="1178" spans="1:55" ht="12.75" customHeight="1" x14ac:dyDescent="0.2">
      <c r="A1178" t="str">
        <f>IF(OR(ISBLANK('!0'!A1180),ISERROR('!0'!A1180)),"",'!0'!A1180)</f>
        <v/>
      </c>
      <c r="B1178" t="str">
        <f>IF(OR(ISBLANK('!0'!B1180),ISERROR('!0'!B1180)),"",'!0'!B1180)</f>
        <v/>
      </c>
      <c r="C1178" t="str">
        <f>IF(OR(ISBLANK('!0'!C1179),ISERROR('!0'!C1179)),"",'!0'!C1179)</f>
        <v/>
      </c>
      <c r="D1178" t="str">
        <f>IF(OR(ISBLANK('!0'!D1180),ISERROR('!0'!D1180)),"",'!0'!D1180)</f>
        <v/>
      </c>
      <c r="E1178" t="str">
        <f>IF(OR(ISBLANK('!0'!E1180),ISERROR('!0'!E1180)),"",'!0'!E1180)</f>
        <v/>
      </c>
      <c r="F1178" t="str">
        <f>IF(OR(ISBLANK('!0'!F1180),ISERROR('!0'!F1180)),"",'!0'!F1180)</f>
        <v/>
      </c>
      <c r="G1178" t="str">
        <f>IF(OR(ISBLANK('!0'!G1180),ISERROR('!0'!G1180)),"",'!0'!G1180)</f>
        <v/>
      </c>
      <c r="H1178" t="str">
        <f>IF(OR(ISBLANK('!0'!H1180),ISERROR('!0'!H1180)),"",'!0'!H1180)</f>
        <v/>
      </c>
      <c r="I1178" s="4" t="str">
        <f>IF(OR(ISBLANK('!0'!I1180),ISERROR('!0'!I1180)),"",'!0'!I1180)</f>
        <v/>
      </c>
      <c r="J1178" t="str">
        <f>IF(OR(ISBLANK('!0'!J1180),ISERROR('!0'!J1180)),"",'!0'!J1180)</f>
        <v/>
      </c>
      <c r="K1178" s="59" t="str">
        <f>IF(OR(ISBLANK('!0'!K1180),ISERROR('!0'!K1180)),"",'!0'!K1180)</f>
        <v/>
      </c>
      <c r="L1178" t="str">
        <f>IF(OR(ISBLANK('!0'!L1180),ISERROR('!0'!L1180)),"",'!0'!L1180)</f>
        <v/>
      </c>
      <c r="M1178" t="str">
        <f>IF(OR(ISBLANK('!0'!M1180),ISERROR('!0'!M1180)),"",'!0'!M1180)</f>
        <v/>
      </c>
      <c r="N1178" t="str">
        <f>IF(OR(ISBLANK('!0'!N1180),ISERROR('!0'!N1180)),"",'!0'!N1180)</f>
        <v/>
      </c>
      <c r="O1178" t="str">
        <f>IF(OR(ISBLANK('!0'!O1180),ISERROR('!0'!O1180)),"",'!0'!O1180)</f>
        <v/>
      </c>
      <c r="P1178" t="str">
        <f>IF(OR(ISBLANK('!0'!P1180),ISERROR('!0'!P1180)),"",'!0'!P1180)</f>
        <v/>
      </c>
      <c r="Q1178" t="str">
        <f>IF(OR(ISBLANK('!0'!Q1180),ISERROR('!0'!Q1180)),"",'!0'!Q1180)</f>
        <v/>
      </c>
      <c r="R1178" t="str">
        <f>IF(OR(ISBLANK('!0'!R1180),ISERROR('!0'!R1180)),"",'!0'!R1180)</f>
        <v/>
      </c>
      <c r="S1178" t="str">
        <f>IF(OR(ISBLANK('!0'!S1180),ISERROR('!0'!S1180)),"",'!0'!S1180)</f>
        <v/>
      </c>
      <c r="T1178" t="str">
        <f>IF(OR(ISBLANK('!0'!T1180),ISERROR('!0'!T1180)),"",'!0'!T1180)</f>
        <v/>
      </c>
      <c r="U1178" t="str">
        <f>IF(OR(ISBLANK('!0'!U1180),ISERROR('!0'!U1180)),"",'!0'!U1180)</f>
        <v/>
      </c>
      <c r="V1178" t="str">
        <f>IF(OR(ISBLANK('!0'!V1180),ISERROR('!0'!V1180)),"",'!0'!V1180)</f>
        <v/>
      </c>
      <c r="W1178" t="str">
        <f>IF(OR(ISBLANK('!0'!W1180),ISERROR('!0'!W1180)),"",'!0'!W1180)</f>
        <v/>
      </c>
      <c r="X1178" t="str">
        <f>IF(OR(ISBLANK('!0'!X1180),ISERROR('!0'!X1180)),"",'!0'!X1180)</f>
        <v/>
      </c>
      <c r="Y1178" t="str">
        <f>IF(OR(ISBLANK('!0'!Y1180),ISERROR('!0'!Y1180)),"",'!0'!Y1180)</f>
        <v/>
      </c>
      <c r="Z1178" t="str">
        <f>IF(OR(ISBLANK('!0'!Z1180),ISERROR('!0'!Z1180)),"",'!0'!Z1180)</f>
        <v/>
      </c>
      <c r="AA1178" t="str">
        <f>IF(OR(ISBLANK('!0'!AA1180),ISERROR('!0'!AA1180)),"",'!0'!AA1180)</f>
        <v/>
      </c>
      <c r="AB1178" t="str">
        <f>IF(OR(ISBLANK('!0'!AB1180),ISERROR('!0'!AB1180)),"",'!0'!AB1180)</f>
        <v/>
      </c>
      <c r="AC1178" t="str">
        <f>IF(OR(ISBLANK('!0'!AI1180),ISERROR('!0'!AI1180)),"",'!0'!AI1180)</f>
        <v/>
      </c>
      <c r="AD1178" t="str">
        <f>IF(OR(ISBLANK('!0'!AJ1180),ISERROR('!0'!AJ1180)),"",'!0'!AJ1180)</f>
        <v/>
      </c>
      <c r="AE1178" t="str">
        <f>IF(OR(ISBLANK('!0'!AK1180),ISERROR('!0'!AK1180)),"",'!0'!AK1180)</f>
        <v/>
      </c>
      <c r="AF1178" t="str">
        <f>IF(OR(ISBLANK('!0'!AL1180),ISERROR('!0'!AL1180)),"",'!0'!AL1180)</f>
        <v/>
      </c>
      <c r="AG1178" t="str">
        <f>IF(OR(ISBLANK('!0'!AM1180),ISERROR('!0'!AM1180)),"",'!0'!AM1180)</f>
        <v/>
      </c>
      <c r="AH1178" t="str">
        <f>IF(OR(ISBLANK('!0'!AN1180),ISERROR('!0'!AN1180)),"",'!0'!AN1180)</f>
        <v/>
      </c>
      <c r="AI1178" t="str">
        <f>IF(OR(ISBLANK('!0'!AO1180),ISERROR('!0'!AO1180)),"",'!0'!AO1180)</f>
        <v/>
      </c>
      <c r="AJ1178" t="str">
        <f>IF(OR(ISBLANK('!0'!AP1180),ISERROR('!0'!AP1180)),"",'!0'!AP1180)</f>
        <v/>
      </c>
      <c r="AK1178" t="str">
        <f>IF(OR(ISBLANK('!0'!AQ1180),ISERROR('!0'!AQ1180)),"",'!0'!AQ1180)</f>
        <v/>
      </c>
      <c r="AL1178" t="str">
        <f>IF(OR(ISBLANK('!0'!AR1180),ISERROR('!0'!AR1180)),"",'!0'!AR1180)</f>
        <v/>
      </c>
      <c r="AM1178" t="str">
        <f>IF(OR(ISBLANK('!0'!AS1180),ISERROR('!0'!AS1180)),"",'!0'!AS1180)</f>
        <v/>
      </c>
      <c r="AN1178" t="str">
        <f>IF(OR(ISBLANK('!0'!AT1180),ISERROR('!0'!AT1180)),"",'!0'!AT1180)</f>
        <v/>
      </c>
      <c r="AO1178" t="str">
        <f>IF(OR(ISBLANK('!0'!AU1180),ISERROR('!0'!AU1180)),"",'!0'!AU1180)</f>
        <v/>
      </c>
      <c r="AP1178" t="str">
        <f>IF(OR(ISBLANK('!0'!AV1180),ISERROR('!0'!AV1180)),"",'!0'!AV1180)</f>
        <v/>
      </c>
      <c r="AQ1178" t="str">
        <f>IF(OR(ISBLANK('!0'!AW1180),ISERROR('!0'!AW1180)),"",'!0'!AW1180)</f>
        <v/>
      </c>
      <c r="AR1178" t="str">
        <f>IF(OR(ISBLANK('!0'!AX1180),ISERROR('!0'!AX1180)),"",'!0'!AX1180)</f>
        <v/>
      </c>
      <c r="AS1178" t="str">
        <f>IF(OR(ISBLANK('!0'!AY1180),ISERROR('!0'!AY1180)),"",'!0'!AY1180)</f>
        <v/>
      </c>
      <c r="AT1178" t="str">
        <f>IF(OR(ISBLANK('!0'!AZ1180),ISERROR('!0'!AZ1180)),"",'!0'!AZ1180)</f>
        <v/>
      </c>
      <c r="AU1178" t="str">
        <f>IF(OR(ISBLANK('!0'!BA1180),ISERROR('!0'!BA1180)),"",'!0'!BA1180)</f>
        <v/>
      </c>
      <c r="AV1178" t="str">
        <f>IF(OR(ISBLANK('!0'!BB1180),ISERROR('!0'!BB1180)),"",'!0'!BB1180)</f>
        <v/>
      </c>
      <c r="AW1178" t="str">
        <f>IF(OR(ISBLANK('!0'!BC1180),ISERROR('!0'!BC1180)),"",'!0'!BC1180)</f>
        <v/>
      </c>
      <c r="AX1178" t="str">
        <f>IF(OR(ISBLANK('!0'!BD1180),ISERROR('!0'!BD1180)),"",'!0'!BD1180)</f>
        <v/>
      </c>
      <c r="AY1178" t="str">
        <f>IF(OR(ISBLANK('!0'!BE1180),ISERROR('!0'!BE1180)),"",'!0'!BE1180)</f>
        <v/>
      </c>
      <c r="AZ1178" t="str">
        <f>IF(OR(ISBLANK('!0'!BF1180),ISERROR('!0'!BF1180)),"",'!0'!BF1180)</f>
        <v/>
      </c>
      <c r="BA1178" t="str">
        <f>IF(OR(ISBLANK('!0'!BG1180),ISERROR('!0'!BG1180)),"",'!0'!BG1180)</f>
        <v/>
      </c>
      <c r="BB1178" t="str">
        <f>IF(OR(ISBLANK('!0'!BH1180),ISERROR('!0'!BH1180)),"",'!0'!BH1180)</f>
        <v/>
      </c>
      <c r="BC1178" t="str">
        <f>IF(OR(ISBLANK('!0'!BI1180),ISERROR('!0'!BI1180)),"",'!0'!BI1180)</f>
        <v/>
      </c>
    </row>
    <row r="1179" spans="1:55" ht="12.75" customHeight="1" x14ac:dyDescent="0.2">
      <c r="A1179" t="str">
        <f>IF(OR(ISBLANK('!0'!A1181),ISERROR('!0'!A1181)),"",'!0'!A1181)</f>
        <v/>
      </c>
      <c r="B1179" t="str">
        <f>IF(OR(ISBLANK('!0'!B1181),ISERROR('!0'!B1181)),"",'!0'!B1181)</f>
        <v/>
      </c>
      <c r="C1179" t="str">
        <f>IF(OR(ISBLANK('!0'!C1180),ISERROR('!0'!C1180)),"",'!0'!C1180)</f>
        <v/>
      </c>
      <c r="D1179" t="str">
        <f>IF(OR(ISBLANK('!0'!D1181),ISERROR('!0'!D1181)),"",'!0'!D1181)</f>
        <v/>
      </c>
      <c r="E1179" t="str">
        <f>IF(OR(ISBLANK('!0'!E1181),ISERROR('!0'!E1181)),"",'!0'!E1181)</f>
        <v/>
      </c>
      <c r="F1179" t="str">
        <f>IF(OR(ISBLANK('!0'!F1181),ISERROR('!0'!F1181)),"",'!0'!F1181)</f>
        <v/>
      </c>
      <c r="G1179" t="str">
        <f>IF(OR(ISBLANK('!0'!G1181),ISERROR('!0'!G1181)),"",'!0'!G1181)</f>
        <v/>
      </c>
      <c r="H1179" t="str">
        <f>IF(OR(ISBLANK('!0'!H1181),ISERROR('!0'!H1181)),"",'!0'!H1181)</f>
        <v/>
      </c>
      <c r="I1179" s="4" t="str">
        <f>IF(OR(ISBLANK('!0'!I1181),ISERROR('!0'!I1181)),"",'!0'!I1181)</f>
        <v/>
      </c>
      <c r="J1179" t="str">
        <f>IF(OR(ISBLANK('!0'!J1181),ISERROR('!0'!J1181)),"",'!0'!J1181)</f>
        <v/>
      </c>
      <c r="K1179" s="59" t="str">
        <f>IF(OR(ISBLANK('!0'!K1181),ISERROR('!0'!K1181)),"",'!0'!K1181)</f>
        <v/>
      </c>
      <c r="L1179" t="str">
        <f>IF(OR(ISBLANK('!0'!L1181),ISERROR('!0'!L1181)),"",'!0'!L1181)</f>
        <v/>
      </c>
      <c r="M1179" t="str">
        <f>IF(OR(ISBLANK('!0'!M1181),ISERROR('!0'!M1181)),"",'!0'!M1181)</f>
        <v/>
      </c>
      <c r="N1179" t="str">
        <f>IF(OR(ISBLANK('!0'!N1181),ISERROR('!0'!N1181)),"",'!0'!N1181)</f>
        <v/>
      </c>
      <c r="O1179" t="str">
        <f>IF(OR(ISBLANK('!0'!O1181),ISERROR('!0'!O1181)),"",'!0'!O1181)</f>
        <v/>
      </c>
      <c r="P1179" t="str">
        <f>IF(OR(ISBLANK('!0'!P1181),ISERROR('!0'!P1181)),"",'!0'!P1181)</f>
        <v/>
      </c>
      <c r="Q1179" t="str">
        <f>IF(OR(ISBLANK('!0'!Q1181),ISERROR('!0'!Q1181)),"",'!0'!Q1181)</f>
        <v/>
      </c>
      <c r="R1179" t="str">
        <f>IF(OR(ISBLANK('!0'!R1181),ISERROR('!0'!R1181)),"",'!0'!R1181)</f>
        <v/>
      </c>
      <c r="S1179" t="str">
        <f>IF(OR(ISBLANK('!0'!S1181),ISERROR('!0'!S1181)),"",'!0'!S1181)</f>
        <v/>
      </c>
      <c r="T1179" t="str">
        <f>IF(OR(ISBLANK('!0'!T1181),ISERROR('!0'!T1181)),"",'!0'!T1181)</f>
        <v/>
      </c>
      <c r="U1179" t="str">
        <f>IF(OR(ISBLANK('!0'!U1181),ISERROR('!0'!U1181)),"",'!0'!U1181)</f>
        <v/>
      </c>
      <c r="V1179" t="str">
        <f>IF(OR(ISBLANK('!0'!V1181),ISERROR('!0'!V1181)),"",'!0'!V1181)</f>
        <v/>
      </c>
      <c r="W1179" t="str">
        <f>IF(OR(ISBLANK('!0'!W1181),ISERROR('!0'!W1181)),"",'!0'!W1181)</f>
        <v/>
      </c>
      <c r="X1179" t="str">
        <f>IF(OR(ISBLANK('!0'!X1181),ISERROR('!0'!X1181)),"",'!0'!X1181)</f>
        <v/>
      </c>
      <c r="Y1179" t="str">
        <f>IF(OR(ISBLANK('!0'!Y1181),ISERROR('!0'!Y1181)),"",'!0'!Y1181)</f>
        <v/>
      </c>
      <c r="Z1179" t="str">
        <f>IF(OR(ISBLANK('!0'!Z1181),ISERROR('!0'!Z1181)),"",'!0'!Z1181)</f>
        <v/>
      </c>
      <c r="AA1179" t="str">
        <f>IF(OR(ISBLANK('!0'!AA1181),ISERROR('!0'!AA1181)),"",'!0'!AA1181)</f>
        <v/>
      </c>
      <c r="AB1179" t="str">
        <f>IF(OR(ISBLANK('!0'!AB1181),ISERROR('!0'!AB1181)),"",'!0'!AB1181)</f>
        <v/>
      </c>
      <c r="AC1179" t="str">
        <f>IF(OR(ISBLANK('!0'!AI1181),ISERROR('!0'!AI1181)),"",'!0'!AI1181)</f>
        <v/>
      </c>
      <c r="AD1179" t="str">
        <f>IF(OR(ISBLANK('!0'!AJ1181),ISERROR('!0'!AJ1181)),"",'!0'!AJ1181)</f>
        <v/>
      </c>
      <c r="AE1179" t="str">
        <f>IF(OR(ISBLANK('!0'!AK1181),ISERROR('!0'!AK1181)),"",'!0'!AK1181)</f>
        <v/>
      </c>
      <c r="AF1179" t="str">
        <f>IF(OR(ISBLANK('!0'!AL1181),ISERROR('!0'!AL1181)),"",'!0'!AL1181)</f>
        <v/>
      </c>
      <c r="AG1179" t="str">
        <f>IF(OR(ISBLANK('!0'!AM1181),ISERROR('!0'!AM1181)),"",'!0'!AM1181)</f>
        <v/>
      </c>
      <c r="AH1179" t="str">
        <f>IF(OR(ISBLANK('!0'!AN1181),ISERROR('!0'!AN1181)),"",'!0'!AN1181)</f>
        <v/>
      </c>
      <c r="AI1179" t="str">
        <f>IF(OR(ISBLANK('!0'!AO1181),ISERROR('!0'!AO1181)),"",'!0'!AO1181)</f>
        <v/>
      </c>
      <c r="AJ1179" t="str">
        <f>IF(OR(ISBLANK('!0'!AP1181),ISERROR('!0'!AP1181)),"",'!0'!AP1181)</f>
        <v/>
      </c>
      <c r="AK1179" t="str">
        <f>IF(OR(ISBLANK('!0'!AQ1181),ISERROR('!0'!AQ1181)),"",'!0'!AQ1181)</f>
        <v/>
      </c>
      <c r="AL1179" t="str">
        <f>IF(OR(ISBLANK('!0'!AR1181),ISERROR('!0'!AR1181)),"",'!0'!AR1181)</f>
        <v/>
      </c>
      <c r="AM1179" t="str">
        <f>IF(OR(ISBLANK('!0'!AS1181),ISERROR('!0'!AS1181)),"",'!0'!AS1181)</f>
        <v/>
      </c>
      <c r="AN1179" t="str">
        <f>IF(OR(ISBLANK('!0'!AT1181),ISERROR('!0'!AT1181)),"",'!0'!AT1181)</f>
        <v/>
      </c>
      <c r="AO1179" t="str">
        <f>IF(OR(ISBLANK('!0'!AU1181),ISERROR('!0'!AU1181)),"",'!0'!AU1181)</f>
        <v/>
      </c>
      <c r="AP1179" t="str">
        <f>IF(OR(ISBLANK('!0'!AV1181),ISERROR('!0'!AV1181)),"",'!0'!AV1181)</f>
        <v/>
      </c>
      <c r="AQ1179" t="str">
        <f>IF(OR(ISBLANK('!0'!AW1181),ISERROR('!0'!AW1181)),"",'!0'!AW1181)</f>
        <v/>
      </c>
      <c r="AR1179" t="str">
        <f>IF(OR(ISBLANK('!0'!AX1181),ISERROR('!0'!AX1181)),"",'!0'!AX1181)</f>
        <v/>
      </c>
      <c r="AS1179" t="str">
        <f>IF(OR(ISBLANK('!0'!AY1181),ISERROR('!0'!AY1181)),"",'!0'!AY1181)</f>
        <v/>
      </c>
      <c r="AT1179" t="str">
        <f>IF(OR(ISBLANK('!0'!AZ1181),ISERROR('!0'!AZ1181)),"",'!0'!AZ1181)</f>
        <v/>
      </c>
      <c r="AU1179" t="str">
        <f>IF(OR(ISBLANK('!0'!BA1181),ISERROR('!0'!BA1181)),"",'!0'!BA1181)</f>
        <v/>
      </c>
      <c r="AV1179" t="str">
        <f>IF(OR(ISBLANK('!0'!BB1181),ISERROR('!0'!BB1181)),"",'!0'!BB1181)</f>
        <v/>
      </c>
      <c r="AW1179" t="str">
        <f>IF(OR(ISBLANK('!0'!BC1181),ISERROR('!0'!BC1181)),"",'!0'!BC1181)</f>
        <v/>
      </c>
      <c r="AX1179" t="str">
        <f>IF(OR(ISBLANK('!0'!BD1181),ISERROR('!0'!BD1181)),"",'!0'!BD1181)</f>
        <v/>
      </c>
      <c r="AY1179" t="str">
        <f>IF(OR(ISBLANK('!0'!BE1181),ISERROR('!0'!BE1181)),"",'!0'!BE1181)</f>
        <v/>
      </c>
      <c r="AZ1179" t="str">
        <f>IF(OR(ISBLANK('!0'!BF1181),ISERROR('!0'!BF1181)),"",'!0'!BF1181)</f>
        <v/>
      </c>
      <c r="BA1179" t="str">
        <f>IF(OR(ISBLANK('!0'!BG1181),ISERROR('!0'!BG1181)),"",'!0'!BG1181)</f>
        <v/>
      </c>
      <c r="BB1179" t="str">
        <f>IF(OR(ISBLANK('!0'!BH1181),ISERROR('!0'!BH1181)),"",'!0'!BH1181)</f>
        <v/>
      </c>
      <c r="BC1179" t="str">
        <f>IF(OR(ISBLANK('!0'!BI1181),ISERROR('!0'!BI1181)),"",'!0'!BI1181)</f>
        <v/>
      </c>
    </row>
    <row r="1180" spans="1:55" ht="12.75" customHeight="1" x14ac:dyDescent="0.2">
      <c r="A1180" t="str">
        <f>IF(OR(ISBLANK('!0'!A1182),ISERROR('!0'!A1182)),"",'!0'!A1182)</f>
        <v/>
      </c>
      <c r="B1180" t="str">
        <f>IF(OR(ISBLANK('!0'!B1182),ISERROR('!0'!B1182)),"",'!0'!B1182)</f>
        <v/>
      </c>
      <c r="C1180" t="str">
        <f>IF(OR(ISBLANK('!0'!C1181),ISERROR('!0'!C1181)),"",'!0'!C1181)</f>
        <v/>
      </c>
      <c r="D1180" t="str">
        <f>IF(OR(ISBLANK('!0'!D1182),ISERROR('!0'!D1182)),"",'!0'!D1182)</f>
        <v/>
      </c>
      <c r="E1180" t="str">
        <f>IF(OR(ISBLANK('!0'!E1182),ISERROR('!0'!E1182)),"",'!0'!E1182)</f>
        <v/>
      </c>
      <c r="F1180" t="str">
        <f>IF(OR(ISBLANK('!0'!F1182),ISERROR('!0'!F1182)),"",'!0'!F1182)</f>
        <v/>
      </c>
      <c r="G1180" t="str">
        <f>IF(OR(ISBLANK('!0'!G1182),ISERROR('!0'!G1182)),"",'!0'!G1182)</f>
        <v/>
      </c>
      <c r="H1180" t="str">
        <f>IF(OR(ISBLANK('!0'!H1182),ISERROR('!0'!H1182)),"",'!0'!H1182)</f>
        <v/>
      </c>
      <c r="I1180" s="4" t="str">
        <f>IF(OR(ISBLANK('!0'!I1182),ISERROR('!0'!I1182)),"",'!0'!I1182)</f>
        <v/>
      </c>
      <c r="J1180" t="str">
        <f>IF(OR(ISBLANK('!0'!J1182),ISERROR('!0'!J1182)),"",'!0'!J1182)</f>
        <v/>
      </c>
      <c r="K1180" s="59" t="str">
        <f>IF(OR(ISBLANK('!0'!K1182),ISERROR('!0'!K1182)),"",'!0'!K1182)</f>
        <v/>
      </c>
      <c r="L1180" t="str">
        <f>IF(OR(ISBLANK('!0'!L1182),ISERROR('!0'!L1182)),"",'!0'!L1182)</f>
        <v/>
      </c>
      <c r="M1180" t="str">
        <f>IF(OR(ISBLANK('!0'!M1182),ISERROR('!0'!M1182)),"",'!0'!M1182)</f>
        <v/>
      </c>
      <c r="N1180" t="str">
        <f>IF(OR(ISBLANK('!0'!N1182),ISERROR('!0'!N1182)),"",'!0'!N1182)</f>
        <v/>
      </c>
      <c r="O1180" t="str">
        <f>IF(OR(ISBLANK('!0'!O1182),ISERROR('!0'!O1182)),"",'!0'!O1182)</f>
        <v/>
      </c>
      <c r="P1180" t="str">
        <f>IF(OR(ISBLANK('!0'!P1182),ISERROR('!0'!P1182)),"",'!0'!P1182)</f>
        <v/>
      </c>
      <c r="Q1180" t="str">
        <f>IF(OR(ISBLANK('!0'!Q1182),ISERROR('!0'!Q1182)),"",'!0'!Q1182)</f>
        <v/>
      </c>
      <c r="R1180" t="str">
        <f>IF(OR(ISBLANK('!0'!R1182),ISERROR('!0'!R1182)),"",'!0'!R1182)</f>
        <v/>
      </c>
      <c r="S1180" t="str">
        <f>IF(OR(ISBLANK('!0'!S1182),ISERROR('!0'!S1182)),"",'!0'!S1182)</f>
        <v/>
      </c>
      <c r="T1180" t="str">
        <f>IF(OR(ISBLANK('!0'!T1182),ISERROR('!0'!T1182)),"",'!0'!T1182)</f>
        <v/>
      </c>
      <c r="U1180" t="str">
        <f>IF(OR(ISBLANK('!0'!U1182),ISERROR('!0'!U1182)),"",'!0'!U1182)</f>
        <v/>
      </c>
      <c r="V1180" t="str">
        <f>IF(OR(ISBLANK('!0'!V1182),ISERROR('!0'!V1182)),"",'!0'!V1182)</f>
        <v/>
      </c>
      <c r="W1180" t="str">
        <f>IF(OR(ISBLANK('!0'!W1182),ISERROR('!0'!W1182)),"",'!0'!W1182)</f>
        <v/>
      </c>
      <c r="X1180" t="str">
        <f>IF(OR(ISBLANK('!0'!X1182),ISERROR('!0'!X1182)),"",'!0'!X1182)</f>
        <v/>
      </c>
      <c r="Y1180" t="str">
        <f>IF(OR(ISBLANK('!0'!Y1182),ISERROR('!0'!Y1182)),"",'!0'!Y1182)</f>
        <v/>
      </c>
      <c r="Z1180" t="str">
        <f>IF(OR(ISBLANK('!0'!Z1182),ISERROR('!0'!Z1182)),"",'!0'!Z1182)</f>
        <v/>
      </c>
      <c r="AA1180" t="str">
        <f>IF(OR(ISBLANK('!0'!AA1182),ISERROR('!0'!AA1182)),"",'!0'!AA1182)</f>
        <v/>
      </c>
      <c r="AB1180" t="str">
        <f>IF(OR(ISBLANK('!0'!AB1182),ISERROR('!0'!AB1182)),"",'!0'!AB1182)</f>
        <v/>
      </c>
      <c r="AC1180" t="str">
        <f>IF(OR(ISBLANK('!0'!AI1182),ISERROR('!0'!AI1182)),"",'!0'!AI1182)</f>
        <v/>
      </c>
      <c r="AD1180" t="str">
        <f>IF(OR(ISBLANK('!0'!AJ1182),ISERROR('!0'!AJ1182)),"",'!0'!AJ1182)</f>
        <v/>
      </c>
      <c r="AE1180" t="str">
        <f>IF(OR(ISBLANK('!0'!AK1182),ISERROR('!0'!AK1182)),"",'!0'!AK1182)</f>
        <v/>
      </c>
      <c r="AF1180" t="str">
        <f>IF(OR(ISBLANK('!0'!AL1182),ISERROR('!0'!AL1182)),"",'!0'!AL1182)</f>
        <v/>
      </c>
      <c r="AG1180" t="str">
        <f>IF(OR(ISBLANK('!0'!AM1182),ISERROR('!0'!AM1182)),"",'!0'!AM1182)</f>
        <v/>
      </c>
      <c r="AH1180" t="str">
        <f>IF(OR(ISBLANK('!0'!AN1182),ISERROR('!0'!AN1182)),"",'!0'!AN1182)</f>
        <v/>
      </c>
      <c r="AI1180" t="str">
        <f>IF(OR(ISBLANK('!0'!AO1182),ISERROR('!0'!AO1182)),"",'!0'!AO1182)</f>
        <v/>
      </c>
      <c r="AJ1180" t="str">
        <f>IF(OR(ISBLANK('!0'!AP1182),ISERROR('!0'!AP1182)),"",'!0'!AP1182)</f>
        <v/>
      </c>
      <c r="AK1180" t="str">
        <f>IF(OR(ISBLANK('!0'!AQ1182),ISERROR('!0'!AQ1182)),"",'!0'!AQ1182)</f>
        <v/>
      </c>
      <c r="AL1180" t="str">
        <f>IF(OR(ISBLANK('!0'!AR1182),ISERROR('!0'!AR1182)),"",'!0'!AR1182)</f>
        <v/>
      </c>
      <c r="AM1180" t="str">
        <f>IF(OR(ISBLANK('!0'!AS1182),ISERROR('!0'!AS1182)),"",'!0'!AS1182)</f>
        <v/>
      </c>
      <c r="AN1180" t="str">
        <f>IF(OR(ISBLANK('!0'!AT1182),ISERROR('!0'!AT1182)),"",'!0'!AT1182)</f>
        <v/>
      </c>
      <c r="AO1180" t="str">
        <f>IF(OR(ISBLANK('!0'!AU1182),ISERROR('!0'!AU1182)),"",'!0'!AU1182)</f>
        <v/>
      </c>
      <c r="AP1180" t="str">
        <f>IF(OR(ISBLANK('!0'!AV1182),ISERROR('!0'!AV1182)),"",'!0'!AV1182)</f>
        <v/>
      </c>
      <c r="AQ1180" t="str">
        <f>IF(OR(ISBLANK('!0'!AW1182),ISERROR('!0'!AW1182)),"",'!0'!AW1182)</f>
        <v/>
      </c>
      <c r="AR1180" t="str">
        <f>IF(OR(ISBLANK('!0'!AX1182),ISERROR('!0'!AX1182)),"",'!0'!AX1182)</f>
        <v/>
      </c>
      <c r="AS1180" t="str">
        <f>IF(OR(ISBLANK('!0'!AY1182),ISERROR('!0'!AY1182)),"",'!0'!AY1182)</f>
        <v/>
      </c>
      <c r="AT1180" t="str">
        <f>IF(OR(ISBLANK('!0'!AZ1182),ISERROR('!0'!AZ1182)),"",'!0'!AZ1182)</f>
        <v/>
      </c>
      <c r="AU1180" t="str">
        <f>IF(OR(ISBLANK('!0'!BA1182),ISERROR('!0'!BA1182)),"",'!0'!BA1182)</f>
        <v/>
      </c>
      <c r="AV1180" t="str">
        <f>IF(OR(ISBLANK('!0'!BB1182),ISERROR('!0'!BB1182)),"",'!0'!BB1182)</f>
        <v/>
      </c>
      <c r="AW1180" t="str">
        <f>IF(OR(ISBLANK('!0'!BC1182),ISERROR('!0'!BC1182)),"",'!0'!BC1182)</f>
        <v/>
      </c>
      <c r="AX1180" t="str">
        <f>IF(OR(ISBLANK('!0'!BD1182),ISERROR('!0'!BD1182)),"",'!0'!BD1182)</f>
        <v/>
      </c>
      <c r="AY1180" t="str">
        <f>IF(OR(ISBLANK('!0'!BE1182),ISERROR('!0'!BE1182)),"",'!0'!BE1182)</f>
        <v/>
      </c>
      <c r="AZ1180" t="str">
        <f>IF(OR(ISBLANK('!0'!BF1182),ISERROR('!0'!BF1182)),"",'!0'!BF1182)</f>
        <v/>
      </c>
      <c r="BA1180" t="str">
        <f>IF(OR(ISBLANK('!0'!BG1182),ISERROR('!0'!BG1182)),"",'!0'!BG1182)</f>
        <v/>
      </c>
      <c r="BB1180" t="str">
        <f>IF(OR(ISBLANK('!0'!BH1182),ISERROR('!0'!BH1182)),"",'!0'!BH1182)</f>
        <v/>
      </c>
      <c r="BC1180" t="str">
        <f>IF(OR(ISBLANK('!0'!BI1182),ISERROR('!0'!BI1182)),"",'!0'!BI1182)</f>
        <v/>
      </c>
    </row>
    <row r="1181" spans="1:55" ht="12.75" customHeight="1" x14ac:dyDescent="0.2">
      <c r="A1181" t="str">
        <f>IF(OR(ISBLANK('!0'!A1183),ISERROR('!0'!A1183)),"",'!0'!A1183)</f>
        <v/>
      </c>
      <c r="B1181" t="str">
        <f>IF(OR(ISBLANK('!0'!B1183),ISERROR('!0'!B1183)),"",'!0'!B1183)</f>
        <v/>
      </c>
      <c r="C1181" t="str">
        <f>IF(OR(ISBLANK('!0'!C1182),ISERROR('!0'!C1182)),"",'!0'!C1182)</f>
        <v/>
      </c>
      <c r="D1181" t="str">
        <f>IF(OR(ISBLANK('!0'!D1183),ISERROR('!0'!D1183)),"",'!0'!D1183)</f>
        <v/>
      </c>
      <c r="E1181" t="str">
        <f>IF(OR(ISBLANK('!0'!E1183),ISERROR('!0'!E1183)),"",'!0'!E1183)</f>
        <v/>
      </c>
      <c r="F1181" t="str">
        <f>IF(OR(ISBLANK('!0'!F1183),ISERROR('!0'!F1183)),"",'!0'!F1183)</f>
        <v/>
      </c>
      <c r="G1181" t="str">
        <f>IF(OR(ISBLANK('!0'!G1183),ISERROR('!0'!G1183)),"",'!0'!G1183)</f>
        <v/>
      </c>
      <c r="H1181" t="str">
        <f>IF(OR(ISBLANK('!0'!H1183),ISERROR('!0'!H1183)),"",'!0'!H1183)</f>
        <v/>
      </c>
      <c r="I1181" s="4" t="str">
        <f>IF(OR(ISBLANK('!0'!I1183),ISERROR('!0'!I1183)),"",'!0'!I1183)</f>
        <v/>
      </c>
      <c r="J1181" t="str">
        <f>IF(OR(ISBLANK('!0'!J1183),ISERROR('!0'!J1183)),"",'!0'!J1183)</f>
        <v/>
      </c>
      <c r="K1181" s="59" t="str">
        <f>IF(OR(ISBLANK('!0'!K1183),ISERROR('!0'!K1183)),"",'!0'!K1183)</f>
        <v/>
      </c>
      <c r="L1181" t="str">
        <f>IF(OR(ISBLANK('!0'!L1183),ISERROR('!0'!L1183)),"",'!0'!L1183)</f>
        <v/>
      </c>
      <c r="M1181" t="str">
        <f>IF(OR(ISBLANK('!0'!M1183),ISERROR('!0'!M1183)),"",'!0'!M1183)</f>
        <v/>
      </c>
      <c r="N1181" t="str">
        <f>IF(OR(ISBLANK('!0'!N1183),ISERROR('!0'!N1183)),"",'!0'!N1183)</f>
        <v/>
      </c>
      <c r="O1181" t="str">
        <f>IF(OR(ISBLANK('!0'!O1183),ISERROR('!0'!O1183)),"",'!0'!O1183)</f>
        <v/>
      </c>
      <c r="P1181" t="str">
        <f>IF(OR(ISBLANK('!0'!P1183),ISERROR('!0'!P1183)),"",'!0'!P1183)</f>
        <v/>
      </c>
      <c r="Q1181" t="str">
        <f>IF(OR(ISBLANK('!0'!Q1183),ISERROR('!0'!Q1183)),"",'!0'!Q1183)</f>
        <v/>
      </c>
      <c r="R1181" t="str">
        <f>IF(OR(ISBLANK('!0'!R1183),ISERROR('!0'!R1183)),"",'!0'!R1183)</f>
        <v/>
      </c>
      <c r="S1181" t="str">
        <f>IF(OR(ISBLANK('!0'!S1183),ISERROR('!0'!S1183)),"",'!0'!S1183)</f>
        <v/>
      </c>
      <c r="T1181" t="str">
        <f>IF(OR(ISBLANK('!0'!T1183),ISERROR('!0'!T1183)),"",'!0'!T1183)</f>
        <v/>
      </c>
      <c r="U1181" t="str">
        <f>IF(OR(ISBLANK('!0'!U1183),ISERROR('!0'!U1183)),"",'!0'!U1183)</f>
        <v/>
      </c>
      <c r="V1181" t="str">
        <f>IF(OR(ISBLANK('!0'!V1183),ISERROR('!0'!V1183)),"",'!0'!V1183)</f>
        <v/>
      </c>
      <c r="W1181" t="str">
        <f>IF(OR(ISBLANK('!0'!W1183),ISERROR('!0'!W1183)),"",'!0'!W1183)</f>
        <v/>
      </c>
      <c r="X1181" t="str">
        <f>IF(OR(ISBLANK('!0'!X1183),ISERROR('!0'!X1183)),"",'!0'!X1183)</f>
        <v/>
      </c>
      <c r="Y1181" t="str">
        <f>IF(OR(ISBLANK('!0'!Y1183),ISERROR('!0'!Y1183)),"",'!0'!Y1183)</f>
        <v/>
      </c>
      <c r="Z1181" t="str">
        <f>IF(OR(ISBLANK('!0'!Z1183),ISERROR('!0'!Z1183)),"",'!0'!Z1183)</f>
        <v/>
      </c>
      <c r="AA1181" t="str">
        <f>IF(OR(ISBLANK('!0'!AA1183),ISERROR('!0'!AA1183)),"",'!0'!AA1183)</f>
        <v/>
      </c>
      <c r="AB1181" t="str">
        <f>IF(OR(ISBLANK('!0'!AB1183),ISERROR('!0'!AB1183)),"",'!0'!AB1183)</f>
        <v/>
      </c>
      <c r="AC1181" t="str">
        <f>IF(OR(ISBLANK('!0'!AI1183),ISERROR('!0'!AI1183)),"",'!0'!AI1183)</f>
        <v/>
      </c>
      <c r="AD1181" t="str">
        <f>IF(OR(ISBLANK('!0'!AJ1183),ISERROR('!0'!AJ1183)),"",'!0'!AJ1183)</f>
        <v/>
      </c>
      <c r="AE1181" t="str">
        <f>IF(OR(ISBLANK('!0'!AK1183),ISERROR('!0'!AK1183)),"",'!0'!AK1183)</f>
        <v/>
      </c>
      <c r="AF1181" t="str">
        <f>IF(OR(ISBLANK('!0'!AL1183),ISERROR('!0'!AL1183)),"",'!0'!AL1183)</f>
        <v/>
      </c>
      <c r="AG1181" t="str">
        <f>IF(OR(ISBLANK('!0'!AM1183),ISERROR('!0'!AM1183)),"",'!0'!AM1183)</f>
        <v/>
      </c>
      <c r="AH1181" t="str">
        <f>IF(OR(ISBLANK('!0'!AN1183),ISERROR('!0'!AN1183)),"",'!0'!AN1183)</f>
        <v/>
      </c>
      <c r="AI1181" t="str">
        <f>IF(OR(ISBLANK('!0'!AO1183),ISERROR('!0'!AO1183)),"",'!0'!AO1183)</f>
        <v/>
      </c>
      <c r="AJ1181" t="str">
        <f>IF(OR(ISBLANK('!0'!AP1183),ISERROR('!0'!AP1183)),"",'!0'!AP1183)</f>
        <v/>
      </c>
      <c r="AK1181" t="str">
        <f>IF(OR(ISBLANK('!0'!AQ1183),ISERROR('!0'!AQ1183)),"",'!0'!AQ1183)</f>
        <v/>
      </c>
      <c r="AL1181" t="str">
        <f>IF(OR(ISBLANK('!0'!AR1183),ISERROR('!0'!AR1183)),"",'!0'!AR1183)</f>
        <v/>
      </c>
      <c r="AM1181" t="str">
        <f>IF(OR(ISBLANK('!0'!AS1183),ISERROR('!0'!AS1183)),"",'!0'!AS1183)</f>
        <v/>
      </c>
      <c r="AN1181" t="str">
        <f>IF(OR(ISBLANK('!0'!AT1183),ISERROR('!0'!AT1183)),"",'!0'!AT1183)</f>
        <v/>
      </c>
      <c r="AO1181" t="str">
        <f>IF(OR(ISBLANK('!0'!AU1183),ISERROR('!0'!AU1183)),"",'!0'!AU1183)</f>
        <v/>
      </c>
      <c r="AP1181" t="str">
        <f>IF(OR(ISBLANK('!0'!AV1183),ISERROR('!0'!AV1183)),"",'!0'!AV1183)</f>
        <v/>
      </c>
      <c r="AQ1181" t="str">
        <f>IF(OR(ISBLANK('!0'!AW1183),ISERROR('!0'!AW1183)),"",'!0'!AW1183)</f>
        <v/>
      </c>
      <c r="AR1181" t="str">
        <f>IF(OR(ISBLANK('!0'!AX1183),ISERROR('!0'!AX1183)),"",'!0'!AX1183)</f>
        <v/>
      </c>
      <c r="AS1181" t="str">
        <f>IF(OR(ISBLANK('!0'!AY1183),ISERROR('!0'!AY1183)),"",'!0'!AY1183)</f>
        <v/>
      </c>
      <c r="AT1181" t="str">
        <f>IF(OR(ISBLANK('!0'!AZ1183),ISERROR('!0'!AZ1183)),"",'!0'!AZ1183)</f>
        <v/>
      </c>
      <c r="AU1181" t="str">
        <f>IF(OR(ISBLANK('!0'!BA1183),ISERROR('!0'!BA1183)),"",'!0'!BA1183)</f>
        <v/>
      </c>
      <c r="AV1181" t="str">
        <f>IF(OR(ISBLANK('!0'!BB1183),ISERROR('!0'!BB1183)),"",'!0'!BB1183)</f>
        <v/>
      </c>
      <c r="AW1181" t="str">
        <f>IF(OR(ISBLANK('!0'!BC1183),ISERROR('!0'!BC1183)),"",'!0'!BC1183)</f>
        <v/>
      </c>
      <c r="AX1181" t="str">
        <f>IF(OR(ISBLANK('!0'!BD1183),ISERROR('!0'!BD1183)),"",'!0'!BD1183)</f>
        <v/>
      </c>
      <c r="AY1181" t="str">
        <f>IF(OR(ISBLANK('!0'!BE1183),ISERROR('!0'!BE1183)),"",'!0'!BE1183)</f>
        <v/>
      </c>
      <c r="AZ1181" t="str">
        <f>IF(OR(ISBLANK('!0'!BF1183),ISERROR('!0'!BF1183)),"",'!0'!BF1183)</f>
        <v/>
      </c>
      <c r="BA1181" t="str">
        <f>IF(OR(ISBLANK('!0'!BG1183),ISERROR('!0'!BG1183)),"",'!0'!BG1183)</f>
        <v/>
      </c>
      <c r="BB1181" t="str">
        <f>IF(OR(ISBLANK('!0'!BH1183),ISERROR('!0'!BH1183)),"",'!0'!BH1183)</f>
        <v/>
      </c>
      <c r="BC1181" t="str">
        <f>IF(OR(ISBLANK('!0'!BI1183),ISERROR('!0'!BI1183)),"",'!0'!BI1183)</f>
        <v/>
      </c>
    </row>
    <row r="1182" spans="1:55" ht="12.75" customHeight="1" x14ac:dyDescent="0.2">
      <c r="A1182" t="str">
        <f>IF(OR(ISBLANK('!0'!A1184),ISERROR('!0'!A1184)),"",'!0'!A1184)</f>
        <v/>
      </c>
      <c r="B1182" t="str">
        <f>IF(OR(ISBLANK('!0'!B1184),ISERROR('!0'!B1184)),"",'!0'!B1184)</f>
        <v/>
      </c>
      <c r="C1182" t="str">
        <f>IF(OR(ISBLANK('!0'!C1183),ISERROR('!0'!C1183)),"",'!0'!C1183)</f>
        <v/>
      </c>
      <c r="D1182" t="str">
        <f>IF(OR(ISBLANK('!0'!D1184),ISERROR('!0'!D1184)),"",'!0'!D1184)</f>
        <v/>
      </c>
      <c r="E1182" t="str">
        <f>IF(OR(ISBLANK('!0'!E1184),ISERROR('!0'!E1184)),"",'!0'!E1184)</f>
        <v/>
      </c>
      <c r="F1182" t="str">
        <f>IF(OR(ISBLANK('!0'!F1184),ISERROR('!0'!F1184)),"",'!0'!F1184)</f>
        <v/>
      </c>
      <c r="G1182" t="str">
        <f>IF(OR(ISBLANK('!0'!G1184),ISERROR('!0'!G1184)),"",'!0'!G1184)</f>
        <v/>
      </c>
      <c r="H1182" t="str">
        <f>IF(OR(ISBLANK('!0'!H1184),ISERROR('!0'!H1184)),"",'!0'!H1184)</f>
        <v/>
      </c>
      <c r="I1182" s="4" t="str">
        <f>IF(OR(ISBLANK('!0'!I1184),ISERROR('!0'!I1184)),"",'!0'!I1184)</f>
        <v/>
      </c>
      <c r="J1182" t="str">
        <f>IF(OR(ISBLANK('!0'!J1184),ISERROR('!0'!J1184)),"",'!0'!J1184)</f>
        <v/>
      </c>
      <c r="K1182" s="59" t="str">
        <f>IF(OR(ISBLANK('!0'!K1184),ISERROR('!0'!K1184)),"",'!0'!K1184)</f>
        <v/>
      </c>
      <c r="L1182" t="str">
        <f>IF(OR(ISBLANK('!0'!L1184),ISERROR('!0'!L1184)),"",'!0'!L1184)</f>
        <v/>
      </c>
      <c r="M1182" t="str">
        <f>IF(OR(ISBLANK('!0'!M1184),ISERROR('!0'!M1184)),"",'!0'!M1184)</f>
        <v/>
      </c>
      <c r="N1182" t="str">
        <f>IF(OR(ISBLANK('!0'!N1184),ISERROR('!0'!N1184)),"",'!0'!N1184)</f>
        <v/>
      </c>
      <c r="O1182" t="str">
        <f>IF(OR(ISBLANK('!0'!O1184),ISERROR('!0'!O1184)),"",'!0'!O1184)</f>
        <v/>
      </c>
      <c r="P1182" t="str">
        <f>IF(OR(ISBLANK('!0'!P1184),ISERROR('!0'!P1184)),"",'!0'!P1184)</f>
        <v/>
      </c>
      <c r="Q1182" t="str">
        <f>IF(OR(ISBLANK('!0'!Q1184),ISERROR('!0'!Q1184)),"",'!0'!Q1184)</f>
        <v/>
      </c>
      <c r="R1182" t="str">
        <f>IF(OR(ISBLANK('!0'!R1184),ISERROR('!0'!R1184)),"",'!0'!R1184)</f>
        <v/>
      </c>
      <c r="S1182" t="str">
        <f>IF(OR(ISBLANK('!0'!S1184),ISERROR('!0'!S1184)),"",'!0'!S1184)</f>
        <v/>
      </c>
      <c r="T1182" t="str">
        <f>IF(OR(ISBLANK('!0'!T1184),ISERROR('!0'!T1184)),"",'!0'!T1184)</f>
        <v/>
      </c>
      <c r="U1182" t="str">
        <f>IF(OR(ISBLANK('!0'!U1184),ISERROR('!0'!U1184)),"",'!0'!U1184)</f>
        <v/>
      </c>
      <c r="V1182" t="str">
        <f>IF(OR(ISBLANK('!0'!V1184),ISERROR('!0'!V1184)),"",'!0'!V1184)</f>
        <v/>
      </c>
      <c r="W1182" t="str">
        <f>IF(OR(ISBLANK('!0'!W1184),ISERROR('!0'!W1184)),"",'!0'!W1184)</f>
        <v/>
      </c>
      <c r="X1182" t="str">
        <f>IF(OR(ISBLANK('!0'!X1184),ISERROR('!0'!X1184)),"",'!0'!X1184)</f>
        <v/>
      </c>
      <c r="Y1182" t="str">
        <f>IF(OR(ISBLANK('!0'!Y1184),ISERROR('!0'!Y1184)),"",'!0'!Y1184)</f>
        <v/>
      </c>
      <c r="Z1182" t="str">
        <f>IF(OR(ISBLANK('!0'!Z1184),ISERROR('!0'!Z1184)),"",'!0'!Z1184)</f>
        <v/>
      </c>
      <c r="AA1182" t="str">
        <f>IF(OR(ISBLANK('!0'!AA1184),ISERROR('!0'!AA1184)),"",'!0'!AA1184)</f>
        <v/>
      </c>
      <c r="AB1182" t="str">
        <f>IF(OR(ISBLANK('!0'!AB1184),ISERROR('!0'!AB1184)),"",'!0'!AB1184)</f>
        <v/>
      </c>
      <c r="AC1182" t="str">
        <f>IF(OR(ISBLANK('!0'!AI1184),ISERROR('!0'!AI1184)),"",'!0'!AI1184)</f>
        <v/>
      </c>
      <c r="AD1182" t="str">
        <f>IF(OR(ISBLANK('!0'!AJ1184),ISERROR('!0'!AJ1184)),"",'!0'!AJ1184)</f>
        <v/>
      </c>
      <c r="AE1182" t="str">
        <f>IF(OR(ISBLANK('!0'!AK1184),ISERROR('!0'!AK1184)),"",'!0'!AK1184)</f>
        <v/>
      </c>
      <c r="AF1182" t="str">
        <f>IF(OR(ISBLANK('!0'!AL1184),ISERROR('!0'!AL1184)),"",'!0'!AL1184)</f>
        <v/>
      </c>
      <c r="AG1182" t="str">
        <f>IF(OR(ISBLANK('!0'!AM1184),ISERROR('!0'!AM1184)),"",'!0'!AM1184)</f>
        <v/>
      </c>
      <c r="AH1182" t="str">
        <f>IF(OR(ISBLANK('!0'!AN1184),ISERROR('!0'!AN1184)),"",'!0'!AN1184)</f>
        <v/>
      </c>
      <c r="AI1182" t="str">
        <f>IF(OR(ISBLANK('!0'!AO1184),ISERROR('!0'!AO1184)),"",'!0'!AO1184)</f>
        <v/>
      </c>
      <c r="AJ1182" t="str">
        <f>IF(OR(ISBLANK('!0'!AP1184),ISERROR('!0'!AP1184)),"",'!0'!AP1184)</f>
        <v/>
      </c>
      <c r="AK1182" t="str">
        <f>IF(OR(ISBLANK('!0'!AQ1184),ISERROR('!0'!AQ1184)),"",'!0'!AQ1184)</f>
        <v/>
      </c>
      <c r="AL1182" t="str">
        <f>IF(OR(ISBLANK('!0'!AR1184),ISERROR('!0'!AR1184)),"",'!0'!AR1184)</f>
        <v/>
      </c>
      <c r="AM1182" t="str">
        <f>IF(OR(ISBLANK('!0'!AS1184),ISERROR('!0'!AS1184)),"",'!0'!AS1184)</f>
        <v/>
      </c>
      <c r="AN1182" t="str">
        <f>IF(OR(ISBLANK('!0'!AT1184),ISERROR('!0'!AT1184)),"",'!0'!AT1184)</f>
        <v/>
      </c>
      <c r="AO1182" t="str">
        <f>IF(OR(ISBLANK('!0'!AU1184),ISERROR('!0'!AU1184)),"",'!0'!AU1184)</f>
        <v/>
      </c>
      <c r="AP1182" t="str">
        <f>IF(OR(ISBLANK('!0'!AV1184),ISERROR('!0'!AV1184)),"",'!0'!AV1184)</f>
        <v/>
      </c>
      <c r="AQ1182" t="str">
        <f>IF(OR(ISBLANK('!0'!AW1184),ISERROR('!0'!AW1184)),"",'!0'!AW1184)</f>
        <v/>
      </c>
      <c r="AR1182" t="str">
        <f>IF(OR(ISBLANK('!0'!AX1184),ISERROR('!0'!AX1184)),"",'!0'!AX1184)</f>
        <v/>
      </c>
      <c r="AS1182" t="str">
        <f>IF(OR(ISBLANK('!0'!AY1184),ISERROR('!0'!AY1184)),"",'!0'!AY1184)</f>
        <v/>
      </c>
      <c r="AT1182" t="str">
        <f>IF(OR(ISBLANK('!0'!AZ1184),ISERROR('!0'!AZ1184)),"",'!0'!AZ1184)</f>
        <v/>
      </c>
      <c r="AU1182" t="str">
        <f>IF(OR(ISBLANK('!0'!BA1184),ISERROR('!0'!BA1184)),"",'!0'!BA1184)</f>
        <v/>
      </c>
      <c r="AV1182" t="str">
        <f>IF(OR(ISBLANK('!0'!BB1184),ISERROR('!0'!BB1184)),"",'!0'!BB1184)</f>
        <v/>
      </c>
      <c r="AW1182" t="str">
        <f>IF(OR(ISBLANK('!0'!BC1184),ISERROR('!0'!BC1184)),"",'!0'!BC1184)</f>
        <v/>
      </c>
      <c r="AX1182" t="str">
        <f>IF(OR(ISBLANK('!0'!BD1184),ISERROR('!0'!BD1184)),"",'!0'!BD1184)</f>
        <v/>
      </c>
      <c r="AY1182" t="str">
        <f>IF(OR(ISBLANK('!0'!BE1184),ISERROR('!0'!BE1184)),"",'!0'!BE1184)</f>
        <v/>
      </c>
      <c r="AZ1182" t="str">
        <f>IF(OR(ISBLANK('!0'!BF1184),ISERROR('!0'!BF1184)),"",'!0'!BF1184)</f>
        <v/>
      </c>
      <c r="BA1182" t="str">
        <f>IF(OR(ISBLANK('!0'!BG1184),ISERROR('!0'!BG1184)),"",'!0'!BG1184)</f>
        <v/>
      </c>
      <c r="BB1182" t="str">
        <f>IF(OR(ISBLANK('!0'!BH1184),ISERROR('!0'!BH1184)),"",'!0'!BH1184)</f>
        <v/>
      </c>
      <c r="BC1182" t="str">
        <f>IF(OR(ISBLANK('!0'!BI1184),ISERROR('!0'!BI1184)),"",'!0'!BI1184)</f>
        <v/>
      </c>
    </row>
    <row r="1183" spans="1:55" ht="12.75" customHeight="1" x14ac:dyDescent="0.2">
      <c r="A1183" t="str">
        <f>IF(OR(ISBLANK('!0'!A1185),ISERROR('!0'!A1185)),"",'!0'!A1185)</f>
        <v/>
      </c>
      <c r="B1183" t="str">
        <f>IF(OR(ISBLANK('!0'!B1185),ISERROR('!0'!B1185)),"",'!0'!B1185)</f>
        <v/>
      </c>
      <c r="C1183" t="str">
        <f>IF(OR(ISBLANK('!0'!C1184),ISERROR('!0'!C1184)),"",'!0'!C1184)</f>
        <v/>
      </c>
      <c r="D1183" t="str">
        <f>IF(OR(ISBLANK('!0'!D1185),ISERROR('!0'!D1185)),"",'!0'!D1185)</f>
        <v/>
      </c>
      <c r="E1183" t="str">
        <f>IF(OR(ISBLANK('!0'!E1185),ISERROR('!0'!E1185)),"",'!0'!E1185)</f>
        <v/>
      </c>
      <c r="F1183" t="str">
        <f>IF(OR(ISBLANK('!0'!F1185),ISERROR('!0'!F1185)),"",'!0'!F1185)</f>
        <v/>
      </c>
      <c r="G1183" t="str">
        <f>IF(OR(ISBLANK('!0'!G1185),ISERROR('!0'!G1185)),"",'!0'!G1185)</f>
        <v/>
      </c>
      <c r="H1183" t="str">
        <f>IF(OR(ISBLANK('!0'!H1185),ISERROR('!0'!H1185)),"",'!0'!H1185)</f>
        <v/>
      </c>
      <c r="I1183" s="4" t="str">
        <f>IF(OR(ISBLANK('!0'!I1185),ISERROR('!0'!I1185)),"",'!0'!I1185)</f>
        <v/>
      </c>
      <c r="J1183" t="str">
        <f>IF(OR(ISBLANK('!0'!J1185),ISERROR('!0'!J1185)),"",'!0'!J1185)</f>
        <v/>
      </c>
      <c r="K1183" s="59" t="str">
        <f>IF(OR(ISBLANK('!0'!K1185),ISERROR('!0'!K1185)),"",'!0'!K1185)</f>
        <v/>
      </c>
      <c r="L1183" t="str">
        <f>IF(OR(ISBLANK('!0'!L1185),ISERROR('!0'!L1185)),"",'!0'!L1185)</f>
        <v/>
      </c>
      <c r="M1183" t="str">
        <f>IF(OR(ISBLANK('!0'!M1185),ISERROR('!0'!M1185)),"",'!0'!M1185)</f>
        <v/>
      </c>
      <c r="N1183" t="str">
        <f>IF(OR(ISBLANK('!0'!N1185),ISERROR('!0'!N1185)),"",'!0'!N1185)</f>
        <v/>
      </c>
      <c r="O1183" t="str">
        <f>IF(OR(ISBLANK('!0'!O1185),ISERROR('!0'!O1185)),"",'!0'!O1185)</f>
        <v/>
      </c>
      <c r="P1183" t="str">
        <f>IF(OR(ISBLANK('!0'!P1185),ISERROR('!0'!P1185)),"",'!0'!P1185)</f>
        <v/>
      </c>
      <c r="Q1183" t="str">
        <f>IF(OR(ISBLANK('!0'!Q1185),ISERROR('!0'!Q1185)),"",'!0'!Q1185)</f>
        <v/>
      </c>
      <c r="R1183" t="str">
        <f>IF(OR(ISBLANK('!0'!R1185),ISERROR('!0'!R1185)),"",'!0'!R1185)</f>
        <v/>
      </c>
      <c r="S1183" t="str">
        <f>IF(OR(ISBLANK('!0'!S1185),ISERROR('!0'!S1185)),"",'!0'!S1185)</f>
        <v/>
      </c>
      <c r="T1183" t="str">
        <f>IF(OR(ISBLANK('!0'!T1185),ISERROR('!0'!T1185)),"",'!0'!T1185)</f>
        <v/>
      </c>
      <c r="U1183" t="str">
        <f>IF(OR(ISBLANK('!0'!U1185),ISERROR('!0'!U1185)),"",'!0'!U1185)</f>
        <v/>
      </c>
      <c r="V1183" t="str">
        <f>IF(OR(ISBLANK('!0'!V1185),ISERROR('!0'!V1185)),"",'!0'!V1185)</f>
        <v/>
      </c>
      <c r="W1183" t="str">
        <f>IF(OR(ISBLANK('!0'!W1185),ISERROR('!0'!W1185)),"",'!0'!W1185)</f>
        <v/>
      </c>
      <c r="X1183" t="str">
        <f>IF(OR(ISBLANK('!0'!X1185),ISERROR('!0'!X1185)),"",'!0'!X1185)</f>
        <v/>
      </c>
      <c r="Y1183" t="str">
        <f>IF(OR(ISBLANK('!0'!Y1185),ISERROR('!0'!Y1185)),"",'!0'!Y1185)</f>
        <v/>
      </c>
      <c r="Z1183" t="str">
        <f>IF(OR(ISBLANK('!0'!Z1185),ISERROR('!0'!Z1185)),"",'!0'!Z1185)</f>
        <v/>
      </c>
      <c r="AA1183" t="str">
        <f>IF(OR(ISBLANK('!0'!AA1185),ISERROR('!0'!AA1185)),"",'!0'!AA1185)</f>
        <v/>
      </c>
      <c r="AB1183" t="str">
        <f>IF(OR(ISBLANK('!0'!AB1185),ISERROR('!0'!AB1185)),"",'!0'!AB1185)</f>
        <v/>
      </c>
      <c r="AC1183" t="str">
        <f>IF(OR(ISBLANK('!0'!AI1185),ISERROR('!0'!AI1185)),"",'!0'!AI1185)</f>
        <v/>
      </c>
      <c r="AD1183" t="str">
        <f>IF(OR(ISBLANK('!0'!AJ1185),ISERROR('!0'!AJ1185)),"",'!0'!AJ1185)</f>
        <v/>
      </c>
      <c r="AE1183" t="str">
        <f>IF(OR(ISBLANK('!0'!AK1185),ISERROR('!0'!AK1185)),"",'!0'!AK1185)</f>
        <v/>
      </c>
      <c r="AF1183" t="str">
        <f>IF(OR(ISBLANK('!0'!AL1185),ISERROR('!0'!AL1185)),"",'!0'!AL1185)</f>
        <v/>
      </c>
      <c r="AG1183" t="str">
        <f>IF(OR(ISBLANK('!0'!AM1185),ISERROR('!0'!AM1185)),"",'!0'!AM1185)</f>
        <v/>
      </c>
      <c r="AH1183" t="str">
        <f>IF(OR(ISBLANK('!0'!AN1185),ISERROR('!0'!AN1185)),"",'!0'!AN1185)</f>
        <v/>
      </c>
      <c r="AI1183" t="str">
        <f>IF(OR(ISBLANK('!0'!AO1185),ISERROR('!0'!AO1185)),"",'!0'!AO1185)</f>
        <v/>
      </c>
      <c r="AJ1183" t="str">
        <f>IF(OR(ISBLANK('!0'!AP1185),ISERROR('!0'!AP1185)),"",'!0'!AP1185)</f>
        <v/>
      </c>
      <c r="AK1183" t="str">
        <f>IF(OR(ISBLANK('!0'!AQ1185),ISERROR('!0'!AQ1185)),"",'!0'!AQ1185)</f>
        <v/>
      </c>
      <c r="AL1183" t="str">
        <f>IF(OR(ISBLANK('!0'!AR1185),ISERROR('!0'!AR1185)),"",'!0'!AR1185)</f>
        <v/>
      </c>
      <c r="AM1183" t="str">
        <f>IF(OR(ISBLANK('!0'!AS1185),ISERROR('!0'!AS1185)),"",'!0'!AS1185)</f>
        <v/>
      </c>
      <c r="AN1183" t="str">
        <f>IF(OR(ISBLANK('!0'!AT1185),ISERROR('!0'!AT1185)),"",'!0'!AT1185)</f>
        <v/>
      </c>
      <c r="AO1183" t="str">
        <f>IF(OR(ISBLANK('!0'!AU1185),ISERROR('!0'!AU1185)),"",'!0'!AU1185)</f>
        <v/>
      </c>
      <c r="AP1183" t="str">
        <f>IF(OR(ISBLANK('!0'!AV1185),ISERROR('!0'!AV1185)),"",'!0'!AV1185)</f>
        <v/>
      </c>
      <c r="AQ1183" t="str">
        <f>IF(OR(ISBLANK('!0'!AW1185),ISERROR('!0'!AW1185)),"",'!0'!AW1185)</f>
        <v/>
      </c>
      <c r="AR1183" t="str">
        <f>IF(OR(ISBLANK('!0'!AX1185),ISERROR('!0'!AX1185)),"",'!0'!AX1185)</f>
        <v/>
      </c>
      <c r="AS1183" t="str">
        <f>IF(OR(ISBLANK('!0'!AY1185),ISERROR('!0'!AY1185)),"",'!0'!AY1185)</f>
        <v/>
      </c>
      <c r="AT1183" t="str">
        <f>IF(OR(ISBLANK('!0'!AZ1185),ISERROR('!0'!AZ1185)),"",'!0'!AZ1185)</f>
        <v/>
      </c>
      <c r="AU1183" t="str">
        <f>IF(OR(ISBLANK('!0'!BA1185),ISERROR('!0'!BA1185)),"",'!0'!BA1185)</f>
        <v/>
      </c>
      <c r="AV1183" t="str">
        <f>IF(OR(ISBLANK('!0'!BB1185),ISERROR('!0'!BB1185)),"",'!0'!BB1185)</f>
        <v/>
      </c>
      <c r="AW1183" t="str">
        <f>IF(OR(ISBLANK('!0'!BC1185),ISERROR('!0'!BC1185)),"",'!0'!BC1185)</f>
        <v/>
      </c>
      <c r="AX1183" t="str">
        <f>IF(OR(ISBLANK('!0'!BD1185),ISERROR('!0'!BD1185)),"",'!0'!BD1185)</f>
        <v/>
      </c>
      <c r="AY1183" t="str">
        <f>IF(OR(ISBLANK('!0'!BE1185),ISERROR('!0'!BE1185)),"",'!0'!BE1185)</f>
        <v/>
      </c>
      <c r="AZ1183" t="str">
        <f>IF(OR(ISBLANK('!0'!BF1185),ISERROR('!0'!BF1185)),"",'!0'!BF1185)</f>
        <v/>
      </c>
      <c r="BA1183" t="str">
        <f>IF(OR(ISBLANK('!0'!BG1185),ISERROR('!0'!BG1185)),"",'!0'!BG1185)</f>
        <v/>
      </c>
      <c r="BB1183" t="str">
        <f>IF(OR(ISBLANK('!0'!BH1185),ISERROR('!0'!BH1185)),"",'!0'!BH1185)</f>
        <v/>
      </c>
      <c r="BC1183" t="str">
        <f>IF(OR(ISBLANK('!0'!BI1185),ISERROR('!0'!BI1185)),"",'!0'!BI1185)</f>
        <v/>
      </c>
    </row>
    <row r="1184" spans="1:55" ht="12.75" customHeight="1" x14ac:dyDescent="0.2">
      <c r="A1184" t="str">
        <f>IF(OR(ISBLANK('!0'!A1186),ISERROR('!0'!A1186)),"",'!0'!A1186)</f>
        <v/>
      </c>
      <c r="B1184" t="str">
        <f>IF(OR(ISBLANK('!0'!B1186),ISERROR('!0'!B1186)),"",'!0'!B1186)</f>
        <v/>
      </c>
      <c r="C1184" t="str">
        <f>IF(OR(ISBLANK('!0'!C1185),ISERROR('!0'!C1185)),"",'!0'!C1185)</f>
        <v/>
      </c>
      <c r="D1184" t="str">
        <f>IF(OR(ISBLANK('!0'!D1186),ISERROR('!0'!D1186)),"",'!0'!D1186)</f>
        <v/>
      </c>
      <c r="E1184" t="str">
        <f>IF(OR(ISBLANK('!0'!E1186),ISERROR('!0'!E1186)),"",'!0'!E1186)</f>
        <v/>
      </c>
      <c r="F1184" t="str">
        <f>IF(OR(ISBLANK('!0'!F1186),ISERROR('!0'!F1186)),"",'!0'!F1186)</f>
        <v/>
      </c>
      <c r="G1184" t="str">
        <f>IF(OR(ISBLANK('!0'!G1186),ISERROR('!0'!G1186)),"",'!0'!G1186)</f>
        <v/>
      </c>
      <c r="H1184" t="str">
        <f>IF(OR(ISBLANK('!0'!H1186),ISERROR('!0'!H1186)),"",'!0'!H1186)</f>
        <v/>
      </c>
      <c r="I1184" s="4" t="str">
        <f>IF(OR(ISBLANK('!0'!I1186),ISERROR('!0'!I1186)),"",'!0'!I1186)</f>
        <v/>
      </c>
      <c r="J1184" t="str">
        <f>IF(OR(ISBLANK('!0'!J1186),ISERROR('!0'!J1186)),"",'!0'!J1186)</f>
        <v/>
      </c>
      <c r="K1184" s="59" t="str">
        <f>IF(OR(ISBLANK('!0'!K1186),ISERROR('!0'!K1186)),"",'!0'!K1186)</f>
        <v/>
      </c>
      <c r="L1184" t="str">
        <f>IF(OR(ISBLANK('!0'!L1186),ISERROR('!0'!L1186)),"",'!0'!L1186)</f>
        <v/>
      </c>
      <c r="M1184" t="str">
        <f>IF(OR(ISBLANK('!0'!M1186),ISERROR('!0'!M1186)),"",'!0'!M1186)</f>
        <v/>
      </c>
      <c r="N1184" t="str">
        <f>IF(OR(ISBLANK('!0'!N1186),ISERROR('!0'!N1186)),"",'!0'!N1186)</f>
        <v/>
      </c>
      <c r="O1184" t="str">
        <f>IF(OR(ISBLANK('!0'!O1186),ISERROR('!0'!O1186)),"",'!0'!O1186)</f>
        <v/>
      </c>
      <c r="P1184" t="str">
        <f>IF(OR(ISBLANK('!0'!P1186),ISERROR('!0'!P1186)),"",'!0'!P1186)</f>
        <v/>
      </c>
      <c r="Q1184" t="str">
        <f>IF(OR(ISBLANK('!0'!Q1186),ISERROR('!0'!Q1186)),"",'!0'!Q1186)</f>
        <v/>
      </c>
      <c r="R1184" t="str">
        <f>IF(OR(ISBLANK('!0'!R1186),ISERROR('!0'!R1186)),"",'!0'!R1186)</f>
        <v/>
      </c>
      <c r="S1184" t="str">
        <f>IF(OR(ISBLANK('!0'!S1186),ISERROR('!0'!S1186)),"",'!0'!S1186)</f>
        <v/>
      </c>
      <c r="T1184" t="str">
        <f>IF(OR(ISBLANK('!0'!T1186),ISERROR('!0'!T1186)),"",'!0'!T1186)</f>
        <v/>
      </c>
      <c r="U1184" t="str">
        <f>IF(OR(ISBLANK('!0'!U1186),ISERROR('!0'!U1186)),"",'!0'!U1186)</f>
        <v/>
      </c>
      <c r="V1184" t="str">
        <f>IF(OR(ISBLANK('!0'!V1186),ISERROR('!0'!V1186)),"",'!0'!V1186)</f>
        <v/>
      </c>
      <c r="W1184" t="str">
        <f>IF(OR(ISBLANK('!0'!W1186),ISERROR('!0'!W1186)),"",'!0'!W1186)</f>
        <v/>
      </c>
      <c r="X1184" t="str">
        <f>IF(OR(ISBLANK('!0'!X1186),ISERROR('!0'!X1186)),"",'!0'!X1186)</f>
        <v/>
      </c>
      <c r="Y1184" t="str">
        <f>IF(OR(ISBLANK('!0'!Y1186),ISERROR('!0'!Y1186)),"",'!0'!Y1186)</f>
        <v/>
      </c>
      <c r="Z1184" t="str">
        <f>IF(OR(ISBLANK('!0'!Z1186),ISERROR('!0'!Z1186)),"",'!0'!Z1186)</f>
        <v/>
      </c>
      <c r="AA1184" t="str">
        <f>IF(OR(ISBLANK('!0'!AA1186),ISERROR('!0'!AA1186)),"",'!0'!AA1186)</f>
        <v/>
      </c>
      <c r="AB1184" t="str">
        <f>IF(OR(ISBLANK('!0'!AB1186),ISERROR('!0'!AB1186)),"",'!0'!AB1186)</f>
        <v/>
      </c>
      <c r="AC1184" t="str">
        <f>IF(OR(ISBLANK('!0'!AI1186),ISERROR('!0'!AI1186)),"",'!0'!AI1186)</f>
        <v/>
      </c>
      <c r="AD1184" t="str">
        <f>IF(OR(ISBLANK('!0'!AJ1186),ISERROR('!0'!AJ1186)),"",'!0'!AJ1186)</f>
        <v/>
      </c>
      <c r="AE1184" t="str">
        <f>IF(OR(ISBLANK('!0'!AK1186),ISERROR('!0'!AK1186)),"",'!0'!AK1186)</f>
        <v/>
      </c>
      <c r="AF1184" t="str">
        <f>IF(OR(ISBLANK('!0'!AL1186),ISERROR('!0'!AL1186)),"",'!0'!AL1186)</f>
        <v/>
      </c>
      <c r="AG1184" t="str">
        <f>IF(OR(ISBLANK('!0'!AM1186),ISERROR('!0'!AM1186)),"",'!0'!AM1186)</f>
        <v/>
      </c>
      <c r="AH1184" t="str">
        <f>IF(OR(ISBLANK('!0'!AN1186),ISERROR('!0'!AN1186)),"",'!0'!AN1186)</f>
        <v/>
      </c>
      <c r="AI1184" t="str">
        <f>IF(OR(ISBLANK('!0'!AO1186),ISERROR('!0'!AO1186)),"",'!0'!AO1186)</f>
        <v/>
      </c>
      <c r="AJ1184" t="str">
        <f>IF(OR(ISBLANK('!0'!AP1186),ISERROR('!0'!AP1186)),"",'!0'!AP1186)</f>
        <v/>
      </c>
      <c r="AK1184" t="str">
        <f>IF(OR(ISBLANK('!0'!AQ1186),ISERROR('!0'!AQ1186)),"",'!0'!AQ1186)</f>
        <v/>
      </c>
      <c r="AL1184" t="str">
        <f>IF(OR(ISBLANK('!0'!AR1186),ISERROR('!0'!AR1186)),"",'!0'!AR1186)</f>
        <v/>
      </c>
      <c r="AM1184" t="str">
        <f>IF(OR(ISBLANK('!0'!AS1186),ISERROR('!0'!AS1186)),"",'!0'!AS1186)</f>
        <v/>
      </c>
      <c r="AN1184" t="str">
        <f>IF(OR(ISBLANK('!0'!AT1186),ISERROR('!0'!AT1186)),"",'!0'!AT1186)</f>
        <v/>
      </c>
      <c r="AO1184" t="str">
        <f>IF(OR(ISBLANK('!0'!AU1186),ISERROR('!0'!AU1186)),"",'!0'!AU1186)</f>
        <v/>
      </c>
      <c r="AP1184" t="str">
        <f>IF(OR(ISBLANK('!0'!AV1186),ISERROR('!0'!AV1186)),"",'!0'!AV1186)</f>
        <v/>
      </c>
      <c r="AQ1184" t="str">
        <f>IF(OR(ISBLANK('!0'!AW1186),ISERROR('!0'!AW1186)),"",'!0'!AW1186)</f>
        <v/>
      </c>
      <c r="AR1184" t="str">
        <f>IF(OR(ISBLANK('!0'!AX1186),ISERROR('!0'!AX1186)),"",'!0'!AX1186)</f>
        <v/>
      </c>
      <c r="AS1184" t="str">
        <f>IF(OR(ISBLANK('!0'!AY1186),ISERROR('!0'!AY1186)),"",'!0'!AY1186)</f>
        <v/>
      </c>
      <c r="AT1184" t="str">
        <f>IF(OR(ISBLANK('!0'!AZ1186),ISERROR('!0'!AZ1186)),"",'!0'!AZ1186)</f>
        <v/>
      </c>
      <c r="AU1184" t="str">
        <f>IF(OR(ISBLANK('!0'!BA1186),ISERROR('!0'!BA1186)),"",'!0'!BA1186)</f>
        <v/>
      </c>
      <c r="AV1184" t="str">
        <f>IF(OR(ISBLANK('!0'!BB1186),ISERROR('!0'!BB1186)),"",'!0'!BB1186)</f>
        <v/>
      </c>
      <c r="AW1184" t="str">
        <f>IF(OR(ISBLANK('!0'!BC1186),ISERROR('!0'!BC1186)),"",'!0'!BC1186)</f>
        <v/>
      </c>
      <c r="AX1184" t="str">
        <f>IF(OR(ISBLANK('!0'!BD1186),ISERROR('!0'!BD1186)),"",'!0'!BD1186)</f>
        <v/>
      </c>
      <c r="AY1184" t="str">
        <f>IF(OR(ISBLANK('!0'!BE1186),ISERROR('!0'!BE1186)),"",'!0'!BE1186)</f>
        <v/>
      </c>
      <c r="AZ1184" t="str">
        <f>IF(OR(ISBLANK('!0'!BF1186),ISERROR('!0'!BF1186)),"",'!0'!BF1186)</f>
        <v/>
      </c>
      <c r="BA1184" t="str">
        <f>IF(OR(ISBLANK('!0'!BG1186),ISERROR('!0'!BG1186)),"",'!0'!BG1186)</f>
        <v/>
      </c>
      <c r="BB1184" t="str">
        <f>IF(OR(ISBLANK('!0'!BH1186),ISERROR('!0'!BH1186)),"",'!0'!BH1186)</f>
        <v/>
      </c>
      <c r="BC1184" t="str">
        <f>IF(OR(ISBLANK('!0'!BI1186),ISERROR('!0'!BI1186)),"",'!0'!BI1186)</f>
        <v/>
      </c>
    </row>
    <row r="1185" spans="1:55" ht="12.75" customHeight="1" x14ac:dyDescent="0.2">
      <c r="A1185" t="str">
        <f>IF(OR(ISBLANK('!0'!A1187),ISERROR('!0'!A1187)),"",'!0'!A1187)</f>
        <v/>
      </c>
      <c r="B1185" t="str">
        <f>IF(OR(ISBLANK('!0'!B1187),ISERROR('!0'!B1187)),"",'!0'!B1187)</f>
        <v/>
      </c>
      <c r="C1185" t="str">
        <f>IF(OR(ISBLANK('!0'!C1186),ISERROR('!0'!C1186)),"",'!0'!C1186)</f>
        <v/>
      </c>
      <c r="D1185" t="str">
        <f>IF(OR(ISBLANK('!0'!D1187),ISERROR('!0'!D1187)),"",'!0'!D1187)</f>
        <v/>
      </c>
      <c r="E1185" t="str">
        <f>IF(OR(ISBLANK('!0'!E1187),ISERROR('!0'!E1187)),"",'!0'!E1187)</f>
        <v/>
      </c>
      <c r="F1185" t="str">
        <f>IF(OR(ISBLANK('!0'!F1187),ISERROR('!0'!F1187)),"",'!0'!F1187)</f>
        <v/>
      </c>
      <c r="G1185" t="str">
        <f>IF(OR(ISBLANK('!0'!G1187),ISERROR('!0'!G1187)),"",'!0'!G1187)</f>
        <v/>
      </c>
      <c r="H1185" t="str">
        <f>IF(OR(ISBLANK('!0'!H1187),ISERROR('!0'!H1187)),"",'!0'!H1187)</f>
        <v/>
      </c>
      <c r="I1185" s="4" t="str">
        <f>IF(OR(ISBLANK('!0'!I1187),ISERROR('!0'!I1187)),"",'!0'!I1187)</f>
        <v/>
      </c>
      <c r="J1185" t="str">
        <f>IF(OR(ISBLANK('!0'!J1187),ISERROR('!0'!J1187)),"",'!0'!J1187)</f>
        <v/>
      </c>
      <c r="K1185" s="59" t="str">
        <f>IF(OR(ISBLANK('!0'!K1187),ISERROR('!0'!K1187)),"",'!0'!K1187)</f>
        <v/>
      </c>
      <c r="L1185" t="str">
        <f>IF(OR(ISBLANK('!0'!L1187),ISERROR('!0'!L1187)),"",'!0'!L1187)</f>
        <v/>
      </c>
      <c r="M1185" t="str">
        <f>IF(OR(ISBLANK('!0'!M1187),ISERROR('!0'!M1187)),"",'!0'!M1187)</f>
        <v/>
      </c>
      <c r="N1185" t="str">
        <f>IF(OR(ISBLANK('!0'!N1187),ISERROR('!0'!N1187)),"",'!0'!N1187)</f>
        <v/>
      </c>
      <c r="O1185" t="str">
        <f>IF(OR(ISBLANK('!0'!O1187),ISERROR('!0'!O1187)),"",'!0'!O1187)</f>
        <v/>
      </c>
      <c r="P1185" t="str">
        <f>IF(OR(ISBLANK('!0'!P1187),ISERROR('!0'!P1187)),"",'!0'!P1187)</f>
        <v/>
      </c>
      <c r="Q1185" t="str">
        <f>IF(OR(ISBLANK('!0'!Q1187),ISERROR('!0'!Q1187)),"",'!0'!Q1187)</f>
        <v/>
      </c>
      <c r="R1185" t="str">
        <f>IF(OR(ISBLANK('!0'!R1187),ISERROR('!0'!R1187)),"",'!0'!R1187)</f>
        <v/>
      </c>
      <c r="S1185" t="str">
        <f>IF(OR(ISBLANK('!0'!S1187),ISERROR('!0'!S1187)),"",'!0'!S1187)</f>
        <v/>
      </c>
      <c r="T1185" t="str">
        <f>IF(OR(ISBLANK('!0'!T1187),ISERROR('!0'!T1187)),"",'!0'!T1187)</f>
        <v/>
      </c>
      <c r="U1185" t="str">
        <f>IF(OR(ISBLANK('!0'!U1187),ISERROR('!0'!U1187)),"",'!0'!U1187)</f>
        <v/>
      </c>
      <c r="V1185" t="str">
        <f>IF(OR(ISBLANK('!0'!V1187),ISERROR('!0'!V1187)),"",'!0'!V1187)</f>
        <v/>
      </c>
      <c r="W1185" t="str">
        <f>IF(OR(ISBLANK('!0'!W1187),ISERROR('!0'!W1187)),"",'!0'!W1187)</f>
        <v/>
      </c>
      <c r="X1185" t="str">
        <f>IF(OR(ISBLANK('!0'!X1187),ISERROR('!0'!X1187)),"",'!0'!X1187)</f>
        <v/>
      </c>
      <c r="Y1185" t="str">
        <f>IF(OR(ISBLANK('!0'!Y1187),ISERROR('!0'!Y1187)),"",'!0'!Y1187)</f>
        <v/>
      </c>
      <c r="Z1185" t="str">
        <f>IF(OR(ISBLANK('!0'!Z1187),ISERROR('!0'!Z1187)),"",'!0'!Z1187)</f>
        <v/>
      </c>
      <c r="AA1185" t="str">
        <f>IF(OR(ISBLANK('!0'!AA1187),ISERROR('!0'!AA1187)),"",'!0'!AA1187)</f>
        <v/>
      </c>
      <c r="AB1185" t="str">
        <f>IF(OR(ISBLANK('!0'!AB1187),ISERROR('!0'!AB1187)),"",'!0'!AB1187)</f>
        <v/>
      </c>
      <c r="AC1185" t="str">
        <f>IF(OR(ISBLANK('!0'!AI1187),ISERROR('!0'!AI1187)),"",'!0'!AI1187)</f>
        <v/>
      </c>
      <c r="AD1185" t="str">
        <f>IF(OR(ISBLANK('!0'!AJ1187),ISERROR('!0'!AJ1187)),"",'!0'!AJ1187)</f>
        <v/>
      </c>
      <c r="AE1185" t="str">
        <f>IF(OR(ISBLANK('!0'!AK1187),ISERROR('!0'!AK1187)),"",'!0'!AK1187)</f>
        <v/>
      </c>
      <c r="AF1185" t="str">
        <f>IF(OR(ISBLANK('!0'!AL1187),ISERROR('!0'!AL1187)),"",'!0'!AL1187)</f>
        <v/>
      </c>
      <c r="AG1185" t="str">
        <f>IF(OR(ISBLANK('!0'!AM1187),ISERROR('!0'!AM1187)),"",'!0'!AM1187)</f>
        <v/>
      </c>
      <c r="AH1185" t="str">
        <f>IF(OR(ISBLANK('!0'!AN1187),ISERROR('!0'!AN1187)),"",'!0'!AN1187)</f>
        <v/>
      </c>
      <c r="AI1185" t="str">
        <f>IF(OR(ISBLANK('!0'!AO1187),ISERROR('!0'!AO1187)),"",'!0'!AO1187)</f>
        <v/>
      </c>
      <c r="AJ1185" t="str">
        <f>IF(OR(ISBLANK('!0'!AP1187),ISERROR('!0'!AP1187)),"",'!0'!AP1187)</f>
        <v/>
      </c>
      <c r="AK1185" t="str">
        <f>IF(OR(ISBLANK('!0'!AQ1187),ISERROR('!0'!AQ1187)),"",'!0'!AQ1187)</f>
        <v/>
      </c>
      <c r="AL1185" t="str">
        <f>IF(OR(ISBLANK('!0'!AR1187),ISERROR('!0'!AR1187)),"",'!0'!AR1187)</f>
        <v/>
      </c>
      <c r="AM1185" t="str">
        <f>IF(OR(ISBLANK('!0'!AS1187),ISERROR('!0'!AS1187)),"",'!0'!AS1187)</f>
        <v/>
      </c>
      <c r="AN1185" t="str">
        <f>IF(OR(ISBLANK('!0'!AT1187),ISERROR('!0'!AT1187)),"",'!0'!AT1187)</f>
        <v/>
      </c>
      <c r="AO1185" t="str">
        <f>IF(OR(ISBLANK('!0'!AU1187),ISERROR('!0'!AU1187)),"",'!0'!AU1187)</f>
        <v/>
      </c>
      <c r="AP1185" t="str">
        <f>IF(OR(ISBLANK('!0'!AV1187),ISERROR('!0'!AV1187)),"",'!0'!AV1187)</f>
        <v/>
      </c>
      <c r="AQ1185" t="str">
        <f>IF(OR(ISBLANK('!0'!AW1187),ISERROR('!0'!AW1187)),"",'!0'!AW1187)</f>
        <v/>
      </c>
      <c r="AR1185" t="str">
        <f>IF(OR(ISBLANK('!0'!AX1187),ISERROR('!0'!AX1187)),"",'!0'!AX1187)</f>
        <v/>
      </c>
      <c r="AS1185" t="str">
        <f>IF(OR(ISBLANK('!0'!AY1187),ISERROR('!0'!AY1187)),"",'!0'!AY1187)</f>
        <v/>
      </c>
      <c r="AT1185" t="str">
        <f>IF(OR(ISBLANK('!0'!AZ1187),ISERROR('!0'!AZ1187)),"",'!0'!AZ1187)</f>
        <v/>
      </c>
      <c r="AU1185" t="str">
        <f>IF(OR(ISBLANK('!0'!BA1187),ISERROR('!0'!BA1187)),"",'!0'!BA1187)</f>
        <v/>
      </c>
      <c r="AV1185" t="str">
        <f>IF(OR(ISBLANK('!0'!BB1187),ISERROR('!0'!BB1187)),"",'!0'!BB1187)</f>
        <v/>
      </c>
      <c r="AW1185" t="str">
        <f>IF(OR(ISBLANK('!0'!BC1187),ISERROR('!0'!BC1187)),"",'!0'!BC1187)</f>
        <v/>
      </c>
      <c r="AX1185" t="str">
        <f>IF(OR(ISBLANK('!0'!BD1187),ISERROR('!0'!BD1187)),"",'!0'!BD1187)</f>
        <v/>
      </c>
      <c r="AY1185" t="str">
        <f>IF(OR(ISBLANK('!0'!BE1187),ISERROR('!0'!BE1187)),"",'!0'!BE1187)</f>
        <v/>
      </c>
      <c r="AZ1185" t="str">
        <f>IF(OR(ISBLANK('!0'!BF1187),ISERROR('!0'!BF1187)),"",'!0'!BF1187)</f>
        <v/>
      </c>
      <c r="BA1185" t="str">
        <f>IF(OR(ISBLANK('!0'!BG1187),ISERROR('!0'!BG1187)),"",'!0'!BG1187)</f>
        <v/>
      </c>
      <c r="BB1185" t="str">
        <f>IF(OR(ISBLANK('!0'!BH1187),ISERROR('!0'!BH1187)),"",'!0'!BH1187)</f>
        <v/>
      </c>
      <c r="BC1185" t="str">
        <f>IF(OR(ISBLANK('!0'!BI1187),ISERROR('!0'!BI1187)),"",'!0'!BI1187)</f>
        <v/>
      </c>
    </row>
    <row r="1186" spans="1:55" ht="12.75" customHeight="1" x14ac:dyDescent="0.2">
      <c r="A1186" t="str">
        <f>IF(OR(ISBLANK('!0'!A1188),ISERROR('!0'!A1188)),"",'!0'!A1188)</f>
        <v/>
      </c>
      <c r="B1186" t="str">
        <f>IF(OR(ISBLANK('!0'!B1188),ISERROR('!0'!B1188)),"",'!0'!B1188)</f>
        <v/>
      </c>
      <c r="C1186" t="str">
        <f>IF(OR(ISBLANK('!0'!C1187),ISERROR('!0'!C1187)),"",'!0'!C1187)</f>
        <v/>
      </c>
      <c r="D1186" t="str">
        <f>IF(OR(ISBLANK('!0'!D1188),ISERROR('!0'!D1188)),"",'!0'!D1188)</f>
        <v/>
      </c>
      <c r="E1186" t="str">
        <f>IF(OR(ISBLANK('!0'!E1188),ISERROR('!0'!E1188)),"",'!0'!E1188)</f>
        <v/>
      </c>
      <c r="F1186" t="str">
        <f>IF(OR(ISBLANK('!0'!F1188),ISERROR('!0'!F1188)),"",'!0'!F1188)</f>
        <v/>
      </c>
      <c r="G1186" t="str">
        <f>IF(OR(ISBLANK('!0'!G1188),ISERROR('!0'!G1188)),"",'!0'!G1188)</f>
        <v/>
      </c>
      <c r="H1186" t="str">
        <f>IF(OR(ISBLANK('!0'!H1188),ISERROR('!0'!H1188)),"",'!0'!H1188)</f>
        <v/>
      </c>
      <c r="I1186" s="4" t="str">
        <f>IF(OR(ISBLANK('!0'!I1188),ISERROR('!0'!I1188)),"",'!0'!I1188)</f>
        <v/>
      </c>
      <c r="J1186" t="str">
        <f>IF(OR(ISBLANK('!0'!J1188),ISERROR('!0'!J1188)),"",'!0'!J1188)</f>
        <v/>
      </c>
      <c r="K1186" s="59" t="str">
        <f>IF(OR(ISBLANK('!0'!K1188),ISERROR('!0'!K1188)),"",'!0'!K1188)</f>
        <v/>
      </c>
      <c r="L1186" t="str">
        <f>IF(OR(ISBLANK('!0'!L1188),ISERROR('!0'!L1188)),"",'!0'!L1188)</f>
        <v/>
      </c>
      <c r="M1186" t="str">
        <f>IF(OR(ISBLANK('!0'!M1188),ISERROR('!0'!M1188)),"",'!0'!M1188)</f>
        <v/>
      </c>
      <c r="N1186" t="str">
        <f>IF(OR(ISBLANK('!0'!N1188),ISERROR('!0'!N1188)),"",'!0'!N1188)</f>
        <v/>
      </c>
      <c r="O1186" t="str">
        <f>IF(OR(ISBLANK('!0'!O1188),ISERROR('!0'!O1188)),"",'!0'!O1188)</f>
        <v/>
      </c>
      <c r="P1186" t="str">
        <f>IF(OR(ISBLANK('!0'!P1188),ISERROR('!0'!P1188)),"",'!0'!P1188)</f>
        <v/>
      </c>
      <c r="Q1186" t="str">
        <f>IF(OR(ISBLANK('!0'!Q1188),ISERROR('!0'!Q1188)),"",'!0'!Q1188)</f>
        <v/>
      </c>
      <c r="R1186" t="str">
        <f>IF(OR(ISBLANK('!0'!R1188),ISERROR('!0'!R1188)),"",'!0'!R1188)</f>
        <v/>
      </c>
      <c r="S1186" t="str">
        <f>IF(OR(ISBLANK('!0'!S1188),ISERROR('!0'!S1188)),"",'!0'!S1188)</f>
        <v/>
      </c>
      <c r="T1186" t="str">
        <f>IF(OR(ISBLANK('!0'!T1188),ISERROR('!0'!T1188)),"",'!0'!T1188)</f>
        <v/>
      </c>
      <c r="U1186" t="str">
        <f>IF(OR(ISBLANK('!0'!U1188),ISERROR('!0'!U1188)),"",'!0'!U1188)</f>
        <v/>
      </c>
      <c r="V1186" t="str">
        <f>IF(OR(ISBLANK('!0'!V1188),ISERROR('!0'!V1188)),"",'!0'!V1188)</f>
        <v/>
      </c>
      <c r="W1186" t="str">
        <f>IF(OR(ISBLANK('!0'!W1188),ISERROR('!0'!W1188)),"",'!0'!W1188)</f>
        <v/>
      </c>
      <c r="X1186" t="str">
        <f>IF(OR(ISBLANK('!0'!X1188),ISERROR('!0'!X1188)),"",'!0'!X1188)</f>
        <v/>
      </c>
      <c r="Y1186" t="str">
        <f>IF(OR(ISBLANK('!0'!Y1188),ISERROR('!0'!Y1188)),"",'!0'!Y1188)</f>
        <v/>
      </c>
      <c r="Z1186" t="str">
        <f>IF(OR(ISBLANK('!0'!Z1188),ISERROR('!0'!Z1188)),"",'!0'!Z1188)</f>
        <v/>
      </c>
      <c r="AA1186" t="str">
        <f>IF(OR(ISBLANK('!0'!AA1188),ISERROR('!0'!AA1188)),"",'!0'!AA1188)</f>
        <v/>
      </c>
      <c r="AB1186" t="str">
        <f>IF(OR(ISBLANK('!0'!AB1188),ISERROR('!0'!AB1188)),"",'!0'!AB1188)</f>
        <v/>
      </c>
      <c r="AC1186" t="str">
        <f>IF(OR(ISBLANK('!0'!AI1188),ISERROR('!0'!AI1188)),"",'!0'!AI1188)</f>
        <v/>
      </c>
      <c r="AD1186" t="str">
        <f>IF(OR(ISBLANK('!0'!AJ1188),ISERROR('!0'!AJ1188)),"",'!0'!AJ1188)</f>
        <v/>
      </c>
      <c r="AE1186" t="str">
        <f>IF(OR(ISBLANK('!0'!AK1188),ISERROR('!0'!AK1188)),"",'!0'!AK1188)</f>
        <v/>
      </c>
      <c r="AF1186" t="str">
        <f>IF(OR(ISBLANK('!0'!AL1188),ISERROR('!0'!AL1188)),"",'!0'!AL1188)</f>
        <v/>
      </c>
      <c r="AG1186" t="str">
        <f>IF(OR(ISBLANK('!0'!AM1188),ISERROR('!0'!AM1188)),"",'!0'!AM1188)</f>
        <v/>
      </c>
      <c r="AH1186" t="str">
        <f>IF(OR(ISBLANK('!0'!AN1188),ISERROR('!0'!AN1188)),"",'!0'!AN1188)</f>
        <v/>
      </c>
      <c r="AI1186" t="str">
        <f>IF(OR(ISBLANK('!0'!AO1188),ISERROR('!0'!AO1188)),"",'!0'!AO1188)</f>
        <v/>
      </c>
      <c r="AJ1186" t="str">
        <f>IF(OR(ISBLANK('!0'!AP1188),ISERROR('!0'!AP1188)),"",'!0'!AP1188)</f>
        <v/>
      </c>
      <c r="AK1186" t="str">
        <f>IF(OR(ISBLANK('!0'!AQ1188),ISERROR('!0'!AQ1188)),"",'!0'!AQ1188)</f>
        <v/>
      </c>
      <c r="AL1186" t="str">
        <f>IF(OR(ISBLANK('!0'!AR1188),ISERROR('!0'!AR1188)),"",'!0'!AR1188)</f>
        <v/>
      </c>
      <c r="AM1186" t="str">
        <f>IF(OR(ISBLANK('!0'!AS1188),ISERROR('!0'!AS1188)),"",'!0'!AS1188)</f>
        <v/>
      </c>
      <c r="AN1186" t="str">
        <f>IF(OR(ISBLANK('!0'!AT1188),ISERROR('!0'!AT1188)),"",'!0'!AT1188)</f>
        <v/>
      </c>
      <c r="AO1186" t="str">
        <f>IF(OR(ISBLANK('!0'!AU1188),ISERROR('!0'!AU1188)),"",'!0'!AU1188)</f>
        <v/>
      </c>
      <c r="AP1186" t="str">
        <f>IF(OR(ISBLANK('!0'!AV1188),ISERROR('!0'!AV1188)),"",'!0'!AV1188)</f>
        <v/>
      </c>
      <c r="AQ1186" t="str">
        <f>IF(OR(ISBLANK('!0'!AW1188),ISERROR('!0'!AW1188)),"",'!0'!AW1188)</f>
        <v/>
      </c>
      <c r="AR1186" t="str">
        <f>IF(OR(ISBLANK('!0'!AX1188),ISERROR('!0'!AX1188)),"",'!0'!AX1188)</f>
        <v/>
      </c>
      <c r="AS1186" t="str">
        <f>IF(OR(ISBLANK('!0'!AY1188),ISERROR('!0'!AY1188)),"",'!0'!AY1188)</f>
        <v/>
      </c>
      <c r="AT1186" t="str">
        <f>IF(OR(ISBLANK('!0'!AZ1188),ISERROR('!0'!AZ1188)),"",'!0'!AZ1188)</f>
        <v/>
      </c>
      <c r="AU1186" t="str">
        <f>IF(OR(ISBLANK('!0'!BA1188),ISERROR('!0'!BA1188)),"",'!0'!BA1188)</f>
        <v/>
      </c>
      <c r="AV1186" t="str">
        <f>IF(OR(ISBLANK('!0'!BB1188),ISERROR('!0'!BB1188)),"",'!0'!BB1188)</f>
        <v/>
      </c>
      <c r="AW1186" t="str">
        <f>IF(OR(ISBLANK('!0'!BC1188),ISERROR('!0'!BC1188)),"",'!0'!BC1188)</f>
        <v/>
      </c>
      <c r="AX1186" t="str">
        <f>IF(OR(ISBLANK('!0'!BD1188),ISERROR('!0'!BD1188)),"",'!0'!BD1188)</f>
        <v/>
      </c>
      <c r="AY1186" t="str">
        <f>IF(OR(ISBLANK('!0'!BE1188),ISERROR('!0'!BE1188)),"",'!0'!BE1188)</f>
        <v/>
      </c>
      <c r="AZ1186" t="str">
        <f>IF(OR(ISBLANK('!0'!BF1188),ISERROR('!0'!BF1188)),"",'!0'!BF1188)</f>
        <v/>
      </c>
      <c r="BA1186" t="str">
        <f>IF(OR(ISBLANK('!0'!BG1188),ISERROR('!0'!BG1188)),"",'!0'!BG1188)</f>
        <v/>
      </c>
      <c r="BB1186" t="str">
        <f>IF(OR(ISBLANK('!0'!BH1188),ISERROR('!0'!BH1188)),"",'!0'!BH1188)</f>
        <v/>
      </c>
      <c r="BC1186" t="str">
        <f>IF(OR(ISBLANK('!0'!BI1188),ISERROR('!0'!BI1188)),"",'!0'!BI1188)</f>
        <v/>
      </c>
    </row>
    <row r="1187" spans="1:55" ht="12.75" customHeight="1" x14ac:dyDescent="0.2">
      <c r="A1187" t="str">
        <f>IF(OR(ISBLANK('!0'!A1189),ISERROR('!0'!A1189)),"",'!0'!A1189)</f>
        <v/>
      </c>
      <c r="B1187" t="str">
        <f>IF(OR(ISBLANK('!0'!B1189),ISERROR('!0'!B1189)),"",'!0'!B1189)</f>
        <v/>
      </c>
      <c r="C1187" t="str">
        <f>IF(OR(ISBLANK('!0'!C1188),ISERROR('!0'!C1188)),"",'!0'!C1188)</f>
        <v/>
      </c>
      <c r="D1187" t="str">
        <f>IF(OR(ISBLANK('!0'!D1189),ISERROR('!0'!D1189)),"",'!0'!D1189)</f>
        <v/>
      </c>
      <c r="E1187" t="str">
        <f>IF(OR(ISBLANK('!0'!E1189),ISERROR('!0'!E1189)),"",'!0'!E1189)</f>
        <v/>
      </c>
      <c r="F1187" t="str">
        <f>IF(OR(ISBLANK('!0'!F1189),ISERROR('!0'!F1189)),"",'!0'!F1189)</f>
        <v/>
      </c>
      <c r="G1187" t="str">
        <f>IF(OR(ISBLANK('!0'!G1189),ISERROR('!0'!G1189)),"",'!0'!G1189)</f>
        <v/>
      </c>
      <c r="H1187" t="str">
        <f>IF(OR(ISBLANK('!0'!H1189),ISERROR('!0'!H1189)),"",'!0'!H1189)</f>
        <v/>
      </c>
      <c r="I1187" s="4" t="str">
        <f>IF(OR(ISBLANK('!0'!I1189),ISERROR('!0'!I1189)),"",'!0'!I1189)</f>
        <v/>
      </c>
      <c r="J1187" t="str">
        <f>IF(OR(ISBLANK('!0'!J1189),ISERROR('!0'!J1189)),"",'!0'!J1189)</f>
        <v/>
      </c>
      <c r="K1187" s="59" t="str">
        <f>IF(OR(ISBLANK('!0'!K1189),ISERROR('!0'!K1189)),"",'!0'!K1189)</f>
        <v/>
      </c>
      <c r="L1187" t="str">
        <f>IF(OR(ISBLANK('!0'!L1189),ISERROR('!0'!L1189)),"",'!0'!L1189)</f>
        <v/>
      </c>
      <c r="M1187" t="str">
        <f>IF(OR(ISBLANK('!0'!M1189),ISERROR('!0'!M1189)),"",'!0'!M1189)</f>
        <v/>
      </c>
      <c r="N1187" t="str">
        <f>IF(OR(ISBLANK('!0'!N1189),ISERROR('!0'!N1189)),"",'!0'!N1189)</f>
        <v/>
      </c>
      <c r="O1187" t="str">
        <f>IF(OR(ISBLANK('!0'!O1189),ISERROR('!0'!O1189)),"",'!0'!O1189)</f>
        <v/>
      </c>
      <c r="P1187" t="str">
        <f>IF(OR(ISBLANK('!0'!P1189),ISERROR('!0'!P1189)),"",'!0'!P1189)</f>
        <v/>
      </c>
      <c r="Q1187" t="str">
        <f>IF(OR(ISBLANK('!0'!Q1189),ISERROR('!0'!Q1189)),"",'!0'!Q1189)</f>
        <v/>
      </c>
      <c r="R1187" t="str">
        <f>IF(OR(ISBLANK('!0'!R1189),ISERROR('!0'!R1189)),"",'!0'!R1189)</f>
        <v/>
      </c>
      <c r="S1187" t="str">
        <f>IF(OR(ISBLANK('!0'!S1189),ISERROR('!0'!S1189)),"",'!0'!S1189)</f>
        <v/>
      </c>
      <c r="T1187" t="str">
        <f>IF(OR(ISBLANK('!0'!T1189),ISERROR('!0'!T1189)),"",'!0'!T1189)</f>
        <v/>
      </c>
      <c r="U1187" t="str">
        <f>IF(OR(ISBLANK('!0'!U1189),ISERROR('!0'!U1189)),"",'!0'!U1189)</f>
        <v/>
      </c>
      <c r="V1187" t="str">
        <f>IF(OR(ISBLANK('!0'!V1189),ISERROR('!0'!V1189)),"",'!0'!V1189)</f>
        <v/>
      </c>
      <c r="W1187" t="str">
        <f>IF(OR(ISBLANK('!0'!W1189),ISERROR('!0'!W1189)),"",'!0'!W1189)</f>
        <v/>
      </c>
      <c r="X1187" t="str">
        <f>IF(OR(ISBLANK('!0'!X1189),ISERROR('!0'!X1189)),"",'!0'!X1189)</f>
        <v/>
      </c>
      <c r="Y1187" t="str">
        <f>IF(OR(ISBLANK('!0'!Y1189),ISERROR('!0'!Y1189)),"",'!0'!Y1189)</f>
        <v/>
      </c>
      <c r="Z1187" t="str">
        <f>IF(OR(ISBLANK('!0'!Z1189),ISERROR('!0'!Z1189)),"",'!0'!Z1189)</f>
        <v/>
      </c>
      <c r="AA1187" t="str">
        <f>IF(OR(ISBLANK('!0'!AA1189),ISERROR('!0'!AA1189)),"",'!0'!AA1189)</f>
        <v/>
      </c>
      <c r="AB1187" t="str">
        <f>IF(OR(ISBLANK('!0'!AB1189),ISERROR('!0'!AB1189)),"",'!0'!AB1189)</f>
        <v/>
      </c>
      <c r="AC1187" t="str">
        <f>IF(OR(ISBLANK('!0'!AI1189),ISERROR('!0'!AI1189)),"",'!0'!AI1189)</f>
        <v/>
      </c>
      <c r="AD1187" t="str">
        <f>IF(OR(ISBLANK('!0'!AJ1189),ISERROR('!0'!AJ1189)),"",'!0'!AJ1189)</f>
        <v/>
      </c>
      <c r="AE1187" t="str">
        <f>IF(OR(ISBLANK('!0'!AK1189),ISERROR('!0'!AK1189)),"",'!0'!AK1189)</f>
        <v/>
      </c>
      <c r="AF1187" t="str">
        <f>IF(OR(ISBLANK('!0'!AL1189),ISERROR('!0'!AL1189)),"",'!0'!AL1189)</f>
        <v/>
      </c>
      <c r="AG1187" t="str">
        <f>IF(OR(ISBLANK('!0'!AM1189),ISERROR('!0'!AM1189)),"",'!0'!AM1189)</f>
        <v/>
      </c>
      <c r="AH1187" t="str">
        <f>IF(OR(ISBLANK('!0'!AN1189),ISERROR('!0'!AN1189)),"",'!0'!AN1189)</f>
        <v/>
      </c>
      <c r="AI1187" t="str">
        <f>IF(OR(ISBLANK('!0'!AO1189),ISERROR('!0'!AO1189)),"",'!0'!AO1189)</f>
        <v/>
      </c>
      <c r="AJ1187" t="str">
        <f>IF(OR(ISBLANK('!0'!AP1189),ISERROR('!0'!AP1189)),"",'!0'!AP1189)</f>
        <v/>
      </c>
      <c r="AK1187" t="str">
        <f>IF(OR(ISBLANK('!0'!AQ1189),ISERROR('!0'!AQ1189)),"",'!0'!AQ1189)</f>
        <v/>
      </c>
      <c r="AL1187" t="str">
        <f>IF(OR(ISBLANK('!0'!AR1189),ISERROR('!0'!AR1189)),"",'!0'!AR1189)</f>
        <v/>
      </c>
      <c r="AM1187" t="str">
        <f>IF(OR(ISBLANK('!0'!AS1189),ISERROR('!0'!AS1189)),"",'!0'!AS1189)</f>
        <v/>
      </c>
      <c r="AN1187" t="str">
        <f>IF(OR(ISBLANK('!0'!AT1189),ISERROR('!0'!AT1189)),"",'!0'!AT1189)</f>
        <v/>
      </c>
      <c r="AO1187" t="str">
        <f>IF(OR(ISBLANK('!0'!AU1189),ISERROR('!0'!AU1189)),"",'!0'!AU1189)</f>
        <v/>
      </c>
      <c r="AP1187" t="str">
        <f>IF(OR(ISBLANK('!0'!AV1189),ISERROR('!0'!AV1189)),"",'!0'!AV1189)</f>
        <v/>
      </c>
      <c r="AQ1187" t="str">
        <f>IF(OR(ISBLANK('!0'!AW1189),ISERROR('!0'!AW1189)),"",'!0'!AW1189)</f>
        <v/>
      </c>
      <c r="AR1187" t="str">
        <f>IF(OR(ISBLANK('!0'!AX1189),ISERROR('!0'!AX1189)),"",'!0'!AX1189)</f>
        <v/>
      </c>
      <c r="AS1187" t="str">
        <f>IF(OR(ISBLANK('!0'!AY1189),ISERROR('!0'!AY1189)),"",'!0'!AY1189)</f>
        <v/>
      </c>
      <c r="AT1187" t="str">
        <f>IF(OR(ISBLANK('!0'!AZ1189),ISERROR('!0'!AZ1189)),"",'!0'!AZ1189)</f>
        <v/>
      </c>
      <c r="AU1187" t="str">
        <f>IF(OR(ISBLANK('!0'!BA1189),ISERROR('!0'!BA1189)),"",'!0'!BA1189)</f>
        <v/>
      </c>
      <c r="AV1187" t="str">
        <f>IF(OR(ISBLANK('!0'!BB1189),ISERROR('!0'!BB1189)),"",'!0'!BB1189)</f>
        <v/>
      </c>
      <c r="AW1187" t="str">
        <f>IF(OR(ISBLANK('!0'!BC1189),ISERROR('!0'!BC1189)),"",'!0'!BC1189)</f>
        <v/>
      </c>
      <c r="AX1187" t="str">
        <f>IF(OR(ISBLANK('!0'!BD1189),ISERROR('!0'!BD1189)),"",'!0'!BD1189)</f>
        <v/>
      </c>
      <c r="AY1187" t="str">
        <f>IF(OR(ISBLANK('!0'!BE1189),ISERROR('!0'!BE1189)),"",'!0'!BE1189)</f>
        <v/>
      </c>
      <c r="AZ1187" t="str">
        <f>IF(OR(ISBLANK('!0'!BF1189),ISERROR('!0'!BF1189)),"",'!0'!BF1189)</f>
        <v/>
      </c>
      <c r="BA1187" t="str">
        <f>IF(OR(ISBLANK('!0'!BG1189),ISERROR('!0'!BG1189)),"",'!0'!BG1189)</f>
        <v/>
      </c>
      <c r="BB1187" t="str">
        <f>IF(OR(ISBLANK('!0'!BH1189),ISERROR('!0'!BH1189)),"",'!0'!BH1189)</f>
        <v/>
      </c>
      <c r="BC1187" t="str">
        <f>IF(OR(ISBLANK('!0'!BI1189),ISERROR('!0'!BI1189)),"",'!0'!BI1189)</f>
        <v/>
      </c>
    </row>
    <row r="1188" spans="1:55" ht="12.75" customHeight="1" x14ac:dyDescent="0.2">
      <c r="A1188" t="str">
        <f>IF(OR(ISBLANK('!0'!A1190),ISERROR('!0'!A1190)),"",'!0'!A1190)</f>
        <v/>
      </c>
      <c r="B1188" t="str">
        <f>IF(OR(ISBLANK('!0'!B1190),ISERROR('!0'!B1190)),"",'!0'!B1190)</f>
        <v/>
      </c>
      <c r="C1188" t="str">
        <f>IF(OR(ISBLANK('!0'!C1189),ISERROR('!0'!C1189)),"",'!0'!C1189)</f>
        <v/>
      </c>
      <c r="D1188" t="str">
        <f>IF(OR(ISBLANK('!0'!D1190),ISERROR('!0'!D1190)),"",'!0'!D1190)</f>
        <v/>
      </c>
      <c r="E1188" t="str">
        <f>IF(OR(ISBLANK('!0'!E1190),ISERROR('!0'!E1190)),"",'!0'!E1190)</f>
        <v/>
      </c>
      <c r="F1188" t="str">
        <f>IF(OR(ISBLANK('!0'!F1190),ISERROR('!0'!F1190)),"",'!0'!F1190)</f>
        <v/>
      </c>
      <c r="G1188" t="str">
        <f>IF(OR(ISBLANK('!0'!G1190),ISERROR('!0'!G1190)),"",'!0'!G1190)</f>
        <v/>
      </c>
      <c r="H1188" t="str">
        <f>IF(OR(ISBLANK('!0'!H1190),ISERROR('!0'!H1190)),"",'!0'!H1190)</f>
        <v/>
      </c>
      <c r="I1188" s="4" t="str">
        <f>IF(OR(ISBLANK('!0'!I1190),ISERROR('!0'!I1190)),"",'!0'!I1190)</f>
        <v/>
      </c>
      <c r="J1188" t="str">
        <f>IF(OR(ISBLANK('!0'!J1190),ISERROR('!0'!J1190)),"",'!0'!J1190)</f>
        <v/>
      </c>
      <c r="K1188" s="59" t="str">
        <f>IF(OR(ISBLANK('!0'!K1190),ISERROR('!0'!K1190)),"",'!0'!K1190)</f>
        <v/>
      </c>
      <c r="L1188" t="str">
        <f>IF(OR(ISBLANK('!0'!L1190),ISERROR('!0'!L1190)),"",'!0'!L1190)</f>
        <v/>
      </c>
      <c r="M1188" t="str">
        <f>IF(OR(ISBLANK('!0'!M1190),ISERROR('!0'!M1190)),"",'!0'!M1190)</f>
        <v/>
      </c>
      <c r="N1188" t="str">
        <f>IF(OR(ISBLANK('!0'!N1190),ISERROR('!0'!N1190)),"",'!0'!N1190)</f>
        <v/>
      </c>
      <c r="O1188" t="str">
        <f>IF(OR(ISBLANK('!0'!O1190),ISERROR('!0'!O1190)),"",'!0'!O1190)</f>
        <v/>
      </c>
      <c r="P1188" t="str">
        <f>IF(OR(ISBLANK('!0'!P1190),ISERROR('!0'!P1190)),"",'!0'!P1190)</f>
        <v/>
      </c>
      <c r="Q1188" t="str">
        <f>IF(OR(ISBLANK('!0'!Q1190),ISERROR('!0'!Q1190)),"",'!0'!Q1190)</f>
        <v/>
      </c>
      <c r="R1188" t="str">
        <f>IF(OR(ISBLANK('!0'!R1190),ISERROR('!0'!R1190)),"",'!0'!R1190)</f>
        <v/>
      </c>
      <c r="S1188" t="str">
        <f>IF(OR(ISBLANK('!0'!S1190),ISERROR('!0'!S1190)),"",'!0'!S1190)</f>
        <v/>
      </c>
      <c r="T1188" t="str">
        <f>IF(OR(ISBLANK('!0'!T1190),ISERROR('!0'!T1190)),"",'!0'!T1190)</f>
        <v/>
      </c>
      <c r="U1188" t="str">
        <f>IF(OR(ISBLANK('!0'!U1190),ISERROR('!0'!U1190)),"",'!0'!U1190)</f>
        <v/>
      </c>
      <c r="V1188" t="str">
        <f>IF(OR(ISBLANK('!0'!V1190),ISERROR('!0'!V1190)),"",'!0'!V1190)</f>
        <v/>
      </c>
      <c r="W1188" t="str">
        <f>IF(OR(ISBLANK('!0'!W1190),ISERROR('!0'!W1190)),"",'!0'!W1190)</f>
        <v/>
      </c>
      <c r="X1188" t="str">
        <f>IF(OR(ISBLANK('!0'!X1190),ISERROR('!0'!X1190)),"",'!0'!X1190)</f>
        <v/>
      </c>
      <c r="Y1188" t="str">
        <f>IF(OR(ISBLANK('!0'!Y1190),ISERROR('!0'!Y1190)),"",'!0'!Y1190)</f>
        <v/>
      </c>
      <c r="Z1188" t="str">
        <f>IF(OR(ISBLANK('!0'!Z1190),ISERROR('!0'!Z1190)),"",'!0'!Z1190)</f>
        <v/>
      </c>
      <c r="AA1188" t="str">
        <f>IF(OR(ISBLANK('!0'!AA1190),ISERROR('!0'!AA1190)),"",'!0'!AA1190)</f>
        <v/>
      </c>
      <c r="AB1188" t="str">
        <f>IF(OR(ISBLANK('!0'!AB1190),ISERROR('!0'!AB1190)),"",'!0'!AB1190)</f>
        <v/>
      </c>
      <c r="AC1188" t="str">
        <f>IF(OR(ISBLANK('!0'!AI1190),ISERROR('!0'!AI1190)),"",'!0'!AI1190)</f>
        <v/>
      </c>
      <c r="AD1188" t="str">
        <f>IF(OR(ISBLANK('!0'!AJ1190),ISERROR('!0'!AJ1190)),"",'!0'!AJ1190)</f>
        <v/>
      </c>
      <c r="AE1188" t="str">
        <f>IF(OR(ISBLANK('!0'!AK1190),ISERROR('!0'!AK1190)),"",'!0'!AK1190)</f>
        <v/>
      </c>
      <c r="AF1188" t="str">
        <f>IF(OR(ISBLANK('!0'!AL1190),ISERROR('!0'!AL1190)),"",'!0'!AL1190)</f>
        <v/>
      </c>
      <c r="AG1188" t="str">
        <f>IF(OR(ISBLANK('!0'!AM1190),ISERROR('!0'!AM1190)),"",'!0'!AM1190)</f>
        <v/>
      </c>
      <c r="AH1188" t="str">
        <f>IF(OR(ISBLANK('!0'!AN1190),ISERROR('!0'!AN1190)),"",'!0'!AN1190)</f>
        <v/>
      </c>
      <c r="AI1188" t="str">
        <f>IF(OR(ISBLANK('!0'!AO1190),ISERROR('!0'!AO1190)),"",'!0'!AO1190)</f>
        <v/>
      </c>
      <c r="AJ1188" t="str">
        <f>IF(OR(ISBLANK('!0'!AP1190),ISERROR('!0'!AP1190)),"",'!0'!AP1190)</f>
        <v/>
      </c>
      <c r="AK1188" t="str">
        <f>IF(OR(ISBLANK('!0'!AQ1190),ISERROR('!0'!AQ1190)),"",'!0'!AQ1190)</f>
        <v/>
      </c>
      <c r="AL1188" t="str">
        <f>IF(OR(ISBLANK('!0'!AR1190),ISERROR('!0'!AR1190)),"",'!0'!AR1190)</f>
        <v/>
      </c>
      <c r="AM1188" t="str">
        <f>IF(OR(ISBLANK('!0'!AS1190),ISERROR('!0'!AS1190)),"",'!0'!AS1190)</f>
        <v/>
      </c>
      <c r="AN1188" t="str">
        <f>IF(OR(ISBLANK('!0'!AT1190),ISERROR('!0'!AT1190)),"",'!0'!AT1190)</f>
        <v/>
      </c>
      <c r="AO1188" t="str">
        <f>IF(OR(ISBLANK('!0'!AU1190),ISERROR('!0'!AU1190)),"",'!0'!AU1190)</f>
        <v/>
      </c>
      <c r="AP1188" t="str">
        <f>IF(OR(ISBLANK('!0'!AV1190),ISERROR('!0'!AV1190)),"",'!0'!AV1190)</f>
        <v/>
      </c>
      <c r="AQ1188" t="str">
        <f>IF(OR(ISBLANK('!0'!AW1190),ISERROR('!0'!AW1190)),"",'!0'!AW1190)</f>
        <v/>
      </c>
      <c r="AR1188" t="str">
        <f>IF(OR(ISBLANK('!0'!AX1190),ISERROR('!0'!AX1190)),"",'!0'!AX1190)</f>
        <v/>
      </c>
      <c r="AS1188" t="str">
        <f>IF(OR(ISBLANK('!0'!AY1190),ISERROR('!0'!AY1190)),"",'!0'!AY1190)</f>
        <v/>
      </c>
      <c r="AT1188" t="str">
        <f>IF(OR(ISBLANK('!0'!AZ1190),ISERROR('!0'!AZ1190)),"",'!0'!AZ1190)</f>
        <v/>
      </c>
      <c r="AU1188" t="str">
        <f>IF(OR(ISBLANK('!0'!BA1190),ISERROR('!0'!BA1190)),"",'!0'!BA1190)</f>
        <v/>
      </c>
      <c r="AV1188" t="str">
        <f>IF(OR(ISBLANK('!0'!BB1190),ISERROR('!0'!BB1190)),"",'!0'!BB1190)</f>
        <v/>
      </c>
      <c r="AW1188" t="str">
        <f>IF(OR(ISBLANK('!0'!BC1190),ISERROR('!0'!BC1190)),"",'!0'!BC1190)</f>
        <v/>
      </c>
      <c r="AX1188" t="str">
        <f>IF(OR(ISBLANK('!0'!BD1190),ISERROR('!0'!BD1190)),"",'!0'!BD1190)</f>
        <v/>
      </c>
      <c r="AY1188" t="str">
        <f>IF(OR(ISBLANK('!0'!BE1190),ISERROR('!0'!BE1190)),"",'!0'!BE1190)</f>
        <v/>
      </c>
      <c r="AZ1188" t="str">
        <f>IF(OR(ISBLANK('!0'!BF1190),ISERROR('!0'!BF1190)),"",'!0'!BF1190)</f>
        <v/>
      </c>
      <c r="BA1188" t="str">
        <f>IF(OR(ISBLANK('!0'!BG1190),ISERROR('!0'!BG1190)),"",'!0'!BG1190)</f>
        <v/>
      </c>
      <c r="BB1188" t="str">
        <f>IF(OR(ISBLANK('!0'!BH1190),ISERROR('!0'!BH1190)),"",'!0'!BH1190)</f>
        <v/>
      </c>
      <c r="BC1188" t="str">
        <f>IF(OR(ISBLANK('!0'!BI1190),ISERROR('!0'!BI1190)),"",'!0'!BI1190)</f>
        <v/>
      </c>
    </row>
    <row r="1189" spans="1:55" ht="12.75" customHeight="1" x14ac:dyDescent="0.2">
      <c r="A1189" t="str">
        <f>IF(OR(ISBLANK('!0'!A1191),ISERROR('!0'!A1191)),"",'!0'!A1191)</f>
        <v/>
      </c>
      <c r="B1189" t="str">
        <f>IF(OR(ISBLANK('!0'!B1191),ISERROR('!0'!B1191)),"",'!0'!B1191)</f>
        <v/>
      </c>
      <c r="C1189" t="str">
        <f>IF(OR(ISBLANK('!0'!C1190),ISERROR('!0'!C1190)),"",'!0'!C1190)</f>
        <v/>
      </c>
      <c r="D1189" t="str">
        <f>IF(OR(ISBLANK('!0'!D1191),ISERROR('!0'!D1191)),"",'!0'!D1191)</f>
        <v/>
      </c>
      <c r="E1189" t="str">
        <f>IF(OR(ISBLANK('!0'!E1191),ISERROR('!0'!E1191)),"",'!0'!E1191)</f>
        <v/>
      </c>
      <c r="F1189" t="str">
        <f>IF(OR(ISBLANK('!0'!F1191),ISERROR('!0'!F1191)),"",'!0'!F1191)</f>
        <v/>
      </c>
      <c r="G1189" t="str">
        <f>IF(OR(ISBLANK('!0'!G1191),ISERROR('!0'!G1191)),"",'!0'!G1191)</f>
        <v/>
      </c>
      <c r="H1189" t="str">
        <f>IF(OR(ISBLANK('!0'!H1191),ISERROR('!0'!H1191)),"",'!0'!H1191)</f>
        <v/>
      </c>
      <c r="I1189" s="4" t="str">
        <f>IF(OR(ISBLANK('!0'!I1191),ISERROR('!0'!I1191)),"",'!0'!I1191)</f>
        <v/>
      </c>
      <c r="J1189" t="str">
        <f>IF(OR(ISBLANK('!0'!J1191),ISERROR('!0'!J1191)),"",'!0'!J1191)</f>
        <v/>
      </c>
      <c r="K1189" s="59" t="str">
        <f>IF(OR(ISBLANK('!0'!K1191),ISERROR('!0'!K1191)),"",'!0'!K1191)</f>
        <v/>
      </c>
      <c r="L1189" t="str">
        <f>IF(OR(ISBLANK('!0'!L1191),ISERROR('!0'!L1191)),"",'!0'!L1191)</f>
        <v/>
      </c>
      <c r="M1189" t="str">
        <f>IF(OR(ISBLANK('!0'!M1191),ISERROR('!0'!M1191)),"",'!0'!M1191)</f>
        <v/>
      </c>
      <c r="N1189" t="str">
        <f>IF(OR(ISBLANK('!0'!N1191),ISERROR('!0'!N1191)),"",'!0'!N1191)</f>
        <v/>
      </c>
      <c r="O1189" t="str">
        <f>IF(OR(ISBLANK('!0'!O1191),ISERROR('!0'!O1191)),"",'!0'!O1191)</f>
        <v/>
      </c>
      <c r="P1189" t="str">
        <f>IF(OR(ISBLANK('!0'!P1191),ISERROR('!0'!P1191)),"",'!0'!P1191)</f>
        <v/>
      </c>
      <c r="Q1189" t="str">
        <f>IF(OR(ISBLANK('!0'!Q1191),ISERROR('!0'!Q1191)),"",'!0'!Q1191)</f>
        <v/>
      </c>
      <c r="R1189" t="str">
        <f>IF(OR(ISBLANK('!0'!R1191),ISERROR('!0'!R1191)),"",'!0'!R1191)</f>
        <v/>
      </c>
      <c r="S1189" t="str">
        <f>IF(OR(ISBLANK('!0'!S1191),ISERROR('!0'!S1191)),"",'!0'!S1191)</f>
        <v/>
      </c>
      <c r="T1189" t="str">
        <f>IF(OR(ISBLANK('!0'!T1191),ISERROR('!0'!T1191)),"",'!0'!T1191)</f>
        <v/>
      </c>
      <c r="U1189" t="str">
        <f>IF(OR(ISBLANK('!0'!U1191),ISERROR('!0'!U1191)),"",'!0'!U1191)</f>
        <v/>
      </c>
      <c r="V1189" t="str">
        <f>IF(OR(ISBLANK('!0'!V1191),ISERROR('!0'!V1191)),"",'!0'!V1191)</f>
        <v/>
      </c>
      <c r="W1189" t="str">
        <f>IF(OR(ISBLANK('!0'!W1191),ISERROR('!0'!W1191)),"",'!0'!W1191)</f>
        <v/>
      </c>
      <c r="X1189" t="str">
        <f>IF(OR(ISBLANK('!0'!X1191),ISERROR('!0'!X1191)),"",'!0'!X1191)</f>
        <v/>
      </c>
      <c r="Y1189" t="str">
        <f>IF(OR(ISBLANK('!0'!Y1191),ISERROR('!0'!Y1191)),"",'!0'!Y1191)</f>
        <v/>
      </c>
      <c r="Z1189" t="str">
        <f>IF(OR(ISBLANK('!0'!Z1191),ISERROR('!0'!Z1191)),"",'!0'!Z1191)</f>
        <v/>
      </c>
      <c r="AA1189" t="str">
        <f>IF(OR(ISBLANK('!0'!AA1191),ISERROR('!0'!AA1191)),"",'!0'!AA1191)</f>
        <v/>
      </c>
      <c r="AB1189" t="str">
        <f>IF(OR(ISBLANK('!0'!AB1191),ISERROR('!0'!AB1191)),"",'!0'!AB1191)</f>
        <v/>
      </c>
      <c r="AC1189" t="str">
        <f>IF(OR(ISBLANK('!0'!AI1191),ISERROR('!0'!AI1191)),"",'!0'!AI1191)</f>
        <v/>
      </c>
      <c r="AD1189" t="str">
        <f>IF(OR(ISBLANK('!0'!AJ1191),ISERROR('!0'!AJ1191)),"",'!0'!AJ1191)</f>
        <v/>
      </c>
      <c r="AE1189" t="str">
        <f>IF(OR(ISBLANK('!0'!AK1191),ISERROR('!0'!AK1191)),"",'!0'!AK1191)</f>
        <v/>
      </c>
      <c r="AF1189" t="str">
        <f>IF(OR(ISBLANK('!0'!AL1191),ISERROR('!0'!AL1191)),"",'!0'!AL1191)</f>
        <v/>
      </c>
      <c r="AG1189" t="str">
        <f>IF(OR(ISBLANK('!0'!AM1191),ISERROR('!0'!AM1191)),"",'!0'!AM1191)</f>
        <v/>
      </c>
      <c r="AH1189" t="str">
        <f>IF(OR(ISBLANK('!0'!AN1191),ISERROR('!0'!AN1191)),"",'!0'!AN1191)</f>
        <v/>
      </c>
      <c r="AI1189" t="str">
        <f>IF(OR(ISBLANK('!0'!AO1191),ISERROR('!0'!AO1191)),"",'!0'!AO1191)</f>
        <v/>
      </c>
      <c r="AJ1189" t="str">
        <f>IF(OR(ISBLANK('!0'!AP1191),ISERROR('!0'!AP1191)),"",'!0'!AP1191)</f>
        <v/>
      </c>
      <c r="AK1189" t="str">
        <f>IF(OR(ISBLANK('!0'!AQ1191),ISERROR('!0'!AQ1191)),"",'!0'!AQ1191)</f>
        <v/>
      </c>
      <c r="AL1189" t="str">
        <f>IF(OR(ISBLANK('!0'!AR1191),ISERROR('!0'!AR1191)),"",'!0'!AR1191)</f>
        <v/>
      </c>
      <c r="AM1189" t="str">
        <f>IF(OR(ISBLANK('!0'!AS1191),ISERROR('!0'!AS1191)),"",'!0'!AS1191)</f>
        <v/>
      </c>
      <c r="AN1189" t="str">
        <f>IF(OR(ISBLANK('!0'!AT1191),ISERROR('!0'!AT1191)),"",'!0'!AT1191)</f>
        <v/>
      </c>
      <c r="AO1189" t="str">
        <f>IF(OR(ISBLANK('!0'!AU1191),ISERROR('!0'!AU1191)),"",'!0'!AU1191)</f>
        <v/>
      </c>
      <c r="AP1189" t="str">
        <f>IF(OR(ISBLANK('!0'!AV1191),ISERROR('!0'!AV1191)),"",'!0'!AV1191)</f>
        <v/>
      </c>
      <c r="AQ1189" t="str">
        <f>IF(OR(ISBLANK('!0'!AW1191),ISERROR('!0'!AW1191)),"",'!0'!AW1191)</f>
        <v/>
      </c>
      <c r="AR1189" t="str">
        <f>IF(OR(ISBLANK('!0'!AX1191),ISERROR('!0'!AX1191)),"",'!0'!AX1191)</f>
        <v/>
      </c>
      <c r="AS1189" t="str">
        <f>IF(OR(ISBLANK('!0'!AY1191),ISERROR('!0'!AY1191)),"",'!0'!AY1191)</f>
        <v/>
      </c>
      <c r="AT1189" t="str">
        <f>IF(OR(ISBLANK('!0'!AZ1191),ISERROR('!0'!AZ1191)),"",'!0'!AZ1191)</f>
        <v/>
      </c>
      <c r="AU1189" t="str">
        <f>IF(OR(ISBLANK('!0'!BA1191),ISERROR('!0'!BA1191)),"",'!0'!BA1191)</f>
        <v/>
      </c>
      <c r="AV1189" t="str">
        <f>IF(OR(ISBLANK('!0'!BB1191),ISERROR('!0'!BB1191)),"",'!0'!BB1191)</f>
        <v/>
      </c>
      <c r="AW1189" t="str">
        <f>IF(OR(ISBLANK('!0'!BC1191),ISERROR('!0'!BC1191)),"",'!0'!BC1191)</f>
        <v/>
      </c>
      <c r="AX1189" t="str">
        <f>IF(OR(ISBLANK('!0'!BD1191),ISERROR('!0'!BD1191)),"",'!0'!BD1191)</f>
        <v/>
      </c>
      <c r="AY1189" t="str">
        <f>IF(OR(ISBLANK('!0'!BE1191),ISERROR('!0'!BE1191)),"",'!0'!BE1191)</f>
        <v/>
      </c>
      <c r="AZ1189" t="str">
        <f>IF(OR(ISBLANK('!0'!BF1191),ISERROR('!0'!BF1191)),"",'!0'!BF1191)</f>
        <v/>
      </c>
      <c r="BA1189" t="str">
        <f>IF(OR(ISBLANK('!0'!BG1191),ISERROR('!0'!BG1191)),"",'!0'!BG1191)</f>
        <v/>
      </c>
      <c r="BB1189" t="str">
        <f>IF(OR(ISBLANK('!0'!BH1191),ISERROR('!0'!BH1191)),"",'!0'!BH1191)</f>
        <v/>
      </c>
      <c r="BC1189" t="str">
        <f>IF(OR(ISBLANK('!0'!BI1191),ISERROR('!0'!BI1191)),"",'!0'!BI1191)</f>
        <v/>
      </c>
    </row>
    <row r="1190" spans="1:55" ht="12.75" customHeight="1" x14ac:dyDescent="0.2">
      <c r="A1190" t="str">
        <f>IF(OR(ISBLANK('!0'!A1192),ISERROR('!0'!A1192)),"",'!0'!A1192)</f>
        <v/>
      </c>
      <c r="B1190" t="str">
        <f>IF(OR(ISBLANK('!0'!B1192),ISERROR('!0'!B1192)),"",'!0'!B1192)</f>
        <v/>
      </c>
      <c r="C1190" t="str">
        <f>IF(OR(ISBLANK('!0'!C1191),ISERROR('!0'!C1191)),"",'!0'!C1191)</f>
        <v/>
      </c>
      <c r="D1190" t="str">
        <f>IF(OR(ISBLANK('!0'!D1192),ISERROR('!0'!D1192)),"",'!0'!D1192)</f>
        <v/>
      </c>
      <c r="E1190" t="str">
        <f>IF(OR(ISBLANK('!0'!E1192),ISERROR('!0'!E1192)),"",'!0'!E1192)</f>
        <v/>
      </c>
      <c r="F1190" t="str">
        <f>IF(OR(ISBLANK('!0'!F1192),ISERROR('!0'!F1192)),"",'!0'!F1192)</f>
        <v/>
      </c>
      <c r="G1190" t="str">
        <f>IF(OR(ISBLANK('!0'!G1192),ISERROR('!0'!G1192)),"",'!0'!G1192)</f>
        <v/>
      </c>
      <c r="H1190" t="str">
        <f>IF(OR(ISBLANK('!0'!H1192),ISERROR('!0'!H1192)),"",'!0'!H1192)</f>
        <v/>
      </c>
      <c r="I1190" s="4" t="str">
        <f>IF(OR(ISBLANK('!0'!I1192),ISERROR('!0'!I1192)),"",'!0'!I1192)</f>
        <v/>
      </c>
      <c r="J1190" t="str">
        <f>IF(OR(ISBLANK('!0'!J1192),ISERROR('!0'!J1192)),"",'!0'!J1192)</f>
        <v/>
      </c>
      <c r="K1190" s="59" t="str">
        <f>IF(OR(ISBLANK('!0'!K1192),ISERROR('!0'!K1192)),"",'!0'!K1192)</f>
        <v/>
      </c>
      <c r="L1190" t="str">
        <f>IF(OR(ISBLANK('!0'!L1192),ISERROR('!0'!L1192)),"",'!0'!L1192)</f>
        <v/>
      </c>
      <c r="M1190" t="str">
        <f>IF(OR(ISBLANK('!0'!M1192),ISERROR('!0'!M1192)),"",'!0'!M1192)</f>
        <v/>
      </c>
      <c r="N1190" t="str">
        <f>IF(OR(ISBLANK('!0'!N1192),ISERROR('!0'!N1192)),"",'!0'!N1192)</f>
        <v/>
      </c>
      <c r="O1190" t="str">
        <f>IF(OR(ISBLANK('!0'!O1192),ISERROR('!0'!O1192)),"",'!0'!O1192)</f>
        <v/>
      </c>
      <c r="P1190" t="str">
        <f>IF(OR(ISBLANK('!0'!P1192),ISERROR('!0'!P1192)),"",'!0'!P1192)</f>
        <v/>
      </c>
      <c r="Q1190" t="str">
        <f>IF(OR(ISBLANK('!0'!Q1192),ISERROR('!0'!Q1192)),"",'!0'!Q1192)</f>
        <v/>
      </c>
      <c r="R1190" t="str">
        <f>IF(OR(ISBLANK('!0'!R1192),ISERROR('!0'!R1192)),"",'!0'!R1192)</f>
        <v/>
      </c>
      <c r="S1190" t="str">
        <f>IF(OR(ISBLANK('!0'!S1192),ISERROR('!0'!S1192)),"",'!0'!S1192)</f>
        <v/>
      </c>
      <c r="T1190" t="str">
        <f>IF(OR(ISBLANK('!0'!T1192),ISERROR('!0'!T1192)),"",'!0'!T1192)</f>
        <v/>
      </c>
      <c r="U1190" t="str">
        <f>IF(OR(ISBLANK('!0'!U1192),ISERROR('!0'!U1192)),"",'!0'!U1192)</f>
        <v/>
      </c>
      <c r="V1190" t="str">
        <f>IF(OR(ISBLANK('!0'!V1192),ISERROR('!0'!V1192)),"",'!0'!V1192)</f>
        <v/>
      </c>
      <c r="W1190" t="str">
        <f>IF(OR(ISBLANK('!0'!W1192),ISERROR('!0'!W1192)),"",'!0'!W1192)</f>
        <v/>
      </c>
      <c r="X1190" t="str">
        <f>IF(OR(ISBLANK('!0'!X1192),ISERROR('!0'!X1192)),"",'!0'!X1192)</f>
        <v/>
      </c>
      <c r="Y1190" t="str">
        <f>IF(OR(ISBLANK('!0'!Y1192),ISERROR('!0'!Y1192)),"",'!0'!Y1192)</f>
        <v/>
      </c>
      <c r="Z1190" t="str">
        <f>IF(OR(ISBLANK('!0'!Z1192),ISERROR('!0'!Z1192)),"",'!0'!Z1192)</f>
        <v/>
      </c>
      <c r="AA1190" t="str">
        <f>IF(OR(ISBLANK('!0'!AA1192),ISERROR('!0'!AA1192)),"",'!0'!AA1192)</f>
        <v/>
      </c>
      <c r="AB1190" t="str">
        <f>IF(OR(ISBLANK('!0'!AB1192),ISERROR('!0'!AB1192)),"",'!0'!AB1192)</f>
        <v/>
      </c>
      <c r="AC1190" t="str">
        <f>IF(OR(ISBLANK('!0'!AI1192),ISERROR('!0'!AI1192)),"",'!0'!AI1192)</f>
        <v/>
      </c>
      <c r="AD1190" t="str">
        <f>IF(OR(ISBLANK('!0'!AJ1192),ISERROR('!0'!AJ1192)),"",'!0'!AJ1192)</f>
        <v/>
      </c>
      <c r="AE1190" t="str">
        <f>IF(OR(ISBLANK('!0'!AK1192),ISERROR('!0'!AK1192)),"",'!0'!AK1192)</f>
        <v/>
      </c>
      <c r="AF1190" t="str">
        <f>IF(OR(ISBLANK('!0'!AL1192),ISERROR('!0'!AL1192)),"",'!0'!AL1192)</f>
        <v/>
      </c>
      <c r="AG1190" t="str">
        <f>IF(OR(ISBLANK('!0'!AM1192),ISERROR('!0'!AM1192)),"",'!0'!AM1192)</f>
        <v/>
      </c>
      <c r="AH1190" t="str">
        <f>IF(OR(ISBLANK('!0'!AN1192),ISERROR('!0'!AN1192)),"",'!0'!AN1192)</f>
        <v/>
      </c>
      <c r="AI1190" t="str">
        <f>IF(OR(ISBLANK('!0'!AO1192),ISERROR('!0'!AO1192)),"",'!0'!AO1192)</f>
        <v/>
      </c>
      <c r="AJ1190" t="str">
        <f>IF(OR(ISBLANK('!0'!AP1192),ISERROR('!0'!AP1192)),"",'!0'!AP1192)</f>
        <v/>
      </c>
      <c r="AK1190" t="str">
        <f>IF(OR(ISBLANK('!0'!AQ1192),ISERROR('!0'!AQ1192)),"",'!0'!AQ1192)</f>
        <v/>
      </c>
      <c r="AL1190" t="str">
        <f>IF(OR(ISBLANK('!0'!AR1192),ISERROR('!0'!AR1192)),"",'!0'!AR1192)</f>
        <v/>
      </c>
      <c r="AM1190" t="str">
        <f>IF(OR(ISBLANK('!0'!AS1192),ISERROR('!0'!AS1192)),"",'!0'!AS1192)</f>
        <v/>
      </c>
      <c r="AN1190" t="str">
        <f>IF(OR(ISBLANK('!0'!AT1192),ISERROR('!0'!AT1192)),"",'!0'!AT1192)</f>
        <v/>
      </c>
      <c r="AO1190" t="str">
        <f>IF(OR(ISBLANK('!0'!AU1192),ISERROR('!0'!AU1192)),"",'!0'!AU1192)</f>
        <v/>
      </c>
      <c r="AP1190" t="str">
        <f>IF(OR(ISBLANK('!0'!AV1192),ISERROR('!0'!AV1192)),"",'!0'!AV1192)</f>
        <v/>
      </c>
      <c r="AQ1190" t="str">
        <f>IF(OR(ISBLANK('!0'!AW1192),ISERROR('!0'!AW1192)),"",'!0'!AW1192)</f>
        <v/>
      </c>
      <c r="AR1190" t="str">
        <f>IF(OR(ISBLANK('!0'!AX1192),ISERROR('!0'!AX1192)),"",'!0'!AX1192)</f>
        <v/>
      </c>
      <c r="AS1190" t="str">
        <f>IF(OR(ISBLANK('!0'!AY1192),ISERROR('!0'!AY1192)),"",'!0'!AY1192)</f>
        <v/>
      </c>
      <c r="AT1190" t="str">
        <f>IF(OR(ISBLANK('!0'!AZ1192),ISERROR('!0'!AZ1192)),"",'!0'!AZ1192)</f>
        <v/>
      </c>
      <c r="AU1190" t="str">
        <f>IF(OR(ISBLANK('!0'!BA1192),ISERROR('!0'!BA1192)),"",'!0'!BA1192)</f>
        <v/>
      </c>
      <c r="AV1190" t="str">
        <f>IF(OR(ISBLANK('!0'!BB1192),ISERROR('!0'!BB1192)),"",'!0'!BB1192)</f>
        <v/>
      </c>
      <c r="AW1190" t="str">
        <f>IF(OR(ISBLANK('!0'!BC1192),ISERROR('!0'!BC1192)),"",'!0'!BC1192)</f>
        <v/>
      </c>
      <c r="AX1190" t="str">
        <f>IF(OR(ISBLANK('!0'!BD1192),ISERROR('!0'!BD1192)),"",'!0'!BD1192)</f>
        <v/>
      </c>
      <c r="AY1190" t="str">
        <f>IF(OR(ISBLANK('!0'!BE1192),ISERROR('!0'!BE1192)),"",'!0'!BE1192)</f>
        <v/>
      </c>
      <c r="AZ1190" t="str">
        <f>IF(OR(ISBLANK('!0'!BF1192),ISERROR('!0'!BF1192)),"",'!0'!BF1192)</f>
        <v/>
      </c>
      <c r="BA1190" t="str">
        <f>IF(OR(ISBLANK('!0'!BG1192),ISERROR('!0'!BG1192)),"",'!0'!BG1192)</f>
        <v/>
      </c>
      <c r="BB1190" t="str">
        <f>IF(OR(ISBLANK('!0'!BH1192),ISERROR('!0'!BH1192)),"",'!0'!BH1192)</f>
        <v/>
      </c>
      <c r="BC1190" t="str">
        <f>IF(OR(ISBLANK('!0'!BI1192),ISERROR('!0'!BI1192)),"",'!0'!BI1192)</f>
        <v/>
      </c>
    </row>
    <row r="1191" spans="1:55" ht="12.75" customHeight="1" x14ac:dyDescent="0.2">
      <c r="A1191" t="str">
        <f>IF(OR(ISBLANK('!0'!A1193),ISERROR('!0'!A1193)),"",'!0'!A1193)</f>
        <v/>
      </c>
      <c r="B1191" t="str">
        <f>IF(OR(ISBLANK('!0'!B1193),ISERROR('!0'!B1193)),"",'!0'!B1193)</f>
        <v/>
      </c>
      <c r="C1191" t="str">
        <f>IF(OR(ISBLANK('!0'!C1192),ISERROR('!0'!C1192)),"",'!0'!C1192)</f>
        <v/>
      </c>
      <c r="D1191" t="str">
        <f>IF(OR(ISBLANK('!0'!D1193),ISERROR('!0'!D1193)),"",'!0'!D1193)</f>
        <v/>
      </c>
      <c r="E1191" t="str">
        <f>IF(OR(ISBLANK('!0'!E1193),ISERROR('!0'!E1193)),"",'!0'!E1193)</f>
        <v/>
      </c>
      <c r="F1191" t="str">
        <f>IF(OR(ISBLANK('!0'!F1193),ISERROR('!0'!F1193)),"",'!0'!F1193)</f>
        <v/>
      </c>
      <c r="G1191" t="str">
        <f>IF(OR(ISBLANK('!0'!G1193),ISERROR('!0'!G1193)),"",'!0'!G1193)</f>
        <v/>
      </c>
      <c r="H1191" t="str">
        <f>IF(OR(ISBLANK('!0'!H1193),ISERROR('!0'!H1193)),"",'!0'!H1193)</f>
        <v/>
      </c>
      <c r="I1191" s="4" t="str">
        <f>IF(OR(ISBLANK('!0'!I1193),ISERROR('!0'!I1193)),"",'!0'!I1193)</f>
        <v/>
      </c>
      <c r="J1191" t="str">
        <f>IF(OR(ISBLANK('!0'!J1193),ISERROR('!0'!J1193)),"",'!0'!J1193)</f>
        <v/>
      </c>
      <c r="K1191" s="59" t="str">
        <f>IF(OR(ISBLANK('!0'!K1193),ISERROR('!0'!K1193)),"",'!0'!K1193)</f>
        <v/>
      </c>
      <c r="L1191" t="str">
        <f>IF(OR(ISBLANK('!0'!L1193),ISERROR('!0'!L1193)),"",'!0'!L1193)</f>
        <v/>
      </c>
      <c r="M1191" t="str">
        <f>IF(OR(ISBLANK('!0'!M1193),ISERROR('!0'!M1193)),"",'!0'!M1193)</f>
        <v/>
      </c>
      <c r="N1191" t="str">
        <f>IF(OR(ISBLANK('!0'!N1193),ISERROR('!0'!N1193)),"",'!0'!N1193)</f>
        <v/>
      </c>
      <c r="O1191" t="str">
        <f>IF(OR(ISBLANK('!0'!O1193),ISERROR('!0'!O1193)),"",'!0'!O1193)</f>
        <v/>
      </c>
      <c r="P1191" t="str">
        <f>IF(OR(ISBLANK('!0'!P1193),ISERROR('!0'!P1193)),"",'!0'!P1193)</f>
        <v/>
      </c>
      <c r="Q1191" t="str">
        <f>IF(OR(ISBLANK('!0'!Q1193),ISERROR('!0'!Q1193)),"",'!0'!Q1193)</f>
        <v/>
      </c>
      <c r="R1191" t="str">
        <f>IF(OR(ISBLANK('!0'!R1193),ISERROR('!0'!R1193)),"",'!0'!R1193)</f>
        <v/>
      </c>
      <c r="S1191" t="str">
        <f>IF(OR(ISBLANK('!0'!S1193),ISERROR('!0'!S1193)),"",'!0'!S1193)</f>
        <v/>
      </c>
      <c r="T1191" t="str">
        <f>IF(OR(ISBLANK('!0'!T1193),ISERROR('!0'!T1193)),"",'!0'!T1193)</f>
        <v/>
      </c>
      <c r="U1191" t="str">
        <f>IF(OR(ISBLANK('!0'!U1193),ISERROR('!0'!U1193)),"",'!0'!U1193)</f>
        <v/>
      </c>
      <c r="V1191" t="str">
        <f>IF(OR(ISBLANK('!0'!V1193),ISERROR('!0'!V1193)),"",'!0'!V1193)</f>
        <v/>
      </c>
      <c r="W1191" t="str">
        <f>IF(OR(ISBLANK('!0'!W1193),ISERROR('!0'!W1193)),"",'!0'!W1193)</f>
        <v/>
      </c>
      <c r="X1191" t="str">
        <f>IF(OR(ISBLANK('!0'!X1193),ISERROR('!0'!X1193)),"",'!0'!X1193)</f>
        <v/>
      </c>
      <c r="Y1191" t="str">
        <f>IF(OR(ISBLANK('!0'!Y1193),ISERROR('!0'!Y1193)),"",'!0'!Y1193)</f>
        <v/>
      </c>
      <c r="Z1191" t="str">
        <f>IF(OR(ISBLANK('!0'!Z1193),ISERROR('!0'!Z1193)),"",'!0'!Z1193)</f>
        <v/>
      </c>
      <c r="AA1191" t="str">
        <f>IF(OR(ISBLANK('!0'!AA1193),ISERROR('!0'!AA1193)),"",'!0'!AA1193)</f>
        <v/>
      </c>
      <c r="AB1191" t="str">
        <f>IF(OR(ISBLANK('!0'!AB1193),ISERROR('!0'!AB1193)),"",'!0'!AB1193)</f>
        <v/>
      </c>
      <c r="AC1191" t="str">
        <f>IF(OR(ISBLANK('!0'!AI1193),ISERROR('!0'!AI1193)),"",'!0'!AI1193)</f>
        <v/>
      </c>
      <c r="AD1191" t="str">
        <f>IF(OR(ISBLANK('!0'!AJ1193),ISERROR('!0'!AJ1193)),"",'!0'!AJ1193)</f>
        <v/>
      </c>
      <c r="AE1191" t="str">
        <f>IF(OR(ISBLANK('!0'!AK1193),ISERROR('!0'!AK1193)),"",'!0'!AK1193)</f>
        <v/>
      </c>
      <c r="AF1191" t="str">
        <f>IF(OR(ISBLANK('!0'!AL1193),ISERROR('!0'!AL1193)),"",'!0'!AL1193)</f>
        <v/>
      </c>
      <c r="AG1191" t="str">
        <f>IF(OR(ISBLANK('!0'!AM1193),ISERROR('!0'!AM1193)),"",'!0'!AM1193)</f>
        <v/>
      </c>
      <c r="AH1191" t="str">
        <f>IF(OR(ISBLANK('!0'!AN1193),ISERROR('!0'!AN1193)),"",'!0'!AN1193)</f>
        <v/>
      </c>
      <c r="AI1191" t="str">
        <f>IF(OR(ISBLANK('!0'!AO1193),ISERROR('!0'!AO1193)),"",'!0'!AO1193)</f>
        <v/>
      </c>
      <c r="AJ1191" t="str">
        <f>IF(OR(ISBLANK('!0'!AP1193),ISERROR('!0'!AP1193)),"",'!0'!AP1193)</f>
        <v/>
      </c>
      <c r="AK1191" t="str">
        <f>IF(OR(ISBLANK('!0'!AQ1193),ISERROR('!0'!AQ1193)),"",'!0'!AQ1193)</f>
        <v/>
      </c>
      <c r="AL1191" t="str">
        <f>IF(OR(ISBLANK('!0'!AR1193),ISERROR('!0'!AR1193)),"",'!0'!AR1193)</f>
        <v/>
      </c>
      <c r="AM1191" t="str">
        <f>IF(OR(ISBLANK('!0'!AS1193),ISERROR('!0'!AS1193)),"",'!0'!AS1193)</f>
        <v/>
      </c>
      <c r="AN1191" t="str">
        <f>IF(OR(ISBLANK('!0'!AT1193),ISERROR('!0'!AT1193)),"",'!0'!AT1193)</f>
        <v/>
      </c>
      <c r="AO1191" t="str">
        <f>IF(OR(ISBLANK('!0'!AU1193),ISERROR('!0'!AU1193)),"",'!0'!AU1193)</f>
        <v/>
      </c>
      <c r="AP1191" t="str">
        <f>IF(OR(ISBLANK('!0'!AV1193),ISERROR('!0'!AV1193)),"",'!0'!AV1193)</f>
        <v/>
      </c>
      <c r="AQ1191" t="str">
        <f>IF(OR(ISBLANK('!0'!AW1193),ISERROR('!0'!AW1193)),"",'!0'!AW1193)</f>
        <v/>
      </c>
      <c r="AR1191" t="str">
        <f>IF(OR(ISBLANK('!0'!AX1193),ISERROR('!0'!AX1193)),"",'!0'!AX1193)</f>
        <v/>
      </c>
      <c r="AS1191" t="str">
        <f>IF(OR(ISBLANK('!0'!AY1193),ISERROR('!0'!AY1193)),"",'!0'!AY1193)</f>
        <v/>
      </c>
      <c r="AT1191" t="str">
        <f>IF(OR(ISBLANK('!0'!AZ1193),ISERROR('!0'!AZ1193)),"",'!0'!AZ1193)</f>
        <v/>
      </c>
      <c r="AU1191" t="str">
        <f>IF(OR(ISBLANK('!0'!BA1193),ISERROR('!0'!BA1193)),"",'!0'!BA1193)</f>
        <v/>
      </c>
      <c r="AV1191" t="str">
        <f>IF(OR(ISBLANK('!0'!BB1193),ISERROR('!0'!BB1193)),"",'!0'!BB1193)</f>
        <v/>
      </c>
      <c r="AW1191" t="str">
        <f>IF(OR(ISBLANK('!0'!BC1193),ISERROR('!0'!BC1193)),"",'!0'!BC1193)</f>
        <v/>
      </c>
      <c r="AX1191" t="str">
        <f>IF(OR(ISBLANK('!0'!BD1193),ISERROR('!0'!BD1193)),"",'!0'!BD1193)</f>
        <v/>
      </c>
      <c r="AY1191" t="str">
        <f>IF(OR(ISBLANK('!0'!BE1193),ISERROR('!0'!BE1193)),"",'!0'!BE1193)</f>
        <v/>
      </c>
      <c r="AZ1191" t="str">
        <f>IF(OR(ISBLANK('!0'!BF1193),ISERROR('!0'!BF1193)),"",'!0'!BF1193)</f>
        <v/>
      </c>
      <c r="BA1191" t="str">
        <f>IF(OR(ISBLANK('!0'!BG1193),ISERROR('!0'!BG1193)),"",'!0'!BG1193)</f>
        <v/>
      </c>
      <c r="BB1191" t="str">
        <f>IF(OR(ISBLANK('!0'!BH1193),ISERROR('!0'!BH1193)),"",'!0'!BH1193)</f>
        <v/>
      </c>
      <c r="BC1191" t="str">
        <f>IF(OR(ISBLANK('!0'!BI1193),ISERROR('!0'!BI1193)),"",'!0'!BI1193)</f>
        <v/>
      </c>
    </row>
    <row r="1192" spans="1:55" ht="12.75" customHeight="1" x14ac:dyDescent="0.2">
      <c r="A1192" t="str">
        <f>IF(OR(ISBLANK('!0'!A1194),ISERROR('!0'!A1194)),"",'!0'!A1194)</f>
        <v/>
      </c>
      <c r="B1192" t="str">
        <f>IF(OR(ISBLANK('!0'!B1194),ISERROR('!0'!B1194)),"",'!0'!B1194)</f>
        <v/>
      </c>
      <c r="C1192" t="str">
        <f>IF(OR(ISBLANK('!0'!C1193),ISERROR('!0'!C1193)),"",'!0'!C1193)</f>
        <v/>
      </c>
      <c r="D1192" t="str">
        <f>IF(OR(ISBLANK('!0'!D1194),ISERROR('!0'!D1194)),"",'!0'!D1194)</f>
        <v/>
      </c>
      <c r="E1192" t="str">
        <f>IF(OR(ISBLANK('!0'!E1194),ISERROR('!0'!E1194)),"",'!0'!E1194)</f>
        <v/>
      </c>
      <c r="F1192" t="str">
        <f>IF(OR(ISBLANK('!0'!F1194),ISERROR('!0'!F1194)),"",'!0'!F1194)</f>
        <v/>
      </c>
      <c r="G1192" t="str">
        <f>IF(OR(ISBLANK('!0'!G1194),ISERROR('!0'!G1194)),"",'!0'!G1194)</f>
        <v/>
      </c>
      <c r="H1192" t="str">
        <f>IF(OR(ISBLANK('!0'!H1194),ISERROR('!0'!H1194)),"",'!0'!H1194)</f>
        <v/>
      </c>
      <c r="I1192" s="4" t="str">
        <f>IF(OR(ISBLANK('!0'!I1194),ISERROR('!0'!I1194)),"",'!0'!I1194)</f>
        <v/>
      </c>
      <c r="J1192" t="str">
        <f>IF(OR(ISBLANK('!0'!J1194),ISERROR('!0'!J1194)),"",'!0'!J1194)</f>
        <v/>
      </c>
      <c r="K1192" s="59" t="str">
        <f>IF(OR(ISBLANK('!0'!K1194),ISERROR('!0'!K1194)),"",'!0'!K1194)</f>
        <v/>
      </c>
      <c r="L1192" t="str">
        <f>IF(OR(ISBLANK('!0'!L1194),ISERROR('!0'!L1194)),"",'!0'!L1194)</f>
        <v/>
      </c>
      <c r="M1192" t="str">
        <f>IF(OR(ISBLANK('!0'!M1194),ISERROR('!0'!M1194)),"",'!0'!M1194)</f>
        <v/>
      </c>
      <c r="N1192" t="str">
        <f>IF(OR(ISBLANK('!0'!N1194),ISERROR('!0'!N1194)),"",'!0'!N1194)</f>
        <v/>
      </c>
      <c r="O1192" t="str">
        <f>IF(OR(ISBLANK('!0'!O1194),ISERROR('!0'!O1194)),"",'!0'!O1194)</f>
        <v/>
      </c>
      <c r="P1192" t="str">
        <f>IF(OR(ISBLANK('!0'!P1194),ISERROR('!0'!P1194)),"",'!0'!P1194)</f>
        <v/>
      </c>
      <c r="Q1192" t="str">
        <f>IF(OR(ISBLANK('!0'!Q1194),ISERROR('!0'!Q1194)),"",'!0'!Q1194)</f>
        <v/>
      </c>
      <c r="R1192" t="str">
        <f>IF(OR(ISBLANK('!0'!R1194),ISERROR('!0'!R1194)),"",'!0'!R1194)</f>
        <v/>
      </c>
      <c r="S1192" t="str">
        <f>IF(OR(ISBLANK('!0'!S1194),ISERROR('!0'!S1194)),"",'!0'!S1194)</f>
        <v/>
      </c>
      <c r="T1192" t="str">
        <f>IF(OR(ISBLANK('!0'!T1194),ISERROR('!0'!T1194)),"",'!0'!T1194)</f>
        <v/>
      </c>
      <c r="U1192" t="str">
        <f>IF(OR(ISBLANK('!0'!U1194),ISERROR('!0'!U1194)),"",'!0'!U1194)</f>
        <v/>
      </c>
      <c r="V1192" t="str">
        <f>IF(OR(ISBLANK('!0'!V1194),ISERROR('!0'!V1194)),"",'!0'!V1194)</f>
        <v/>
      </c>
      <c r="W1192" t="str">
        <f>IF(OR(ISBLANK('!0'!W1194),ISERROR('!0'!W1194)),"",'!0'!W1194)</f>
        <v/>
      </c>
      <c r="X1192" t="str">
        <f>IF(OR(ISBLANK('!0'!X1194),ISERROR('!0'!X1194)),"",'!0'!X1194)</f>
        <v/>
      </c>
      <c r="Y1192" t="str">
        <f>IF(OR(ISBLANK('!0'!Y1194),ISERROR('!0'!Y1194)),"",'!0'!Y1194)</f>
        <v/>
      </c>
      <c r="Z1192" t="str">
        <f>IF(OR(ISBLANK('!0'!Z1194),ISERROR('!0'!Z1194)),"",'!0'!Z1194)</f>
        <v/>
      </c>
      <c r="AA1192" t="str">
        <f>IF(OR(ISBLANK('!0'!AA1194),ISERROR('!0'!AA1194)),"",'!0'!AA1194)</f>
        <v/>
      </c>
      <c r="AB1192" t="str">
        <f>IF(OR(ISBLANK('!0'!AB1194),ISERROR('!0'!AB1194)),"",'!0'!AB1194)</f>
        <v/>
      </c>
      <c r="AC1192" t="str">
        <f>IF(OR(ISBLANK('!0'!AI1194),ISERROR('!0'!AI1194)),"",'!0'!AI1194)</f>
        <v/>
      </c>
      <c r="AD1192" t="str">
        <f>IF(OR(ISBLANK('!0'!AJ1194),ISERROR('!0'!AJ1194)),"",'!0'!AJ1194)</f>
        <v/>
      </c>
      <c r="AE1192" t="str">
        <f>IF(OR(ISBLANK('!0'!AK1194),ISERROR('!0'!AK1194)),"",'!0'!AK1194)</f>
        <v/>
      </c>
      <c r="AF1192" t="str">
        <f>IF(OR(ISBLANK('!0'!AL1194),ISERROR('!0'!AL1194)),"",'!0'!AL1194)</f>
        <v/>
      </c>
      <c r="AG1192" t="str">
        <f>IF(OR(ISBLANK('!0'!AM1194),ISERROR('!0'!AM1194)),"",'!0'!AM1194)</f>
        <v/>
      </c>
      <c r="AH1192" t="str">
        <f>IF(OR(ISBLANK('!0'!AN1194),ISERROR('!0'!AN1194)),"",'!0'!AN1194)</f>
        <v/>
      </c>
      <c r="AI1192" t="str">
        <f>IF(OR(ISBLANK('!0'!AO1194),ISERROR('!0'!AO1194)),"",'!0'!AO1194)</f>
        <v/>
      </c>
      <c r="AJ1192" t="str">
        <f>IF(OR(ISBLANK('!0'!AP1194),ISERROR('!0'!AP1194)),"",'!0'!AP1194)</f>
        <v/>
      </c>
      <c r="AK1192" t="str">
        <f>IF(OR(ISBLANK('!0'!AQ1194),ISERROR('!0'!AQ1194)),"",'!0'!AQ1194)</f>
        <v/>
      </c>
      <c r="AL1192" t="str">
        <f>IF(OR(ISBLANK('!0'!AR1194),ISERROR('!0'!AR1194)),"",'!0'!AR1194)</f>
        <v/>
      </c>
      <c r="AM1192" t="str">
        <f>IF(OR(ISBLANK('!0'!AS1194),ISERROR('!0'!AS1194)),"",'!0'!AS1194)</f>
        <v/>
      </c>
      <c r="AN1192" t="str">
        <f>IF(OR(ISBLANK('!0'!AT1194),ISERROR('!0'!AT1194)),"",'!0'!AT1194)</f>
        <v/>
      </c>
      <c r="AO1192" t="str">
        <f>IF(OR(ISBLANK('!0'!AU1194),ISERROR('!0'!AU1194)),"",'!0'!AU1194)</f>
        <v/>
      </c>
      <c r="AP1192" t="str">
        <f>IF(OR(ISBLANK('!0'!AV1194),ISERROR('!0'!AV1194)),"",'!0'!AV1194)</f>
        <v/>
      </c>
      <c r="AQ1192" t="str">
        <f>IF(OR(ISBLANK('!0'!AW1194),ISERROR('!0'!AW1194)),"",'!0'!AW1194)</f>
        <v/>
      </c>
      <c r="AR1192" t="str">
        <f>IF(OR(ISBLANK('!0'!AX1194),ISERROR('!0'!AX1194)),"",'!0'!AX1194)</f>
        <v/>
      </c>
      <c r="AS1192" t="str">
        <f>IF(OR(ISBLANK('!0'!AY1194),ISERROR('!0'!AY1194)),"",'!0'!AY1194)</f>
        <v/>
      </c>
      <c r="AT1192" t="str">
        <f>IF(OR(ISBLANK('!0'!AZ1194),ISERROR('!0'!AZ1194)),"",'!0'!AZ1194)</f>
        <v/>
      </c>
      <c r="AU1192" t="str">
        <f>IF(OR(ISBLANK('!0'!BA1194),ISERROR('!0'!BA1194)),"",'!0'!BA1194)</f>
        <v/>
      </c>
      <c r="AV1192" t="str">
        <f>IF(OR(ISBLANK('!0'!BB1194),ISERROR('!0'!BB1194)),"",'!0'!BB1194)</f>
        <v/>
      </c>
      <c r="AW1192" t="str">
        <f>IF(OR(ISBLANK('!0'!BC1194),ISERROR('!0'!BC1194)),"",'!0'!BC1194)</f>
        <v/>
      </c>
      <c r="AX1192" t="str">
        <f>IF(OR(ISBLANK('!0'!BD1194),ISERROR('!0'!BD1194)),"",'!0'!BD1194)</f>
        <v/>
      </c>
      <c r="AY1192" t="str">
        <f>IF(OR(ISBLANK('!0'!BE1194),ISERROR('!0'!BE1194)),"",'!0'!BE1194)</f>
        <v/>
      </c>
      <c r="AZ1192" t="str">
        <f>IF(OR(ISBLANK('!0'!BF1194),ISERROR('!0'!BF1194)),"",'!0'!BF1194)</f>
        <v/>
      </c>
      <c r="BA1192" t="str">
        <f>IF(OR(ISBLANK('!0'!BG1194),ISERROR('!0'!BG1194)),"",'!0'!BG1194)</f>
        <v/>
      </c>
      <c r="BB1192" t="str">
        <f>IF(OR(ISBLANK('!0'!BH1194),ISERROR('!0'!BH1194)),"",'!0'!BH1194)</f>
        <v/>
      </c>
      <c r="BC1192" t="str">
        <f>IF(OR(ISBLANK('!0'!BI1194),ISERROR('!0'!BI1194)),"",'!0'!BI1194)</f>
        <v/>
      </c>
    </row>
    <row r="1193" spans="1:55" ht="12.75" customHeight="1" x14ac:dyDescent="0.2">
      <c r="A1193" t="str">
        <f>IF(OR(ISBLANK('!0'!A1195),ISERROR('!0'!A1195)),"",'!0'!A1195)</f>
        <v/>
      </c>
      <c r="B1193" t="str">
        <f>IF(OR(ISBLANK('!0'!B1195),ISERROR('!0'!B1195)),"",'!0'!B1195)</f>
        <v/>
      </c>
      <c r="C1193" t="str">
        <f>IF(OR(ISBLANK('!0'!C1194),ISERROR('!0'!C1194)),"",'!0'!C1194)</f>
        <v/>
      </c>
      <c r="D1193" t="str">
        <f>IF(OR(ISBLANK('!0'!D1195),ISERROR('!0'!D1195)),"",'!0'!D1195)</f>
        <v/>
      </c>
      <c r="E1193" t="str">
        <f>IF(OR(ISBLANK('!0'!E1195),ISERROR('!0'!E1195)),"",'!0'!E1195)</f>
        <v/>
      </c>
      <c r="F1193" t="str">
        <f>IF(OR(ISBLANK('!0'!F1195),ISERROR('!0'!F1195)),"",'!0'!F1195)</f>
        <v/>
      </c>
      <c r="G1193" t="str">
        <f>IF(OR(ISBLANK('!0'!G1195),ISERROR('!0'!G1195)),"",'!0'!G1195)</f>
        <v/>
      </c>
      <c r="H1193" t="str">
        <f>IF(OR(ISBLANK('!0'!H1195),ISERROR('!0'!H1195)),"",'!0'!H1195)</f>
        <v/>
      </c>
      <c r="I1193" s="4" t="str">
        <f>IF(OR(ISBLANK('!0'!I1195),ISERROR('!0'!I1195)),"",'!0'!I1195)</f>
        <v/>
      </c>
      <c r="J1193" t="str">
        <f>IF(OR(ISBLANK('!0'!J1195),ISERROR('!0'!J1195)),"",'!0'!J1195)</f>
        <v/>
      </c>
      <c r="K1193" s="59" t="str">
        <f>IF(OR(ISBLANK('!0'!K1195),ISERROR('!0'!K1195)),"",'!0'!K1195)</f>
        <v/>
      </c>
      <c r="L1193" t="str">
        <f>IF(OR(ISBLANK('!0'!L1195),ISERROR('!0'!L1195)),"",'!0'!L1195)</f>
        <v/>
      </c>
      <c r="M1193" t="str">
        <f>IF(OR(ISBLANK('!0'!M1195),ISERROR('!0'!M1195)),"",'!0'!M1195)</f>
        <v/>
      </c>
      <c r="N1193" t="str">
        <f>IF(OR(ISBLANK('!0'!N1195),ISERROR('!0'!N1195)),"",'!0'!N1195)</f>
        <v/>
      </c>
      <c r="O1193" t="str">
        <f>IF(OR(ISBLANK('!0'!O1195),ISERROR('!0'!O1195)),"",'!0'!O1195)</f>
        <v/>
      </c>
      <c r="P1193" t="str">
        <f>IF(OR(ISBLANK('!0'!P1195),ISERROR('!0'!P1195)),"",'!0'!P1195)</f>
        <v/>
      </c>
      <c r="Q1193" t="str">
        <f>IF(OR(ISBLANK('!0'!Q1195),ISERROR('!0'!Q1195)),"",'!0'!Q1195)</f>
        <v/>
      </c>
      <c r="R1193" t="str">
        <f>IF(OR(ISBLANK('!0'!R1195),ISERROR('!0'!R1195)),"",'!0'!R1195)</f>
        <v/>
      </c>
      <c r="S1193" t="str">
        <f>IF(OR(ISBLANK('!0'!S1195),ISERROR('!0'!S1195)),"",'!0'!S1195)</f>
        <v/>
      </c>
      <c r="T1193" t="str">
        <f>IF(OR(ISBLANK('!0'!T1195),ISERROR('!0'!T1195)),"",'!0'!T1195)</f>
        <v/>
      </c>
      <c r="U1193" t="str">
        <f>IF(OR(ISBLANK('!0'!U1195),ISERROR('!0'!U1195)),"",'!0'!U1195)</f>
        <v/>
      </c>
      <c r="V1193" t="str">
        <f>IF(OR(ISBLANK('!0'!V1195),ISERROR('!0'!V1195)),"",'!0'!V1195)</f>
        <v/>
      </c>
      <c r="W1193" t="str">
        <f>IF(OR(ISBLANK('!0'!W1195),ISERROR('!0'!W1195)),"",'!0'!W1195)</f>
        <v/>
      </c>
      <c r="X1193" t="str">
        <f>IF(OR(ISBLANK('!0'!X1195),ISERROR('!0'!X1195)),"",'!0'!X1195)</f>
        <v/>
      </c>
      <c r="Y1193" t="str">
        <f>IF(OR(ISBLANK('!0'!Y1195),ISERROR('!0'!Y1195)),"",'!0'!Y1195)</f>
        <v/>
      </c>
      <c r="Z1193" t="str">
        <f>IF(OR(ISBLANK('!0'!Z1195),ISERROR('!0'!Z1195)),"",'!0'!Z1195)</f>
        <v/>
      </c>
      <c r="AA1193" t="str">
        <f>IF(OR(ISBLANK('!0'!AA1195),ISERROR('!0'!AA1195)),"",'!0'!AA1195)</f>
        <v/>
      </c>
      <c r="AB1193" t="str">
        <f>IF(OR(ISBLANK('!0'!AB1195),ISERROR('!0'!AB1195)),"",'!0'!AB1195)</f>
        <v/>
      </c>
      <c r="AC1193" t="str">
        <f>IF(OR(ISBLANK('!0'!AI1195),ISERROR('!0'!AI1195)),"",'!0'!AI1195)</f>
        <v/>
      </c>
      <c r="AD1193" t="str">
        <f>IF(OR(ISBLANK('!0'!AJ1195),ISERROR('!0'!AJ1195)),"",'!0'!AJ1195)</f>
        <v/>
      </c>
      <c r="AE1193" t="str">
        <f>IF(OR(ISBLANK('!0'!AK1195),ISERROR('!0'!AK1195)),"",'!0'!AK1195)</f>
        <v/>
      </c>
      <c r="AF1193" t="str">
        <f>IF(OR(ISBLANK('!0'!AL1195),ISERROR('!0'!AL1195)),"",'!0'!AL1195)</f>
        <v/>
      </c>
      <c r="AG1193" t="str">
        <f>IF(OR(ISBLANK('!0'!AM1195),ISERROR('!0'!AM1195)),"",'!0'!AM1195)</f>
        <v/>
      </c>
      <c r="AH1193" t="str">
        <f>IF(OR(ISBLANK('!0'!AN1195),ISERROR('!0'!AN1195)),"",'!0'!AN1195)</f>
        <v/>
      </c>
      <c r="AI1193" t="str">
        <f>IF(OR(ISBLANK('!0'!AO1195),ISERROR('!0'!AO1195)),"",'!0'!AO1195)</f>
        <v/>
      </c>
      <c r="AJ1193" t="str">
        <f>IF(OR(ISBLANK('!0'!AP1195),ISERROR('!0'!AP1195)),"",'!0'!AP1195)</f>
        <v/>
      </c>
      <c r="AK1193" t="str">
        <f>IF(OR(ISBLANK('!0'!AQ1195),ISERROR('!0'!AQ1195)),"",'!0'!AQ1195)</f>
        <v/>
      </c>
      <c r="AL1193" t="str">
        <f>IF(OR(ISBLANK('!0'!AR1195),ISERROR('!0'!AR1195)),"",'!0'!AR1195)</f>
        <v/>
      </c>
      <c r="AM1193" t="str">
        <f>IF(OR(ISBLANK('!0'!AS1195),ISERROR('!0'!AS1195)),"",'!0'!AS1195)</f>
        <v/>
      </c>
      <c r="AN1193" t="str">
        <f>IF(OR(ISBLANK('!0'!AT1195),ISERROR('!0'!AT1195)),"",'!0'!AT1195)</f>
        <v/>
      </c>
      <c r="AO1193" t="str">
        <f>IF(OR(ISBLANK('!0'!AU1195),ISERROR('!0'!AU1195)),"",'!0'!AU1195)</f>
        <v/>
      </c>
      <c r="AP1193" t="str">
        <f>IF(OR(ISBLANK('!0'!AV1195),ISERROR('!0'!AV1195)),"",'!0'!AV1195)</f>
        <v/>
      </c>
      <c r="AQ1193" t="str">
        <f>IF(OR(ISBLANK('!0'!AW1195),ISERROR('!0'!AW1195)),"",'!0'!AW1195)</f>
        <v/>
      </c>
      <c r="AR1193" t="str">
        <f>IF(OR(ISBLANK('!0'!AX1195),ISERROR('!0'!AX1195)),"",'!0'!AX1195)</f>
        <v/>
      </c>
      <c r="AS1193" t="str">
        <f>IF(OR(ISBLANK('!0'!AY1195),ISERROR('!0'!AY1195)),"",'!0'!AY1195)</f>
        <v/>
      </c>
      <c r="AT1193" t="str">
        <f>IF(OR(ISBLANK('!0'!AZ1195),ISERROR('!0'!AZ1195)),"",'!0'!AZ1195)</f>
        <v/>
      </c>
      <c r="AU1193" t="str">
        <f>IF(OR(ISBLANK('!0'!BA1195),ISERROR('!0'!BA1195)),"",'!0'!BA1195)</f>
        <v/>
      </c>
      <c r="AV1193" t="str">
        <f>IF(OR(ISBLANK('!0'!BB1195),ISERROR('!0'!BB1195)),"",'!0'!BB1195)</f>
        <v/>
      </c>
      <c r="AW1193" t="str">
        <f>IF(OR(ISBLANK('!0'!BC1195),ISERROR('!0'!BC1195)),"",'!0'!BC1195)</f>
        <v/>
      </c>
      <c r="AX1193" t="str">
        <f>IF(OR(ISBLANK('!0'!BD1195),ISERROR('!0'!BD1195)),"",'!0'!BD1195)</f>
        <v/>
      </c>
      <c r="AY1193" t="str">
        <f>IF(OR(ISBLANK('!0'!BE1195),ISERROR('!0'!BE1195)),"",'!0'!BE1195)</f>
        <v/>
      </c>
      <c r="AZ1193" t="str">
        <f>IF(OR(ISBLANK('!0'!BF1195),ISERROR('!0'!BF1195)),"",'!0'!BF1195)</f>
        <v/>
      </c>
      <c r="BA1193" t="str">
        <f>IF(OR(ISBLANK('!0'!BG1195),ISERROR('!0'!BG1195)),"",'!0'!BG1195)</f>
        <v/>
      </c>
      <c r="BB1193" t="str">
        <f>IF(OR(ISBLANK('!0'!BH1195),ISERROR('!0'!BH1195)),"",'!0'!BH1195)</f>
        <v/>
      </c>
      <c r="BC1193" t="str">
        <f>IF(OR(ISBLANK('!0'!BI1195),ISERROR('!0'!BI1195)),"",'!0'!BI1195)</f>
        <v/>
      </c>
    </row>
    <row r="1194" spans="1:55" ht="12.75" customHeight="1" x14ac:dyDescent="0.2">
      <c r="A1194" t="str">
        <f>IF(OR(ISBLANK('!0'!A1196),ISERROR('!0'!A1196)),"",'!0'!A1196)</f>
        <v/>
      </c>
      <c r="B1194" t="str">
        <f>IF(OR(ISBLANK('!0'!B1196),ISERROR('!0'!B1196)),"",'!0'!B1196)</f>
        <v/>
      </c>
      <c r="C1194" t="str">
        <f>IF(OR(ISBLANK('!0'!C1195),ISERROR('!0'!C1195)),"",'!0'!C1195)</f>
        <v/>
      </c>
      <c r="D1194" t="str">
        <f>IF(OR(ISBLANK('!0'!D1196),ISERROR('!0'!D1196)),"",'!0'!D1196)</f>
        <v/>
      </c>
      <c r="E1194" t="str">
        <f>IF(OR(ISBLANK('!0'!E1196),ISERROR('!0'!E1196)),"",'!0'!E1196)</f>
        <v/>
      </c>
      <c r="F1194" t="str">
        <f>IF(OR(ISBLANK('!0'!F1196),ISERROR('!0'!F1196)),"",'!0'!F1196)</f>
        <v/>
      </c>
      <c r="G1194" t="str">
        <f>IF(OR(ISBLANK('!0'!G1196),ISERROR('!0'!G1196)),"",'!0'!G1196)</f>
        <v/>
      </c>
      <c r="H1194" t="str">
        <f>IF(OR(ISBLANK('!0'!H1196),ISERROR('!0'!H1196)),"",'!0'!H1196)</f>
        <v/>
      </c>
      <c r="I1194" s="4" t="str">
        <f>IF(OR(ISBLANK('!0'!I1196),ISERROR('!0'!I1196)),"",'!0'!I1196)</f>
        <v/>
      </c>
      <c r="J1194" t="str">
        <f>IF(OR(ISBLANK('!0'!J1196),ISERROR('!0'!J1196)),"",'!0'!J1196)</f>
        <v/>
      </c>
      <c r="K1194" s="59" t="str">
        <f>IF(OR(ISBLANK('!0'!K1196),ISERROR('!0'!K1196)),"",'!0'!K1196)</f>
        <v/>
      </c>
      <c r="L1194" t="str">
        <f>IF(OR(ISBLANK('!0'!L1196),ISERROR('!0'!L1196)),"",'!0'!L1196)</f>
        <v/>
      </c>
      <c r="M1194" t="str">
        <f>IF(OR(ISBLANK('!0'!M1196),ISERROR('!0'!M1196)),"",'!0'!M1196)</f>
        <v/>
      </c>
      <c r="N1194" t="str">
        <f>IF(OR(ISBLANK('!0'!N1196),ISERROR('!0'!N1196)),"",'!0'!N1196)</f>
        <v/>
      </c>
      <c r="O1194" t="str">
        <f>IF(OR(ISBLANK('!0'!O1196),ISERROR('!0'!O1196)),"",'!0'!O1196)</f>
        <v/>
      </c>
      <c r="P1194" t="str">
        <f>IF(OR(ISBLANK('!0'!P1196),ISERROR('!0'!P1196)),"",'!0'!P1196)</f>
        <v/>
      </c>
      <c r="Q1194" t="str">
        <f>IF(OR(ISBLANK('!0'!Q1196),ISERROR('!0'!Q1196)),"",'!0'!Q1196)</f>
        <v/>
      </c>
      <c r="R1194" t="str">
        <f>IF(OR(ISBLANK('!0'!R1196),ISERROR('!0'!R1196)),"",'!0'!R1196)</f>
        <v/>
      </c>
      <c r="S1194" t="str">
        <f>IF(OR(ISBLANK('!0'!S1196),ISERROR('!0'!S1196)),"",'!0'!S1196)</f>
        <v/>
      </c>
      <c r="T1194" t="str">
        <f>IF(OR(ISBLANK('!0'!T1196),ISERROR('!0'!T1196)),"",'!0'!T1196)</f>
        <v/>
      </c>
      <c r="U1194" t="str">
        <f>IF(OR(ISBLANK('!0'!U1196),ISERROR('!0'!U1196)),"",'!0'!U1196)</f>
        <v/>
      </c>
      <c r="V1194" t="str">
        <f>IF(OR(ISBLANK('!0'!V1196),ISERROR('!0'!V1196)),"",'!0'!V1196)</f>
        <v/>
      </c>
      <c r="W1194" t="str">
        <f>IF(OR(ISBLANK('!0'!W1196),ISERROR('!0'!W1196)),"",'!0'!W1196)</f>
        <v/>
      </c>
      <c r="X1194" t="str">
        <f>IF(OR(ISBLANK('!0'!X1196),ISERROR('!0'!X1196)),"",'!0'!X1196)</f>
        <v/>
      </c>
      <c r="Y1194" t="str">
        <f>IF(OR(ISBLANK('!0'!Y1196),ISERROR('!0'!Y1196)),"",'!0'!Y1196)</f>
        <v/>
      </c>
      <c r="Z1194" t="str">
        <f>IF(OR(ISBLANK('!0'!Z1196),ISERROR('!0'!Z1196)),"",'!0'!Z1196)</f>
        <v/>
      </c>
      <c r="AA1194" t="str">
        <f>IF(OR(ISBLANK('!0'!AA1196),ISERROR('!0'!AA1196)),"",'!0'!AA1196)</f>
        <v/>
      </c>
      <c r="AB1194" t="str">
        <f>IF(OR(ISBLANK('!0'!AB1196),ISERROR('!0'!AB1196)),"",'!0'!AB1196)</f>
        <v/>
      </c>
      <c r="AC1194" t="str">
        <f>IF(OR(ISBLANK('!0'!AI1196),ISERROR('!0'!AI1196)),"",'!0'!AI1196)</f>
        <v/>
      </c>
      <c r="AD1194" t="str">
        <f>IF(OR(ISBLANK('!0'!AJ1196),ISERROR('!0'!AJ1196)),"",'!0'!AJ1196)</f>
        <v/>
      </c>
      <c r="AE1194" t="str">
        <f>IF(OR(ISBLANK('!0'!AK1196),ISERROR('!0'!AK1196)),"",'!0'!AK1196)</f>
        <v/>
      </c>
      <c r="AF1194" t="str">
        <f>IF(OR(ISBLANK('!0'!AL1196),ISERROR('!0'!AL1196)),"",'!0'!AL1196)</f>
        <v/>
      </c>
      <c r="AG1194" t="str">
        <f>IF(OR(ISBLANK('!0'!AM1196),ISERROR('!0'!AM1196)),"",'!0'!AM1196)</f>
        <v/>
      </c>
      <c r="AH1194" t="str">
        <f>IF(OR(ISBLANK('!0'!AN1196),ISERROR('!0'!AN1196)),"",'!0'!AN1196)</f>
        <v/>
      </c>
      <c r="AI1194" t="str">
        <f>IF(OR(ISBLANK('!0'!AO1196),ISERROR('!0'!AO1196)),"",'!0'!AO1196)</f>
        <v/>
      </c>
      <c r="AJ1194" t="str">
        <f>IF(OR(ISBLANK('!0'!AP1196),ISERROR('!0'!AP1196)),"",'!0'!AP1196)</f>
        <v/>
      </c>
      <c r="AK1194" t="str">
        <f>IF(OR(ISBLANK('!0'!AQ1196),ISERROR('!0'!AQ1196)),"",'!0'!AQ1196)</f>
        <v/>
      </c>
      <c r="AL1194" t="str">
        <f>IF(OR(ISBLANK('!0'!AR1196),ISERROR('!0'!AR1196)),"",'!0'!AR1196)</f>
        <v/>
      </c>
      <c r="AM1194" t="str">
        <f>IF(OR(ISBLANK('!0'!AS1196),ISERROR('!0'!AS1196)),"",'!0'!AS1196)</f>
        <v/>
      </c>
      <c r="AN1194" t="str">
        <f>IF(OR(ISBLANK('!0'!AT1196),ISERROR('!0'!AT1196)),"",'!0'!AT1196)</f>
        <v/>
      </c>
      <c r="AO1194" t="str">
        <f>IF(OR(ISBLANK('!0'!AU1196),ISERROR('!0'!AU1196)),"",'!0'!AU1196)</f>
        <v/>
      </c>
      <c r="AP1194" t="str">
        <f>IF(OR(ISBLANK('!0'!AV1196),ISERROR('!0'!AV1196)),"",'!0'!AV1196)</f>
        <v/>
      </c>
      <c r="AQ1194" t="str">
        <f>IF(OR(ISBLANK('!0'!AW1196),ISERROR('!0'!AW1196)),"",'!0'!AW1196)</f>
        <v/>
      </c>
      <c r="AR1194" t="str">
        <f>IF(OR(ISBLANK('!0'!AX1196),ISERROR('!0'!AX1196)),"",'!0'!AX1196)</f>
        <v/>
      </c>
      <c r="AS1194" t="str">
        <f>IF(OR(ISBLANK('!0'!AY1196),ISERROR('!0'!AY1196)),"",'!0'!AY1196)</f>
        <v/>
      </c>
      <c r="AT1194" t="str">
        <f>IF(OR(ISBLANK('!0'!AZ1196),ISERROR('!0'!AZ1196)),"",'!0'!AZ1196)</f>
        <v/>
      </c>
      <c r="AU1194" t="str">
        <f>IF(OR(ISBLANK('!0'!BA1196),ISERROR('!0'!BA1196)),"",'!0'!BA1196)</f>
        <v/>
      </c>
      <c r="AV1194" t="str">
        <f>IF(OR(ISBLANK('!0'!BB1196),ISERROR('!0'!BB1196)),"",'!0'!BB1196)</f>
        <v/>
      </c>
      <c r="AW1194" t="str">
        <f>IF(OR(ISBLANK('!0'!BC1196),ISERROR('!0'!BC1196)),"",'!0'!BC1196)</f>
        <v/>
      </c>
      <c r="AX1194" t="str">
        <f>IF(OR(ISBLANK('!0'!BD1196),ISERROR('!0'!BD1196)),"",'!0'!BD1196)</f>
        <v/>
      </c>
      <c r="AY1194" t="str">
        <f>IF(OR(ISBLANK('!0'!BE1196),ISERROR('!0'!BE1196)),"",'!0'!BE1196)</f>
        <v/>
      </c>
      <c r="AZ1194" t="str">
        <f>IF(OR(ISBLANK('!0'!BF1196),ISERROR('!0'!BF1196)),"",'!0'!BF1196)</f>
        <v/>
      </c>
      <c r="BA1194" t="str">
        <f>IF(OR(ISBLANK('!0'!BG1196),ISERROR('!0'!BG1196)),"",'!0'!BG1196)</f>
        <v/>
      </c>
      <c r="BB1194" t="str">
        <f>IF(OR(ISBLANK('!0'!BH1196),ISERROR('!0'!BH1196)),"",'!0'!BH1196)</f>
        <v/>
      </c>
      <c r="BC1194" t="str">
        <f>IF(OR(ISBLANK('!0'!BI1196),ISERROR('!0'!BI1196)),"",'!0'!BI1196)</f>
        <v/>
      </c>
    </row>
    <row r="1195" spans="1:55" ht="12.75" customHeight="1" x14ac:dyDescent="0.2">
      <c r="A1195" t="str">
        <f>IF(OR(ISBLANK('!0'!A1197),ISERROR('!0'!A1197)),"",'!0'!A1197)</f>
        <v/>
      </c>
      <c r="B1195" t="str">
        <f>IF(OR(ISBLANK('!0'!B1197),ISERROR('!0'!B1197)),"",'!0'!B1197)</f>
        <v/>
      </c>
      <c r="C1195" t="str">
        <f>IF(OR(ISBLANK('!0'!C1196),ISERROR('!0'!C1196)),"",'!0'!C1196)</f>
        <v/>
      </c>
      <c r="D1195" t="str">
        <f>IF(OR(ISBLANK('!0'!D1197),ISERROR('!0'!D1197)),"",'!0'!D1197)</f>
        <v/>
      </c>
      <c r="E1195" t="str">
        <f>IF(OR(ISBLANK('!0'!E1197),ISERROR('!0'!E1197)),"",'!0'!E1197)</f>
        <v/>
      </c>
      <c r="F1195" t="str">
        <f>IF(OR(ISBLANK('!0'!F1197),ISERROR('!0'!F1197)),"",'!0'!F1197)</f>
        <v/>
      </c>
      <c r="G1195" t="str">
        <f>IF(OR(ISBLANK('!0'!G1197),ISERROR('!0'!G1197)),"",'!0'!G1197)</f>
        <v/>
      </c>
      <c r="H1195" t="str">
        <f>IF(OR(ISBLANK('!0'!H1197),ISERROR('!0'!H1197)),"",'!0'!H1197)</f>
        <v/>
      </c>
      <c r="I1195" s="4" t="str">
        <f>IF(OR(ISBLANK('!0'!I1197),ISERROR('!0'!I1197)),"",'!0'!I1197)</f>
        <v/>
      </c>
      <c r="J1195" t="str">
        <f>IF(OR(ISBLANK('!0'!J1197),ISERROR('!0'!J1197)),"",'!0'!J1197)</f>
        <v/>
      </c>
      <c r="K1195" s="59" t="str">
        <f>IF(OR(ISBLANK('!0'!K1197),ISERROR('!0'!K1197)),"",'!0'!K1197)</f>
        <v/>
      </c>
      <c r="L1195" t="str">
        <f>IF(OR(ISBLANK('!0'!L1197),ISERROR('!0'!L1197)),"",'!0'!L1197)</f>
        <v/>
      </c>
      <c r="M1195" t="str">
        <f>IF(OR(ISBLANK('!0'!M1197),ISERROR('!0'!M1197)),"",'!0'!M1197)</f>
        <v/>
      </c>
      <c r="N1195" t="str">
        <f>IF(OR(ISBLANK('!0'!N1197),ISERROR('!0'!N1197)),"",'!0'!N1197)</f>
        <v/>
      </c>
      <c r="O1195" t="str">
        <f>IF(OR(ISBLANK('!0'!O1197),ISERROR('!0'!O1197)),"",'!0'!O1197)</f>
        <v/>
      </c>
      <c r="P1195" t="str">
        <f>IF(OR(ISBLANK('!0'!P1197),ISERROR('!0'!P1197)),"",'!0'!P1197)</f>
        <v/>
      </c>
      <c r="Q1195" t="str">
        <f>IF(OR(ISBLANK('!0'!Q1197),ISERROR('!0'!Q1197)),"",'!0'!Q1197)</f>
        <v/>
      </c>
      <c r="R1195" t="str">
        <f>IF(OR(ISBLANK('!0'!R1197),ISERROR('!0'!R1197)),"",'!0'!R1197)</f>
        <v/>
      </c>
      <c r="S1195" t="str">
        <f>IF(OR(ISBLANK('!0'!S1197),ISERROR('!0'!S1197)),"",'!0'!S1197)</f>
        <v/>
      </c>
      <c r="T1195" t="str">
        <f>IF(OR(ISBLANK('!0'!T1197),ISERROR('!0'!T1197)),"",'!0'!T1197)</f>
        <v/>
      </c>
      <c r="U1195" t="str">
        <f>IF(OR(ISBLANK('!0'!U1197),ISERROR('!0'!U1197)),"",'!0'!U1197)</f>
        <v/>
      </c>
      <c r="V1195" t="str">
        <f>IF(OR(ISBLANK('!0'!V1197),ISERROR('!0'!V1197)),"",'!0'!V1197)</f>
        <v/>
      </c>
      <c r="W1195" t="str">
        <f>IF(OR(ISBLANK('!0'!W1197),ISERROR('!0'!W1197)),"",'!0'!W1197)</f>
        <v/>
      </c>
      <c r="X1195" t="str">
        <f>IF(OR(ISBLANK('!0'!X1197),ISERROR('!0'!X1197)),"",'!0'!X1197)</f>
        <v/>
      </c>
      <c r="Y1195" t="str">
        <f>IF(OR(ISBLANK('!0'!Y1197),ISERROR('!0'!Y1197)),"",'!0'!Y1197)</f>
        <v/>
      </c>
      <c r="Z1195" t="str">
        <f>IF(OR(ISBLANK('!0'!Z1197),ISERROR('!0'!Z1197)),"",'!0'!Z1197)</f>
        <v/>
      </c>
      <c r="AA1195" t="str">
        <f>IF(OR(ISBLANK('!0'!AA1197),ISERROR('!0'!AA1197)),"",'!0'!AA1197)</f>
        <v/>
      </c>
      <c r="AB1195" t="str">
        <f>IF(OR(ISBLANK('!0'!AB1197),ISERROR('!0'!AB1197)),"",'!0'!AB1197)</f>
        <v/>
      </c>
      <c r="AC1195" t="str">
        <f>IF(OR(ISBLANK('!0'!AI1197),ISERROR('!0'!AI1197)),"",'!0'!AI1197)</f>
        <v/>
      </c>
      <c r="AD1195" t="str">
        <f>IF(OR(ISBLANK('!0'!AJ1197),ISERROR('!0'!AJ1197)),"",'!0'!AJ1197)</f>
        <v/>
      </c>
      <c r="AE1195" t="str">
        <f>IF(OR(ISBLANK('!0'!AK1197),ISERROR('!0'!AK1197)),"",'!0'!AK1197)</f>
        <v/>
      </c>
      <c r="AF1195" t="str">
        <f>IF(OR(ISBLANK('!0'!AL1197),ISERROR('!0'!AL1197)),"",'!0'!AL1197)</f>
        <v/>
      </c>
      <c r="AG1195" t="str">
        <f>IF(OR(ISBLANK('!0'!AM1197),ISERROR('!0'!AM1197)),"",'!0'!AM1197)</f>
        <v/>
      </c>
      <c r="AH1195" t="str">
        <f>IF(OR(ISBLANK('!0'!AN1197),ISERROR('!0'!AN1197)),"",'!0'!AN1197)</f>
        <v/>
      </c>
      <c r="AI1195" t="str">
        <f>IF(OR(ISBLANK('!0'!AO1197),ISERROR('!0'!AO1197)),"",'!0'!AO1197)</f>
        <v/>
      </c>
      <c r="AJ1195" t="str">
        <f>IF(OR(ISBLANK('!0'!AP1197),ISERROR('!0'!AP1197)),"",'!0'!AP1197)</f>
        <v/>
      </c>
      <c r="AK1195" t="str">
        <f>IF(OR(ISBLANK('!0'!AQ1197),ISERROR('!0'!AQ1197)),"",'!0'!AQ1197)</f>
        <v/>
      </c>
      <c r="AL1195" t="str">
        <f>IF(OR(ISBLANK('!0'!AR1197),ISERROR('!0'!AR1197)),"",'!0'!AR1197)</f>
        <v/>
      </c>
      <c r="AM1195" t="str">
        <f>IF(OR(ISBLANK('!0'!AS1197),ISERROR('!0'!AS1197)),"",'!0'!AS1197)</f>
        <v/>
      </c>
      <c r="AN1195" t="str">
        <f>IF(OR(ISBLANK('!0'!AT1197),ISERROR('!0'!AT1197)),"",'!0'!AT1197)</f>
        <v/>
      </c>
      <c r="AO1195" t="str">
        <f>IF(OR(ISBLANK('!0'!AU1197),ISERROR('!0'!AU1197)),"",'!0'!AU1197)</f>
        <v/>
      </c>
      <c r="AP1195" t="str">
        <f>IF(OR(ISBLANK('!0'!AV1197),ISERROR('!0'!AV1197)),"",'!0'!AV1197)</f>
        <v/>
      </c>
      <c r="AQ1195" t="str">
        <f>IF(OR(ISBLANK('!0'!AW1197),ISERROR('!0'!AW1197)),"",'!0'!AW1197)</f>
        <v/>
      </c>
      <c r="AR1195" t="str">
        <f>IF(OR(ISBLANK('!0'!AX1197),ISERROR('!0'!AX1197)),"",'!0'!AX1197)</f>
        <v/>
      </c>
      <c r="AS1195" t="str">
        <f>IF(OR(ISBLANK('!0'!AY1197),ISERROR('!0'!AY1197)),"",'!0'!AY1197)</f>
        <v/>
      </c>
      <c r="AT1195" t="str">
        <f>IF(OR(ISBLANK('!0'!AZ1197),ISERROR('!0'!AZ1197)),"",'!0'!AZ1197)</f>
        <v/>
      </c>
      <c r="AU1195" t="str">
        <f>IF(OR(ISBLANK('!0'!BA1197),ISERROR('!0'!BA1197)),"",'!0'!BA1197)</f>
        <v/>
      </c>
      <c r="AV1195" t="str">
        <f>IF(OR(ISBLANK('!0'!BB1197),ISERROR('!0'!BB1197)),"",'!0'!BB1197)</f>
        <v/>
      </c>
      <c r="AW1195" t="str">
        <f>IF(OR(ISBLANK('!0'!BC1197),ISERROR('!0'!BC1197)),"",'!0'!BC1197)</f>
        <v/>
      </c>
      <c r="AX1195" t="str">
        <f>IF(OR(ISBLANK('!0'!BD1197),ISERROR('!0'!BD1197)),"",'!0'!BD1197)</f>
        <v/>
      </c>
      <c r="AY1195" t="str">
        <f>IF(OR(ISBLANK('!0'!BE1197),ISERROR('!0'!BE1197)),"",'!0'!BE1197)</f>
        <v/>
      </c>
      <c r="AZ1195" t="str">
        <f>IF(OR(ISBLANK('!0'!BF1197),ISERROR('!0'!BF1197)),"",'!0'!BF1197)</f>
        <v/>
      </c>
      <c r="BA1195" t="str">
        <f>IF(OR(ISBLANK('!0'!BG1197),ISERROR('!0'!BG1197)),"",'!0'!BG1197)</f>
        <v/>
      </c>
      <c r="BB1195" t="str">
        <f>IF(OR(ISBLANK('!0'!BH1197),ISERROR('!0'!BH1197)),"",'!0'!BH1197)</f>
        <v/>
      </c>
      <c r="BC1195" t="str">
        <f>IF(OR(ISBLANK('!0'!BI1197),ISERROR('!0'!BI1197)),"",'!0'!BI1197)</f>
        <v/>
      </c>
    </row>
    <row r="1196" spans="1:55" ht="12.75" customHeight="1" x14ac:dyDescent="0.2">
      <c r="A1196" t="str">
        <f>IF(OR(ISBLANK('!0'!A1198),ISERROR('!0'!A1198)),"",'!0'!A1198)</f>
        <v/>
      </c>
      <c r="B1196" t="str">
        <f>IF(OR(ISBLANK('!0'!B1198),ISERROR('!0'!B1198)),"",'!0'!B1198)</f>
        <v/>
      </c>
      <c r="C1196" t="str">
        <f>IF(OR(ISBLANK('!0'!C1197),ISERROR('!0'!C1197)),"",'!0'!C1197)</f>
        <v/>
      </c>
      <c r="D1196" t="str">
        <f>IF(OR(ISBLANK('!0'!D1198),ISERROR('!0'!D1198)),"",'!0'!D1198)</f>
        <v/>
      </c>
      <c r="E1196" t="str">
        <f>IF(OR(ISBLANK('!0'!E1198),ISERROR('!0'!E1198)),"",'!0'!E1198)</f>
        <v/>
      </c>
      <c r="F1196" t="str">
        <f>IF(OR(ISBLANK('!0'!F1198),ISERROR('!0'!F1198)),"",'!0'!F1198)</f>
        <v/>
      </c>
      <c r="G1196" t="str">
        <f>IF(OR(ISBLANK('!0'!G1198),ISERROR('!0'!G1198)),"",'!0'!G1198)</f>
        <v/>
      </c>
      <c r="H1196" t="str">
        <f>IF(OR(ISBLANK('!0'!H1198),ISERROR('!0'!H1198)),"",'!0'!H1198)</f>
        <v/>
      </c>
      <c r="I1196" s="4" t="str">
        <f>IF(OR(ISBLANK('!0'!I1198),ISERROR('!0'!I1198)),"",'!0'!I1198)</f>
        <v/>
      </c>
      <c r="J1196" t="str">
        <f>IF(OR(ISBLANK('!0'!J1198),ISERROR('!0'!J1198)),"",'!0'!J1198)</f>
        <v/>
      </c>
      <c r="K1196" s="59" t="str">
        <f>IF(OR(ISBLANK('!0'!K1198),ISERROR('!0'!K1198)),"",'!0'!K1198)</f>
        <v/>
      </c>
      <c r="L1196" t="str">
        <f>IF(OR(ISBLANK('!0'!L1198),ISERROR('!0'!L1198)),"",'!0'!L1198)</f>
        <v/>
      </c>
      <c r="M1196" t="str">
        <f>IF(OR(ISBLANK('!0'!M1198),ISERROR('!0'!M1198)),"",'!0'!M1198)</f>
        <v/>
      </c>
      <c r="N1196" t="str">
        <f>IF(OR(ISBLANK('!0'!N1198),ISERROR('!0'!N1198)),"",'!0'!N1198)</f>
        <v/>
      </c>
      <c r="O1196" t="str">
        <f>IF(OR(ISBLANK('!0'!O1198),ISERROR('!0'!O1198)),"",'!0'!O1198)</f>
        <v/>
      </c>
      <c r="P1196" t="str">
        <f>IF(OR(ISBLANK('!0'!P1198),ISERROR('!0'!P1198)),"",'!0'!P1198)</f>
        <v/>
      </c>
      <c r="Q1196" t="str">
        <f>IF(OR(ISBLANK('!0'!Q1198),ISERROR('!0'!Q1198)),"",'!0'!Q1198)</f>
        <v/>
      </c>
      <c r="R1196" t="str">
        <f>IF(OR(ISBLANK('!0'!R1198),ISERROR('!0'!R1198)),"",'!0'!R1198)</f>
        <v/>
      </c>
      <c r="S1196" t="str">
        <f>IF(OR(ISBLANK('!0'!S1198),ISERROR('!0'!S1198)),"",'!0'!S1198)</f>
        <v/>
      </c>
      <c r="T1196" t="str">
        <f>IF(OR(ISBLANK('!0'!T1198),ISERROR('!0'!T1198)),"",'!0'!T1198)</f>
        <v/>
      </c>
      <c r="U1196" t="str">
        <f>IF(OR(ISBLANK('!0'!U1198),ISERROR('!0'!U1198)),"",'!0'!U1198)</f>
        <v/>
      </c>
      <c r="V1196" t="str">
        <f>IF(OR(ISBLANK('!0'!V1198),ISERROR('!0'!V1198)),"",'!0'!V1198)</f>
        <v/>
      </c>
      <c r="W1196" t="str">
        <f>IF(OR(ISBLANK('!0'!W1198),ISERROR('!0'!W1198)),"",'!0'!W1198)</f>
        <v/>
      </c>
      <c r="X1196" t="str">
        <f>IF(OR(ISBLANK('!0'!X1198),ISERROR('!0'!X1198)),"",'!0'!X1198)</f>
        <v/>
      </c>
      <c r="Y1196" t="str">
        <f>IF(OR(ISBLANK('!0'!Y1198),ISERROR('!0'!Y1198)),"",'!0'!Y1198)</f>
        <v/>
      </c>
      <c r="Z1196" t="str">
        <f>IF(OR(ISBLANK('!0'!Z1198),ISERROR('!0'!Z1198)),"",'!0'!Z1198)</f>
        <v/>
      </c>
      <c r="AA1196" t="str">
        <f>IF(OR(ISBLANK('!0'!AA1198),ISERROR('!0'!AA1198)),"",'!0'!AA1198)</f>
        <v/>
      </c>
      <c r="AB1196" t="str">
        <f>IF(OR(ISBLANK('!0'!AB1198),ISERROR('!0'!AB1198)),"",'!0'!AB1198)</f>
        <v/>
      </c>
      <c r="AC1196" t="str">
        <f>IF(OR(ISBLANK('!0'!AI1198),ISERROR('!0'!AI1198)),"",'!0'!AI1198)</f>
        <v/>
      </c>
      <c r="AD1196" t="str">
        <f>IF(OR(ISBLANK('!0'!AJ1198),ISERROR('!0'!AJ1198)),"",'!0'!AJ1198)</f>
        <v/>
      </c>
      <c r="AE1196" t="str">
        <f>IF(OR(ISBLANK('!0'!AK1198),ISERROR('!0'!AK1198)),"",'!0'!AK1198)</f>
        <v/>
      </c>
      <c r="AF1196" t="str">
        <f>IF(OR(ISBLANK('!0'!AL1198),ISERROR('!0'!AL1198)),"",'!0'!AL1198)</f>
        <v/>
      </c>
      <c r="AG1196" t="str">
        <f>IF(OR(ISBLANK('!0'!AM1198),ISERROR('!0'!AM1198)),"",'!0'!AM1198)</f>
        <v/>
      </c>
      <c r="AH1196" t="str">
        <f>IF(OR(ISBLANK('!0'!AN1198),ISERROR('!0'!AN1198)),"",'!0'!AN1198)</f>
        <v/>
      </c>
      <c r="AI1196" t="str">
        <f>IF(OR(ISBLANK('!0'!AO1198),ISERROR('!0'!AO1198)),"",'!0'!AO1198)</f>
        <v/>
      </c>
      <c r="AJ1196" t="str">
        <f>IF(OR(ISBLANK('!0'!AP1198),ISERROR('!0'!AP1198)),"",'!0'!AP1198)</f>
        <v/>
      </c>
      <c r="AK1196" t="str">
        <f>IF(OR(ISBLANK('!0'!AQ1198),ISERROR('!0'!AQ1198)),"",'!0'!AQ1198)</f>
        <v/>
      </c>
      <c r="AL1196" t="str">
        <f>IF(OR(ISBLANK('!0'!AR1198),ISERROR('!0'!AR1198)),"",'!0'!AR1198)</f>
        <v/>
      </c>
      <c r="AM1196" t="str">
        <f>IF(OR(ISBLANK('!0'!AS1198),ISERROR('!0'!AS1198)),"",'!0'!AS1198)</f>
        <v/>
      </c>
      <c r="AN1196" t="str">
        <f>IF(OR(ISBLANK('!0'!AT1198),ISERROR('!0'!AT1198)),"",'!0'!AT1198)</f>
        <v/>
      </c>
      <c r="AO1196" t="str">
        <f>IF(OR(ISBLANK('!0'!AU1198),ISERROR('!0'!AU1198)),"",'!0'!AU1198)</f>
        <v/>
      </c>
      <c r="AP1196" t="str">
        <f>IF(OR(ISBLANK('!0'!AV1198),ISERROR('!0'!AV1198)),"",'!0'!AV1198)</f>
        <v/>
      </c>
      <c r="AQ1196" t="str">
        <f>IF(OR(ISBLANK('!0'!AW1198),ISERROR('!0'!AW1198)),"",'!0'!AW1198)</f>
        <v/>
      </c>
      <c r="AR1196" t="str">
        <f>IF(OR(ISBLANK('!0'!AX1198),ISERROR('!0'!AX1198)),"",'!0'!AX1198)</f>
        <v/>
      </c>
      <c r="AS1196" t="str">
        <f>IF(OR(ISBLANK('!0'!AY1198),ISERROR('!0'!AY1198)),"",'!0'!AY1198)</f>
        <v/>
      </c>
      <c r="AT1196" t="str">
        <f>IF(OR(ISBLANK('!0'!AZ1198),ISERROR('!0'!AZ1198)),"",'!0'!AZ1198)</f>
        <v/>
      </c>
      <c r="AU1196" t="str">
        <f>IF(OR(ISBLANK('!0'!BA1198),ISERROR('!0'!BA1198)),"",'!0'!BA1198)</f>
        <v/>
      </c>
      <c r="AV1196" t="str">
        <f>IF(OR(ISBLANK('!0'!BB1198),ISERROR('!0'!BB1198)),"",'!0'!BB1198)</f>
        <v/>
      </c>
      <c r="AW1196" t="str">
        <f>IF(OR(ISBLANK('!0'!BC1198),ISERROR('!0'!BC1198)),"",'!0'!BC1198)</f>
        <v/>
      </c>
      <c r="AX1196" t="str">
        <f>IF(OR(ISBLANK('!0'!BD1198),ISERROR('!0'!BD1198)),"",'!0'!BD1198)</f>
        <v/>
      </c>
      <c r="AY1196" t="str">
        <f>IF(OR(ISBLANK('!0'!BE1198),ISERROR('!0'!BE1198)),"",'!0'!BE1198)</f>
        <v/>
      </c>
      <c r="AZ1196" t="str">
        <f>IF(OR(ISBLANK('!0'!BF1198),ISERROR('!0'!BF1198)),"",'!0'!BF1198)</f>
        <v/>
      </c>
      <c r="BA1196" t="str">
        <f>IF(OR(ISBLANK('!0'!BG1198),ISERROR('!0'!BG1198)),"",'!0'!BG1198)</f>
        <v/>
      </c>
      <c r="BB1196" t="str">
        <f>IF(OR(ISBLANK('!0'!BH1198),ISERROR('!0'!BH1198)),"",'!0'!BH1198)</f>
        <v/>
      </c>
      <c r="BC1196" t="str">
        <f>IF(OR(ISBLANK('!0'!BI1198),ISERROR('!0'!BI1198)),"",'!0'!BI1198)</f>
        <v/>
      </c>
    </row>
    <row r="1197" spans="1:55" ht="12.75" customHeight="1" x14ac:dyDescent="0.2">
      <c r="A1197" t="str">
        <f>IF(OR(ISBLANK('!0'!A1199),ISERROR('!0'!A1199)),"",'!0'!A1199)</f>
        <v/>
      </c>
      <c r="B1197" t="str">
        <f>IF(OR(ISBLANK('!0'!B1199),ISERROR('!0'!B1199)),"",'!0'!B1199)</f>
        <v/>
      </c>
      <c r="C1197" t="str">
        <f>IF(OR(ISBLANK('!0'!C1198),ISERROR('!0'!C1198)),"",'!0'!C1198)</f>
        <v/>
      </c>
      <c r="D1197" t="str">
        <f>IF(OR(ISBLANK('!0'!D1199),ISERROR('!0'!D1199)),"",'!0'!D1199)</f>
        <v/>
      </c>
      <c r="E1197" t="str">
        <f>IF(OR(ISBLANK('!0'!E1199),ISERROR('!0'!E1199)),"",'!0'!E1199)</f>
        <v/>
      </c>
      <c r="F1197" t="str">
        <f>IF(OR(ISBLANK('!0'!F1199),ISERROR('!0'!F1199)),"",'!0'!F1199)</f>
        <v/>
      </c>
      <c r="G1197" t="str">
        <f>IF(OR(ISBLANK('!0'!G1199),ISERROR('!0'!G1199)),"",'!0'!G1199)</f>
        <v/>
      </c>
      <c r="H1197" t="str">
        <f>IF(OR(ISBLANK('!0'!H1199),ISERROR('!0'!H1199)),"",'!0'!H1199)</f>
        <v/>
      </c>
      <c r="I1197" s="4" t="str">
        <f>IF(OR(ISBLANK('!0'!I1199),ISERROR('!0'!I1199)),"",'!0'!I1199)</f>
        <v/>
      </c>
      <c r="J1197" t="str">
        <f>IF(OR(ISBLANK('!0'!J1199),ISERROR('!0'!J1199)),"",'!0'!J1199)</f>
        <v/>
      </c>
      <c r="K1197" s="59" t="str">
        <f>IF(OR(ISBLANK('!0'!K1199),ISERROR('!0'!K1199)),"",'!0'!K1199)</f>
        <v/>
      </c>
      <c r="L1197" t="str">
        <f>IF(OR(ISBLANK('!0'!L1199),ISERROR('!0'!L1199)),"",'!0'!L1199)</f>
        <v/>
      </c>
      <c r="M1197" t="str">
        <f>IF(OR(ISBLANK('!0'!M1199),ISERROR('!0'!M1199)),"",'!0'!M1199)</f>
        <v/>
      </c>
      <c r="N1197" t="str">
        <f>IF(OR(ISBLANK('!0'!N1199),ISERROR('!0'!N1199)),"",'!0'!N1199)</f>
        <v/>
      </c>
      <c r="O1197" t="str">
        <f>IF(OR(ISBLANK('!0'!O1199),ISERROR('!0'!O1199)),"",'!0'!O1199)</f>
        <v/>
      </c>
      <c r="P1197" t="str">
        <f>IF(OR(ISBLANK('!0'!P1199),ISERROR('!0'!P1199)),"",'!0'!P1199)</f>
        <v/>
      </c>
      <c r="Q1197" t="str">
        <f>IF(OR(ISBLANK('!0'!Q1199),ISERROR('!0'!Q1199)),"",'!0'!Q1199)</f>
        <v/>
      </c>
      <c r="R1197" t="str">
        <f>IF(OR(ISBLANK('!0'!R1199),ISERROR('!0'!R1199)),"",'!0'!R1199)</f>
        <v/>
      </c>
      <c r="S1197" t="str">
        <f>IF(OR(ISBLANK('!0'!S1199),ISERROR('!0'!S1199)),"",'!0'!S1199)</f>
        <v/>
      </c>
      <c r="T1197" t="str">
        <f>IF(OR(ISBLANK('!0'!T1199),ISERROR('!0'!T1199)),"",'!0'!T1199)</f>
        <v/>
      </c>
      <c r="U1197" t="str">
        <f>IF(OR(ISBLANK('!0'!U1199),ISERROR('!0'!U1199)),"",'!0'!U1199)</f>
        <v/>
      </c>
      <c r="V1197" t="str">
        <f>IF(OR(ISBLANK('!0'!V1199),ISERROR('!0'!V1199)),"",'!0'!V1199)</f>
        <v/>
      </c>
      <c r="W1197" t="str">
        <f>IF(OR(ISBLANK('!0'!W1199),ISERROR('!0'!W1199)),"",'!0'!W1199)</f>
        <v/>
      </c>
      <c r="X1197" t="str">
        <f>IF(OR(ISBLANK('!0'!X1199),ISERROR('!0'!X1199)),"",'!0'!X1199)</f>
        <v/>
      </c>
      <c r="Y1197" t="str">
        <f>IF(OR(ISBLANK('!0'!Y1199),ISERROR('!0'!Y1199)),"",'!0'!Y1199)</f>
        <v/>
      </c>
      <c r="Z1197" t="str">
        <f>IF(OR(ISBLANK('!0'!Z1199),ISERROR('!0'!Z1199)),"",'!0'!Z1199)</f>
        <v/>
      </c>
      <c r="AA1197" t="str">
        <f>IF(OR(ISBLANK('!0'!AA1199),ISERROR('!0'!AA1199)),"",'!0'!AA1199)</f>
        <v/>
      </c>
      <c r="AB1197" t="str">
        <f>IF(OR(ISBLANK('!0'!AB1199),ISERROR('!0'!AB1199)),"",'!0'!AB1199)</f>
        <v/>
      </c>
      <c r="AC1197" t="str">
        <f>IF(OR(ISBLANK('!0'!AI1199),ISERROR('!0'!AI1199)),"",'!0'!AI1199)</f>
        <v/>
      </c>
      <c r="AD1197" t="str">
        <f>IF(OR(ISBLANK('!0'!AJ1199),ISERROR('!0'!AJ1199)),"",'!0'!AJ1199)</f>
        <v/>
      </c>
      <c r="AE1197" t="str">
        <f>IF(OR(ISBLANK('!0'!AK1199),ISERROR('!0'!AK1199)),"",'!0'!AK1199)</f>
        <v/>
      </c>
      <c r="AF1197" t="str">
        <f>IF(OR(ISBLANK('!0'!AL1199),ISERROR('!0'!AL1199)),"",'!0'!AL1199)</f>
        <v/>
      </c>
      <c r="AG1197" t="str">
        <f>IF(OR(ISBLANK('!0'!AM1199),ISERROR('!0'!AM1199)),"",'!0'!AM1199)</f>
        <v/>
      </c>
      <c r="AH1197" t="str">
        <f>IF(OR(ISBLANK('!0'!AN1199),ISERROR('!0'!AN1199)),"",'!0'!AN1199)</f>
        <v/>
      </c>
      <c r="AI1197" t="str">
        <f>IF(OR(ISBLANK('!0'!AO1199),ISERROR('!0'!AO1199)),"",'!0'!AO1199)</f>
        <v/>
      </c>
      <c r="AJ1197" t="str">
        <f>IF(OR(ISBLANK('!0'!AP1199),ISERROR('!0'!AP1199)),"",'!0'!AP1199)</f>
        <v/>
      </c>
      <c r="AK1197" t="str">
        <f>IF(OR(ISBLANK('!0'!AQ1199),ISERROR('!0'!AQ1199)),"",'!0'!AQ1199)</f>
        <v/>
      </c>
      <c r="AL1197" t="str">
        <f>IF(OR(ISBLANK('!0'!AR1199),ISERROR('!0'!AR1199)),"",'!0'!AR1199)</f>
        <v/>
      </c>
      <c r="AM1197" t="str">
        <f>IF(OR(ISBLANK('!0'!AS1199),ISERROR('!0'!AS1199)),"",'!0'!AS1199)</f>
        <v/>
      </c>
      <c r="AN1197" t="str">
        <f>IF(OR(ISBLANK('!0'!AT1199),ISERROR('!0'!AT1199)),"",'!0'!AT1199)</f>
        <v/>
      </c>
      <c r="AO1197" t="str">
        <f>IF(OR(ISBLANK('!0'!AU1199),ISERROR('!0'!AU1199)),"",'!0'!AU1199)</f>
        <v/>
      </c>
      <c r="AP1197" t="str">
        <f>IF(OR(ISBLANK('!0'!AV1199),ISERROR('!0'!AV1199)),"",'!0'!AV1199)</f>
        <v/>
      </c>
      <c r="AQ1197" t="str">
        <f>IF(OR(ISBLANK('!0'!AW1199),ISERROR('!0'!AW1199)),"",'!0'!AW1199)</f>
        <v/>
      </c>
      <c r="AR1197" t="str">
        <f>IF(OR(ISBLANK('!0'!AX1199),ISERROR('!0'!AX1199)),"",'!0'!AX1199)</f>
        <v/>
      </c>
      <c r="AS1197" t="str">
        <f>IF(OR(ISBLANK('!0'!AY1199),ISERROR('!0'!AY1199)),"",'!0'!AY1199)</f>
        <v/>
      </c>
      <c r="AT1197" t="str">
        <f>IF(OR(ISBLANK('!0'!AZ1199),ISERROR('!0'!AZ1199)),"",'!0'!AZ1199)</f>
        <v/>
      </c>
      <c r="AU1197" t="str">
        <f>IF(OR(ISBLANK('!0'!BA1199),ISERROR('!0'!BA1199)),"",'!0'!BA1199)</f>
        <v/>
      </c>
      <c r="AV1197" t="str">
        <f>IF(OR(ISBLANK('!0'!BB1199),ISERROR('!0'!BB1199)),"",'!0'!BB1199)</f>
        <v/>
      </c>
      <c r="AW1197" t="str">
        <f>IF(OR(ISBLANK('!0'!BC1199),ISERROR('!0'!BC1199)),"",'!0'!BC1199)</f>
        <v/>
      </c>
      <c r="AX1197" t="str">
        <f>IF(OR(ISBLANK('!0'!BD1199),ISERROR('!0'!BD1199)),"",'!0'!BD1199)</f>
        <v/>
      </c>
      <c r="AY1197" t="str">
        <f>IF(OR(ISBLANK('!0'!BE1199),ISERROR('!0'!BE1199)),"",'!0'!BE1199)</f>
        <v/>
      </c>
      <c r="AZ1197" t="str">
        <f>IF(OR(ISBLANK('!0'!BF1199),ISERROR('!0'!BF1199)),"",'!0'!BF1199)</f>
        <v/>
      </c>
      <c r="BA1197" t="str">
        <f>IF(OR(ISBLANK('!0'!BG1199),ISERROR('!0'!BG1199)),"",'!0'!BG1199)</f>
        <v/>
      </c>
      <c r="BB1197" t="str">
        <f>IF(OR(ISBLANK('!0'!BH1199),ISERROR('!0'!BH1199)),"",'!0'!BH1199)</f>
        <v/>
      </c>
      <c r="BC1197" t="str">
        <f>IF(OR(ISBLANK('!0'!BI1199),ISERROR('!0'!BI1199)),"",'!0'!BI1199)</f>
        <v/>
      </c>
    </row>
    <row r="1198" spans="1:55" ht="12.75" customHeight="1" x14ac:dyDescent="0.2">
      <c r="A1198" t="str">
        <f>IF(OR(ISBLANK('!0'!A1200),ISERROR('!0'!A1200)),"",'!0'!A1200)</f>
        <v/>
      </c>
      <c r="B1198" t="str">
        <f>IF(OR(ISBLANK('!0'!B1200),ISERROR('!0'!B1200)),"",'!0'!B1200)</f>
        <v/>
      </c>
      <c r="C1198" t="str">
        <f>IF(OR(ISBLANK('!0'!C1199),ISERROR('!0'!C1199)),"",'!0'!C1199)</f>
        <v/>
      </c>
      <c r="D1198" t="str">
        <f>IF(OR(ISBLANK('!0'!D1200),ISERROR('!0'!D1200)),"",'!0'!D1200)</f>
        <v/>
      </c>
      <c r="E1198" t="str">
        <f>IF(OR(ISBLANK('!0'!E1200),ISERROR('!0'!E1200)),"",'!0'!E1200)</f>
        <v/>
      </c>
      <c r="F1198" t="str">
        <f>IF(OR(ISBLANK('!0'!F1200),ISERROR('!0'!F1200)),"",'!0'!F1200)</f>
        <v/>
      </c>
      <c r="G1198" t="str">
        <f>IF(OR(ISBLANK('!0'!G1200),ISERROR('!0'!G1200)),"",'!0'!G1200)</f>
        <v/>
      </c>
      <c r="H1198" t="str">
        <f>IF(OR(ISBLANK('!0'!H1200),ISERROR('!0'!H1200)),"",'!0'!H1200)</f>
        <v/>
      </c>
      <c r="I1198" s="4" t="str">
        <f>IF(OR(ISBLANK('!0'!I1200),ISERROR('!0'!I1200)),"",'!0'!I1200)</f>
        <v/>
      </c>
      <c r="J1198" t="str">
        <f>IF(OR(ISBLANK('!0'!J1200),ISERROR('!0'!J1200)),"",'!0'!J1200)</f>
        <v/>
      </c>
      <c r="K1198" s="59" t="str">
        <f>IF(OR(ISBLANK('!0'!K1200),ISERROR('!0'!K1200)),"",'!0'!K1200)</f>
        <v/>
      </c>
      <c r="L1198" t="str">
        <f>IF(OR(ISBLANK('!0'!L1200),ISERROR('!0'!L1200)),"",'!0'!L1200)</f>
        <v/>
      </c>
      <c r="M1198" t="str">
        <f>IF(OR(ISBLANK('!0'!M1200),ISERROR('!0'!M1200)),"",'!0'!M1200)</f>
        <v/>
      </c>
      <c r="N1198" t="str">
        <f>IF(OR(ISBLANK('!0'!N1200),ISERROR('!0'!N1200)),"",'!0'!N1200)</f>
        <v/>
      </c>
      <c r="O1198" t="str">
        <f>IF(OR(ISBLANK('!0'!O1200),ISERROR('!0'!O1200)),"",'!0'!O1200)</f>
        <v/>
      </c>
      <c r="P1198" t="str">
        <f>IF(OR(ISBLANK('!0'!P1200),ISERROR('!0'!P1200)),"",'!0'!P1200)</f>
        <v/>
      </c>
      <c r="Q1198" t="str">
        <f>IF(OR(ISBLANK('!0'!Q1200),ISERROR('!0'!Q1200)),"",'!0'!Q1200)</f>
        <v/>
      </c>
      <c r="R1198" t="str">
        <f>IF(OR(ISBLANK('!0'!R1200),ISERROR('!0'!R1200)),"",'!0'!R1200)</f>
        <v/>
      </c>
      <c r="S1198" t="str">
        <f>IF(OR(ISBLANK('!0'!S1200),ISERROR('!0'!S1200)),"",'!0'!S1200)</f>
        <v/>
      </c>
      <c r="T1198" t="str">
        <f>IF(OR(ISBLANK('!0'!T1200),ISERROR('!0'!T1200)),"",'!0'!T1200)</f>
        <v/>
      </c>
      <c r="U1198" t="str">
        <f>IF(OR(ISBLANK('!0'!U1200),ISERROR('!0'!U1200)),"",'!0'!U1200)</f>
        <v/>
      </c>
      <c r="V1198" t="str">
        <f>IF(OR(ISBLANK('!0'!V1200),ISERROR('!0'!V1200)),"",'!0'!V1200)</f>
        <v/>
      </c>
      <c r="W1198" t="str">
        <f>IF(OR(ISBLANK('!0'!W1200),ISERROR('!0'!W1200)),"",'!0'!W1200)</f>
        <v/>
      </c>
      <c r="X1198" t="str">
        <f>IF(OR(ISBLANK('!0'!X1200),ISERROR('!0'!X1200)),"",'!0'!X1200)</f>
        <v/>
      </c>
      <c r="Y1198" t="str">
        <f>IF(OR(ISBLANK('!0'!Y1200),ISERROR('!0'!Y1200)),"",'!0'!Y1200)</f>
        <v/>
      </c>
      <c r="Z1198" t="str">
        <f>IF(OR(ISBLANK('!0'!Z1200),ISERROR('!0'!Z1200)),"",'!0'!Z1200)</f>
        <v/>
      </c>
      <c r="AA1198" t="str">
        <f>IF(OR(ISBLANK('!0'!AA1200),ISERROR('!0'!AA1200)),"",'!0'!AA1200)</f>
        <v/>
      </c>
      <c r="AB1198" t="str">
        <f>IF(OR(ISBLANK('!0'!AB1200),ISERROR('!0'!AB1200)),"",'!0'!AB1200)</f>
        <v/>
      </c>
      <c r="AC1198" t="str">
        <f>IF(OR(ISBLANK('!0'!AI1200),ISERROR('!0'!AI1200)),"",'!0'!AI1200)</f>
        <v/>
      </c>
      <c r="AD1198" t="str">
        <f>IF(OR(ISBLANK('!0'!AJ1200),ISERROR('!0'!AJ1200)),"",'!0'!AJ1200)</f>
        <v/>
      </c>
      <c r="AE1198" t="str">
        <f>IF(OR(ISBLANK('!0'!AK1200),ISERROR('!0'!AK1200)),"",'!0'!AK1200)</f>
        <v/>
      </c>
      <c r="AF1198" t="str">
        <f>IF(OR(ISBLANK('!0'!AL1200),ISERROR('!0'!AL1200)),"",'!0'!AL1200)</f>
        <v/>
      </c>
      <c r="AG1198" t="str">
        <f>IF(OR(ISBLANK('!0'!AM1200),ISERROR('!0'!AM1200)),"",'!0'!AM1200)</f>
        <v/>
      </c>
      <c r="AH1198" t="str">
        <f>IF(OR(ISBLANK('!0'!AN1200),ISERROR('!0'!AN1200)),"",'!0'!AN1200)</f>
        <v/>
      </c>
      <c r="AI1198" t="str">
        <f>IF(OR(ISBLANK('!0'!AO1200),ISERROR('!0'!AO1200)),"",'!0'!AO1200)</f>
        <v/>
      </c>
      <c r="AJ1198" t="str">
        <f>IF(OR(ISBLANK('!0'!AP1200),ISERROR('!0'!AP1200)),"",'!0'!AP1200)</f>
        <v/>
      </c>
      <c r="AK1198" t="str">
        <f>IF(OR(ISBLANK('!0'!AQ1200),ISERROR('!0'!AQ1200)),"",'!0'!AQ1200)</f>
        <v/>
      </c>
      <c r="AL1198" t="str">
        <f>IF(OR(ISBLANK('!0'!AR1200),ISERROR('!0'!AR1200)),"",'!0'!AR1200)</f>
        <v/>
      </c>
      <c r="AM1198" t="str">
        <f>IF(OR(ISBLANK('!0'!AS1200),ISERROR('!0'!AS1200)),"",'!0'!AS1200)</f>
        <v/>
      </c>
      <c r="AN1198" t="str">
        <f>IF(OR(ISBLANK('!0'!AT1200),ISERROR('!0'!AT1200)),"",'!0'!AT1200)</f>
        <v/>
      </c>
      <c r="AO1198" t="str">
        <f>IF(OR(ISBLANK('!0'!AU1200),ISERROR('!0'!AU1200)),"",'!0'!AU1200)</f>
        <v/>
      </c>
      <c r="AP1198" t="str">
        <f>IF(OR(ISBLANK('!0'!AV1200),ISERROR('!0'!AV1200)),"",'!0'!AV1200)</f>
        <v/>
      </c>
      <c r="AQ1198" t="str">
        <f>IF(OR(ISBLANK('!0'!AW1200),ISERROR('!0'!AW1200)),"",'!0'!AW1200)</f>
        <v/>
      </c>
      <c r="AR1198" t="str">
        <f>IF(OR(ISBLANK('!0'!AX1200),ISERROR('!0'!AX1200)),"",'!0'!AX1200)</f>
        <v/>
      </c>
      <c r="AS1198" t="str">
        <f>IF(OR(ISBLANK('!0'!AY1200),ISERROR('!0'!AY1200)),"",'!0'!AY1200)</f>
        <v/>
      </c>
      <c r="AT1198" t="str">
        <f>IF(OR(ISBLANK('!0'!AZ1200),ISERROR('!0'!AZ1200)),"",'!0'!AZ1200)</f>
        <v/>
      </c>
      <c r="AU1198" t="str">
        <f>IF(OR(ISBLANK('!0'!BA1200),ISERROR('!0'!BA1200)),"",'!0'!BA1200)</f>
        <v/>
      </c>
      <c r="AV1198" t="str">
        <f>IF(OR(ISBLANK('!0'!BB1200),ISERROR('!0'!BB1200)),"",'!0'!BB1200)</f>
        <v/>
      </c>
      <c r="AW1198" t="str">
        <f>IF(OR(ISBLANK('!0'!BC1200),ISERROR('!0'!BC1200)),"",'!0'!BC1200)</f>
        <v/>
      </c>
      <c r="AX1198" t="str">
        <f>IF(OR(ISBLANK('!0'!BD1200),ISERROR('!0'!BD1200)),"",'!0'!BD1200)</f>
        <v/>
      </c>
      <c r="AY1198" t="str">
        <f>IF(OR(ISBLANK('!0'!BE1200),ISERROR('!0'!BE1200)),"",'!0'!BE1200)</f>
        <v/>
      </c>
      <c r="AZ1198" t="str">
        <f>IF(OR(ISBLANK('!0'!BF1200),ISERROR('!0'!BF1200)),"",'!0'!BF1200)</f>
        <v/>
      </c>
      <c r="BA1198" t="str">
        <f>IF(OR(ISBLANK('!0'!BG1200),ISERROR('!0'!BG1200)),"",'!0'!BG1200)</f>
        <v/>
      </c>
      <c r="BB1198" t="str">
        <f>IF(OR(ISBLANK('!0'!BH1200),ISERROR('!0'!BH1200)),"",'!0'!BH1200)</f>
        <v/>
      </c>
      <c r="BC1198" t="str">
        <f>IF(OR(ISBLANK('!0'!BI1200),ISERROR('!0'!BI1200)),"",'!0'!BI1200)</f>
        <v/>
      </c>
    </row>
    <row r="1199" spans="1:55" ht="12.75" customHeight="1" x14ac:dyDescent="0.2">
      <c r="A1199" t="str">
        <f>IF(OR(ISBLANK('!0'!A1201),ISERROR('!0'!A1201)),"",'!0'!A1201)</f>
        <v/>
      </c>
      <c r="B1199" t="str">
        <f>IF(OR(ISBLANK('!0'!B1201),ISERROR('!0'!B1201)),"",'!0'!B1201)</f>
        <v/>
      </c>
      <c r="C1199" t="str">
        <f>IF(OR(ISBLANK('!0'!C1200),ISERROR('!0'!C1200)),"",'!0'!C1200)</f>
        <v/>
      </c>
      <c r="D1199" t="str">
        <f>IF(OR(ISBLANK('!0'!D1201),ISERROR('!0'!D1201)),"",'!0'!D1201)</f>
        <v/>
      </c>
      <c r="E1199" t="str">
        <f>IF(OR(ISBLANK('!0'!E1201),ISERROR('!0'!E1201)),"",'!0'!E1201)</f>
        <v/>
      </c>
      <c r="F1199" t="str">
        <f>IF(OR(ISBLANK('!0'!F1201),ISERROR('!0'!F1201)),"",'!0'!F1201)</f>
        <v/>
      </c>
      <c r="G1199" t="str">
        <f>IF(OR(ISBLANK('!0'!G1201),ISERROR('!0'!G1201)),"",'!0'!G1201)</f>
        <v/>
      </c>
      <c r="H1199" t="str">
        <f>IF(OR(ISBLANK('!0'!H1201),ISERROR('!0'!H1201)),"",'!0'!H1201)</f>
        <v/>
      </c>
      <c r="I1199" s="4" t="str">
        <f>IF(OR(ISBLANK('!0'!I1201),ISERROR('!0'!I1201)),"",'!0'!I1201)</f>
        <v/>
      </c>
      <c r="J1199" t="str">
        <f>IF(OR(ISBLANK('!0'!J1201),ISERROR('!0'!J1201)),"",'!0'!J1201)</f>
        <v/>
      </c>
      <c r="K1199" s="59" t="str">
        <f>IF(OR(ISBLANK('!0'!K1201),ISERROR('!0'!K1201)),"",'!0'!K1201)</f>
        <v/>
      </c>
      <c r="L1199" t="str">
        <f>IF(OR(ISBLANK('!0'!L1201),ISERROR('!0'!L1201)),"",'!0'!L1201)</f>
        <v/>
      </c>
      <c r="M1199" t="str">
        <f>IF(OR(ISBLANK('!0'!M1201),ISERROR('!0'!M1201)),"",'!0'!M1201)</f>
        <v/>
      </c>
      <c r="N1199" t="str">
        <f>IF(OR(ISBLANK('!0'!N1201),ISERROR('!0'!N1201)),"",'!0'!N1201)</f>
        <v/>
      </c>
      <c r="O1199" t="str">
        <f>IF(OR(ISBLANK('!0'!O1201),ISERROR('!0'!O1201)),"",'!0'!O1201)</f>
        <v/>
      </c>
      <c r="P1199" t="str">
        <f>IF(OR(ISBLANK('!0'!P1201),ISERROR('!0'!P1201)),"",'!0'!P1201)</f>
        <v/>
      </c>
      <c r="Q1199" t="str">
        <f>IF(OR(ISBLANK('!0'!Q1201),ISERROR('!0'!Q1201)),"",'!0'!Q1201)</f>
        <v/>
      </c>
      <c r="R1199" t="str">
        <f>IF(OR(ISBLANK('!0'!R1201),ISERROR('!0'!R1201)),"",'!0'!R1201)</f>
        <v/>
      </c>
      <c r="S1199" t="str">
        <f>IF(OR(ISBLANK('!0'!S1201),ISERROR('!0'!S1201)),"",'!0'!S1201)</f>
        <v/>
      </c>
      <c r="T1199" t="str">
        <f>IF(OR(ISBLANK('!0'!T1201),ISERROR('!0'!T1201)),"",'!0'!T1201)</f>
        <v/>
      </c>
      <c r="U1199" t="str">
        <f>IF(OR(ISBLANK('!0'!U1201),ISERROR('!0'!U1201)),"",'!0'!U1201)</f>
        <v/>
      </c>
      <c r="V1199" t="str">
        <f>IF(OR(ISBLANK('!0'!V1201),ISERROR('!0'!V1201)),"",'!0'!V1201)</f>
        <v/>
      </c>
      <c r="W1199" t="str">
        <f>IF(OR(ISBLANK('!0'!W1201),ISERROR('!0'!W1201)),"",'!0'!W1201)</f>
        <v/>
      </c>
      <c r="X1199" t="str">
        <f>IF(OR(ISBLANK('!0'!X1201),ISERROR('!0'!X1201)),"",'!0'!X1201)</f>
        <v/>
      </c>
      <c r="Y1199" t="str">
        <f>IF(OR(ISBLANK('!0'!Y1201),ISERROR('!0'!Y1201)),"",'!0'!Y1201)</f>
        <v/>
      </c>
      <c r="Z1199" t="str">
        <f>IF(OR(ISBLANK('!0'!Z1201),ISERROR('!0'!Z1201)),"",'!0'!Z1201)</f>
        <v/>
      </c>
      <c r="AA1199" t="str">
        <f>IF(OR(ISBLANK('!0'!AA1201),ISERROR('!0'!AA1201)),"",'!0'!AA1201)</f>
        <v/>
      </c>
      <c r="AB1199" t="str">
        <f>IF(OR(ISBLANK('!0'!AB1201),ISERROR('!0'!AB1201)),"",'!0'!AB1201)</f>
        <v/>
      </c>
      <c r="AC1199" t="str">
        <f>IF(OR(ISBLANK('!0'!AI1201),ISERROR('!0'!AI1201)),"",'!0'!AI1201)</f>
        <v/>
      </c>
      <c r="AD1199" t="str">
        <f>IF(OR(ISBLANK('!0'!AJ1201),ISERROR('!0'!AJ1201)),"",'!0'!AJ1201)</f>
        <v/>
      </c>
      <c r="AE1199" t="str">
        <f>IF(OR(ISBLANK('!0'!AK1201),ISERROR('!0'!AK1201)),"",'!0'!AK1201)</f>
        <v/>
      </c>
      <c r="AF1199" t="str">
        <f>IF(OR(ISBLANK('!0'!AL1201),ISERROR('!0'!AL1201)),"",'!0'!AL1201)</f>
        <v/>
      </c>
      <c r="AG1199" t="str">
        <f>IF(OR(ISBLANK('!0'!AM1201),ISERROR('!0'!AM1201)),"",'!0'!AM1201)</f>
        <v/>
      </c>
      <c r="AH1199" t="str">
        <f>IF(OR(ISBLANK('!0'!AN1201),ISERROR('!0'!AN1201)),"",'!0'!AN1201)</f>
        <v/>
      </c>
      <c r="AI1199" t="str">
        <f>IF(OR(ISBLANK('!0'!AO1201),ISERROR('!0'!AO1201)),"",'!0'!AO1201)</f>
        <v/>
      </c>
      <c r="AJ1199" t="str">
        <f>IF(OR(ISBLANK('!0'!AP1201),ISERROR('!0'!AP1201)),"",'!0'!AP1201)</f>
        <v/>
      </c>
      <c r="AK1199" t="str">
        <f>IF(OR(ISBLANK('!0'!AQ1201),ISERROR('!0'!AQ1201)),"",'!0'!AQ1201)</f>
        <v/>
      </c>
      <c r="AL1199" t="str">
        <f>IF(OR(ISBLANK('!0'!AR1201),ISERROR('!0'!AR1201)),"",'!0'!AR1201)</f>
        <v/>
      </c>
      <c r="AM1199" t="str">
        <f>IF(OR(ISBLANK('!0'!AS1201),ISERROR('!0'!AS1201)),"",'!0'!AS1201)</f>
        <v/>
      </c>
      <c r="AN1199" t="str">
        <f>IF(OR(ISBLANK('!0'!AT1201),ISERROR('!0'!AT1201)),"",'!0'!AT1201)</f>
        <v/>
      </c>
      <c r="AO1199" t="str">
        <f>IF(OR(ISBLANK('!0'!AU1201),ISERROR('!0'!AU1201)),"",'!0'!AU1201)</f>
        <v/>
      </c>
      <c r="AP1199" t="str">
        <f>IF(OR(ISBLANK('!0'!AV1201),ISERROR('!0'!AV1201)),"",'!0'!AV1201)</f>
        <v/>
      </c>
      <c r="AQ1199" t="str">
        <f>IF(OR(ISBLANK('!0'!AW1201),ISERROR('!0'!AW1201)),"",'!0'!AW1201)</f>
        <v/>
      </c>
      <c r="AR1199" t="str">
        <f>IF(OR(ISBLANK('!0'!AX1201),ISERROR('!0'!AX1201)),"",'!0'!AX1201)</f>
        <v/>
      </c>
      <c r="AS1199" t="str">
        <f>IF(OR(ISBLANK('!0'!AY1201),ISERROR('!0'!AY1201)),"",'!0'!AY1201)</f>
        <v/>
      </c>
      <c r="AT1199" t="str">
        <f>IF(OR(ISBLANK('!0'!AZ1201),ISERROR('!0'!AZ1201)),"",'!0'!AZ1201)</f>
        <v/>
      </c>
      <c r="AU1199" t="str">
        <f>IF(OR(ISBLANK('!0'!BA1201),ISERROR('!0'!BA1201)),"",'!0'!BA1201)</f>
        <v/>
      </c>
      <c r="AV1199" t="str">
        <f>IF(OR(ISBLANK('!0'!BB1201),ISERROR('!0'!BB1201)),"",'!0'!BB1201)</f>
        <v/>
      </c>
      <c r="AW1199" t="str">
        <f>IF(OR(ISBLANK('!0'!BC1201),ISERROR('!0'!BC1201)),"",'!0'!BC1201)</f>
        <v/>
      </c>
      <c r="AX1199" t="str">
        <f>IF(OR(ISBLANK('!0'!BD1201),ISERROR('!0'!BD1201)),"",'!0'!BD1201)</f>
        <v/>
      </c>
      <c r="AY1199" t="str">
        <f>IF(OR(ISBLANK('!0'!BE1201),ISERROR('!0'!BE1201)),"",'!0'!BE1201)</f>
        <v/>
      </c>
      <c r="AZ1199" t="str">
        <f>IF(OR(ISBLANK('!0'!BF1201),ISERROR('!0'!BF1201)),"",'!0'!BF1201)</f>
        <v/>
      </c>
      <c r="BA1199" t="str">
        <f>IF(OR(ISBLANK('!0'!BG1201),ISERROR('!0'!BG1201)),"",'!0'!BG1201)</f>
        <v/>
      </c>
      <c r="BB1199" t="str">
        <f>IF(OR(ISBLANK('!0'!BH1201),ISERROR('!0'!BH1201)),"",'!0'!BH1201)</f>
        <v/>
      </c>
      <c r="BC1199" t="str">
        <f>IF(OR(ISBLANK('!0'!BI1201),ISERROR('!0'!BI1201)),"",'!0'!BI1201)</f>
        <v/>
      </c>
    </row>
    <row r="1200" spans="1:55" ht="12.75" customHeight="1" x14ac:dyDescent="0.2">
      <c r="A1200" t="str">
        <f>IF(OR(ISBLANK('!0'!A1202),ISERROR('!0'!A1202)),"",'!0'!A1202)</f>
        <v/>
      </c>
      <c r="B1200" t="str">
        <f>IF(OR(ISBLANK('!0'!B1202),ISERROR('!0'!B1202)),"",'!0'!B1202)</f>
        <v/>
      </c>
      <c r="C1200" t="str">
        <f>IF(OR(ISBLANK('!0'!C1201),ISERROR('!0'!C1201)),"",'!0'!C1201)</f>
        <v/>
      </c>
      <c r="D1200" t="str">
        <f>IF(OR(ISBLANK('!0'!D1202),ISERROR('!0'!D1202)),"",'!0'!D1202)</f>
        <v/>
      </c>
      <c r="E1200" t="str">
        <f>IF(OR(ISBLANK('!0'!E1202),ISERROR('!0'!E1202)),"",'!0'!E1202)</f>
        <v/>
      </c>
      <c r="F1200" t="str">
        <f>IF(OR(ISBLANK('!0'!F1202),ISERROR('!0'!F1202)),"",'!0'!F1202)</f>
        <v/>
      </c>
      <c r="G1200" t="str">
        <f>IF(OR(ISBLANK('!0'!G1202),ISERROR('!0'!G1202)),"",'!0'!G1202)</f>
        <v/>
      </c>
      <c r="H1200" t="str">
        <f>IF(OR(ISBLANK('!0'!H1202),ISERROR('!0'!H1202)),"",'!0'!H1202)</f>
        <v/>
      </c>
      <c r="I1200" s="4" t="str">
        <f>IF(OR(ISBLANK('!0'!I1202),ISERROR('!0'!I1202)),"",'!0'!I1202)</f>
        <v/>
      </c>
      <c r="J1200" t="str">
        <f>IF(OR(ISBLANK('!0'!J1202),ISERROR('!0'!J1202)),"",'!0'!J1202)</f>
        <v/>
      </c>
      <c r="K1200" s="59" t="str">
        <f>IF(OR(ISBLANK('!0'!K1202),ISERROR('!0'!K1202)),"",'!0'!K1202)</f>
        <v/>
      </c>
      <c r="L1200" t="str">
        <f>IF(OR(ISBLANK('!0'!L1202),ISERROR('!0'!L1202)),"",'!0'!L1202)</f>
        <v/>
      </c>
      <c r="M1200" t="str">
        <f>IF(OR(ISBLANK('!0'!M1202),ISERROR('!0'!M1202)),"",'!0'!M1202)</f>
        <v/>
      </c>
      <c r="N1200" t="str">
        <f>IF(OR(ISBLANK('!0'!N1202),ISERROR('!0'!N1202)),"",'!0'!N1202)</f>
        <v/>
      </c>
      <c r="O1200" t="str">
        <f>IF(OR(ISBLANK('!0'!O1202),ISERROR('!0'!O1202)),"",'!0'!O1202)</f>
        <v/>
      </c>
      <c r="P1200" t="str">
        <f>IF(OR(ISBLANK('!0'!P1202),ISERROR('!0'!P1202)),"",'!0'!P1202)</f>
        <v/>
      </c>
      <c r="Q1200" t="str">
        <f>IF(OR(ISBLANK('!0'!Q1202),ISERROR('!0'!Q1202)),"",'!0'!Q1202)</f>
        <v/>
      </c>
      <c r="R1200" t="str">
        <f>IF(OR(ISBLANK('!0'!R1202),ISERROR('!0'!R1202)),"",'!0'!R1202)</f>
        <v/>
      </c>
      <c r="S1200" t="str">
        <f>IF(OR(ISBLANK('!0'!S1202),ISERROR('!0'!S1202)),"",'!0'!S1202)</f>
        <v/>
      </c>
      <c r="T1200" t="str">
        <f>IF(OR(ISBLANK('!0'!T1202),ISERROR('!0'!T1202)),"",'!0'!T1202)</f>
        <v/>
      </c>
      <c r="U1200" t="str">
        <f>IF(OR(ISBLANK('!0'!U1202),ISERROR('!0'!U1202)),"",'!0'!U1202)</f>
        <v/>
      </c>
      <c r="V1200" t="str">
        <f>IF(OR(ISBLANK('!0'!V1202),ISERROR('!0'!V1202)),"",'!0'!V1202)</f>
        <v/>
      </c>
      <c r="W1200" t="str">
        <f>IF(OR(ISBLANK('!0'!W1202),ISERROR('!0'!W1202)),"",'!0'!W1202)</f>
        <v/>
      </c>
      <c r="X1200" t="str">
        <f>IF(OR(ISBLANK('!0'!X1202),ISERROR('!0'!X1202)),"",'!0'!X1202)</f>
        <v/>
      </c>
      <c r="Y1200" t="str">
        <f>IF(OR(ISBLANK('!0'!Y1202),ISERROR('!0'!Y1202)),"",'!0'!Y1202)</f>
        <v/>
      </c>
      <c r="Z1200" t="str">
        <f>IF(OR(ISBLANK('!0'!Z1202),ISERROR('!0'!Z1202)),"",'!0'!Z1202)</f>
        <v/>
      </c>
      <c r="AA1200" t="str">
        <f>IF(OR(ISBLANK('!0'!AA1202),ISERROR('!0'!AA1202)),"",'!0'!AA1202)</f>
        <v/>
      </c>
      <c r="AB1200" t="str">
        <f>IF(OR(ISBLANK('!0'!AB1202),ISERROR('!0'!AB1202)),"",'!0'!AB1202)</f>
        <v/>
      </c>
      <c r="AC1200" t="str">
        <f>IF(OR(ISBLANK('!0'!AI1202),ISERROR('!0'!AI1202)),"",'!0'!AI1202)</f>
        <v/>
      </c>
      <c r="AD1200" t="str">
        <f>IF(OR(ISBLANK('!0'!AJ1202),ISERROR('!0'!AJ1202)),"",'!0'!AJ1202)</f>
        <v/>
      </c>
      <c r="AE1200" t="str">
        <f>IF(OR(ISBLANK('!0'!AK1202),ISERROR('!0'!AK1202)),"",'!0'!AK1202)</f>
        <v/>
      </c>
      <c r="AF1200" t="str">
        <f>IF(OR(ISBLANK('!0'!AL1202),ISERROR('!0'!AL1202)),"",'!0'!AL1202)</f>
        <v/>
      </c>
      <c r="AG1200" t="str">
        <f>IF(OR(ISBLANK('!0'!AM1202),ISERROR('!0'!AM1202)),"",'!0'!AM1202)</f>
        <v/>
      </c>
      <c r="AH1200" t="str">
        <f>IF(OR(ISBLANK('!0'!AN1202),ISERROR('!0'!AN1202)),"",'!0'!AN1202)</f>
        <v/>
      </c>
      <c r="AI1200" t="str">
        <f>IF(OR(ISBLANK('!0'!AO1202),ISERROR('!0'!AO1202)),"",'!0'!AO1202)</f>
        <v/>
      </c>
      <c r="AJ1200" t="str">
        <f>IF(OR(ISBLANK('!0'!AP1202),ISERROR('!0'!AP1202)),"",'!0'!AP1202)</f>
        <v/>
      </c>
      <c r="AK1200" t="str">
        <f>IF(OR(ISBLANK('!0'!AQ1202),ISERROR('!0'!AQ1202)),"",'!0'!AQ1202)</f>
        <v/>
      </c>
      <c r="AL1200" t="str">
        <f>IF(OR(ISBLANK('!0'!AR1202),ISERROR('!0'!AR1202)),"",'!0'!AR1202)</f>
        <v/>
      </c>
      <c r="AM1200" t="str">
        <f>IF(OR(ISBLANK('!0'!AS1202),ISERROR('!0'!AS1202)),"",'!0'!AS1202)</f>
        <v/>
      </c>
      <c r="AN1200" t="str">
        <f>IF(OR(ISBLANK('!0'!AT1202),ISERROR('!0'!AT1202)),"",'!0'!AT1202)</f>
        <v/>
      </c>
      <c r="AO1200" t="str">
        <f>IF(OR(ISBLANK('!0'!AU1202),ISERROR('!0'!AU1202)),"",'!0'!AU1202)</f>
        <v/>
      </c>
      <c r="AP1200" t="str">
        <f>IF(OR(ISBLANK('!0'!AV1202),ISERROR('!0'!AV1202)),"",'!0'!AV1202)</f>
        <v/>
      </c>
      <c r="AQ1200" t="str">
        <f>IF(OR(ISBLANK('!0'!AW1202),ISERROR('!0'!AW1202)),"",'!0'!AW1202)</f>
        <v/>
      </c>
      <c r="AR1200" t="str">
        <f>IF(OR(ISBLANK('!0'!AX1202),ISERROR('!0'!AX1202)),"",'!0'!AX1202)</f>
        <v/>
      </c>
      <c r="AS1200" t="str">
        <f>IF(OR(ISBLANK('!0'!AY1202),ISERROR('!0'!AY1202)),"",'!0'!AY1202)</f>
        <v/>
      </c>
      <c r="AT1200" t="str">
        <f>IF(OR(ISBLANK('!0'!AZ1202),ISERROR('!0'!AZ1202)),"",'!0'!AZ1202)</f>
        <v/>
      </c>
      <c r="AU1200" t="str">
        <f>IF(OR(ISBLANK('!0'!BA1202),ISERROR('!0'!BA1202)),"",'!0'!BA1202)</f>
        <v/>
      </c>
      <c r="AV1200" t="str">
        <f>IF(OR(ISBLANK('!0'!BB1202),ISERROR('!0'!BB1202)),"",'!0'!BB1202)</f>
        <v/>
      </c>
      <c r="AW1200" t="str">
        <f>IF(OR(ISBLANK('!0'!BC1202),ISERROR('!0'!BC1202)),"",'!0'!BC1202)</f>
        <v/>
      </c>
      <c r="AX1200" t="str">
        <f>IF(OR(ISBLANK('!0'!BD1202),ISERROR('!0'!BD1202)),"",'!0'!BD1202)</f>
        <v/>
      </c>
      <c r="AY1200" t="str">
        <f>IF(OR(ISBLANK('!0'!BE1202),ISERROR('!0'!BE1202)),"",'!0'!BE1202)</f>
        <v/>
      </c>
      <c r="AZ1200" t="str">
        <f>IF(OR(ISBLANK('!0'!BF1202),ISERROR('!0'!BF1202)),"",'!0'!BF1202)</f>
        <v/>
      </c>
      <c r="BA1200" t="str">
        <f>IF(OR(ISBLANK('!0'!BG1202),ISERROR('!0'!BG1202)),"",'!0'!BG1202)</f>
        <v/>
      </c>
      <c r="BB1200" t="str">
        <f>IF(OR(ISBLANK('!0'!BH1202),ISERROR('!0'!BH1202)),"",'!0'!BH1202)</f>
        <v/>
      </c>
      <c r="BC1200" t="str">
        <f>IF(OR(ISBLANK('!0'!BI1202),ISERROR('!0'!BI1202)),"",'!0'!BI1202)</f>
        <v/>
      </c>
    </row>
    <row r="1201" spans="1:55" ht="12.75" customHeight="1" x14ac:dyDescent="0.2">
      <c r="A1201" t="str">
        <f>IF(OR(ISBLANK('!0'!A1203),ISERROR('!0'!A1203)),"",'!0'!A1203)</f>
        <v/>
      </c>
      <c r="B1201" t="str">
        <f>IF(OR(ISBLANK('!0'!B1203),ISERROR('!0'!B1203)),"",'!0'!B1203)</f>
        <v/>
      </c>
      <c r="C1201" t="str">
        <f>IF(OR(ISBLANK('!0'!C1202),ISERROR('!0'!C1202)),"",'!0'!C1202)</f>
        <v/>
      </c>
      <c r="D1201" t="str">
        <f>IF(OR(ISBLANK('!0'!D1203),ISERROR('!0'!D1203)),"",'!0'!D1203)</f>
        <v/>
      </c>
      <c r="E1201" t="str">
        <f>IF(OR(ISBLANK('!0'!E1203),ISERROR('!0'!E1203)),"",'!0'!E1203)</f>
        <v/>
      </c>
      <c r="F1201" t="str">
        <f>IF(OR(ISBLANK('!0'!F1203),ISERROR('!0'!F1203)),"",'!0'!F1203)</f>
        <v/>
      </c>
      <c r="G1201" t="str">
        <f>IF(OR(ISBLANK('!0'!G1203),ISERROR('!0'!G1203)),"",'!0'!G1203)</f>
        <v/>
      </c>
      <c r="H1201" t="str">
        <f>IF(OR(ISBLANK('!0'!H1203),ISERROR('!0'!H1203)),"",'!0'!H1203)</f>
        <v/>
      </c>
      <c r="I1201" s="4" t="str">
        <f>IF(OR(ISBLANK('!0'!I1203),ISERROR('!0'!I1203)),"",'!0'!I1203)</f>
        <v/>
      </c>
      <c r="J1201" t="str">
        <f>IF(OR(ISBLANK('!0'!J1203),ISERROR('!0'!J1203)),"",'!0'!J1203)</f>
        <v/>
      </c>
      <c r="K1201" s="59" t="str">
        <f>IF(OR(ISBLANK('!0'!K1203),ISERROR('!0'!K1203)),"",'!0'!K1203)</f>
        <v/>
      </c>
      <c r="L1201" t="str">
        <f>IF(OR(ISBLANK('!0'!L1203),ISERROR('!0'!L1203)),"",'!0'!L1203)</f>
        <v/>
      </c>
      <c r="M1201" t="str">
        <f>IF(OR(ISBLANK('!0'!M1203),ISERROR('!0'!M1203)),"",'!0'!M1203)</f>
        <v/>
      </c>
      <c r="N1201" t="str">
        <f>IF(OR(ISBLANK('!0'!N1203),ISERROR('!0'!N1203)),"",'!0'!N1203)</f>
        <v/>
      </c>
      <c r="O1201" t="str">
        <f>IF(OR(ISBLANK('!0'!O1203),ISERROR('!0'!O1203)),"",'!0'!O1203)</f>
        <v/>
      </c>
      <c r="P1201" t="str">
        <f>IF(OR(ISBLANK('!0'!P1203),ISERROR('!0'!P1203)),"",'!0'!P1203)</f>
        <v/>
      </c>
      <c r="Q1201" t="str">
        <f>IF(OR(ISBLANK('!0'!Q1203),ISERROR('!0'!Q1203)),"",'!0'!Q1203)</f>
        <v/>
      </c>
      <c r="R1201" t="str">
        <f>IF(OR(ISBLANK('!0'!R1203),ISERROR('!0'!R1203)),"",'!0'!R1203)</f>
        <v/>
      </c>
      <c r="S1201" t="str">
        <f>IF(OR(ISBLANK('!0'!S1203),ISERROR('!0'!S1203)),"",'!0'!S1203)</f>
        <v/>
      </c>
      <c r="T1201" t="str">
        <f>IF(OR(ISBLANK('!0'!T1203),ISERROR('!0'!T1203)),"",'!0'!T1203)</f>
        <v/>
      </c>
      <c r="U1201" t="str">
        <f>IF(OR(ISBLANK('!0'!U1203),ISERROR('!0'!U1203)),"",'!0'!U1203)</f>
        <v/>
      </c>
      <c r="V1201" t="str">
        <f>IF(OR(ISBLANK('!0'!V1203),ISERROR('!0'!V1203)),"",'!0'!V1203)</f>
        <v/>
      </c>
      <c r="W1201" t="str">
        <f>IF(OR(ISBLANK('!0'!W1203),ISERROR('!0'!W1203)),"",'!0'!W1203)</f>
        <v/>
      </c>
      <c r="X1201" t="str">
        <f>IF(OR(ISBLANK('!0'!X1203),ISERROR('!0'!X1203)),"",'!0'!X1203)</f>
        <v/>
      </c>
      <c r="Y1201" t="str">
        <f>IF(OR(ISBLANK('!0'!Y1203),ISERROR('!0'!Y1203)),"",'!0'!Y1203)</f>
        <v/>
      </c>
      <c r="Z1201" t="str">
        <f>IF(OR(ISBLANK('!0'!Z1203),ISERROR('!0'!Z1203)),"",'!0'!Z1203)</f>
        <v/>
      </c>
      <c r="AA1201" t="str">
        <f>IF(OR(ISBLANK('!0'!AA1203),ISERROR('!0'!AA1203)),"",'!0'!AA1203)</f>
        <v/>
      </c>
      <c r="AB1201" t="str">
        <f>IF(OR(ISBLANK('!0'!AB1203),ISERROR('!0'!AB1203)),"",'!0'!AB1203)</f>
        <v/>
      </c>
      <c r="AC1201" t="str">
        <f>IF(OR(ISBLANK('!0'!AI1203),ISERROR('!0'!AI1203)),"",'!0'!AI1203)</f>
        <v/>
      </c>
      <c r="AD1201" t="str">
        <f>IF(OR(ISBLANK('!0'!AJ1203),ISERROR('!0'!AJ1203)),"",'!0'!AJ1203)</f>
        <v/>
      </c>
      <c r="AE1201" t="str">
        <f>IF(OR(ISBLANK('!0'!AK1203),ISERROR('!0'!AK1203)),"",'!0'!AK1203)</f>
        <v/>
      </c>
      <c r="AF1201" t="str">
        <f>IF(OR(ISBLANK('!0'!AL1203),ISERROR('!0'!AL1203)),"",'!0'!AL1203)</f>
        <v/>
      </c>
      <c r="AG1201" t="str">
        <f>IF(OR(ISBLANK('!0'!AM1203),ISERROR('!0'!AM1203)),"",'!0'!AM1203)</f>
        <v/>
      </c>
      <c r="AH1201" t="str">
        <f>IF(OR(ISBLANK('!0'!AN1203),ISERROR('!0'!AN1203)),"",'!0'!AN1203)</f>
        <v/>
      </c>
      <c r="AI1201" t="str">
        <f>IF(OR(ISBLANK('!0'!AO1203),ISERROR('!0'!AO1203)),"",'!0'!AO1203)</f>
        <v/>
      </c>
      <c r="AJ1201" t="str">
        <f>IF(OR(ISBLANK('!0'!AP1203),ISERROR('!0'!AP1203)),"",'!0'!AP1203)</f>
        <v/>
      </c>
      <c r="AK1201" t="str">
        <f>IF(OR(ISBLANK('!0'!AQ1203),ISERROR('!0'!AQ1203)),"",'!0'!AQ1203)</f>
        <v/>
      </c>
      <c r="AL1201" t="str">
        <f>IF(OR(ISBLANK('!0'!AR1203),ISERROR('!0'!AR1203)),"",'!0'!AR1203)</f>
        <v/>
      </c>
      <c r="AM1201" t="str">
        <f>IF(OR(ISBLANK('!0'!AS1203),ISERROR('!0'!AS1203)),"",'!0'!AS1203)</f>
        <v/>
      </c>
      <c r="AN1201" t="str">
        <f>IF(OR(ISBLANK('!0'!AT1203),ISERROR('!0'!AT1203)),"",'!0'!AT1203)</f>
        <v/>
      </c>
      <c r="AO1201" t="str">
        <f>IF(OR(ISBLANK('!0'!AU1203),ISERROR('!0'!AU1203)),"",'!0'!AU1203)</f>
        <v/>
      </c>
      <c r="AP1201" t="str">
        <f>IF(OR(ISBLANK('!0'!AV1203),ISERROR('!0'!AV1203)),"",'!0'!AV1203)</f>
        <v/>
      </c>
      <c r="AQ1201" t="str">
        <f>IF(OR(ISBLANK('!0'!AW1203),ISERROR('!0'!AW1203)),"",'!0'!AW1203)</f>
        <v/>
      </c>
      <c r="AR1201" t="str">
        <f>IF(OR(ISBLANK('!0'!AX1203),ISERROR('!0'!AX1203)),"",'!0'!AX1203)</f>
        <v/>
      </c>
      <c r="AS1201" t="str">
        <f>IF(OR(ISBLANK('!0'!AY1203),ISERROR('!0'!AY1203)),"",'!0'!AY1203)</f>
        <v/>
      </c>
      <c r="AT1201" t="str">
        <f>IF(OR(ISBLANK('!0'!AZ1203),ISERROR('!0'!AZ1203)),"",'!0'!AZ1203)</f>
        <v/>
      </c>
      <c r="AU1201" t="str">
        <f>IF(OR(ISBLANK('!0'!BA1203),ISERROR('!0'!BA1203)),"",'!0'!BA1203)</f>
        <v/>
      </c>
      <c r="AV1201" t="str">
        <f>IF(OR(ISBLANK('!0'!BB1203),ISERROR('!0'!BB1203)),"",'!0'!BB1203)</f>
        <v/>
      </c>
      <c r="AW1201" t="str">
        <f>IF(OR(ISBLANK('!0'!BC1203),ISERROR('!0'!BC1203)),"",'!0'!BC1203)</f>
        <v/>
      </c>
      <c r="AX1201" t="str">
        <f>IF(OR(ISBLANK('!0'!BD1203),ISERROR('!0'!BD1203)),"",'!0'!BD1203)</f>
        <v/>
      </c>
      <c r="AY1201" t="str">
        <f>IF(OR(ISBLANK('!0'!BE1203),ISERROR('!0'!BE1203)),"",'!0'!BE1203)</f>
        <v/>
      </c>
      <c r="AZ1201" t="str">
        <f>IF(OR(ISBLANK('!0'!BF1203),ISERROR('!0'!BF1203)),"",'!0'!BF1203)</f>
        <v/>
      </c>
      <c r="BA1201" t="str">
        <f>IF(OR(ISBLANK('!0'!BG1203),ISERROR('!0'!BG1203)),"",'!0'!BG1203)</f>
        <v/>
      </c>
      <c r="BB1201" t="str">
        <f>IF(OR(ISBLANK('!0'!BH1203),ISERROR('!0'!BH1203)),"",'!0'!BH1203)</f>
        <v/>
      </c>
      <c r="BC1201" t="str">
        <f>IF(OR(ISBLANK('!0'!BI1203),ISERROR('!0'!BI1203)),"",'!0'!BI1203)</f>
        <v/>
      </c>
    </row>
    <row r="1202" spans="1:55" ht="12.75" customHeight="1" x14ac:dyDescent="0.2">
      <c r="A1202" t="str">
        <f>IF(OR(ISBLANK('!0'!A1204),ISERROR('!0'!A1204)),"",'!0'!A1204)</f>
        <v/>
      </c>
      <c r="B1202" t="str">
        <f>IF(OR(ISBLANK('!0'!B1204),ISERROR('!0'!B1204)),"",'!0'!B1204)</f>
        <v/>
      </c>
      <c r="C1202" t="str">
        <f>IF(OR(ISBLANK('!0'!C1203),ISERROR('!0'!C1203)),"",'!0'!C1203)</f>
        <v/>
      </c>
      <c r="D1202" t="str">
        <f>IF(OR(ISBLANK('!0'!D1204),ISERROR('!0'!D1204)),"",'!0'!D1204)</f>
        <v/>
      </c>
      <c r="E1202" t="str">
        <f>IF(OR(ISBLANK('!0'!E1204),ISERROR('!0'!E1204)),"",'!0'!E1204)</f>
        <v/>
      </c>
      <c r="F1202" t="str">
        <f>IF(OR(ISBLANK('!0'!F1204),ISERROR('!0'!F1204)),"",'!0'!F1204)</f>
        <v/>
      </c>
      <c r="G1202" t="str">
        <f>IF(OR(ISBLANK('!0'!G1204),ISERROR('!0'!G1204)),"",'!0'!G1204)</f>
        <v/>
      </c>
      <c r="H1202" t="str">
        <f>IF(OR(ISBLANK('!0'!H1204),ISERROR('!0'!H1204)),"",'!0'!H1204)</f>
        <v/>
      </c>
      <c r="I1202" s="4" t="str">
        <f>IF(OR(ISBLANK('!0'!I1204),ISERROR('!0'!I1204)),"",'!0'!I1204)</f>
        <v/>
      </c>
      <c r="J1202" t="str">
        <f>IF(OR(ISBLANK('!0'!J1204),ISERROR('!0'!J1204)),"",'!0'!J1204)</f>
        <v/>
      </c>
      <c r="K1202" s="59" t="str">
        <f>IF(OR(ISBLANK('!0'!K1204),ISERROR('!0'!K1204)),"",'!0'!K1204)</f>
        <v/>
      </c>
      <c r="L1202" t="str">
        <f>IF(OR(ISBLANK('!0'!L1204),ISERROR('!0'!L1204)),"",'!0'!L1204)</f>
        <v/>
      </c>
      <c r="M1202" t="str">
        <f>IF(OR(ISBLANK('!0'!M1204),ISERROR('!0'!M1204)),"",'!0'!M1204)</f>
        <v/>
      </c>
      <c r="N1202" t="str">
        <f>IF(OR(ISBLANK('!0'!N1204),ISERROR('!0'!N1204)),"",'!0'!N1204)</f>
        <v/>
      </c>
      <c r="O1202" t="str">
        <f>IF(OR(ISBLANK('!0'!O1204),ISERROR('!0'!O1204)),"",'!0'!O1204)</f>
        <v/>
      </c>
      <c r="P1202" t="str">
        <f>IF(OR(ISBLANK('!0'!P1204),ISERROR('!0'!P1204)),"",'!0'!P1204)</f>
        <v/>
      </c>
      <c r="Q1202" t="str">
        <f>IF(OR(ISBLANK('!0'!Q1204),ISERROR('!0'!Q1204)),"",'!0'!Q1204)</f>
        <v/>
      </c>
      <c r="R1202" t="str">
        <f>IF(OR(ISBLANK('!0'!R1204),ISERROR('!0'!R1204)),"",'!0'!R1204)</f>
        <v/>
      </c>
      <c r="S1202" t="str">
        <f>IF(OR(ISBLANK('!0'!S1204),ISERROR('!0'!S1204)),"",'!0'!S1204)</f>
        <v/>
      </c>
      <c r="T1202" t="str">
        <f>IF(OR(ISBLANK('!0'!T1204),ISERROR('!0'!T1204)),"",'!0'!T1204)</f>
        <v/>
      </c>
      <c r="U1202" t="str">
        <f>IF(OR(ISBLANK('!0'!U1204),ISERROR('!0'!U1204)),"",'!0'!U1204)</f>
        <v/>
      </c>
      <c r="V1202" t="str">
        <f>IF(OR(ISBLANK('!0'!V1204),ISERROR('!0'!V1204)),"",'!0'!V1204)</f>
        <v/>
      </c>
      <c r="W1202" t="str">
        <f>IF(OR(ISBLANK('!0'!W1204),ISERROR('!0'!W1204)),"",'!0'!W1204)</f>
        <v/>
      </c>
      <c r="X1202" t="str">
        <f>IF(OR(ISBLANK('!0'!X1204),ISERROR('!0'!X1204)),"",'!0'!X1204)</f>
        <v/>
      </c>
      <c r="Y1202" t="str">
        <f>IF(OR(ISBLANK('!0'!Y1204),ISERROR('!0'!Y1204)),"",'!0'!Y1204)</f>
        <v/>
      </c>
      <c r="Z1202" t="str">
        <f>IF(OR(ISBLANK('!0'!Z1204),ISERROR('!0'!Z1204)),"",'!0'!Z1204)</f>
        <v/>
      </c>
      <c r="AA1202" t="str">
        <f>IF(OR(ISBLANK('!0'!AA1204),ISERROR('!0'!AA1204)),"",'!0'!AA1204)</f>
        <v/>
      </c>
      <c r="AB1202" t="str">
        <f>IF(OR(ISBLANK('!0'!AB1204),ISERROR('!0'!AB1204)),"",'!0'!AB1204)</f>
        <v/>
      </c>
      <c r="AC1202" t="str">
        <f>IF(OR(ISBLANK('!0'!AI1204),ISERROR('!0'!AI1204)),"",'!0'!AI1204)</f>
        <v/>
      </c>
      <c r="AD1202" t="str">
        <f>IF(OR(ISBLANK('!0'!AJ1204),ISERROR('!0'!AJ1204)),"",'!0'!AJ1204)</f>
        <v/>
      </c>
      <c r="AE1202" t="str">
        <f>IF(OR(ISBLANK('!0'!AK1204),ISERROR('!0'!AK1204)),"",'!0'!AK1204)</f>
        <v/>
      </c>
      <c r="AF1202" t="str">
        <f>IF(OR(ISBLANK('!0'!AL1204),ISERROR('!0'!AL1204)),"",'!0'!AL1204)</f>
        <v/>
      </c>
      <c r="AG1202" t="str">
        <f>IF(OR(ISBLANK('!0'!AM1204),ISERROR('!0'!AM1204)),"",'!0'!AM1204)</f>
        <v/>
      </c>
      <c r="AH1202" t="str">
        <f>IF(OR(ISBLANK('!0'!AN1204),ISERROR('!0'!AN1204)),"",'!0'!AN1204)</f>
        <v/>
      </c>
      <c r="AI1202" t="str">
        <f>IF(OR(ISBLANK('!0'!AO1204),ISERROR('!0'!AO1204)),"",'!0'!AO1204)</f>
        <v/>
      </c>
      <c r="AJ1202" t="str">
        <f>IF(OR(ISBLANK('!0'!AP1204),ISERROR('!0'!AP1204)),"",'!0'!AP1204)</f>
        <v/>
      </c>
      <c r="AK1202" t="str">
        <f>IF(OR(ISBLANK('!0'!AQ1204),ISERROR('!0'!AQ1204)),"",'!0'!AQ1204)</f>
        <v/>
      </c>
      <c r="AL1202" t="str">
        <f>IF(OR(ISBLANK('!0'!AR1204),ISERROR('!0'!AR1204)),"",'!0'!AR1204)</f>
        <v/>
      </c>
      <c r="AM1202" t="str">
        <f>IF(OR(ISBLANK('!0'!AS1204),ISERROR('!0'!AS1204)),"",'!0'!AS1204)</f>
        <v/>
      </c>
      <c r="AN1202" t="str">
        <f>IF(OR(ISBLANK('!0'!AT1204),ISERROR('!0'!AT1204)),"",'!0'!AT1204)</f>
        <v/>
      </c>
      <c r="AO1202" t="str">
        <f>IF(OR(ISBLANK('!0'!AU1204),ISERROR('!0'!AU1204)),"",'!0'!AU1204)</f>
        <v/>
      </c>
      <c r="AP1202" t="str">
        <f>IF(OR(ISBLANK('!0'!AV1204),ISERROR('!0'!AV1204)),"",'!0'!AV1204)</f>
        <v/>
      </c>
      <c r="AQ1202" t="str">
        <f>IF(OR(ISBLANK('!0'!AW1204),ISERROR('!0'!AW1204)),"",'!0'!AW1204)</f>
        <v/>
      </c>
      <c r="AR1202" t="str">
        <f>IF(OR(ISBLANK('!0'!AX1204),ISERROR('!0'!AX1204)),"",'!0'!AX1204)</f>
        <v/>
      </c>
      <c r="AS1202" t="str">
        <f>IF(OR(ISBLANK('!0'!AY1204),ISERROR('!0'!AY1204)),"",'!0'!AY1204)</f>
        <v/>
      </c>
      <c r="AT1202" t="str">
        <f>IF(OR(ISBLANK('!0'!AZ1204),ISERROR('!0'!AZ1204)),"",'!0'!AZ1204)</f>
        <v/>
      </c>
      <c r="AU1202" t="str">
        <f>IF(OR(ISBLANK('!0'!BA1204),ISERROR('!0'!BA1204)),"",'!0'!BA1204)</f>
        <v/>
      </c>
      <c r="AV1202" t="str">
        <f>IF(OR(ISBLANK('!0'!BB1204),ISERROR('!0'!BB1204)),"",'!0'!BB1204)</f>
        <v/>
      </c>
      <c r="AW1202" t="str">
        <f>IF(OR(ISBLANK('!0'!BC1204),ISERROR('!0'!BC1204)),"",'!0'!BC1204)</f>
        <v/>
      </c>
      <c r="AX1202" t="str">
        <f>IF(OR(ISBLANK('!0'!BD1204),ISERROR('!0'!BD1204)),"",'!0'!BD1204)</f>
        <v/>
      </c>
      <c r="AY1202" t="str">
        <f>IF(OR(ISBLANK('!0'!BE1204),ISERROR('!0'!BE1204)),"",'!0'!BE1204)</f>
        <v/>
      </c>
      <c r="AZ1202" t="str">
        <f>IF(OR(ISBLANK('!0'!BF1204),ISERROR('!0'!BF1204)),"",'!0'!BF1204)</f>
        <v/>
      </c>
      <c r="BA1202" t="str">
        <f>IF(OR(ISBLANK('!0'!BG1204),ISERROR('!0'!BG1204)),"",'!0'!BG1204)</f>
        <v/>
      </c>
      <c r="BB1202" t="str">
        <f>IF(OR(ISBLANK('!0'!BH1204),ISERROR('!0'!BH1204)),"",'!0'!BH1204)</f>
        <v/>
      </c>
      <c r="BC1202" t="str">
        <f>IF(OR(ISBLANK('!0'!BI1204),ISERROR('!0'!BI1204)),"",'!0'!BI1204)</f>
        <v/>
      </c>
    </row>
    <row r="1203" spans="1:55" ht="12.75" customHeight="1" x14ac:dyDescent="0.2">
      <c r="A1203" t="str">
        <f>IF(OR(ISBLANK('!0'!A1205),ISERROR('!0'!A1205)),"",'!0'!A1205)</f>
        <v/>
      </c>
      <c r="B1203" t="str">
        <f>IF(OR(ISBLANK('!0'!B1205),ISERROR('!0'!B1205)),"",'!0'!B1205)</f>
        <v/>
      </c>
      <c r="C1203" t="str">
        <f>IF(OR(ISBLANK('!0'!C1204),ISERROR('!0'!C1204)),"",'!0'!C1204)</f>
        <v/>
      </c>
      <c r="D1203" t="str">
        <f>IF(OR(ISBLANK('!0'!D1205),ISERROR('!0'!D1205)),"",'!0'!D1205)</f>
        <v/>
      </c>
      <c r="E1203" t="str">
        <f>IF(OR(ISBLANK('!0'!E1205),ISERROR('!0'!E1205)),"",'!0'!E1205)</f>
        <v/>
      </c>
      <c r="F1203" t="str">
        <f>IF(OR(ISBLANK('!0'!F1205),ISERROR('!0'!F1205)),"",'!0'!F1205)</f>
        <v/>
      </c>
      <c r="G1203" t="str">
        <f>IF(OR(ISBLANK('!0'!G1205),ISERROR('!0'!G1205)),"",'!0'!G1205)</f>
        <v/>
      </c>
      <c r="H1203" t="str">
        <f>IF(OR(ISBLANK('!0'!H1205),ISERROR('!0'!H1205)),"",'!0'!H1205)</f>
        <v/>
      </c>
      <c r="I1203" s="4" t="str">
        <f>IF(OR(ISBLANK('!0'!I1205),ISERROR('!0'!I1205)),"",'!0'!I1205)</f>
        <v/>
      </c>
      <c r="J1203" t="str">
        <f>IF(OR(ISBLANK('!0'!J1205),ISERROR('!0'!J1205)),"",'!0'!J1205)</f>
        <v/>
      </c>
      <c r="K1203" s="59" t="str">
        <f>IF(OR(ISBLANK('!0'!K1205),ISERROR('!0'!K1205)),"",'!0'!K1205)</f>
        <v/>
      </c>
      <c r="L1203" t="str">
        <f>IF(OR(ISBLANK('!0'!L1205),ISERROR('!0'!L1205)),"",'!0'!L1205)</f>
        <v/>
      </c>
      <c r="M1203" t="str">
        <f>IF(OR(ISBLANK('!0'!M1205),ISERROR('!0'!M1205)),"",'!0'!M1205)</f>
        <v/>
      </c>
      <c r="N1203" t="str">
        <f>IF(OR(ISBLANK('!0'!N1205),ISERROR('!0'!N1205)),"",'!0'!N1205)</f>
        <v/>
      </c>
      <c r="O1203" t="str">
        <f>IF(OR(ISBLANK('!0'!O1205),ISERROR('!0'!O1205)),"",'!0'!O1205)</f>
        <v/>
      </c>
      <c r="P1203" t="str">
        <f>IF(OR(ISBLANK('!0'!P1205),ISERROR('!0'!P1205)),"",'!0'!P1205)</f>
        <v/>
      </c>
      <c r="Q1203" t="str">
        <f>IF(OR(ISBLANK('!0'!Q1205),ISERROR('!0'!Q1205)),"",'!0'!Q1205)</f>
        <v/>
      </c>
      <c r="R1203" t="str">
        <f>IF(OR(ISBLANK('!0'!R1205),ISERROR('!0'!R1205)),"",'!0'!R1205)</f>
        <v/>
      </c>
      <c r="S1203" t="str">
        <f>IF(OR(ISBLANK('!0'!S1205),ISERROR('!0'!S1205)),"",'!0'!S1205)</f>
        <v/>
      </c>
      <c r="T1203" t="str">
        <f>IF(OR(ISBLANK('!0'!T1205),ISERROR('!0'!T1205)),"",'!0'!T1205)</f>
        <v/>
      </c>
      <c r="U1203" t="str">
        <f>IF(OR(ISBLANK('!0'!U1205),ISERROR('!0'!U1205)),"",'!0'!U1205)</f>
        <v/>
      </c>
      <c r="V1203" t="str">
        <f>IF(OR(ISBLANK('!0'!V1205),ISERROR('!0'!V1205)),"",'!0'!V1205)</f>
        <v/>
      </c>
      <c r="W1203" t="str">
        <f>IF(OR(ISBLANK('!0'!W1205),ISERROR('!0'!W1205)),"",'!0'!W1205)</f>
        <v/>
      </c>
      <c r="X1203" t="str">
        <f>IF(OR(ISBLANK('!0'!X1205),ISERROR('!0'!X1205)),"",'!0'!X1205)</f>
        <v/>
      </c>
      <c r="Y1203" t="str">
        <f>IF(OR(ISBLANK('!0'!Y1205),ISERROR('!0'!Y1205)),"",'!0'!Y1205)</f>
        <v/>
      </c>
      <c r="Z1203" t="str">
        <f>IF(OR(ISBLANK('!0'!Z1205),ISERROR('!0'!Z1205)),"",'!0'!Z1205)</f>
        <v/>
      </c>
      <c r="AA1203" t="str">
        <f>IF(OR(ISBLANK('!0'!AA1205),ISERROR('!0'!AA1205)),"",'!0'!AA1205)</f>
        <v/>
      </c>
      <c r="AB1203" t="str">
        <f>IF(OR(ISBLANK('!0'!AB1205),ISERROR('!0'!AB1205)),"",'!0'!AB1205)</f>
        <v/>
      </c>
      <c r="AC1203" t="str">
        <f>IF(OR(ISBLANK('!0'!AI1205),ISERROR('!0'!AI1205)),"",'!0'!AI1205)</f>
        <v/>
      </c>
      <c r="AD1203" t="str">
        <f>IF(OR(ISBLANK('!0'!AJ1205),ISERROR('!0'!AJ1205)),"",'!0'!AJ1205)</f>
        <v/>
      </c>
      <c r="AE1203" t="str">
        <f>IF(OR(ISBLANK('!0'!AK1205),ISERROR('!0'!AK1205)),"",'!0'!AK1205)</f>
        <v/>
      </c>
      <c r="AF1203" t="str">
        <f>IF(OR(ISBLANK('!0'!AL1205),ISERROR('!0'!AL1205)),"",'!0'!AL1205)</f>
        <v/>
      </c>
      <c r="AG1203" t="str">
        <f>IF(OR(ISBLANK('!0'!AM1205),ISERROR('!0'!AM1205)),"",'!0'!AM1205)</f>
        <v/>
      </c>
      <c r="AH1203" t="str">
        <f>IF(OR(ISBLANK('!0'!AN1205),ISERROR('!0'!AN1205)),"",'!0'!AN1205)</f>
        <v/>
      </c>
      <c r="AI1203" t="str">
        <f>IF(OR(ISBLANK('!0'!AO1205),ISERROR('!0'!AO1205)),"",'!0'!AO1205)</f>
        <v/>
      </c>
      <c r="AJ1203" t="str">
        <f>IF(OR(ISBLANK('!0'!AP1205),ISERROR('!0'!AP1205)),"",'!0'!AP1205)</f>
        <v/>
      </c>
      <c r="AK1203" t="str">
        <f>IF(OR(ISBLANK('!0'!AQ1205),ISERROR('!0'!AQ1205)),"",'!0'!AQ1205)</f>
        <v/>
      </c>
      <c r="AL1203" t="str">
        <f>IF(OR(ISBLANK('!0'!AR1205),ISERROR('!0'!AR1205)),"",'!0'!AR1205)</f>
        <v/>
      </c>
      <c r="AM1203" t="str">
        <f>IF(OR(ISBLANK('!0'!AS1205),ISERROR('!0'!AS1205)),"",'!0'!AS1205)</f>
        <v/>
      </c>
      <c r="AN1203" t="str">
        <f>IF(OR(ISBLANK('!0'!AT1205),ISERROR('!0'!AT1205)),"",'!0'!AT1205)</f>
        <v/>
      </c>
      <c r="AO1203" t="str">
        <f>IF(OR(ISBLANK('!0'!AU1205),ISERROR('!0'!AU1205)),"",'!0'!AU1205)</f>
        <v/>
      </c>
      <c r="AP1203" t="str">
        <f>IF(OR(ISBLANK('!0'!AV1205),ISERROR('!0'!AV1205)),"",'!0'!AV1205)</f>
        <v/>
      </c>
      <c r="AQ1203" t="str">
        <f>IF(OR(ISBLANK('!0'!AW1205),ISERROR('!0'!AW1205)),"",'!0'!AW1205)</f>
        <v/>
      </c>
      <c r="AR1203" t="str">
        <f>IF(OR(ISBLANK('!0'!AX1205),ISERROR('!0'!AX1205)),"",'!0'!AX1205)</f>
        <v/>
      </c>
      <c r="AS1203" t="str">
        <f>IF(OR(ISBLANK('!0'!AY1205),ISERROR('!0'!AY1205)),"",'!0'!AY1205)</f>
        <v/>
      </c>
      <c r="AT1203" t="str">
        <f>IF(OR(ISBLANK('!0'!AZ1205),ISERROR('!0'!AZ1205)),"",'!0'!AZ1205)</f>
        <v/>
      </c>
      <c r="AU1203" t="str">
        <f>IF(OR(ISBLANK('!0'!BA1205),ISERROR('!0'!BA1205)),"",'!0'!BA1205)</f>
        <v/>
      </c>
      <c r="AV1203" t="str">
        <f>IF(OR(ISBLANK('!0'!BB1205),ISERROR('!0'!BB1205)),"",'!0'!BB1205)</f>
        <v/>
      </c>
      <c r="AW1203" t="str">
        <f>IF(OR(ISBLANK('!0'!BC1205),ISERROR('!0'!BC1205)),"",'!0'!BC1205)</f>
        <v/>
      </c>
      <c r="AX1203" t="str">
        <f>IF(OR(ISBLANK('!0'!BD1205),ISERROR('!0'!BD1205)),"",'!0'!BD1205)</f>
        <v/>
      </c>
      <c r="AY1203" t="str">
        <f>IF(OR(ISBLANK('!0'!BE1205),ISERROR('!0'!BE1205)),"",'!0'!BE1205)</f>
        <v/>
      </c>
      <c r="AZ1203" t="str">
        <f>IF(OR(ISBLANK('!0'!BF1205),ISERROR('!0'!BF1205)),"",'!0'!BF1205)</f>
        <v/>
      </c>
      <c r="BA1203" t="str">
        <f>IF(OR(ISBLANK('!0'!BG1205),ISERROR('!0'!BG1205)),"",'!0'!BG1205)</f>
        <v/>
      </c>
      <c r="BB1203" t="str">
        <f>IF(OR(ISBLANK('!0'!BH1205),ISERROR('!0'!BH1205)),"",'!0'!BH1205)</f>
        <v/>
      </c>
      <c r="BC1203" t="str">
        <f>IF(OR(ISBLANK('!0'!BI1205),ISERROR('!0'!BI1205)),"",'!0'!BI1205)</f>
        <v/>
      </c>
    </row>
    <row r="1204" spans="1:55" ht="12.75" customHeight="1" x14ac:dyDescent="0.2">
      <c r="A1204" t="str">
        <f>IF(OR(ISBLANK('!0'!A1206),ISERROR('!0'!A1206)),"",'!0'!A1206)</f>
        <v/>
      </c>
      <c r="B1204" t="str">
        <f>IF(OR(ISBLANK('!0'!B1206),ISERROR('!0'!B1206)),"",'!0'!B1206)</f>
        <v/>
      </c>
      <c r="C1204" t="str">
        <f>IF(OR(ISBLANK('!0'!C1205),ISERROR('!0'!C1205)),"",'!0'!C1205)</f>
        <v/>
      </c>
      <c r="D1204" t="str">
        <f>IF(OR(ISBLANK('!0'!D1206),ISERROR('!0'!D1206)),"",'!0'!D1206)</f>
        <v/>
      </c>
      <c r="E1204" t="str">
        <f>IF(OR(ISBLANK('!0'!E1206),ISERROR('!0'!E1206)),"",'!0'!E1206)</f>
        <v/>
      </c>
      <c r="F1204" t="str">
        <f>IF(OR(ISBLANK('!0'!F1206),ISERROR('!0'!F1206)),"",'!0'!F1206)</f>
        <v/>
      </c>
      <c r="G1204" t="str">
        <f>IF(OR(ISBLANK('!0'!G1206),ISERROR('!0'!G1206)),"",'!0'!G1206)</f>
        <v/>
      </c>
      <c r="H1204" t="str">
        <f>IF(OR(ISBLANK('!0'!H1206),ISERROR('!0'!H1206)),"",'!0'!H1206)</f>
        <v/>
      </c>
      <c r="I1204" s="4" t="str">
        <f>IF(OR(ISBLANK('!0'!I1206),ISERROR('!0'!I1206)),"",'!0'!I1206)</f>
        <v/>
      </c>
      <c r="J1204" t="str">
        <f>IF(OR(ISBLANK('!0'!J1206),ISERROR('!0'!J1206)),"",'!0'!J1206)</f>
        <v/>
      </c>
      <c r="K1204" s="59" t="str">
        <f>IF(OR(ISBLANK('!0'!K1206),ISERROR('!0'!K1206)),"",'!0'!K1206)</f>
        <v/>
      </c>
      <c r="L1204" t="str">
        <f>IF(OR(ISBLANK('!0'!L1206),ISERROR('!0'!L1206)),"",'!0'!L1206)</f>
        <v/>
      </c>
      <c r="M1204" t="str">
        <f>IF(OR(ISBLANK('!0'!M1206),ISERROR('!0'!M1206)),"",'!0'!M1206)</f>
        <v/>
      </c>
      <c r="N1204" t="str">
        <f>IF(OR(ISBLANK('!0'!N1206),ISERROR('!0'!N1206)),"",'!0'!N1206)</f>
        <v/>
      </c>
      <c r="O1204" t="str">
        <f>IF(OR(ISBLANK('!0'!O1206),ISERROR('!0'!O1206)),"",'!0'!O1206)</f>
        <v/>
      </c>
      <c r="P1204" t="str">
        <f>IF(OR(ISBLANK('!0'!P1206),ISERROR('!0'!P1206)),"",'!0'!P1206)</f>
        <v/>
      </c>
      <c r="Q1204" t="str">
        <f>IF(OR(ISBLANK('!0'!Q1206),ISERROR('!0'!Q1206)),"",'!0'!Q1206)</f>
        <v/>
      </c>
      <c r="R1204" t="str">
        <f>IF(OR(ISBLANK('!0'!R1206),ISERROR('!0'!R1206)),"",'!0'!R1206)</f>
        <v/>
      </c>
      <c r="S1204" t="str">
        <f>IF(OR(ISBLANK('!0'!S1206),ISERROR('!0'!S1206)),"",'!0'!S1206)</f>
        <v/>
      </c>
      <c r="T1204" t="str">
        <f>IF(OR(ISBLANK('!0'!T1206),ISERROR('!0'!T1206)),"",'!0'!T1206)</f>
        <v/>
      </c>
      <c r="U1204" t="str">
        <f>IF(OR(ISBLANK('!0'!U1206),ISERROR('!0'!U1206)),"",'!0'!U1206)</f>
        <v/>
      </c>
      <c r="V1204" t="str">
        <f>IF(OR(ISBLANK('!0'!V1206),ISERROR('!0'!V1206)),"",'!0'!V1206)</f>
        <v/>
      </c>
      <c r="W1204" t="str">
        <f>IF(OR(ISBLANK('!0'!W1206),ISERROR('!0'!W1206)),"",'!0'!W1206)</f>
        <v/>
      </c>
      <c r="X1204" t="str">
        <f>IF(OR(ISBLANK('!0'!X1206),ISERROR('!0'!X1206)),"",'!0'!X1206)</f>
        <v/>
      </c>
      <c r="Y1204" t="str">
        <f>IF(OR(ISBLANK('!0'!Y1206),ISERROR('!0'!Y1206)),"",'!0'!Y1206)</f>
        <v/>
      </c>
      <c r="Z1204" t="str">
        <f>IF(OR(ISBLANK('!0'!Z1206),ISERROR('!0'!Z1206)),"",'!0'!Z1206)</f>
        <v/>
      </c>
      <c r="AA1204" t="str">
        <f>IF(OR(ISBLANK('!0'!AA1206),ISERROR('!0'!AA1206)),"",'!0'!AA1206)</f>
        <v/>
      </c>
      <c r="AB1204" t="str">
        <f>IF(OR(ISBLANK('!0'!AB1206),ISERROR('!0'!AB1206)),"",'!0'!AB1206)</f>
        <v/>
      </c>
      <c r="AC1204" t="str">
        <f>IF(OR(ISBLANK('!0'!AI1206),ISERROR('!0'!AI1206)),"",'!0'!AI1206)</f>
        <v/>
      </c>
      <c r="AD1204" t="str">
        <f>IF(OR(ISBLANK('!0'!AJ1206),ISERROR('!0'!AJ1206)),"",'!0'!AJ1206)</f>
        <v/>
      </c>
      <c r="AE1204" t="str">
        <f>IF(OR(ISBLANK('!0'!AK1206),ISERROR('!0'!AK1206)),"",'!0'!AK1206)</f>
        <v/>
      </c>
      <c r="AF1204" t="str">
        <f>IF(OR(ISBLANK('!0'!AL1206),ISERROR('!0'!AL1206)),"",'!0'!AL1206)</f>
        <v/>
      </c>
      <c r="AG1204" t="str">
        <f>IF(OR(ISBLANK('!0'!AM1206),ISERROR('!0'!AM1206)),"",'!0'!AM1206)</f>
        <v/>
      </c>
      <c r="AH1204" t="str">
        <f>IF(OR(ISBLANK('!0'!AN1206),ISERROR('!0'!AN1206)),"",'!0'!AN1206)</f>
        <v/>
      </c>
      <c r="AI1204" t="str">
        <f>IF(OR(ISBLANK('!0'!AO1206),ISERROR('!0'!AO1206)),"",'!0'!AO1206)</f>
        <v/>
      </c>
      <c r="AJ1204" t="str">
        <f>IF(OR(ISBLANK('!0'!AP1206),ISERROR('!0'!AP1206)),"",'!0'!AP1206)</f>
        <v/>
      </c>
      <c r="AK1204" t="str">
        <f>IF(OR(ISBLANK('!0'!AQ1206),ISERROR('!0'!AQ1206)),"",'!0'!AQ1206)</f>
        <v/>
      </c>
      <c r="AL1204" t="str">
        <f>IF(OR(ISBLANK('!0'!AR1206),ISERROR('!0'!AR1206)),"",'!0'!AR1206)</f>
        <v/>
      </c>
      <c r="AM1204" t="str">
        <f>IF(OR(ISBLANK('!0'!AS1206),ISERROR('!0'!AS1206)),"",'!0'!AS1206)</f>
        <v/>
      </c>
      <c r="AN1204" t="str">
        <f>IF(OR(ISBLANK('!0'!AT1206),ISERROR('!0'!AT1206)),"",'!0'!AT1206)</f>
        <v/>
      </c>
      <c r="AO1204" t="str">
        <f>IF(OR(ISBLANK('!0'!AU1206),ISERROR('!0'!AU1206)),"",'!0'!AU1206)</f>
        <v/>
      </c>
      <c r="AP1204" t="str">
        <f>IF(OR(ISBLANK('!0'!AV1206),ISERROR('!0'!AV1206)),"",'!0'!AV1206)</f>
        <v/>
      </c>
      <c r="AQ1204" t="str">
        <f>IF(OR(ISBLANK('!0'!AW1206),ISERROR('!0'!AW1206)),"",'!0'!AW1206)</f>
        <v/>
      </c>
      <c r="AR1204" t="str">
        <f>IF(OR(ISBLANK('!0'!AX1206),ISERROR('!0'!AX1206)),"",'!0'!AX1206)</f>
        <v/>
      </c>
      <c r="AS1204" t="str">
        <f>IF(OR(ISBLANK('!0'!AY1206),ISERROR('!0'!AY1206)),"",'!0'!AY1206)</f>
        <v/>
      </c>
      <c r="AT1204" t="str">
        <f>IF(OR(ISBLANK('!0'!AZ1206),ISERROR('!0'!AZ1206)),"",'!0'!AZ1206)</f>
        <v/>
      </c>
      <c r="AU1204" t="str">
        <f>IF(OR(ISBLANK('!0'!BA1206),ISERROR('!0'!BA1206)),"",'!0'!BA1206)</f>
        <v/>
      </c>
      <c r="AV1204" t="str">
        <f>IF(OR(ISBLANK('!0'!BB1206),ISERROR('!0'!BB1206)),"",'!0'!BB1206)</f>
        <v/>
      </c>
      <c r="AW1204" t="str">
        <f>IF(OR(ISBLANK('!0'!BC1206),ISERROR('!0'!BC1206)),"",'!0'!BC1206)</f>
        <v/>
      </c>
      <c r="AX1204" t="str">
        <f>IF(OR(ISBLANK('!0'!BD1206),ISERROR('!0'!BD1206)),"",'!0'!BD1206)</f>
        <v/>
      </c>
      <c r="AY1204" t="str">
        <f>IF(OR(ISBLANK('!0'!BE1206),ISERROR('!0'!BE1206)),"",'!0'!BE1206)</f>
        <v/>
      </c>
      <c r="AZ1204" t="str">
        <f>IF(OR(ISBLANK('!0'!BF1206),ISERROR('!0'!BF1206)),"",'!0'!BF1206)</f>
        <v/>
      </c>
      <c r="BA1204" t="str">
        <f>IF(OR(ISBLANK('!0'!BG1206),ISERROR('!0'!BG1206)),"",'!0'!BG1206)</f>
        <v/>
      </c>
      <c r="BB1204" t="str">
        <f>IF(OR(ISBLANK('!0'!BH1206),ISERROR('!0'!BH1206)),"",'!0'!BH1206)</f>
        <v/>
      </c>
      <c r="BC1204" t="str">
        <f>IF(OR(ISBLANK('!0'!BI1206),ISERROR('!0'!BI1206)),"",'!0'!BI1206)</f>
        <v/>
      </c>
    </row>
    <row r="1205" spans="1:55" ht="12.75" customHeight="1" x14ac:dyDescent="0.2">
      <c r="A1205" t="str">
        <f>IF(OR(ISBLANK('!0'!A1207),ISERROR('!0'!A1207)),"",'!0'!A1207)</f>
        <v/>
      </c>
      <c r="B1205" t="str">
        <f>IF(OR(ISBLANK('!0'!B1207),ISERROR('!0'!B1207)),"",'!0'!B1207)</f>
        <v/>
      </c>
      <c r="C1205" t="str">
        <f>IF(OR(ISBLANK('!0'!C1206),ISERROR('!0'!C1206)),"",'!0'!C1206)</f>
        <v/>
      </c>
      <c r="D1205" t="str">
        <f>IF(OR(ISBLANK('!0'!D1207),ISERROR('!0'!D1207)),"",'!0'!D1207)</f>
        <v/>
      </c>
      <c r="E1205" t="str">
        <f>IF(OR(ISBLANK('!0'!E1207),ISERROR('!0'!E1207)),"",'!0'!E1207)</f>
        <v/>
      </c>
      <c r="F1205" t="str">
        <f>IF(OR(ISBLANK('!0'!F1207),ISERROR('!0'!F1207)),"",'!0'!F1207)</f>
        <v/>
      </c>
      <c r="G1205" t="str">
        <f>IF(OR(ISBLANK('!0'!G1207),ISERROR('!0'!G1207)),"",'!0'!G1207)</f>
        <v/>
      </c>
      <c r="H1205" t="str">
        <f>IF(OR(ISBLANK('!0'!H1207),ISERROR('!0'!H1207)),"",'!0'!H1207)</f>
        <v/>
      </c>
      <c r="I1205" s="4" t="str">
        <f>IF(OR(ISBLANK('!0'!I1207),ISERROR('!0'!I1207)),"",'!0'!I1207)</f>
        <v/>
      </c>
      <c r="J1205" t="str">
        <f>IF(OR(ISBLANK('!0'!J1207),ISERROR('!0'!J1207)),"",'!0'!J1207)</f>
        <v/>
      </c>
      <c r="K1205" s="59" t="str">
        <f>IF(OR(ISBLANK('!0'!K1207),ISERROR('!0'!K1207)),"",'!0'!K1207)</f>
        <v/>
      </c>
      <c r="L1205" t="str">
        <f>IF(OR(ISBLANK('!0'!L1207),ISERROR('!0'!L1207)),"",'!0'!L1207)</f>
        <v/>
      </c>
      <c r="M1205" t="str">
        <f>IF(OR(ISBLANK('!0'!M1207),ISERROR('!0'!M1207)),"",'!0'!M1207)</f>
        <v/>
      </c>
      <c r="N1205" t="str">
        <f>IF(OR(ISBLANK('!0'!N1207),ISERROR('!0'!N1207)),"",'!0'!N1207)</f>
        <v/>
      </c>
      <c r="O1205" t="str">
        <f>IF(OR(ISBLANK('!0'!O1207),ISERROR('!0'!O1207)),"",'!0'!O1207)</f>
        <v/>
      </c>
      <c r="P1205" t="str">
        <f>IF(OR(ISBLANK('!0'!P1207),ISERROR('!0'!P1207)),"",'!0'!P1207)</f>
        <v/>
      </c>
      <c r="Q1205" t="str">
        <f>IF(OR(ISBLANK('!0'!Q1207),ISERROR('!0'!Q1207)),"",'!0'!Q1207)</f>
        <v/>
      </c>
      <c r="R1205" t="str">
        <f>IF(OR(ISBLANK('!0'!R1207),ISERROR('!0'!R1207)),"",'!0'!R1207)</f>
        <v/>
      </c>
      <c r="S1205" t="str">
        <f>IF(OR(ISBLANK('!0'!S1207),ISERROR('!0'!S1207)),"",'!0'!S1207)</f>
        <v/>
      </c>
      <c r="T1205" t="str">
        <f>IF(OR(ISBLANK('!0'!T1207),ISERROR('!0'!T1207)),"",'!0'!T1207)</f>
        <v/>
      </c>
      <c r="U1205" t="str">
        <f>IF(OR(ISBLANK('!0'!U1207),ISERROR('!0'!U1207)),"",'!0'!U1207)</f>
        <v/>
      </c>
      <c r="V1205" t="str">
        <f>IF(OR(ISBLANK('!0'!V1207),ISERROR('!0'!V1207)),"",'!0'!V1207)</f>
        <v/>
      </c>
      <c r="W1205" t="str">
        <f>IF(OR(ISBLANK('!0'!W1207),ISERROR('!0'!W1207)),"",'!0'!W1207)</f>
        <v/>
      </c>
      <c r="X1205" t="str">
        <f>IF(OR(ISBLANK('!0'!X1207),ISERROR('!0'!X1207)),"",'!0'!X1207)</f>
        <v/>
      </c>
      <c r="Y1205" t="str">
        <f>IF(OR(ISBLANK('!0'!Y1207),ISERROR('!0'!Y1207)),"",'!0'!Y1207)</f>
        <v/>
      </c>
      <c r="Z1205" t="str">
        <f>IF(OR(ISBLANK('!0'!Z1207),ISERROR('!0'!Z1207)),"",'!0'!Z1207)</f>
        <v/>
      </c>
      <c r="AA1205" t="str">
        <f>IF(OR(ISBLANK('!0'!AA1207),ISERROR('!0'!AA1207)),"",'!0'!AA1207)</f>
        <v/>
      </c>
      <c r="AB1205" t="str">
        <f>IF(OR(ISBLANK('!0'!AB1207),ISERROR('!0'!AB1207)),"",'!0'!AB1207)</f>
        <v/>
      </c>
      <c r="AC1205" t="str">
        <f>IF(OR(ISBLANK('!0'!AI1207),ISERROR('!0'!AI1207)),"",'!0'!AI1207)</f>
        <v/>
      </c>
      <c r="AD1205" t="str">
        <f>IF(OR(ISBLANK('!0'!AJ1207),ISERROR('!0'!AJ1207)),"",'!0'!AJ1207)</f>
        <v/>
      </c>
      <c r="AE1205" t="str">
        <f>IF(OR(ISBLANK('!0'!AK1207),ISERROR('!0'!AK1207)),"",'!0'!AK1207)</f>
        <v/>
      </c>
      <c r="AF1205" t="str">
        <f>IF(OR(ISBLANK('!0'!AL1207),ISERROR('!0'!AL1207)),"",'!0'!AL1207)</f>
        <v/>
      </c>
      <c r="AG1205" t="str">
        <f>IF(OR(ISBLANK('!0'!AM1207),ISERROR('!0'!AM1207)),"",'!0'!AM1207)</f>
        <v/>
      </c>
      <c r="AH1205" t="str">
        <f>IF(OR(ISBLANK('!0'!AN1207),ISERROR('!0'!AN1207)),"",'!0'!AN1207)</f>
        <v/>
      </c>
      <c r="AI1205" t="str">
        <f>IF(OR(ISBLANK('!0'!AO1207),ISERROR('!0'!AO1207)),"",'!0'!AO1207)</f>
        <v/>
      </c>
      <c r="AJ1205" t="str">
        <f>IF(OR(ISBLANK('!0'!AP1207),ISERROR('!0'!AP1207)),"",'!0'!AP1207)</f>
        <v/>
      </c>
      <c r="AK1205" t="str">
        <f>IF(OR(ISBLANK('!0'!AQ1207),ISERROR('!0'!AQ1207)),"",'!0'!AQ1207)</f>
        <v/>
      </c>
      <c r="AL1205" t="str">
        <f>IF(OR(ISBLANK('!0'!AR1207),ISERROR('!0'!AR1207)),"",'!0'!AR1207)</f>
        <v/>
      </c>
      <c r="AM1205" t="str">
        <f>IF(OR(ISBLANK('!0'!AS1207),ISERROR('!0'!AS1207)),"",'!0'!AS1207)</f>
        <v/>
      </c>
      <c r="AN1205" t="str">
        <f>IF(OR(ISBLANK('!0'!AT1207),ISERROR('!0'!AT1207)),"",'!0'!AT1207)</f>
        <v/>
      </c>
      <c r="AO1205" t="str">
        <f>IF(OR(ISBLANK('!0'!AU1207),ISERROR('!0'!AU1207)),"",'!0'!AU1207)</f>
        <v/>
      </c>
      <c r="AP1205" t="str">
        <f>IF(OR(ISBLANK('!0'!AV1207),ISERROR('!0'!AV1207)),"",'!0'!AV1207)</f>
        <v/>
      </c>
      <c r="AQ1205" t="str">
        <f>IF(OR(ISBLANK('!0'!AW1207),ISERROR('!0'!AW1207)),"",'!0'!AW1207)</f>
        <v/>
      </c>
      <c r="AR1205" t="str">
        <f>IF(OR(ISBLANK('!0'!AX1207),ISERROR('!0'!AX1207)),"",'!0'!AX1207)</f>
        <v/>
      </c>
      <c r="AS1205" t="str">
        <f>IF(OR(ISBLANK('!0'!AY1207),ISERROR('!0'!AY1207)),"",'!0'!AY1207)</f>
        <v/>
      </c>
      <c r="AT1205" t="str">
        <f>IF(OR(ISBLANK('!0'!AZ1207),ISERROR('!0'!AZ1207)),"",'!0'!AZ1207)</f>
        <v/>
      </c>
      <c r="AU1205" t="str">
        <f>IF(OR(ISBLANK('!0'!BA1207),ISERROR('!0'!BA1207)),"",'!0'!BA1207)</f>
        <v/>
      </c>
      <c r="AV1205" t="str">
        <f>IF(OR(ISBLANK('!0'!BB1207),ISERROR('!0'!BB1207)),"",'!0'!BB1207)</f>
        <v/>
      </c>
      <c r="AW1205" t="str">
        <f>IF(OR(ISBLANK('!0'!BC1207),ISERROR('!0'!BC1207)),"",'!0'!BC1207)</f>
        <v/>
      </c>
      <c r="AX1205" t="str">
        <f>IF(OR(ISBLANK('!0'!BD1207),ISERROR('!0'!BD1207)),"",'!0'!BD1207)</f>
        <v/>
      </c>
      <c r="AY1205" t="str">
        <f>IF(OR(ISBLANK('!0'!BE1207),ISERROR('!0'!BE1207)),"",'!0'!BE1207)</f>
        <v/>
      </c>
      <c r="AZ1205" t="str">
        <f>IF(OR(ISBLANK('!0'!BF1207),ISERROR('!0'!BF1207)),"",'!0'!BF1207)</f>
        <v/>
      </c>
      <c r="BA1205" t="str">
        <f>IF(OR(ISBLANK('!0'!BG1207),ISERROR('!0'!BG1207)),"",'!0'!BG1207)</f>
        <v/>
      </c>
      <c r="BB1205" t="str">
        <f>IF(OR(ISBLANK('!0'!BH1207),ISERROR('!0'!BH1207)),"",'!0'!BH1207)</f>
        <v/>
      </c>
      <c r="BC1205" t="str">
        <f>IF(OR(ISBLANK('!0'!BI1207),ISERROR('!0'!BI1207)),"",'!0'!BI1207)</f>
        <v/>
      </c>
    </row>
    <row r="1206" spans="1:55" ht="12.75" customHeight="1" x14ac:dyDescent="0.2">
      <c r="A1206" t="str">
        <f>IF(OR(ISBLANK('!0'!A1208),ISERROR('!0'!A1208)),"",'!0'!A1208)</f>
        <v/>
      </c>
      <c r="B1206" t="str">
        <f>IF(OR(ISBLANK('!0'!B1208),ISERROR('!0'!B1208)),"",'!0'!B1208)</f>
        <v/>
      </c>
      <c r="C1206" t="str">
        <f>IF(OR(ISBLANK('!0'!C1207),ISERROR('!0'!C1207)),"",'!0'!C1207)</f>
        <v/>
      </c>
      <c r="D1206" t="str">
        <f>IF(OR(ISBLANK('!0'!D1208),ISERROR('!0'!D1208)),"",'!0'!D1208)</f>
        <v/>
      </c>
      <c r="E1206" t="str">
        <f>IF(OR(ISBLANK('!0'!E1208),ISERROR('!0'!E1208)),"",'!0'!E1208)</f>
        <v/>
      </c>
      <c r="F1206" t="str">
        <f>IF(OR(ISBLANK('!0'!F1208),ISERROR('!0'!F1208)),"",'!0'!F1208)</f>
        <v/>
      </c>
      <c r="G1206" t="str">
        <f>IF(OR(ISBLANK('!0'!G1208),ISERROR('!0'!G1208)),"",'!0'!G1208)</f>
        <v/>
      </c>
      <c r="H1206" t="str">
        <f>IF(OR(ISBLANK('!0'!H1208),ISERROR('!0'!H1208)),"",'!0'!H1208)</f>
        <v/>
      </c>
      <c r="I1206" s="4" t="str">
        <f>IF(OR(ISBLANK('!0'!I1208),ISERROR('!0'!I1208)),"",'!0'!I1208)</f>
        <v/>
      </c>
      <c r="J1206" t="str">
        <f>IF(OR(ISBLANK('!0'!J1208),ISERROR('!0'!J1208)),"",'!0'!J1208)</f>
        <v/>
      </c>
      <c r="K1206" s="59" t="str">
        <f>IF(OR(ISBLANK('!0'!K1208),ISERROR('!0'!K1208)),"",'!0'!K1208)</f>
        <v/>
      </c>
      <c r="L1206" t="str">
        <f>IF(OR(ISBLANK('!0'!L1208),ISERROR('!0'!L1208)),"",'!0'!L1208)</f>
        <v/>
      </c>
      <c r="M1206" t="str">
        <f>IF(OR(ISBLANK('!0'!M1208),ISERROR('!0'!M1208)),"",'!0'!M1208)</f>
        <v/>
      </c>
      <c r="N1206" t="str">
        <f>IF(OR(ISBLANK('!0'!N1208),ISERROR('!0'!N1208)),"",'!0'!N1208)</f>
        <v/>
      </c>
      <c r="O1206" t="str">
        <f>IF(OR(ISBLANK('!0'!O1208),ISERROR('!0'!O1208)),"",'!0'!O1208)</f>
        <v/>
      </c>
      <c r="P1206" t="str">
        <f>IF(OR(ISBLANK('!0'!P1208),ISERROR('!0'!P1208)),"",'!0'!P1208)</f>
        <v/>
      </c>
      <c r="Q1206" t="str">
        <f>IF(OR(ISBLANK('!0'!Q1208),ISERROR('!0'!Q1208)),"",'!0'!Q1208)</f>
        <v/>
      </c>
      <c r="R1206" t="str">
        <f>IF(OR(ISBLANK('!0'!R1208),ISERROR('!0'!R1208)),"",'!0'!R1208)</f>
        <v/>
      </c>
      <c r="S1206" t="str">
        <f>IF(OR(ISBLANK('!0'!S1208),ISERROR('!0'!S1208)),"",'!0'!S1208)</f>
        <v/>
      </c>
      <c r="T1206" t="str">
        <f>IF(OR(ISBLANK('!0'!T1208),ISERROR('!0'!T1208)),"",'!0'!T1208)</f>
        <v/>
      </c>
      <c r="U1206" t="str">
        <f>IF(OR(ISBLANK('!0'!U1208),ISERROR('!0'!U1208)),"",'!0'!U1208)</f>
        <v/>
      </c>
      <c r="V1206" t="str">
        <f>IF(OR(ISBLANK('!0'!V1208),ISERROR('!0'!V1208)),"",'!0'!V1208)</f>
        <v/>
      </c>
      <c r="W1206" t="str">
        <f>IF(OR(ISBLANK('!0'!W1208),ISERROR('!0'!W1208)),"",'!0'!W1208)</f>
        <v/>
      </c>
      <c r="X1206" t="str">
        <f>IF(OR(ISBLANK('!0'!X1208),ISERROR('!0'!X1208)),"",'!0'!X1208)</f>
        <v/>
      </c>
      <c r="Y1206" t="str">
        <f>IF(OR(ISBLANK('!0'!Y1208),ISERROR('!0'!Y1208)),"",'!0'!Y1208)</f>
        <v/>
      </c>
      <c r="Z1206" t="str">
        <f>IF(OR(ISBLANK('!0'!Z1208),ISERROR('!0'!Z1208)),"",'!0'!Z1208)</f>
        <v/>
      </c>
      <c r="AA1206" t="str">
        <f>IF(OR(ISBLANK('!0'!AA1208),ISERROR('!0'!AA1208)),"",'!0'!AA1208)</f>
        <v/>
      </c>
      <c r="AB1206" t="str">
        <f>IF(OR(ISBLANK('!0'!AB1208),ISERROR('!0'!AB1208)),"",'!0'!AB1208)</f>
        <v/>
      </c>
      <c r="AC1206" t="str">
        <f>IF(OR(ISBLANK('!0'!AI1208),ISERROR('!0'!AI1208)),"",'!0'!AI1208)</f>
        <v/>
      </c>
      <c r="AD1206" t="str">
        <f>IF(OR(ISBLANK('!0'!AJ1208),ISERROR('!0'!AJ1208)),"",'!0'!AJ1208)</f>
        <v/>
      </c>
      <c r="AE1206" t="str">
        <f>IF(OR(ISBLANK('!0'!AK1208),ISERROR('!0'!AK1208)),"",'!0'!AK1208)</f>
        <v/>
      </c>
      <c r="AF1206" t="str">
        <f>IF(OR(ISBLANK('!0'!AL1208),ISERROR('!0'!AL1208)),"",'!0'!AL1208)</f>
        <v/>
      </c>
      <c r="AG1206" t="str">
        <f>IF(OR(ISBLANK('!0'!AM1208),ISERROR('!0'!AM1208)),"",'!0'!AM1208)</f>
        <v/>
      </c>
      <c r="AH1206" t="str">
        <f>IF(OR(ISBLANK('!0'!AN1208),ISERROR('!0'!AN1208)),"",'!0'!AN1208)</f>
        <v/>
      </c>
      <c r="AI1206" t="str">
        <f>IF(OR(ISBLANK('!0'!AO1208),ISERROR('!0'!AO1208)),"",'!0'!AO1208)</f>
        <v/>
      </c>
      <c r="AJ1206" t="str">
        <f>IF(OR(ISBLANK('!0'!AP1208),ISERROR('!0'!AP1208)),"",'!0'!AP1208)</f>
        <v/>
      </c>
      <c r="AK1206" t="str">
        <f>IF(OR(ISBLANK('!0'!AQ1208),ISERROR('!0'!AQ1208)),"",'!0'!AQ1208)</f>
        <v/>
      </c>
      <c r="AL1206" t="str">
        <f>IF(OR(ISBLANK('!0'!AR1208),ISERROR('!0'!AR1208)),"",'!0'!AR1208)</f>
        <v/>
      </c>
      <c r="AM1206" t="str">
        <f>IF(OR(ISBLANK('!0'!AS1208),ISERROR('!0'!AS1208)),"",'!0'!AS1208)</f>
        <v/>
      </c>
      <c r="AN1206" t="str">
        <f>IF(OR(ISBLANK('!0'!AT1208),ISERROR('!0'!AT1208)),"",'!0'!AT1208)</f>
        <v/>
      </c>
      <c r="AO1206" t="str">
        <f>IF(OR(ISBLANK('!0'!AU1208),ISERROR('!0'!AU1208)),"",'!0'!AU1208)</f>
        <v/>
      </c>
      <c r="AP1206" t="str">
        <f>IF(OR(ISBLANK('!0'!AV1208),ISERROR('!0'!AV1208)),"",'!0'!AV1208)</f>
        <v/>
      </c>
      <c r="AQ1206" t="str">
        <f>IF(OR(ISBLANK('!0'!AW1208),ISERROR('!0'!AW1208)),"",'!0'!AW1208)</f>
        <v/>
      </c>
      <c r="AR1206" t="str">
        <f>IF(OR(ISBLANK('!0'!AX1208),ISERROR('!0'!AX1208)),"",'!0'!AX1208)</f>
        <v/>
      </c>
      <c r="AS1206" t="str">
        <f>IF(OR(ISBLANK('!0'!AY1208),ISERROR('!0'!AY1208)),"",'!0'!AY1208)</f>
        <v/>
      </c>
      <c r="AT1206" t="str">
        <f>IF(OR(ISBLANK('!0'!AZ1208),ISERROR('!0'!AZ1208)),"",'!0'!AZ1208)</f>
        <v/>
      </c>
      <c r="AU1206" t="str">
        <f>IF(OR(ISBLANK('!0'!BA1208),ISERROR('!0'!BA1208)),"",'!0'!BA1208)</f>
        <v/>
      </c>
      <c r="AV1206" t="str">
        <f>IF(OR(ISBLANK('!0'!BB1208),ISERROR('!0'!BB1208)),"",'!0'!BB1208)</f>
        <v/>
      </c>
      <c r="AW1206" t="str">
        <f>IF(OR(ISBLANK('!0'!BC1208),ISERROR('!0'!BC1208)),"",'!0'!BC1208)</f>
        <v/>
      </c>
      <c r="AX1206" t="str">
        <f>IF(OR(ISBLANK('!0'!BD1208),ISERROR('!0'!BD1208)),"",'!0'!BD1208)</f>
        <v/>
      </c>
      <c r="AY1206" t="str">
        <f>IF(OR(ISBLANK('!0'!BE1208),ISERROR('!0'!BE1208)),"",'!0'!BE1208)</f>
        <v/>
      </c>
      <c r="AZ1206" t="str">
        <f>IF(OR(ISBLANK('!0'!BF1208),ISERROR('!0'!BF1208)),"",'!0'!BF1208)</f>
        <v/>
      </c>
      <c r="BA1206" t="str">
        <f>IF(OR(ISBLANK('!0'!BG1208),ISERROR('!0'!BG1208)),"",'!0'!BG1208)</f>
        <v/>
      </c>
      <c r="BB1206" t="str">
        <f>IF(OR(ISBLANK('!0'!BH1208),ISERROR('!0'!BH1208)),"",'!0'!BH1208)</f>
        <v/>
      </c>
      <c r="BC1206" t="str">
        <f>IF(OR(ISBLANK('!0'!BI1208),ISERROR('!0'!BI1208)),"",'!0'!BI1208)</f>
        <v/>
      </c>
    </row>
    <row r="1207" spans="1:55" ht="12.75" customHeight="1" x14ac:dyDescent="0.2">
      <c r="A1207" t="str">
        <f>IF(OR(ISBLANK('!0'!A1209),ISERROR('!0'!A1209)),"",'!0'!A1209)</f>
        <v/>
      </c>
      <c r="B1207" t="str">
        <f>IF(OR(ISBLANK('!0'!B1209),ISERROR('!0'!B1209)),"",'!0'!B1209)</f>
        <v/>
      </c>
      <c r="C1207" t="str">
        <f>IF(OR(ISBLANK('!0'!C1208),ISERROR('!0'!C1208)),"",'!0'!C1208)</f>
        <v/>
      </c>
      <c r="D1207" t="str">
        <f>IF(OR(ISBLANK('!0'!D1209),ISERROR('!0'!D1209)),"",'!0'!D1209)</f>
        <v/>
      </c>
      <c r="E1207" t="str">
        <f>IF(OR(ISBLANK('!0'!E1209),ISERROR('!0'!E1209)),"",'!0'!E1209)</f>
        <v/>
      </c>
      <c r="F1207" t="str">
        <f>IF(OR(ISBLANK('!0'!F1209),ISERROR('!0'!F1209)),"",'!0'!F1209)</f>
        <v/>
      </c>
      <c r="G1207" t="str">
        <f>IF(OR(ISBLANK('!0'!G1209),ISERROR('!0'!G1209)),"",'!0'!G1209)</f>
        <v/>
      </c>
      <c r="H1207" t="str">
        <f>IF(OR(ISBLANK('!0'!H1209),ISERROR('!0'!H1209)),"",'!0'!H1209)</f>
        <v/>
      </c>
      <c r="I1207" s="4" t="str">
        <f>IF(OR(ISBLANK('!0'!I1209),ISERROR('!0'!I1209)),"",'!0'!I1209)</f>
        <v/>
      </c>
      <c r="J1207" t="str">
        <f>IF(OR(ISBLANK('!0'!J1209),ISERROR('!0'!J1209)),"",'!0'!J1209)</f>
        <v/>
      </c>
      <c r="K1207" s="59" t="str">
        <f>IF(OR(ISBLANK('!0'!K1209),ISERROR('!0'!K1209)),"",'!0'!K1209)</f>
        <v/>
      </c>
      <c r="L1207" t="str">
        <f>IF(OR(ISBLANK('!0'!L1209),ISERROR('!0'!L1209)),"",'!0'!L1209)</f>
        <v/>
      </c>
      <c r="M1207" t="str">
        <f>IF(OR(ISBLANK('!0'!M1209),ISERROR('!0'!M1209)),"",'!0'!M1209)</f>
        <v/>
      </c>
      <c r="N1207" t="str">
        <f>IF(OR(ISBLANK('!0'!N1209),ISERROR('!0'!N1209)),"",'!0'!N1209)</f>
        <v/>
      </c>
      <c r="O1207" t="str">
        <f>IF(OR(ISBLANK('!0'!O1209),ISERROR('!0'!O1209)),"",'!0'!O1209)</f>
        <v/>
      </c>
      <c r="P1207" t="str">
        <f>IF(OR(ISBLANK('!0'!P1209),ISERROR('!0'!P1209)),"",'!0'!P1209)</f>
        <v/>
      </c>
      <c r="Q1207" t="str">
        <f>IF(OR(ISBLANK('!0'!Q1209),ISERROR('!0'!Q1209)),"",'!0'!Q1209)</f>
        <v/>
      </c>
      <c r="R1207" t="str">
        <f>IF(OR(ISBLANK('!0'!R1209),ISERROR('!0'!R1209)),"",'!0'!R1209)</f>
        <v/>
      </c>
      <c r="S1207" t="str">
        <f>IF(OR(ISBLANK('!0'!S1209),ISERROR('!0'!S1209)),"",'!0'!S1209)</f>
        <v/>
      </c>
      <c r="T1207" t="str">
        <f>IF(OR(ISBLANK('!0'!T1209),ISERROR('!0'!T1209)),"",'!0'!T1209)</f>
        <v/>
      </c>
      <c r="U1207" t="str">
        <f>IF(OR(ISBLANK('!0'!U1209),ISERROR('!0'!U1209)),"",'!0'!U1209)</f>
        <v/>
      </c>
      <c r="V1207" t="str">
        <f>IF(OR(ISBLANK('!0'!V1209),ISERROR('!0'!V1209)),"",'!0'!V1209)</f>
        <v/>
      </c>
      <c r="W1207" t="str">
        <f>IF(OR(ISBLANK('!0'!W1209),ISERROR('!0'!W1209)),"",'!0'!W1209)</f>
        <v/>
      </c>
      <c r="X1207" t="str">
        <f>IF(OR(ISBLANK('!0'!X1209),ISERROR('!0'!X1209)),"",'!0'!X1209)</f>
        <v/>
      </c>
      <c r="Y1207" t="str">
        <f>IF(OR(ISBLANK('!0'!Y1209),ISERROR('!0'!Y1209)),"",'!0'!Y1209)</f>
        <v/>
      </c>
      <c r="Z1207" t="str">
        <f>IF(OR(ISBLANK('!0'!Z1209),ISERROR('!0'!Z1209)),"",'!0'!Z1209)</f>
        <v/>
      </c>
      <c r="AA1207" t="str">
        <f>IF(OR(ISBLANK('!0'!AA1209),ISERROR('!0'!AA1209)),"",'!0'!AA1209)</f>
        <v/>
      </c>
      <c r="AB1207" t="str">
        <f>IF(OR(ISBLANK('!0'!AB1209),ISERROR('!0'!AB1209)),"",'!0'!AB1209)</f>
        <v/>
      </c>
      <c r="AC1207" t="str">
        <f>IF(OR(ISBLANK('!0'!AI1209),ISERROR('!0'!AI1209)),"",'!0'!AI1209)</f>
        <v/>
      </c>
      <c r="AD1207" t="str">
        <f>IF(OR(ISBLANK('!0'!AJ1209),ISERROR('!0'!AJ1209)),"",'!0'!AJ1209)</f>
        <v/>
      </c>
      <c r="AE1207" t="str">
        <f>IF(OR(ISBLANK('!0'!AK1209),ISERROR('!0'!AK1209)),"",'!0'!AK1209)</f>
        <v/>
      </c>
      <c r="AF1207" t="str">
        <f>IF(OR(ISBLANK('!0'!AL1209),ISERROR('!0'!AL1209)),"",'!0'!AL1209)</f>
        <v/>
      </c>
      <c r="AG1207" t="str">
        <f>IF(OR(ISBLANK('!0'!AM1209),ISERROR('!0'!AM1209)),"",'!0'!AM1209)</f>
        <v/>
      </c>
      <c r="AH1207" t="str">
        <f>IF(OR(ISBLANK('!0'!AN1209),ISERROR('!0'!AN1209)),"",'!0'!AN1209)</f>
        <v/>
      </c>
      <c r="AI1207" t="str">
        <f>IF(OR(ISBLANK('!0'!AO1209),ISERROR('!0'!AO1209)),"",'!0'!AO1209)</f>
        <v/>
      </c>
      <c r="AJ1207" t="str">
        <f>IF(OR(ISBLANK('!0'!AP1209),ISERROR('!0'!AP1209)),"",'!0'!AP1209)</f>
        <v/>
      </c>
      <c r="AK1207" t="str">
        <f>IF(OR(ISBLANK('!0'!AQ1209),ISERROR('!0'!AQ1209)),"",'!0'!AQ1209)</f>
        <v/>
      </c>
      <c r="AL1207" t="str">
        <f>IF(OR(ISBLANK('!0'!AR1209),ISERROR('!0'!AR1209)),"",'!0'!AR1209)</f>
        <v/>
      </c>
      <c r="AM1207" t="str">
        <f>IF(OR(ISBLANK('!0'!AS1209),ISERROR('!0'!AS1209)),"",'!0'!AS1209)</f>
        <v/>
      </c>
      <c r="AN1207" t="str">
        <f>IF(OR(ISBLANK('!0'!AT1209),ISERROR('!0'!AT1209)),"",'!0'!AT1209)</f>
        <v/>
      </c>
      <c r="AO1207" t="str">
        <f>IF(OR(ISBLANK('!0'!AU1209),ISERROR('!0'!AU1209)),"",'!0'!AU1209)</f>
        <v/>
      </c>
      <c r="AP1207" t="str">
        <f>IF(OR(ISBLANK('!0'!AV1209),ISERROR('!0'!AV1209)),"",'!0'!AV1209)</f>
        <v/>
      </c>
      <c r="AQ1207" t="str">
        <f>IF(OR(ISBLANK('!0'!AW1209),ISERROR('!0'!AW1209)),"",'!0'!AW1209)</f>
        <v/>
      </c>
      <c r="AR1207" t="str">
        <f>IF(OR(ISBLANK('!0'!AX1209),ISERROR('!0'!AX1209)),"",'!0'!AX1209)</f>
        <v/>
      </c>
      <c r="AS1207" t="str">
        <f>IF(OR(ISBLANK('!0'!AY1209),ISERROR('!0'!AY1209)),"",'!0'!AY1209)</f>
        <v/>
      </c>
      <c r="AT1207" t="str">
        <f>IF(OR(ISBLANK('!0'!AZ1209),ISERROR('!0'!AZ1209)),"",'!0'!AZ1209)</f>
        <v/>
      </c>
      <c r="AU1207" t="str">
        <f>IF(OR(ISBLANK('!0'!BA1209),ISERROR('!0'!BA1209)),"",'!0'!BA1209)</f>
        <v/>
      </c>
      <c r="AV1207" t="str">
        <f>IF(OR(ISBLANK('!0'!BB1209),ISERROR('!0'!BB1209)),"",'!0'!BB1209)</f>
        <v/>
      </c>
      <c r="AW1207" t="str">
        <f>IF(OR(ISBLANK('!0'!BC1209),ISERROR('!0'!BC1209)),"",'!0'!BC1209)</f>
        <v/>
      </c>
      <c r="AX1207" t="str">
        <f>IF(OR(ISBLANK('!0'!BD1209),ISERROR('!0'!BD1209)),"",'!0'!BD1209)</f>
        <v/>
      </c>
      <c r="AY1207" t="str">
        <f>IF(OR(ISBLANK('!0'!BE1209),ISERROR('!0'!BE1209)),"",'!0'!BE1209)</f>
        <v/>
      </c>
      <c r="AZ1207" t="str">
        <f>IF(OR(ISBLANK('!0'!BF1209),ISERROR('!0'!BF1209)),"",'!0'!BF1209)</f>
        <v/>
      </c>
      <c r="BA1207" t="str">
        <f>IF(OR(ISBLANK('!0'!BG1209),ISERROR('!0'!BG1209)),"",'!0'!BG1209)</f>
        <v/>
      </c>
      <c r="BB1207" t="str">
        <f>IF(OR(ISBLANK('!0'!BH1209),ISERROR('!0'!BH1209)),"",'!0'!BH1209)</f>
        <v/>
      </c>
      <c r="BC1207" t="str">
        <f>IF(OR(ISBLANK('!0'!BI1209),ISERROR('!0'!BI1209)),"",'!0'!BI1209)</f>
        <v/>
      </c>
    </row>
    <row r="1208" spans="1:55" ht="12.75" customHeight="1" x14ac:dyDescent="0.2">
      <c r="A1208" t="str">
        <f>IF(OR(ISBLANK('!0'!A1210),ISERROR('!0'!A1210)),"",'!0'!A1210)</f>
        <v/>
      </c>
      <c r="B1208" t="str">
        <f>IF(OR(ISBLANK('!0'!B1210),ISERROR('!0'!B1210)),"",'!0'!B1210)</f>
        <v/>
      </c>
      <c r="C1208" t="str">
        <f>IF(OR(ISBLANK('!0'!C1209),ISERROR('!0'!C1209)),"",'!0'!C1209)</f>
        <v/>
      </c>
      <c r="D1208" t="str">
        <f>IF(OR(ISBLANK('!0'!D1210),ISERROR('!0'!D1210)),"",'!0'!D1210)</f>
        <v/>
      </c>
      <c r="E1208" t="str">
        <f>IF(OR(ISBLANK('!0'!E1210),ISERROR('!0'!E1210)),"",'!0'!E1210)</f>
        <v/>
      </c>
      <c r="F1208" t="str">
        <f>IF(OR(ISBLANK('!0'!F1210),ISERROR('!0'!F1210)),"",'!0'!F1210)</f>
        <v/>
      </c>
      <c r="G1208" t="str">
        <f>IF(OR(ISBLANK('!0'!G1210),ISERROR('!0'!G1210)),"",'!0'!G1210)</f>
        <v/>
      </c>
      <c r="H1208" t="str">
        <f>IF(OR(ISBLANK('!0'!H1210),ISERROR('!0'!H1210)),"",'!0'!H1210)</f>
        <v/>
      </c>
      <c r="I1208" s="4" t="str">
        <f>IF(OR(ISBLANK('!0'!I1210),ISERROR('!0'!I1210)),"",'!0'!I1210)</f>
        <v/>
      </c>
      <c r="J1208" t="str">
        <f>IF(OR(ISBLANK('!0'!J1210),ISERROR('!0'!J1210)),"",'!0'!J1210)</f>
        <v/>
      </c>
      <c r="K1208" s="59" t="str">
        <f>IF(OR(ISBLANK('!0'!K1210),ISERROR('!0'!K1210)),"",'!0'!K1210)</f>
        <v/>
      </c>
      <c r="L1208" t="str">
        <f>IF(OR(ISBLANK('!0'!L1210),ISERROR('!0'!L1210)),"",'!0'!L1210)</f>
        <v/>
      </c>
      <c r="M1208" t="str">
        <f>IF(OR(ISBLANK('!0'!M1210),ISERROR('!0'!M1210)),"",'!0'!M1210)</f>
        <v/>
      </c>
      <c r="N1208" t="str">
        <f>IF(OR(ISBLANK('!0'!N1210),ISERROR('!0'!N1210)),"",'!0'!N1210)</f>
        <v/>
      </c>
      <c r="O1208" t="str">
        <f>IF(OR(ISBLANK('!0'!O1210),ISERROR('!0'!O1210)),"",'!0'!O1210)</f>
        <v/>
      </c>
      <c r="P1208" t="str">
        <f>IF(OR(ISBLANK('!0'!P1210),ISERROR('!0'!P1210)),"",'!0'!P1210)</f>
        <v/>
      </c>
      <c r="Q1208" t="str">
        <f>IF(OR(ISBLANK('!0'!Q1210),ISERROR('!0'!Q1210)),"",'!0'!Q1210)</f>
        <v/>
      </c>
      <c r="R1208" t="str">
        <f>IF(OR(ISBLANK('!0'!R1210),ISERROR('!0'!R1210)),"",'!0'!R1210)</f>
        <v/>
      </c>
      <c r="S1208" t="str">
        <f>IF(OR(ISBLANK('!0'!S1210),ISERROR('!0'!S1210)),"",'!0'!S1210)</f>
        <v/>
      </c>
      <c r="T1208" t="str">
        <f>IF(OR(ISBLANK('!0'!T1210),ISERROR('!0'!T1210)),"",'!0'!T1210)</f>
        <v/>
      </c>
      <c r="U1208" t="str">
        <f>IF(OR(ISBLANK('!0'!U1210),ISERROR('!0'!U1210)),"",'!0'!U1210)</f>
        <v/>
      </c>
      <c r="V1208" t="str">
        <f>IF(OR(ISBLANK('!0'!V1210),ISERROR('!0'!V1210)),"",'!0'!V1210)</f>
        <v/>
      </c>
      <c r="W1208" t="str">
        <f>IF(OR(ISBLANK('!0'!W1210),ISERROR('!0'!W1210)),"",'!0'!W1210)</f>
        <v/>
      </c>
      <c r="X1208" t="str">
        <f>IF(OR(ISBLANK('!0'!X1210),ISERROR('!0'!X1210)),"",'!0'!X1210)</f>
        <v/>
      </c>
      <c r="Y1208" t="str">
        <f>IF(OR(ISBLANK('!0'!Y1210),ISERROR('!0'!Y1210)),"",'!0'!Y1210)</f>
        <v/>
      </c>
      <c r="Z1208" t="str">
        <f>IF(OR(ISBLANK('!0'!Z1210),ISERROR('!0'!Z1210)),"",'!0'!Z1210)</f>
        <v/>
      </c>
      <c r="AA1208" t="str">
        <f>IF(OR(ISBLANK('!0'!AA1210),ISERROR('!0'!AA1210)),"",'!0'!AA1210)</f>
        <v/>
      </c>
      <c r="AB1208" t="str">
        <f>IF(OR(ISBLANK('!0'!AB1210),ISERROR('!0'!AB1210)),"",'!0'!AB1210)</f>
        <v/>
      </c>
      <c r="AC1208" t="str">
        <f>IF(OR(ISBLANK('!0'!AI1210),ISERROR('!0'!AI1210)),"",'!0'!AI1210)</f>
        <v/>
      </c>
      <c r="AD1208" t="str">
        <f>IF(OR(ISBLANK('!0'!AJ1210),ISERROR('!0'!AJ1210)),"",'!0'!AJ1210)</f>
        <v/>
      </c>
      <c r="AE1208" t="str">
        <f>IF(OR(ISBLANK('!0'!AK1210),ISERROR('!0'!AK1210)),"",'!0'!AK1210)</f>
        <v/>
      </c>
      <c r="AF1208" t="str">
        <f>IF(OR(ISBLANK('!0'!AL1210),ISERROR('!0'!AL1210)),"",'!0'!AL1210)</f>
        <v/>
      </c>
      <c r="AG1208" t="str">
        <f>IF(OR(ISBLANK('!0'!AM1210),ISERROR('!0'!AM1210)),"",'!0'!AM1210)</f>
        <v/>
      </c>
      <c r="AH1208" t="str">
        <f>IF(OR(ISBLANK('!0'!AN1210),ISERROR('!0'!AN1210)),"",'!0'!AN1210)</f>
        <v/>
      </c>
      <c r="AI1208" t="str">
        <f>IF(OR(ISBLANK('!0'!AO1210),ISERROR('!0'!AO1210)),"",'!0'!AO1210)</f>
        <v/>
      </c>
      <c r="AJ1208" t="str">
        <f>IF(OR(ISBLANK('!0'!AP1210),ISERROR('!0'!AP1210)),"",'!0'!AP1210)</f>
        <v/>
      </c>
      <c r="AK1208" t="str">
        <f>IF(OR(ISBLANK('!0'!AQ1210),ISERROR('!0'!AQ1210)),"",'!0'!AQ1210)</f>
        <v/>
      </c>
      <c r="AL1208" t="str">
        <f>IF(OR(ISBLANK('!0'!AR1210),ISERROR('!0'!AR1210)),"",'!0'!AR1210)</f>
        <v/>
      </c>
      <c r="AM1208" t="str">
        <f>IF(OR(ISBLANK('!0'!AS1210),ISERROR('!0'!AS1210)),"",'!0'!AS1210)</f>
        <v/>
      </c>
      <c r="AN1208" t="str">
        <f>IF(OR(ISBLANK('!0'!AT1210),ISERROR('!0'!AT1210)),"",'!0'!AT1210)</f>
        <v/>
      </c>
      <c r="AO1208" t="str">
        <f>IF(OR(ISBLANK('!0'!AU1210),ISERROR('!0'!AU1210)),"",'!0'!AU1210)</f>
        <v/>
      </c>
      <c r="AP1208" t="str">
        <f>IF(OR(ISBLANK('!0'!AV1210),ISERROR('!0'!AV1210)),"",'!0'!AV1210)</f>
        <v/>
      </c>
      <c r="AQ1208" t="str">
        <f>IF(OR(ISBLANK('!0'!AW1210),ISERROR('!0'!AW1210)),"",'!0'!AW1210)</f>
        <v/>
      </c>
      <c r="AR1208" t="str">
        <f>IF(OR(ISBLANK('!0'!AX1210),ISERROR('!0'!AX1210)),"",'!0'!AX1210)</f>
        <v/>
      </c>
      <c r="AS1208" t="str">
        <f>IF(OR(ISBLANK('!0'!AY1210),ISERROR('!0'!AY1210)),"",'!0'!AY1210)</f>
        <v/>
      </c>
      <c r="AT1208" t="str">
        <f>IF(OR(ISBLANK('!0'!AZ1210),ISERROR('!0'!AZ1210)),"",'!0'!AZ1210)</f>
        <v/>
      </c>
      <c r="AU1208" t="str">
        <f>IF(OR(ISBLANK('!0'!BA1210),ISERROR('!0'!BA1210)),"",'!0'!BA1210)</f>
        <v/>
      </c>
      <c r="AV1208" t="str">
        <f>IF(OR(ISBLANK('!0'!BB1210),ISERROR('!0'!BB1210)),"",'!0'!BB1210)</f>
        <v/>
      </c>
      <c r="AW1208" t="str">
        <f>IF(OR(ISBLANK('!0'!BC1210),ISERROR('!0'!BC1210)),"",'!0'!BC1210)</f>
        <v/>
      </c>
      <c r="AX1208" t="str">
        <f>IF(OR(ISBLANK('!0'!BD1210),ISERROR('!0'!BD1210)),"",'!0'!BD1210)</f>
        <v/>
      </c>
      <c r="AY1208" t="str">
        <f>IF(OR(ISBLANK('!0'!BE1210),ISERROR('!0'!BE1210)),"",'!0'!BE1210)</f>
        <v/>
      </c>
      <c r="AZ1208" t="str">
        <f>IF(OR(ISBLANK('!0'!BF1210),ISERROR('!0'!BF1210)),"",'!0'!BF1210)</f>
        <v/>
      </c>
      <c r="BA1208" t="str">
        <f>IF(OR(ISBLANK('!0'!BG1210),ISERROR('!0'!BG1210)),"",'!0'!BG1210)</f>
        <v/>
      </c>
      <c r="BB1208" t="str">
        <f>IF(OR(ISBLANK('!0'!BH1210),ISERROR('!0'!BH1210)),"",'!0'!BH1210)</f>
        <v/>
      </c>
      <c r="BC1208" t="str">
        <f>IF(OR(ISBLANK('!0'!BI1210),ISERROR('!0'!BI1210)),"",'!0'!BI1210)</f>
        <v/>
      </c>
    </row>
    <row r="1209" spans="1:55" ht="12.75" customHeight="1" x14ac:dyDescent="0.2">
      <c r="A1209" t="str">
        <f>IF(OR(ISBLANK('!0'!A1211),ISERROR('!0'!A1211)),"",'!0'!A1211)</f>
        <v/>
      </c>
      <c r="B1209" t="str">
        <f>IF(OR(ISBLANK('!0'!B1211),ISERROR('!0'!B1211)),"",'!0'!B1211)</f>
        <v/>
      </c>
      <c r="C1209" t="str">
        <f>IF(OR(ISBLANK('!0'!C1210),ISERROR('!0'!C1210)),"",'!0'!C1210)</f>
        <v/>
      </c>
      <c r="D1209" t="str">
        <f>IF(OR(ISBLANK('!0'!D1211),ISERROR('!0'!D1211)),"",'!0'!D1211)</f>
        <v/>
      </c>
      <c r="E1209" t="str">
        <f>IF(OR(ISBLANK('!0'!E1211),ISERROR('!0'!E1211)),"",'!0'!E1211)</f>
        <v/>
      </c>
      <c r="F1209" t="str">
        <f>IF(OR(ISBLANK('!0'!F1211),ISERROR('!0'!F1211)),"",'!0'!F1211)</f>
        <v/>
      </c>
      <c r="G1209" t="str">
        <f>IF(OR(ISBLANK('!0'!G1211),ISERROR('!0'!G1211)),"",'!0'!G1211)</f>
        <v/>
      </c>
      <c r="H1209" t="str">
        <f>IF(OR(ISBLANK('!0'!H1211),ISERROR('!0'!H1211)),"",'!0'!H1211)</f>
        <v/>
      </c>
      <c r="I1209" s="4" t="str">
        <f>IF(OR(ISBLANK('!0'!I1211),ISERROR('!0'!I1211)),"",'!0'!I1211)</f>
        <v/>
      </c>
      <c r="J1209" t="str">
        <f>IF(OR(ISBLANK('!0'!J1211),ISERROR('!0'!J1211)),"",'!0'!J1211)</f>
        <v/>
      </c>
      <c r="K1209" s="59" t="str">
        <f>IF(OR(ISBLANK('!0'!K1211),ISERROR('!0'!K1211)),"",'!0'!K1211)</f>
        <v/>
      </c>
      <c r="L1209" t="str">
        <f>IF(OR(ISBLANK('!0'!L1211),ISERROR('!0'!L1211)),"",'!0'!L1211)</f>
        <v/>
      </c>
      <c r="M1209" t="str">
        <f>IF(OR(ISBLANK('!0'!M1211),ISERROR('!0'!M1211)),"",'!0'!M1211)</f>
        <v/>
      </c>
      <c r="N1209" t="str">
        <f>IF(OR(ISBLANK('!0'!N1211),ISERROR('!0'!N1211)),"",'!0'!N1211)</f>
        <v/>
      </c>
      <c r="O1209" t="str">
        <f>IF(OR(ISBLANK('!0'!O1211),ISERROR('!0'!O1211)),"",'!0'!O1211)</f>
        <v/>
      </c>
      <c r="P1209" t="str">
        <f>IF(OR(ISBLANK('!0'!P1211),ISERROR('!0'!P1211)),"",'!0'!P1211)</f>
        <v/>
      </c>
      <c r="Q1209" t="str">
        <f>IF(OR(ISBLANK('!0'!Q1211),ISERROR('!0'!Q1211)),"",'!0'!Q1211)</f>
        <v/>
      </c>
      <c r="R1209" t="str">
        <f>IF(OR(ISBLANK('!0'!R1211),ISERROR('!0'!R1211)),"",'!0'!R1211)</f>
        <v/>
      </c>
      <c r="S1209" t="str">
        <f>IF(OR(ISBLANK('!0'!S1211),ISERROR('!0'!S1211)),"",'!0'!S1211)</f>
        <v/>
      </c>
      <c r="T1209" t="str">
        <f>IF(OR(ISBLANK('!0'!T1211),ISERROR('!0'!T1211)),"",'!0'!T1211)</f>
        <v/>
      </c>
      <c r="U1209" t="str">
        <f>IF(OR(ISBLANK('!0'!U1211),ISERROR('!0'!U1211)),"",'!0'!U1211)</f>
        <v/>
      </c>
      <c r="V1209" t="str">
        <f>IF(OR(ISBLANK('!0'!V1211),ISERROR('!0'!V1211)),"",'!0'!V1211)</f>
        <v/>
      </c>
      <c r="W1209" t="str">
        <f>IF(OR(ISBLANK('!0'!W1211),ISERROR('!0'!W1211)),"",'!0'!W1211)</f>
        <v/>
      </c>
      <c r="X1209" t="str">
        <f>IF(OR(ISBLANK('!0'!X1211),ISERROR('!0'!X1211)),"",'!0'!X1211)</f>
        <v/>
      </c>
      <c r="Y1209" t="str">
        <f>IF(OR(ISBLANK('!0'!Y1211),ISERROR('!0'!Y1211)),"",'!0'!Y1211)</f>
        <v/>
      </c>
      <c r="Z1209" t="str">
        <f>IF(OR(ISBLANK('!0'!Z1211),ISERROR('!0'!Z1211)),"",'!0'!Z1211)</f>
        <v/>
      </c>
      <c r="AA1209" t="str">
        <f>IF(OR(ISBLANK('!0'!AA1211),ISERROR('!0'!AA1211)),"",'!0'!AA1211)</f>
        <v/>
      </c>
      <c r="AB1209" t="str">
        <f>IF(OR(ISBLANK('!0'!AB1211),ISERROR('!0'!AB1211)),"",'!0'!AB1211)</f>
        <v/>
      </c>
      <c r="AC1209" t="str">
        <f>IF(OR(ISBLANK('!0'!AI1211),ISERROR('!0'!AI1211)),"",'!0'!AI1211)</f>
        <v/>
      </c>
      <c r="AD1209" t="str">
        <f>IF(OR(ISBLANK('!0'!AJ1211),ISERROR('!0'!AJ1211)),"",'!0'!AJ1211)</f>
        <v/>
      </c>
      <c r="AE1209" t="str">
        <f>IF(OR(ISBLANK('!0'!AK1211),ISERROR('!0'!AK1211)),"",'!0'!AK1211)</f>
        <v/>
      </c>
      <c r="AF1209" t="str">
        <f>IF(OR(ISBLANK('!0'!AL1211),ISERROR('!0'!AL1211)),"",'!0'!AL1211)</f>
        <v/>
      </c>
      <c r="AG1209" t="str">
        <f>IF(OR(ISBLANK('!0'!AM1211),ISERROR('!0'!AM1211)),"",'!0'!AM1211)</f>
        <v/>
      </c>
      <c r="AH1209" t="str">
        <f>IF(OR(ISBLANK('!0'!AN1211),ISERROR('!0'!AN1211)),"",'!0'!AN1211)</f>
        <v/>
      </c>
      <c r="AI1209" t="str">
        <f>IF(OR(ISBLANK('!0'!AO1211),ISERROR('!0'!AO1211)),"",'!0'!AO1211)</f>
        <v/>
      </c>
      <c r="AJ1209" t="str">
        <f>IF(OR(ISBLANK('!0'!AP1211),ISERROR('!0'!AP1211)),"",'!0'!AP1211)</f>
        <v/>
      </c>
      <c r="AK1209" t="str">
        <f>IF(OR(ISBLANK('!0'!AQ1211),ISERROR('!0'!AQ1211)),"",'!0'!AQ1211)</f>
        <v/>
      </c>
      <c r="AL1209" t="str">
        <f>IF(OR(ISBLANK('!0'!AR1211),ISERROR('!0'!AR1211)),"",'!0'!AR1211)</f>
        <v/>
      </c>
      <c r="AM1209" t="str">
        <f>IF(OR(ISBLANK('!0'!AS1211),ISERROR('!0'!AS1211)),"",'!0'!AS1211)</f>
        <v/>
      </c>
      <c r="AN1209" t="str">
        <f>IF(OR(ISBLANK('!0'!AT1211),ISERROR('!0'!AT1211)),"",'!0'!AT1211)</f>
        <v/>
      </c>
      <c r="AO1209" t="str">
        <f>IF(OR(ISBLANK('!0'!AU1211),ISERROR('!0'!AU1211)),"",'!0'!AU1211)</f>
        <v/>
      </c>
      <c r="AP1209" t="str">
        <f>IF(OR(ISBLANK('!0'!AV1211),ISERROR('!0'!AV1211)),"",'!0'!AV1211)</f>
        <v/>
      </c>
      <c r="AQ1209" t="str">
        <f>IF(OR(ISBLANK('!0'!AW1211),ISERROR('!0'!AW1211)),"",'!0'!AW1211)</f>
        <v/>
      </c>
      <c r="AR1209" t="str">
        <f>IF(OR(ISBLANK('!0'!AX1211),ISERROR('!0'!AX1211)),"",'!0'!AX1211)</f>
        <v/>
      </c>
      <c r="AS1209" t="str">
        <f>IF(OR(ISBLANK('!0'!AY1211),ISERROR('!0'!AY1211)),"",'!0'!AY1211)</f>
        <v/>
      </c>
      <c r="AT1209" t="str">
        <f>IF(OR(ISBLANK('!0'!AZ1211),ISERROR('!0'!AZ1211)),"",'!0'!AZ1211)</f>
        <v/>
      </c>
      <c r="AU1209" t="str">
        <f>IF(OR(ISBLANK('!0'!BA1211),ISERROR('!0'!BA1211)),"",'!0'!BA1211)</f>
        <v/>
      </c>
      <c r="AV1209" t="str">
        <f>IF(OR(ISBLANK('!0'!BB1211),ISERROR('!0'!BB1211)),"",'!0'!BB1211)</f>
        <v/>
      </c>
      <c r="AW1209" t="str">
        <f>IF(OR(ISBLANK('!0'!BC1211),ISERROR('!0'!BC1211)),"",'!0'!BC1211)</f>
        <v/>
      </c>
      <c r="AX1209" t="str">
        <f>IF(OR(ISBLANK('!0'!BD1211),ISERROR('!0'!BD1211)),"",'!0'!BD1211)</f>
        <v/>
      </c>
      <c r="AY1209" t="str">
        <f>IF(OR(ISBLANK('!0'!BE1211),ISERROR('!0'!BE1211)),"",'!0'!BE1211)</f>
        <v/>
      </c>
      <c r="AZ1209" t="str">
        <f>IF(OR(ISBLANK('!0'!BF1211),ISERROR('!0'!BF1211)),"",'!0'!BF1211)</f>
        <v/>
      </c>
      <c r="BA1209" t="str">
        <f>IF(OR(ISBLANK('!0'!BG1211),ISERROR('!0'!BG1211)),"",'!0'!BG1211)</f>
        <v/>
      </c>
      <c r="BB1209" t="str">
        <f>IF(OR(ISBLANK('!0'!BH1211),ISERROR('!0'!BH1211)),"",'!0'!BH1211)</f>
        <v/>
      </c>
      <c r="BC1209" t="str">
        <f>IF(OR(ISBLANK('!0'!BI1211),ISERROR('!0'!BI1211)),"",'!0'!BI1211)</f>
        <v/>
      </c>
    </row>
    <row r="1210" spans="1:55" ht="12.75" customHeight="1" x14ac:dyDescent="0.2">
      <c r="A1210" t="str">
        <f>IF(OR(ISBLANK('!0'!A1212),ISERROR('!0'!A1212)),"",'!0'!A1212)</f>
        <v/>
      </c>
      <c r="B1210" t="str">
        <f>IF(OR(ISBLANK('!0'!B1212),ISERROR('!0'!B1212)),"",'!0'!B1212)</f>
        <v/>
      </c>
      <c r="C1210" t="str">
        <f>IF(OR(ISBLANK('!0'!C1211),ISERROR('!0'!C1211)),"",'!0'!C1211)</f>
        <v/>
      </c>
      <c r="D1210" t="str">
        <f>IF(OR(ISBLANK('!0'!D1212),ISERROR('!0'!D1212)),"",'!0'!D1212)</f>
        <v/>
      </c>
      <c r="E1210" t="str">
        <f>IF(OR(ISBLANK('!0'!E1212),ISERROR('!0'!E1212)),"",'!0'!E1212)</f>
        <v/>
      </c>
      <c r="F1210" t="str">
        <f>IF(OR(ISBLANK('!0'!F1212),ISERROR('!0'!F1212)),"",'!0'!F1212)</f>
        <v/>
      </c>
      <c r="G1210" t="str">
        <f>IF(OR(ISBLANK('!0'!G1212),ISERROR('!0'!G1212)),"",'!0'!G1212)</f>
        <v/>
      </c>
      <c r="H1210" t="str">
        <f>IF(OR(ISBLANK('!0'!H1212),ISERROR('!0'!H1212)),"",'!0'!H1212)</f>
        <v/>
      </c>
      <c r="I1210" s="4" t="str">
        <f>IF(OR(ISBLANK('!0'!I1212),ISERROR('!0'!I1212)),"",'!0'!I1212)</f>
        <v/>
      </c>
      <c r="J1210" t="str">
        <f>IF(OR(ISBLANK('!0'!J1212),ISERROR('!0'!J1212)),"",'!0'!J1212)</f>
        <v/>
      </c>
      <c r="K1210" s="59" t="str">
        <f>IF(OR(ISBLANK('!0'!K1212),ISERROR('!0'!K1212)),"",'!0'!K1212)</f>
        <v/>
      </c>
      <c r="L1210" t="str">
        <f>IF(OR(ISBLANK('!0'!L1212),ISERROR('!0'!L1212)),"",'!0'!L1212)</f>
        <v/>
      </c>
      <c r="M1210" t="str">
        <f>IF(OR(ISBLANK('!0'!M1212),ISERROR('!0'!M1212)),"",'!0'!M1212)</f>
        <v/>
      </c>
      <c r="N1210" t="str">
        <f>IF(OR(ISBLANK('!0'!N1212),ISERROR('!0'!N1212)),"",'!0'!N1212)</f>
        <v/>
      </c>
      <c r="O1210" t="str">
        <f>IF(OR(ISBLANK('!0'!O1212),ISERROR('!0'!O1212)),"",'!0'!O1212)</f>
        <v/>
      </c>
      <c r="P1210" t="str">
        <f>IF(OR(ISBLANK('!0'!P1212),ISERROR('!0'!P1212)),"",'!0'!P1212)</f>
        <v/>
      </c>
      <c r="Q1210" t="str">
        <f>IF(OR(ISBLANK('!0'!Q1212),ISERROR('!0'!Q1212)),"",'!0'!Q1212)</f>
        <v/>
      </c>
      <c r="R1210" t="str">
        <f>IF(OR(ISBLANK('!0'!R1212),ISERROR('!0'!R1212)),"",'!0'!R1212)</f>
        <v/>
      </c>
      <c r="S1210" t="str">
        <f>IF(OR(ISBLANK('!0'!S1212),ISERROR('!0'!S1212)),"",'!0'!S1212)</f>
        <v/>
      </c>
      <c r="T1210" t="str">
        <f>IF(OR(ISBLANK('!0'!T1212),ISERROR('!0'!T1212)),"",'!0'!T1212)</f>
        <v/>
      </c>
      <c r="U1210" t="str">
        <f>IF(OR(ISBLANK('!0'!U1212),ISERROR('!0'!U1212)),"",'!0'!U1212)</f>
        <v/>
      </c>
      <c r="V1210" t="str">
        <f>IF(OR(ISBLANK('!0'!V1212),ISERROR('!0'!V1212)),"",'!0'!V1212)</f>
        <v/>
      </c>
      <c r="W1210" t="str">
        <f>IF(OR(ISBLANK('!0'!W1212),ISERROR('!0'!W1212)),"",'!0'!W1212)</f>
        <v/>
      </c>
      <c r="X1210" t="str">
        <f>IF(OR(ISBLANK('!0'!X1212),ISERROR('!0'!X1212)),"",'!0'!X1212)</f>
        <v/>
      </c>
      <c r="Y1210" t="str">
        <f>IF(OR(ISBLANK('!0'!Y1212),ISERROR('!0'!Y1212)),"",'!0'!Y1212)</f>
        <v/>
      </c>
      <c r="Z1210" t="str">
        <f>IF(OR(ISBLANK('!0'!Z1212),ISERROR('!0'!Z1212)),"",'!0'!Z1212)</f>
        <v/>
      </c>
      <c r="AA1210" t="str">
        <f>IF(OR(ISBLANK('!0'!AA1212),ISERROR('!0'!AA1212)),"",'!0'!AA1212)</f>
        <v/>
      </c>
      <c r="AB1210" t="str">
        <f>IF(OR(ISBLANK('!0'!AB1212),ISERROR('!0'!AB1212)),"",'!0'!AB1212)</f>
        <v/>
      </c>
      <c r="AC1210" t="str">
        <f>IF(OR(ISBLANK('!0'!AI1212),ISERROR('!0'!AI1212)),"",'!0'!AI1212)</f>
        <v/>
      </c>
      <c r="AD1210" t="str">
        <f>IF(OR(ISBLANK('!0'!AJ1212),ISERROR('!0'!AJ1212)),"",'!0'!AJ1212)</f>
        <v/>
      </c>
      <c r="AE1210" t="str">
        <f>IF(OR(ISBLANK('!0'!AK1212),ISERROR('!0'!AK1212)),"",'!0'!AK1212)</f>
        <v/>
      </c>
      <c r="AF1210" t="str">
        <f>IF(OR(ISBLANK('!0'!AL1212),ISERROR('!0'!AL1212)),"",'!0'!AL1212)</f>
        <v/>
      </c>
      <c r="AG1210" t="str">
        <f>IF(OR(ISBLANK('!0'!AM1212),ISERROR('!0'!AM1212)),"",'!0'!AM1212)</f>
        <v/>
      </c>
      <c r="AH1210" t="str">
        <f>IF(OR(ISBLANK('!0'!AN1212),ISERROR('!0'!AN1212)),"",'!0'!AN1212)</f>
        <v/>
      </c>
      <c r="AI1210" t="str">
        <f>IF(OR(ISBLANK('!0'!AO1212),ISERROR('!0'!AO1212)),"",'!0'!AO1212)</f>
        <v/>
      </c>
      <c r="AJ1210" t="str">
        <f>IF(OR(ISBLANK('!0'!AP1212),ISERROR('!0'!AP1212)),"",'!0'!AP1212)</f>
        <v/>
      </c>
      <c r="AK1210" t="str">
        <f>IF(OR(ISBLANK('!0'!AQ1212),ISERROR('!0'!AQ1212)),"",'!0'!AQ1212)</f>
        <v/>
      </c>
      <c r="AL1210" t="str">
        <f>IF(OR(ISBLANK('!0'!AR1212),ISERROR('!0'!AR1212)),"",'!0'!AR1212)</f>
        <v/>
      </c>
      <c r="AM1210" t="str">
        <f>IF(OR(ISBLANK('!0'!AS1212),ISERROR('!0'!AS1212)),"",'!0'!AS1212)</f>
        <v/>
      </c>
      <c r="AN1210" t="str">
        <f>IF(OR(ISBLANK('!0'!AT1212),ISERROR('!0'!AT1212)),"",'!0'!AT1212)</f>
        <v/>
      </c>
      <c r="AO1210" t="str">
        <f>IF(OR(ISBLANK('!0'!AU1212),ISERROR('!0'!AU1212)),"",'!0'!AU1212)</f>
        <v/>
      </c>
      <c r="AP1210" t="str">
        <f>IF(OR(ISBLANK('!0'!AV1212),ISERROR('!0'!AV1212)),"",'!0'!AV1212)</f>
        <v/>
      </c>
      <c r="AQ1210" t="str">
        <f>IF(OR(ISBLANK('!0'!AW1212),ISERROR('!0'!AW1212)),"",'!0'!AW1212)</f>
        <v/>
      </c>
      <c r="AR1210" t="str">
        <f>IF(OR(ISBLANK('!0'!AX1212),ISERROR('!0'!AX1212)),"",'!0'!AX1212)</f>
        <v/>
      </c>
      <c r="AS1210" t="str">
        <f>IF(OR(ISBLANK('!0'!AY1212),ISERROR('!0'!AY1212)),"",'!0'!AY1212)</f>
        <v/>
      </c>
      <c r="AT1210" t="str">
        <f>IF(OR(ISBLANK('!0'!AZ1212),ISERROR('!0'!AZ1212)),"",'!0'!AZ1212)</f>
        <v/>
      </c>
      <c r="AU1210" t="str">
        <f>IF(OR(ISBLANK('!0'!BA1212),ISERROR('!0'!BA1212)),"",'!0'!BA1212)</f>
        <v/>
      </c>
      <c r="AV1210" t="str">
        <f>IF(OR(ISBLANK('!0'!BB1212),ISERROR('!0'!BB1212)),"",'!0'!BB1212)</f>
        <v/>
      </c>
      <c r="AW1210" t="str">
        <f>IF(OR(ISBLANK('!0'!BC1212),ISERROR('!0'!BC1212)),"",'!0'!BC1212)</f>
        <v/>
      </c>
      <c r="AX1210" t="str">
        <f>IF(OR(ISBLANK('!0'!BD1212),ISERROR('!0'!BD1212)),"",'!0'!BD1212)</f>
        <v/>
      </c>
      <c r="AY1210" t="str">
        <f>IF(OR(ISBLANK('!0'!BE1212),ISERROR('!0'!BE1212)),"",'!0'!BE1212)</f>
        <v/>
      </c>
      <c r="AZ1210" t="str">
        <f>IF(OR(ISBLANK('!0'!BF1212),ISERROR('!0'!BF1212)),"",'!0'!BF1212)</f>
        <v/>
      </c>
      <c r="BA1210" t="str">
        <f>IF(OR(ISBLANK('!0'!BG1212),ISERROR('!0'!BG1212)),"",'!0'!BG1212)</f>
        <v/>
      </c>
      <c r="BB1210" t="str">
        <f>IF(OR(ISBLANK('!0'!BH1212),ISERROR('!0'!BH1212)),"",'!0'!BH1212)</f>
        <v/>
      </c>
      <c r="BC1210" t="str">
        <f>IF(OR(ISBLANK('!0'!BI1212),ISERROR('!0'!BI1212)),"",'!0'!BI1212)</f>
        <v/>
      </c>
    </row>
    <row r="1211" spans="1:55" ht="12.75" customHeight="1" x14ac:dyDescent="0.2">
      <c r="A1211" t="str">
        <f>IF(OR(ISBLANK('!0'!A1213),ISERROR('!0'!A1213)),"",'!0'!A1213)</f>
        <v/>
      </c>
      <c r="B1211" t="str">
        <f>IF(OR(ISBLANK('!0'!B1213),ISERROR('!0'!B1213)),"",'!0'!B1213)</f>
        <v/>
      </c>
      <c r="C1211" t="str">
        <f>IF(OR(ISBLANK('!0'!C1212),ISERROR('!0'!C1212)),"",'!0'!C1212)</f>
        <v/>
      </c>
      <c r="D1211" t="str">
        <f>IF(OR(ISBLANK('!0'!D1213),ISERROR('!0'!D1213)),"",'!0'!D1213)</f>
        <v/>
      </c>
      <c r="E1211" t="str">
        <f>IF(OR(ISBLANK('!0'!E1213),ISERROR('!0'!E1213)),"",'!0'!E1213)</f>
        <v/>
      </c>
      <c r="F1211" t="str">
        <f>IF(OR(ISBLANK('!0'!F1213),ISERROR('!0'!F1213)),"",'!0'!F1213)</f>
        <v/>
      </c>
      <c r="G1211" t="str">
        <f>IF(OR(ISBLANK('!0'!G1213),ISERROR('!0'!G1213)),"",'!0'!G1213)</f>
        <v/>
      </c>
      <c r="H1211" t="str">
        <f>IF(OR(ISBLANK('!0'!H1213),ISERROR('!0'!H1213)),"",'!0'!H1213)</f>
        <v/>
      </c>
      <c r="I1211" s="4" t="str">
        <f>IF(OR(ISBLANK('!0'!I1213),ISERROR('!0'!I1213)),"",'!0'!I1213)</f>
        <v/>
      </c>
      <c r="J1211" t="str">
        <f>IF(OR(ISBLANK('!0'!J1213),ISERROR('!0'!J1213)),"",'!0'!J1213)</f>
        <v/>
      </c>
      <c r="K1211" s="59" t="str">
        <f>IF(OR(ISBLANK('!0'!K1213),ISERROR('!0'!K1213)),"",'!0'!K1213)</f>
        <v/>
      </c>
      <c r="L1211" t="str">
        <f>IF(OR(ISBLANK('!0'!L1213),ISERROR('!0'!L1213)),"",'!0'!L1213)</f>
        <v/>
      </c>
      <c r="M1211" t="str">
        <f>IF(OR(ISBLANK('!0'!M1213),ISERROR('!0'!M1213)),"",'!0'!M1213)</f>
        <v/>
      </c>
      <c r="N1211" t="str">
        <f>IF(OR(ISBLANK('!0'!N1213),ISERROR('!0'!N1213)),"",'!0'!N1213)</f>
        <v/>
      </c>
      <c r="O1211" t="str">
        <f>IF(OR(ISBLANK('!0'!O1213),ISERROR('!0'!O1213)),"",'!0'!O1213)</f>
        <v/>
      </c>
      <c r="P1211" t="str">
        <f>IF(OR(ISBLANK('!0'!P1213),ISERROR('!0'!P1213)),"",'!0'!P1213)</f>
        <v/>
      </c>
      <c r="Q1211" t="str">
        <f>IF(OR(ISBLANK('!0'!Q1213),ISERROR('!0'!Q1213)),"",'!0'!Q1213)</f>
        <v/>
      </c>
      <c r="R1211" t="str">
        <f>IF(OR(ISBLANK('!0'!R1213),ISERROR('!0'!R1213)),"",'!0'!R1213)</f>
        <v/>
      </c>
      <c r="S1211" t="str">
        <f>IF(OR(ISBLANK('!0'!S1213),ISERROR('!0'!S1213)),"",'!0'!S1213)</f>
        <v/>
      </c>
      <c r="T1211" t="str">
        <f>IF(OR(ISBLANK('!0'!T1213),ISERROR('!0'!T1213)),"",'!0'!T1213)</f>
        <v/>
      </c>
      <c r="U1211" t="str">
        <f>IF(OR(ISBLANK('!0'!U1213),ISERROR('!0'!U1213)),"",'!0'!U1213)</f>
        <v/>
      </c>
      <c r="V1211" t="str">
        <f>IF(OR(ISBLANK('!0'!V1213),ISERROR('!0'!V1213)),"",'!0'!V1213)</f>
        <v/>
      </c>
      <c r="W1211" t="str">
        <f>IF(OR(ISBLANK('!0'!W1213),ISERROR('!0'!W1213)),"",'!0'!W1213)</f>
        <v/>
      </c>
      <c r="X1211" t="str">
        <f>IF(OR(ISBLANK('!0'!X1213),ISERROR('!0'!X1213)),"",'!0'!X1213)</f>
        <v/>
      </c>
      <c r="Y1211" t="str">
        <f>IF(OR(ISBLANK('!0'!Y1213),ISERROR('!0'!Y1213)),"",'!0'!Y1213)</f>
        <v/>
      </c>
      <c r="Z1211" t="str">
        <f>IF(OR(ISBLANK('!0'!Z1213),ISERROR('!0'!Z1213)),"",'!0'!Z1213)</f>
        <v/>
      </c>
      <c r="AA1211" t="str">
        <f>IF(OR(ISBLANK('!0'!AA1213),ISERROR('!0'!AA1213)),"",'!0'!AA1213)</f>
        <v/>
      </c>
      <c r="AB1211" t="str">
        <f>IF(OR(ISBLANK('!0'!AB1213),ISERROR('!0'!AB1213)),"",'!0'!AB1213)</f>
        <v/>
      </c>
      <c r="AC1211" t="str">
        <f>IF(OR(ISBLANK('!0'!AI1213),ISERROR('!0'!AI1213)),"",'!0'!AI1213)</f>
        <v/>
      </c>
      <c r="AD1211" t="str">
        <f>IF(OR(ISBLANK('!0'!AJ1213),ISERROR('!0'!AJ1213)),"",'!0'!AJ1213)</f>
        <v/>
      </c>
      <c r="AE1211" t="str">
        <f>IF(OR(ISBLANK('!0'!AK1213),ISERROR('!0'!AK1213)),"",'!0'!AK1213)</f>
        <v/>
      </c>
      <c r="AF1211" t="str">
        <f>IF(OR(ISBLANK('!0'!AL1213),ISERROR('!0'!AL1213)),"",'!0'!AL1213)</f>
        <v/>
      </c>
      <c r="AG1211" t="str">
        <f>IF(OR(ISBLANK('!0'!AM1213),ISERROR('!0'!AM1213)),"",'!0'!AM1213)</f>
        <v/>
      </c>
      <c r="AH1211" t="str">
        <f>IF(OR(ISBLANK('!0'!AN1213),ISERROR('!0'!AN1213)),"",'!0'!AN1213)</f>
        <v/>
      </c>
      <c r="AI1211" t="str">
        <f>IF(OR(ISBLANK('!0'!AO1213),ISERROR('!0'!AO1213)),"",'!0'!AO1213)</f>
        <v/>
      </c>
      <c r="AJ1211" t="str">
        <f>IF(OR(ISBLANK('!0'!AP1213),ISERROR('!0'!AP1213)),"",'!0'!AP1213)</f>
        <v/>
      </c>
      <c r="AK1211" t="str">
        <f>IF(OR(ISBLANK('!0'!AQ1213),ISERROR('!0'!AQ1213)),"",'!0'!AQ1213)</f>
        <v/>
      </c>
      <c r="AL1211" t="str">
        <f>IF(OR(ISBLANK('!0'!AR1213),ISERROR('!0'!AR1213)),"",'!0'!AR1213)</f>
        <v/>
      </c>
      <c r="AM1211" t="str">
        <f>IF(OR(ISBLANK('!0'!AS1213),ISERROR('!0'!AS1213)),"",'!0'!AS1213)</f>
        <v/>
      </c>
      <c r="AN1211" t="str">
        <f>IF(OR(ISBLANK('!0'!AT1213),ISERROR('!0'!AT1213)),"",'!0'!AT1213)</f>
        <v/>
      </c>
      <c r="AO1211" t="str">
        <f>IF(OR(ISBLANK('!0'!AU1213),ISERROR('!0'!AU1213)),"",'!0'!AU1213)</f>
        <v/>
      </c>
      <c r="AP1211" t="str">
        <f>IF(OR(ISBLANK('!0'!AV1213),ISERROR('!0'!AV1213)),"",'!0'!AV1213)</f>
        <v/>
      </c>
      <c r="AQ1211" t="str">
        <f>IF(OR(ISBLANK('!0'!AW1213),ISERROR('!0'!AW1213)),"",'!0'!AW1213)</f>
        <v/>
      </c>
      <c r="AR1211" t="str">
        <f>IF(OR(ISBLANK('!0'!AX1213),ISERROR('!0'!AX1213)),"",'!0'!AX1213)</f>
        <v/>
      </c>
      <c r="AS1211" t="str">
        <f>IF(OR(ISBLANK('!0'!AY1213),ISERROR('!0'!AY1213)),"",'!0'!AY1213)</f>
        <v/>
      </c>
      <c r="AT1211" t="str">
        <f>IF(OR(ISBLANK('!0'!AZ1213),ISERROR('!0'!AZ1213)),"",'!0'!AZ1213)</f>
        <v/>
      </c>
      <c r="AU1211" t="str">
        <f>IF(OR(ISBLANK('!0'!BA1213),ISERROR('!0'!BA1213)),"",'!0'!BA1213)</f>
        <v/>
      </c>
      <c r="AV1211" t="str">
        <f>IF(OR(ISBLANK('!0'!BB1213),ISERROR('!0'!BB1213)),"",'!0'!BB1213)</f>
        <v/>
      </c>
      <c r="AW1211" t="str">
        <f>IF(OR(ISBLANK('!0'!BC1213),ISERROR('!0'!BC1213)),"",'!0'!BC1213)</f>
        <v/>
      </c>
      <c r="AX1211" t="str">
        <f>IF(OR(ISBLANK('!0'!BD1213),ISERROR('!0'!BD1213)),"",'!0'!BD1213)</f>
        <v/>
      </c>
      <c r="AY1211" t="str">
        <f>IF(OR(ISBLANK('!0'!BE1213),ISERROR('!0'!BE1213)),"",'!0'!BE1213)</f>
        <v/>
      </c>
      <c r="AZ1211" t="str">
        <f>IF(OR(ISBLANK('!0'!BF1213),ISERROR('!0'!BF1213)),"",'!0'!BF1213)</f>
        <v/>
      </c>
      <c r="BA1211" t="str">
        <f>IF(OR(ISBLANK('!0'!BG1213),ISERROR('!0'!BG1213)),"",'!0'!BG1213)</f>
        <v/>
      </c>
      <c r="BB1211" t="str">
        <f>IF(OR(ISBLANK('!0'!BH1213),ISERROR('!0'!BH1213)),"",'!0'!BH1213)</f>
        <v/>
      </c>
      <c r="BC1211" t="str">
        <f>IF(OR(ISBLANK('!0'!BI1213),ISERROR('!0'!BI1213)),"",'!0'!BI1213)</f>
        <v/>
      </c>
    </row>
    <row r="1212" spans="1:55" ht="12.75" customHeight="1" x14ac:dyDescent="0.2">
      <c r="A1212" t="str">
        <f>IF(OR(ISBLANK('!0'!A1214),ISERROR('!0'!A1214)),"",'!0'!A1214)</f>
        <v/>
      </c>
      <c r="B1212" t="str">
        <f>IF(OR(ISBLANK('!0'!B1214),ISERROR('!0'!B1214)),"",'!0'!B1214)</f>
        <v/>
      </c>
      <c r="C1212" t="str">
        <f>IF(OR(ISBLANK('!0'!C1213),ISERROR('!0'!C1213)),"",'!0'!C1213)</f>
        <v/>
      </c>
      <c r="D1212" t="str">
        <f>IF(OR(ISBLANK('!0'!D1214),ISERROR('!0'!D1214)),"",'!0'!D1214)</f>
        <v/>
      </c>
      <c r="E1212" t="str">
        <f>IF(OR(ISBLANK('!0'!E1214),ISERROR('!0'!E1214)),"",'!0'!E1214)</f>
        <v/>
      </c>
      <c r="F1212" t="str">
        <f>IF(OR(ISBLANK('!0'!F1214),ISERROR('!0'!F1214)),"",'!0'!F1214)</f>
        <v/>
      </c>
      <c r="G1212" t="str">
        <f>IF(OR(ISBLANK('!0'!G1214),ISERROR('!0'!G1214)),"",'!0'!G1214)</f>
        <v/>
      </c>
      <c r="H1212" t="str">
        <f>IF(OR(ISBLANK('!0'!H1214),ISERROR('!0'!H1214)),"",'!0'!H1214)</f>
        <v/>
      </c>
      <c r="I1212" s="4" t="str">
        <f>IF(OR(ISBLANK('!0'!I1214),ISERROR('!0'!I1214)),"",'!0'!I1214)</f>
        <v/>
      </c>
      <c r="J1212" t="str">
        <f>IF(OR(ISBLANK('!0'!J1214),ISERROR('!0'!J1214)),"",'!0'!J1214)</f>
        <v/>
      </c>
      <c r="K1212" s="59" t="str">
        <f>IF(OR(ISBLANK('!0'!K1214),ISERROR('!0'!K1214)),"",'!0'!K1214)</f>
        <v/>
      </c>
      <c r="L1212" t="str">
        <f>IF(OR(ISBLANK('!0'!L1214),ISERROR('!0'!L1214)),"",'!0'!L1214)</f>
        <v/>
      </c>
      <c r="M1212" t="str">
        <f>IF(OR(ISBLANK('!0'!M1214),ISERROR('!0'!M1214)),"",'!0'!M1214)</f>
        <v/>
      </c>
      <c r="N1212" t="str">
        <f>IF(OR(ISBLANK('!0'!N1214),ISERROR('!0'!N1214)),"",'!0'!N1214)</f>
        <v/>
      </c>
      <c r="O1212" t="str">
        <f>IF(OR(ISBLANK('!0'!O1214),ISERROR('!0'!O1214)),"",'!0'!O1214)</f>
        <v/>
      </c>
      <c r="P1212" t="str">
        <f>IF(OR(ISBLANK('!0'!P1214),ISERROR('!0'!P1214)),"",'!0'!P1214)</f>
        <v/>
      </c>
      <c r="Q1212" t="str">
        <f>IF(OR(ISBLANK('!0'!Q1214),ISERROR('!0'!Q1214)),"",'!0'!Q1214)</f>
        <v/>
      </c>
      <c r="R1212" t="str">
        <f>IF(OR(ISBLANK('!0'!R1214),ISERROR('!0'!R1214)),"",'!0'!R1214)</f>
        <v/>
      </c>
      <c r="S1212" t="str">
        <f>IF(OR(ISBLANK('!0'!S1214),ISERROR('!0'!S1214)),"",'!0'!S1214)</f>
        <v/>
      </c>
      <c r="T1212" t="str">
        <f>IF(OR(ISBLANK('!0'!T1214),ISERROR('!0'!T1214)),"",'!0'!T1214)</f>
        <v/>
      </c>
      <c r="U1212" t="str">
        <f>IF(OR(ISBLANK('!0'!U1214),ISERROR('!0'!U1214)),"",'!0'!U1214)</f>
        <v/>
      </c>
      <c r="V1212" t="str">
        <f>IF(OR(ISBLANK('!0'!V1214),ISERROR('!0'!V1214)),"",'!0'!V1214)</f>
        <v/>
      </c>
      <c r="W1212" t="str">
        <f>IF(OR(ISBLANK('!0'!W1214),ISERROR('!0'!W1214)),"",'!0'!W1214)</f>
        <v/>
      </c>
      <c r="X1212" t="str">
        <f>IF(OR(ISBLANK('!0'!X1214),ISERROR('!0'!X1214)),"",'!0'!X1214)</f>
        <v/>
      </c>
      <c r="Y1212" t="str">
        <f>IF(OR(ISBLANK('!0'!Y1214),ISERROR('!0'!Y1214)),"",'!0'!Y1214)</f>
        <v/>
      </c>
      <c r="Z1212" t="str">
        <f>IF(OR(ISBLANK('!0'!Z1214),ISERROR('!0'!Z1214)),"",'!0'!Z1214)</f>
        <v/>
      </c>
      <c r="AA1212" t="str">
        <f>IF(OR(ISBLANK('!0'!AA1214),ISERROR('!0'!AA1214)),"",'!0'!AA1214)</f>
        <v/>
      </c>
      <c r="AB1212" t="str">
        <f>IF(OR(ISBLANK('!0'!AB1214),ISERROR('!0'!AB1214)),"",'!0'!AB1214)</f>
        <v/>
      </c>
      <c r="AC1212" t="str">
        <f>IF(OR(ISBLANK('!0'!AI1214),ISERROR('!0'!AI1214)),"",'!0'!AI1214)</f>
        <v/>
      </c>
      <c r="AD1212" t="str">
        <f>IF(OR(ISBLANK('!0'!AJ1214),ISERROR('!0'!AJ1214)),"",'!0'!AJ1214)</f>
        <v/>
      </c>
      <c r="AE1212" t="str">
        <f>IF(OR(ISBLANK('!0'!AK1214),ISERROR('!0'!AK1214)),"",'!0'!AK1214)</f>
        <v/>
      </c>
      <c r="AF1212" t="str">
        <f>IF(OR(ISBLANK('!0'!AL1214),ISERROR('!0'!AL1214)),"",'!0'!AL1214)</f>
        <v/>
      </c>
      <c r="AG1212" t="str">
        <f>IF(OR(ISBLANK('!0'!AM1214),ISERROR('!0'!AM1214)),"",'!0'!AM1214)</f>
        <v/>
      </c>
      <c r="AH1212" t="str">
        <f>IF(OR(ISBLANK('!0'!AN1214),ISERROR('!0'!AN1214)),"",'!0'!AN1214)</f>
        <v/>
      </c>
      <c r="AI1212" t="str">
        <f>IF(OR(ISBLANK('!0'!AO1214),ISERROR('!0'!AO1214)),"",'!0'!AO1214)</f>
        <v/>
      </c>
      <c r="AJ1212" t="str">
        <f>IF(OR(ISBLANK('!0'!AP1214),ISERROR('!0'!AP1214)),"",'!0'!AP1214)</f>
        <v/>
      </c>
      <c r="AK1212" t="str">
        <f>IF(OR(ISBLANK('!0'!AQ1214),ISERROR('!0'!AQ1214)),"",'!0'!AQ1214)</f>
        <v/>
      </c>
      <c r="AL1212" t="str">
        <f>IF(OR(ISBLANK('!0'!AR1214),ISERROR('!0'!AR1214)),"",'!0'!AR1214)</f>
        <v/>
      </c>
      <c r="AM1212" t="str">
        <f>IF(OR(ISBLANK('!0'!AS1214),ISERROR('!0'!AS1214)),"",'!0'!AS1214)</f>
        <v/>
      </c>
      <c r="AN1212" t="str">
        <f>IF(OR(ISBLANK('!0'!AT1214),ISERROR('!0'!AT1214)),"",'!0'!AT1214)</f>
        <v/>
      </c>
      <c r="AO1212" t="str">
        <f>IF(OR(ISBLANK('!0'!AU1214),ISERROR('!0'!AU1214)),"",'!0'!AU1214)</f>
        <v/>
      </c>
      <c r="AP1212" t="str">
        <f>IF(OR(ISBLANK('!0'!AV1214),ISERROR('!0'!AV1214)),"",'!0'!AV1214)</f>
        <v/>
      </c>
      <c r="AQ1212" t="str">
        <f>IF(OR(ISBLANK('!0'!AW1214),ISERROR('!0'!AW1214)),"",'!0'!AW1214)</f>
        <v/>
      </c>
      <c r="AR1212" t="str">
        <f>IF(OR(ISBLANK('!0'!AX1214),ISERROR('!0'!AX1214)),"",'!0'!AX1214)</f>
        <v/>
      </c>
      <c r="AS1212" t="str">
        <f>IF(OR(ISBLANK('!0'!AY1214),ISERROR('!0'!AY1214)),"",'!0'!AY1214)</f>
        <v/>
      </c>
      <c r="AT1212" t="str">
        <f>IF(OR(ISBLANK('!0'!AZ1214),ISERROR('!0'!AZ1214)),"",'!0'!AZ1214)</f>
        <v/>
      </c>
      <c r="AU1212" t="str">
        <f>IF(OR(ISBLANK('!0'!BA1214),ISERROR('!0'!BA1214)),"",'!0'!BA1214)</f>
        <v/>
      </c>
      <c r="AV1212" t="str">
        <f>IF(OR(ISBLANK('!0'!BB1214),ISERROR('!0'!BB1214)),"",'!0'!BB1214)</f>
        <v/>
      </c>
      <c r="AW1212" t="str">
        <f>IF(OR(ISBLANK('!0'!BC1214),ISERROR('!0'!BC1214)),"",'!0'!BC1214)</f>
        <v/>
      </c>
      <c r="AX1212" t="str">
        <f>IF(OR(ISBLANK('!0'!BD1214),ISERROR('!0'!BD1214)),"",'!0'!BD1214)</f>
        <v/>
      </c>
      <c r="AY1212" t="str">
        <f>IF(OR(ISBLANK('!0'!BE1214),ISERROR('!0'!BE1214)),"",'!0'!BE1214)</f>
        <v/>
      </c>
      <c r="AZ1212" t="str">
        <f>IF(OR(ISBLANK('!0'!BF1214),ISERROR('!0'!BF1214)),"",'!0'!BF1214)</f>
        <v/>
      </c>
      <c r="BA1212" t="str">
        <f>IF(OR(ISBLANK('!0'!BG1214),ISERROR('!0'!BG1214)),"",'!0'!BG1214)</f>
        <v/>
      </c>
      <c r="BB1212" t="str">
        <f>IF(OR(ISBLANK('!0'!BH1214),ISERROR('!0'!BH1214)),"",'!0'!BH1214)</f>
        <v/>
      </c>
      <c r="BC1212" t="str">
        <f>IF(OR(ISBLANK('!0'!BI1214),ISERROR('!0'!BI1214)),"",'!0'!BI1214)</f>
        <v/>
      </c>
    </row>
    <row r="1213" spans="1:55" ht="12.75" customHeight="1" x14ac:dyDescent="0.2">
      <c r="A1213" t="str">
        <f>IF(OR(ISBLANK('!0'!A1215),ISERROR('!0'!A1215)),"",'!0'!A1215)</f>
        <v/>
      </c>
      <c r="B1213" t="str">
        <f>IF(OR(ISBLANK('!0'!B1215),ISERROR('!0'!B1215)),"",'!0'!B1215)</f>
        <v/>
      </c>
      <c r="C1213" t="str">
        <f>IF(OR(ISBLANK('!0'!C1214),ISERROR('!0'!C1214)),"",'!0'!C1214)</f>
        <v/>
      </c>
      <c r="D1213" t="str">
        <f>IF(OR(ISBLANK('!0'!D1215),ISERROR('!0'!D1215)),"",'!0'!D1215)</f>
        <v/>
      </c>
      <c r="E1213" t="str">
        <f>IF(OR(ISBLANK('!0'!E1215),ISERROR('!0'!E1215)),"",'!0'!E1215)</f>
        <v/>
      </c>
      <c r="F1213" t="str">
        <f>IF(OR(ISBLANK('!0'!F1215),ISERROR('!0'!F1215)),"",'!0'!F1215)</f>
        <v/>
      </c>
      <c r="G1213" t="str">
        <f>IF(OR(ISBLANK('!0'!G1215),ISERROR('!0'!G1215)),"",'!0'!G1215)</f>
        <v/>
      </c>
      <c r="H1213" t="str">
        <f>IF(OR(ISBLANK('!0'!H1215),ISERROR('!0'!H1215)),"",'!0'!H1215)</f>
        <v/>
      </c>
      <c r="I1213" s="4" t="str">
        <f>IF(OR(ISBLANK('!0'!I1215),ISERROR('!0'!I1215)),"",'!0'!I1215)</f>
        <v/>
      </c>
      <c r="J1213" t="str">
        <f>IF(OR(ISBLANK('!0'!J1215),ISERROR('!0'!J1215)),"",'!0'!J1215)</f>
        <v/>
      </c>
      <c r="K1213" s="59" t="str">
        <f>IF(OR(ISBLANK('!0'!K1215),ISERROR('!0'!K1215)),"",'!0'!K1215)</f>
        <v/>
      </c>
      <c r="L1213" t="str">
        <f>IF(OR(ISBLANK('!0'!L1215),ISERROR('!0'!L1215)),"",'!0'!L1215)</f>
        <v/>
      </c>
      <c r="M1213" t="str">
        <f>IF(OR(ISBLANK('!0'!M1215),ISERROR('!0'!M1215)),"",'!0'!M1215)</f>
        <v/>
      </c>
      <c r="N1213" t="str">
        <f>IF(OR(ISBLANK('!0'!N1215),ISERROR('!0'!N1215)),"",'!0'!N1215)</f>
        <v/>
      </c>
      <c r="O1213" t="str">
        <f>IF(OR(ISBLANK('!0'!O1215),ISERROR('!0'!O1215)),"",'!0'!O1215)</f>
        <v/>
      </c>
      <c r="P1213" t="str">
        <f>IF(OR(ISBLANK('!0'!P1215),ISERROR('!0'!P1215)),"",'!0'!P1215)</f>
        <v/>
      </c>
      <c r="Q1213" t="str">
        <f>IF(OR(ISBLANK('!0'!Q1215),ISERROR('!0'!Q1215)),"",'!0'!Q1215)</f>
        <v/>
      </c>
      <c r="R1213" t="str">
        <f>IF(OR(ISBLANK('!0'!R1215),ISERROR('!0'!R1215)),"",'!0'!R1215)</f>
        <v/>
      </c>
      <c r="S1213" t="str">
        <f>IF(OR(ISBLANK('!0'!S1215),ISERROR('!0'!S1215)),"",'!0'!S1215)</f>
        <v/>
      </c>
      <c r="T1213" t="str">
        <f>IF(OR(ISBLANK('!0'!T1215),ISERROR('!0'!T1215)),"",'!0'!T1215)</f>
        <v/>
      </c>
      <c r="U1213" t="str">
        <f>IF(OR(ISBLANK('!0'!U1215),ISERROR('!0'!U1215)),"",'!0'!U1215)</f>
        <v/>
      </c>
      <c r="V1213" t="str">
        <f>IF(OR(ISBLANK('!0'!V1215),ISERROR('!0'!V1215)),"",'!0'!V1215)</f>
        <v/>
      </c>
      <c r="W1213" t="str">
        <f>IF(OR(ISBLANK('!0'!W1215),ISERROR('!0'!W1215)),"",'!0'!W1215)</f>
        <v/>
      </c>
      <c r="X1213" t="str">
        <f>IF(OR(ISBLANK('!0'!X1215),ISERROR('!0'!X1215)),"",'!0'!X1215)</f>
        <v/>
      </c>
      <c r="Y1213" t="str">
        <f>IF(OR(ISBLANK('!0'!Y1215),ISERROR('!0'!Y1215)),"",'!0'!Y1215)</f>
        <v/>
      </c>
      <c r="Z1213" t="str">
        <f>IF(OR(ISBLANK('!0'!Z1215),ISERROR('!0'!Z1215)),"",'!0'!Z1215)</f>
        <v/>
      </c>
      <c r="AA1213" t="str">
        <f>IF(OR(ISBLANK('!0'!AA1215),ISERROR('!0'!AA1215)),"",'!0'!AA1215)</f>
        <v/>
      </c>
      <c r="AB1213" t="str">
        <f>IF(OR(ISBLANK('!0'!AB1215),ISERROR('!0'!AB1215)),"",'!0'!AB1215)</f>
        <v/>
      </c>
      <c r="AC1213" t="str">
        <f>IF(OR(ISBLANK('!0'!AI1215),ISERROR('!0'!AI1215)),"",'!0'!AI1215)</f>
        <v/>
      </c>
      <c r="AD1213" t="str">
        <f>IF(OR(ISBLANK('!0'!AJ1215),ISERROR('!0'!AJ1215)),"",'!0'!AJ1215)</f>
        <v/>
      </c>
      <c r="AE1213" t="str">
        <f>IF(OR(ISBLANK('!0'!AK1215),ISERROR('!0'!AK1215)),"",'!0'!AK1215)</f>
        <v/>
      </c>
      <c r="AF1213" t="str">
        <f>IF(OR(ISBLANK('!0'!AL1215),ISERROR('!0'!AL1215)),"",'!0'!AL1215)</f>
        <v/>
      </c>
      <c r="AG1213" t="str">
        <f>IF(OR(ISBLANK('!0'!AM1215),ISERROR('!0'!AM1215)),"",'!0'!AM1215)</f>
        <v/>
      </c>
      <c r="AH1213" t="str">
        <f>IF(OR(ISBLANK('!0'!AN1215),ISERROR('!0'!AN1215)),"",'!0'!AN1215)</f>
        <v/>
      </c>
      <c r="AI1213" t="str">
        <f>IF(OR(ISBLANK('!0'!AO1215),ISERROR('!0'!AO1215)),"",'!0'!AO1215)</f>
        <v/>
      </c>
      <c r="AJ1213" t="str">
        <f>IF(OR(ISBLANK('!0'!AP1215),ISERROR('!0'!AP1215)),"",'!0'!AP1215)</f>
        <v/>
      </c>
      <c r="AK1213" t="str">
        <f>IF(OR(ISBLANK('!0'!AQ1215),ISERROR('!0'!AQ1215)),"",'!0'!AQ1215)</f>
        <v/>
      </c>
      <c r="AL1213" t="str">
        <f>IF(OR(ISBLANK('!0'!AR1215),ISERROR('!0'!AR1215)),"",'!0'!AR1215)</f>
        <v/>
      </c>
      <c r="AM1213" t="str">
        <f>IF(OR(ISBLANK('!0'!AS1215),ISERROR('!0'!AS1215)),"",'!0'!AS1215)</f>
        <v/>
      </c>
      <c r="AN1213" t="str">
        <f>IF(OR(ISBLANK('!0'!AT1215),ISERROR('!0'!AT1215)),"",'!0'!AT1215)</f>
        <v/>
      </c>
      <c r="AO1213" t="str">
        <f>IF(OR(ISBLANK('!0'!AU1215),ISERROR('!0'!AU1215)),"",'!0'!AU1215)</f>
        <v/>
      </c>
      <c r="AP1213" t="str">
        <f>IF(OR(ISBLANK('!0'!AV1215),ISERROR('!0'!AV1215)),"",'!0'!AV1215)</f>
        <v/>
      </c>
      <c r="AQ1213" t="str">
        <f>IF(OR(ISBLANK('!0'!AW1215),ISERROR('!0'!AW1215)),"",'!0'!AW1215)</f>
        <v/>
      </c>
      <c r="AR1213" t="str">
        <f>IF(OR(ISBLANK('!0'!AX1215),ISERROR('!0'!AX1215)),"",'!0'!AX1215)</f>
        <v/>
      </c>
      <c r="AS1213" t="str">
        <f>IF(OR(ISBLANK('!0'!AY1215),ISERROR('!0'!AY1215)),"",'!0'!AY1215)</f>
        <v/>
      </c>
      <c r="AT1213" t="str">
        <f>IF(OR(ISBLANK('!0'!AZ1215),ISERROR('!0'!AZ1215)),"",'!0'!AZ1215)</f>
        <v/>
      </c>
      <c r="AU1213" t="str">
        <f>IF(OR(ISBLANK('!0'!BA1215),ISERROR('!0'!BA1215)),"",'!0'!BA1215)</f>
        <v/>
      </c>
      <c r="AV1213" t="str">
        <f>IF(OR(ISBLANK('!0'!BB1215),ISERROR('!0'!BB1215)),"",'!0'!BB1215)</f>
        <v/>
      </c>
      <c r="AW1213" t="str">
        <f>IF(OR(ISBLANK('!0'!BC1215),ISERROR('!0'!BC1215)),"",'!0'!BC1215)</f>
        <v/>
      </c>
      <c r="AX1213" t="str">
        <f>IF(OR(ISBLANK('!0'!BD1215),ISERROR('!0'!BD1215)),"",'!0'!BD1215)</f>
        <v/>
      </c>
      <c r="AY1213" t="str">
        <f>IF(OR(ISBLANK('!0'!BE1215),ISERROR('!0'!BE1215)),"",'!0'!BE1215)</f>
        <v/>
      </c>
      <c r="AZ1213" t="str">
        <f>IF(OR(ISBLANK('!0'!BF1215),ISERROR('!0'!BF1215)),"",'!0'!BF1215)</f>
        <v/>
      </c>
      <c r="BA1213" t="str">
        <f>IF(OR(ISBLANK('!0'!BG1215),ISERROR('!0'!BG1215)),"",'!0'!BG1215)</f>
        <v/>
      </c>
      <c r="BB1213" t="str">
        <f>IF(OR(ISBLANK('!0'!BH1215),ISERROR('!0'!BH1215)),"",'!0'!BH1215)</f>
        <v/>
      </c>
      <c r="BC1213" t="str">
        <f>IF(OR(ISBLANK('!0'!BI1215),ISERROR('!0'!BI1215)),"",'!0'!BI1215)</f>
        <v/>
      </c>
    </row>
    <row r="1214" spans="1:55" ht="12.75" customHeight="1" x14ac:dyDescent="0.2">
      <c r="A1214" t="str">
        <f>IF(OR(ISBLANK('!0'!A1216),ISERROR('!0'!A1216)),"",'!0'!A1216)</f>
        <v/>
      </c>
      <c r="B1214" t="str">
        <f>IF(OR(ISBLANK('!0'!B1216),ISERROR('!0'!B1216)),"",'!0'!B1216)</f>
        <v/>
      </c>
      <c r="C1214" t="str">
        <f>IF(OR(ISBLANK('!0'!C1215),ISERROR('!0'!C1215)),"",'!0'!C1215)</f>
        <v/>
      </c>
      <c r="D1214" t="str">
        <f>IF(OR(ISBLANK('!0'!D1216),ISERROR('!0'!D1216)),"",'!0'!D1216)</f>
        <v/>
      </c>
      <c r="E1214" t="str">
        <f>IF(OR(ISBLANK('!0'!E1216),ISERROR('!0'!E1216)),"",'!0'!E1216)</f>
        <v/>
      </c>
      <c r="F1214" t="str">
        <f>IF(OR(ISBLANK('!0'!F1216),ISERROR('!0'!F1216)),"",'!0'!F1216)</f>
        <v/>
      </c>
      <c r="G1214" t="str">
        <f>IF(OR(ISBLANK('!0'!G1216),ISERROR('!0'!G1216)),"",'!0'!G1216)</f>
        <v/>
      </c>
      <c r="H1214" t="str">
        <f>IF(OR(ISBLANK('!0'!H1216),ISERROR('!0'!H1216)),"",'!0'!H1216)</f>
        <v/>
      </c>
      <c r="I1214" s="4" t="str">
        <f>IF(OR(ISBLANK('!0'!I1216),ISERROR('!0'!I1216)),"",'!0'!I1216)</f>
        <v/>
      </c>
      <c r="J1214" t="str">
        <f>IF(OR(ISBLANK('!0'!J1216),ISERROR('!0'!J1216)),"",'!0'!J1216)</f>
        <v/>
      </c>
      <c r="K1214" s="59" t="str">
        <f>IF(OR(ISBLANK('!0'!K1216),ISERROR('!0'!K1216)),"",'!0'!K1216)</f>
        <v/>
      </c>
      <c r="L1214" t="str">
        <f>IF(OR(ISBLANK('!0'!L1216),ISERROR('!0'!L1216)),"",'!0'!L1216)</f>
        <v/>
      </c>
      <c r="M1214" t="str">
        <f>IF(OR(ISBLANK('!0'!M1216),ISERROR('!0'!M1216)),"",'!0'!M1216)</f>
        <v/>
      </c>
      <c r="N1214" t="str">
        <f>IF(OR(ISBLANK('!0'!N1216),ISERROR('!0'!N1216)),"",'!0'!N1216)</f>
        <v/>
      </c>
      <c r="O1214" t="str">
        <f>IF(OR(ISBLANK('!0'!O1216),ISERROR('!0'!O1216)),"",'!0'!O1216)</f>
        <v/>
      </c>
      <c r="P1214" t="str">
        <f>IF(OR(ISBLANK('!0'!P1216),ISERROR('!0'!P1216)),"",'!0'!P1216)</f>
        <v/>
      </c>
      <c r="Q1214" t="str">
        <f>IF(OR(ISBLANK('!0'!Q1216),ISERROR('!0'!Q1216)),"",'!0'!Q1216)</f>
        <v/>
      </c>
      <c r="R1214" t="str">
        <f>IF(OR(ISBLANK('!0'!R1216),ISERROR('!0'!R1216)),"",'!0'!R1216)</f>
        <v/>
      </c>
      <c r="S1214" t="str">
        <f>IF(OR(ISBLANK('!0'!S1216),ISERROR('!0'!S1216)),"",'!0'!S1216)</f>
        <v/>
      </c>
      <c r="T1214" t="str">
        <f>IF(OR(ISBLANK('!0'!T1216),ISERROR('!0'!T1216)),"",'!0'!T1216)</f>
        <v/>
      </c>
      <c r="U1214" t="str">
        <f>IF(OR(ISBLANK('!0'!U1216),ISERROR('!0'!U1216)),"",'!0'!U1216)</f>
        <v/>
      </c>
      <c r="V1214" t="str">
        <f>IF(OR(ISBLANK('!0'!V1216),ISERROR('!0'!V1216)),"",'!0'!V1216)</f>
        <v/>
      </c>
      <c r="W1214" t="str">
        <f>IF(OR(ISBLANK('!0'!W1216),ISERROR('!0'!W1216)),"",'!0'!W1216)</f>
        <v/>
      </c>
      <c r="X1214" t="str">
        <f>IF(OR(ISBLANK('!0'!X1216),ISERROR('!0'!X1216)),"",'!0'!X1216)</f>
        <v/>
      </c>
      <c r="Y1214" t="str">
        <f>IF(OR(ISBLANK('!0'!Y1216),ISERROR('!0'!Y1216)),"",'!0'!Y1216)</f>
        <v/>
      </c>
      <c r="Z1214" t="str">
        <f>IF(OR(ISBLANK('!0'!Z1216),ISERROR('!0'!Z1216)),"",'!0'!Z1216)</f>
        <v/>
      </c>
      <c r="AA1214" t="str">
        <f>IF(OR(ISBLANK('!0'!AA1216),ISERROR('!0'!AA1216)),"",'!0'!AA1216)</f>
        <v/>
      </c>
      <c r="AB1214" t="str">
        <f>IF(OR(ISBLANK('!0'!AB1216),ISERROR('!0'!AB1216)),"",'!0'!AB1216)</f>
        <v/>
      </c>
      <c r="AC1214" t="str">
        <f>IF(OR(ISBLANK('!0'!AI1216),ISERROR('!0'!AI1216)),"",'!0'!AI1216)</f>
        <v/>
      </c>
      <c r="AD1214" t="str">
        <f>IF(OR(ISBLANK('!0'!AJ1216),ISERROR('!0'!AJ1216)),"",'!0'!AJ1216)</f>
        <v/>
      </c>
      <c r="AE1214" t="str">
        <f>IF(OR(ISBLANK('!0'!AK1216),ISERROR('!0'!AK1216)),"",'!0'!AK1216)</f>
        <v/>
      </c>
      <c r="AF1214" t="str">
        <f>IF(OR(ISBLANK('!0'!AL1216),ISERROR('!0'!AL1216)),"",'!0'!AL1216)</f>
        <v/>
      </c>
      <c r="AG1214" t="str">
        <f>IF(OR(ISBLANK('!0'!AM1216),ISERROR('!0'!AM1216)),"",'!0'!AM1216)</f>
        <v/>
      </c>
      <c r="AH1214" t="str">
        <f>IF(OR(ISBLANK('!0'!AN1216),ISERROR('!0'!AN1216)),"",'!0'!AN1216)</f>
        <v/>
      </c>
      <c r="AI1214" t="str">
        <f>IF(OR(ISBLANK('!0'!AO1216),ISERROR('!0'!AO1216)),"",'!0'!AO1216)</f>
        <v/>
      </c>
      <c r="AJ1214" t="str">
        <f>IF(OR(ISBLANK('!0'!AP1216),ISERROR('!0'!AP1216)),"",'!0'!AP1216)</f>
        <v/>
      </c>
      <c r="AK1214" t="str">
        <f>IF(OR(ISBLANK('!0'!AQ1216),ISERROR('!0'!AQ1216)),"",'!0'!AQ1216)</f>
        <v/>
      </c>
      <c r="AL1214" t="str">
        <f>IF(OR(ISBLANK('!0'!AR1216),ISERROR('!0'!AR1216)),"",'!0'!AR1216)</f>
        <v/>
      </c>
      <c r="AM1214" t="str">
        <f>IF(OR(ISBLANK('!0'!AS1216),ISERROR('!0'!AS1216)),"",'!0'!AS1216)</f>
        <v/>
      </c>
      <c r="AN1214" t="str">
        <f>IF(OR(ISBLANK('!0'!AT1216),ISERROR('!0'!AT1216)),"",'!0'!AT1216)</f>
        <v/>
      </c>
      <c r="AO1214" t="str">
        <f>IF(OR(ISBLANK('!0'!AU1216),ISERROR('!0'!AU1216)),"",'!0'!AU1216)</f>
        <v/>
      </c>
      <c r="AP1214" t="str">
        <f>IF(OR(ISBLANK('!0'!AV1216),ISERROR('!0'!AV1216)),"",'!0'!AV1216)</f>
        <v/>
      </c>
      <c r="AQ1214" t="str">
        <f>IF(OR(ISBLANK('!0'!AW1216),ISERROR('!0'!AW1216)),"",'!0'!AW1216)</f>
        <v/>
      </c>
      <c r="AR1214" t="str">
        <f>IF(OR(ISBLANK('!0'!AX1216),ISERROR('!0'!AX1216)),"",'!0'!AX1216)</f>
        <v/>
      </c>
      <c r="AS1214" t="str">
        <f>IF(OR(ISBLANK('!0'!AY1216),ISERROR('!0'!AY1216)),"",'!0'!AY1216)</f>
        <v/>
      </c>
      <c r="AT1214" t="str">
        <f>IF(OR(ISBLANK('!0'!AZ1216),ISERROR('!0'!AZ1216)),"",'!0'!AZ1216)</f>
        <v/>
      </c>
      <c r="AU1214" t="str">
        <f>IF(OR(ISBLANK('!0'!BA1216),ISERROR('!0'!BA1216)),"",'!0'!BA1216)</f>
        <v/>
      </c>
      <c r="AV1214" t="str">
        <f>IF(OR(ISBLANK('!0'!BB1216),ISERROR('!0'!BB1216)),"",'!0'!BB1216)</f>
        <v/>
      </c>
      <c r="AW1214" t="str">
        <f>IF(OR(ISBLANK('!0'!BC1216),ISERROR('!0'!BC1216)),"",'!0'!BC1216)</f>
        <v/>
      </c>
      <c r="AX1214" t="str">
        <f>IF(OR(ISBLANK('!0'!BD1216),ISERROR('!0'!BD1216)),"",'!0'!BD1216)</f>
        <v/>
      </c>
      <c r="AY1214" t="str">
        <f>IF(OR(ISBLANK('!0'!BE1216),ISERROR('!0'!BE1216)),"",'!0'!BE1216)</f>
        <v/>
      </c>
      <c r="AZ1214" t="str">
        <f>IF(OR(ISBLANK('!0'!BF1216),ISERROR('!0'!BF1216)),"",'!0'!BF1216)</f>
        <v/>
      </c>
      <c r="BA1214" t="str">
        <f>IF(OR(ISBLANK('!0'!BG1216),ISERROR('!0'!BG1216)),"",'!0'!BG1216)</f>
        <v/>
      </c>
      <c r="BB1214" t="str">
        <f>IF(OR(ISBLANK('!0'!BH1216),ISERROR('!0'!BH1216)),"",'!0'!BH1216)</f>
        <v/>
      </c>
      <c r="BC1214" t="str">
        <f>IF(OR(ISBLANK('!0'!BI1216),ISERROR('!0'!BI1216)),"",'!0'!BI1216)</f>
        <v/>
      </c>
    </row>
    <row r="1215" spans="1:55" ht="12.75" customHeight="1" x14ac:dyDescent="0.2">
      <c r="A1215" t="str">
        <f>IF(OR(ISBLANK('!0'!A1217),ISERROR('!0'!A1217)),"",'!0'!A1217)</f>
        <v/>
      </c>
      <c r="B1215" t="str">
        <f>IF(OR(ISBLANK('!0'!B1217),ISERROR('!0'!B1217)),"",'!0'!B1217)</f>
        <v/>
      </c>
      <c r="C1215" t="str">
        <f>IF(OR(ISBLANK('!0'!C1216),ISERROR('!0'!C1216)),"",'!0'!C1216)</f>
        <v/>
      </c>
      <c r="D1215" t="str">
        <f>IF(OR(ISBLANK('!0'!D1217),ISERROR('!0'!D1217)),"",'!0'!D1217)</f>
        <v/>
      </c>
      <c r="E1215" t="str">
        <f>IF(OR(ISBLANK('!0'!E1217),ISERROR('!0'!E1217)),"",'!0'!E1217)</f>
        <v/>
      </c>
      <c r="F1215" t="str">
        <f>IF(OR(ISBLANK('!0'!F1217),ISERROR('!0'!F1217)),"",'!0'!F1217)</f>
        <v/>
      </c>
      <c r="G1215" t="str">
        <f>IF(OR(ISBLANK('!0'!G1217),ISERROR('!0'!G1217)),"",'!0'!G1217)</f>
        <v/>
      </c>
      <c r="H1215" t="str">
        <f>IF(OR(ISBLANK('!0'!H1217),ISERROR('!0'!H1217)),"",'!0'!H1217)</f>
        <v/>
      </c>
      <c r="I1215" s="4" t="str">
        <f>IF(OR(ISBLANK('!0'!I1217),ISERROR('!0'!I1217)),"",'!0'!I1217)</f>
        <v/>
      </c>
      <c r="J1215" t="str">
        <f>IF(OR(ISBLANK('!0'!J1217),ISERROR('!0'!J1217)),"",'!0'!J1217)</f>
        <v/>
      </c>
      <c r="K1215" s="59" t="str">
        <f>IF(OR(ISBLANK('!0'!K1217),ISERROR('!0'!K1217)),"",'!0'!K1217)</f>
        <v/>
      </c>
      <c r="L1215" t="str">
        <f>IF(OR(ISBLANK('!0'!L1217),ISERROR('!0'!L1217)),"",'!0'!L1217)</f>
        <v/>
      </c>
      <c r="M1215" t="str">
        <f>IF(OR(ISBLANK('!0'!M1217),ISERROR('!0'!M1217)),"",'!0'!M1217)</f>
        <v/>
      </c>
      <c r="N1215" t="str">
        <f>IF(OR(ISBLANK('!0'!N1217),ISERROR('!0'!N1217)),"",'!0'!N1217)</f>
        <v/>
      </c>
      <c r="O1215" t="str">
        <f>IF(OR(ISBLANK('!0'!O1217),ISERROR('!0'!O1217)),"",'!0'!O1217)</f>
        <v/>
      </c>
      <c r="P1215" t="str">
        <f>IF(OR(ISBLANK('!0'!P1217),ISERROR('!0'!P1217)),"",'!0'!P1217)</f>
        <v/>
      </c>
      <c r="Q1215" t="str">
        <f>IF(OR(ISBLANK('!0'!Q1217),ISERROR('!0'!Q1217)),"",'!0'!Q1217)</f>
        <v/>
      </c>
      <c r="R1215" t="str">
        <f>IF(OR(ISBLANK('!0'!R1217),ISERROR('!0'!R1217)),"",'!0'!R1217)</f>
        <v/>
      </c>
      <c r="S1215" t="str">
        <f>IF(OR(ISBLANK('!0'!S1217),ISERROR('!0'!S1217)),"",'!0'!S1217)</f>
        <v/>
      </c>
      <c r="T1215" t="str">
        <f>IF(OR(ISBLANK('!0'!T1217),ISERROR('!0'!T1217)),"",'!0'!T1217)</f>
        <v/>
      </c>
      <c r="U1215" t="str">
        <f>IF(OR(ISBLANK('!0'!U1217),ISERROR('!0'!U1217)),"",'!0'!U1217)</f>
        <v/>
      </c>
      <c r="V1215" t="str">
        <f>IF(OR(ISBLANK('!0'!V1217),ISERROR('!0'!V1217)),"",'!0'!V1217)</f>
        <v/>
      </c>
      <c r="W1215" t="str">
        <f>IF(OR(ISBLANK('!0'!W1217),ISERROR('!0'!W1217)),"",'!0'!W1217)</f>
        <v/>
      </c>
      <c r="X1215" t="str">
        <f>IF(OR(ISBLANK('!0'!X1217),ISERROR('!0'!X1217)),"",'!0'!X1217)</f>
        <v/>
      </c>
      <c r="Y1215" t="str">
        <f>IF(OR(ISBLANK('!0'!Y1217),ISERROR('!0'!Y1217)),"",'!0'!Y1217)</f>
        <v/>
      </c>
      <c r="Z1215" t="str">
        <f>IF(OR(ISBLANK('!0'!Z1217),ISERROR('!0'!Z1217)),"",'!0'!Z1217)</f>
        <v/>
      </c>
      <c r="AA1215" t="str">
        <f>IF(OR(ISBLANK('!0'!AA1217),ISERROR('!0'!AA1217)),"",'!0'!AA1217)</f>
        <v/>
      </c>
      <c r="AB1215" t="str">
        <f>IF(OR(ISBLANK('!0'!AB1217),ISERROR('!0'!AB1217)),"",'!0'!AB1217)</f>
        <v/>
      </c>
      <c r="AC1215" t="str">
        <f>IF(OR(ISBLANK('!0'!AI1217),ISERROR('!0'!AI1217)),"",'!0'!AI1217)</f>
        <v/>
      </c>
      <c r="AD1215" t="str">
        <f>IF(OR(ISBLANK('!0'!AJ1217),ISERROR('!0'!AJ1217)),"",'!0'!AJ1217)</f>
        <v/>
      </c>
      <c r="AE1215" t="str">
        <f>IF(OR(ISBLANK('!0'!AK1217),ISERROR('!0'!AK1217)),"",'!0'!AK1217)</f>
        <v/>
      </c>
      <c r="AF1215" t="str">
        <f>IF(OR(ISBLANK('!0'!AL1217),ISERROR('!0'!AL1217)),"",'!0'!AL1217)</f>
        <v/>
      </c>
      <c r="AG1215" t="str">
        <f>IF(OR(ISBLANK('!0'!AM1217),ISERROR('!0'!AM1217)),"",'!0'!AM1217)</f>
        <v/>
      </c>
      <c r="AH1215" t="str">
        <f>IF(OR(ISBLANK('!0'!AN1217),ISERROR('!0'!AN1217)),"",'!0'!AN1217)</f>
        <v/>
      </c>
      <c r="AI1215" t="str">
        <f>IF(OR(ISBLANK('!0'!AO1217),ISERROR('!0'!AO1217)),"",'!0'!AO1217)</f>
        <v/>
      </c>
      <c r="AJ1215" t="str">
        <f>IF(OR(ISBLANK('!0'!AP1217),ISERROR('!0'!AP1217)),"",'!0'!AP1217)</f>
        <v/>
      </c>
      <c r="AK1215" t="str">
        <f>IF(OR(ISBLANK('!0'!AQ1217),ISERROR('!0'!AQ1217)),"",'!0'!AQ1217)</f>
        <v/>
      </c>
      <c r="AL1215" t="str">
        <f>IF(OR(ISBLANK('!0'!AR1217),ISERROR('!0'!AR1217)),"",'!0'!AR1217)</f>
        <v/>
      </c>
      <c r="AM1215" t="str">
        <f>IF(OR(ISBLANK('!0'!AS1217),ISERROR('!0'!AS1217)),"",'!0'!AS1217)</f>
        <v/>
      </c>
      <c r="AN1215" t="str">
        <f>IF(OR(ISBLANK('!0'!AT1217),ISERROR('!0'!AT1217)),"",'!0'!AT1217)</f>
        <v/>
      </c>
      <c r="AO1215" t="str">
        <f>IF(OR(ISBLANK('!0'!AU1217),ISERROR('!0'!AU1217)),"",'!0'!AU1217)</f>
        <v/>
      </c>
      <c r="AP1215" t="str">
        <f>IF(OR(ISBLANK('!0'!AV1217),ISERROR('!0'!AV1217)),"",'!0'!AV1217)</f>
        <v/>
      </c>
      <c r="AQ1215" t="str">
        <f>IF(OR(ISBLANK('!0'!AW1217),ISERROR('!0'!AW1217)),"",'!0'!AW1217)</f>
        <v/>
      </c>
      <c r="AR1215" t="str">
        <f>IF(OR(ISBLANK('!0'!AX1217),ISERROR('!0'!AX1217)),"",'!0'!AX1217)</f>
        <v/>
      </c>
      <c r="AS1215" t="str">
        <f>IF(OR(ISBLANK('!0'!AY1217),ISERROR('!0'!AY1217)),"",'!0'!AY1217)</f>
        <v/>
      </c>
      <c r="AT1215" t="str">
        <f>IF(OR(ISBLANK('!0'!AZ1217),ISERROR('!0'!AZ1217)),"",'!0'!AZ1217)</f>
        <v/>
      </c>
      <c r="AU1215" t="str">
        <f>IF(OR(ISBLANK('!0'!BA1217),ISERROR('!0'!BA1217)),"",'!0'!BA1217)</f>
        <v/>
      </c>
      <c r="AV1215" t="str">
        <f>IF(OR(ISBLANK('!0'!BB1217),ISERROR('!0'!BB1217)),"",'!0'!BB1217)</f>
        <v/>
      </c>
      <c r="AW1215" t="str">
        <f>IF(OR(ISBLANK('!0'!BC1217),ISERROR('!0'!BC1217)),"",'!0'!BC1217)</f>
        <v/>
      </c>
      <c r="AX1215" t="str">
        <f>IF(OR(ISBLANK('!0'!BD1217),ISERROR('!0'!BD1217)),"",'!0'!BD1217)</f>
        <v/>
      </c>
      <c r="AY1215" t="str">
        <f>IF(OR(ISBLANK('!0'!BE1217),ISERROR('!0'!BE1217)),"",'!0'!BE1217)</f>
        <v/>
      </c>
      <c r="AZ1215" t="str">
        <f>IF(OR(ISBLANK('!0'!BF1217),ISERROR('!0'!BF1217)),"",'!0'!BF1217)</f>
        <v/>
      </c>
      <c r="BA1215" t="str">
        <f>IF(OR(ISBLANK('!0'!BG1217),ISERROR('!0'!BG1217)),"",'!0'!BG1217)</f>
        <v/>
      </c>
      <c r="BB1215" t="str">
        <f>IF(OR(ISBLANK('!0'!BH1217),ISERROR('!0'!BH1217)),"",'!0'!BH1217)</f>
        <v/>
      </c>
      <c r="BC1215" t="str">
        <f>IF(OR(ISBLANK('!0'!BI1217),ISERROR('!0'!BI1217)),"",'!0'!BI1217)</f>
        <v/>
      </c>
    </row>
    <row r="1216" spans="1:55" ht="12.75" customHeight="1" x14ac:dyDescent="0.2">
      <c r="A1216" t="str">
        <f>IF(OR(ISBLANK('!0'!A1218),ISERROR('!0'!A1218)),"",'!0'!A1218)</f>
        <v/>
      </c>
      <c r="B1216" t="str">
        <f>IF(OR(ISBLANK('!0'!B1218),ISERROR('!0'!B1218)),"",'!0'!B1218)</f>
        <v/>
      </c>
      <c r="C1216" t="str">
        <f>IF(OR(ISBLANK('!0'!C1217),ISERROR('!0'!C1217)),"",'!0'!C1217)</f>
        <v/>
      </c>
      <c r="D1216" t="str">
        <f>IF(OR(ISBLANK('!0'!D1218),ISERROR('!0'!D1218)),"",'!0'!D1218)</f>
        <v/>
      </c>
      <c r="E1216" t="str">
        <f>IF(OR(ISBLANK('!0'!E1218),ISERROR('!0'!E1218)),"",'!0'!E1218)</f>
        <v/>
      </c>
      <c r="F1216" t="str">
        <f>IF(OR(ISBLANK('!0'!F1218),ISERROR('!0'!F1218)),"",'!0'!F1218)</f>
        <v/>
      </c>
      <c r="G1216" t="str">
        <f>IF(OR(ISBLANK('!0'!G1218),ISERROR('!0'!G1218)),"",'!0'!G1218)</f>
        <v/>
      </c>
      <c r="H1216" t="str">
        <f>IF(OR(ISBLANK('!0'!H1218),ISERROR('!0'!H1218)),"",'!0'!H1218)</f>
        <v/>
      </c>
      <c r="I1216" s="4" t="str">
        <f>IF(OR(ISBLANK('!0'!I1218),ISERROR('!0'!I1218)),"",'!0'!I1218)</f>
        <v/>
      </c>
      <c r="J1216" t="str">
        <f>IF(OR(ISBLANK('!0'!J1218),ISERROR('!0'!J1218)),"",'!0'!J1218)</f>
        <v/>
      </c>
      <c r="K1216" s="59" t="str">
        <f>IF(OR(ISBLANK('!0'!K1218),ISERROR('!0'!K1218)),"",'!0'!K1218)</f>
        <v/>
      </c>
      <c r="L1216" t="str">
        <f>IF(OR(ISBLANK('!0'!L1218),ISERROR('!0'!L1218)),"",'!0'!L1218)</f>
        <v/>
      </c>
      <c r="M1216" t="str">
        <f>IF(OR(ISBLANK('!0'!M1218),ISERROR('!0'!M1218)),"",'!0'!M1218)</f>
        <v/>
      </c>
      <c r="N1216" t="str">
        <f>IF(OR(ISBLANK('!0'!N1218),ISERROR('!0'!N1218)),"",'!0'!N1218)</f>
        <v/>
      </c>
      <c r="O1216" t="str">
        <f>IF(OR(ISBLANK('!0'!O1218),ISERROR('!0'!O1218)),"",'!0'!O1218)</f>
        <v/>
      </c>
      <c r="P1216" t="str">
        <f>IF(OR(ISBLANK('!0'!P1218),ISERROR('!0'!P1218)),"",'!0'!P1218)</f>
        <v/>
      </c>
      <c r="Q1216" t="str">
        <f>IF(OR(ISBLANK('!0'!Q1218),ISERROR('!0'!Q1218)),"",'!0'!Q1218)</f>
        <v/>
      </c>
      <c r="R1216" t="str">
        <f>IF(OR(ISBLANK('!0'!R1218),ISERROR('!0'!R1218)),"",'!0'!R1218)</f>
        <v/>
      </c>
      <c r="S1216" t="str">
        <f>IF(OR(ISBLANK('!0'!S1218),ISERROR('!0'!S1218)),"",'!0'!S1218)</f>
        <v/>
      </c>
      <c r="T1216" t="str">
        <f>IF(OR(ISBLANK('!0'!T1218),ISERROR('!0'!T1218)),"",'!0'!T1218)</f>
        <v/>
      </c>
      <c r="U1216" t="str">
        <f>IF(OR(ISBLANK('!0'!U1218),ISERROR('!0'!U1218)),"",'!0'!U1218)</f>
        <v/>
      </c>
      <c r="V1216" t="str">
        <f>IF(OR(ISBLANK('!0'!V1218),ISERROR('!0'!V1218)),"",'!0'!V1218)</f>
        <v/>
      </c>
      <c r="W1216" t="str">
        <f>IF(OR(ISBLANK('!0'!W1218),ISERROR('!0'!W1218)),"",'!0'!W1218)</f>
        <v/>
      </c>
      <c r="X1216" t="str">
        <f>IF(OR(ISBLANK('!0'!X1218),ISERROR('!0'!X1218)),"",'!0'!X1218)</f>
        <v/>
      </c>
      <c r="Y1216" t="str">
        <f>IF(OR(ISBLANK('!0'!Y1218),ISERROR('!0'!Y1218)),"",'!0'!Y1218)</f>
        <v/>
      </c>
      <c r="Z1216" t="str">
        <f>IF(OR(ISBLANK('!0'!Z1218),ISERROR('!0'!Z1218)),"",'!0'!Z1218)</f>
        <v/>
      </c>
      <c r="AA1216" t="str">
        <f>IF(OR(ISBLANK('!0'!AA1218),ISERROR('!0'!AA1218)),"",'!0'!AA1218)</f>
        <v/>
      </c>
      <c r="AB1216" t="str">
        <f>IF(OR(ISBLANK('!0'!AB1218),ISERROR('!0'!AB1218)),"",'!0'!AB1218)</f>
        <v/>
      </c>
      <c r="AC1216" t="str">
        <f>IF(OR(ISBLANK('!0'!AI1218),ISERROR('!0'!AI1218)),"",'!0'!AI1218)</f>
        <v/>
      </c>
      <c r="AD1216" t="str">
        <f>IF(OR(ISBLANK('!0'!AJ1218),ISERROR('!0'!AJ1218)),"",'!0'!AJ1218)</f>
        <v/>
      </c>
      <c r="AE1216" t="str">
        <f>IF(OR(ISBLANK('!0'!AK1218),ISERROR('!0'!AK1218)),"",'!0'!AK1218)</f>
        <v/>
      </c>
      <c r="AF1216" t="str">
        <f>IF(OR(ISBLANK('!0'!AL1218),ISERROR('!0'!AL1218)),"",'!0'!AL1218)</f>
        <v/>
      </c>
      <c r="AG1216" t="str">
        <f>IF(OR(ISBLANK('!0'!AM1218),ISERROR('!0'!AM1218)),"",'!0'!AM1218)</f>
        <v/>
      </c>
      <c r="AH1216" t="str">
        <f>IF(OR(ISBLANK('!0'!AN1218),ISERROR('!0'!AN1218)),"",'!0'!AN1218)</f>
        <v/>
      </c>
      <c r="AI1216" t="str">
        <f>IF(OR(ISBLANK('!0'!AO1218),ISERROR('!0'!AO1218)),"",'!0'!AO1218)</f>
        <v/>
      </c>
      <c r="AJ1216" t="str">
        <f>IF(OR(ISBLANK('!0'!AP1218),ISERROR('!0'!AP1218)),"",'!0'!AP1218)</f>
        <v/>
      </c>
      <c r="AK1216" t="str">
        <f>IF(OR(ISBLANK('!0'!AQ1218),ISERROR('!0'!AQ1218)),"",'!0'!AQ1218)</f>
        <v/>
      </c>
      <c r="AL1216" t="str">
        <f>IF(OR(ISBLANK('!0'!AR1218),ISERROR('!0'!AR1218)),"",'!0'!AR1218)</f>
        <v/>
      </c>
      <c r="AM1216" t="str">
        <f>IF(OR(ISBLANK('!0'!AS1218),ISERROR('!0'!AS1218)),"",'!0'!AS1218)</f>
        <v/>
      </c>
      <c r="AN1216" t="str">
        <f>IF(OR(ISBLANK('!0'!AT1218),ISERROR('!0'!AT1218)),"",'!0'!AT1218)</f>
        <v/>
      </c>
      <c r="AO1216" t="str">
        <f>IF(OR(ISBLANK('!0'!AU1218),ISERROR('!0'!AU1218)),"",'!0'!AU1218)</f>
        <v/>
      </c>
      <c r="AP1216" t="str">
        <f>IF(OR(ISBLANK('!0'!AV1218),ISERROR('!0'!AV1218)),"",'!0'!AV1218)</f>
        <v/>
      </c>
      <c r="AQ1216" t="str">
        <f>IF(OR(ISBLANK('!0'!AW1218),ISERROR('!0'!AW1218)),"",'!0'!AW1218)</f>
        <v/>
      </c>
      <c r="AR1216" t="str">
        <f>IF(OR(ISBLANK('!0'!AX1218),ISERROR('!0'!AX1218)),"",'!0'!AX1218)</f>
        <v/>
      </c>
      <c r="AS1216" t="str">
        <f>IF(OR(ISBLANK('!0'!AY1218),ISERROR('!0'!AY1218)),"",'!0'!AY1218)</f>
        <v/>
      </c>
      <c r="AT1216" t="str">
        <f>IF(OR(ISBLANK('!0'!AZ1218),ISERROR('!0'!AZ1218)),"",'!0'!AZ1218)</f>
        <v/>
      </c>
      <c r="AU1216" t="str">
        <f>IF(OR(ISBLANK('!0'!BA1218),ISERROR('!0'!BA1218)),"",'!0'!BA1218)</f>
        <v/>
      </c>
      <c r="AV1216" t="str">
        <f>IF(OR(ISBLANK('!0'!BB1218),ISERROR('!0'!BB1218)),"",'!0'!BB1218)</f>
        <v/>
      </c>
      <c r="AW1216" t="str">
        <f>IF(OR(ISBLANK('!0'!BC1218),ISERROR('!0'!BC1218)),"",'!0'!BC1218)</f>
        <v/>
      </c>
      <c r="AX1216" t="str">
        <f>IF(OR(ISBLANK('!0'!BD1218),ISERROR('!0'!BD1218)),"",'!0'!BD1218)</f>
        <v/>
      </c>
      <c r="AY1216" t="str">
        <f>IF(OR(ISBLANK('!0'!BE1218),ISERROR('!0'!BE1218)),"",'!0'!BE1218)</f>
        <v/>
      </c>
      <c r="AZ1216" t="str">
        <f>IF(OR(ISBLANK('!0'!BF1218),ISERROR('!0'!BF1218)),"",'!0'!BF1218)</f>
        <v/>
      </c>
      <c r="BA1216" t="str">
        <f>IF(OR(ISBLANK('!0'!BG1218),ISERROR('!0'!BG1218)),"",'!0'!BG1218)</f>
        <v/>
      </c>
      <c r="BB1216" t="str">
        <f>IF(OR(ISBLANK('!0'!BH1218),ISERROR('!0'!BH1218)),"",'!0'!BH1218)</f>
        <v/>
      </c>
      <c r="BC1216" t="str">
        <f>IF(OR(ISBLANK('!0'!BI1218),ISERROR('!0'!BI1218)),"",'!0'!BI1218)</f>
        <v/>
      </c>
    </row>
    <row r="1217" spans="1:55" ht="12.75" customHeight="1" x14ac:dyDescent="0.2">
      <c r="A1217" t="str">
        <f>IF(OR(ISBLANK('!0'!A1219),ISERROR('!0'!A1219)),"",'!0'!A1219)</f>
        <v/>
      </c>
      <c r="B1217" t="str">
        <f>IF(OR(ISBLANK('!0'!B1219),ISERROR('!0'!B1219)),"",'!0'!B1219)</f>
        <v/>
      </c>
      <c r="C1217" t="str">
        <f>IF(OR(ISBLANK('!0'!C1218),ISERROR('!0'!C1218)),"",'!0'!C1218)</f>
        <v/>
      </c>
      <c r="D1217" t="str">
        <f>IF(OR(ISBLANK('!0'!D1219),ISERROR('!0'!D1219)),"",'!0'!D1219)</f>
        <v/>
      </c>
      <c r="E1217" t="str">
        <f>IF(OR(ISBLANK('!0'!E1219),ISERROR('!0'!E1219)),"",'!0'!E1219)</f>
        <v/>
      </c>
      <c r="F1217" t="str">
        <f>IF(OR(ISBLANK('!0'!F1219),ISERROR('!0'!F1219)),"",'!0'!F1219)</f>
        <v/>
      </c>
      <c r="G1217" t="str">
        <f>IF(OR(ISBLANK('!0'!G1219),ISERROR('!0'!G1219)),"",'!0'!G1219)</f>
        <v/>
      </c>
      <c r="H1217" t="str">
        <f>IF(OR(ISBLANK('!0'!H1219),ISERROR('!0'!H1219)),"",'!0'!H1219)</f>
        <v/>
      </c>
      <c r="I1217" s="4" t="str">
        <f>IF(OR(ISBLANK('!0'!I1219),ISERROR('!0'!I1219)),"",'!0'!I1219)</f>
        <v/>
      </c>
      <c r="J1217" t="str">
        <f>IF(OR(ISBLANK('!0'!J1219),ISERROR('!0'!J1219)),"",'!0'!J1219)</f>
        <v/>
      </c>
      <c r="K1217" s="59" t="str">
        <f>IF(OR(ISBLANK('!0'!K1219),ISERROR('!0'!K1219)),"",'!0'!K1219)</f>
        <v/>
      </c>
      <c r="L1217" t="str">
        <f>IF(OR(ISBLANK('!0'!L1219),ISERROR('!0'!L1219)),"",'!0'!L1219)</f>
        <v/>
      </c>
      <c r="M1217" t="str">
        <f>IF(OR(ISBLANK('!0'!M1219),ISERROR('!0'!M1219)),"",'!0'!M1219)</f>
        <v/>
      </c>
      <c r="N1217" t="str">
        <f>IF(OR(ISBLANK('!0'!N1219),ISERROR('!0'!N1219)),"",'!0'!N1219)</f>
        <v/>
      </c>
      <c r="O1217" t="str">
        <f>IF(OR(ISBLANK('!0'!O1219),ISERROR('!0'!O1219)),"",'!0'!O1219)</f>
        <v/>
      </c>
      <c r="P1217" t="str">
        <f>IF(OR(ISBLANK('!0'!P1219),ISERROR('!0'!P1219)),"",'!0'!P1219)</f>
        <v/>
      </c>
      <c r="Q1217" t="str">
        <f>IF(OR(ISBLANK('!0'!Q1219),ISERROR('!0'!Q1219)),"",'!0'!Q1219)</f>
        <v/>
      </c>
      <c r="R1217" t="str">
        <f>IF(OR(ISBLANK('!0'!R1219),ISERROR('!0'!R1219)),"",'!0'!R1219)</f>
        <v/>
      </c>
      <c r="S1217" t="str">
        <f>IF(OR(ISBLANK('!0'!S1219),ISERROR('!0'!S1219)),"",'!0'!S1219)</f>
        <v/>
      </c>
      <c r="T1217" t="str">
        <f>IF(OR(ISBLANK('!0'!T1219),ISERROR('!0'!T1219)),"",'!0'!T1219)</f>
        <v/>
      </c>
      <c r="U1217" t="str">
        <f>IF(OR(ISBLANK('!0'!U1219),ISERROR('!0'!U1219)),"",'!0'!U1219)</f>
        <v/>
      </c>
      <c r="V1217" t="str">
        <f>IF(OR(ISBLANK('!0'!V1219),ISERROR('!0'!V1219)),"",'!0'!V1219)</f>
        <v/>
      </c>
      <c r="W1217" t="str">
        <f>IF(OR(ISBLANK('!0'!W1219),ISERROR('!0'!W1219)),"",'!0'!W1219)</f>
        <v/>
      </c>
      <c r="X1217" t="str">
        <f>IF(OR(ISBLANK('!0'!X1219),ISERROR('!0'!X1219)),"",'!0'!X1219)</f>
        <v/>
      </c>
      <c r="Y1217" t="str">
        <f>IF(OR(ISBLANK('!0'!Y1219),ISERROR('!0'!Y1219)),"",'!0'!Y1219)</f>
        <v/>
      </c>
      <c r="Z1217" t="str">
        <f>IF(OR(ISBLANK('!0'!Z1219),ISERROR('!0'!Z1219)),"",'!0'!Z1219)</f>
        <v/>
      </c>
      <c r="AA1217" t="str">
        <f>IF(OR(ISBLANK('!0'!AA1219),ISERROR('!0'!AA1219)),"",'!0'!AA1219)</f>
        <v/>
      </c>
      <c r="AB1217" t="str">
        <f>IF(OR(ISBLANK('!0'!AB1219),ISERROR('!0'!AB1219)),"",'!0'!AB1219)</f>
        <v/>
      </c>
      <c r="AC1217" t="str">
        <f>IF(OR(ISBLANK('!0'!AI1219),ISERROR('!0'!AI1219)),"",'!0'!AI1219)</f>
        <v/>
      </c>
      <c r="AD1217" t="str">
        <f>IF(OR(ISBLANK('!0'!AJ1219),ISERROR('!0'!AJ1219)),"",'!0'!AJ1219)</f>
        <v/>
      </c>
      <c r="AE1217" t="str">
        <f>IF(OR(ISBLANK('!0'!AK1219),ISERROR('!0'!AK1219)),"",'!0'!AK1219)</f>
        <v/>
      </c>
      <c r="AF1217" t="str">
        <f>IF(OR(ISBLANK('!0'!AL1219),ISERROR('!0'!AL1219)),"",'!0'!AL1219)</f>
        <v/>
      </c>
      <c r="AG1217" t="str">
        <f>IF(OR(ISBLANK('!0'!AM1219),ISERROR('!0'!AM1219)),"",'!0'!AM1219)</f>
        <v/>
      </c>
      <c r="AH1217" t="str">
        <f>IF(OR(ISBLANK('!0'!AN1219),ISERROR('!0'!AN1219)),"",'!0'!AN1219)</f>
        <v/>
      </c>
      <c r="AI1217" t="str">
        <f>IF(OR(ISBLANK('!0'!AO1219),ISERROR('!0'!AO1219)),"",'!0'!AO1219)</f>
        <v/>
      </c>
      <c r="AJ1217" t="str">
        <f>IF(OR(ISBLANK('!0'!AP1219),ISERROR('!0'!AP1219)),"",'!0'!AP1219)</f>
        <v/>
      </c>
      <c r="AK1217" t="str">
        <f>IF(OR(ISBLANK('!0'!AQ1219),ISERROR('!0'!AQ1219)),"",'!0'!AQ1219)</f>
        <v/>
      </c>
      <c r="AL1217" t="str">
        <f>IF(OR(ISBLANK('!0'!AR1219),ISERROR('!0'!AR1219)),"",'!0'!AR1219)</f>
        <v/>
      </c>
      <c r="AM1217" t="str">
        <f>IF(OR(ISBLANK('!0'!AS1219),ISERROR('!0'!AS1219)),"",'!0'!AS1219)</f>
        <v/>
      </c>
      <c r="AN1217" t="str">
        <f>IF(OR(ISBLANK('!0'!AT1219),ISERROR('!0'!AT1219)),"",'!0'!AT1219)</f>
        <v/>
      </c>
      <c r="AO1217" t="str">
        <f>IF(OR(ISBLANK('!0'!AU1219),ISERROR('!0'!AU1219)),"",'!0'!AU1219)</f>
        <v/>
      </c>
      <c r="AP1217" t="str">
        <f>IF(OR(ISBLANK('!0'!AV1219),ISERROR('!0'!AV1219)),"",'!0'!AV1219)</f>
        <v/>
      </c>
      <c r="AQ1217" t="str">
        <f>IF(OR(ISBLANK('!0'!AW1219),ISERROR('!0'!AW1219)),"",'!0'!AW1219)</f>
        <v/>
      </c>
      <c r="AR1217" t="str">
        <f>IF(OR(ISBLANK('!0'!AX1219),ISERROR('!0'!AX1219)),"",'!0'!AX1219)</f>
        <v/>
      </c>
      <c r="AS1217" t="str">
        <f>IF(OR(ISBLANK('!0'!AY1219),ISERROR('!0'!AY1219)),"",'!0'!AY1219)</f>
        <v/>
      </c>
      <c r="AT1217" t="str">
        <f>IF(OR(ISBLANK('!0'!AZ1219),ISERROR('!0'!AZ1219)),"",'!0'!AZ1219)</f>
        <v/>
      </c>
      <c r="AU1217" t="str">
        <f>IF(OR(ISBLANK('!0'!BA1219),ISERROR('!0'!BA1219)),"",'!0'!BA1219)</f>
        <v/>
      </c>
      <c r="AV1217" t="str">
        <f>IF(OR(ISBLANK('!0'!BB1219),ISERROR('!0'!BB1219)),"",'!0'!BB1219)</f>
        <v/>
      </c>
      <c r="AW1217" t="str">
        <f>IF(OR(ISBLANK('!0'!BC1219),ISERROR('!0'!BC1219)),"",'!0'!BC1219)</f>
        <v/>
      </c>
      <c r="AX1217" t="str">
        <f>IF(OR(ISBLANK('!0'!BD1219),ISERROR('!0'!BD1219)),"",'!0'!BD1219)</f>
        <v/>
      </c>
      <c r="AY1217" t="str">
        <f>IF(OR(ISBLANK('!0'!BE1219),ISERROR('!0'!BE1219)),"",'!0'!BE1219)</f>
        <v/>
      </c>
      <c r="AZ1217" t="str">
        <f>IF(OR(ISBLANK('!0'!BF1219),ISERROR('!0'!BF1219)),"",'!0'!BF1219)</f>
        <v/>
      </c>
      <c r="BA1217" t="str">
        <f>IF(OR(ISBLANK('!0'!BG1219),ISERROR('!0'!BG1219)),"",'!0'!BG1219)</f>
        <v/>
      </c>
      <c r="BB1217" t="str">
        <f>IF(OR(ISBLANK('!0'!BH1219),ISERROR('!0'!BH1219)),"",'!0'!BH1219)</f>
        <v/>
      </c>
      <c r="BC1217" t="str">
        <f>IF(OR(ISBLANK('!0'!BI1219),ISERROR('!0'!BI1219)),"",'!0'!BI1219)</f>
        <v/>
      </c>
    </row>
    <row r="1218" spans="1:55" ht="12.75" customHeight="1" x14ac:dyDescent="0.2">
      <c r="A1218" t="str">
        <f>IF(OR(ISBLANK('!0'!A1220),ISERROR('!0'!A1220)),"",'!0'!A1220)</f>
        <v/>
      </c>
      <c r="B1218" t="str">
        <f>IF(OR(ISBLANK('!0'!B1220),ISERROR('!0'!B1220)),"",'!0'!B1220)</f>
        <v/>
      </c>
      <c r="C1218" t="str">
        <f>IF(OR(ISBLANK('!0'!C1219),ISERROR('!0'!C1219)),"",'!0'!C1219)</f>
        <v/>
      </c>
      <c r="D1218" t="str">
        <f>IF(OR(ISBLANK('!0'!D1220),ISERROR('!0'!D1220)),"",'!0'!D1220)</f>
        <v/>
      </c>
      <c r="E1218" t="str">
        <f>IF(OR(ISBLANK('!0'!E1220),ISERROR('!0'!E1220)),"",'!0'!E1220)</f>
        <v/>
      </c>
      <c r="F1218" t="str">
        <f>IF(OR(ISBLANK('!0'!F1220),ISERROR('!0'!F1220)),"",'!0'!F1220)</f>
        <v/>
      </c>
      <c r="G1218" t="str">
        <f>IF(OR(ISBLANK('!0'!G1220),ISERROR('!0'!G1220)),"",'!0'!G1220)</f>
        <v/>
      </c>
      <c r="H1218" t="str">
        <f>IF(OR(ISBLANK('!0'!H1220),ISERROR('!0'!H1220)),"",'!0'!H1220)</f>
        <v/>
      </c>
      <c r="I1218" s="4" t="str">
        <f>IF(OR(ISBLANK('!0'!I1220),ISERROR('!0'!I1220)),"",'!0'!I1220)</f>
        <v/>
      </c>
      <c r="J1218" t="str">
        <f>IF(OR(ISBLANK('!0'!J1220),ISERROR('!0'!J1220)),"",'!0'!J1220)</f>
        <v/>
      </c>
      <c r="K1218" s="59" t="str">
        <f>IF(OR(ISBLANK('!0'!K1220),ISERROR('!0'!K1220)),"",'!0'!K1220)</f>
        <v/>
      </c>
      <c r="L1218" t="str">
        <f>IF(OR(ISBLANK('!0'!L1220),ISERROR('!0'!L1220)),"",'!0'!L1220)</f>
        <v/>
      </c>
      <c r="M1218" t="str">
        <f>IF(OR(ISBLANK('!0'!M1220),ISERROR('!0'!M1220)),"",'!0'!M1220)</f>
        <v/>
      </c>
      <c r="N1218" t="str">
        <f>IF(OR(ISBLANK('!0'!N1220),ISERROR('!0'!N1220)),"",'!0'!N1220)</f>
        <v/>
      </c>
      <c r="O1218" t="str">
        <f>IF(OR(ISBLANK('!0'!O1220),ISERROR('!0'!O1220)),"",'!0'!O1220)</f>
        <v/>
      </c>
      <c r="P1218" t="str">
        <f>IF(OR(ISBLANK('!0'!P1220),ISERROR('!0'!P1220)),"",'!0'!P1220)</f>
        <v/>
      </c>
      <c r="Q1218" t="str">
        <f>IF(OR(ISBLANK('!0'!Q1220),ISERROR('!0'!Q1220)),"",'!0'!Q1220)</f>
        <v/>
      </c>
      <c r="R1218" t="str">
        <f>IF(OR(ISBLANK('!0'!R1220),ISERROR('!0'!R1220)),"",'!0'!R1220)</f>
        <v/>
      </c>
      <c r="S1218" t="str">
        <f>IF(OR(ISBLANK('!0'!S1220),ISERROR('!0'!S1220)),"",'!0'!S1220)</f>
        <v/>
      </c>
      <c r="T1218" t="str">
        <f>IF(OR(ISBLANK('!0'!T1220),ISERROR('!0'!T1220)),"",'!0'!T1220)</f>
        <v/>
      </c>
      <c r="U1218" t="str">
        <f>IF(OR(ISBLANK('!0'!U1220),ISERROR('!0'!U1220)),"",'!0'!U1220)</f>
        <v/>
      </c>
      <c r="V1218" t="str">
        <f>IF(OR(ISBLANK('!0'!V1220),ISERROR('!0'!V1220)),"",'!0'!V1220)</f>
        <v/>
      </c>
      <c r="W1218" t="str">
        <f>IF(OR(ISBLANK('!0'!W1220),ISERROR('!0'!W1220)),"",'!0'!W1220)</f>
        <v/>
      </c>
      <c r="X1218" t="str">
        <f>IF(OR(ISBLANK('!0'!X1220),ISERROR('!0'!X1220)),"",'!0'!X1220)</f>
        <v/>
      </c>
      <c r="Y1218" t="str">
        <f>IF(OR(ISBLANK('!0'!Y1220),ISERROR('!0'!Y1220)),"",'!0'!Y1220)</f>
        <v/>
      </c>
      <c r="Z1218" t="str">
        <f>IF(OR(ISBLANK('!0'!Z1220),ISERROR('!0'!Z1220)),"",'!0'!Z1220)</f>
        <v/>
      </c>
      <c r="AA1218" t="str">
        <f>IF(OR(ISBLANK('!0'!AA1220),ISERROR('!0'!AA1220)),"",'!0'!AA1220)</f>
        <v/>
      </c>
      <c r="AB1218" t="str">
        <f>IF(OR(ISBLANK('!0'!AB1220),ISERROR('!0'!AB1220)),"",'!0'!AB1220)</f>
        <v/>
      </c>
      <c r="AC1218" t="str">
        <f>IF(OR(ISBLANK('!0'!AI1220),ISERROR('!0'!AI1220)),"",'!0'!AI1220)</f>
        <v/>
      </c>
      <c r="AD1218" t="str">
        <f>IF(OR(ISBLANK('!0'!AJ1220),ISERROR('!0'!AJ1220)),"",'!0'!AJ1220)</f>
        <v/>
      </c>
      <c r="AE1218" t="str">
        <f>IF(OR(ISBLANK('!0'!AK1220),ISERROR('!0'!AK1220)),"",'!0'!AK1220)</f>
        <v/>
      </c>
      <c r="AF1218" t="str">
        <f>IF(OR(ISBLANK('!0'!AL1220),ISERROR('!0'!AL1220)),"",'!0'!AL1220)</f>
        <v/>
      </c>
      <c r="AG1218" t="str">
        <f>IF(OR(ISBLANK('!0'!AM1220),ISERROR('!0'!AM1220)),"",'!0'!AM1220)</f>
        <v/>
      </c>
      <c r="AH1218" t="str">
        <f>IF(OR(ISBLANK('!0'!AN1220),ISERROR('!0'!AN1220)),"",'!0'!AN1220)</f>
        <v/>
      </c>
      <c r="AI1218" t="str">
        <f>IF(OR(ISBLANK('!0'!AO1220),ISERROR('!0'!AO1220)),"",'!0'!AO1220)</f>
        <v/>
      </c>
      <c r="AJ1218" t="str">
        <f>IF(OR(ISBLANK('!0'!AP1220),ISERROR('!0'!AP1220)),"",'!0'!AP1220)</f>
        <v/>
      </c>
      <c r="AK1218" t="str">
        <f>IF(OR(ISBLANK('!0'!AQ1220),ISERROR('!0'!AQ1220)),"",'!0'!AQ1220)</f>
        <v/>
      </c>
      <c r="AL1218" t="str">
        <f>IF(OR(ISBLANK('!0'!AR1220),ISERROR('!0'!AR1220)),"",'!0'!AR1220)</f>
        <v/>
      </c>
      <c r="AM1218" t="str">
        <f>IF(OR(ISBLANK('!0'!AS1220),ISERROR('!0'!AS1220)),"",'!0'!AS1220)</f>
        <v/>
      </c>
      <c r="AN1218" t="str">
        <f>IF(OR(ISBLANK('!0'!AT1220),ISERROR('!0'!AT1220)),"",'!0'!AT1220)</f>
        <v/>
      </c>
      <c r="AO1218" t="str">
        <f>IF(OR(ISBLANK('!0'!AU1220),ISERROR('!0'!AU1220)),"",'!0'!AU1220)</f>
        <v/>
      </c>
      <c r="AP1218" t="str">
        <f>IF(OR(ISBLANK('!0'!AV1220),ISERROR('!0'!AV1220)),"",'!0'!AV1220)</f>
        <v/>
      </c>
      <c r="AQ1218" t="str">
        <f>IF(OR(ISBLANK('!0'!AW1220),ISERROR('!0'!AW1220)),"",'!0'!AW1220)</f>
        <v/>
      </c>
      <c r="AR1218" t="str">
        <f>IF(OR(ISBLANK('!0'!AX1220),ISERROR('!0'!AX1220)),"",'!0'!AX1220)</f>
        <v/>
      </c>
      <c r="AS1218" t="str">
        <f>IF(OR(ISBLANK('!0'!AY1220),ISERROR('!0'!AY1220)),"",'!0'!AY1220)</f>
        <v/>
      </c>
      <c r="AT1218" t="str">
        <f>IF(OR(ISBLANK('!0'!AZ1220),ISERROR('!0'!AZ1220)),"",'!0'!AZ1220)</f>
        <v/>
      </c>
      <c r="AU1218" t="str">
        <f>IF(OR(ISBLANK('!0'!BA1220),ISERROR('!0'!BA1220)),"",'!0'!BA1220)</f>
        <v/>
      </c>
      <c r="AV1218" t="str">
        <f>IF(OR(ISBLANK('!0'!BB1220),ISERROR('!0'!BB1220)),"",'!0'!BB1220)</f>
        <v/>
      </c>
      <c r="AW1218" t="str">
        <f>IF(OR(ISBLANK('!0'!BC1220),ISERROR('!0'!BC1220)),"",'!0'!BC1220)</f>
        <v/>
      </c>
      <c r="AX1218" t="str">
        <f>IF(OR(ISBLANK('!0'!BD1220),ISERROR('!0'!BD1220)),"",'!0'!BD1220)</f>
        <v/>
      </c>
      <c r="AY1218" t="str">
        <f>IF(OR(ISBLANK('!0'!BE1220),ISERROR('!0'!BE1220)),"",'!0'!BE1220)</f>
        <v/>
      </c>
      <c r="AZ1218" t="str">
        <f>IF(OR(ISBLANK('!0'!BF1220),ISERROR('!0'!BF1220)),"",'!0'!BF1220)</f>
        <v/>
      </c>
      <c r="BA1218" t="str">
        <f>IF(OR(ISBLANK('!0'!BG1220),ISERROR('!0'!BG1220)),"",'!0'!BG1220)</f>
        <v/>
      </c>
      <c r="BB1218" t="str">
        <f>IF(OR(ISBLANK('!0'!BH1220),ISERROR('!0'!BH1220)),"",'!0'!BH1220)</f>
        <v/>
      </c>
      <c r="BC1218" t="str">
        <f>IF(OR(ISBLANK('!0'!BI1220),ISERROR('!0'!BI1220)),"",'!0'!BI1220)</f>
        <v/>
      </c>
    </row>
    <row r="1219" spans="1:55" ht="12.75" customHeight="1" x14ac:dyDescent="0.2">
      <c r="A1219" t="str">
        <f>IF(OR(ISBLANK('!0'!A1221),ISERROR('!0'!A1221)),"",'!0'!A1221)</f>
        <v/>
      </c>
      <c r="B1219" t="str">
        <f>IF(OR(ISBLANK('!0'!B1221),ISERROR('!0'!B1221)),"",'!0'!B1221)</f>
        <v/>
      </c>
      <c r="C1219" t="str">
        <f>IF(OR(ISBLANK('!0'!C1220),ISERROR('!0'!C1220)),"",'!0'!C1220)</f>
        <v/>
      </c>
      <c r="D1219" t="str">
        <f>IF(OR(ISBLANK('!0'!D1221),ISERROR('!0'!D1221)),"",'!0'!D1221)</f>
        <v/>
      </c>
      <c r="E1219" t="str">
        <f>IF(OR(ISBLANK('!0'!E1221),ISERROR('!0'!E1221)),"",'!0'!E1221)</f>
        <v/>
      </c>
      <c r="F1219" t="str">
        <f>IF(OR(ISBLANK('!0'!F1221),ISERROR('!0'!F1221)),"",'!0'!F1221)</f>
        <v/>
      </c>
      <c r="G1219" t="str">
        <f>IF(OR(ISBLANK('!0'!G1221),ISERROR('!0'!G1221)),"",'!0'!G1221)</f>
        <v/>
      </c>
      <c r="H1219" t="str">
        <f>IF(OR(ISBLANK('!0'!H1221),ISERROR('!0'!H1221)),"",'!0'!H1221)</f>
        <v/>
      </c>
      <c r="I1219" s="4" t="str">
        <f>IF(OR(ISBLANK('!0'!I1221),ISERROR('!0'!I1221)),"",'!0'!I1221)</f>
        <v/>
      </c>
      <c r="J1219" t="str">
        <f>IF(OR(ISBLANK('!0'!J1221),ISERROR('!0'!J1221)),"",'!0'!J1221)</f>
        <v/>
      </c>
      <c r="K1219" s="59" t="str">
        <f>IF(OR(ISBLANK('!0'!K1221),ISERROR('!0'!K1221)),"",'!0'!K1221)</f>
        <v/>
      </c>
      <c r="L1219" t="str">
        <f>IF(OR(ISBLANK('!0'!L1221),ISERROR('!0'!L1221)),"",'!0'!L1221)</f>
        <v/>
      </c>
      <c r="M1219" t="str">
        <f>IF(OR(ISBLANK('!0'!M1221),ISERROR('!0'!M1221)),"",'!0'!M1221)</f>
        <v/>
      </c>
      <c r="N1219" t="str">
        <f>IF(OR(ISBLANK('!0'!N1221),ISERROR('!0'!N1221)),"",'!0'!N1221)</f>
        <v/>
      </c>
      <c r="O1219" t="str">
        <f>IF(OR(ISBLANK('!0'!O1221),ISERROR('!0'!O1221)),"",'!0'!O1221)</f>
        <v/>
      </c>
      <c r="P1219" t="str">
        <f>IF(OR(ISBLANK('!0'!P1221),ISERROR('!0'!P1221)),"",'!0'!P1221)</f>
        <v/>
      </c>
      <c r="Q1219" t="str">
        <f>IF(OR(ISBLANK('!0'!Q1221),ISERROR('!0'!Q1221)),"",'!0'!Q1221)</f>
        <v/>
      </c>
      <c r="R1219" t="str">
        <f>IF(OR(ISBLANK('!0'!R1221),ISERROR('!0'!R1221)),"",'!0'!R1221)</f>
        <v/>
      </c>
      <c r="S1219" t="str">
        <f>IF(OR(ISBLANK('!0'!S1221),ISERROR('!0'!S1221)),"",'!0'!S1221)</f>
        <v/>
      </c>
      <c r="T1219" t="str">
        <f>IF(OR(ISBLANK('!0'!T1221),ISERROR('!0'!T1221)),"",'!0'!T1221)</f>
        <v/>
      </c>
      <c r="U1219" t="str">
        <f>IF(OR(ISBLANK('!0'!U1221),ISERROR('!0'!U1221)),"",'!0'!U1221)</f>
        <v/>
      </c>
      <c r="V1219" t="str">
        <f>IF(OR(ISBLANK('!0'!V1221),ISERROR('!0'!V1221)),"",'!0'!V1221)</f>
        <v/>
      </c>
      <c r="W1219" t="str">
        <f>IF(OR(ISBLANK('!0'!W1221),ISERROR('!0'!W1221)),"",'!0'!W1221)</f>
        <v/>
      </c>
      <c r="X1219" t="str">
        <f>IF(OR(ISBLANK('!0'!X1221),ISERROR('!0'!X1221)),"",'!0'!X1221)</f>
        <v/>
      </c>
      <c r="Y1219" t="str">
        <f>IF(OR(ISBLANK('!0'!Y1221),ISERROR('!0'!Y1221)),"",'!0'!Y1221)</f>
        <v/>
      </c>
      <c r="Z1219" t="str">
        <f>IF(OR(ISBLANK('!0'!Z1221),ISERROR('!0'!Z1221)),"",'!0'!Z1221)</f>
        <v/>
      </c>
      <c r="AA1219" t="str">
        <f>IF(OR(ISBLANK('!0'!AA1221),ISERROR('!0'!AA1221)),"",'!0'!AA1221)</f>
        <v/>
      </c>
      <c r="AB1219" t="str">
        <f>IF(OR(ISBLANK('!0'!AB1221),ISERROR('!0'!AB1221)),"",'!0'!AB1221)</f>
        <v/>
      </c>
      <c r="AC1219" t="str">
        <f>IF(OR(ISBLANK('!0'!AI1221),ISERROR('!0'!AI1221)),"",'!0'!AI1221)</f>
        <v/>
      </c>
      <c r="AD1219" t="str">
        <f>IF(OR(ISBLANK('!0'!AJ1221),ISERROR('!0'!AJ1221)),"",'!0'!AJ1221)</f>
        <v/>
      </c>
      <c r="AE1219" t="str">
        <f>IF(OR(ISBLANK('!0'!AK1221),ISERROR('!0'!AK1221)),"",'!0'!AK1221)</f>
        <v/>
      </c>
      <c r="AF1219" t="str">
        <f>IF(OR(ISBLANK('!0'!AL1221),ISERROR('!0'!AL1221)),"",'!0'!AL1221)</f>
        <v/>
      </c>
      <c r="AG1219" t="str">
        <f>IF(OR(ISBLANK('!0'!AM1221),ISERROR('!0'!AM1221)),"",'!0'!AM1221)</f>
        <v/>
      </c>
      <c r="AH1219" t="str">
        <f>IF(OR(ISBLANK('!0'!AN1221),ISERROR('!0'!AN1221)),"",'!0'!AN1221)</f>
        <v/>
      </c>
      <c r="AI1219" t="str">
        <f>IF(OR(ISBLANK('!0'!AO1221),ISERROR('!0'!AO1221)),"",'!0'!AO1221)</f>
        <v/>
      </c>
      <c r="AJ1219" t="str">
        <f>IF(OR(ISBLANK('!0'!AP1221),ISERROR('!0'!AP1221)),"",'!0'!AP1221)</f>
        <v/>
      </c>
      <c r="AK1219" t="str">
        <f>IF(OR(ISBLANK('!0'!AQ1221),ISERROR('!0'!AQ1221)),"",'!0'!AQ1221)</f>
        <v/>
      </c>
      <c r="AL1219" t="str">
        <f>IF(OR(ISBLANK('!0'!AR1221),ISERROR('!0'!AR1221)),"",'!0'!AR1221)</f>
        <v/>
      </c>
      <c r="AM1219" t="str">
        <f>IF(OR(ISBLANK('!0'!AS1221),ISERROR('!0'!AS1221)),"",'!0'!AS1221)</f>
        <v/>
      </c>
      <c r="AN1219" t="str">
        <f>IF(OR(ISBLANK('!0'!AT1221),ISERROR('!0'!AT1221)),"",'!0'!AT1221)</f>
        <v/>
      </c>
      <c r="AO1219" t="str">
        <f>IF(OR(ISBLANK('!0'!AU1221),ISERROR('!0'!AU1221)),"",'!0'!AU1221)</f>
        <v/>
      </c>
      <c r="AP1219" t="str">
        <f>IF(OR(ISBLANK('!0'!AV1221),ISERROR('!0'!AV1221)),"",'!0'!AV1221)</f>
        <v/>
      </c>
      <c r="AQ1219" t="str">
        <f>IF(OR(ISBLANK('!0'!AW1221),ISERROR('!0'!AW1221)),"",'!0'!AW1221)</f>
        <v/>
      </c>
      <c r="AR1219" t="str">
        <f>IF(OR(ISBLANK('!0'!AX1221),ISERROR('!0'!AX1221)),"",'!0'!AX1221)</f>
        <v/>
      </c>
      <c r="AS1219" t="str">
        <f>IF(OR(ISBLANK('!0'!AY1221),ISERROR('!0'!AY1221)),"",'!0'!AY1221)</f>
        <v/>
      </c>
      <c r="AT1219" t="str">
        <f>IF(OR(ISBLANK('!0'!AZ1221),ISERROR('!0'!AZ1221)),"",'!0'!AZ1221)</f>
        <v/>
      </c>
      <c r="AU1219" t="str">
        <f>IF(OR(ISBLANK('!0'!BA1221),ISERROR('!0'!BA1221)),"",'!0'!BA1221)</f>
        <v/>
      </c>
      <c r="AV1219" t="str">
        <f>IF(OR(ISBLANK('!0'!BB1221),ISERROR('!0'!BB1221)),"",'!0'!BB1221)</f>
        <v/>
      </c>
      <c r="AW1219" t="str">
        <f>IF(OR(ISBLANK('!0'!BC1221),ISERROR('!0'!BC1221)),"",'!0'!BC1221)</f>
        <v/>
      </c>
      <c r="AX1219" t="str">
        <f>IF(OR(ISBLANK('!0'!BD1221),ISERROR('!0'!BD1221)),"",'!0'!BD1221)</f>
        <v/>
      </c>
      <c r="AY1219" t="str">
        <f>IF(OR(ISBLANK('!0'!BE1221),ISERROR('!0'!BE1221)),"",'!0'!BE1221)</f>
        <v/>
      </c>
      <c r="AZ1219" t="str">
        <f>IF(OR(ISBLANK('!0'!BF1221),ISERROR('!0'!BF1221)),"",'!0'!BF1221)</f>
        <v/>
      </c>
      <c r="BA1219" t="str">
        <f>IF(OR(ISBLANK('!0'!BG1221),ISERROR('!0'!BG1221)),"",'!0'!BG1221)</f>
        <v/>
      </c>
      <c r="BB1219" t="str">
        <f>IF(OR(ISBLANK('!0'!BH1221),ISERROR('!0'!BH1221)),"",'!0'!BH1221)</f>
        <v/>
      </c>
      <c r="BC1219" t="str">
        <f>IF(OR(ISBLANK('!0'!BI1221),ISERROR('!0'!BI1221)),"",'!0'!BI1221)</f>
        <v/>
      </c>
    </row>
    <row r="1220" spans="1:55" ht="12.75" customHeight="1" x14ac:dyDescent="0.2">
      <c r="A1220" t="str">
        <f>IF(OR(ISBLANK('!0'!A1222),ISERROR('!0'!A1222)),"",'!0'!A1222)</f>
        <v/>
      </c>
      <c r="B1220" t="str">
        <f>IF(OR(ISBLANK('!0'!B1222),ISERROR('!0'!B1222)),"",'!0'!B1222)</f>
        <v/>
      </c>
      <c r="C1220" t="str">
        <f>IF(OR(ISBLANK('!0'!C1221),ISERROR('!0'!C1221)),"",'!0'!C1221)</f>
        <v/>
      </c>
      <c r="D1220" t="str">
        <f>IF(OR(ISBLANK('!0'!D1222),ISERROR('!0'!D1222)),"",'!0'!D1222)</f>
        <v/>
      </c>
      <c r="E1220" t="str">
        <f>IF(OR(ISBLANK('!0'!E1222),ISERROR('!0'!E1222)),"",'!0'!E1222)</f>
        <v/>
      </c>
      <c r="F1220" t="str">
        <f>IF(OR(ISBLANK('!0'!F1222),ISERROR('!0'!F1222)),"",'!0'!F1222)</f>
        <v/>
      </c>
      <c r="G1220" t="str">
        <f>IF(OR(ISBLANK('!0'!G1222),ISERROR('!0'!G1222)),"",'!0'!G1222)</f>
        <v/>
      </c>
      <c r="H1220" t="str">
        <f>IF(OR(ISBLANK('!0'!H1222),ISERROR('!0'!H1222)),"",'!0'!H1222)</f>
        <v/>
      </c>
      <c r="I1220" s="4" t="str">
        <f>IF(OR(ISBLANK('!0'!I1222),ISERROR('!0'!I1222)),"",'!0'!I1222)</f>
        <v/>
      </c>
      <c r="J1220" t="str">
        <f>IF(OR(ISBLANK('!0'!J1222),ISERROR('!0'!J1222)),"",'!0'!J1222)</f>
        <v/>
      </c>
      <c r="K1220" s="59" t="str">
        <f>IF(OR(ISBLANK('!0'!K1222),ISERROR('!0'!K1222)),"",'!0'!K1222)</f>
        <v/>
      </c>
      <c r="L1220" t="str">
        <f>IF(OR(ISBLANK('!0'!L1222),ISERROR('!0'!L1222)),"",'!0'!L1222)</f>
        <v/>
      </c>
      <c r="M1220" t="str">
        <f>IF(OR(ISBLANK('!0'!M1222),ISERROR('!0'!M1222)),"",'!0'!M1222)</f>
        <v/>
      </c>
      <c r="N1220" t="str">
        <f>IF(OR(ISBLANK('!0'!N1222),ISERROR('!0'!N1222)),"",'!0'!N1222)</f>
        <v/>
      </c>
      <c r="O1220" t="str">
        <f>IF(OR(ISBLANK('!0'!O1222),ISERROR('!0'!O1222)),"",'!0'!O1222)</f>
        <v/>
      </c>
      <c r="P1220" t="str">
        <f>IF(OR(ISBLANK('!0'!P1222),ISERROR('!0'!P1222)),"",'!0'!P1222)</f>
        <v/>
      </c>
      <c r="Q1220" t="str">
        <f>IF(OR(ISBLANK('!0'!Q1222),ISERROR('!0'!Q1222)),"",'!0'!Q1222)</f>
        <v/>
      </c>
      <c r="R1220" t="str">
        <f>IF(OR(ISBLANK('!0'!R1222),ISERROR('!0'!R1222)),"",'!0'!R1222)</f>
        <v/>
      </c>
      <c r="S1220" t="str">
        <f>IF(OR(ISBLANK('!0'!S1222),ISERROR('!0'!S1222)),"",'!0'!S1222)</f>
        <v/>
      </c>
      <c r="T1220" t="str">
        <f>IF(OR(ISBLANK('!0'!T1222),ISERROR('!0'!T1222)),"",'!0'!T1222)</f>
        <v/>
      </c>
      <c r="U1220" t="str">
        <f>IF(OR(ISBLANK('!0'!U1222),ISERROR('!0'!U1222)),"",'!0'!U1222)</f>
        <v/>
      </c>
      <c r="V1220" t="str">
        <f>IF(OR(ISBLANK('!0'!V1222),ISERROR('!0'!V1222)),"",'!0'!V1222)</f>
        <v/>
      </c>
      <c r="W1220" t="str">
        <f>IF(OR(ISBLANK('!0'!W1222),ISERROR('!0'!W1222)),"",'!0'!W1222)</f>
        <v/>
      </c>
      <c r="X1220" t="str">
        <f>IF(OR(ISBLANK('!0'!X1222),ISERROR('!0'!X1222)),"",'!0'!X1222)</f>
        <v/>
      </c>
      <c r="Y1220" t="str">
        <f>IF(OR(ISBLANK('!0'!Y1222),ISERROR('!0'!Y1222)),"",'!0'!Y1222)</f>
        <v/>
      </c>
      <c r="Z1220" t="str">
        <f>IF(OR(ISBLANK('!0'!Z1222),ISERROR('!0'!Z1222)),"",'!0'!Z1222)</f>
        <v/>
      </c>
      <c r="AA1220" t="str">
        <f>IF(OR(ISBLANK('!0'!AA1222),ISERROR('!0'!AA1222)),"",'!0'!AA1222)</f>
        <v/>
      </c>
      <c r="AB1220" t="str">
        <f>IF(OR(ISBLANK('!0'!AB1222),ISERROR('!0'!AB1222)),"",'!0'!AB1222)</f>
        <v/>
      </c>
      <c r="AC1220" t="str">
        <f>IF(OR(ISBLANK('!0'!AI1222),ISERROR('!0'!AI1222)),"",'!0'!AI1222)</f>
        <v/>
      </c>
      <c r="AD1220" t="str">
        <f>IF(OR(ISBLANK('!0'!AJ1222),ISERROR('!0'!AJ1222)),"",'!0'!AJ1222)</f>
        <v/>
      </c>
      <c r="AE1220" t="str">
        <f>IF(OR(ISBLANK('!0'!AK1222),ISERROR('!0'!AK1222)),"",'!0'!AK1222)</f>
        <v/>
      </c>
      <c r="AF1220" t="str">
        <f>IF(OR(ISBLANK('!0'!AL1222),ISERROR('!0'!AL1222)),"",'!0'!AL1222)</f>
        <v/>
      </c>
      <c r="AG1220" t="str">
        <f>IF(OR(ISBLANK('!0'!AM1222),ISERROR('!0'!AM1222)),"",'!0'!AM1222)</f>
        <v/>
      </c>
      <c r="AH1220" t="str">
        <f>IF(OR(ISBLANK('!0'!AN1222),ISERROR('!0'!AN1222)),"",'!0'!AN1222)</f>
        <v/>
      </c>
      <c r="AI1220" t="str">
        <f>IF(OR(ISBLANK('!0'!AO1222),ISERROR('!0'!AO1222)),"",'!0'!AO1222)</f>
        <v/>
      </c>
      <c r="AJ1220" t="str">
        <f>IF(OR(ISBLANK('!0'!AP1222),ISERROR('!0'!AP1222)),"",'!0'!AP1222)</f>
        <v/>
      </c>
      <c r="AK1220" t="str">
        <f>IF(OR(ISBLANK('!0'!AQ1222),ISERROR('!0'!AQ1222)),"",'!0'!AQ1222)</f>
        <v/>
      </c>
      <c r="AL1220" t="str">
        <f>IF(OR(ISBLANK('!0'!AR1222),ISERROR('!0'!AR1222)),"",'!0'!AR1222)</f>
        <v/>
      </c>
      <c r="AM1220" t="str">
        <f>IF(OR(ISBLANK('!0'!AS1222),ISERROR('!0'!AS1222)),"",'!0'!AS1222)</f>
        <v/>
      </c>
      <c r="AN1220" t="str">
        <f>IF(OR(ISBLANK('!0'!AT1222),ISERROR('!0'!AT1222)),"",'!0'!AT1222)</f>
        <v/>
      </c>
      <c r="AO1220" t="str">
        <f>IF(OR(ISBLANK('!0'!AU1222),ISERROR('!0'!AU1222)),"",'!0'!AU1222)</f>
        <v/>
      </c>
      <c r="AP1220" t="str">
        <f>IF(OR(ISBLANK('!0'!AV1222),ISERROR('!0'!AV1222)),"",'!0'!AV1222)</f>
        <v/>
      </c>
      <c r="AQ1220" t="str">
        <f>IF(OR(ISBLANK('!0'!AW1222),ISERROR('!0'!AW1222)),"",'!0'!AW1222)</f>
        <v/>
      </c>
      <c r="AR1220" t="str">
        <f>IF(OR(ISBLANK('!0'!AX1222),ISERROR('!0'!AX1222)),"",'!0'!AX1222)</f>
        <v/>
      </c>
      <c r="AS1220" t="str">
        <f>IF(OR(ISBLANK('!0'!AY1222),ISERROR('!0'!AY1222)),"",'!0'!AY1222)</f>
        <v/>
      </c>
      <c r="AT1220" t="str">
        <f>IF(OR(ISBLANK('!0'!AZ1222),ISERROR('!0'!AZ1222)),"",'!0'!AZ1222)</f>
        <v/>
      </c>
      <c r="AU1220" t="str">
        <f>IF(OR(ISBLANK('!0'!BA1222),ISERROR('!0'!BA1222)),"",'!0'!BA1222)</f>
        <v/>
      </c>
      <c r="AV1220" t="str">
        <f>IF(OR(ISBLANK('!0'!BB1222),ISERROR('!0'!BB1222)),"",'!0'!BB1222)</f>
        <v/>
      </c>
      <c r="AW1220" t="str">
        <f>IF(OR(ISBLANK('!0'!BC1222),ISERROR('!0'!BC1222)),"",'!0'!BC1222)</f>
        <v/>
      </c>
      <c r="AX1220" t="str">
        <f>IF(OR(ISBLANK('!0'!BD1222),ISERROR('!0'!BD1222)),"",'!0'!BD1222)</f>
        <v/>
      </c>
      <c r="AY1220" t="str">
        <f>IF(OR(ISBLANK('!0'!BE1222),ISERROR('!0'!BE1222)),"",'!0'!BE1222)</f>
        <v/>
      </c>
      <c r="AZ1220" t="str">
        <f>IF(OR(ISBLANK('!0'!BF1222),ISERROR('!0'!BF1222)),"",'!0'!BF1222)</f>
        <v/>
      </c>
      <c r="BA1220" t="str">
        <f>IF(OR(ISBLANK('!0'!BG1222),ISERROR('!0'!BG1222)),"",'!0'!BG1222)</f>
        <v/>
      </c>
      <c r="BB1220" t="str">
        <f>IF(OR(ISBLANK('!0'!BH1222),ISERROR('!0'!BH1222)),"",'!0'!BH1222)</f>
        <v/>
      </c>
      <c r="BC1220" t="str">
        <f>IF(OR(ISBLANK('!0'!BI1222),ISERROR('!0'!BI1222)),"",'!0'!BI1222)</f>
        <v/>
      </c>
    </row>
    <row r="1221" spans="1:55" ht="12.75" customHeight="1" x14ac:dyDescent="0.2">
      <c r="A1221" t="str">
        <f>IF(OR(ISBLANK('!0'!A1223),ISERROR('!0'!A1223)),"",'!0'!A1223)</f>
        <v/>
      </c>
      <c r="B1221" t="str">
        <f>IF(OR(ISBLANK('!0'!B1223),ISERROR('!0'!B1223)),"",'!0'!B1223)</f>
        <v/>
      </c>
      <c r="C1221" t="str">
        <f>IF(OR(ISBLANK('!0'!C1222),ISERROR('!0'!C1222)),"",'!0'!C1222)</f>
        <v/>
      </c>
      <c r="D1221" t="str">
        <f>IF(OR(ISBLANK('!0'!D1223),ISERROR('!0'!D1223)),"",'!0'!D1223)</f>
        <v/>
      </c>
      <c r="E1221" t="str">
        <f>IF(OR(ISBLANK('!0'!E1223),ISERROR('!0'!E1223)),"",'!0'!E1223)</f>
        <v/>
      </c>
      <c r="F1221" t="str">
        <f>IF(OR(ISBLANK('!0'!F1223),ISERROR('!0'!F1223)),"",'!0'!F1223)</f>
        <v/>
      </c>
      <c r="G1221" t="str">
        <f>IF(OR(ISBLANK('!0'!G1223),ISERROR('!0'!G1223)),"",'!0'!G1223)</f>
        <v/>
      </c>
      <c r="H1221" t="str">
        <f>IF(OR(ISBLANK('!0'!H1223),ISERROR('!0'!H1223)),"",'!0'!H1223)</f>
        <v/>
      </c>
      <c r="I1221" s="4" t="str">
        <f>IF(OR(ISBLANK('!0'!I1223),ISERROR('!0'!I1223)),"",'!0'!I1223)</f>
        <v/>
      </c>
      <c r="J1221" t="str">
        <f>IF(OR(ISBLANK('!0'!J1223),ISERROR('!0'!J1223)),"",'!0'!J1223)</f>
        <v/>
      </c>
      <c r="K1221" s="59" t="str">
        <f>IF(OR(ISBLANK('!0'!K1223),ISERROR('!0'!K1223)),"",'!0'!K1223)</f>
        <v/>
      </c>
      <c r="L1221" t="str">
        <f>IF(OR(ISBLANK('!0'!L1223),ISERROR('!0'!L1223)),"",'!0'!L1223)</f>
        <v/>
      </c>
      <c r="M1221" t="str">
        <f>IF(OR(ISBLANK('!0'!M1223),ISERROR('!0'!M1223)),"",'!0'!M1223)</f>
        <v/>
      </c>
      <c r="N1221" t="str">
        <f>IF(OR(ISBLANK('!0'!N1223),ISERROR('!0'!N1223)),"",'!0'!N1223)</f>
        <v/>
      </c>
      <c r="O1221" t="str">
        <f>IF(OR(ISBLANK('!0'!O1223),ISERROR('!0'!O1223)),"",'!0'!O1223)</f>
        <v/>
      </c>
      <c r="P1221" t="str">
        <f>IF(OR(ISBLANK('!0'!P1223),ISERROR('!0'!P1223)),"",'!0'!P1223)</f>
        <v/>
      </c>
      <c r="Q1221" t="str">
        <f>IF(OR(ISBLANK('!0'!Q1223),ISERROR('!0'!Q1223)),"",'!0'!Q1223)</f>
        <v/>
      </c>
      <c r="R1221" t="str">
        <f>IF(OR(ISBLANK('!0'!R1223),ISERROR('!0'!R1223)),"",'!0'!R1223)</f>
        <v/>
      </c>
      <c r="S1221" t="str">
        <f>IF(OR(ISBLANK('!0'!S1223),ISERROR('!0'!S1223)),"",'!0'!S1223)</f>
        <v/>
      </c>
      <c r="T1221" t="str">
        <f>IF(OR(ISBLANK('!0'!T1223),ISERROR('!0'!T1223)),"",'!0'!T1223)</f>
        <v/>
      </c>
      <c r="U1221" t="str">
        <f>IF(OR(ISBLANK('!0'!U1223),ISERROR('!0'!U1223)),"",'!0'!U1223)</f>
        <v/>
      </c>
      <c r="V1221" t="str">
        <f>IF(OR(ISBLANK('!0'!V1223),ISERROR('!0'!V1223)),"",'!0'!V1223)</f>
        <v/>
      </c>
      <c r="W1221" t="str">
        <f>IF(OR(ISBLANK('!0'!W1223),ISERROR('!0'!W1223)),"",'!0'!W1223)</f>
        <v/>
      </c>
      <c r="X1221" t="str">
        <f>IF(OR(ISBLANK('!0'!X1223),ISERROR('!0'!X1223)),"",'!0'!X1223)</f>
        <v/>
      </c>
      <c r="Y1221" t="str">
        <f>IF(OR(ISBLANK('!0'!Y1223),ISERROR('!0'!Y1223)),"",'!0'!Y1223)</f>
        <v/>
      </c>
      <c r="Z1221" t="str">
        <f>IF(OR(ISBLANK('!0'!Z1223),ISERROR('!0'!Z1223)),"",'!0'!Z1223)</f>
        <v/>
      </c>
      <c r="AA1221" t="str">
        <f>IF(OR(ISBLANK('!0'!AA1223),ISERROR('!0'!AA1223)),"",'!0'!AA1223)</f>
        <v/>
      </c>
      <c r="AB1221" t="str">
        <f>IF(OR(ISBLANK('!0'!AB1223),ISERROR('!0'!AB1223)),"",'!0'!AB1223)</f>
        <v/>
      </c>
      <c r="AC1221" t="str">
        <f>IF(OR(ISBLANK('!0'!AI1223),ISERROR('!0'!AI1223)),"",'!0'!AI1223)</f>
        <v/>
      </c>
      <c r="AD1221" t="str">
        <f>IF(OR(ISBLANK('!0'!AJ1223),ISERROR('!0'!AJ1223)),"",'!0'!AJ1223)</f>
        <v/>
      </c>
      <c r="AE1221" t="str">
        <f>IF(OR(ISBLANK('!0'!AK1223),ISERROR('!0'!AK1223)),"",'!0'!AK1223)</f>
        <v/>
      </c>
      <c r="AF1221" t="str">
        <f>IF(OR(ISBLANK('!0'!AL1223),ISERROR('!0'!AL1223)),"",'!0'!AL1223)</f>
        <v/>
      </c>
      <c r="AG1221" t="str">
        <f>IF(OR(ISBLANK('!0'!AM1223),ISERROR('!0'!AM1223)),"",'!0'!AM1223)</f>
        <v/>
      </c>
      <c r="AH1221" t="str">
        <f>IF(OR(ISBLANK('!0'!AN1223),ISERROR('!0'!AN1223)),"",'!0'!AN1223)</f>
        <v/>
      </c>
      <c r="AI1221" t="str">
        <f>IF(OR(ISBLANK('!0'!AO1223),ISERROR('!0'!AO1223)),"",'!0'!AO1223)</f>
        <v/>
      </c>
      <c r="AJ1221" t="str">
        <f>IF(OR(ISBLANK('!0'!AP1223),ISERROR('!0'!AP1223)),"",'!0'!AP1223)</f>
        <v/>
      </c>
      <c r="AK1221" t="str">
        <f>IF(OR(ISBLANK('!0'!AQ1223),ISERROR('!0'!AQ1223)),"",'!0'!AQ1223)</f>
        <v/>
      </c>
      <c r="AL1221" t="str">
        <f>IF(OR(ISBLANK('!0'!AR1223),ISERROR('!0'!AR1223)),"",'!0'!AR1223)</f>
        <v/>
      </c>
      <c r="AM1221" t="str">
        <f>IF(OR(ISBLANK('!0'!AS1223),ISERROR('!0'!AS1223)),"",'!0'!AS1223)</f>
        <v/>
      </c>
      <c r="AN1221" t="str">
        <f>IF(OR(ISBLANK('!0'!AT1223),ISERROR('!0'!AT1223)),"",'!0'!AT1223)</f>
        <v/>
      </c>
      <c r="AO1221" t="str">
        <f>IF(OR(ISBLANK('!0'!AU1223),ISERROR('!0'!AU1223)),"",'!0'!AU1223)</f>
        <v/>
      </c>
      <c r="AP1221" t="str">
        <f>IF(OR(ISBLANK('!0'!AV1223),ISERROR('!0'!AV1223)),"",'!0'!AV1223)</f>
        <v/>
      </c>
      <c r="AQ1221" t="str">
        <f>IF(OR(ISBLANK('!0'!AW1223),ISERROR('!0'!AW1223)),"",'!0'!AW1223)</f>
        <v/>
      </c>
      <c r="AR1221" t="str">
        <f>IF(OR(ISBLANK('!0'!AX1223),ISERROR('!0'!AX1223)),"",'!0'!AX1223)</f>
        <v/>
      </c>
      <c r="AS1221" t="str">
        <f>IF(OR(ISBLANK('!0'!AY1223),ISERROR('!0'!AY1223)),"",'!0'!AY1223)</f>
        <v/>
      </c>
      <c r="AT1221" t="str">
        <f>IF(OR(ISBLANK('!0'!AZ1223),ISERROR('!0'!AZ1223)),"",'!0'!AZ1223)</f>
        <v/>
      </c>
      <c r="AU1221" t="str">
        <f>IF(OR(ISBLANK('!0'!BA1223),ISERROR('!0'!BA1223)),"",'!0'!BA1223)</f>
        <v/>
      </c>
      <c r="AV1221" t="str">
        <f>IF(OR(ISBLANK('!0'!BB1223),ISERROR('!0'!BB1223)),"",'!0'!BB1223)</f>
        <v/>
      </c>
      <c r="AW1221" t="str">
        <f>IF(OR(ISBLANK('!0'!BC1223),ISERROR('!0'!BC1223)),"",'!0'!BC1223)</f>
        <v/>
      </c>
      <c r="AX1221" t="str">
        <f>IF(OR(ISBLANK('!0'!BD1223),ISERROR('!0'!BD1223)),"",'!0'!BD1223)</f>
        <v/>
      </c>
      <c r="AY1221" t="str">
        <f>IF(OR(ISBLANK('!0'!BE1223),ISERROR('!0'!BE1223)),"",'!0'!BE1223)</f>
        <v/>
      </c>
      <c r="AZ1221" t="str">
        <f>IF(OR(ISBLANK('!0'!BF1223),ISERROR('!0'!BF1223)),"",'!0'!BF1223)</f>
        <v/>
      </c>
      <c r="BA1221" t="str">
        <f>IF(OR(ISBLANK('!0'!BG1223),ISERROR('!0'!BG1223)),"",'!0'!BG1223)</f>
        <v/>
      </c>
      <c r="BB1221" t="str">
        <f>IF(OR(ISBLANK('!0'!BH1223),ISERROR('!0'!BH1223)),"",'!0'!BH1223)</f>
        <v/>
      </c>
      <c r="BC1221" t="str">
        <f>IF(OR(ISBLANK('!0'!BI1223),ISERROR('!0'!BI1223)),"",'!0'!BI1223)</f>
        <v/>
      </c>
    </row>
    <row r="1222" spans="1:55" ht="12.75" customHeight="1" x14ac:dyDescent="0.2">
      <c r="A1222" t="str">
        <f>IF(OR(ISBLANK('!0'!A1224),ISERROR('!0'!A1224)),"",'!0'!A1224)</f>
        <v/>
      </c>
      <c r="B1222" t="str">
        <f>IF(OR(ISBLANK('!0'!B1224),ISERROR('!0'!B1224)),"",'!0'!B1224)</f>
        <v/>
      </c>
      <c r="C1222" t="str">
        <f>IF(OR(ISBLANK('!0'!C1223),ISERROR('!0'!C1223)),"",'!0'!C1223)</f>
        <v/>
      </c>
      <c r="D1222" t="str">
        <f>IF(OR(ISBLANK('!0'!D1224),ISERROR('!0'!D1224)),"",'!0'!D1224)</f>
        <v/>
      </c>
      <c r="E1222" t="str">
        <f>IF(OR(ISBLANK('!0'!E1224),ISERROR('!0'!E1224)),"",'!0'!E1224)</f>
        <v/>
      </c>
      <c r="F1222" t="str">
        <f>IF(OR(ISBLANK('!0'!F1224),ISERROR('!0'!F1224)),"",'!0'!F1224)</f>
        <v/>
      </c>
      <c r="G1222" t="str">
        <f>IF(OR(ISBLANK('!0'!G1224),ISERROR('!0'!G1224)),"",'!0'!G1224)</f>
        <v/>
      </c>
      <c r="H1222" t="str">
        <f>IF(OR(ISBLANK('!0'!H1224),ISERROR('!0'!H1224)),"",'!0'!H1224)</f>
        <v/>
      </c>
      <c r="I1222" s="4" t="str">
        <f>IF(OR(ISBLANK('!0'!I1224),ISERROR('!0'!I1224)),"",'!0'!I1224)</f>
        <v/>
      </c>
      <c r="J1222" t="str">
        <f>IF(OR(ISBLANK('!0'!J1224),ISERROR('!0'!J1224)),"",'!0'!J1224)</f>
        <v/>
      </c>
      <c r="K1222" s="59" t="str">
        <f>IF(OR(ISBLANK('!0'!K1224),ISERROR('!0'!K1224)),"",'!0'!K1224)</f>
        <v/>
      </c>
      <c r="L1222" t="str">
        <f>IF(OR(ISBLANK('!0'!L1224),ISERROR('!0'!L1224)),"",'!0'!L1224)</f>
        <v/>
      </c>
      <c r="M1222" t="str">
        <f>IF(OR(ISBLANK('!0'!M1224),ISERROR('!0'!M1224)),"",'!0'!M1224)</f>
        <v/>
      </c>
      <c r="N1222" t="str">
        <f>IF(OR(ISBLANK('!0'!N1224),ISERROR('!0'!N1224)),"",'!0'!N1224)</f>
        <v/>
      </c>
      <c r="O1222" t="str">
        <f>IF(OR(ISBLANK('!0'!O1224),ISERROR('!0'!O1224)),"",'!0'!O1224)</f>
        <v/>
      </c>
      <c r="P1222" t="str">
        <f>IF(OR(ISBLANK('!0'!P1224),ISERROR('!0'!P1224)),"",'!0'!P1224)</f>
        <v/>
      </c>
      <c r="Q1222" t="str">
        <f>IF(OR(ISBLANK('!0'!Q1224),ISERROR('!0'!Q1224)),"",'!0'!Q1224)</f>
        <v/>
      </c>
      <c r="R1222" t="str">
        <f>IF(OR(ISBLANK('!0'!R1224),ISERROR('!0'!R1224)),"",'!0'!R1224)</f>
        <v/>
      </c>
      <c r="S1222" t="str">
        <f>IF(OR(ISBLANK('!0'!S1224),ISERROR('!0'!S1224)),"",'!0'!S1224)</f>
        <v/>
      </c>
      <c r="T1222" t="str">
        <f>IF(OR(ISBLANK('!0'!T1224),ISERROR('!0'!T1224)),"",'!0'!T1224)</f>
        <v/>
      </c>
      <c r="U1222" t="str">
        <f>IF(OR(ISBLANK('!0'!U1224),ISERROR('!0'!U1224)),"",'!0'!U1224)</f>
        <v/>
      </c>
      <c r="V1222" t="str">
        <f>IF(OR(ISBLANK('!0'!V1224),ISERROR('!0'!V1224)),"",'!0'!V1224)</f>
        <v/>
      </c>
      <c r="W1222" t="str">
        <f>IF(OR(ISBLANK('!0'!W1224),ISERROR('!0'!W1224)),"",'!0'!W1224)</f>
        <v/>
      </c>
      <c r="X1222" t="str">
        <f>IF(OR(ISBLANK('!0'!X1224),ISERROR('!0'!X1224)),"",'!0'!X1224)</f>
        <v/>
      </c>
      <c r="Y1222" t="str">
        <f>IF(OR(ISBLANK('!0'!Y1224),ISERROR('!0'!Y1224)),"",'!0'!Y1224)</f>
        <v/>
      </c>
      <c r="Z1222" t="str">
        <f>IF(OR(ISBLANK('!0'!Z1224),ISERROR('!0'!Z1224)),"",'!0'!Z1224)</f>
        <v/>
      </c>
      <c r="AA1222" t="str">
        <f>IF(OR(ISBLANK('!0'!AA1224),ISERROR('!0'!AA1224)),"",'!0'!AA1224)</f>
        <v/>
      </c>
      <c r="AB1222" t="str">
        <f>IF(OR(ISBLANK('!0'!AB1224),ISERROR('!0'!AB1224)),"",'!0'!AB1224)</f>
        <v/>
      </c>
      <c r="AC1222" t="str">
        <f>IF(OR(ISBLANK('!0'!AI1224),ISERROR('!0'!AI1224)),"",'!0'!AI1224)</f>
        <v/>
      </c>
      <c r="AD1222" t="str">
        <f>IF(OR(ISBLANK('!0'!AJ1224),ISERROR('!0'!AJ1224)),"",'!0'!AJ1224)</f>
        <v/>
      </c>
      <c r="AE1222" t="str">
        <f>IF(OR(ISBLANK('!0'!AK1224),ISERROR('!0'!AK1224)),"",'!0'!AK1224)</f>
        <v/>
      </c>
      <c r="AF1222" t="str">
        <f>IF(OR(ISBLANK('!0'!AL1224),ISERROR('!0'!AL1224)),"",'!0'!AL1224)</f>
        <v/>
      </c>
      <c r="AG1222" t="str">
        <f>IF(OR(ISBLANK('!0'!AM1224),ISERROR('!0'!AM1224)),"",'!0'!AM1224)</f>
        <v/>
      </c>
      <c r="AH1222" t="str">
        <f>IF(OR(ISBLANK('!0'!AN1224),ISERROR('!0'!AN1224)),"",'!0'!AN1224)</f>
        <v/>
      </c>
      <c r="AI1222" t="str">
        <f>IF(OR(ISBLANK('!0'!AO1224),ISERROR('!0'!AO1224)),"",'!0'!AO1224)</f>
        <v/>
      </c>
      <c r="AJ1222" t="str">
        <f>IF(OR(ISBLANK('!0'!AP1224),ISERROR('!0'!AP1224)),"",'!0'!AP1224)</f>
        <v/>
      </c>
      <c r="AK1222" t="str">
        <f>IF(OR(ISBLANK('!0'!AQ1224),ISERROR('!0'!AQ1224)),"",'!0'!AQ1224)</f>
        <v/>
      </c>
      <c r="AL1222" t="str">
        <f>IF(OR(ISBLANK('!0'!AR1224),ISERROR('!0'!AR1224)),"",'!0'!AR1224)</f>
        <v/>
      </c>
      <c r="AM1222" t="str">
        <f>IF(OR(ISBLANK('!0'!AS1224),ISERROR('!0'!AS1224)),"",'!0'!AS1224)</f>
        <v/>
      </c>
      <c r="AN1222" t="str">
        <f>IF(OR(ISBLANK('!0'!AT1224),ISERROR('!0'!AT1224)),"",'!0'!AT1224)</f>
        <v/>
      </c>
      <c r="AO1222" t="str">
        <f>IF(OR(ISBLANK('!0'!AU1224),ISERROR('!0'!AU1224)),"",'!0'!AU1224)</f>
        <v/>
      </c>
      <c r="AP1222" t="str">
        <f>IF(OR(ISBLANK('!0'!AV1224),ISERROR('!0'!AV1224)),"",'!0'!AV1224)</f>
        <v/>
      </c>
      <c r="AQ1222" t="str">
        <f>IF(OR(ISBLANK('!0'!AW1224),ISERROR('!0'!AW1224)),"",'!0'!AW1224)</f>
        <v/>
      </c>
      <c r="AR1222" t="str">
        <f>IF(OR(ISBLANK('!0'!AX1224),ISERROR('!0'!AX1224)),"",'!0'!AX1224)</f>
        <v/>
      </c>
      <c r="AS1222" t="str">
        <f>IF(OR(ISBLANK('!0'!AY1224),ISERROR('!0'!AY1224)),"",'!0'!AY1224)</f>
        <v/>
      </c>
      <c r="AT1222" t="str">
        <f>IF(OR(ISBLANK('!0'!AZ1224),ISERROR('!0'!AZ1224)),"",'!0'!AZ1224)</f>
        <v/>
      </c>
      <c r="AU1222" t="str">
        <f>IF(OR(ISBLANK('!0'!BA1224),ISERROR('!0'!BA1224)),"",'!0'!BA1224)</f>
        <v/>
      </c>
      <c r="AV1222" t="str">
        <f>IF(OR(ISBLANK('!0'!BB1224),ISERROR('!0'!BB1224)),"",'!0'!BB1224)</f>
        <v/>
      </c>
      <c r="AW1222" t="str">
        <f>IF(OR(ISBLANK('!0'!BC1224),ISERROR('!0'!BC1224)),"",'!0'!BC1224)</f>
        <v/>
      </c>
      <c r="AX1222" t="str">
        <f>IF(OR(ISBLANK('!0'!BD1224),ISERROR('!0'!BD1224)),"",'!0'!BD1224)</f>
        <v/>
      </c>
      <c r="AY1222" t="str">
        <f>IF(OR(ISBLANK('!0'!BE1224),ISERROR('!0'!BE1224)),"",'!0'!BE1224)</f>
        <v/>
      </c>
      <c r="AZ1222" t="str">
        <f>IF(OR(ISBLANK('!0'!BF1224),ISERROR('!0'!BF1224)),"",'!0'!BF1224)</f>
        <v/>
      </c>
      <c r="BA1222" t="str">
        <f>IF(OR(ISBLANK('!0'!BG1224),ISERROR('!0'!BG1224)),"",'!0'!BG1224)</f>
        <v/>
      </c>
      <c r="BB1222" t="str">
        <f>IF(OR(ISBLANK('!0'!BH1224),ISERROR('!0'!BH1224)),"",'!0'!BH1224)</f>
        <v/>
      </c>
      <c r="BC1222" t="str">
        <f>IF(OR(ISBLANK('!0'!BI1224),ISERROR('!0'!BI1224)),"",'!0'!BI1224)</f>
        <v/>
      </c>
    </row>
    <row r="1223" spans="1:55" ht="12.75" customHeight="1" x14ac:dyDescent="0.2">
      <c r="A1223" t="str">
        <f>IF(OR(ISBLANK('!0'!A1225),ISERROR('!0'!A1225)),"",'!0'!A1225)</f>
        <v/>
      </c>
      <c r="B1223" t="str">
        <f>IF(OR(ISBLANK('!0'!B1225),ISERROR('!0'!B1225)),"",'!0'!B1225)</f>
        <v/>
      </c>
      <c r="C1223" t="str">
        <f>IF(OR(ISBLANK('!0'!C1224),ISERROR('!0'!C1224)),"",'!0'!C1224)</f>
        <v/>
      </c>
      <c r="D1223" t="str">
        <f>IF(OR(ISBLANK('!0'!D1225),ISERROR('!0'!D1225)),"",'!0'!D1225)</f>
        <v/>
      </c>
      <c r="E1223" t="str">
        <f>IF(OR(ISBLANK('!0'!E1225),ISERROR('!0'!E1225)),"",'!0'!E1225)</f>
        <v/>
      </c>
      <c r="F1223" t="str">
        <f>IF(OR(ISBLANK('!0'!F1225),ISERROR('!0'!F1225)),"",'!0'!F1225)</f>
        <v/>
      </c>
      <c r="G1223" t="str">
        <f>IF(OR(ISBLANK('!0'!G1225),ISERROR('!0'!G1225)),"",'!0'!G1225)</f>
        <v/>
      </c>
      <c r="H1223" t="str">
        <f>IF(OR(ISBLANK('!0'!H1225),ISERROR('!0'!H1225)),"",'!0'!H1225)</f>
        <v/>
      </c>
      <c r="I1223" s="4" t="str">
        <f>IF(OR(ISBLANK('!0'!I1225),ISERROR('!0'!I1225)),"",'!0'!I1225)</f>
        <v/>
      </c>
      <c r="J1223" t="str">
        <f>IF(OR(ISBLANK('!0'!J1225),ISERROR('!0'!J1225)),"",'!0'!J1225)</f>
        <v/>
      </c>
      <c r="K1223" s="59" t="str">
        <f>IF(OR(ISBLANK('!0'!K1225),ISERROR('!0'!K1225)),"",'!0'!K1225)</f>
        <v/>
      </c>
      <c r="L1223" t="str">
        <f>IF(OR(ISBLANK('!0'!L1225),ISERROR('!0'!L1225)),"",'!0'!L1225)</f>
        <v/>
      </c>
      <c r="M1223" t="str">
        <f>IF(OR(ISBLANK('!0'!M1225),ISERROR('!0'!M1225)),"",'!0'!M1225)</f>
        <v/>
      </c>
      <c r="N1223" t="str">
        <f>IF(OR(ISBLANK('!0'!N1225),ISERROR('!0'!N1225)),"",'!0'!N1225)</f>
        <v/>
      </c>
      <c r="O1223" t="str">
        <f>IF(OR(ISBLANK('!0'!O1225),ISERROR('!0'!O1225)),"",'!0'!O1225)</f>
        <v/>
      </c>
      <c r="P1223" t="str">
        <f>IF(OR(ISBLANK('!0'!P1225),ISERROR('!0'!P1225)),"",'!0'!P1225)</f>
        <v/>
      </c>
      <c r="Q1223" t="str">
        <f>IF(OR(ISBLANK('!0'!Q1225),ISERROR('!0'!Q1225)),"",'!0'!Q1225)</f>
        <v/>
      </c>
      <c r="R1223" t="str">
        <f>IF(OR(ISBLANK('!0'!R1225),ISERROR('!0'!R1225)),"",'!0'!R1225)</f>
        <v/>
      </c>
      <c r="S1223" t="str">
        <f>IF(OR(ISBLANK('!0'!S1225),ISERROR('!0'!S1225)),"",'!0'!S1225)</f>
        <v/>
      </c>
      <c r="T1223" t="str">
        <f>IF(OR(ISBLANK('!0'!T1225),ISERROR('!0'!T1225)),"",'!0'!T1225)</f>
        <v/>
      </c>
      <c r="U1223" t="str">
        <f>IF(OR(ISBLANK('!0'!U1225),ISERROR('!0'!U1225)),"",'!0'!U1225)</f>
        <v/>
      </c>
      <c r="V1223" t="str">
        <f>IF(OR(ISBLANK('!0'!V1225),ISERROR('!0'!V1225)),"",'!0'!V1225)</f>
        <v/>
      </c>
      <c r="W1223" t="str">
        <f>IF(OR(ISBLANK('!0'!W1225),ISERROR('!0'!W1225)),"",'!0'!W1225)</f>
        <v/>
      </c>
      <c r="X1223" t="str">
        <f>IF(OR(ISBLANK('!0'!X1225),ISERROR('!0'!X1225)),"",'!0'!X1225)</f>
        <v/>
      </c>
      <c r="Y1223" t="str">
        <f>IF(OR(ISBLANK('!0'!Y1225),ISERROR('!0'!Y1225)),"",'!0'!Y1225)</f>
        <v/>
      </c>
      <c r="Z1223" t="str">
        <f>IF(OR(ISBLANK('!0'!Z1225),ISERROR('!0'!Z1225)),"",'!0'!Z1225)</f>
        <v/>
      </c>
      <c r="AA1223" t="str">
        <f>IF(OR(ISBLANK('!0'!AA1225),ISERROR('!0'!AA1225)),"",'!0'!AA1225)</f>
        <v/>
      </c>
      <c r="AB1223" t="str">
        <f>IF(OR(ISBLANK('!0'!AB1225),ISERROR('!0'!AB1225)),"",'!0'!AB1225)</f>
        <v/>
      </c>
      <c r="AC1223" t="str">
        <f>IF(OR(ISBLANK('!0'!AI1225),ISERROR('!0'!AI1225)),"",'!0'!AI1225)</f>
        <v/>
      </c>
      <c r="AD1223" t="str">
        <f>IF(OR(ISBLANK('!0'!AJ1225),ISERROR('!0'!AJ1225)),"",'!0'!AJ1225)</f>
        <v/>
      </c>
      <c r="AE1223" t="str">
        <f>IF(OR(ISBLANK('!0'!AK1225),ISERROR('!0'!AK1225)),"",'!0'!AK1225)</f>
        <v/>
      </c>
      <c r="AF1223" t="str">
        <f>IF(OR(ISBLANK('!0'!AL1225),ISERROR('!0'!AL1225)),"",'!0'!AL1225)</f>
        <v/>
      </c>
      <c r="AG1223" t="str">
        <f>IF(OR(ISBLANK('!0'!AM1225),ISERROR('!0'!AM1225)),"",'!0'!AM1225)</f>
        <v/>
      </c>
      <c r="AH1223" t="str">
        <f>IF(OR(ISBLANK('!0'!AN1225),ISERROR('!0'!AN1225)),"",'!0'!AN1225)</f>
        <v/>
      </c>
      <c r="AI1223" t="str">
        <f>IF(OR(ISBLANK('!0'!AO1225),ISERROR('!0'!AO1225)),"",'!0'!AO1225)</f>
        <v/>
      </c>
      <c r="AJ1223" t="str">
        <f>IF(OR(ISBLANK('!0'!AP1225),ISERROR('!0'!AP1225)),"",'!0'!AP1225)</f>
        <v/>
      </c>
      <c r="AK1223" t="str">
        <f>IF(OR(ISBLANK('!0'!AQ1225),ISERROR('!0'!AQ1225)),"",'!0'!AQ1225)</f>
        <v/>
      </c>
      <c r="AL1223" t="str">
        <f>IF(OR(ISBLANK('!0'!AR1225),ISERROR('!0'!AR1225)),"",'!0'!AR1225)</f>
        <v/>
      </c>
      <c r="AM1223" t="str">
        <f>IF(OR(ISBLANK('!0'!AS1225),ISERROR('!0'!AS1225)),"",'!0'!AS1225)</f>
        <v/>
      </c>
      <c r="AN1223" t="str">
        <f>IF(OR(ISBLANK('!0'!AT1225),ISERROR('!0'!AT1225)),"",'!0'!AT1225)</f>
        <v/>
      </c>
      <c r="AO1223" t="str">
        <f>IF(OR(ISBLANK('!0'!AU1225),ISERROR('!0'!AU1225)),"",'!0'!AU1225)</f>
        <v/>
      </c>
      <c r="AP1223" t="str">
        <f>IF(OR(ISBLANK('!0'!AV1225),ISERROR('!0'!AV1225)),"",'!0'!AV1225)</f>
        <v/>
      </c>
      <c r="AQ1223" t="str">
        <f>IF(OR(ISBLANK('!0'!AW1225),ISERROR('!0'!AW1225)),"",'!0'!AW1225)</f>
        <v/>
      </c>
      <c r="AR1223" t="str">
        <f>IF(OR(ISBLANK('!0'!AX1225),ISERROR('!0'!AX1225)),"",'!0'!AX1225)</f>
        <v/>
      </c>
      <c r="AS1223" t="str">
        <f>IF(OR(ISBLANK('!0'!AY1225),ISERROR('!0'!AY1225)),"",'!0'!AY1225)</f>
        <v/>
      </c>
      <c r="AT1223" t="str">
        <f>IF(OR(ISBLANK('!0'!AZ1225),ISERROR('!0'!AZ1225)),"",'!0'!AZ1225)</f>
        <v/>
      </c>
      <c r="AU1223" t="str">
        <f>IF(OR(ISBLANK('!0'!BA1225),ISERROR('!0'!BA1225)),"",'!0'!BA1225)</f>
        <v/>
      </c>
      <c r="AV1223" t="str">
        <f>IF(OR(ISBLANK('!0'!BB1225),ISERROR('!0'!BB1225)),"",'!0'!BB1225)</f>
        <v/>
      </c>
      <c r="AW1223" t="str">
        <f>IF(OR(ISBLANK('!0'!BC1225),ISERROR('!0'!BC1225)),"",'!0'!BC1225)</f>
        <v/>
      </c>
      <c r="AX1223" t="str">
        <f>IF(OR(ISBLANK('!0'!BD1225),ISERROR('!0'!BD1225)),"",'!0'!BD1225)</f>
        <v/>
      </c>
      <c r="AY1223" t="str">
        <f>IF(OR(ISBLANK('!0'!BE1225),ISERROR('!0'!BE1225)),"",'!0'!BE1225)</f>
        <v/>
      </c>
      <c r="AZ1223" t="str">
        <f>IF(OR(ISBLANK('!0'!BF1225),ISERROR('!0'!BF1225)),"",'!0'!BF1225)</f>
        <v/>
      </c>
      <c r="BA1223" t="str">
        <f>IF(OR(ISBLANK('!0'!BG1225),ISERROR('!0'!BG1225)),"",'!0'!BG1225)</f>
        <v/>
      </c>
      <c r="BB1223" t="str">
        <f>IF(OR(ISBLANK('!0'!BH1225),ISERROR('!0'!BH1225)),"",'!0'!BH1225)</f>
        <v/>
      </c>
      <c r="BC1223" t="str">
        <f>IF(OR(ISBLANK('!0'!BI1225),ISERROR('!0'!BI1225)),"",'!0'!BI1225)</f>
        <v/>
      </c>
    </row>
    <row r="1224" spans="1:55" ht="12.75" customHeight="1" x14ac:dyDescent="0.2">
      <c r="A1224" t="str">
        <f>IF(OR(ISBLANK('!0'!A1226),ISERROR('!0'!A1226)),"",'!0'!A1226)</f>
        <v/>
      </c>
      <c r="B1224" t="str">
        <f>IF(OR(ISBLANK('!0'!B1226),ISERROR('!0'!B1226)),"",'!0'!B1226)</f>
        <v/>
      </c>
      <c r="C1224" t="str">
        <f>IF(OR(ISBLANK('!0'!C1225),ISERROR('!0'!C1225)),"",'!0'!C1225)</f>
        <v/>
      </c>
      <c r="D1224" t="str">
        <f>IF(OR(ISBLANK('!0'!D1226),ISERROR('!0'!D1226)),"",'!0'!D1226)</f>
        <v/>
      </c>
      <c r="E1224" t="str">
        <f>IF(OR(ISBLANK('!0'!E1226),ISERROR('!0'!E1226)),"",'!0'!E1226)</f>
        <v/>
      </c>
      <c r="F1224" t="str">
        <f>IF(OR(ISBLANK('!0'!F1226),ISERROR('!0'!F1226)),"",'!0'!F1226)</f>
        <v/>
      </c>
      <c r="G1224" t="str">
        <f>IF(OR(ISBLANK('!0'!G1226),ISERROR('!0'!G1226)),"",'!0'!G1226)</f>
        <v/>
      </c>
      <c r="H1224" t="str">
        <f>IF(OR(ISBLANK('!0'!H1226),ISERROR('!0'!H1226)),"",'!0'!H1226)</f>
        <v/>
      </c>
      <c r="I1224" s="4" t="str">
        <f>IF(OR(ISBLANK('!0'!I1226),ISERROR('!0'!I1226)),"",'!0'!I1226)</f>
        <v/>
      </c>
      <c r="J1224" t="str">
        <f>IF(OR(ISBLANK('!0'!J1226),ISERROR('!0'!J1226)),"",'!0'!J1226)</f>
        <v/>
      </c>
      <c r="K1224" s="59" t="str">
        <f>IF(OR(ISBLANK('!0'!K1226),ISERROR('!0'!K1226)),"",'!0'!K1226)</f>
        <v/>
      </c>
      <c r="L1224" t="str">
        <f>IF(OR(ISBLANK('!0'!L1226),ISERROR('!0'!L1226)),"",'!0'!L1226)</f>
        <v/>
      </c>
      <c r="M1224" t="str">
        <f>IF(OR(ISBLANK('!0'!M1226),ISERROR('!0'!M1226)),"",'!0'!M1226)</f>
        <v/>
      </c>
      <c r="N1224" t="str">
        <f>IF(OR(ISBLANK('!0'!N1226),ISERROR('!0'!N1226)),"",'!0'!N1226)</f>
        <v/>
      </c>
      <c r="O1224" t="str">
        <f>IF(OR(ISBLANK('!0'!O1226),ISERROR('!0'!O1226)),"",'!0'!O1226)</f>
        <v/>
      </c>
      <c r="P1224" t="str">
        <f>IF(OR(ISBLANK('!0'!P1226),ISERROR('!0'!P1226)),"",'!0'!P1226)</f>
        <v/>
      </c>
      <c r="Q1224" t="str">
        <f>IF(OR(ISBLANK('!0'!Q1226),ISERROR('!0'!Q1226)),"",'!0'!Q1226)</f>
        <v/>
      </c>
      <c r="R1224" t="str">
        <f>IF(OR(ISBLANK('!0'!R1226),ISERROR('!0'!R1226)),"",'!0'!R1226)</f>
        <v/>
      </c>
      <c r="S1224" t="str">
        <f>IF(OR(ISBLANK('!0'!S1226),ISERROR('!0'!S1226)),"",'!0'!S1226)</f>
        <v/>
      </c>
      <c r="T1224" t="str">
        <f>IF(OR(ISBLANK('!0'!T1226),ISERROR('!0'!T1226)),"",'!0'!T1226)</f>
        <v/>
      </c>
      <c r="U1224" t="str">
        <f>IF(OR(ISBLANK('!0'!U1226),ISERROR('!0'!U1226)),"",'!0'!U1226)</f>
        <v/>
      </c>
      <c r="V1224" t="str">
        <f>IF(OR(ISBLANK('!0'!V1226),ISERROR('!0'!V1226)),"",'!0'!V1226)</f>
        <v/>
      </c>
      <c r="W1224" t="str">
        <f>IF(OR(ISBLANK('!0'!W1226),ISERROR('!0'!W1226)),"",'!0'!W1226)</f>
        <v/>
      </c>
      <c r="X1224" t="str">
        <f>IF(OR(ISBLANK('!0'!X1226),ISERROR('!0'!X1226)),"",'!0'!X1226)</f>
        <v/>
      </c>
      <c r="Y1224" t="str">
        <f>IF(OR(ISBLANK('!0'!Y1226),ISERROR('!0'!Y1226)),"",'!0'!Y1226)</f>
        <v/>
      </c>
      <c r="Z1224" t="str">
        <f>IF(OR(ISBLANK('!0'!Z1226),ISERROR('!0'!Z1226)),"",'!0'!Z1226)</f>
        <v/>
      </c>
      <c r="AA1224" t="str">
        <f>IF(OR(ISBLANK('!0'!AA1226),ISERROR('!0'!AA1226)),"",'!0'!AA1226)</f>
        <v/>
      </c>
      <c r="AB1224" t="str">
        <f>IF(OR(ISBLANK('!0'!AB1226),ISERROR('!0'!AB1226)),"",'!0'!AB1226)</f>
        <v/>
      </c>
      <c r="AC1224" t="str">
        <f>IF(OR(ISBLANK('!0'!AI1226),ISERROR('!0'!AI1226)),"",'!0'!AI1226)</f>
        <v/>
      </c>
      <c r="AD1224" t="str">
        <f>IF(OR(ISBLANK('!0'!AJ1226),ISERROR('!0'!AJ1226)),"",'!0'!AJ1226)</f>
        <v/>
      </c>
      <c r="AE1224" t="str">
        <f>IF(OR(ISBLANK('!0'!AK1226),ISERROR('!0'!AK1226)),"",'!0'!AK1226)</f>
        <v/>
      </c>
      <c r="AF1224" t="str">
        <f>IF(OR(ISBLANK('!0'!AL1226),ISERROR('!0'!AL1226)),"",'!0'!AL1226)</f>
        <v/>
      </c>
      <c r="AG1224" t="str">
        <f>IF(OR(ISBLANK('!0'!AM1226),ISERROR('!0'!AM1226)),"",'!0'!AM1226)</f>
        <v/>
      </c>
      <c r="AH1224" t="str">
        <f>IF(OR(ISBLANK('!0'!AN1226),ISERROR('!0'!AN1226)),"",'!0'!AN1226)</f>
        <v/>
      </c>
      <c r="AI1224" t="str">
        <f>IF(OR(ISBLANK('!0'!AO1226),ISERROR('!0'!AO1226)),"",'!0'!AO1226)</f>
        <v/>
      </c>
      <c r="AJ1224" t="str">
        <f>IF(OR(ISBLANK('!0'!AP1226),ISERROR('!0'!AP1226)),"",'!0'!AP1226)</f>
        <v/>
      </c>
      <c r="AK1224" t="str">
        <f>IF(OR(ISBLANK('!0'!AQ1226),ISERROR('!0'!AQ1226)),"",'!0'!AQ1226)</f>
        <v/>
      </c>
      <c r="AL1224" t="str">
        <f>IF(OR(ISBLANK('!0'!AR1226),ISERROR('!0'!AR1226)),"",'!0'!AR1226)</f>
        <v/>
      </c>
      <c r="AM1224" t="str">
        <f>IF(OR(ISBLANK('!0'!AS1226),ISERROR('!0'!AS1226)),"",'!0'!AS1226)</f>
        <v/>
      </c>
      <c r="AN1224" t="str">
        <f>IF(OR(ISBLANK('!0'!AT1226),ISERROR('!0'!AT1226)),"",'!0'!AT1226)</f>
        <v/>
      </c>
      <c r="AO1224" t="str">
        <f>IF(OR(ISBLANK('!0'!AU1226),ISERROR('!0'!AU1226)),"",'!0'!AU1226)</f>
        <v/>
      </c>
      <c r="AP1224" t="str">
        <f>IF(OR(ISBLANK('!0'!AV1226),ISERROR('!0'!AV1226)),"",'!0'!AV1226)</f>
        <v/>
      </c>
      <c r="AQ1224" t="str">
        <f>IF(OR(ISBLANK('!0'!AW1226),ISERROR('!0'!AW1226)),"",'!0'!AW1226)</f>
        <v/>
      </c>
      <c r="AR1224" t="str">
        <f>IF(OR(ISBLANK('!0'!AX1226),ISERROR('!0'!AX1226)),"",'!0'!AX1226)</f>
        <v/>
      </c>
      <c r="AS1224" t="str">
        <f>IF(OR(ISBLANK('!0'!AY1226),ISERROR('!0'!AY1226)),"",'!0'!AY1226)</f>
        <v/>
      </c>
      <c r="AT1224" t="str">
        <f>IF(OR(ISBLANK('!0'!AZ1226),ISERROR('!0'!AZ1226)),"",'!0'!AZ1226)</f>
        <v/>
      </c>
      <c r="AU1224" t="str">
        <f>IF(OR(ISBLANK('!0'!BA1226),ISERROR('!0'!BA1226)),"",'!0'!BA1226)</f>
        <v/>
      </c>
      <c r="AV1224" t="str">
        <f>IF(OR(ISBLANK('!0'!BB1226),ISERROR('!0'!BB1226)),"",'!0'!BB1226)</f>
        <v/>
      </c>
      <c r="AW1224" t="str">
        <f>IF(OR(ISBLANK('!0'!BC1226),ISERROR('!0'!BC1226)),"",'!0'!BC1226)</f>
        <v/>
      </c>
      <c r="AX1224" t="str">
        <f>IF(OR(ISBLANK('!0'!BD1226),ISERROR('!0'!BD1226)),"",'!0'!BD1226)</f>
        <v/>
      </c>
      <c r="AY1224" t="str">
        <f>IF(OR(ISBLANK('!0'!BE1226),ISERROR('!0'!BE1226)),"",'!0'!BE1226)</f>
        <v/>
      </c>
      <c r="AZ1224" t="str">
        <f>IF(OR(ISBLANK('!0'!BF1226),ISERROR('!0'!BF1226)),"",'!0'!BF1226)</f>
        <v/>
      </c>
      <c r="BA1224" t="str">
        <f>IF(OR(ISBLANK('!0'!BG1226),ISERROR('!0'!BG1226)),"",'!0'!BG1226)</f>
        <v/>
      </c>
      <c r="BB1224" t="str">
        <f>IF(OR(ISBLANK('!0'!BH1226),ISERROR('!0'!BH1226)),"",'!0'!BH1226)</f>
        <v/>
      </c>
      <c r="BC1224" t="str">
        <f>IF(OR(ISBLANK('!0'!BI1226),ISERROR('!0'!BI1226)),"",'!0'!BI1226)</f>
        <v/>
      </c>
    </row>
    <row r="1225" spans="1:55" ht="12.75" customHeight="1" x14ac:dyDescent="0.2">
      <c r="A1225" t="str">
        <f>IF(OR(ISBLANK('!0'!A1227),ISERROR('!0'!A1227)),"",'!0'!A1227)</f>
        <v/>
      </c>
      <c r="B1225" t="str">
        <f>IF(OR(ISBLANK('!0'!B1227),ISERROR('!0'!B1227)),"",'!0'!B1227)</f>
        <v/>
      </c>
      <c r="C1225" t="str">
        <f>IF(OR(ISBLANK('!0'!C1226),ISERROR('!0'!C1226)),"",'!0'!C1226)</f>
        <v/>
      </c>
      <c r="D1225" t="str">
        <f>IF(OR(ISBLANK('!0'!D1227),ISERROR('!0'!D1227)),"",'!0'!D1227)</f>
        <v/>
      </c>
      <c r="E1225" t="str">
        <f>IF(OR(ISBLANK('!0'!E1227),ISERROR('!0'!E1227)),"",'!0'!E1227)</f>
        <v/>
      </c>
      <c r="F1225" t="str">
        <f>IF(OR(ISBLANK('!0'!F1227),ISERROR('!0'!F1227)),"",'!0'!F1227)</f>
        <v/>
      </c>
      <c r="G1225" t="str">
        <f>IF(OR(ISBLANK('!0'!G1227),ISERROR('!0'!G1227)),"",'!0'!G1227)</f>
        <v/>
      </c>
      <c r="H1225" t="str">
        <f>IF(OR(ISBLANK('!0'!H1227),ISERROR('!0'!H1227)),"",'!0'!H1227)</f>
        <v/>
      </c>
      <c r="I1225" s="4" t="str">
        <f>IF(OR(ISBLANK('!0'!I1227),ISERROR('!0'!I1227)),"",'!0'!I1227)</f>
        <v/>
      </c>
      <c r="J1225" t="str">
        <f>IF(OR(ISBLANK('!0'!J1227),ISERROR('!0'!J1227)),"",'!0'!J1227)</f>
        <v/>
      </c>
      <c r="K1225" s="59" t="str">
        <f>IF(OR(ISBLANK('!0'!K1227),ISERROR('!0'!K1227)),"",'!0'!K1227)</f>
        <v/>
      </c>
      <c r="L1225" t="str">
        <f>IF(OR(ISBLANK('!0'!L1227),ISERROR('!0'!L1227)),"",'!0'!L1227)</f>
        <v/>
      </c>
      <c r="M1225" t="str">
        <f>IF(OR(ISBLANK('!0'!M1227),ISERROR('!0'!M1227)),"",'!0'!M1227)</f>
        <v/>
      </c>
      <c r="N1225" t="str">
        <f>IF(OR(ISBLANK('!0'!N1227),ISERROR('!0'!N1227)),"",'!0'!N1227)</f>
        <v/>
      </c>
      <c r="O1225" t="str">
        <f>IF(OR(ISBLANK('!0'!O1227),ISERROR('!0'!O1227)),"",'!0'!O1227)</f>
        <v/>
      </c>
      <c r="P1225" t="str">
        <f>IF(OR(ISBLANK('!0'!P1227),ISERROR('!0'!P1227)),"",'!0'!P1227)</f>
        <v/>
      </c>
      <c r="Q1225" t="str">
        <f>IF(OR(ISBLANK('!0'!Q1227),ISERROR('!0'!Q1227)),"",'!0'!Q1227)</f>
        <v/>
      </c>
      <c r="R1225" t="str">
        <f>IF(OR(ISBLANK('!0'!R1227),ISERROR('!0'!R1227)),"",'!0'!R1227)</f>
        <v/>
      </c>
      <c r="S1225" t="str">
        <f>IF(OR(ISBLANK('!0'!S1227),ISERROR('!0'!S1227)),"",'!0'!S1227)</f>
        <v/>
      </c>
      <c r="T1225" t="str">
        <f>IF(OR(ISBLANK('!0'!T1227),ISERROR('!0'!T1227)),"",'!0'!T1227)</f>
        <v/>
      </c>
      <c r="U1225" t="str">
        <f>IF(OR(ISBLANK('!0'!U1227),ISERROR('!0'!U1227)),"",'!0'!U1227)</f>
        <v/>
      </c>
      <c r="V1225" t="str">
        <f>IF(OR(ISBLANK('!0'!V1227),ISERROR('!0'!V1227)),"",'!0'!V1227)</f>
        <v/>
      </c>
      <c r="W1225" t="str">
        <f>IF(OR(ISBLANK('!0'!W1227),ISERROR('!0'!W1227)),"",'!0'!W1227)</f>
        <v/>
      </c>
      <c r="X1225" t="str">
        <f>IF(OR(ISBLANK('!0'!X1227),ISERROR('!0'!X1227)),"",'!0'!X1227)</f>
        <v/>
      </c>
      <c r="Y1225" t="str">
        <f>IF(OR(ISBLANK('!0'!Y1227),ISERROR('!0'!Y1227)),"",'!0'!Y1227)</f>
        <v/>
      </c>
      <c r="Z1225" t="str">
        <f>IF(OR(ISBLANK('!0'!Z1227),ISERROR('!0'!Z1227)),"",'!0'!Z1227)</f>
        <v/>
      </c>
      <c r="AA1225" t="str">
        <f>IF(OR(ISBLANK('!0'!AA1227),ISERROR('!0'!AA1227)),"",'!0'!AA1227)</f>
        <v/>
      </c>
      <c r="AB1225" t="str">
        <f>IF(OR(ISBLANK('!0'!AB1227),ISERROR('!0'!AB1227)),"",'!0'!AB1227)</f>
        <v/>
      </c>
      <c r="AC1225" t="str">
        <f>IF(OR(ISBLANK('!0'!AI1227),ISERROR('!0'!AI1227)),"",'!0'!AI1227)</f>
        <v/>
      </c>
      <c r="AD1225" t="str">
        <f>IF(OR(ISBLANK('!0'!AJ1227),ISERROR('!0'!AJ1227)),"",'!0'!AJ1227)</f>
        <v/>
      </c>
      <c r="AE1225" t="str">
        <f>IF(OR(ISBLANK('!0'!AK1227),ISERROR('!0'!AK1227)),"",'!0'!AK1227)</f>
        <v/>
      </c>
      <c r="AF1225" t="str">
        <f>IF(OR(ISBLANK('!0'!AL1227),ISERROR('!0'!AL1227)),"",'!0'!AL1227)</f>
        <v/>
      </c>
      <c r="AG1225" t="str">
        <f>IF(OR(ISBLANK('!0'!AM1227),ISERROR('!0'!AM1227)),"",'!0'!AM1227)</f>
        <v/>
      </c>
      <c r="AH1225" t="str">
        <f>IF(OR(ISBLANK('!0'!AN1227),ISERROR('!0'!AN1227)),"",'!0'!AN1227)</f>
        <v/>
      </c>
      <c r="AI1225" t="str">
        <f>IF(OR(ISBLANK('!0'!AO1227),ISERROR('!0'!AO1227)),"",'!0'!AO1227)</f>
        <v/>
      </c>
      <c r="AJ1225" t="str">
        <f>IF(OR(ISBLANK('!0'!AP1227),ISERROR('!0'!AP1227)),"",'!0'!AP1227)</f>
        <v/>
      </c>
      <c r="AK1225" t="str">
        <f>IF(OR(ISBLANK('!0'!AQ1227),ISERROR('!0'!AQ1227)),"",'!0'!AQ1227)</f>
        <v/>
      </c>
      <c r="AL1225" t="str">
        <f>IF(OR(ISBLANK('!0'!AR1227),ISERROR('!0'!AR1227)),"",'!0'!AR1227)</f>
        <v/>
      </c>
      <c r="AM1225" t="str">
        <f>IF(OR(ISBLANK('!0'!AS1227),ISERROR('!0'!AS1227)),"",'!0'!AS1227)</f>
        <v/>
      </c>
      <c r="AN1225" t="str">
        <f>IF(OR(ISBLANK('!0'!AT1227),ISERROR('!0'!AT1227)),"",'!0'!AT1227)</f>
        <v/>
      </c>
      <c r="AO1225" t="str">
        <f>IF(OR(ISBLANK('!0'!AU1227),ISERROR('!0'!AU1227)),"",'!0'!AU1227)</f>
        <v/>
      </c>
      <c r="AP1225" t="str">
        <f>IF(OR(ISBLANK('!0'!AV1227),ISERROR('!0'!AV1227)),"",'!0'!AV1227)</f>
        <v/>
      </c>
      <c r="AQ1225" t="str">
        <f>IF(OR(ISBLANK('!0'!AW1227),ISERROR('!0'!AW1227)),"",'!0'!AW1227)</f>
        <v/>
      </c>
      <c r="AR1225" t="str">
        <f>IF(OR(ISBLANK('!0'!AX1227),ISERROR('!0'!AX1227)),"",'!0'!AX1227)</f>
        <v/>
      </c>
      <c r="AS1225" t="str">
        <f>IF(OR(ISBLANK('!0'!AY1227),ISERROR('!0'!AY1227)),"",'!0'!AY1227)</f>
        <v/>
      </c>
      <c r="AT1225" t="str">
        <f>IF(OR(ISBLANK('!0'!AZ1227),ISERROR('!0'!AZ1227)),"",'!0'!AZ1227)</f>
        <v/>
      </c>
      <c r="AU1225" t="str">
        <f>IF(OR(ISBLANK('!0'!BA1227),ISERROR('!0'!BA1227)),"",'!0'!BA1227)</f>
        <v/>
      </c>
      <c r="AV1225" t="str">
        <f>IF(OR(ISBLANK('!0'!BB1227),ISERROR('!0'!BB1227)),"",'!0'!BB1227)</f>
        <v/>
      </c>
      <c r="AW1225" t="str">
        <f>IF(OR(ISBLANK('!0'!BC1227),ISERROR('!0'!BC1227)),"",'!0'!BC1227)</f>
        <v/>
      </c>
      <c r="AX1225" t="str">
        <f>IF(OR(ISBLANK('!0'!BD1227),ISERROR('!0'!BD1227)),"",'!0'!BD1227)</f>
        <v/>
      </c>
      <c r="AY1225" t="str">
        <f>IF(OR(ISBLANK('!0'!BE1227),ISERROR('!0'!BE1227)),"",'!0'!BE1227)</f>
        <v/>
      </c>
      <c r="AZ1225" t="str">
        <f>IF(OR(ISBLANK('!0'!BF1227),ISERROR('!0'!BF1227)),"",'!0'!BF1227)</f>
        <v/>
      </c>
      <c r="BA1225" t="str">
        <f>IF(OR(ISBLANK('!0'!BG1227),ISERROR('!0'!BG1227)),"",'!0'!BG1227)</f>
        <v/>
      </c>
      <c r="BB1225" t="str">
        <f>IF(OR(ISBLANK('!0'!BH1227),ISERROR('!0'!BH1227)),"",'!0'!BH1227)</f>
        <v/>
      </c>
      <c r="BC1225" t="str">
        <f>IF(OR(ISBLANK('!0'!BI1227),ISERROR('!0'!BI1227)),"",'!0'!BI1227)</f>
        <v/>
      </c>
    </row>
    <row r="1226" spans="1:55" ht="12.75" customHeight="1" x14ac:dyDescent="0.2">
      <c r="A1226" t="str">
        <f>IF(OR(ISBLANK('!0'!A1228),ISERROR('!0'!A1228)),"",'!0'!A1228)</f>
        <v/>
      </c>
      <c r="B1226" t="str">
        <f>IF(OR(ISBLANK('!0'!B1228),ISERROR('!0'!B1228)),"",'!0'!B1228)</f>
        <v/>
      </c>
      <c r="C1226" t="str">
        <f>IF(OR(ISBLANK('!0'!C1227),ISERROR('!0'!C1227)),"",'!0'!C1227)</f>
        <v/>
      </c>
      <c r="D1226" t="str">
        <f>IF(OR(ISBLANK('!0'!D1228),ISERROR('!0'!D1228)),"",'!0'!D1228)</f>
        <v/>
      </c>
      <c r="E1226" t="str">
        <f>IF(OR(ISBLANK('!0'!E1228),ISERROR('!0'!E1228)),"",'!0'!E1228)</f>
        <v/>
      </c>
      <c r="F1226" t="str">
        <f>IF(OR(ISBLANK('!0'!F1228),ISERROR('!0'!F1228)),"",'!0'!F1228)</f>
        <v/>
      </c>
      <c r="G1226" t="str">
        <f>IF(OR(ISBLANK('!0'!G1228),ISERROR('!0'!G1228)),"",'!0'!G1228)</f>
        <v/>
      </c>
      <c r="H1226" t="str">
        <f>IF(OR(ISBLANK('!0'!H1228),ISERROR('!0'!H1228)),"",'!0'!H1228)</f>
        <v/>
      </c>
      <c r="I1226" s="4" t="str">
        <f>IF(OR(ISBLANK('!0'!I1228),ISERROR('!0'!I1228)),"",'!0'!I1228)</f>
        <v/>
      </c>
      <c r="J1226" t="str">
        <f>IF(OR(ISBLANK('!0'!J1228),ISERROR('!0'!J1228)),"",'!0'!J1228)</f>
        <v/>
      </c>
      <c r="K1226" s="59" t="str">
        <f>IF(OR(ISBLANK('!0'!K1228),ISERROR('!0'!K1228)),"",'!0'!K1228)</f>
        <v/>
      </c>
      <c r="L1226" t="str">
        <f>IF(OR(ISBLANK('!0'!L1228),ISERROR('!0'!L1228)),"",'!0'!L1228)</f>
        <v/>
      </c>
      <c r="M1226" t="str">
        <f>IF(OR(ISBLANK('!0'!M1228),ISERROR('!0'!M1228)),"",'!0'!M1228)</f>
        <v/>
      </c>
      <c r="N1226" t="str">
        <f>IF(OR(ISBLANK('!0'!N1228),ISERROR('!0'!N1228)),"",'!0'!N1228)</f>
        <v/>
      </c>
      <c r="O1226" t="str">
        <f>IF(OR(ISBLANK('!0'!O1228),ISERROR('!0'!O1228)),"",'!0'!O1228)</f>
        <v/>
      </c>
      <c r="P1226" t="str">
        <f>IF(OR(ISBLANK('!0'!P1228),ISERROR('!0'!P1228)),"",'!0'!P1228)</f>
        <v/>
      </c>
      <c r="Q1226" t="str">
        <f>IF(OR(ISBLANK('!0'!Q1228),ISERROR('!0'!Q1228)),"",'!0'!Q1228)</f>
        <v/>
      </c>
      <c r="R1226" t="str">
        <f>IF(OR(ISBLANK('!0'!R1228),ISERROR('!0'!R1228)),"",'!0'!R1228)</f>
        <v/>
      </c>
      <c r="S1226" t="str">
        <f>IF(OR(ISBLANK('!0'!S1228),ISERROR('!0'!S1228)),"",'!0'!S1228)</f>
        <v/>
      </c>
      <c r="T1226" t="str">
        <f>IF(OR(ISBLANK('!0'!T1228),ISERROR('!0'!T1228)),"",'!0'!T1228)</f>
        <v/>
      </c>
      <c r="U1226" t="str">
        <f>IF(OR(ISBLANK('!0'!U1228),ISERROR('!0'!U1228)),"",'!0'!U1228)</f>
        <v/>
      </c>
      <c r="V1226" t="str">
        <f>IF(OR(ISBLANK('!0'!V1228),ISERROR('!0'!V1228)),"",'!0'!V1228)</f>
        <v/>
      </c>
      <c r="W1226" t="str">
        <f>IF(OR(ISBLANK('!0'!W1228),ISERROR('!0'!W1228)),"",'!0'!W1228)</f>
        <v/>
      </c>
      <c r="X1226" t="str">
        <f>IF(OR(ISBLANK('!0'!X1228),ISERROR('!0'!X1228)),"",'!0'!X1228)</f>
        <v/>
      </c>
      <c r="Y1226" t="str">
        <f>IF(OR(ISBLANK('!0'!Y1228),ISERROR('!0'!Y1228)),"",'!0'!Y1228)</f>
        <v/>
      </c>
      <c r="Z1226" t="str">
        <f>IF(OR(ISBLANK('!0'!Z1228),ISERROR('!0'!Z1228)),"",'!0'!Z1228)</f>
        <v/>
      </c>
      <c r="AA1226" t="str">
        <f>IF(OR(ISBLANK('!0'!AA1228),ISERROR('!0'!AA1228)),"",'!0'!AA1228)</f>
        <v/>
      </c>
      <c r="AB1226" t="str">
        <f>IF(OR(ISBLANK('!0'!AB1228),ISERROR('!0'!AB1228)),"",'!0'!AB1228)</f>
        <v/>
      </c>
      <c r="AC1226" t="str">
        <f>IF(OR(ISBLANK('!0'!AI1228),ISERROR('!0'!AI1228)),"",'!0'!AI1228)</f>
        <v/>
      </c>
      <c r="AD1226" t="str">
        <f>IF(OR(ISBLANK('!0'!AJ1228),ISERROR('!0'!AJ1228)),"",'!0'!AJ1228)</f>
        <v/>
      </c>
      <c r="AE1226" t="str">
        <f>IF(OR(ISBLANK('!0'!AK1228),ISERROR('!0'!AK1228)),"",'!0'!AK1228)</f>
        <v/>
      </c>
      <c r="AF1226" t="str">
        <f>IF(OR(ISBLANK('!0'!AL1228),ISERROR('!0'!AL1228)),"",'!0'!AL1228)</f>
        <v/>
      </c>
      <c r="AG1226" t="str">
        <f>IF(OR(ISBLANK('!0'!AM1228),ISERROR('!0'!AM1228)),"",'!0'!AM1228)</f>
        <v/>
      </c>
      <c r="AH1226" t="str">
        <f>IF(OR(ISBLANK('!0'!AN1228),ISERROR('!0'!AN1228)),"",'!0'!AN1228)</f>
        <v/>
      </c>
      <c r="AI1226" t="str">
        <f>IF(OR(ISBLANK('!0'!AO1228),ISERROR('!0'!AO1228)),"",'!0'!AO1228)</f>
        <v/>
      </c>
      <c r="AJ1226" t="str">
        <f>IF(OR(ISBLANK('!0'!AP1228),ISERROR('!0'!AP1228)),"",'!0'!AP1228)</f>
        <v/>
      </c>
      <c r="AK1226" t="str">
        <f>IF(OR(ISBLANK('!0'!AQ1228),ISERROR('!0'!AQ1228)),"",'!0'!AQ1228)</f>
        <v/>
      </c>
      <c r="AL1226" t="str">
        <f>IF(OR(ISBLANK('!0'!AR1228),ISERROR('!0'!AR1228)),"",'!0'!AR1228)</f>
        <v/>
      </c>
      <c r="AM1226" t="str">
        <f>IF(OR(ISBLANK('!0'!AS1228),ISERROR('!0'!AS1228)),"",'!0'!AS1228)</f>
        <v/>
      </c>
      <c r="AN1226" t="str">
        <f>IF(OR(ISBLANK('!0'!AT1228),ISERROR('!0'!AT1228)),"",'!0'!AT1228)</f>
        <v/>
      </c>
      <c r="AO1226" t="str">
        <f>IF(OR(ISBLANK('!0'!AU1228),ISERROR('!0'!AU1228)),"",'!0'!AU1228)</f>
        <v/>
      </c>
      <c r="AP1226" t="str">
        <f>IF(OR(ISBLANK('!0'!AV1228),ISERROR('!0'!AV1228)),"",'!0'!AV1228)</f>
        <v/>
      </c>
      <c r="AQ1226" t="str">
        <f>IF(OR(ISBLANK('!0'!AW1228),ISERROR('!0'!AW1228)),"",'!0'!AW1228)</f>
        <v/>
      </c>
      <c r="AR1226" t="str">
        <f>IF(OR(ISBLANK('!0'!AX1228),ISERROR('!0'!AX1228)),"",'!0'!AX1228)</f>
        <v/>
      </c>
      <c r="AS1226" t="str">
        <f>IF(OR(ISBLANK('!0'!AY1228),ISERROR('!0'!AY1228)),"",'!0'!AY1228)</f>
        <v/>
      </c>
      <c r="AT1226" t="str">
        <f>IF(OR(ISBLANK('!0'!AZ1228),ISERROR('!0'!AZ1228)),"",'!0'!AZ1228)</f>
        <v/>
      </c>
      <c r="AU1226" t="str">
        <f>IF(OR(ISBLANK('!0'!BA1228),ISERROR('!0'!BA1228)),"",'!0'!BA1228)</f>
        <v/>
      </c>
      <c r="AV1226" t="str">
        <f>IF(OR(ISBLANK('!0'!BB1228),ISERROR('!0'!BB1228)),"",'!0'!BB1228)</f>
        <v/>
      </c>
      <c r="AW1226" t="str">
        <f>IF(OR(ISBLANK('!0'!BC1228),ISERROR('!0'!BC1228)),"",'!0'!BC1228)</f>
        <v/>
      </c>
      <c r="AX1226" t="str">
        <f>IF(OR(ISBLANK('!0'!BD1228),ISERROR('!0'!BD1228)),"",'!0'!BD1228)</f>
        <v/>
      </c>
      <c r="AY1226" t="str">
        <f>IF(OR(ISBLANK('!0'!BE1228),ISERROR('!0'!BE1228)),"",'!0'!BE1228)</f>
        <v/>
      </c>
      <c r="AZ1226" t="str">
        <f>IF(OR(ISBLANK('!0'!BF1228),ISERROR('!0'!BF1228)),"",'!0'!BF1228)</f>
        <v/>
      </c>
      <c r="BA1226" t="str">
        <f>IF(OR(ISBLANK('!0'!BG1228),ISERROR('!0'!BG1228)),"",'!0'!BG1228)</f>
        <v/>
      </c>
      <c r="BB1226" t="str">
        <f>IF(OR(ISBLANK('!0'!BH1228),ISERROR('!0'!BH1228)),"",'!0'!BH1228)</f>
        <v/>
      </c>
      <c r="BC1226" t="str">
        <f>IF(OR(ISBLANK('!0'!BI1228),ISERROR('!0'!BI1228)),"",'!0'!BI1228)</f>
        <v/>
      </c>
    </row>
    <row r="1227" spans="1:55" ht="12.75" customHeight="1" x14ac:dyDescent="0.2">
      <c r="A1227" t="str">
        <f>IF(OR(ISBLANK('!0'!A1229),ISERROR('!0'!A1229)),"",'!0'!A1229)</f>
        <v/>
      </c>
      <c r="B1227" t="str">
        <f>IF(OR(ISBLANK('!0'!B1229),ISERROR('!0'!B1229)),"",'!0'!B1229)</f>
        <v/>
      </c>
      <c r="C1227" t="str">
        <f>IF(OR(ISBLANK('!0'!C1228),ISERROR('!0'!C1228)),"",'!0'!C1228)</f>
        <v/>
      </c>
      <c r="D1227" t="str">
        <f>IF(OR(ISBLANK('!0'!D1229),ISERROR('!0'!D1229)),"",'!0'!D1229)</f>
        <v/>
      </c>
      <c r="E1227" t="str">
        <f>IF(OR(ISBLANK('!0'!E1229),ISERROR('!0'!E1229)),"",'!0'!E1229)</f>
        <v/>
      </c>
      <c r="F1227" t="str">
        <f>IF(OR(ISBLANK('!0'!F1229),ISERROR('!0'!F1229)),"",'!0'!F1229)</f>
        <v/>
      </c>
      <c r="G1227" t="str">
        <f>IF(OR(ISBLANK('!0'!G1229),ISERROR('!0'!G1229)),"",'!0'!G1229)</f>
        <v/>
      </c>
      <c r="H1227" t="str">
        <f>IF(OR(ISBLANK('!0'!H1229),ISERROR('!0'!H1229)),"",'!0'!H1229)</f>
        <v/>
      </c>
      <c r="I1227" s="4" t="str">
        <f>IF(OR(ISBLANK('!0'!I1229),ISERROR('!0'!I1229)),"",'!0'!I1229)</f>
        <v/>
      </c>
      <c r="J1227" t="str">
        <f>IF(OR(ISBLANK('!0'!J1229),ISERROR('!0'!J1229)),"",'!0'!J1229)</f>
        <v/>
      </c>
      <c r="K1227" s="59" t="str">
        <f>IF(OR(ISBLANK('!0'!K1229),ISERROR('!0'!K1229)),"",'!0'!K1229)</f>
        <v/>
      </c>
      <c r="L1227" t="str">
        <f>IF(OR(ISBLANK('!0'!L1229),ISERROR('!0'!L1229)),"",'!0'!L1229)</f>
        <v/>
      </c>
      <c r="M1227" t="str">
        <f>IF(OR(ISBLANK('!0'!M1229),ISERROR('!0'!M1229)),"",'!0'!M1229)</f>
        <v/>
      </c>
      <c r="N1227" t="str">
        <f>IF(OR(ISBLANK('!0'!N1229),ISERROR('!0'!N1229)),"",'!0'!N1229)</f>
        <v/>
      </c>
      <c r="O1227" t="str">
        <f>IF(OR(ISBLANK('!0'!O1229),ISERROR('!0'!O1229)),"",'!0'!O1229)</f>
        <v/>
      </c>
      <c r="P1227" t="str">
        <f>IF(OR(ISBLANK('!0'!P1229),ISERROR('!0'!P1229)),"",'!0'!P1229)</f>
        <v/>
      </c>
      <c r="Q1227" t="str">
        <f>IF(OR(ISBLANK('!0'!Q1229),ISERROR('!0'!Q1229)),"",'!0'!Q1229)</f>
        <v/>
      </c>
      <c r="R1227" t="str">
        <f>IF(OR(ISBLANK('!0'!R1229),ISERROR('!0'!R1229)),"",'!0'!R1229)</f>
        <v/>
      </c>
      <c r="S1227" t="str">
        <f>IF(OR(ISBLANK('!0'!S1229),ISERROR('!0'!S1229)),"",'!0'!S1229)</f>
        <v/>
      </c>
      <c r="T1227" t="str">
        <f>IF(OR(ISBLANK('!0'!T1229),ISERROR('!0'!T1229)),"",'!0'!T1229)</f>
        <v/>
      </c>
      <c r="U1227" t="str">
        <f>IF(OR(ISBLANK('!0'!U1229),ISERROR('!0'!U1229)),"",'!0'!U1229)</f>
        <v/>
      </c>
      <c r="V1227" t="str">
        <f>IF(OR(ISBLANK('!0'!V1229),ISERROR('!0'!V1229)),"",'!0'!V1229)</f>
        <v/>
      </c>
      <c r="W1227" t="str">
        <f>IF(OR(ISBLANK('!0'!W1229),ISERROR('!0'!W1229)),"",'!0'!W1229)</f>
        <v/>
      </c>
      <c r="X1227" t="str">
        <f>IF(OR(ISBLANK('!0'!X1229),ISERROR('!0'!X1229)),"",'!0'!X1229)</f>
        <v/>
      </c>
      <c r="Y1227" t="str">
        <f>IF(OR(ISBLANK('!0'!Y1229),ISERROR('!0'!Y1229)),"",'!0'!Y1229)</f>
        <v/>
      </c>
      <c r="Z1227" t="str">
        <f>IF(OR(ISBLANK('!0'!Z1229),ISERROR('!0'!Z1229)),"",'!0'!Z1229)</f>
        <v/>
      </c>
      <c r="AA1227" t="str">
        <f>IF(OR(ISBLANK('!0'!AA1229),ISERROR('!0'!AA1229)),"",'!0'!AA1229)</f>
        <v/>
      </c>
      <c r="AB1227" t="str">
        <f>IF(OR(ISBLANK('!0'!AB1229),ISERROR('!0'!AB1229)),"",'!0'!AB1229)</f>
        <v/>
      </c>
      <c r="AC1227" t="str">
        <f>IF(OR(ISBLANK('!0'!AI1229),ISERROR('!0'!AI1229)),"",'!0'!AI1229)</f>
        <v/>
      </c>
      <c r="AD1227" t="str">
        <f>IF(OR(ISBLANK('!0'!AJ1229),ISERROR('!0'!AJ1229)),"",'!0'!AJ1229)</f>
        <v/>
      </c>
      <c r="AE1227" t="str">
        <f>IF(OR(ISBLANK('!0'!AK1229),ISERROR('!0'!AK1229)),"",'!0'!AK1229)</f>
        <v/>
      </c>
      <c r="AF1227" t="str">
        <f>IF(OR(ISBLANK('!0'!AL1229),ISERROR('!0'!AL1229)),"",'!0'!AL1229)</f>
        <v/>
      </c>
      <c r="AG1227" t="str">
        <f>IF(OR(ISBLANK('!0'!AM1229),ISERROR('!0'!AM1229)),"",'!0'!AM1229)</f>
        <v/>
      </c>
      <c r="AH1227" t="str">
        <f>IF(OR(ISBLANK('!0'!AN1229),ISERROR('!0'!AN1229)),"",'!0'!AN1229)</f>
        <v/>
      </c>
      <c r="AI1227" t="str">
        <f>IF(OR(ISBLANK('!0'!AO1229),ISERROR('!0'!AO1229)),"",'!0'!AO1229)</f>
        <v/>
      </c>
      <c r="AJ1227" t="str">
        <f>IF(OR(ISBLANK('!0'!AP1229),ISERROR('!0'!AP1229)),"",'!0'!AP1229)</f>
        <v/>
      </c>
      <c r="AK1227" t="str">
        <f>IF(OR(ISBLANK('!0'!AQ1229),ISERROR('!0'!AQ1229)),"",'!0'!AQ1229)</f>
        <v/>
      </c>
      <c r="AL1227" t="str">
        <f>IF(OR(ISBLANK('!0'!AR1229),ISERROR('!0'!AR1229)),"",'!0'!AR1229)</f>
        <v/>
      </c>
      <c r="AM1227" t="str">
        <f>IF(OR(ISBLANK('!0'!AS1229),ISERROR('!0'!AS1229)),"",'!0'!AS1229)</f>
        <v/>
      </c>
      <c r="AN1227" t="str">
        <f>IF(OR(ISBLANK('!0'!AT1229),ISERROR('!0'!AT1229)),"",'!0'!AT1229)</f>
        <v/>
      </c>
      <c r="AO1227" t="str">
        <f>IF(OR(ISBLANK('!0'!AU1229),ISERROR('!0'!AU1229)),"",'!0'!AU1229)</f>
        <v/>
      </c>
      <c r="AP1227" t="str">
        <f>IF(OR(ISBLANK('!0'!AV1229),ISERROR('!0'!AV1229)),"",'!0'!AV1229)</f>
        <v/>
      </c>
      <c r="AQ1227" t="str">
        <f>IF(OR(ISBLANK('!0'!AW1229),ISERROR('!0'!AW1229)),"",'!0'!AW1229)</f>
        <v/>
      </c>
      <c r="AR1227" t="str">
        <f>IF(OR(ISBLANK('!0'!AX1229),ISERROR('!0'!AX1229)),"",'!0'!AX1229)</f>
        <v/>
      </c>
      <c r="AS1227" t="str">
        <f>IF(OR(ISBLANK('!0'!AY1229),ISERROR('!0'!AY1229)),"",'!0'!AY1229)</f>
        <v/>
      </c>
      <c r="AT1227" t="str">
        <f>IF(OR(ISBLANK('!0'!AZ1229),ISERROR('!0'!AZ1229)),"",'!0'!AZ1229)</f>
        <v/>
      </c>
      <c r="AU1227" t="str">
        <f>IF(OR(ISBLANK('!0'!BA1229),ISERROR('!0'!BA1229)),"",'!0'!BA1229)</f>
        <v/>
      </c>
      <c r="AV1227" t="str">
        <f>IF(OR(ISBLANK('!0'!BB1229),ISERROR('!0'!BB1229)),"",'!0'!BB1229)</f>
        <v/>
      </c>
      <c r="AW1227" t="str">
        <f>IF(OR(ISBLANK('!0'!BC1229),ISERROR('!0'!BC1229)),"",'!0'!BC1229)</f>
        <v/>
      </c>
      <c r="AX1227" t="str">
        <f>IF(OR(ISBLANK('!0'!BD1229),ISERROR('!0'!BD1229)),"",'!0'!BD1229)</f>
        <v/>
      </c>
      <c r="AY1227" t="str">
        <f>IF(OR(ISBLANK('!0'!BE1229),ISERROR('!0'!BE1229)),"",'!0'!BE1229)</f>
        <v/>
      </c>
      <c r="AZ1227" t="str">
        <f>IF(OR(ISBLANK('!0'!BF1229),ISERROR('!0'!BF1229)),"",'!0'!BF1229)</f>
        <v/>
      </c>
      <c r="BA1227" t="str">
        <f>IF(OR(ISBLANK('!0'!BG1229),ISERROR('!0'!BG1229)),"",'!0'!BG1229)</f>
        <v/>
      </c>
      <c r="BB1227" t="str">
        <f>IF(OR(ISBLANK('!0'!BH1229),ISERROR('!0'!BH1229)),"",'!0'!BH1229)</f>
        <v/>
      </c>
      <c r="BC1227" t="str">
        <f>IF(OR(ISBLANK('!0'!BI1229),ISERROR('!0'!BI1229)),"",'!0'!BI1229)</f>
        <v/>
      </c>
    </row>
    <row r="1228" spans="1:55" ht="12.75" customHeight="1" x14ac:dyDescent="0.2">
      <c r="A1228" t="str">
        <f>IF(OR(ISBLANK('!0'!A1230),ISERROR('!0'!A1230)),"",'!0'!A1230)</f>
        <v/>
      </c>
      <c r="B1228" t="str">
        <f>IF(OR(ISBLANK('!0'!B1230),ISERROR('!0'!B1230)),"",'!0'!B1230)</f>
        <v/>
      </c>
      <c r="C1228" t="str">
        <f>IF(OR(ISBLANK('!0'!C1229),ISERROR('!0'!C1229)),"",'!0'!C1229)</f>
        <v/>
      </c>
      <c r="D1228" t="str">
        <f>IF(OR(ISBLANK('!0'!D1230),ISERROR('!0'!D1230)),"",'!0'!D1230)</f>
        <v/>
      </c>
      <c r="E1228" t="str">
        <f>IF(OR(ISBLANK('!0'!E1230),ISERROR('!0'!E1230)),"",'!0'!E1230)</f>
        <v/>
      </c>
      <c r="F1228" t="str">
        <f>IF(OR(ISBLANK('!0'!F1230),ISERROR('!0'!F1230)),"",'!0'!F1230)</f>
        <v/>
      </c>
      <c r="G1228" t="str">
        <f>IF(OR(ISBLANK('!0'!G1230),ISERROR('!0'!G1230)),"",'!0'!G1230)</f>
        <v/>
      </c>
      <c r="H1228" t="str">
        <f>IF(OR(ISBLANK('!0'!H1230),ISERROR('!0'!H1230)),"",'!0'!H1230)</f>
        <v/>
      </c>
      <c r="I1228" s="4" t="str">
        <f>IF(OR(ISBLANK('!0'!I1230),ISERROR('!0'!I1230)),"",'!0'!I1230)</f>
        <v/>
      </c>
      <c r="J1228" t="str">
        <f>IF(OR(ISBLANK('!0'!J1230),ISERROR('!0'!J1230)),"",'!0'!J1230)</f>
        <v/>
      </c>
      <c r="K1228" s="59" t="str">
        <f>IF(OR(ISBLANK('!0'!K1230),ISERROR('!0'!K1230)),"",'!0'!K1230)</f>
        <v/>
      </c>
      <c r="L1228" t="str">
        <f>IF(OR(ISBLANK('!0'!L1230),ISERROR('!0'!L1230)),"",'!0'!L1230)</f>
        <v/>
      </c>
      <c r="M1228" t="str">
        <f>IF(OR(ISBLANK('!0'!M1230),ISERROR('!0'!M1230)),"",'!0'!M1230)</f>
        <v/>
      </c>
      <c r="N1228" t="str">
        <f>IF(OR(ISBLANK('!0'!N1230),ISERROR('!0'!N1230)),"",'!0'!N1230)</f>
        <v/>
      </c>
      <c r="O1228" t="str">
        <f>IF(OR(ISBLANK('!0'!O1230),ISERROR('!0'!O1230)),"",'!0'!O1230)</f>
        <v/>
      </c>
      <c r="P1228" t="str">
        <f>IF(OR(ISBLANK('!0'!P1230),ISERROR('!0'!P1230)),"",'!0'!P1230)</f>
        <v/>
      </c>
      <c r="Q1228" t="str">
        <f>IF(OR(ISBLANK('!0'!Q1230),ISERROR('!0'!Q1230)),"",'!0'!Q1230)</f>
        <v/>
      </c>
      <c r="R1228" t="str">
        <f>IF(OR(ISBLANK('!0'!R1230),ISERROR('!0'!R1230)),"",'!0'!R1230)</f>
        <v/>
      </c>
      <c r="S1228" t="str">
        <f>IF(OR(ISBLANK('!0'!S1230),ISERROR('!0'!S1230)),"",'!0'!S1230)</f>
        <v/>
      </c>
      <c r="T1228" t="str">
        <f>IF(OR(ISBLANK('!0'!T1230),ISERROR('!0'!T1230)),"",'!0'!T1230)</f>
        <v/>
      </c>
      <c r="U1228" t="str">
        <f>IF(OR(ISBLANK('!0'!U1230),ISERROR('!0'!U1230)),"",'!0'!U1230)</f>
        <v/>
      </c>
      <c r="V1228" t="str">
        <f>IF(OR(ISBLANK('!0'!V1230),ISERROR('!0'!V1230)),"",'!0'!V1230)</f>
        <v/>
      </c>
      <c r="W1228" t="str">
        <f>IF(OR(ISBLANK('!0'!W1230),ISERROR('!0'!W1230)),"",'!0'!W1230)</f>
        <v/>
      </c>
      <c r="X1228" t="str">
        <f>IF(OR(ISBLANK('!0'!X1230),ISERROR('!0'!X1230)),"",'!0'!X1230)</f>
        <v/>
      </c>
      <c r="Y1228" t="str">
        <f>IF(OR(ISBLANK('!0'!Y1230),ISERROR('!0'!Y1230)),"",'!0'!Y1230)</f>
        <v/>
      </c>
      <c r="Z1228" t="str">
        <f>IF(OR(ISBLANK('!0'!Z1230),ISERROR('!0'!Z1230)),"",'!0'!Z1230)</f>
        <v/>
      </c>
      <c r="AA1228" t="str">
        <f>IF(OR(ISBLANK('!0'!AA1230),ISERROR('!0'!AA1230)),"",'!0'!AA1230)</f>
        <v/>
      </c>
      <c r="AB1228" t="str">
        <f>IF(OR(ISBLANK('!0'!AB1230),ISERROR('!0'!AB1230)),"",'!0'!AB1230)</f>
        <v/>
      </c>
      <c r="AC1228" t="str">
        <f>IF(OR(ISBLANK('!0'!AI1230),ISERROR('!0'!AI1230)),"",'!0'!AI1230)</f>
        <v/>
      </c>
      <c r="AD1228" t="str">
        <f>IF(OR(ISBLANK('!0'!AJ1230),ISERROR('!0'!AJ1230)),"",'!0'!AJ1230)</f>
        <v/>
      </c>
      <c r="AE1228" t="str">
        <f>IF(OR(ISBLANK('!0'!AK1230),ISERROR('!0'!AK1230)),"",'!0'!AK1230)</f>
        <v/>
      </c>
      <c r="AF1228" t="str">
        <f>IF(OR(ISBLANK('!0'!AL1230),ISERROR('!0'!AL1230)),"",'!0'!AL1230)</f>
        <v/>
      </c>
      <c r="AG1228" t="str">
        <f>IF(OR(ISBLANK('!0'!AM1230),ISERROR('!0'!AM1230)),"",'!0'!AM1230)</f>
        <v/>
      </c>
      <c r="AH1228" t="str">
        <f>IF(OR(ISBLANK('!0'!AN1230),ISERROR('!0'!AN1230)),"",'!0'!AN1230)</f>
        <v/>
      </c>
      <c r="AI1228" t="str">
        <f>IF(OR(ISBLANK('!0'!AO1230),ISERROR('!0'!AO1230)),"",'!0'!AO1230)</f>
        <v/>
      </c>
      <c r="AJ1228" t="str">
        <f>IF(OR(ISBLANK('!0'!AP1230),ISERROR('!0'!AP1230)),"",'!0'!AP1230)</f>
        <v/>
      </c>
      <c r="AK1228" t="str">
        <f>IF(OR(ISBLANK('!0'!AQ1230),ISERROR('!0'!AQ1230)),"",'!0'!AQ1230)</f>
        <v/>
      </c>
      <c r="AL1228" t="str">
        <f>IF(OR(ISBLANK('!0'!AR1230),ISERROR('!0'!AR1230)),"",'!0'!AR1230)</f>
        <v/>
      </c>
      <c r="AM1228" t="str">
        <f>IF(OR(ISBLANK('!0'!AS1230),ISERROR('!0'!AS1230)),"",'!0'!AS1230)</f>
        <v/>
      </c>
      <c r="AN1228" t="str">
        <f>IF(OR(ISBLANK('!0'!AT1230),ISERROR('!0'!AT1230)),"",'!0'!AT1230)</f>
        <v/>
      </c>
      <c r="AO1228" t="str">
        <f>IF(OR(ISBLANK('!0'!AU1230),ISERROR('!0'!AU1230)),"",'!0'!AU1230)</f>
        <v/>
      </c>
      <c r="AP1228" t="str">
        <f>IF(OR(ISBLANK('!0'!AV1230),ISERROR('!0'!AV1230)),"",'!0'!AV1230)</f>
        <v/>
      </c>
      <c r="AQ1228" t="str">
        <f>IF(OR(ISBLANK('!0'!AW1230),ISERROR('!0'!AW1230)),"",'!0'!AW1230)</f>
        <v/>
      </c>
      <c r="AR1228" t="str">
        <f>IF(OR(ISBLANK('!0'!AX1230),ISERROR('!0'!AX1230)),"",'!0'!AX1230)</f>
        <v/>
      </c>
      <c r="AS1228" t="str">
        <f>IF(OR(ISBLANK('!0'!AY1230),ISERROR('!0'!AY1230)),"",'!0'!AY1230)</f>
        <v/>
      </c>
      <c r="AT1228" t="str">
        <f>IF(OR(ISBLANK('!0'!AZ1230),ISERROR('!0'!AZ1230)),"",'!0'!AZ1230)</f>
        <v/>
      </c>
      <c r="AU1228" t="str">
        <f>IF(OR(ISBLANK('!0'!BA1230),ISERROR('!0'!BA1230)),"",'!0'!BA1230)</f>
        <v/>
      </c>
      <c r="AV1228" t="str">
        <f>IF(OR(ISBLANK('!0'!BB1230),ISERROR('!0'!BB1230)),"",'!0'!BB1230)</f>
        <v/>
      </c>
      <c r="AW1228" t="str">
        <f>IF(OR(ISBLANK('!0'!BC1230),ISERROR('!0'!BC1230)),"",'!0'!BC1230)</f>
        <v/>
      </c>
      <c r="AX1228" t="str">
        <f>IF(OR(ISBLANK('!0'!BD1230),ISERROR('!0'!BD1230)),"",'!0'!BD1230)</f>
        <v/>
      </c>
      <c r="AY1228" t="str">
        <f>IF(OR(ISBLANK('!0'!BE1230),ISERROR('!0'!BE1230)),"",'!0'!BE1230)</f>
        <v/>
      </c>
      <c r="AZ1228" t="str">
        <f>IF(OR(ISBLANK('!0'!BF1230),ISERROR('!0'!BF1230)),"",'!0'!BF1230)</f>
        <v/>
      </c>
      <c r="BA1228" t="str">
        <f>IF(OR(ISBLANK('!0'!BG1230),ISERROR('!0'!BG1230)),"",'!0'!BG1230)</f>
        <v/>
      </c>
      <c r="BB1228" t="str">
        <f>IF(OR(ISBLANK('!0'!BH1230),ISERROR('!0'!BH1230)),"",'!0'!BH1230)</f>
        <v/>
      </c>
      <c r="BC1228" t="str">
        <f>IF(OR(ISBLANK('!0'!BI1230),ISERROR('!0'!BI1230)),"",'!0'!BI1230)</f>
        <v/>
      </c>
    </row>
    <row r="1229" spans="1:55" ht="12.75" customHeight="1" x14ac:dyDescent="0.2">
      <c r="A1229" t="str">
        <f>IF(OR(ISBLANK('!0'!A1231),ISERROR('!0'!A1231)),"",'!0'!A1231)</f>
        <v/>
      </c>
      <c r="B1229" t="str">
        <f>IF(OR(ISBLANK('!0'!B1231),ISERROR('!0'!B1231)),"",'!0'!B1231)</f>
        <v/>
      </c>
      <c r="C1229" t="str">
        <f>IF(OR(ISBLANK('!0'!C1230),ISERROR('!0'!C1230)),"",'!0'!C1230)</f>
        <v/>
      </c>
      <c r="D1229" t="str">
        <f>IF(OR(ISBLANK('!0'!D1231),ISERROR('!0'!D1231)),"",'!0'!D1231)</f>
        <v/>
      </c>
      <c r="E1229" t="str">
        <f>IF(OR(ISBLANK('!0'!E1231),ISERROR('!0'!E1231)),"",'!0'!E1231)</f>
        <v/>
      </c>
      <c r="F1229" t="str">
        <f>IF(OR(ISBLANK('!0'!F1231),ISERROR('!0'!F1231)),"",'!0'!F1231)</f>
        <v/>
      </c>
      <c r="G1229" t="str">
        <f>IF(OR(ISBLANK('!0'!G1231),ISERROR('!0'!G1231)),"",'!0'!G1231)</f>
        <v/>
      </c>
      <c r="H1229" t="str">
        <f>IF(OR(ISBLANK('!0'!H1231),ISERROR('!0'!H1231)),"",'!0'!H1231)</f>
        <v/>
      </c>
      <c r="I1229" s="4" t="str">
        <f>IF(OR(ISBLANK('!0'!I1231),ISERROR('!0'!I1231)),"",'!0'!I1231)</f>
        <v/>
      </c>
      <c r="J1229" t="str">
        <f>IF(OR(ISBLANK('!0'!J1231),ISERROR('!0'!J1231)),"",'!0'!J1231)</f>
        <v/>
      </c>
      <c r="K1229" s="59" t="str">
        <f>IF(OR(ISBLANK('!0'!K1231),ISERROR('!0'!K1231)),"",'!0'!K1231)</f>
        <v/>
      </c>
      <c r="L1229" t="str">
        <f>IF(OR(ISBLANK('!0'!L1231),ISERROR('!0'!L1231)),"",'!0'!L1231)</f>
        <v/>
      </c>
      <c r="M1229" t="str">
        <f>IF(OR(ISBLANK('!0'!M1231),ISERROR('!0'!M1231)),"",'!0'!M1231)</f>
        <v/>
      </c>
      <c r="N1229" t="str">
        <f>IF(OR(ISBLANK('!0'!N1231),ISERROR('!0'!N1231)),"",'!0'!N1231)</f>
        <v/>
      </c>
      <c r="O1229" t="str">
        <f>IF(OR(ISBLANK('!0'!O1231),ISERROR('!0'!O1231)),"",'!0'!O1231)</f>
        <v/>
      </c>
      <c r="P1229" t="str">
        <f>IF(OR(ISBLANK('!0'!P1231),ISERROR('!0'!P1231)),"",'!0'!P1231)</f>
        <v/>
      </c>
      <c r="Q1229" t="str">
        <f>IF(OR(ISBLANK('!0'!Q1231),ISERROR('!0'!Q1231)),"",'!0'!Q1231)</f>
        <v/>
      </c>
      <c r="R1229" t="str">
        <f>IF(OR(ISBLANK('!0'!R1231),ISERROR('!0'!R1231)),"",'!0'!R1231)</f>
        <v/>
      </c>
      <c r="S1229" t="str">
        <f>IF(OR(ISBLANK('!0'!S1231),ISERROR('!0'!S1231)),"",'!0'!S1231)</f>
        <v/>
      </c>
      <c r="T1229" t="str">
        <f>IF(OR(ISBLANK('!0'!T1231),ISERROR('!0'!T1231)),"",'!0'!T1231)</f>
        <v/>
      </c>
      <c r="U1229" t="str">
        <f>IF(OR(ISBLANK('!0'!U1231),ISERROR('!0'!U1231)),"",'!0'!U1231)</f>
        <v/>
      </c>
      <c r="V1229" t="str">
        <f>IF(OR(ISBLANK('!0'!V1231),ISERROR('!0'!V1231)),"",'!0'!V1231)</f>
        <v/>
      </c>
      <c r="W1229" t="str">
        <f>IF(OR(ISBLANK('!0'!W1231),ISERROR('!0'!W1231)),"",'!0'!W1231)</f>
        <v/>
      </c>
      <c r="X1229" t="str">
        <f>IF(OR(ISBLANK('!0'!X1231),ISERROR('!0'!X1231)),"",'!0'!X1231)</f>
        <v/>
      </c>
      <c r="Y1229" t="str">
        <f>IF(OR(ISBLANK('!0'!Y1231),ISERROR('!0'!Y1231)),"",'!0'!Y1231)</f>
        <v/>
      </c>
      <c r="Z1229" t="str">
        <f>IF(OR(ISBLANK('!0'!Z1231),ISERROR('!0'!Z1231)),"",'!0'!Z1231)</f>
        <v/>
      </c>
      <c r="AA1229" t="str">
        <f>IF(OR(ISBLANK('!0'!AA1231),ISERROR('!0'!AA1231)),"",'!0'!AA1231)</f>
        <v/>
      </c>
      <c r="AB1229" t="str">
        <f>IF(OR(ISBLANK('!0'!AB1231),ISERROR('!0'!AB1231)),"",'!0'!AB1231)</f>
        <v/>
      </c>
      <c r="AC1229" t="str">
        <f>IF(OR(ISBLANK('!0'!AI1231),ISERROR('!0'!AI1231)),"",'!0'!AI1231)</f>
        <v/>
      </c>
      <c r="AD1229" t="str">
        <f>IF(OR(ISBLANK('!0'!AJ1231),ISERROR('!0'!AJ1231)),"",'!0'!AJ1231)</f>
        <v/>
      </c>
      <c r="AE1229" t="str">
        <f>IF(OR(ISBLANK('!0'!AK1231),ISERROR('!0'!AK1231)),"",'!0'!AK1231)</f>
        <v/>
      </c>
      <c r="AF1229" t="str">
        <f>IF(OR(ISBLANK('!0'!AL1231),ISERROR('!0'!AL1231)),"",'!0'!AL1231)</f>
        <v/>
      </c>
      <c r="AG1229" t="str">
        <f>IF(OR(ISBLANK('!0'!AM1231),ISERROR('!0'!AM1231)),"",'!0'!AM1231)</f>
        <v/>
      </c>
      <c r="AH1229" t="str">
        <f>IF(OR(ISBLANK('!0'!AN1231),ISERROR('!0'!AN1231)),"",'!0'!AN1231)</f>
        <v/>
      </c>
      <c r="AI1229" t="str">
        <f>IF(OR(ISBLANK('!0'!AO1231),ISERROR('!0'!AO1231)),"",'!0'!AO1231)</f>
        <v/>
      </c>
      <c r="AJ1229" t="str">
        <f>IF(OR(ISBLANK('!0'!AP1231),ISERROR('!0'!AP1231)),"",'!0'!AP1231)</f>
        <v/>
      </c>
      <c r="AK1229" t="str">
        <f>IF(OR(ISBLANK('!0'!AQ1231),ISERROR('!0'!AQ1231)),"",'!0'!AQ1231)</f>
        <v/>
      </c>
      <c r="AL1229" t="str">
        <f>IF(OR(ISBLANK('!0'!AR1231),ISERROR('!0'!AR1231)),"",'!0'!AR1231)</f>
        <v/>
      </c>
      <c r="AM1229" t="str">
        <f>IF(OR(ISBLANK('!0'!AS1231),ISERROR('!0'!AS1231)),"",'!0'!AS1231)</f>
        <v/>
      </c>
      <c r="AN1229" t="str">
        <f>IF(OR(ISBLANK('!0'!AT1231),ISERROR('!0'!AT1231)),"",'!0'!AT1231)</f>
        <v/>
      </c>
      <c r="AO1229" t="str">
        <f>IF(OR(ISBLANK('!0'!AU1231),ISERROR('!0'!AU1231)),"",'!0'!AU1231)</f>
        <v/>
      </c>
      <c r="AP1229" t="str">
        <f>IF(OR(ISBLANK('!0'!AV1231),ISERROR('!0'!AV1231)),"",'!0'!AV1231)</f>
        <v/>
      </c>
      <c r="AQ1229" t="str">
        <f>IF(OR(ISBLANK('!0'!AW1231),ISERROR('!0'!AW1231)),"",'!0'!AW1231)</f>
        <v/>
      </c>
      <c r="AR1229" t="str">
        <f>IF(OR(ISBLANK('!0'!AX1231),ISERROR('!0'!AX1231)),"",'!0'!AX1231)</f>
        <v/>
      </c>
      <c r="AS1229" t="str">
        <f>IF(OR(ISBLANK('!0'!AY1231),ISERROR('!0'!AY1231)),"",'!0'!AY1231)</f>
        <v/>
      </c>
      <c r="AT1229" t="str">
        <f>IF(OR(ISBLANK('!0'!AZ1231),ISERROR('!0'!AZ1231)),"",'!0'!AZ1231)</f>
        <v/>
      </c>
      <c r="AU1229" t="str">
        <f>IF(OR(ISBLANK('!0'!BA1231),ISERROR('!0'!BA1231)),"",'!0'!BA1231)</f>
        <v/>
      </c>
      <c r="AV1229" t="str">
        <f>IF(OR(ISBLANK('!0'!BB1231),ISERROR('!0'!BB1231)),"",'!0'!BB1231)</f>
        <v/>
      </c>
      <c r="AW1229" t="str">
        <f>IF(OR(ISBLANK('!0'!BC1231),ISERROR('!0'!BC1231)),"",'!0'!BC1231)</f>
        <v/>
      </c>
      <c r="AX1229" t="str">
        <f>IF(OR(ISBLANK('!0'!BD1231),ISERROR('!0'!BD1231)),"",'!0'!BD1231)</f>
        <v/>
      </c>
      <c r="AY1229" t="str">
        <f>IF(OR(ISBLANK('!0'!BE1231),ISERROR('!0'!BE1231)),"",'!0'!BE1231)</f>
        <v/>
      </c>
      <c r="AZ1229" t="str">
        <f>IF(OR(ISBLANK('!0'!BF1231),ISERROR('!0'!BF1231)),"",'!0'!BF1231)</f>
        <v/>
      </c>
      <c r="BA1229" t="str">
        <f>IF(OR(ISBLANK('!0'!BG1231),ISERROR('!0'!BG1231)),"",'!0'!BG1231)</f>
        <v/>
      </c>
      <c r="BB1229" t="str">
        <f>IF(OR(ISBLANK('!0'!BH1231),ISERROR('!0'!BH1231)),"",'!0'!BH1231)</f>
        <v/>
      </c>
      <c r="BC1229" t="str">
        <f>IF(OR(ISBLANK('!0'!BI1231),ISERROR('!0'!BI1231)),"",'!0'!BI1231)</f>
        <v/>
      </c>
    </row>
    <row r="1230" spans="1:55" ht="12.75" customHeight="1" x14ac:dyDescent="0.2">
      <c r="A1230" t="str">
        <f>IF(OR(ISBLANK('!0'!A1232),ISERROR('!0'!A1232)),"",'!0'!A1232)</f>
        <v/>
      </c>
      <c r="B1230" t="str">
        <f>IF(OR(ISBLANK('!0'!B1232),ISERROR('!0'!B1232)),"",'!0'!B1232)</f>
        <v/>
      </c>
      <c r="C1230" t="str">
        <f>IF(OR(ISBLANK('!0'!C1231),ISERROR('!0'!C1231)),"",'!0'!C1231)</f>
        <v/>
      </c>
      <c r="D1230" t="str">
        <f>IF(OR(ISBLANK('!0'!D1232),ISERROR('!0'!D1232)),"",'!0'!D1232)</f>
        <v/>
      </c>
      <c r="E1230" t="str">
        <f>IF(OR(ISBLANK('!0'!E1232),ISERROR('!0'!E1232)),"",'!0'!E1232)</f>
        <v/>
      </c>
      <c r="F1230" t="str">
        <f>IF(OR(ISBLANK('!0'!F1232),ISERROR('!0'!F1232)),"",'!0'!F1232)</f>
        <v/>
      </c>
      <c r="G1230" t="str">
        <f>IF(OR(ISBLANK('!0'!G1232),ISERROR('!0'!G1232)),"",'!0'!G1232)</f>
        <v/>
      </c>
      <c r="H1230" t="str">
        <f>IF(OR(ISBLANK('!0'!H1232),ISERROR('!0'!H1232)),"",'!0'!H1232)</f>
        <v/>
      </c>
      <c r="I1230" s="4" t="str">
        <f>IF(OR(ISBLANK('!0'!I1232),ISERROR('!0'!I1232)),"",'!0'!I1232)</f>
        <v/>
      </c>
      <c r="J1230" t="str">
        <f>IF(OR(ISBLANK('!0'!J1232),ISERROR('!0'!J1232)),"",'!0'!J1232)</f>
        <v/>
      </c>
      <c r="K1230" s="59" t="str">
        <f>IF(OR(ISBLANK('!0'!K1232),ISERROR('!0'!K1232)),"",'!0'!K1232)</f>
        <v/>
      </c>
      <c r="L1230" t="str">
        <f>IF(OR(ISBLANK('!0'!L1232),ISERROR('!0'!L1232)),"",'!0'!L1232)</f>
        <v/>
      </c>
      <c r="M1230" t="str">
        <f>IF(OR(ISBLANK('!0'!M1232),ISERROR('!0'!M1232)),"",'!0'!M1232)</f>
        <v/>
      </c>
      <c r="N1230" t="str">
        <f>IF(OR(ISBLANK('!0'!N1232),ISERROR('!0'!N1232)),"",'!0'!N1232)</f>
        <v/>
      </c>
      <c r="O1230" t="str">
        <f>IF(OR(ISBLANK('!0'!O1232),ISERROR('!0'!O1232)),"",'!0'!O1232)</f>
        <v/>
      </c>
      <c r="P1230" t="str">
        <f>IF(OR(ISBLANK('!0'!P1232),ISERROR('!0'!P1232)),"",'!0'!P1232)</f>
        <v/>
      </c>
      <c r="Q1230" t="str">
        <f>IF(OR(ISBLANK('!0'!Q1232),ISERROR('!0'!Q1232)),"",'!0'!Q1232)</f>
        <v/>
      </c>
      <c r="R1230" t="str">
        <f>IF(OR(ISBLANK('!0'!R1232),ISERROR('!0'!R1232)),"",'!0'!R1232)</f>
        <v/>
      </c>
      <c r="S1230" t="str">
        <f>IF(OR(ISBLANK('!0'!S1232),ISERROR('!0'!S1232)),"",'!0'!S1232)</f>
        <v/>
      </c>
      <c r="T1230" t="str">
        <f>IF(OR(ISBLANK('!0'!T1232),ISERROR('!0'!T1232)),"",'!0'!T1232)</f>
        <v/>
      </c>
      <c r="U1230" t="str">
        <f>IF(OR(ISBLANK('!0'!U1232),ISERROR('!0'!U1232)),"",'!0'!U1232)</f>
        <v/>
      </c>
      <c r="V1230" t="str">
        <f>IF(OR(ISBLANK('!0'!V1232),ISERROR('!0'!V1232)),"",'!0'!V1232)</f>
        <v/>
      </c>
      <c r="W1230" t="str">
        <f>IF(OR(ISBLANK('!0'!W1232),ISERROR('!0'!W1232)),"",'!0'!W1232)</f>
        <v/>
      </c>
      <c r="X1230" t="str">
        <f>IF(OR(ISBLANK('!0'!X1232),ISERROR('!0'!X1232)),"",'!0'!X1232)</f>
        <v/>
      </c>
      <c r="Y1230" t="str">
        <f>IF(OR(ISBLANK('!0'!Y1232),ISERROR('!0'!Y1232)),"",'!0'!Y1232)</f>
        <v/>
      </c>
      <c r="Z1230" t="str">
        <f>IF(OR(ISBLANK('!0'!Z1232),ISERROR('!0'!Z1232)),"",'!0'!Z1232)</f>
        <v/>
      </c>
      <c r="AA1230" t="str">
        <f>IF(OR(ISBLANK('!0'!AA1232),ISERROR('!0'!AA1232)),"",'!0'!AA1232)</f>
        <v/>
      </c>
      <c r="AB1230" t="str">
        <f>IF(OR(ISBLANK('!0'!AB1232),ISERROR('!0'!AB1232)),"",'!0'!AB1232)</f>
        <v/>
      </c>
      <c r="AC1230" t="str">
        <f>IF(OR(ISBLANK('!0'!AI1232),ISERROR('!0'!AI1232)),"",'!0'!AI1232)</f>
        <v/>
      </c>
      <c r="AD1230" t="str">
        <f>IF(OR(ISBLANK('!0'!AJ1232),ISERROR('!0'!AJ1232)),"",'!0'!AJ1232)</f>
        <v/>
      </c>
      <c r="AE1230" t="str">
        <f>IF(OR(ISBLANK('!0'!AK1232),ISERROR('!0'!AK1232)),"",'!0'!AK1232)</f>
        <v/>
      </c>
      <c r="AF1230" t="str">
        <f>IF(OR(ISBLANK('!0'!AL1232),ISERROR('!0'!AL1232)),"",'!0'!AL1232)</f>
        <v/>
      </c>
      <c r="AG1230" t="str">
        <f>IF(OR(ISBLANK('!0'!AM1232),ISERROR('!0'!AM1232)),"",'!0'!AM1232)</f>
        <v/>
      </c>
      <c r="AH1230" t="str">
        <f>IF(OR(ISBLANK('!0'!AN1232),ISERROR('!0'!AN1232)),"",'!0'!AN1232)</f>
        <v/>
      </c>
      <c r="AI1230" t="str">
        <f>IF(OR(ISBLANK('!0'!AO1232),ISERROR('!0'!AO1232)),"",'!0'!AO1232)</f>
        <v/>
      </c>
      <c r="AJ1230" t="str">
        <f>IF(OR(ISBLANK('!0'!AP1232),ISERROR('!0'!AP1232)),"",'!0'!AP1232)</f>
        <v/>
      </c>
      <c r="AK1230" t="str">
        <f>IF(OR(ISBLANK('!0'!AQ1232),ISERROR('!0'!AQ1232)),"",'!0'!AQ1232)</f>
        <v/>
      </c>
      <c r="AL1230" t="str">
        <f>IF(OR(ISBLANK('!0'!AR1232),ISERROR('!0'!AR1232)),"",'!0'!AR1232)</f>
        <v/>
      </c>
      <c r="AM1230" t="str">
        <f>IF(OR(ISBLANK('!0'!AS1232),ISERROR('!0'!AS1232)),"",'!0'!AS1232)</f>
        <v/>
      </c>
      <c r="AN1230" t="str">
        <f>IF(OR(ISBLANK('!0'!AT1232),ISERROR('!0'!AT1232)),"",'!0'!AT1232)</f>
        <v/>
      </c>
      <c r="AO1230" t="str">
        <f>IF(OR(ISBLANK('!0'!AU1232),ISERROR('!0'!AU1232)),"",'!0'!AU1232)</f>
        <v/>
      </c>
      <c r="AP1230" t="str">
        <f>IF(OR(ISBLANK('!0'!AV1232),ISERROR('!0'!AV1232)),"",'!0'!AV1232)</f>
        <v/>
      </c>
      <c r="AQ1230" t="str">
        <f>IF(OR(ISBLANK('!0'!AW1232),ISERROR('!0'!AW1232)),"",'!0'!AW1232)</f>
        <v/>
      </c>
      <c r="AR1230" t="str">
        <f>IF(OR(ISBLANK('!0'!AX1232),ISERROR('!0'!AX1232)),"",'!0'!AX1232)</f>
        <v/>
      </c>
      <c r="AS1230" t="str">
        <f>IF(OR(ISBLANK('!0'!AY1232),ISERROR('!0'!AY1232)),"",'!0'!AY1232)</f>
        <v/>
      </c>
      <c r="AT1230" t="str">
        <f>IF(OR(ISBLANK('!0'!AZ1232),ISERROR('!0'!AZ1232)),"",'!0'!AZ1232)</f>
        <v/>
      </c>
      <c r="AU1230" t="str">
        <f>IF(OR(ISBLANK('!0'!BA1232),ISERROR('!0'!BA1232)),"",'!0'!BA1232)</f>
        <v/>
      </c>
      <c r="AV1230" t="str">
        <f>IF(OR(ISBLANK('!0'!BB1232),ISERROR('!0'!BB1232)),"",'!0'!BB1232)</f>
        <v/>
      </c>
      <c r="AW1230" t="str">
        <f>IF(OR(ISBLANK('!0'!BC1232),ISERROR('!0'!BC1232)),"",'!0'!BC1232)</f>
        <v/>
      </c>
      <c r="AX1230" t="str">
        <f>IF(OR(ISBLANK('!0'!BD1232),ISERROR('!0'!BD1232)),"",'!0'!BD1232)</f>
        <v/>
      </c>
      <c r="AY1230" t="str">
        <f>IF(OR(ISBLANK('!0'!BE1232),ISERROR('!0'!BE1232)),"",'!0'!BE1232)</f>
        <v/>
      </c>
      <c r="AZ1230" t="str">
        <f>IF(OR(ISBLANK('!0'!BF1232),ISERROR('!0'!BF1232)),"",'!0'!BF1232)</f>
        <v/>
      </c>
      <c r="BA1230" t="str">
        <f>IF(OR(ISBLANK('!0'!BG1232),ISERROR('!0'!BG1232)),"",'!0'!BG1232)</f>
        <v/>
      </c>
      <c r="BB1230" t="str">
        <f>IF(OR(ISBLANK('!0'!BH1232),ISERROR('!0'!BH1232)),"",'!0'!BH1232)</f>
        <v/>
      </c>
      <c r="BC1230" t="str">
        <f>IF(OR(ISBLANK('!0'!BI1232),ISERROR('!0'!BI1232)),"",'!0'!BI1232)</f>
        <v/>
      </c>
    </row>
    <row r="1231" spans="1:55" ht="12.75" customHeight="1" x14ac:dyDescent="0.2">
      <c r="A1231" t="str">
        <f>IF(OR(ISBLANK('!0'!A1233),ISERROR('!0'!A1233)),"",'!0'!A1233)</f>
        <v/>
      </c>
      <c r="B1231" t="str">
        <f>IF(OR(ISBLANK('!0'!B1233),ISERROR('!0'!B1233)),"",'!0'!B1233)</f>
        <v/>
      </c>
      <c r="C1231" t="str">
        <f>IF(OR(ISBLANK('!0'!C1232),ISERROR('!0'!C1232)),"",'!0'!C1232)</f>
        <v/>
      </c>
      <c r="D1231" t="str">
        <f>IF(OR(ISBLANK('!0'!D1233),ISERROR('!0'!D1233)),"",'!0'!D1233)</f>
        <v/>
      </c>
      <c r="E1231" t="str">
        <f>IF(OR(ISBLANK('!0'!E1233),ISERROR('!0'!E1233)),"",'!0'!E1233)</f>
        <v/>
      </c>
      <c r="F1231" t="str">
        <f>IF(OR(ISBLANK('!0'!F1233),ISERROR('!0'!F1233)),"",'!0'!F1233)</f>
        <v/>
      </c>
      <c r="G1231" t="str">
        <f>IF(OR(ISBLANK('!0'!G1233),ISERROR('!0'!G1233)),"",'!0'!G1233)</f>
        <v/>
      </c>
      <c r="H1231" t="str">
        <f>IF(OR(ISBLANK('!0'!H1233),ISERROR('!0'!H1233)),"",'!0'!H1233)</f>
        <v/>
      </c>
      <c r="I1231" s="4" t="str">
        <f>IF(OR(ISBLANK('!0'!I1233),ISERROR('!0'!I1233)),"",'!0'!I1233)</f>
        <v/>
      </c>
      <c r="J1231" t="str">
        <f>IF(OR(ISBLANK('!0'!J1233),ISERROR('!0'!J1233)),"",'!0'!J1233)</f>
        <v/>
      </c>
      <c r="K1231" s="59" t="str">
        <f>IF(OR(ISBLANK('!0'!K1233),ISERROR('!0'!K1233)),"",'!0'!K1233)</f>
        <v/>
      </c>
      <c r="L1231" t="str">
        <f>IF(OR(ISBLANK('!0'!L1233),ISERROR('!0'!L1233)),"",'!0'!L1233)</f>
        <v/>
      </c>
      <c r="M1231" t="str">
        <f>IF(OR(ISBLANK('!0'!M1233),ISERROR('!0'!M1233)),"",'!0'!M1233)</f>
        <v/>
      </c>
      <c r="N1231" t="str">
        <f>IF(OR(ISBLANK('!0'!N1233),ISERROR('!0'!N1233)),"",'!0'!N1233)</f>
        <v/>
      </c>
      <c r="O1231" t="str">
        <f>IF(OR(ISBLANK('!0'!O1233),ISERROR('!0'!O1233)),"",'!0'!O1233)</f>
        <v/>
      </c>
      <c r="P1231" t="str">
        <f>IF(OR(ISBLANK('!0'!P1233),ISERROR('!0'!P1233)),"",'!0'!P1233)</f>
        <v/>
      </c>
      <c r="Q1231" t="str">
        <f>IF(OR(ISBLANK('!0'!Q1233),ISERROR('!0'!Q1233)),"",'!0'!Q1233)</f>
        <v/>
      </c>
      <c r="R1231" t="str">
        <f>IF(OR(ISBLANK('!0'!R1233),ISERROR('!0'!R1233)),"",'!0'!R1233)</f>
        <v/>
      </c>
      <c r="S1231" t="str">
        <f>IF(OR(ISBLANK('!0'!S1233),ISERROR('!0'!S1233)),"",'!0'!S1233)</f>
        <v/>
      </c>
      <c r="T1231" t="str">
        <f>IF(OR(ISBLANK('!0'!T1233),ISERROR('!0'!T1233)),"",'!0'!T1233)</f>
        <v/>
      </c>
      <c r="U1231" t="str">
        <f>IF(OR(ISBLANK('!0'!U1233),ISERROR('!0'!U1233)),"",'!0'!U1233)</f>
        <v/>
      </c>
      <c r="V1231" t="str">
        <f>IF(OR(ISBLANK('!0'!V1233),ISERROR('!0'!V1233)),"",'!0'!V1233)</f>
        <v/>
      </c>
      <c r="W1231" t="str">
        <f>IF(OR(ISBLANK('!0'!W1233),ISERROR('!0'!W1233)),"",'!0'!W1233)</f>
        <v/>
      </c>
      <c r="X1231" t="str">
        <f>IF(OR(ISBLANK('!0'!X1233),ISERROR('!0'!X1233)),"",'!0'!X1233)</f>
        <v/>
      </c>
      <c r="Y1231" t="str">
        <f>IF(OR(ISBLANK('!0'!Y1233),ISERROR('!0'!Y1233)),"",'!0'!Y1233)</f>
        <v/>
      </c>
      <c r="Z1231" t="str">
        <f>IF(OR(ISBLANK('!0'!Z1233),ISERROR('!0'!Z1233)),"",'!0'!Z1233)</f>
        <v/>
      </c>
      <c r="AA1231" t="str">
        <f>IF(OR(ISBLANK('!0'!AA1233),ISERROR('!0'!AA1233)),"",'!0'!AA1233)</f>
        <v/>
      </c>
      <c r="AB1231" t="str">
        <f>IF(OR(ISBLANK('!0'!AB1233),ISERROR('!0'!AB1233)),"",'!0'!AB1233)</f>
        <v/>
      </c>
      <c r="AC1231" t="str">
        <f>IF(OR(ISBLANK('!0'!AI1233),ISERROR('!0'!AI1233)),"",'!0'!AI1233)</f>
        <v/>
      </c>
      <c r="AD1231" t="str">
        <f>IF(OR(ISBLANK('!0'!AJ1233),ISERROR('!0'!AJ1233)),"",'!0'!AJ1233)</f>
        <v/>
      </c>
      <c r="AE1231" t="str">
        <f>IF(OR(ISBLANK('!0'!AK1233),ISERROR('!0'!AK1233)),"",'!0'!AK1233)</f>
        <v/>
      </c>
      <c r="AF1231" t="str">
        <f>IF(OR(ISBLANK('!0'!AL1233),ISERROR('!0'!AL1233)),"",'!0'!AL1233)</f>
        <v/>
      </c>
      <c r="AG1231" t="str">
        <f>IF(OR(ISBLANK('!0'!AM1233),ISERROR('!0'!AM1233)),"",'!0'!AM1233)</f>
        <v/>
      </c>
      <c r="AH1231" t="str">
        <f>IF(OR(ISBLANK('!0'!AN1233),ISERROR('!0'!AN1233)),"",'!0'!AN1233)</f>
        <v/>
      </c>
      <c r="AI1231" t="str">
        <f>IF(OR(ISBLANK('!0'!AO1233),ISERROR('!0'!AO1233)),"",'!0'!AO1233)</f>
        <v/>
      </c>
      <c r="AJ1231" t="str">
        <f>IF(OR(ISBLANK('!0'!AP1233),ISERROR('!0'!AP1233)),"",'!0'!AP1233)</f>
        <v/>
      </c>
      <c r="AK1231" t="str">
        <f>IF(OR(ISBLANK('!0'!AQ1233),ISERROR('!0'!AQ1233)),"",'!0'!AQ1233)</f>
        <v/>
      </c>
      <c r="AL1231" t="str">
        <f>IF(OR(ISBLANK('!0'!AR1233),ISERROR('!0'!AR1233)),"",'!0'!AR1233)</f>
        <v/>
      </c>
      <c r="AM1231" t="str">
        <f>IF(OR(ISBLANK('!0'!AS1233),ISERROR('!0'!AS1233)),"",'!0'!AS1233)</f>
        <v/>
      </c>
      <c r="AN1231" t="str">
        <f>IF(OR(ISBLANK('!0'!AT1233),ISERROR('!0'!AT1233)),"",'!0'!AT1233)</f>
        <v/>
      </c>
      <c r="AO1231" t="str">
        <f>IF(OR(ISBLANK('!0'!AU1233),ISERROR('!0'!AU1233)),"",'!0'!AU1233)</f>
        <v/>
      </c>
      <c r="AP1231" t="str">
        <f>IF(OR(ISBLANK('!0'!AV1233),ISERROR('!0'!AV1233)),"",'!0'!AV1233)</f>
        <v/>
      </c>
      <c r="AQ1231" t="str">
        <f>IF(OR(ISBLANK('!0'!AW1233),ISERROR('!0'!AW1233)),"",'!0'!AW1233)</f>
        <v/>
      </c>
      <c r="AR1231" t="str">
        <f>IF(OR(ISBLANK('!0'!AX1233),ISERROR('!0'!AX1233)),"",'!0'!AX1233)</f>
        <v/>
      </c>
      <c r="AS1231" t="str">
        <f>IF(OR(ISBLANK('!0'!AY1233),ISERROR('!0'!AY1233)),"",'!0'!AY1233)</f>
        <v/>
      </c>
      <c r="AT1231" t="str">
        <f>IF(OR(ISBLANK('!0'!AZ1233),ISERROR('!0'!AZ1233)),"",'!0'!AZ1233)</f>
        <v/>
      </c>
      <c r="AU1231" t="str">
        <f>IF(OR(ISBLANK('!0'!BA1233),ISERROR('!0'!BA1233)),"",'!0'!BA1233)</f>
        <v/>
      </c>
      <c r="AV1231" t="str">
        <f>IF(OR(ISBLANK('!0'!BB1233),ISERROR('!0'!BB1233)),"",'!0'!BB1233)</f>
        <v/>
      </c>
      <c r="AW1231" t="str">
        <f>IF(OR(ISBLANK('!0'!BC1233),ISERROR('!0'!BC1233)),"",'!0'!BC1233)</f>
        <v/>
      </c>
      <c r="AX1231" t="str">
        <f>IF(OR(ISBLANK('!0'!BD1233),ISERROR('!0'!BD1233)),"",'!0'!BD1233)</f>
        <v/>
      </c>
      <c r="AY1231" t="str">
        <f>IF(OR(ISBLANK('!0'!BE1233),ISERROR('!0'!BE1233)),"",'!0'!BE1233)</f>
        <v/>
      </c>
      <c r="AZ1231" t="str">
        <f>IF(OR(ISBLANK('!0'!BF1233),ISERROR('!0'!BF1233)),"",'!0'!BF1233)</f>
        <v/>
      </c>
      <c r="BA1231" t="str">
        <f>IF(OR(ISBLANK('!0'!BG1233),ISERROR('!0'!BG1233)),"",'!0'!BG1233)</f>
        <v/>
      </c>
      <c r="BB1231" t="str">
        <f>IF(OR(ISBLANK('!0'!BH1233),ISERROR('!0'!BH1233)),"",'!0'!BH1233)</f>
        <v/>
      </c>
      <c r="BC1231" t="str">
        <f>IF(OR(ISBLANK('!0'!BI1233),ISERROR('!0'!BI1233)),"",'!0'!BI1233)</f>
        <v/>
      </c>
    </row>
    <row r="1232" spans="1:55" ht="12.75" customHeight="1" x14ac:dyDescent="0.2">
      <c r="A1232" t="str">
        <f>IF(OR(ISBLANK('!0'!A1234),ISERROR('!0'!A1234)),"",'!0'!A1234)</f>
        <v/>
      </c>
      <c r="B1232" t="str">
        <f>IF(OR(ISBLANK('!0'!B1234),ISERROR('!0'!B1234)),"",'!0'!B1234)</f>
        <v/>
      </c>
      <c r="C1232" t="str">
        <f>IF(OR(ISBLANK('!0'!C1233),ISERROR('!0'!C1233)),"",'!0'!C1233)</f>
        <v/>
      </c>
      <c r="D1232" t="str">
        <f>IF(OR(ISBLANK('!0'!D1234),ISERROR('!0'!D1234)),"",'!0'!D1234)</f>
        <v/>
      </c>
      <c r="E1232" t="str">
        <f>IF(OR(ISBLANK('!0'!E1234),ISERROR('!0'!E1234)),"",'!0'!E1234)</f>
        <v/>
      </c>
      <c r="F1232" t="str">
        <f>IF(OR(ISBLANK('!0'!F1234),ISERROR('!0'!F1234)),"",'!0'!F1234)</f>
        <v/>
      </c>
      <c r="G1232" t="str">
        <f>IF(OR(ISBLANK('!0'!G1234),ISERROR('!0'!G1234)),"",'!0'!G1234)</f>
        <v/>
      </c>
      <c r="H1232" t="str">
        <f>IF(OR(ISBLANK('!0'!H1234),ISERROR('!0'!H1234)),"",'!0'!H1234)</f>
        <v/>
      </c>
      <c r="I1232" s="4" t="str">
        <f>IF(OR(ISBLANK('!0'!I1234),ISERROR('!0'!I1234)),"",'!0'!I1234)</f>
        <v/>
      </c>
      <c r="J1232" t="str">
        <f>IF(OR(ISBLANK('!0'!J1234),ISERROR('!0'!J1234)),"",'!0'!J1234)</f>
        <v/>
      </c>
      <c r="K1232" s="59" t="str">
        <f>IF(OR(ISBLANK('!0'!K1234),ISERROR('!0'!K1234)),"",'!0'!K1234)</f>
        <v/>
      </c>
      <c r="L1232" t="str">
        <f>IF(OR(ISBLANK('!0'!L1234),ISERROR('!0'!L1234)),"",'!0'!L1234)</f>
        <v/>
      </c>
      <c r="M1232" t="str">
        <f>IF(OR(ISBLANK('!0'!M1234),ISERROR('!0'!M1234)),"",'!0'!M1234)</f>
        <v/>
      </c>
      <c r="N1232" t="str">
        <f>IF(OR(ISBLANK('!0'!N1234),ISERROR('!0'!N1234)),"",'!0'!N1234)</f>
        <v/>
      </c>
      <c r="O1232" t="str">
        <f>IF(OR(ISBLANK('!0'!O1234),ISERROR('!0'!O1234)),"",'!0'!O1234)</f>
        <v/>
      </c>
      <c r="P1232" t="str">
        <f>IF(OR(ISBLANK('!0'!P1234),ISERROR('!0'!P1234)),"",'!0'!P1234)</f>
        <v/>
      </c>
      <c r="Q1232" t="str">
        <f>IF(OR(ISBLANK('!0'!Q1234),ISERROR('!0'!Q1234)),"",'!0'!Q1234)</f>
        <v/>
      </c>
      <c r="R1232" t="str">
        <f>IF(OR(ISBLANK('!0'!R1234),ISERROR('!0'!R1234)),"",'!0'!R1234)</f>
        <v/>
      </c>
      <c r="S1232" t="str">
        <f>IF(OR(ISBLANK('!0'!S1234),ISERROR('!0'!S1234)),"",'!0'!S1234)</f>
        <v/>
      </c>
      <c r="T1232" t="str">
        <f>IF(OR(ISBLANK('!0'!T1234),ISERROR('!0'!T1234)),"",'!0'!T1234)</f>
        <v/>
      </c>
      <c r="U1232" t="str">
        <f>IF(OR(ISBLANK('!0'!U1234),ISERROR('!0'!U1234)),"",'!0'!U1234)</f>
        <v/>
      </c>
      <c r="V1232" t="str">
        <f>IF(OR(ISBLANK('!0'!V1234),ISERROR('!0'!V1234)),"",'!0'!V1234)</f>
        <v/>
      </c>
      <c r="W1232" t="str">
        <f>IF(OR(ISBLANK('!0'!W1234),ISERROR('!0'!W1234)),"",'!0'!W1234)</f>
        <v/>
      </c>
      <c r="X1232" t="str">
        <f>IF(OR(ISBLANK('!0'!X1234),ISERROR('!0'!X1234)),"",'!0'!X1234)</f>
        <v/>
      </c>
      <c r="Y1232" t="str">
        <f>IF(OR(ISBLANK('!0'!Y1234),ISERROR('!0'!Y1234)),"",'!0'!Y1234)</f>
        <v/>
      </c>
      <c r="Z1232" t="str">
        <f>IF(OR(ISBLANK('!0'!Z1234),ISERROR('!0'!Z1234)),"",'!0'!Z1234)</f>
        <v/>
      </c>
      <c r="AA1232" t="str">
        <f>IF(OR(ISBLANK('!0'!AA1234),ISERROR('!0'!AA1234)),"",'!0'!AA1234)</f>
        <v/>
      </c>
      <c r="AB1232" t="str">
        <f>IF(OR(ISBLANK('!0'!AB1234),ISERROR('!0'!AB1234)),"",'!0'!AB1234)</f>
        <v/>
      </c>
      <c r="AC1232" t="str">
        <f>IF(OR(ISBLANK('!0'!AI1234),ISERROR('!0'!AI1234)),"",'!0'!AI1234)</f>
        <v/>
      </c>
      <c r="AD1232" t="str">
        <f>IF(OR(ISBLANK('!0'!AJ1234),ISERROR('!0'!AJ1234)),"",'!0'!AJ1234)</f>
        <v/>
      </c>
      <c r="AE1232" t="str">
        <f>IF(OR(ISBLANK('!0'!AK1234),ISERROR('!0'!AK1234)),"",'!0'!AK1234)</f>
        <v/>
      </c>
      <c r="AF1232" t="str">
        <f>IF(OR(ISBLANK('!0'!AL1234),ISERROR('!0'!AL1234)),"",'!0'!AL1234)</f>
        <v/>
      </c>
      <c r="AG1232" t="str">
        <f>IF(OR(ISBLANK('!0'!AM1234),ISERROR('!0'!AM1234)),"",'!0'!AM1234)</f>
        <v/>
      </c>
      <c r="AH1232" t="str">
        <f>IF(OR(ISBLANK('!0'!AN1234),ISERROR('!0'!AN1234)),"",'!0'!AN1234)</f>
        <v/>
      </c>
      <c r="AI1232" t="str">
        <f>IF(OR(ISBLANK('!0'!AO1234),ISERROR('!0'!AO1234)),"",'!0'!AO1234)</f>
        <v/>
      </c>
      <c r="AJ1232" t="str">
        <f>IF(OR(ISBLANK('!0'!AP1234),ISERROR('!0'!AP1234)),"",'!0'!AP1234)</f>
        <v/>
      </c>
      <c r="AK1232" t="str">
        <f>IF(OR(ISBLANK('!0'!AQ1234),ISERROR('!0'!AQ1234)),"",'!0'!AQ1234)</f>
        <v/>
      </c>
      <c r="AL1232" t="str">
        <f>IF(OR(ISBLANK('!0'!AR1234),ISERROR('!0'!AR1234)),"",'!0'!AR1234)</f>
        <v/>
      </c>
      <c r="AM1232" t="str">
        <f>IF(OR(ISBLANK('!0'!AS1234),ISERROR('!0'!AS1234)),"",'!0'!AS1234)</f>
        <v/>
      </c>
      <c r="AN1232" t="str">
        <f>IF(OR(ISBLANK('!0'!AT1234),ISERROR('!0'!AT1234)),"",'!0'!AT1234)</f>
        <v/>
      </c>
      <c r="AO1232" t="str">
        <f>IF(OR(ISBLANK('!0'!AU1234),ISERROR('!0'!AU1234)),"",'!0'!AU1234)</f>
        <v/>
      </c>
      <c r="AP1232" t="str">
        <f>IF(OR(ISBLANK('!0'!AV1234),ISERROR('!0'!AV1234)),"",'!0'!AV1234)</f>
        <v/>
      </c>
      <c r="AQ1232" t="str">
        <f>IF(OR(ISBLANK('!0'!AW1234),ISERROR('!0'!AW1234)),"",'!0'!AW1234)</f>
        <v/>
      </c>
      <c r="AR1232" t="str">
        <f>IF(OR(ISBLANK('!0'!AX1234),ISERROR('!0'!AX1234)),"",'!0'!AX1234)</f>
        <v/>
      </c>
      <c r="AS1232" t="str">
        <f>IF(OR(ISBLANK('!0'!AY1234),ISERROR('!0'!AY1234)),"",'!0'!AY1234)</f>
        <v/>
      </c>
      <c r="AT1232" t="str">
        <f>IF(OR(ISBLANK('!0'!AZ1234),ISERROR('!0'!AZ1234)),"",'!0'!AZ1234)</f>
        <v/>
      </c>
      <c r="AU1232" t="str">
        <f>IF(OR(ISBLANK('!0'!BA1234),ISERROR('!0'!BA1234)),"",'!0'!BA1234)</f>
        <v/>
      </c>
      <c r="AV1232" t="str">
        <f>IF(OR(ISBLANK('!0'!BB1234),ISERROR('!0'!BB1234)),"",'!0'!BB1234)</f>
        <v/>
      </c>
      <c r="AW1232" t="str">
        <f>IF(OR(ISBLANK('!0'!BC1234),ISERROR('!0'!BC1234)),"",'!0'!BC1234)</f>
        <v/>
      </c>
      <c r="AX1232" t="str">
        <f>IF(OR(ISBLANK('!0'!BD1234),ISERROR('!0'!BD1234)),"",'!0'!BD1234)</f>
        <v/>
      </c>
      <c r="AY1232" t="str">
        <f>IF(OR(ISBLANK('!0'!BE1234),ISERROR('!0'!BE1234)),"",'!0'!BE1234)</f>
        <v/>
      </c>
      <c r="AZ1232" t="str">
        <f>IF(OR(ISBLANK('!0'!BF1234),ISERROR('!0'!BF1234)),"",'!0'!BF1234)</f>
        <v/>
      </c>
      <c r="BA1232" t="str">
        <f>IF(OR(ISBLANK('!0'!BG1234),ISERROR('!0'!BG1234)),"",'!0'!BG1234)</f>
        <v/>
      </c>
      <c r="BB1232" t="str">
        <f>IF(OR(ISBLANK('!0'!BH1234),ISERROR('!0'!BH1234)),"",'!0'!BH1234)</f>
        <v/>
      </c>
      <c r="BC1232" t="str">
        <f>IF(OR(ISBLANK('!0'!BI1234),ISERROR('!0'!BI1234)),"",'!0'!BI1234)</f>
        <v/>
      </c>
    </row>
    <row r="1233" spans="1:55" ht="12.75" customHeight="1" x14ac:dyDescent="0.2">
      <c r="A1233" t="str">
        <f>IF(OR(ISBLANK('!0'!A1235),ISERROR('!0'!A1235)),"",'!0'!A1235)</f>
        <v/>
      </c>
      <c r="B1233" t="str">
        <f>IF(OR(ISBLANK('!0'!B1235),ISERROR('!0'!B1235)),"",'!0'!B1235)</f>
        <v/>
      </c>
      <c r="C1233" t="str">
        <f>IF(OR(ISBLANK('!0'!C1234),ISERROR('!0'!C1234)),"",'!0'!C1234)</f>
        <v/>
      </c>
      <c r="D1233" t="str">
        <f>IF(OR(ISBLANK('!0'!D1235),ISERROR('!0'!D1235)),"",'!0'!D1235)</f>
        <v/>
      </c>
      <c r="E1233" t="str">
        <f>IF(OR(ISBLANK('!0'!E1235),ISERROR('!0'!E1235)),"",'!0'!E1235)</f>
        <v/>
      </c>
      <c r="F1233" t="str">
        <f>IF(OR(ISBLANK('!0'!F1235),ISERROR('!0'!F1235)),"",'!0'!F1235)</f>
        <v/>
      </c>
      <c r="G1233" t="str">
        <f>IF(OR(ISBLANK('!0'!G1235),ISERROR('!0'!G1235)),"",'!0'!G1235)</f>
        <v/>
      </c>
      <c r="H1233" t="str">
        <f>IF(OR(ISBLANK('!0'!H1235),ISERROR('!0'!H1235)),"",'!0'!H1235)</f>
        <v/>
      </c>
      <c r="I1233" s="4" t="str">
        <f>IF(OR(ISBLANK('!0'!I1235),ISERROR('!0'!I1235)),"",'!0'!I1235)</f>
        <v/>
      </c>
      <c r="J1233" t="str">
        <f>IF(OR(ISBLANK('!0'!J1235),ISERROR('!0'!J1235)),"",'!0'!J1235)</f>
        <v/>
      </c>
      <c r="K1233" s="59" t="str">
        <f>IF(OR(ISBLANK('!0'!K1235),ISERROR('!0'!K1235)),"",'!0'!K1235)</f>
        <v/>
      </c>
      <c r="L1233" t="str">
        <f>IF(OR(ISBLANK('!0'!L1235),ISERROR('!0'!L1235)),"",'!0'!L1235)</f>
        <v/>
      </c>
      <c r="M1233" t="str">
        <f>IF(OR(ISBLANK('!0'!M1235),ISERROR('!0'!M1235)),"",'!0'!M1235)</f>
        <v/>
      </c>
      <c r="N1233" t="str">
        <f>IF(OR(ISBLANK('!0'!N1235),ISERROR('!0'!N1235)),"",'!0'!N1235)</f>
        <v/>
      </c>
      <c r="O1233" t="str">
        <f>IF(OR(ISBLANK('!0'!O1235),ISERROR('!0'!O1235)),"",'!0'!O1235)</f>
        <v/>
      </c>
      <c r="P1233" t="str">
        <f>IF(OR(ISBLANK('!0'!P1235),ISERROR('!0'!P1235)),"",'!0'!P1235)</f>
        <v/>
      </c>
      <c r="Q1233" t="str">
        <f>IF(OR(ISBLANK('!0'!Q1235),ISERROR('!0'!Q1235)),"",'!0'!Q1235)</f>
        <v/>
      </c>
      <c r="R1233" t="str">
        <f>IF(OR(ISBLANK('!0'!R1235),ISERROR('!0'!R1235)),"",'!0'!R1235)</f>
        <v/>
      </c>
      <c r="S1233" t="str">
        <f>IF(OR(ISBLANK('!0'!S1235),ISERROR('!0'!S1235)),"",'!0'!S1235)</f>
        <v/>
      </c>
      <c r="T1233" t="str">
        <f>IF(OR(ISBLANK('!0'!T1235),ISERROR('!0'!T1235)),"",'!0'!T1235)</f>
        <v/>
      </c>
      <c r="U1233" t="str">
        <f>IF(OR(ISBLANK('!0'!U1235),ISERROR('!0'!U1235)),"",'!0'!U1235)</f>
        <v/>
      </c>
      <c r="V1233" t="str">
        <f>IF(OR(ISBLANK('!0'!V1235),ISERROR('!0'!V1235)),"",'!0'!V1235)</f>
        <v/>
      </c>
      <c r="W1233" t="str">
        <f>IF(OR(ISBLANK('!0'!W1235),ISERROR('!0'!W1235)),"",'!0'!W1235)</f>
        <v/>
      </c>
      <c r="X1233" t="str">
        <f>IF(OR(ISBLANK('!0'!X1235),ISERROR('!0'!X1235)),"",'!0'!X1235)</f>
        <v/>
      </c>
      <c r="Y1233" t="str">
        <f>IF(OR(ISBLANK('!0'!Y1235),ISERROR('!0'!Y1235)),"",'!0'!Y1235)</f>
        <v/>
      </c>
      <c r="Z1233" t="str">
        <f>IF(OR(ISBLANK('!0'!Z1235),ISERROR('!0'!Z1235)),"",'!0'!Z1235)</f>
        <v/>
      </c>
      <c r="AA1233" t="str">
        <f>IF(OR(ISBLANK('!0'!AA1235),ISERROR('!0'!AA1235)),"",'!0'!AA1235)</f>
        <v/>
      </c>
      <c r="AB1233" t="str">
        <f>IF(OR(ISBLANK('!0'!AB1235),ISERROR('!0'!AB1235)),"",'!0'!AB1235)</f>
        <v/>
      </c>
      <c r="AC1233" t="str">
        <f>IF(OR(ISBLANK('!0'!AI1235),ISERROR('!0'!AI1235)),"",'!0'!AI1235)</f>
        <v/>
      </c>
      <c r="AD1233" t="str">
        <f>IF(OR(ISBLANK('!0'!AJ1235),ISERROR('!0'!AJ1235)),"",'!0'!AJ1235)</f>
        <v/>
      </c>
      <c r="AE1233" t="str">
        <f>IF(OR(ISBLANK('!0'!AK1235),ISERROR('!0'!AK1235)),"",'!0'!AK1235)</f>
        <v/>
      </c>
      <c r="AF1233" t="str">
        <f>IF(OR(ISBLANK('!0'!AL1235),ISERROR('!0'!AL1235)),"",'!0'!AL1235)</f>
        <v/>
      </c>
      <c r="AG1233" t="str">
        <f>IF(OR(ISBLANK('!0'!AM1235),ISERROR('!0'!AM1235)),"",'!0'!AM1235)</f>
        <v/>
      </c>
      <c r="AH1233" t="str">
        <f>IF(OR(ISBLANK('!0'!AN1235),ISERROR('!0'!AN1235)),"",'!0'!AN1235)</f>
        <v/>
      </c>
      <c r="AI1233" t="str">
        <f>IF(OR(ISBLANK('!0'!AO1235),ISERROR('!0'!AO1235)),"",'!0'!AO1235)</f>
        <v/>
      </c>
      <c r="AJ1233" t="str">
        <f>IF(OR(ISBLANK('!0'!AP1235),ISERROR('!0'!AP1235)),"",'!0'!AP1235)</f>
        <v/>
      </c>
      <c r="AK1233" t="str">
        <f>IF(OR(ISBLANK('!0'!AQ1235),ISERROR('!0'!AQ1235)),"",'!0'!AQ1235)</f>
        <v/>
      </c>
      <c r="AL1233" t="str">
        <f>IF(OR(ISBLANK('!0'!AR1235),ISERROR('!0'!AR1235)),"",'!0'!AR1235)</f>
        <v/>
      </c>
      <c r="AM1233" t="str">
        <f>IF(OR(ISBLANK('!0'!AS1235),ISERROR('!0'!AS1235)),"",'!0'!AS1235)</f>
        <v/>
      </c>
      <c r="AN1233" t="str">
        <f>IF(OR(ISBLANK('!0'!AT1235),ISERROR('!0'!AT1235)),"",'!0'!AT1235)</f>
        <v/>
      </c>
      <c r="AO1233" t="str">
        <f>IF(OR(ISBLANK('!0'!AU1235),ISERROR('!0'!AU1235)),"",'!0'!AU1235)</f>
        <v/>
      </c>
      <c r="AP1233" t="str">
        <f>IF(OR(ISBLANK('!0'!AV1235),ISERROR('!0'!AV1235)),"",'!0'!AV1235)</f>
        <v/>
      </c>
      <c r="AQ1233" t="str">
        <f>IF(OR(ISBLANK('!0'!AW1235),ISERROR('!0'!AW1235)),"",'!0'!AW1235)</f>
        <v/>
      </c>
      <c r="AR1233" t="str">
        <f>IF(OR(ISBLANK('!0'!AX1235),ISERROR('!0'!AX1235)),"",'!0'!AX1235)</f>
        <v/>
      </c>
      <c r="AS1233" t="str">
        <f>IF(OR(ISBLANK('!0'!AY1235),ISERROR('!0'!AY1235)),"",'!0'!AY1235)</f>
        <v/>
      </c>
      <c r="AT1233" t="str">
        <f>IF(OR(ISBLANK('!0'!AZ1235),ISERROR('!0'!AZ1235)),"",'!0'!AZ1235)</f>
        <v/>
      </c>
      <c r="AU1233" t="str">
        <f>IF(OR(ISBLANK('!0'!BA1235),ISERROR('!0'!BA1235)),"",'!0'!BA1235)</f>
        <v/>
      </c>
      <c r="AV1233" t="str">
        <f>IF(OR(ISBLANK('!0'!BB1235),ISERROR('!0'!BB1235)),"",'!0'!BB1235)</f>
        <v/>
      </c>
      <c r="AW1233" t="str">
        <f>IF(OR(ISBLANK('!0'!BC1235),ISERROR('!0'!BC1235)),"",'!0'!BC1235)</f>
        <v/>
      </c>
      <c r="AX1233" t="str">
        <f>IF(OR(ISBLANK('!0'!BD1235),ISERROR('!0'!BD1235)),"",'!0'!BD1235)</f>
        <v/>
      </c>
      <c r="AY1233" t="str">
        <f>IF(OR(ISBLANK('!0'!BE1235),ISERROR('!0'!BE1235)),"",'!0'!BE1235)</f>
        <v/>
      </c>
      <c r="AZ1233" t="str">
        <f>IF(OR(ISBLANK('!0'!BF1235),ISERROR('!0'!BF1235)),"",'!0'!BF1235)</f>
        <v/>
      </c>
      <c r="BA1233" t="str">
        <f>IF(OR(ISBLANK('!0'!BG1235),ISERROR('!0'!BG1235)),"",'!0'!BG1235)</f>
        <v/>
      </c>
      <c r="BB1233" t="str">
        <f>IF(OR(ISBLANK('!0'!BH1235),ISERROR('!0'!BH1235)),"",'!0'!BH1235)</f>
        <v/>
      </c>
      <c r="BC1233" t="str">
        <f>IF(OR(ISBLANK('!0'!BI1235),ISERROR('!0'!BI1235)),"",'!0'!BI1235)</f>
        <v/>
      </c>
    </row>
    <row r="1234" spans="1:55" ht="12.75" customHeight="1" x14ac:dyDescent="0.2">
      <c r="A1234" t="str">
        <f>IF(OR(ISBLANK('!0'!A1236),ISERROR('!0'!A1236)),"",'!0'!A1236)</f>
        <v/>
      </c>
      <c r="B1234" t="str">
        <f>IF(OR(ISBLANK('!0'!B1236),ISERROR('!0'!B1236)),"",'!0'!B1236)</f>
        <v/>
      </c>
      <c r="C1234" t="str">
        <f>IF(OR(ISBLANK('!0'!C1235),ISERROR('!0'!C1235)),"",'!0'!C1235)</f>
        <v/>
      </c>
      <c r="D1234" t="str">
        <f>IF(OR(ISBLANK('!0'!D1236),ISERROR('!0'!D1236)),"",'!0'!D1236)</f>
        <v/>
      </c>
      <c r="E1234" t="str">
        <f>IF(OR(ISBLANK('!0'!E1236),ISERROR('!0'!E1236)),"",'!0'!E1236)</f>
        <v/>
      </c>
      <c r="F1234" t="str">
        <f>IF(OR(ISBLANK('!0'!F1236),ISERROR('!0'!F1236)),"",'!0'!F1236)</f>
        <v/>
      </c>
      <c r="G1234" t="str">
        <f>IF(OR(ISBLANK('!0'!G1236),ISERROR('!0'!G1236)),"",'!0'!G1236)</f>
        <v/>
      </c>
      <c r="H1234" t="str">
        <f>IF(OR(ISBLANK('!0'!H1236),ISERROR('!0'!H1236)),"",'!0'!H1236)</f>
        <v/>
      </c>
      <c r="I1234" s="4" t="str">
        <f>IF(OR(ISBLANK('!0'!I1236),ISERROR('!0'!I1236)),"",'!0'!I1236)</f>
        <v/>
      </c>
      <c r="J1234" t="str">
        <f>IF(OR(ISBLANK('!0'!J1236),ISERROR('!0'!J1236)),"",'!0'!J1236)</f>
        <v/>
      </c>
      <c r="K1234" s="59" t="str">
        <f>IF(OR(ISBLANK('!0'!K1236),ISERROR('!0'!K1236)),"",'!0'!K1236)</f>
        <v/>
      </c>
      <c r="L1234" t="str">
        <f>IF(OR(ISBLANK('!0'!L1236),ISERROR('!0'!L1236)),"",'!0'!L1236)</f>
        <v/>
      </c>
      <c r="M1234" t="str">
        <f>IF(OR(ISBLANK('!0'!M1236),ISERROR('!0'!M1236)),"",'!0'!M1236)</f>
        <v/>
      </c>
      <c r="N1234" t="str">
        <f>IF(OR(ISBLANK('!0'!N1236),ISERROR('!0'!N1236)),"",'!0'!N1236)</f>
        <v/>
      </c>
      <c r="O1234" t="str">
        <f>IF(OR(ISBLANK('!0'!O1236),ISERROR('!0'!O1236)),"",'!0'!O1236)</f>
        <v/>
      </c>
      <c r="P1234" t="str">
        <f>IF(OR(ISBLANK('!0'!P1236),ISERROR('!0'!P1236)),"",'!0'!P1236)</f>
        <v/>
      </c>
      <c r="Q1234" t="str">
        <f>IF(OR(ISBLANK('!0'!Q1236),ISERROR('!0'!Q1236)),"",'!0'!Q1236)</f>
        <v/>
      </c>
      <c r="R1234" t="str">
        <f>IF(OR(ISBLANK('!0'!R1236),ISERROR('!0'!R1236)),"",'!0'!R1236)</f>
        <v/>
      </c>
      <c r="S1234" t="str">
        <f>IF(OR(ISBLANK('!0'!S1236),ISERROR('!0'!S1236)),"",'!0'!S1236)</f>
        <v/>
      </c>
      <c r="T1234" t="str">
        <f>IF(OR(ISBLANK('!0'!T1236),ISERROR('!0'!T1236)),"",'!0'!T1236)</f>
        <v/>
      </c>
      <c r="U1234" t="str">
        <f>IF(OR(ISBLANK('!0'!U1236),ISERROR('!0'!U1236)),"",'!0'!U1236)</f>
        <v/>
      </c>
      <c r="V1234" t="str">
        <f>IF(OR(ISBLANK('!0'!V1236),ISERROR('!0'!V1236)),"",'!0'!V1236)</f>
        <v/>
      </c>
      <c r="W1234" t="str">
        <f>IF(OR(ISBLANK('!0'!W1236),ISERROR('!0'!W1236)),"",'!0'!W1236)</f>
        <v/>
      </c>
      <c r="X1234" t="str">
        <f>IF(OR(ISBLANK('!0'!X1236),ISERROR('!0'!X1236)),"",'!0'!X1236)</f>
        <v/>
      </c>
      <c r="Y1234" t="str">
        <f>IF(OR(ISBLANK('!0'!Y1236),ISERROR('!0'!Y1236)),"",'!0'!Y1236)</f>
        <v/>
      </c>
      <c r="Z1234" t="str">
        <f>IF(OR(ISBLANK('!0'!Z1236),ISERROR('!0'!Z1236)),"",'!0'!Z1236)</f>
        <v/>
      </c>
      <c r="AA1234" t="str">
        <f>IF(OR(ISBLANK('!0'!AA1236),ISERROR('!0'!AA1236)),"",'!0'!AA1236)</f>
        <v/>
      </c>
      <c r="AB1234" t="str">
        <f>IF(OR(ISBLANK('!0'!AB1236),ISERROR('!0'!AB1236)),"",'!0'!AB1236)</f>
        <v/>
      </c>
      <c r="AC1234" t="str">
        <f>IF(OR(ISBLANK('!0'!AI1236),ISERROR('!0'!AI1236)),"",'!0'!AI1236)</f>
        <v/>
      </c>
      <c r="AD1234" t="str">
        <f>IF(OR(ISBLANK('!0'!AJ1236),ISERROR('!0'!AJ1236)),"",'!0'!AJ1236)</f>
        <v/>
      </c>
      <c r="AE1234" t="str">
        <f>IF(OR(ISBLANK('!0'!AK1236),ISERROR('!0'!AK1236)),"",'!0'!AK1236)</f>
        <v/>
      </c>
      <c r="AF1234" t="str">
        <f>IF(OR(ISBLANK('!0'!AL1236),ISERROR('!0'!AL1236)),"",'!0'!AL1236)</f>
        <v/>
      </c>
      <c r="AG1234" t="str">
        <f>IF(OR(ISBLANK('!0'!AM1236),ISERROR('!0'!AM1236)),"",'!0'!AM1236)</f>
        <v/>
      </c>
      <c r="AH1234" t="str">
        <f>IF(OR(ISBLANK('!0'!AN1236),ISERROR('!0'!AN1236)),"",'!0'!AN1236)</f>
        <v/>
      </c>
      <c r="AI1234" t="str">
        <f>IF(OR(ISBLANK('!0'!AO1236),ISERROR('!0'!AO1236)),"",'!0'!AO1236)</f>
        <v/>
      </c>
      <c r="AJ1234" t="str">
        <f>IF(OR(ISBLANK('!0'!AP1236),ISERROR('!0'!AP1236)),"",'!0'!AP1236)</f>
        <v/>
      </c>
      <c r="AK1234" t="str">
        <f>IF(OR(ISBLANK('!0'!AQ1236),ISERROR('!0'!AQ1236)),"",'!0'!AQ1236)</f>
        <v/>
      </c>
      <c r="AL1234" t="str">
        <f>IF(OR(ISBLANK('!0'!AR1236),ISERROR('!0'!AR1236)),"",'!0'!AR1236)</f>
        <v/>
      </c>
      <c r="AM1234" t="str">
        <f>IF(OR(ISBLANK('!0'!AS1236),ISERROR('!0'!AS1236)),"",'!0'!AS1236)</f>
        <v/>
      </c>
      <c r="AN1234" t="str">
        <f>IF(OR(ISBLANK('!0'!AT1236),ISERROR('!0'!AT1236)),"",'!0'!AT1236)</f>
        <v/>
      </c>
      <c r="AO1234" t="str">
        <f>IF(OR(ISBLANK('!0'!AU1236),ISERROR('!0'!AU1236)),"",'!0'!AU1236)</f>
        <v/>
      </c>
      <c r="AP1234" t="str">
        <f>IF(OR(ISBLANK('!0'!AV1236),ISERROR('!0'!AV1236)),"",'!0'!AV1236)</f>
        <v/>
      </c>
      <c r="AQ1234" t="str">
        <f>IF(OR(ISBLANK('!0'!AW1236),ISERROR('!0'!AW1236)),"",'!0'!AW1236)</f>
        <v/>
      </c>
      <c r="AR1234" t="str">
        <f>IF(OR(ISBLANK('!0'!AX1236),ISERROR('!0'!AX1236)),"",'!0'!AX1236)</f>
        <v/>
      </c>
      <c r="AS1234" t="str">
        <f>IF(OR(ISBLANK('!0'!AY1236),ISERROR('!0'!AY1236)),"",'!0'!AY1236)</f>
        <v/>
      </c>
      <c r="AT1234" t="str">
        <f>IF(OR(ISBLANK('!0'!AZ1236),ISERROR('!0'!AZ1236)),"",'!0'!AZ1236)</f>
        <v/>
      </c>
      <c r="AU1234" t="str">
        <f>IF(OR(ISBLANK('!0'!BA1236),ISERROR('!0'!BA1236)),"",'!0'!BA1236)</f>
        <v/>
      </c>
      <c r="AV1234" t="str">
        <f>IF(OR(ISBLANK('!0'!BB1236),ISERROR('!0'!BB1236)),"",'!0'!BB1236)</f>
        <v/>
      </c>
      <c r="AW1234" t="str">
        <f>IF(OR(ISBLANK('!0'!BC1236),ISERROR('!0'!BC1236)),"",'!0'!BC1236)</f>
        <v/>
      </c>
      <c r="AX1234" t="str">
        <f>IF(OR(ISBLANK('!0'!BD1236),ISERROR('!0'!BD1236)),"",'!0'!BD1236)</f>
        <v/>
      </c>
      <c r="AY1234" t="str">
        <f>IF(OR(ISBLANK('!0'!BE1236),ISERROR('!0'!BE1236)),"",'!0'!BE1236)</f>
        <v/>
      </c>
      <c r="AZ1234" t="str">
        <f>IF(OR(ISBLANK('!0'!BF1236),ISERROR('!0'!BF1236)),"",'!0'!BF1236)</f>
        <v/>
      </c>
      <c r="BA1234" t="str">
        <f>IF(OR(ISBLANK('!0'!BG1236),ISERROR('!0'!BG1236)),"",'!0'!BG1236)</f>
        <v/>
      </c>
      <c r="BB1234" t="str">
        <f>IF(OR(ISBLANK('!0'!BH1236),ISERROR('!0'!BH1236)),"",'!0'!BH1236)</f>
        <v/>
      </c>
      <c r="BC1234" t="str">
        <f>IF(OR(ISBLANK('!0'!BI1236),ISERROR('!0'!BI1236)),"",'!0'!BI1236)</f>
        <v/>
      </c>
    </row>
    <row r="1235" spans="1:55" ht="12.75" customHeight="1" x14ac:dyDescent="0.2">
      <c r="A1235" t="str">
        <f>IF(OR(ISBLANK('!0'!A1237),ISERROR('!0'!A1237)),"",'!0'!A1237)</f>
        <v/>
      </c>
      <c r="B1235" t="str">
        <f>IF(OR(ISBLANK('!0'!B1237),ISERROR('!0'!B1237)),"",'!0'!B1237)</f>
        <v/>
      </c>
      <c r="C1235" t="str">
        <f>IF(OR(ISBLANK('!0'!C1236),ISERROR('!0'!C1236)),"",'!0'!C1236)</f>
        <v/>
      </c>
      <c r="D1235" t="str">
        <f>IF(OR(ISBLANK('!0'!D1237),ISERROR('!0'!D1237)),"",'!0'!D1237)</f>
        <v/>
      </c>
      <c r="E1235" t="str">
        <f>IF(OR(ISBLANK('!0'!E1237),ISERROR('!0'!E1237)),"",'!0'!E1237)</f>
        <v/>
      </c>
      <c r="F1235" t="str">
        <f>IF(OR(ISBLANK('!0'!F1237),ISERROR('!0'!F1237)),"",'!0'!F1237)</f>
        <v/>
      </c>
      <c r="G1235" t="str">
        <f>IF(OR(ISBLANK('!0'!G1237),ISERROR('!0'!G1237)),"",'!0'!G1237)</f>
        <v/>
      </c>
      <c r="H1235" t="str">
        <f>IF(OR(ISBLANK('!0'!H1237),ISERROR('!0'!H1237)),"",'!0'!H1237)</f>
        <v/>
      </c>
      <c r="I1235" s="4" t="str">
        <f>IF(OR(ISBLANK('!0'!I1237),ISERROR('!0'!I1237)),"",'!0'!I1237)</f>
        <v/>
      </c>
      <c r="J1235" t="str">
        <f>IF(OR(ISBLANK('!0'!J1237),ISERROR('!0'!J1237)),"",'!0'!J1237)</f>
        <v/>
      </c>
      <c r="K1235" s="59" t="str">
        <f>IF(OR(ISBLANK('!0'!K1237),ISERROR('!0'!K1237)),"",'!0'!K1237)</f>
        <v/>
      </c>
      <c r="L1235" t="str">
        <f>IF(OR(ISBLANK('!0'!L1237),ISERROR('!0'!L1237)),"",'!0'!L1237)</f>
        <v/>
      </c>
      <c r="M1235" t="str">
        <f>IF(OR(ISBLANK('!0'!M1237),ISERROR('!0'!M1237)),"",'!0'!M1237)</f>
        <v/>
      </c>
      <c r="N1235" t="str">
        <f>IF(OR(ISBLANK('!0'!N1237),ISERROR('!0'!N1237)),"",'!0'!N1237)</f>
        <v/>
      </c>
      <c r="O1235" t="str">
        <f>IF(OR(ISBLANK('!0'!O1237),ISERROR('!0'!O1237)),"",'!0'!O1237)</f>
        <v/>
      </c>
      <c r="P1235" t="str">
        <f>IF(OR(ISBLANK('!0'!P1237),ISERROR('!0'!P1237)),"",'!0'!P1237)</f>
        <v/>
      </c>
      <c r="Q1235" t="str">
        <f>IF(OR(ISBLANK('!0'!Q1237),ISERROR('!0'!Q1237)),"",'!0'!Q1237)</f>
        <v/>
      </c>
      <c r="R1235" t="str">
        <f>IF(OR(ISBLANK('!0'!R1237),ISERROR('!0'!R1237)),"",'!0'!R1237)</f>
        <v/>
      </c>
      <c r="S1235" t="str">
        <f>IF(OR(ISBLANK('!0'!S1237),ISERROR('!0'!S1237)),"",'!0'!S1237)</f>
        <v/>
      </c>
      <c r="T1235" t="str">
        <f>IF(OR(ISBLANK('!0'!T1237),ISERROR('!0'!T1237)),"",'!0'!T1237)</f>
        <v/>
      </c>
      <c r="U1235" t="str">
        <f>IF(OR(ISBLANK('!0'!U1237),ISERROR('!0'!U1237)),"",'!0'!U1237)</f>
        <v/>
      </c>
      <c r="V1235" t="str">
        <f>IF(OR(ISBLANK('!0'!V1237),ISERROR('!0'!V1237)),"",'!0'!V1237)</f>
        <v/>
      </c>
      <c r="W1235" t="str">
        <f>IF(OR(ISBLANK('!0'!W1237),ISERROR('!0'!W1237)),"",'!0'!W1237)</f>
        <v/>
      </c>
      <c r="X1235" t="str">
        <f>IF(OR(ISBLANK('!0'!X1237),ISERROR('!0'!X1237)),"",'!0'!X1237)</f>
        <v/>
      </c>
      <c r="Y1235" t="str">
        <f>IF(OR(ISBLANK('!0'!Y1237),ISERROR('!0'!Y1237)),"",'!0'!Y1237)</f>
        <v/>
      </c>
      <c r="Z1235" t="str">
        <f>IF(OR(ISBLANK('!0'!Z1237),ISERROR('!0'!Z1237)),"",'!0'!Z1237)</f>
        <v/>
      </c>
      <c r="AA1235" t="str">
        <f>IF(OR(ISBLANK('!0'!AA1237),ISERROR('!0'!AA1237)),"",'!0'!AA1237)</f>
        <v/>
      </c>
      <c r="AB1235" t="str">
        <f>IF(OR(ISBLANK('!0'!AB1237),ISERROR('!0'!AB1237)),"",'!0'!AB1237)</f>
        <v/>
      </c>
      <c r="AC1235" t="str">
        <f>IF(OR(ISBLANK('!0'!AI1237),ISERROR('!0'!AI1237)),"",'!0'!AI1237)</f>
        <v/>
      </c>
      <c r="AD1235" t="str">
        <f>IF(OR(ISBLANK('!0'!AJ1237),ISERROR('!0'!AJ1237)),"",'!0'!AJ1237)</f>
        <v/>
      </c>
      <c r="AE1235" t="str">
        <f>IF(OR(ISBLANK('!0'!AK1237),ISERROR('!0'!AK1237)),"",'!0'!AK1237)</f>
        <v/>
      </c>
      <c r="AF1235" t="str">
        <f>IF(OR(ISBLANK('!0'!AL1237),ISERROR('!0'!AL1237)),"",'!0'!AL1237)</f>
        <v/>
      </c>
      <c r="AG1235" t="str">
        <f>IF(OR(ISBLANK('!0'!AM1237),ISERROR('!0'!AM1237)),"",'!0'!AM1237)</f>
        <v/>
      </c>
      <c r="AH1235" t="str">
        <f>IF(OR(ISBLANK('!0'!AN1237),ISERROR('!0'!AN1237)),"",'!0'!AN1237)</f>
        <v/>
      </c>
      <c r="AI1235" t="str">
        <f>IF(OR(ISBLANK('!0'!AO1237),ISERROR('!0'!AO1237)),"",'!0'!AO1237)</f>
        <v/>
      </c>
      <c r="AJ1235" t="str">
        <f>IF(OR(ISBLANK('!0'!AP1237),ISERROR('!0'!AP1237)),"",'!0'!AP1237)</f>
        <v/>
      </c>
      <c r="AK1235" t="str">
        <f>IF(OR(ISBLANK('!0'!AQ1237),ISERROR('!0'!AQ1237)),"",'!0'!AQ1237)</f>
        <v/>
      </c>
      <c r="AL1235" t="str">
        <f>IF(OR(ISBLANK('!0'!AR1237),ISERROR('!0'!AR1237)),"",'!0'!AR1237)</f>
        <v/>
      </c>
      <c r="AM1235" t="str">
        <f>IF(OR(ISBLANK('!0'!AS1237),ISERROR('!0'!AS1237)),"",'!0'!AS1237)</f>
        <v/>
      </c>
      <c r="AN1235" t="str">
        <f>IF(OR(ISBLANK('!0'!AT1237),ISERROR('!0'!AT1237)),"",'!0'!AT1237)</f>
        <v/>
      </c>
      <c r="AO1235" t="str">
        <f>IF(OR(ISBLANK('!0'!AU1237),ISERROR('!0'!AU1237)),"",'!0'!AU1237)</f>
        <v/>
      </c>
      <c r="AP1235" t="str">
        <f>IF(OR(ISBLANK('!0'!AV1237),ISERROR('!0'!AV1237)),"",'!0'!AV1237)</f>
        <v/>
      </c>
      <c r="AQ1235" t="str">
        <f>IF(OR(ISBLANK('!0'!AW1237),ISERROR('!0'!AW1237)),"",'!0'!AW1237)</f>
        <v/>
      </c>
      <c r="AR1235" t="str">
        <f>IF(OR(ISBLANK('!0'!AX1237),ISERROR('!0'!AX1237)),"",'!0'!AX1237)</f>
        <v/>
      </c>
      <c r="AS1235" t="str">
        <f>IF(OR(ISBLANK('!0'!AY1237),ISERROR('!0'!AY1237)),"",'!0'!AY1237)</f>
        <v/>
      </c>
      <c r="AT1235" t="str">
        <f>IF(OR(ISBLANK('!0'!AZ1237),ISERROR('!0'!AZ1237)),"",'!0'!AZ1237)</f>
        <v/>
      </c>
      <c r="AU1235" t="str">
        <f>IF(OR(ISBLANK('!0'!BA1237),ISERROR('!0'!BA1237)),"",'!0'!BA1237)</f>
        <v/>
      </c>
      <c r="AV1235" t="str">
        <f>IF(OR(ISBLANK('!0'!BB1237),ISERROR('!0'!BB1237)),"",'!0'!BB1237)</f>
        <v/>
      </c>
      <c r="AW1235" t="str">
        <f>IF(OR(ISBLANK('!0'!BC1237),ISERROR('!0'!BC1237)),"",'!0'!BC1237)</f>
        <v/>
      </c>
      <c r="AX1235" t="str">
        <f>IF(OR(ISBLANK('!0'!BD1237),ISERROR('!0'!BD1237)),"",'!0'!BD1237)</f>
        <v/>
      </c>
      <c r="AY1235" t="str">
        <f>IF(OR(ISBLANK('!0'!BE1237),ISERROR('!0'!BE1237)),"",'!0'!BE1237)</f>
        <v/>
      </c>
      <c r="AZ1235" t="str">
        <f>IF(OR(ISBLANK('!0'!BF1237),ISERROR('!0'!BF1237)),"",'!0'!BF1237)</f>
        <v/>
      </c>
      <c r="BA1235" t="str">
        <f>IF(OR(ISBLANK('!0'!BG1237),ISERROR('!0'!BG1237)),"",'!0'!BG1237)</f>
        <v/>
      </c>
      <c r="BB1235" t="str">
        <f>IF(OR(ISBLANK('!0'!BH1237),ISERROR('!0'!BH1237)),"",'!0'!BH1237)</f>
        <v/>
      </c>
      <c r="BC1235" t="str">
        <f>IF(OR(ISBLANK('!0'!BI1237),ISERROR('!0'!BI1237)),"",'!0'!BI1237)</f>
        <v/>
      </c>
    </row>
    <row r="1236" spans="1:55" ht="12.75" customHeight="1" x14ac:dyDescent="0.2">
      <c r="A1236" t="str">
        <f>IF(OR(ISBLANK('!0'!A1238),ISERROR('!0'!A1238)),"",'!0'!A1238)</f>
        <v/>
      </c>
      <c r="B1236" t="str">
        <f>IF(OR(ISBLANK('!0'!B1238),ISERROR('!0'!B1238)),"",'!0'!B1238)</f>
        <v/>
      </c>
      <c r="C1236" t="str">
        <f>IF(OR(ISBLANK('!0'!C1237),ISERROR('!0'!C1237)),"",'!0'!C1237)</f>
        <v/>
      </c>
      <c r="D1236" t="str">
        <f>IF(OR(ISBLANK('!0'!D1238),ISERROR('!0'!D1238)),"",'!0'!D1238)</f>
        <v/>
      </c>
      <c r="E1236" t="str">
        <f>IF(OR(ISBLANK('!0'!E1238),ISERROR('!0'!E1238)),"",'!0'!E1238)</f>
        <v/>
      </c>
      <c r="F1236" t="str">
        <f>IF(OR(ISBLANK('!0'!F1238),ISERROR('!0'!F1238)),"",'!0'!F1238)</f>
        <v/>
      </c>
      <c r="G1236" t="str">
        <f>IF(OR(ISBLANK('!0'!G1238),ISERROR('!0'!G1238)),"",'!0'!G1238)</f>
        <v/>
      </c>
      <c r="H1236" t="str">
        <f>IF(OR(ISBLANK('!0'!H1238),ISERROR('!0'!H1238)),"",'!0'!H1238)</f>
        <v/>
      </c>
      <c r="I1236" s="4" t="str">
        <f>IF(OR(ISBLANK('!0'!I1238),ISERROR('!0'!I1238)),"",'!0'!I1238)</f>
        <v/>
      </c>
      <c r="J1236" t="str">
        <f>IF(OR(ISBLANK('!0'!J1238),ISERROR('!0'!J1238)),"",'!0'!J1238)</f>
        <v/>
      </c>
      <c r="K1236" s="59" t="str">
        <f>IF(OR(ISBLANK('!0'!K1238),ISERROR('!0'!K1238)),"",'!0'!K1238)</f>
        <v/>
      </c>
      <c r="L1236" t="str">
        <f>IF(OR(ISBLANK('!0'!L1238),ISERROR('!0'!L1238)),"",'!0'!L1238)</f>
        <v/>
      </c>
      <c r="M1236" t="str">
        <f>IF(OR(ISBLANK('!0'!M1238),ISERROR('!0'!M1238)),"",'!0'!M1238)</f>
        <v/>
      </c>
      <c r="N1236" t="str">
        <f>IF(OR(ISBLANK('!0'!N1238),ISERROR('!0'!N1238)),"",'!0'!N1238)</f>
        <v/>
      </c>
      <c r="O1236" t="str">
        <f>IF(OR(ISBLANK('!0'!O1238),ISERROR('!0'!O1238)),"",'!0'!O1238)</f>
        <v/>
      </c>
      <c r="P1236" t="str">
        <f>IF(OR(ISBLANK('!0'!P1238),ISERROR('!0'!P1238)),"",'!0'!P1238)</f>
        <v/>
      </c>
      <c r="Q1236" t="str">
        <f>IF(OR(ISBLANK('!0'!Q1238),ISERROR('!0'!Q1238)),"",'!0'!Q1238)</f>
        <v/>
      </c>
      <c r="R1236" t="str">
        <f>IF(OR(ISBLANK('!0'!R1238),ISERROR('!0'!R1238)),"",'!0'!R1238)</f>
        <v/>
      </c>
      <c r="S1236" t="str">
        <f>IF(OR(ISBLANK('!0'!S1238),ISERROR('!0'!S1238)),"",'!0'!S1238)</f>
        <v/>
      </c>
      <c r="T1236" t="str">
        <f>IF(OR(ISBLANK('!0'!T1238),ISERROR('!0'!T1238)),"",'!0'!T1238)</f>
        <v/>
      </c>
      <c r="U1236" t="str">
        <f>IF(OR(ISBLANK('!0'!U1238),ISERROR('!0'!U1238)),"",'!0'!U1238)</f>
        <v/>
      </c>
      <c r="V1236" t="str">
        <f>IF(OR(ISBLANK('!0'!V1238),ISERROR('!0'!V1238)),"",'!0'!V1238)</f>
        <v/>
      </c>
      <c r="W1236" t="str">
        <f>IF(OR(ISBLANK('!0'!W1238),ISERROR('!0'!W1238)),"",'!0'!W1238)</f>
        <v/>
      </c>
      <c r="X1236" t="str">
        <f>IF(OR(ISBLANK('!0'!X1238),ISERROR('!0'!X1238)),"",'!0'!X1238)</f>
        <v/>
      </c>
      <c r="Y1236" t="str">
        <f>IF(OR(ISBLANK('!0'!Y1238),ISERROR('!0'!Y1238)),"",'!0'!Y1238)</f>
        <v/>
      </c>
      <c r="Z1236" t="str">
        <f>IF(OR(ISBLANK('!0'!Z1238),ISERROR('!0'!Z1238)),"",'!0'!Z1238)</f>
        <v/>
      </c>
      <c r="AA1236" t="str">
        <f>IF(OR(ISBLANK('!0'!AA1238),ISERROR('!0'!AA1238)),"",'!0'!AA1238)</f>
        <v/>
      </c>
      <c r="AB1236" t="str">
        <f>IF(OR(ISBLANK('!0'!AB1238),ISERROR('!0'!AB1238)),"",'!0'!AB1238)</f>
        <v/>
      </c>
      <c r="AC1236" t="str">
        <f>IF(OR(ISBLANK('!0'!AI1238),ISERROR('!0'!AI1238)),"",'!0'!AI1238)</f>
        <v/>
      </c>
      <c r="AD1236" t="str">
        <f>IF(OR(ISBLANK('!0'!AJ1238),ISERROR('!0'!AJ1238)),"",'!0'!AJ1238)</f>
        <v/>
      </c>
      <c r="AE1236" t="str">
        <f>IF(OR(ISBLANK('!0'!AK1238),ISERROR('!0'!AK1238)),"",'!0'!AK1238)</f>
        <v/>
      </c>
      <c r="AF1236" t="str">
        <f>IF(OR(ISBLANK('!0'!AL1238),ISERROR('!0'!AL1238)),"",'!0'!AL1238)</f>
        <v/>
      </c>
      <c r="AG1236" t="str">
        <f>IF(OR(ISBLANK('!0'!AM1238),ISERROR('!0'!AM1238)),"",'!0'!AM1238)</f>
        <v/>
      </c>
      <c r="AH1236" t="str">
        <f>IF(OR(ISBLANK('!0'!AN1238),ISERROR('!0'!AN1238)),"",'!0'!AN1238)</f>
        <v/>
      </c>
      <c r="AI1236" t="str">
        <f>IF(OR(ISBLANK('!0'!AO1238),ISERROR('!0'!AO1238)),"",'!0'!AO1238)</f>
        <v/>
      </c>
      <c r="AJ1236" t="str">
        <f>IF(OR(ISBLANK('!0'!AP1238),ISERROR('!0'!AP1238)),"",'!0'!AP1238)</f>
        <v/>
      </c>
      <c r="AK1236" t="str">
        <f>IF(OR(ISBLANK('!0'!AQ1238),ISERROR('!0'!AQ1238)),"",'!0'!AQ1238)</f>
        <v/>
      </c>
      <c r="AL1236" t="str">
        <f>IF(OR(ISBLANK('!0'!AR1238),ISERROR('!0'!AR1238)),"",'!0'!AR1238)</f>
        <v/>
      </c>
      <c r="AM1236" t="str">
        <f>IF(OR(ISBLANK('!0'!AS1238),ISERROR('!0'!AS1238)),"",'!0'!AS1238)</f>
        <v/>
      </c>
      <c r="AN1236" t="str">
        <f>IF(OR(ISBLANK('!0'!AT1238),ISERROR('!0'!AT1238)),"",'!0'!AT1238)</f>
        <v/>
      </c>
      <c r="AO1236" t="str">
        <f>IF(OR(ISBLANK('!0'!AU1238),ISERROR('!0'!AU1238)),"",'!0'!AU1238)</f>
        <v/>
      </c>
      <c r="AP1236" t="str">
        <f>IF(OR(ISBLANK('!0'!AV1238),ISERROR('!0'!AV1238)),"",'!0'!AV1238)</f>
        <v/>
      </c>
      <c r="AQ1236" t="str">
        <f>IF(OR(ISBLANK('!0'!AW1238),ISERROR('!0'!AW1238)),"",'!0'!AW1238)</f>
        <v/>
      </c>
      <c r="AR1236" t="str">
        <f>IF(OR(ISBLANK('!0'!AX1238),ISERROR('!0'!AX1238)),"",'!0'!AX1238)</f>
        <v/>
      </c>
      <c r="AS1236" t="str">
        <f>IF(OR(ISBLANK('!0'!AY1238),ISERROR('!0'!AY1238)),"",'!0'!AY1238)</f>
        <v/>
      </c>
      <c r="AT1236" t="str">
        <f>IF(OR(ISBLANK('!0'!AZ1238),ISERROR('!0'!AZ1238)),"",'!0'!AZ1238)</f>
        <v/>
      </c>
      <c r="AU1236" t="str">
        <f>IF(OR(ISBLANK('!0'!BA1238),ISERROR('!0'!BA1238)),"",'!0'!BA1238)</f>
        <v/>
      </c>
      <c r="AV1236" t="str">
        <f>IF(OR(ISBLANK('!0'!BB1238),ISERROR('!0'!BB1238)),"",'!0'!BB1238)</f>
        <v/>
      </c>
      <c r="AW1236" t="str">
        <f>IF(OR(ISBLANK('!0'!BC1238),ISERROR('!0'!BC1238)),"",'!0'!BC1238)</f>
        <v/>
      </c>
      <c r="AX1236" t="str">
        <f>IF(OR(ISBLANK('!0'!BD1238),ISERROR('!0'!BD1238)),"",'!0'!BD1238)</f>
        <v/>
      </c>
      <c r="AY1236" t="str">
        <f>IF(OR(ISBLANK('!0'!BE1238),ISERROR('!0'!BE1238)),"",'!0'!BE1238)</f>
        <v/>
      </c>
      <c r="AZ1236" t="str">
        <f>IF(OR(ISBLANK('!0'!BF1238),ISERROR('!0'!BF1238)),"",'!0'!BF1238)</f>
        <v/>
      </c>
      <c r="BA1236" t="str">
        <f>IF(OR(ISBLANK('!0'!BG1238),ISERROR('!0'!BG1238)),"",'!0'!BG1238)</f>
        <v/>
      </c>
      <c r="BB1236" t="str">
        <f>IF(OR(ISBLANK('!0'!BH1238),ISERROR('!0'!BH1238)),"",'!0'!BH1238)</f>
        <v/>
      </c>
      <c r="BC1236" t="str">
        <f>IF(OR(ISBLANK('!0'!BI1238),ISERROR('!0'!BI1238)),"",'!0'!BI1238)</f>
        <v/>
      </c>
    </row>
    <row r="1237" spans="1:55" ht="12.75" customHeight="1" x14ac:dyDescent="0.2">
      <c r="A1237" t="str">
        <f>IF(OR(ISBLANK('!0'!A1239),ISERROR('!0'!A1239)),"",'!0'!A1239)</f>
        <v/>
      </c>
      <c r="B1237" t="str">
        <f>IF(OR(ISBLANK('!0'!B1239),ISERROR('!0'!B1239)),"",'!0'!B1239)</f>
        <v/>
      </c>
      <c r="C1237" t="str">
        <f>IF(OR(ISBLANK('!0'!C1238),ISERROR('!0'!C1238)),"",'!0'!C1238)</f>
        <v/>
      </c>
      <c r="D1237" t="str">
        <f>IF(OR(ISBLANK('!0'!D1239),ISERROR('!0'!D1239)),"",'!0'!D1239)</f>
        <v/>
      </c>
      <c r="E1237" t="str">
        <f>IF(OR(ISBLANK('!0'!E1239),ISERROR('!0'!E1239)),"",'!0'!E1239)</f>
        <v/>
      </c>
      <c r="F1237" t="str">
        <f>IF(OR(ISBLANK('!0'!F1239),ISERROR('!0'!F1239)),"",'!0'!F1239)</f>
        <v/>
      </c>
      <c r="G1237" t="str">
        <f>IF(OR(ISBLANK('!0'!G1239),ISERROR('!0'!G1239)),"",'!0'!G1239)</f>
        <v/>
      </c>
      <c r="H1237" t="str">
        <f>IF(OR(ISBLANK('!0'!H1239),ISERROR('!0'!H1239)),"",'!0'!H1239)</f>
        <v/>
      </c>
      <c r="I1237" s="4" t="str">
        <f>IF(OR(ISBLANK('!0'!I1239),ISERROR('!0'!I1239)),"",'!0'!I1239)</f>
        <v/>
      </c>
      <c r="J1237" t="str">
        <f>IF(OR(ISBLANK('!0'!J1239),ISERROR('!0'!J1239)),"",'!0'!J1239)</f>
        <v/>
      </c>
      <c r="K1237" s="59" t="str">
        <f>IF(OR(ISBLANK('!0'!K1239),ISERROR('!0'!K1239)),"",'!0'!K1239)</f>
        <v/>
      </c>
      <c r="L1237" t="str">
        <f>IF(OR(ISBLANK('!0'!L1239),ISERROR('!0'!L1239)),"",'!0'!L1239)</f>
        <v/>
      </c>
      <c r="M1237" t="str">
        <f>IF(OR(ISBLANK('!0'!M1239),ISERROR('!0'!M1239)),"",'!0'!M1239)</f>
        <v/>
      </c>
      <c r="N1237" t="str">
        <f>IF(OR(ISBLANK('!0'!N1239),ISERROR('!0'!N1239)),"",'!0'!N1239)</f>
        <v/>
      </c>
      <c r="O1237" t="str">
        <f>IF(OR(ISBLANK('!0'!O1239),ISERROR('!0'!O1239)),"",'!0'!O1239)</f>
        <v/>
      </c>
      <c r="P1237" t="str">
        <f>IF(OR(ISBLANK('!0'!P1239),ISERROR('!0'!P1239)),"",'!0'!P1239)</f>
        <v/>
      </c>
      <c r="Q1237" t="str">
        <f>IF(OR(ISBLANK('!0'!Q1239),ISERROR('!0'!Q1239)),"",'!0'!Q1239)</f>
        <v/>
      </c>
      <c r="R1237" t="str">
        <f>IF(OR(ISBLANK('!0'!R1239),ISERROR('!0'!R1239)),"",'!0'!R1239)</f>
        <v/>
      </c>
      <c r="S1237" t="str">
        <f>IF(OR(ISBLANK('!0'!S1239),ISERROR('!0'!S1239)),"",'!0'!S1239)</f>
        <v/>
      </c>
      <c r="T1237" t="str">
        <f>IF(OR(ISBLANK('!0'!T1239),ISERROR('!0'!T1239)),"",'!0'!T1239)</f>
        <v/>
      </c>
      <c r="U1237" t="str">
        <f>IF(OR(ISBLANK('!0'!U1239),ISERROR('!0'!U1239)),"",'!0'!U1239)</f>
        <v/>
      </c>
      <c r="V1237" t="str">
        <f>IF(OR(ISBLANK('!0'!V1239),ISERROR('!0'!V1239)),"",'!0'!V1239)</f>
        <v/>
      </c>
      <c r="W1237" t="str">
        <f>IF(OR(ISBLANK('!0'!W1239),ISERROR('!0'!W1239)),"",'!0'!W1239)</f>
        <v/>
      </c>
      <c r="X1237" t="str">
        <f>IF(OR(ISBLANK('!0'!X1239),ISERROR('!0'!X1239)),"",'!0'!X1239)</f>
        <v/>
      </c>
      <c r="Y1237" t="str">
        <f>IF(OR(ISBLANK('!0'!Y1239),ISERROR('!0'!Y1239)),"",'!0'!Y1239)</f>
        <v/>
      </c>
      <c r="Z1237" t="str">
        <f>IF(OR(ISBLANK('!0'!Z1239),ISERROR('!0'!Z1239)),"",'!0'!Z1239)</f>
        <v/>
      </c>
      <c r="AA1237" t="str">
        <f>IF(OR(ISBLANK('!0'!AA1239),ISERROR('!0'!AA1239)),"",'!0'!AA1239)</f>
        <v/>
      </c>
      <c r="AB1237" t="str">
        <f>IF(OR(ISBLANK('!0'!AB1239),ISERROR('!0'!AB1239)),"",'!0'!AB1239)</f>
        <v/>
      </c>
      <c r="AC1237" t="str">
        <f>IF(OR(ISBLANK('!0'!AI1239),ISERROR('!0'!AI1239)),"",'!0'!AI1239)</f>
        <v/>
      </c>
      <c r="AD1237" t="str">
        <f>IF(OR(ISBLANK('!0'!AJ1239),ISERROR('!0'!AJ1239)),"",'!0'!AJ1239)</f>
        <v/>
      </c>
      <c r="AE1237" t="str">
        <f>IF(OR(ISBLANK('!0'!AK1239),ISERROR('!0'!AK1239)),"",'!0'!AK1239)</f>
        <v/>
      </c>
      <c r="AF1237" t="str">
        <f>IF(OR(ISBLANK('!0'!AL1239),ISERROR('!0'!AL1239)),"",'!0'!AL1239)</f>
        <v/>
      </c>
      <c r="AG1237" t="str">
        <f>IF(OR(ISBLANK('!0'!AM1239),ISERROR('!0'!AM1239)),"",'!0'!AM1239)</f>
        <v/>
      </c>
      <c r="AH1237" t="str">
        <f>IF(OR(ISBLANK('!0'!AN1239),ISERROR('!0'!AN1239)),"",'!0'!AN1239)</f>
        <v/>
      </c>
      <c r="AI1237" t="str">
        <f>IF(OR(ISBLANK('!0'!AO1239),ISERROR('!0'!AO1239)),"",'!0'!AO1239)</f>
        <v/>
      </c>
      <c r="AJ1237" t="str">
        <f>IF(OR(ISBLANK('!0'!AP1239),ISERROR('!0'!AP1239)),"",'!0'!AP1239)</f>
        <v/>
      </c>
      <c r="AK1237" t="str">
        <f>IF(OR(ISBLANK('!0'!AQ1239),ISERROR('!0'!AQ1239)),"",'!0'!AQ1239)</f>
        <v/>
      </c>
      <c r="AL1237" t="str">
        <f>IF(OR(ISBLANK('!0'!AR1239),ISERROR('!0'!AR1239)),"",'!0'!AR1239)</f>
        <v/>
      </c>
      <c r="AM1237" t="str">
        <f>IF(OR(ISBLANK('!0'!AS1239),ISERROR('!0'!AS1239)),"",'!0'!AS1239)</f>
        <v/>
      </c>
      <c r="AN1237" t="str">
        <f>IF(OR(ISBLANK('!0'!AT1239),ISERROR('!0'!AT1239)),"",'!0'!AT1239)</f>
        <v/>
      </c>
      <c r="AO1237" t="str">
        <f>IF(OR(ISBLANK('!0'!AU1239),ISERROR('!0'!AU1239)),"",'!0'!AU1239)</f>
        <v/>
      </c>
      <c r="AP1237" t="str">
        <f>IF(OR(ISBLANK('!0'!AV1239),ISERROR('!0'!AV1239)),"",'!0'!AV1239)</f>
        <v/>
      </c>
      <c r="AQ1237" t="str">
        <f>IF(OR(ISBLANK('!0'!AW1239),ISERROR('!0'!AW1239)),"",'!0'!AW1239)</f>
        <v/>
      </c>
      <c r="AR1237" t="str">
        <f>IF(OR(ISBLANK('!0'!AX1239),ISERROR('!0'!AX1239)),"",'!0'!AX1239)</f>
        <v/>
      </c>
      <c r="AS1237" t="str">
        <f>IF(OR(ISBLANK('!0'!AY1239),ISERROR('!0'!AY1239)),"",'!0'!AY1239)</f>
        <v/>
      </c>
      <c r="AT1237" t="str">
        <f>IF(OR(ISBLANK('!0'!AZ1239),ISERROR('!0'!AZ1239)),"",'!0'!AZ1239)</f>
        <v/>
      </c>
      <c r="AU1237" t="str">
        <f>IF(OR(ISBLANK('!0'!BA1239),ISERROR('!0'!BA1239)),"",'!0'!BA1239)</f>
        <v/>
      </c>
      <c r="AV1237" t="str">
        <f>IF(OR(ISBLANK('!0'!BB1239),ISERROR('!0'!BB1239)),"",'!0'!BB1239)</f>
        <v/>
      </c>
      <c r="AW1237" t="str">
        <f>IF(OR(ISBLANK('!0'!BC1239),ISERROR('!0'!BC1239)),"",'!0'!BC1239)</f>
        <v/>
      </c>
      <c r="AX1237" t="str">
        <f>IF(OR(ISBLANK('!0'!BD1239),ISERROR('!0'!BD1239)),"",'!0'!BD1239)</f>
        <v/>
      </c>
      <c r="AY1237" t="str">
        <f>IF(OR(ISBLANK('!0'!BE1239),ISERROR('!0'!BE1239)),"",'!0'!BE1239)</f>
        <v/>
      </c>
      <c r="AZ1237" t="str">
        <f>IF(OR(ISBLANK('!0'!BF1239),ISERROR('!0'!BF1239)),"",'!0'!BF1239)</f>
        <v/>
      </c>
      <c r="BA1237" t="str">
        <f>IF(OR(ISBLANK('!0'!BG1239),ISERROR('!0'!BG1239)),"",'!0'!BG1239)</f>
        <v/>
      </c>
      <c r="BB1237" t="str">
        <f>IF(OR(ISBLANK('!0'!BH1239),ISERROR('!0'!BH1239)),"",'!0'!BH1239)</f>
        <v/>
      </c>
      <c r="BC1237" t="str">
        <f>IF(OR(ISBLANK('!0'!BI1239),ISERROR('!0'!BI1239)),"",'!0'!BI1239)</f>
        <v/>
      </c>
    </row>
    <row r="1238" spans="1:55" ht="12.75" customHeight="1" x14ac:dyDescent="0.2">
      <c r="A1238" t="str">
        <f>IF(OR(ISBLANK('!0'!A1240),ISERROR('!0'!A1240)),"",'!0'!A1240)</f>
        <v/>
      </c>
      <c r="B1238" t="str">
        <f>IF(OR(ISBLANK('!0'!B1240),ISERROR('!0'!B1240)),"",'!0'!B1240)</f>
        <v/>
      </c>
      <c r="C1238" t="str">
        <f>IF(OR(ISBLANK('!0'!C1239),ISERROR('!0'!C1239)),"",'!0'!C1239)</f>
        <v/>
      </c>
      <c r="D1238" t="str">
        <f>IF(OR(ISBLANK('!0'!D1240),ISERROR('!0'!D1240)),"",'!0'!D1240)</f>
        <v/>
      </c>
      <c r="E1238" t="str">
        <f>IF(OR(ISBLANK('!0'!E1240),ISERROR('!0'!E1240)),"",'!0'!E1240)</f>
        <v/>
      </c>
      <c r="F1238" t="str">
        <f>IF(OR(ISBLANK('!0'!F1240),ISERROR('!0'!F1240)),"",'!0'!F1240)</f>
        <v/>
      </c>
      <c r="G1238" t="str">
        <f>IF(OR(ISBLANK('!0'!G1240),ISERROR('!0'!G1240)),"",'!0'!G1240)</f>
        <v/>
      </c>
      <c r="H1238" t="str">
        <f>IF(OR(ISBLANK('!0'!H1240),ISERROR('!0'!H1240)),"",'!0'!H1240)</f>
        <v/>
      </c>
      <c r="I1238" s="4" t="str">
        <f>IF(OR(ISBLANK('!0'!I1240),ISERROR('!0'!I1240)),"",'!0'!I1240)</f>
        <v/>
      </c>
      <c r="J1238" t="str">
        <f>IF(OR(ISBLANK('!0'!J1240),ISERROR('!0'!J1240)),"",'!0'!J1240)</f>
        <v/>
      </c>
      <c r="K1238" s="59" t="str">
        <f>IF(OR(ISBLANK('!0'!K1240),ISERROR('!0'!K1240)),"",'!0'!K1240)</f>
        <v/>
      </c>
      <c r="L1238" t="str">
        <f>IF(OR(ISBLANK('!0'!L1240),ISERROR('!0'!L1240)),"",'!0'!L1240)</f>
        <v/>
      </c>
      <c r="M1238" t="str">
        <f>IF(OR(ISBLANK('!0'!M1240),ISERROR('!0'!M1240)),"",'!0'!M1240)</f>
        <v/>
      </c>
      <c r="N1238" t="str">
        <f>IF(OR(ISBLANK('!0'!N1240),ISERROR('!0'!N1240)),"",'!0'!N1240)</f>
        <v/>
      </c>
      <c r="O1238" t="str">
        <f>IF(OR(ISBLANK('!0'!O1240),ISERROR('!0'!O1240)),"",'!0'!O1240)</f>
        <v/>
      </c>
      <c r="P1238" t="str">
        <f>IF(OR(ISBLANK('!0'!P1240),ISERROR('!0'!P1240)),"",'!0'!P1240)</f>
        <v/>
      </c>
      <c r="Q1238" t="str">
        <f>IF(OR(ISBLANK('!0'!Q1240),ISERROR('!0'!Q1240)),"",'!0'!Q1240)</f>
        <v/>
      </c>
      <c r="R1238" t="str">
        <f>IF(OR(ISBLANK('!0'!R1240),ISERROR('!0'!R1240)),"",'!0'!R1240)</f>
        <v/>
      </c>
      <c r="S1238" t="str">
        <f>IF(OR(ISBLANK('!0'!S1240),ISERROR('!0'!S1240)),"",'!0'!S1240)</f>
        <v/>
      </c>
      <c r="T1238" t="str">
        <f>IF(OR(ISBLANK('!0'!T1240),ISERROR('!0'!T1240)),"",'!0'!T1240)</f>
        <v/>
      </c>
      <c r="U1238" t="str">
        <f>IF(OR(ISBLANK('!0'!U1240),ISERROR('!0'!U1240)),"",'!0'!U1240)</f>
        <v/>
      </c>
      <c r="V1238" t="str">
        <f>IF(OR(ISBLANK('!0'!V1240),ISERROR('!0'!V1240)),"",'!0'!V1240)</f>
        <v/>
      </c>
      <c r="W1238" t="str">
        <f>IF(OR(ISBLANK('!0'!W1240),ISERROR('!0'!W1240)),"",'!0'!W1240)</f>
        <v/>
      </c>
      <c r="X1238" t="str">
        <f>IF(OR(ISBLANK('!0'!X1240),ISERROR('!0'!X1240)),"",'!0'!X1240)</f>
        <v/>
      </c>
      <c r="Y1238" t="str">
        <f>IF(OR(ISBLANK('!0'!Y1240),ISERROR('!0'!Y1240)),"",'!0'!Y1240)</f>
        <v/>
      </c>
      <c r="Z1238" t="str">
        <f>IF(OR(ISBLANK('!0'!Z1240),ISERROR('!0'!Z1240)),"",'!0'!Z1240)</f>
        <v/>
      </c>
      <c r="AA1238" t="str">
        <f>IF(OR(ISBLANK('!0'!AA1240),ISERROR('!0'!AA1240)),"",'!0'!AA1240)</f>
        <v/>
      </c>
      <c r="AB1238" t="str">
        <f>IF(OR(ISBLANK('!0'!AB1240),ISERROR('!0'!AB1240)),"",'!0'!AB1240)</f>
        <v/>
      </c>
      <c r="AC1238" t="str">
        <f>IF(OR(ISBLANK('!0'!AI1240),ISERROR('!0'!AI1240)),"",'!0'!AI1240)</f>
        <v/>
      </c>
      <c r="AD1238" t="str">
        <f>IF(OR(ISBLANK('!0'!AJ1240),ISERROR('!0'!AJ1240)),"",'!0'!AJ1240)</f>
        <v/>
      </c>
      <c r="AE1238" t="str">
        <f>IF(OR(ISBLANK('!0'!AK1240),ISERROR('!0'!AK1240)),"",'!0'!AK1240)</f>
        <v/>
      </c>
      <c r="AF1238" t="str">
        <f>IF(OR(ISBLANK('!0'!AL1240),ISERROR('!0'!AL1240)),"",'!0'!AL1240)</f>
        <v/>
      </c>
      <c r="AG1238" t="str">
        <f>IF(OR(ISBLANK('!0'!AM1240),ISERROR('!0'!AM1240)),"",'!0'!AM1240)</f>
        <v/>
      </c>
      <c r="AH1238" t="str">
        <f>IF(OR(ISBLANK('!0'!AN1240),ISERROR('!0'!AN1240)),"",'!0'!AN1240)</f>
        <v/>
      </c>
      <c r="AI1238" t="str">
        <f>IF(OR(ISBLANK('!0'!AO1240),ISERROR('!0'!AO1240)),"",'!0'!AO1240)</f>
        <v/>
      </c>
      <c r="AJ1238" t="str">
        <f>IF(OR(ISBLANK('!0'!AP1240),ISERROR('!0'!AP1240)),"",'!0'!AP1240)</f>
        <v/>
      </c>
      <c r="AK1238" t="str">
        <f>IF(OR(ISBLANK('!0'!AQ1240),ISERROR('!0'!AQ1240)),"",'!0'!AQ1240)</f>
        <v/>
      </c>
      <c r="AL1238" t="str">
        <f>IF(OR(ISBLANK('!0'!AR1240),ISERROR('!0'!AR1240)),"",'!0'!AR1240)</f>
        <v/>
      </c>
      <c r="AM1238" t="str">
        <f>IF(OR(ISBLANK('!0'!AS1240),ISERROR('!0'!AS1240)),"",'!0'!AS1240)</f>
        <v/>
      </c>
      <c r="AN1238" t="str">
        <f>IF(OR(ISBLANK('!0'!AT1240),ISERROR('!0'!AT1240)),"",'!0'!AT1240)</f>
        <v/>
      </c>
      <c r="AO1238" t="str">
        <f>IF(OR(ISBLANK('!0'!AU1240),ISERROR('!0'!AU1240)),"",'!0'!AU1240)</f>
        <v/>
      </c>
      <c r="AP1238" t="str">
        <f>IF(OR(ISBLANK('!0'!AV1240),ISERROR('!0'!AV1240)),"",'!0'!AV1240)</f>
        <v/>
      </c>
      <c r="AQ1238" t="str">
        <f>IF(OR(ISBLANK('!0'!AW1240),ISERROR('!0'!AW1240)),"",'!0'!AW1240)</f>
        <v/>
      </c>
      <c r="AR1238" t="str">
        <f>IF(OR(ISBLANK('!0'!AX1240),ISERROR('!0'!AX1240)),"",'!0'!AX1240)</f>
        <v/>
      </c>
      <c r="AS1238" t="str">
        <f>IF(OR(ISBLANK('!0'!AY1240),ISERROR('!0'!AY1240)),"",'!0'!AY1240)</f>
        <v/>
      </c>
      <c r="AT1238" t="str">
        <f>IF(OR(ISBLANK('!0'!AZ1240),ISERROR('!0'!AZ1240)),"",'!0'!AZ1240)</f>
        <v/>
      </c>
      <c r="AU1238" t="str">
        <f>IF(OR(ISBLANK('!0'!BA1240),ISERROR('!0'!BA1240)),"",'!0'!BA1240)</f>
        <v/>
      </c>
      <c r="AV1238" t="str">
        <f>IF(OR(ISBLANK('!0'!BB1240),ISERROR('!0'!BB1240)),"",'!0'!BB1240)</f>
        <v/>
      </c>
      <c r="AW1238" t="str">
        <f>IF(OR(ISBLANK('!0'!BC1240),ISERROR('!0'!BC1240)),"",'!0'!BC1240)</f>
        <v/>
      </c>
      <c r="AX1238" t="str">
        <f>IF(OR(ISBLANK('!0'!BD1240),ISERROR('!0'!BD1240)),"",'!0'!BD1240)</f>
        <v/>
      </c>
      <c r="AY1238" t="str">
        <f>IF(OR(ISBLANK('!0'!BE1240),ISERROR('!0'!BE1240)),"",'!0'!BE1240)</f>
        <v/>
      </c>
      <c r="AZ1238" t="str">
        <f>IF(OR(ISBLANK('!0'!BF1240),ISERROR('!0'!BF1240)),"",'!0'!BF1240)</f>
        <v/>
      </c>
      <c r="BA1238" t="str">
        <f>IF(OR(ISBLANK('!0'!BG1240),ISERROR('!0'!BG1240)),"",'!0'!BG1240)</f>
        <v/>
      </c>
      <c r="BB1238" t="str">
        <f>IF(OR(ISBLANK('!0'!BH1240),ISERROR('!0'!BH1240)),"",'!0'!BH1240)</f>
        <v/>
      </c>
      <c r="BC1238" t="str">
        <f>IF(OR(ISBLANK('!0'!BI1240),ISERROR('!0'!BI1240)),"",'!0'!BI1240)</f>
        <v/>
      </c>
    </row>
    <row r="1239" spans="1:55" ht="12.75" customHeight="1" x14ac:dyDescent="0.2">
      <c r="A1239" t="str">
        <f>IF(OR(ISBLANK('!0'!A1241),ISERROR('!0'!A1241)),"",'!0'!A1241)</f>
        <v/>
      </c>
      <c r="B1239" t="str">
        <f>IF(OR(ISBLANK('!0'!B1241),ISERROR('!0'!B1241)),"",'!0'!B1241)</f>
        <v/>
      </c>
      <c r="C1239" t="str">
        <f>IF(OR(ISBLANK('!0'!C1240),ISERROR('!0'!C1240)),"",'!0'!C1240)</f>
        <v/>
      </c>
      <c r="D1239" t="str">
        <f>IF(OR(ISBLANK('!0'!D1241),ISERROR('!0'!D1241)),"",'!0'!D1241)</f>
        <v/>
      </c>
      <c r="E1239" t="str">
        <f>IF(OR(ISBLANK('!0'!E1241),ISERROR('!0'!E1241)),"",'!0'!E1241)</f>
        <v/>
      </c>
      <c r="F1239" t="str">
        <f>IF(OR(ISBLANK('!0'!F1241),ISERROR('!0'!F1241)),"",'!0'!F1241)</f>
        <v/>
      </c>
      <c r="G1239" t="str">
        <f>IF(OR(ISBLANK('!0'!G1241),ISERROR('!0'!G1241)),"",'!0'!G1241)</f>
        <v/>
      </c>
      <c r="H1239" t="str">
        <f>IF(OR(ISBLANK('!0'!H1241),ISERROR('!0'!H1241)),"",'!0'!H1241)</f>
        <v/>
      </c>
      <c r="I1239" s="4" t="str">
        <f>IF(OR(ISBLANK('!0'!I1241),ISERROR('!0'!I1241)),"",'!0'!I1241)</f>
        <v/>
      </c>
      <c r="J1239" t="str">
        <f>IF(OR(ISBLANK('!0'!J1241),ISERROR('!0'!J1241)),"",'!0'!J1241)</f>
        <v/>
      </c>
      <c r="K1239" s="59" t="str">
        <f>IF(OR(ISBLANK('!0'!K1241),ISERROR('!0'!K1241)),"",'!0'!K1241)</f>
        <v/>
      </c>
      <c r="L1239" t="str">
        <f>IF(OR(ISBLANK('!0'!L1241),ISERROR('!0'!L1241)),"",'!0'!L1241)</f>
        <v/>
      </c>
      <c r="M1239" t="str">
        <f>IF(OR(ISBLANK('!0'!M1241),ISERROR('!0'!M1241)),"",'!0'!M1241)</f>
        <v/>
      </c>
      <c r="N1239" t="str">
        <f>IF(OR(ISBLANK('!0'!N1241),ISERROR('!0'!N1241)),"",'!0'!N1241)</f>
        <v/>
      </c>
      <c r="O1239" t="str">
        <f>IF(OR(ISBLANK('!0'!O1241),ISERROR('!0'!O1241)),"",'!0'!O1241)</f>
        <v/>
      </c>
      <c r="P1239" t="str">
        <f>IF(OR(ISBLANK('!0'!P1241),ISERROR('!0'!P1241)),"",'!0'!P1241)</f>
        <v/>
      </c>
      <c r="Q1239" t="str">
        <f>IF(OR(ISBLANK('!0'!Q1241),ISERROR('!0'!Q1241)),"",'!0'!Q1241)</f>
        <v/>
      </c>
      <c r="R1239" t="str">
        <f>IF(OR(ISBLANK('!0'!R1241),ISERROR('!0'!R1241)),"",'!0'!R1241)</f>
        <v/>
      </c>
      <c r="S1239" t="str">
        <f>IF(OR(ISBLANK('!0'!S1241),ISERROR('!0'!S1241)),"",'!0'!S1241)</f>
        <v/>
      </c>
      <c r="T1239" t="str">
        <f>IF(OR(ISBLANK('!0'!T1241),ISERROR('!0'!T1241)),"",'!0'!T1241)</f>
        <v/>
      </c>
      <c r="U1239" t="str">
        <f>IF(OR(ISBLANK('!0'!U1241),ISERROR('!0'!U1241)),"",'!0'!U1241)</f>
        <v/>
      </c>
      <c r="V1239" t="str">
        <f>IF(OR(ISBLANK('!0'!V1241),ISERROR('!0'!V1241)),"",'!0'!V1241)</f>
        <v/>
      </c>
      <c r="W1239" t="str">
        <f>IF(OR(ISBLANK('!0'!W1241),ISERROR('!0'!W1241)),"",'!0'!W1241)</f>
        <v/>
      </c>
      <c r="X1239" t="str">
        <f>IF(OR(ISBLANK('!0'!X1241),ISERROR('!0'!X1241)),"",'!0'!X1241)</f>
        <v/>
      </c>
      <c r="Y1239" t="str">
        <f>IF(OR(ISBLANK('!0'!Y1241),ISERROR('!0'!Y1241)),"",'!0'!Y1241)</f>
        <v/>
      </c>
      <c r="Z1239" t="str">
        <f>IF(OR(ISBLANK('!0'!Z1241),ISERROR('!0'!Z1241)),"",'!0'!Z1241)</f>
        <v/>
      </c>
      <c r="AA1239" t="str">
        <f>IF(OR(ISBLANK('!0'!AA1241),ISERROR('!0'!AA1241)),"",'!0'!AA1241)</f>
        <v/>
      </c>
      <c r="AB1239" t="str">
        <f>IF(OR(ISBLANK('!0'!AB1241),ISERROR('!0'!AB1241)),"",'!0'!AB1241)</f>
        <v/>
      </c>
      <c r="AC1239" t="str">
        <f>IF(OR(ISBLANK('!0'!AI1241),ISERROR('!0'!AI1241)),"",'!0'!AI1241)</f>
        <v/>
      </c>
      <c r="AD1239" t="str">
        <f>IF(OR(ISBLANK('!0'!AJ1241),ISERROR('!0'!AJ1241)),"",'!0'!AJ1241)</f>
        <v/>
      </c>
      <c r="AE1239" t="str">
        <f>IF(OR(ISBLANK('!0'!AK1241),ISERROR('!0'!AK1241)),"",'!0'!AK1241)</f>
        <v/>
      </c>
      <c r="AF1239" t="str">
        <f>IF(OR(ISBLANK('!0'!AL1241),ISERROR('!0'!AL1241)),"",'!0'!AL1241)</f>
        <v/>
      </c>
      <c r="AG1239" t="str">
        <f>IF(OR(ISBLANK('!0'!AM1241),ISERROR('!0'!AM1241)),"",'!0'!AM1241)</f>
        <v/>
      </c>
      <c r="AH1239" t="str">
        <f>IF(OR(ISBLANK('!0'!AN1241),ISERROR('!0'!AN1241)),"",'!0'!AN1241)</f>
        <v/>
      </c>
      <c r="AI1239" t="str">
        <f>IF(OR(ISBLANK('!0'!AO1241),ISERROR('!0'!AO1241)),"",'!0'!AO1241)</f>
        <v/>
      </c>
      <c r="AJ1239" t="str">
        <f>IF(OR(ISBLANK('!0'!AP1241),ISERROR('!0'!AP1241)),"",'!0'!AP1241)</f>
        <v/>
      </c>
      <c r="AK1239" t="str">
        <f>IF(OR(ISBLANK('!0'!AQ1241),ISERROR('!0'!AQ1241)),"",'!0'!AQ1241)</f>
        <v/>
      </c>
      <c r="AL1239" t="str">
        <f>IF(OR(ISBLANK('!0'!AR1241),ISERROR('!0'!AR1241)),"",'!0'!AR1241)</f>
        <v/>
      </c>
      <c r="AM1239" t="str">
        <f>IF(OR(ISBLANK('!0'!AS1241),ISERROR('!0'!AS1241)),"",'!0'!AS1241)</f>
        <v/>
      </c>
      <c r="AN1239" t="str">
        <f>IF(OR(ISBLANK('!0'!AT1241),ISERROR('!0'!AT1241)),"",'!0'!AT1241)</f>
        <v/>
      </c>
      <c r="AO1239" t="str">
        <f>IF(OR(ISBLANK('!0'!AU1241),ISERROR('!0'!AU1241)),"",'!0'!AU1241)</f>
        <v/>
      </c>
      <c r="AP1239" t="str">
        <f>IF(OR(ISBLANK('!0'!AV1241),ISERROR('!0'!AV1241)),"",'!0'!AV1241)</f>
        <v/>
      </c>
      <c r="AQ1239" t="str">
        <f>IF(OR(ISBLANK('!0'!AW1241),ISERROR('!0'!AW1241)),"",'!0'!AW1241)</f>
        <v/>
      </c>
      <c r="AR1239" t="str">
        <f>IF(OR(ISBLANK('!0'!AX1241),ISERROR('!0'!AX1241)),"",'!0'!AX1241)</f>
        <v/>
      </c>
      <c r="AS1239" t="str">
        <f>IF(OR(ISBLANK('!0'!AY1241),ISERROR('!0'!AY1241)),"",'!0'!AY1241)</f>
        <v/>
      </c>
      <c r="AT1239" t="str">
        <f>IF(OR(ISBLANK('!0'!AZ1241),ISERROR('!0'!AZ1241)),"",'!0'!AZ1241)</f>
        <v/>
      </c>
      <c r="AU1239" t="str">
        <f>IF(OR(ISBLANK('!0'!BA1241),ISERROR('!0'!BA1241)),"",'!0'!BA1241)</f>
        <v/>
      </c>
      <c r="AV1239" t="str">
        <f>IF(OR(ISBLANK('!0'!BB1241),ISERROR('!0'!BB1241)),"",'!0'!BB1241)</f>
        <v/>
      </c>
      <c r="AW1239" t="str">
        <f>IF(OR(ISBLANK('!0'!BC1241),ISERROR('!0'!BC1241)),"",'!0'!BC1241)</f>
        <v/>
      </c>
      <c r="AX1239" t="str">
        <f>IF(OR(ISBLANK('!0'!BD1241),ISERROR('!0'!BD1241)),"",'!0'!BD1241)</f>
        <v/>
      </c>
      <c r="AY1239" t="str">
        <f>IF(OR(ISBLANK('!0'!BE1241),ISERROR('!0'!BE1241)),"",'!0'!BE1241)</f>
        <v/>
      </c>
      <c r="AZ1239" t="str">
        <f>IF(OR(ISBLANK('!0'!BF1241),ISERROR('!0'!BF1241)),"",'!0'!BF1241)</f>
        <v/>
      </c>
      <c r="BA1239" t="str">
        <f>IF(OR(ISBLANK('!0'!BG1241),ISERROR('!0'!BG1241)),"",'!0'!BG1241)</f>
        <v/>
      </c>
      <c r="BB1239" t="str">
        <f>IF(OR(ISBLANK('!0'!BH1241),ISERROR('!0'!BH1241)),"",'!0'!BH1241)</f>
        <v/>
      </c>
      <c r="BC1239" t="str">
        <f>IF(OR(ISBLANK('!0'!BI1241),ISERROR('!0'!BI1241)),"",'!0'!BI1241)</f>
        <v/>
      </c>
    </row>
    <row r="1240" spans="1:55" ht="12.75" customHeight="1" x14ac:dyDescent="0.2">
      <c r="A1240" t="str">
        <f>IF(OR(ISBLANK('!0'!A1242),ISERROR('!0'!A1242)),"",'!0'!A1242)</f>
        <v/>
      </c>
      <c r="B1240" t="str">
        <f>IF(OR(ISBLANK('!0'!B1242),ISERROR('!0'!B1242)),"",'!0'!B1242)</f>
        <v/>
      </c>
      <c r="C1240" t="str">
        <f>IF(OR(ISBLANK('!0'!C1241),ISERROR('!0'!C1241)),"",'!0'!C1241)</f>
        <v/>
      </c>
      <c r="D1240" t="str">
        <f>IF(OR(ISBLANK('!0'!D1242),ISERROR('!0'!D1242)),"",'!0'!D1242)</f>
        <v/>
      </c>
      <c r="E1240" t="str">
        <f>IF(OR(ISBLANK('!0'!E1242),ISERROR('!0'!E1242)),"",'!0'!E1242)</f>
        <v/>
      </c>
      <c r="F1240" t="str">
        <f>IF(OR(ISBLANK('!0'!F1242),ISERROR('!0'!F1242)),"",'!0'!F1242)</f>
        <v/>
      </c>
      <c r="G1240" t="str">
        <f>IF(OR(ISBLANK('!0'!G1242),ISERROR('!0'!G1242)),"",'!0'!G1242)</f>
        <v/>
      </c>
      <c r="H1240" t="str">
        <f>IF(OR(ISBLANK('!0'!H1242),ISERROR('!0'!H1242)),"",'!0'!H1242)</f>
        <v/>
      </c>
      <c r="I1240" s="4" t="str">
        <f>IF(OR(ISBLANK('!0'!I1242),ISERROR('!0'!I1242)),"",'!0'!I1242)</f>
        <v/>
      </c>
      <c r="J1240" t="str">
        <f>IF(OR(ISBLANK('!0'!J1242),ISERROR('!0'!J1242)),"",'!0'!J1242)</f>
        <v/>
      </c>
      <c r="K1240" s="59" t="str">
        <f>IF(OR(ISBLANK('!0'!K1242),ISERROR('!0'!K1242)),"",'!0'!K1242)</f>
        <v/>
      </c>
      <c r="L1240" t="str">
        <f>IF(OR(ISBLANK('!0'!L1242),ISERROR('!0'!L1242)),"",'!0'!L1242)</f>
        <v/>
      </c>
      <c r="M1240" t="str">
        <f>IF(OR(ISBLANK('!0'!M1242),ISERROR('!0'!M1242)),"",'!0'!M1242)</f>
        <v/>
      </c>
      <c r="N1240" t="str">
        <f>IF(OR(ISBLANK('!0'!N1242),ISERROR('!0'!N1242)),"",'!0'!N1242)</f>
        <v/>
      </c>
      <c r="O1240" t="str">
        <f>IF(OR(ISBLANK('!0'!O1242),ISERROR('!0'!O1242)),"",'!0'!O1242)</f>
        <v/>
      </c>
      <c r="P1240" t="str">
        <f>IF(OR(ISBLANK('!0'!P1242),ISERROR('!0'!P1242)),"",'!0'!P1242)</f>
        <v/>
      </c>
      <c r="Q1240" t="str">
        <f>IF(OR(ISBLANK('!0'!Q1242),ISERROR('!0'!Q1242)),"",'!0'!Q1242)</f>
        <v/>
      </c>
      <c r="R1240" t="str">
        <f>IF(OR(ISBLANK('!0'!R1242),ISERROR('!0'!R1242)),"",'!0'!R1242)</f>
        <v/>
      </c>
      <c r="S1240" t="str">
        <f>IF(OR(ISBLANK('!0'!S1242),ISERROR('!0'!S1242)),"",'!0'!S1242)</f>
        <v/>
      </c>
      <c r="T1240" t="str">
        <f>IF(OR(ISBLANK('!0'!T1242),ISERROR('!0'!T1242)),"",'!0'!T1242)</f>
        <v/>
      </c>
      <c r="U1240" t="str">
        <f>IF(OR(ISBLANK('!0'!U1242),ISERROR('!0'!U1242)),"",'!0'!U1242)</f>
        <v/>
      </c>
      <c r="V1240" t="str">
        <f>IF(OR(ISBLANK('!0'!V1242),ISERROR('!0'!V1242)),"",'!0'!V1242)</f>
        <v/>
      </c>
      <c r="W1240" t="str">
        <f>IF(OR(ISBLANK('!0'!W1242),ISERROR('!0'!W1242)),"",'!0'!W1242)</f>
        <v/>
      </c>
      <c r="X1240" t="str">
        <f>IF(OR(ISBLANK('!0'!X1242),ISERROR('!0'!X1242)),"",'!0'!X1242)</f>
        <v/>
      </c>
      <c r="Y1240" t="str">
        <f>IF(OR(ISBLANK('!0'!Y1242),ISERROR('!0'!Y1242)),"",'!0'!Y1242)</f>
        <v/>
      </c>
      <c r="Z1240" t="str">
        <f>IF(OR(ISBLANK('!0'!Z1242),ISERROR('!0'!Z1242)),"",'!0'!Z1242)</f>
        <v/>
      </c>
      <c r="AA1240" t="str">
        <f>IF(OR(ISBLANK('!0'!AA1242),ISERROR('!0'!AA1242)),"",'!0'!AA1242)</f>
        <v/>
      </c>
      <c r="AB1240" t="str">
        <f>IF(OR(ISBLANK('!0'!AB1242),ISERROR('!0'!AB1242)),"",'!0'!AB1242)</f>
        <v/>
      </c>
      <c r="AC1240" t="str">
        <f>IF(OR(ISBLANK('!0'!AI1242),ISERROR('!0'!AI1242)),"",'!0'!AI1242)</f>
        <v/>
      </c>
      <c r="AD1240" t="str">
        <f>IF(OR(ISBLANK('!0'!AJ1242),ISERROR('!0'!AJ1242)),"",'!0'!AJ1242)</f>
        <v/>
      </c>
      <c r="AE1240" t="str">
        <f>IF(OR(ISBLANK('!0'!AK1242),ISERROR('!0'!AK1242)),"",'!0'!AK1242)</f>
        <v/>
      </c>
      <c r="AF1240" t="str">
        <f>IF(OR(ISBLANK('!0'!AL1242),ISERROR('!0'!AL1242)),"",'!0'!AL1242)</f>
        <v/>
      </c>
      <c r="AG1240" t="str">
        <f>IF(OR(ISBLANK('!0'!AM1242),ISERROR('!0'!AM1242)),"",'!0'!AM1242)</f>
        <v/>
      </c>
      <c r="AH1240" t="str">
        <f>IF(OR(ISBLANK('!0'!AN1242),ISERROR('!0'!AN1242)),"",'!0'!AN1242)</f>
        <v/>
      </c>
      <c r="AI1240" t="str">
        <f>IF(OR(ISBLANK('!0'!AO1242),ISERROR('!0'!AO1242)),"",'!0'!AO1242)</f>
        <v/>
      </c>
      <c r="AJ1240" t="str">
        <f>IF(OR(ISBLANK('!0'!AP1242),ISERROR('!0'!AP1242)),"",'!0'!AP1242)</f>
        <v/>
      </c>
      <c r="AK1240" t="str">
        <f>IF(OR(ISBLANK('!0'!AQ1242),ISERROR('!0'!AQ1242)),"",'!0'!AQ1242)</f>
        <v/>
      </c>
      <c r="AL1240" t="str">
        <f>IF(OR(ISBLANK('!0'!AR1242),ISERROR('!0'!AR1242)),"",'!0'!AR1242)</f>
        <v/>
      </c>
      <c r="AM1240" t="str">
        <f>IF(OR(ISBLANK('!0'!AS1242),ISERROR('!0'!AS1242)),"",'!0'!AS1242)</f>
        <v/>
      </c>
      <c r="AN1240" t="str">
        <f>IF(OR(ISBLANK('!0'!AT1242),ISERROR('!0'!AT1242)),"",'!0'!AT1242)</f>
        <v/>
      </c>
      <c r="AO1240" t="str">
        <f>IF(OR(ISBLANK('!0'!AU1242),ISERROR('!0'!AU1242)),"",'!0'!AU1242)</f>
        <v/>
      </c>
      <c r="AP1240" t="str">
        <f>IF(OR(ISBLANK('!0'!AV1242),ISERROR('!0'!AV1242)),"",'!0'!AV1242)</f>
        <v/>
      </c>
      <c r="AQ1240" t="str">
        <f>IF(OR(ISBLANK('!0'!AW1242),ISERROR('!0'!AW1242)),"",'!0'!AW1242)</f>
        <v/>
      </c>
      <c r="AR1240" t="str">
        <f>IF(OR(ISBLANK('!0'!AX1242),ISERROR('!0'!AX1242)),"",'!0'!AX1242)</f>
        <v/>
      </c>
      <c r="AS1240" t="str">
        <f>IF(OR(ISBLANK('!0'!AY1242),ISERROR('!0'!AY1242)),"",'!0'!AY1242)</f>
        <v/>
      </c>
      <c r="AT1240" t="str">
        <f>IF(OR(ISBLANK('!0'!AZ1242),ISERROR('!0'!AZ1242)),"",'!0'!AZ1242)</f>
        <v/>
      </c>
      <c r="AU1240" t="str">
        <f>IF(OR(ISBLANK('!0'!BA1242),ISERROR('!0'!BA1242)),"",'!0'!BA1242)</f>
        <v/>
      </c>
      <c r="AV1240" t="str">
        <f>IF(OR(ISBLANK('!0'!BB1242),ISERROR('!0'!BB1242)),"",'!0'!BB1242)</f>
        <v/>
      </c>
      <c r="AW1240" t="str">
        <f>IF(OR(ISBLANK('!0'!BC1242),ISERROR('!0'!BC1242)),"",'!0'!BC1242)</f>
        <v/>
      </c>
      <c r="AX1240" t="str">
        <f>IF(OR(ISBLANK('!0'!BD1242),ISERROR('!0'!BD1242)),"",'!0'!BD1242)</f>
        <v/>
      </c>
      <c r="AY1240" t="str">
        <f>IF(OR(ISBLANK('!0'!BE1242),ISERROR('!0'!BE1242)),"",'!0'!BE1242)</f>
        <v/>
      </c>
      <c r="AZ1240" t="str">
        <f>IF(OR(ISBLANK('!0'!BF1242),ISERROR('!0'!BF1242)),"",'!0'!BF1242)</f>
        <v/>
      </c>
      <c r="BA1240" t="str">
        <f>IF(OR(ISBLANK('!0'!BG1242),ISERROR('!0'!BG1242)),"",'!0'!BG1242)</f>
        <v/>
      </c>
      <c r="BB1240" t="str">
        <f>IF(OR(ISBLANK('!0'!BH1242),ISERROR('!0'!BH1242)),"",'!0'!BH1242)</f>
        <v/>
      </c>
      <c r="BC1240" t="str">
        <f>IF(OR(ISBLANK('!0'!BI1242),ISERROR('!0'!BI1242)),"",'!0'!BI1242)</f>
        <v/>
      </c>
    </row>
    <row r="1241" spans="1:55" ht="12.75" customHeight="1" x14ac:dyDescent="0.2">
      <c r="A1241" t="str">
        <f>IF(OR(ISBLANK('!0'!A1243),ISERROR('!0'!A1243)),"",'!0'!A1243)</f>
        <v/>
      </c>
      <c r="B1241" t="str">
        <f>IF(OR(ISBLANK('!0'!B1243),ISERROR('!0'!B1243)),"",'!0'!B1243)</f>
        <v/>
      </c>
      <c r="C1241" t="str">
        <f>IF(OR(ISBLANK('!0'!C1242),ISERROR('!0'!C1242)),"",'!0'!C1242)</f>
        <v/>
      </c>
      <c r="D1241" t="str">
        <f>IF(OR(ISBLANK('!0'!D1243),ISERROR('!0'!D1243)),"",'!0'!D1243)</f>
        <v/>
      </c>
      <c r="E1241" t="str">
        <f>IF(OR(ISBLANK('!0'!E1243),ISERROR('!0'!E1243)),"",'!0'!E1243)</f>
        <v/>
      </c>
      <c r="F1241" t="str">
        <f>IF(OR(ISBLANK('!0'!F1243),ISERROR('!0'!F1243)),"",'!0'!F1243)</f>
        <v/>
      </c>
      <c r="G1241" t="str">
        <f>IF(OR(ISBLANK('!0'!G1243),ISERROR('!0'!G1243)),"",'!0'!G1243)</f>
        <v/>
      </c>
      <c r="H1241" t="str">
        <f>IF(OR(ISBLANK('!0'!H1243),ISERROR('!0'!H1243)),"",'!0'!H1243)</f>
        <v/>
      </c>
      <c r="I1241" s="4" t="str">
        <f>IF(OR(ISBLANK('!0'!I1243),ISERROR('!0'!I1243)),"",'!0'!I1243)</f>
        <v/>
      </c>
      <c r="J1241" t="str">
        <f>IF(OR(ISBLANK('!0'!J1243),ISERROR('!0'!J1243)),"",'!0'!J1243)</f>
        <v/>
      </c>
      <c r="K1241" s="59" t="str">
        <f>IF(OR(ISBLANK('!0'!K1243),ISERROR('!0'!K1243)),"",'!0'!K1243)</f>
        <v/>
      </c>
      <c r="L1241" t="str">
        <f>IF(OR(ISBLANK('!0'!L1243),ISERROR('!0'!L1243)),"",'!0'!L1243)</f>
        <v/>
      </c>
      <c r="M1241" t="str">
        <f>IF(OR(ISBLANK('!0'!M1243),ISERROR('!0'!M1243)),"",'!0'!M1243)</f>
        <v/>
      </c>
      <c r="N1241" t="str">
        <f>IF(OR(ISBLANK('!0'!N1243),ISERROR('!0'!N1243)),"",'!0'!N1243)</f>
        <v/>
      </c>
      <c r="O1241" t="str">
        <f>IF(OR(ISBLANK('!0'!O1243),ISERROR('!0'!O1243)),"",'!0'!O1243)</f>
        <v/>
      </c>
      <c r="P1241" t="str">
        <f>IF(OR(ISBLANK('!0'!P1243),ISERROR('!0'!P1243)),"",'!0'!P1243)</f>
        <v/>
      </c>
      <c r="Q1241" t="str">
        <f>IF(OR(ISBLANK('!0'!Q1243),ISERROR('!0'!Q1243)),"",'!0'!Q1243)</f>
        <v/>
      </c>
      <c r="R1241" t="str">
        <f>IF(OR(ISBLANK('!0'!R1243),ISERROR('!0'!R1243)),"",'!0'!R1243)</f>
        <v/>
      </c>
      <c r="S1241" t="str">
        <f>IF(OR(ISBLANK('!0'!S1243),ISERROR('!0'!S1243)),"",'!0'!S1243)</f>
        <v/>
      </c>
      <c r="T1241" t="str">
        <f>IF(OR(ISBLANK('!0'!T1243),ISERROR('!0'!T1243)),"",'!0'!T1243)</f>
        <v/>
      </c>
      <c r="U1241" t="str">
        <f>IF(OR(ISBLANK('!0'!U1243),ISERROR('!0'!U1243)),"",'!0'!U1243)</f>
        <v/>
      </c>
      <c r="V1241" t="str">
        <f>IF(OR(ISBLANK('!0'!V1243),ISERROR('!0'!V1243)),"",'!0'!V1243)</f>
        <v/>
      </c>
      <c r="W1241" t="str">
        <f>IF(OR(ISBLANK('!0'!W1243),ISERROR('!0'!W1243)),"",'!0'!W1243)</f>
        <v/>
      </c>
      <c r="X1241" t="str">
        <f>IF(OR(ISBLANK('!0'!X1243),ISERROR('!0'!X1243)),"",'!0'!X1243)</f>
        <v/>
      </c>
      <c r="Y1241" t="str">
        <f>IF(OR(ISBLANK('!0'!Y1243),ISERROR('!0'!Y1243)),"",'!0'!Y1243)</f>
        <v/>
      </c>
      <c r="Z1241" t="str">
        <f>IF(OR(ISBLANK('!0'!Z1243),ISERROR('!0'!Z1243)),"",'!0'!Z1243)</f>
        <v/>
      </c>
      <c r="AA1241" t="str">
        <f>IF(OR(ISBLANK('!0'!AA1243),ISERROR('!0'!AA1243)),"",'!0'!AA1243)</f>
        <v/>
      </c>
      <c r="AB1241" t="str">
        <f>IF(OR(ISBLANK('!0'!AB1243),ISERROR('!0'!AB1243)),"",'!0'!AB1243)</f>
        <v/>
      </c>
      <c r="AC1241" t="str">
        <f>IF(OR(ISBLANK('!0'!AI1243),ISERROR('!0'!AI1243)),"",'!0'!AI1243)</f>
        <v/>
      </c>
      <c r="AD1241" t="str">
        <f>IF(OR(ISBLANK('!0'!AJ1243),ISERROR('!0'!AJ1243)),"",'!0'!AJ1243)</f>
        <v/>
      </c>
      <c r="AE1241" t="str">
        <f>IF(OR(ISBLANK('!0'!AK1243),ISERROR('!0'!AK1243)),"",'!0'!AK1243)</f>
        <v/>
      </c>
      <c r="AF1241" t="str">
        <f>IF(OR(ISBLANK('!0'!AL1243),ISERROR('!0'!AL1243)),"",'!0'!AL1243)</f>
        <v/>
      </c>
      <c r="AG1241" t="str">
        <f>IF(OR(ISBLANK('!0'!AM1243),ISERROR('!0'!AM1243)),"",'!0'!AM1243)</f>
        <v/>
      </c>
      <c r="AH1241" t="str">
        <f>IF(OR(ISBLANK('!0'!AN1243),ISERROR('!0'!AN1243)),"",'!0'!AN1243)</f>
        <v/>
      </c>
      <c r="AI1241" t="str">
        <f>IF(OR(ISBLANK('!0'!AO1243),ISERROR('!0'!AO1243)),"",'!0'!AO1243)</f>
        <v/>
      </c>
      <c r="AJ1241" t="str">
        <f>IF(OR(ISBLANK('!0'!AP1243),ISERROR('!0'!AP1243)),"",'!0'!AP1243)</f>
        <v/>
      </c>
      <c r="AK1241" t="str">
        <f>IF(OR(ISBLANK('!0'!AQ1243),ISERROR('!0'!AQ1243)),"",'!0'!AQ1243)</f>
        <v/>
      </c>
      <c r="AL1241" t="str">
        <f>IF(OR(ISBLANK('!0'!AR1243),ISERROR('!0'!AR1243)),"",'!0'!AR1243)</f>
        <v/>
      </c>
      <c r="AM1241" t="str">
        <f>IF(OR(ISBLANK('!0'!AS1243),ISERROR('!0'!AS1243)),"",'!0'!AS1243)</f>
        <v/>
      </c>
      <c r="AN1241" t="str">
        <f>IF(OR(ISBLANK('!0'!AT1243),ISERROR('!0'!AT1243)),"",'!0'!AT1243)</f>
        <v/>
      </c>
      <c r="AO1241" t="str">
        <f>IF(OR(ISBLANK('!0'!AU1243),ISERROR('!0'!AU1243)),"",'!0'!AU1243)</f>
        <v/>
      </c>
      <c r="AP1241" t="str">
        <f>IF(OR(ISBLANK('!0'!AV1243),ISERROR('!0'!AV1243)),"",'!0'!AV1243)</f>
        <v/>
      </c>
      <c r="AQ1241" t="str">
        <f>IF(OR(ISBLANK('!0'!AW1243),ISERROR('!0'!AW1243)),"",'!0'!AW1243)</f>
        <v/>
      </c>
      <c r="AR1241" t="str">
        <f>IF(OR(ISBLANK('!0'!AX1243),ISERROR('!0'!AX1243)),"",'!0'!AX1243)</f>
        <v/>
      </c>
      <c r="AS1241" t="str">
        <f>IF(OR(ISBLANK('!0'!AY1243),ISERROR('!0'!AY1243)),"",'!0'!AY1243)</f>
        <v/>
      </c>
      <c r="AT1241" t="str">
        <f>IF(OR(ISBLANK('!0'!AZ1243),ISERROR('!0'!AZ1243)),"",'!0'!AZ1243)</f>
        <v/>
      </c>
      <c r="AU1241" t="str">
        <f>IF(OR(ISBLANK('!0'!BA1243),ISERROR('!0'!BA1243)),"",'!0'!BA1243)</f>
        <v/>
      </c>
      <c r="AV1241" t="str">
        <f>IF(OR(ISBLANK('!0'!BB1243),ISERROR('!0'!BB1243)),"",'!0'!BB1243)</f>
        <v/>
      </c>
      <c r="AW1241" t="str">
        <f>IF(OR(ISBLANK('!0'!BC1243),ISERROR('!0'!BC1243)),"",'!0'!BC1243)</f>
        <v/>
      </c>
      <c r="AX1241" t="str">
        <f>IF(OR(ISBLANK('!0'!BD1243),ISERROR('!0'!BD1243)),"",'!0'!BD1243)</f>
        <v/>
      </c>
      <c r="AY1241" t="str">
        <f>IF(OR(ISBLANK('!0'!BE1243),ISERROR('!0'!BE1243)),"",'!0'!BE1243)</f>
        <v/>
      </c>
      <c r="AZ1241" t="str">
        <f>IF(OR(ISBLANK('!0'!BF1243),ISERROR('!0'!BF1243)),"",'!0'!BF1243)</f>
        <v/>
      </c>
      <c r="BA1241" t="str">
        <f>IF(OR(ISBLANK('!0'!BG1243),ISERROR('!0'!BG1243)),"",'!0'!BG1243)</f>
        <v/>
      </c>
      <c r="BB1241" t="str">
        <f>IF(OR(ISBLANK('!0'!BH1243),ISERROR('!0'!BH1243)),"",'!0'!BH1243)</f>
        <v/>
      </c>
      <c r="BC1241" t="str">
        <f>IF(OR(ISBLANK('!0'!BI1243),ISERROR('!0'!BI1243)),"",'!0'!BI1243)</f>
        <v/>
      </c>
    </row>
    <row r="1242" spans="1:55" ht="12.75" customHeight="1" x14ac:dyDescent="0.2">
      <c r="A1242" t="str">
        <f>IF(OR(ISBLANK('!0'!A1244),ISERROR('!0'!A1244)),"",'!0'!A1244)</f>
        <v/>
      </c>
      <c r="B1242" t="str">
        <f>IF(OR(ISBLANK('!0'!B1244),ISERROR('!0'!B1244)),"",'!0'!B1244)</f>
        <v/>
      </c>
      <c r="C1242" t="str">
        <f>IF(OR(ISBLANK('!0'!C1243),ISERROR('!0'!C1243)),"",'!0'!C1243)</f>
        <v/>
      </c>
      <c r="D1242" t="str">
        <f>IF(OR(ISBLANK('!0'!D1244),ISERROR('!0'!D1244)),"",'!0'!D1244)</f>
        <v/>
      </c>
      <c r="E1242" t="str">
        <f>IF(OR(ISBLANK('!0'!E1244),ISERROR('!0'!E1244)),"",'!0'!E1244)</f>
        <v/>
      </c>
      <c r="F1242" t="str">
        <f>IF(OR(ISBLANK('!0'!F1244),ISERROR('!0'!F1244)),"",'!0'!F1244)</f>
        <v/>
      </c>
      <c r="G1242" t="str">
        <f>IF(OR(ISBLANK('!0'!G1244),ISERROR('!0'!G1244)),"",'!0'!G1244)</f>
        <v/>
      </c>
      <c r="H1242" t="str">
        <f>IF(OR(ISBLANK('!0'!H1244),ISERROR('!0'!H1244)),"",'!0'!H1244)</f>
        <v/>
      </c>
      <c r="I1242" s="4" t="str">
        <f>IF(OR(ISBLANK('!0'!I1244),ISERROR('!0'!I1244)),"",'!0'!I1244)</f>
        <v/>
      </c>
      <c r="J1242" t="str">
        <f>IF(OR(ISBLANK('!0'!J1244),ISERROR('!0'!J1244)),"",'!0'!J1244)</f>
        <v/>
      </c>
      <c r="K1242" s="59" t="str">
        <f>IF(OR(ISBLANK('!0'!K1244),ISERROR('!0'!K1244)),"",'!0'!K1244)</f>
        <v/>
      </c>
      <c r="L1242" t="str">
        <f>IF(OR(ISBLANK('!0'!L1244),ISERROR('!0'!L1244)),"",'!0'!L1244)</f>
        <v/>
      </c>
      <c r="M1242" t="str">
        <f>IF(OR(ISBLANK('!0'!M1244),ISERROR('!0'!M1244)),"",'!0'!M1244)</f>
        <v/>
      </c>
      <c r="N1242" t="str">
        <f>IF(OR(ISBLANK('!0'!N1244),ISERROR('!0'!N1244)),"",'!0'!N1244)</f>
        <v/>
      </c>
      <c r="O1242" t="str">
        <f>IF(OR(ISBLANK('!0'!O1244),ISERROR('!0'!O1244)),"",'!0'!O1244)</f>
        <v/>
      </c>
      <c r="P1242" t="str">
        <f>IF(OR(ISBLANK('!0'!P1244),ISERROR('!0'!P1244)),"",'!0'!P1244)</f>
        <v/>
      </c>
      <c r="Q1242" t="str">
        <f>IF(OR(ISBLANK('!0'!Q1244),ISERROR('!0'!Q1244)),"",'!0'!Q1244)</f>
        <v/>
      </c>
      <c r="R1242" t="str">
        <f>IF(OR(ISBLANK('!0'!R1244),ISERROR('!0'!R1244)),"",'!0'!R1244)</f>
        <v/>
      </c>
      <c r="S1242" t="str">
        <f>IF(OR(ISBLANK('!0'!S1244),ISERROR('!0'!S1244)),"",'!0'!S1244)</f>
        <v/>
      </c>
      <c r="T1242" t="str">
        <f>IF(OR(ISBLANK('!0'!T1244),ISERROR('!0'!T1244)),"",'!0'!T1244)</f>
        <v/>
      </c>
      <c r="U1242" t="str">
        <f>IF(OR(ISBLANK('!0'!U1244),ISERROR('!0'!U1244)),"",'!0'!U1244)</f>
        <v/>
      </c>
      <c r="V1242" t="str">
        <f>IF(OR(ISBLANK('!0'!V1244),ISERROR('!0'!V1244)),"",'!0'!V1244)</f>
        <v/>
      </c>
      <c r="W1242" t="str">
        <f>IF(OR(ISBLANK('!0'!W1244),ISERROR('!0'!W1244)),"",'!0'!W1244)</f>
        <v/>
      </c>
      <c r="X1242" t="str">
        <f>IF(OR(ISBLANK('!0'!X1244),ISERROR('!0'!X1244)),"",'!0'!X1244)</f>
        <v/>
      </c>
      <c r="Y1242" t="str">
        <f>IF(OR(ISBLANK('!0'!Y1244),ISERROR('!0'!Y1244)),"",'!0'!Y1244)</f>
        <v/>
      </c>
      <c r="Z1242" t="str">
        <f>IF(OR(ISBLANK('!0'!Z1244),ISERROR('!0'!Z1244)),"",'!0'!Z1244)</f>
        <v/>
      </c>
      <c r="AA1242" t="str">
        <f>IF(OR(ISBLANK('!0'!AA1244),ISERROR('!0'!AA1244)),"",'!0'!AA1244)</f>
        <v/>
      </c>
      <c r="AB1242" t="str">
        <f>IF(OR(ISBLANK('!0'!AB1244),ISERROR('!0'!AB1244)),"",'!0'!AB1244)</f>
        <v/>
      </c>
      <c r="AC1242" t="str">
        <f>IF(OR(ISBLANK('!0'!AI1244),ISERROR('!0'!AI1244)),"",'!0'!AI1244)</f>
        <v/>
      </c>
      <c r="AD1242" t="str">
        <f>IF(OR(ISBLANK('!0'!AJ1244),ISERROR('!0'!AJ1244)),"",'!0'!AJ1244)</f>
        <v/>
      </c>
      <c r="AE1242" t="str">
        <f>IF(OR(ISBLANK('!0'!AK1244),ISERROR('!0'!AK1244)),"",'!0'!AK1244)</f>
        <v/>
      </c>
      <c r="AF1242" t="str">
        <f>IF(OR(ISBLANK('!0'!AL1244),ISERROR('!0'!AL1244)),"",'!0'!AL1244)</f>
        <v/>
      </c>
      <c r="AG1242" t="str">
        <f>IF(OR(ISBLANK('!0'!AM1244),ISERROR('!0'!AM1244)),"",'!0'!AM1244)</f>
        <v/>
      </c>
      <c r="AH1242" t="str">
        <f>IF(OR(ISBLANK('!0'!AN1244),ISERROR('!0'!AN1244)),"",'!0'!AN1244)</f>
        <v/>
      </c>
      <c r="AI1242" t="str">
        <f>IF(OR(ISBLANK('!0'!AO1244),ISERROR('!0'!AO1244)),"",'!0'!AO1244)</f>
        <v/>
      </c>
      <c r="AJ1242" t="str">
        <f>IF(OR(ISBLANK('!0'!AP1244),ISERROR('!0'!AP1244)),"",'!0'!AP1244)</f>
        <v/>
      </c>
      <c r="AK1242" t="str">
        <f>IF(OR(ISBLANK('!0'!AQ1244),ISERROR('!0'!AQ1244)),"",'!0'!AQ1244)</f>
        <v/>
      </c>
      <c r="AL1242" t="str">
        <f>IF(OR(ISBLANK('!0'!AR1244),ISERROR('!0'!AR1244)),"",'!0'!AR1244)</f>
        <v/>
      </c>
      <c r="AM1242" t="str">
        <f>IF(OR(ISBLANK('!0'!AS1244),ISERROR('!0'!AS1244)),"",'!0'!AS1244)</f>
        <v/>
      </c>
      <c r="AN1242" t="str">
        <f>IF(OR(ISBLANK('!0'!AT1244),ISERROR('!0'!AT1244)),"",'!0'!AT1244)</f>
        <v/>
      </c>
      <c r="AO1242" t="str">
        <f>IF(OR(ISBLANK('!0'!AU1244),ISERROR('!0'!AU1244)),"",'!0'!AU1244)</f>
        <v/>
      </c>
      <c r="AP1242" t="str">
        <f>IF(OR(ISBLANK('!0'!AV1244),ISERROR('!0'!AV1244)),"",'!0'!AV1244)</f>
        <v/>
      </c>
      <c r="AQ1242" t="str">
        <f>IF(OR(ISBLANK('!0'!AW1244),ISERROR('!0'!AW1244)),"",'!0'!AW1244)</f>
        <v/>
      </c>
      <c r="AR1242" t="str">
        <f>IF(OR(ISBLANK('!0'!AX1244),ISERROR('!0'!AX1244)),"",'!0'!AX1244)</f>
        <v/>
      </c>
      <c r="AS1242" t="str">
        <f>IF(OR(ISBLANK('!0'!AY1244),ISERROR('!0'!AY1244)),"",'!0'!AY1244)</f>
        <v/>
      </c>
      <c r="AT1242" t="str">
        <f>IF(OR(ISBLANK('!0'!AZ1244),ISERROR('!0'!AZ1244)),"",'!0'!AZ1244)</f>
        <v/>
      </c>
      <c r="AU1242" t="str">
        <f>IF(OR(ISBLANK('!0'!BA1244),ISERROR('!0'!BA1244)),"",'!0'!BA1244)</f>
        <v/>
      </c>
      <c r="AV1242" t="str">
        <f>IF(OR(ISBLANK('!0'!BB1244),ISERROR('!0'!BB1244)),"",'!0'!BB1244)</f>
        <v/>
      </c>
      <c r="AW1242" t="str">
        <f>IF(OR(ISBLANK('!0'!BC1244),ISERROR('!0'!BC1244)),"",'!0'!BC1244)</f>
        <v/>
      </c>
      <c r="AX1242" t="str">
        <f>IF(OR(ISBLANK('!0'!BD1244),ISERROR('!0'!BD1244)),"",'!0'!BD1244)</f>
        <v/>
      </c>
      <c r="AY1242" t="str">
        <f>IF(OR(ISBLANK('!0'!BE1244),ISERROR('!0'!BE1244)),"",'!0'!BE1244)</f>
        <v/>
      </c>
      <c r="AZ1242" t="str">
        <f>IF(OR(ISBLANK('!0'!BF1244),ISERROR('!0'!BF1244)),"",'!0'!BF1244)</f>
        <v/>
      </c>
      <c r="BA1242" t="str">
        <f>IF(OR(ISBLANK('!0'!BG1244),ISERROR('!0'!BG1244)),"",'!0'!BG1244)</f>
        <v/>
      </c>
      <c r="BB1242" t="str">
        <f>IF(OR(ISBLANK('!0'!BH1244),ISERROR('!0'!BH1244)),"",'!0'!BH1244)</f>
        <v/>
      </c>
      <c r="BC1242" t="str">
        <f>IF(OR(ISBLANK('!0'!BI1244),ISERROR('!0'!BI1244)),"",'!0'!BI1244)</f>
        <v/>
      </c>
    </row>
    <row r="1243" spans="1:55" ht="12.75" customHeight="1" x14ac:dyDescent="0.2">
      <c r="A1243" t="str">
        <f>IF(OR(ISBLANK('!0'!A1245),ISERROR('!0'!A1245)),"",'!0'!A1245)</f>
        <v/>
      </c>
      <c r="B1243" t="str">
        <f>IF(OR(ISBLANK('!0'!B1245),ISERROR('!0'!B1245)),"",'!0'!B1245)</f>
        <v/>
      </c>
      <c r="C1243" t="str">
        <f>IF(OR(ISBLANK('!0'!C1244),ISERROR('!0'!C1244)),"",'!0'!C1244)</f>
        <v/>
      </c>
      <c r="D1243" t="str">
        <f>IF(OR(ISBLANK('!0'!D1245),ISERROR('!0'!D1245)),"",'!0'!D1245)</f>
        <v/>
      </c>
      <c r="E1243" t="str">
        <f>IF(OR(ISBLANK('!0'!E1245),ISERROR('!0'!E1245)),"",'!0'!E1245)</f>
        <v/>
      </c>
      <c r="F1243" t="str">
        <f>IF(OR(ISBLANK('!0'!F1245),ISERROR('!0'!F1245)),"",'!0'!F1245)</f>
        <v/>
      </c>
      <c r="G1243" t="str">
        <f>IF(OR(ISBLANK('!0'!G1245),ISERROR('!0'!G1245)),"",'!0'!G1245)</f>
        <v/>
      </c>
      <c r="H1243" t="str">
        <f>IF(OR(ISBLANK('!0'!H1245),ISERROR('!0'!H1245)),"",'!0'!H1245)</f>
        <v/>
      </c>
      <c r="I1243" s="4" t="str">
        <f>IF(OR(ISBLANK('!0'!I1245),ISERROR('!0'!I1245)),"",'!0'!I1245)</f>
        <v/>
      </c>
      <c r="J1243" t="str">
        <f>IF(OR(ISBLANK('!0'!J1245),ISERROR('!0'!J1245)),"",'!0'!J1245)</f>
        <v/>
      </c>
      <c r="K1243" s="59" t="str">
        <f>IF(OR(ISBLANK('!0'!K1245),ISERROR('!0'!K1245)),"",'!0'!K1245)</f>
        <v/>
      </c>
      <c r="L1243" t="str">
        <f>IF(OR(ISBLANK('!0'!L1245),ISERROR('!0'!L1245)),"",'!0'!L1245)</f>
        <v/>
      </c>
      <c r="M1243" t="str">
        <f>IF(OR(ISBLANK('!0'!M1245),ISERROR('!0'!M1245)),"",'!0'!M1245)</f>
        <v/>
      </c>
      <c r="N1243" t="str">
        <f>IF(OR(ISBLANK('!0'!N1245),ISERROR('!0'!N1245)),"",'!0'!N1245)</f>
        <v/>
      </c>
      <c r="O1243" t="str">
        <f>IF(OR(ISBLANK('!0'!O1245),ISERROR('!0'!O1245)),"",'!0'!O1245)</f>
        <v/>
      </c>
      <c r="P1243" t="str">
        <f>IF(OR(ISBLANK('!0'!P1245),ISERROR('!0'!P1245)),"",'!0'!P1245)</f>
        <v/>
      </c>
      <c r="Q1243" t="str">
        <f>IF(OR(ISBLANK('!0'!Q1245),ISERROR('!0'!Q1245)),"",'!0'!Q1245)</f>
        <v/>
      </c>
      <c r="R1243" t="str">
        <f>IF(OR(ISBLANK('!0'!R1245),ISERROR('!0'!R1245)),"",'!0'!R1245)</f>
        <v/>
      </c>
      <c r="S1243" t="str">
        <f>IF(OR(ISBLANK('!0'!S1245),ISERROR('!0'!S1245)),"",'!0'!S1245)</f>
        <v/>
      </c>
      <c r="T1243" t="str">
        <f>IF(OR(ISBLANK('!0'!T1245),ISERROR('!0'!T1245)),"",'!0'!T1245)</f>
        <v/>
      </c>
      <c r="U1243" t="str">
        <f>IF(OR(ISBLANK('!0'!U1245),ISERROR('!0'!U1245)),"",'!0'!U1245)</f>
        <v/>
      </c>
      <c r="V1243" t="str">
        <f>IF(OR(ISBLANK('!0'!V1245),ISERROR('!0'!V1245)),"",'!0'!V1245)</f>
        <v/>
      </c>
      <c r="W1243" t="str">
        <f>IF(OR(ISBLANK('!0'!W1245),ISERROR('!0'!W1245)),"",'!0'!W1245)</f>
        <v/>
      </c>
      <c r="X1243" t="str">
        <f>IF(OR(ISBLANK('!0'!X1245),ISERROR('!0'!X1245)),"",'!0'!X1245)</f>
        <v/>
      </c>
      <c r="Y1243" t="str">
        <f>IF(OR(ISBLANK('!0'!Y1245),ISERROR('!0'!Y1245)),"",'!0'!Y1245)</f>
        <v/>
      </c>
      <c r="Z1243" t="str">
        <f>IF(OR(ISBLANK('!0'!Z1245),ISERROR('!0'!Z1245)),"",'!0'!Z1245)</f>
        <v/>
      </c>
      <c r="AA1243" t="str">
        <f>IF(OR(ISBLANK('!0'!AA1245),ISERROR('!0'!AA1245)),"",'!0'!AA1245)</f>
        <v/>
      </c>
      <c r="AB1243" t="str">
        <f>IF(OR(ISBLANK('!0'!AB1245),ISERROR('!0'!AB1245)),"",'!0'!AB1245)</f>
        <v/>
      </c>
      <c r="AC1243" t="str">
        <f>IF(OR(ISBLANK('!0'!AI1245),ISERROR('!0'!AI1245)),"",'!0'!AI1245)</f>
        <v/>
      </c>
      <c r="AD1243" t="str">
        <f>IF(OR(ISBLANK('!0'!AJ1245),ISERROR('!0'!AJ1245)),"",'!0'!AJ1245)</f>
        <v/>
      </c>
      <c r="AE1243" t="str">
        <f>IF(OR(ISBLANK('!0'!AK1245),ISERROR('!0'!AK1245)),"",'!0'!AK1245)</f>
        <v/>
      </c>
      <c r="AF1243" t="str">
        <f>IF(OR(ISBLANK('!0'!AL1245),ISERROR('!0'!AL1245)),"",'!0'!AL1245)</f>
        <v/>
      </c>
      <c r="AG1243" t="str">
        <f>IF(OR(ISBLANK('!0'!AM1245),ISERROR('!0'!AM1245)),"",'!0'!AM1245)</f>
        <v/>
      </c>
      <c r="AH1243" t="str">
        <f>IF(OR(ISBLANK('!0'!AN1245),ISERROR('!0'!AN1245)),"",'!0'!AN1245)</f>
        <v/>
      </c>
      <c r="AI1243" t="str">
        <f>IF(OR(ISBLANK('!0'!AO1245),ISERROR('!0'!AO1245)),"",'!0'!AO1245)</f>
        <v/>
      </c>
      <c r="AJ1243" t="str">
        <f>IF(OR(ISBLANK('!0'!AP1245),ISERROR('!0'!AP1245)),"",'!0'!AP1245)</f>
        <v/>
      </c>
      <c r="AK1243" t="str">
        <f>IF(OR(ISBLANK('!0'!AQ1245),ISERROR('!0'!AQ1245)),"",'!0'!AQ1245)</f>
        <v/>
      </c>
      <c r="AL1243" t="str">
        <f>IF(OR(ISBLANK('!0'!AR1245),ISERROR('!0'!AR1245)),"",'!0'!AR1245)</f>
        <v/>
      </c>
      <c r="AM1243" t="str">
        <f>IF(OR(ISBLANK('!0'!AS1245),ISERROR('!0'!AS1245)),"",'!0'!AS1245)</f>
        <v/>
      </c>
      <c r="AN1243" t="str">
        <f>IF(OR(ISBLANK('!0'!AT1245),ISERROR('!0'!AT1245)),"",'!0'!AT1245)</f>
        <v/>
      </c>
      <c r="AO1243" t="str">
        <f>IF(OR(ISBLANK('!0'!AU1245),ISERROR('!0'!AU1245)),"",'!0'!AU1245)</f>
        <v/>
      </c>
      <c r="AP1243" t="str">
        <f>IF(OR(ISBLANK('!0'!AV1245),ISERROR('!0'!AV1245)),"",'!0'!AV1245)</f>
        <v/>
      </c>
      <c r="AQ1243" t="str">
        <f>IF(OR(ISBLANK('!0'!AW1245),ISERROR('!0'!AW1245)),"",'!0'!AW1245)</f>
        <v/>
      </c>
      <c r="AR1243" t="str">
        <f>IF(OR(ISBLANK('!0'!AX1245),ISERROR('!0'!AX1245)),"",'!0'!AX1245)</f>
        <v/>
      </c>
      <c r="AS1243" t="str">
        <f>IF(OR(ISBLANK('!0'!AY1245),ISERROR('!0'!AY1245)),"",'!0'!AY1245)</f>
        <v/>
      </c>
      <c r="AT1243" t="str">
        <f>IF(OR(ISBLANK('!0'!AZ1245),ISERROR('!0'!AZ1245)),"",'!0'!AZ1245)</f>
        <v/>
      </c>
      <c r="AU1243" t="str">
        <f>IF(OR(ISBLANK('!0'!BA1245),ISERROR('!0'!BA1245)),"",'!0'!BA1245)</f>
        <v/>
      </c>
      <c r="AV1243" t="str">
        <f>IF(OR(ISBLANK('!0'!BB1245),ISERROR('!0'!BB1245)),"",'!0'!BB1245)</f>
        <v/>
      </c>
      <c r="AW1243" t="str">
        <f>IF(OR(ISBLANK('!0'!BC1245),ISERROR('!0'!BC1245)),"",'!0'!BC1245)</f>
        <v/>
      </c>
      <c r="AX1243" t="str">
        <f>IF(OR(ISBLANK('!0'!BD1245),ISERROR('!0'!BD1245)),"",'!0'!BD1245)</f>
        <v/>
      </c>
      <c r="AY1243" t="str">
        <f>IF(OR(ISBLANK('!0'!BE1245),ISERROR('!0'!BE1245)),"",'!0'!BE1245)</f>
        <v/>
      </c>
      <c r="AZ1243" t="str">
        <f>IF(OR(ISBLANK('!0'!BF1245),ISERROR('!0'!BF1245)),"",'!0'!BF1245)</f>
        <v/>
      </c>
      <c r="BA1243" t="str">
        <f>IF(OR(ISBLANK('!0'!BG1245),ISERROR('!0'!BG1245)),"",'!0'!BG1245)</f>
        <v/>
      </c>
      <c r="BB1243" t="str">
        <f>IF(OR(ISBLANK('!0'!BH1245),ISERROR('!0'!BH1245)),"",'!0'!BH1245)</f>
        <v/>
      </c>
      <c r="BC1243" t="str">
        <f>IF(OR(ISBLANK('!0'!BI1245),ISERROR('!0'!BI1245)),"",'!0'!BI1245)</f>
        <v/>
      </c>
    </row>
    <row r="1244" spans="1:55" ht="12.75" customHeight="1" x14ac:dyDescent="0.2">
      <c r="A1244" t="str">
        <f>IF(OR(ISBLANK('!0'!A1246),ISERROR('!0'!A1246)),"",'!0'!A1246)</f>
        <v/>
      </c>
      <c r="B1244" t="str">
        <f>IF(OR(ISBLANK('!0'!B1246),ISERROR('!0'!B1246)),"",'!0'!B1246)</f>
        <v/>
      </c>
      <c r="C1244" t="str">
        <f>IF(OR(ISBLANK('!0'!C1245),ISERROR('!0'!C1245)),"",'!0'!C1245)</f>
        <v/>
      </c>
      <c r="D1244" t="str">
        <f>IF(OR(ISBLANK('!0'!D1246),ISERROR('!0'!D1246)),"",'!0'!D1246)</f>
        <v/>
      </c>
      <c r="E1244" t="str">
        <f>IF(OR(ISBLANK('!0'!E1246),ISERROR('!0'!E1246)),"",'!0'!E1246)</f>
        <v/>
      </c>
      <c r="F1244" t="str">
        <f>IF(OR(ISBLANK('!0'!F1246),ISERROR('!0'!F1246)),"",'!0'!F1246)</f>
        <v/>
      </c>
      <c r="G1244" t="str">
        <f>IF(OR(ISBLANK('!0'!G1246),ISERROR('!0'!G1246)),"",'!0'!G1246)</f>
        <v/>
      </c>
      <c r="H1244" t="str">
        <f>IF(OR(ISBLANK('!0'!H1246),ISERROR('!0'!H1246)),"",'!0'!H1246)</f>
        <v/>
      </c>
      <c r="I1244" s="4" t="str">
        <f>IF(OR(ISBLANK('!0'!I1246),ISERROR('!0'!I1246)),"",'!0'!I1246)</f>
        <v/>
      </c>
      <c r="J1244" t="str">
        <f>IF(OR(ISBLANK('!0'!J1246),ISERROR('!0'!J1246)),"",'!0'!J1246)</f>
        <v/>
      </c>
      <c r="K1244" s="59" t="str">
        <f>IF(OR(ISBLANK('!0'!K1246),ISERROR('!0'!K1246)),"",'!0'!K1246)</f>
        <v/>
      </c>
      <c r="L1244" t="str">
        <f>IF(OR(ISBLANK('!0'!L1246),ISERROR('!0'!L1246)),"",'!0'!L1246)</f>
        <v/>
      </c>
      <c r="M1244" t="str">
        <f>IF(OR(ISBLANK('!0'!M1246),ISERROR('!0'!M1246)),"",'!0'!M1246)</f>
        <v/>
      </c>
      <c r="N1244" t="str">
        <f>IF(OR(ISBLANK('!0'!N1246),ISERROR('!0'!N1246)),"",'!0'!N1246)</f>
        <v/>
      </c>
      <c r="O1244" t="str">
        <f>IF(OR(ISBLANK('!0'!O1246),ISERROR('!0'!O1246)),"",'!0'!O1246)</f>
        <v/>
      </c>
      <c r="P1244" t="str">
        <f>IF(OR(ISBLANK('!0'!P1246),ISERROR('!0'!P1246)),"",'!0'!P1246)</f>
        <v/>
      </c>
      <c r="Q1244" t="str">
        <f>IF(OR(ISBLANK('!0'!Q1246),ISERROR('!0'!Q1246)),"",'!0'!Q1246)</f>
        <v/>
      </c>
      <c r="R1244" t="str">
        <f>IF(OR(ISBLANK('!0'!R1246),ISERROR('!0'!R1246)),"",'!0'!R1246)</f>
        <v/>
      </c>
      <c r="S1244" t="str">
        <f>IF(OR(ISBLANK('!0'!S1246),ISERROR('!0'!S1246)),"",'!0'!S1246)</f>
        <v/>
      </c>
      <c r="T1244" t="str">
        <f>IF(OR(ISBLANK('!0'!T1246),ISERROR('!0'!T1246)),"",'!0'!T1246)</f>
        <v/>
      </c>
      <c r="U1244" t="str">
        <f>IF(OR(ISBLANK('!0'!U1246),ISERROR('!0'!U1246)),"",'!0'!U1246)</f>
        <v/>
      </c>
      <c r="V1244" t="str">
        <f>IF(OR(ISBLANK('!0'!V1246),ISERROR('!0'!V1246)),"",'!0'!V1246)</f>
        <v/>
      </c>
      <c r="W1244" t="str">
        <f>IF(OR(ISBLANK('!0'!W1246),ISERROR('!0'!W1246)),"",'!0'!W1246)</f>
        <v/>
      </c>
      <c r="X1244" t="str">
        <f>IF(OR(ISBLANK('!0'!X1246),ISERROR('!0'!X1246)),"",'!0'!X1246)</f>
        <v/>
      </c>
      <c r="Y1244" t="str">
        <f>IF(OR(ISBLANK('!0'!Y1246),ISERROR('!0'!Y1246)),"",'!0'!Y1246)</f>
        <v/>
      </c>
      <c r="Z1244" t="str">
        <f>IF(OR(ISBLANK('!0'!Z1246),ISERROR('!0'!Z1246)),"",'!0'!Z1246)</f>
        <v/>
      </c>
      <c r="AA1244" t="str">
        <f>IF(OR(ISBLANK('!0'!AA1246),ISERROR('!0'!AA1246)),"",'!0'!AA1246)</f>
        <v/>
      </c>
      <c r="AB1244" t="str">
        <f>IF(OR(ISBLANK('!0'!AB1246),ISERROR('!0'!AB1246)),"",'!0'!AB1246)</f>
        <v/>
      </c>
      <c r="AC1244" t="str">
        <f>IF(OR(ISBLANK('!0'!AI1246),ISERROR('!0'!AI1246)),"",'!0'!AI1246)</f>
        <v/>
      </c>
      <c r="AD1244" t="str">
        <f>IF(OR(ISBLANK('!0'!AJ1246),ISERROR('!0'!AJ1246)),"",'!0'!AJ1246)</f>
        <v/>
      </c>
      <c r="AE1244" t="str">
        <f>IF(OR(ISBLANK('!0'!AK1246),ISERROR('!0'!AK1246)),"",'!0'!AK1246)</f>
        <v/>
      </c>
      <c r="AF1244" t="str">
        <f>IF(OR(ISBLANK('!0'!AL1246),ISERROR('!0'!AL1246)),"",'!0'!AL1246)</f>
        <v/>
      </c>
      <c r="AG1244" t="str">
        <f>IF(OR(ISBLANK('!0'!AM1246),ISERROR('!0'!AM1246)),"",'!0'!AM1246)</f>
        <v/>
      </c>
      <c r="AH1244" t="str">
        <f>IF(OR(ISBLANK('!0'!AN1246),ISERROR('!0'!AN1246)),"",'!0'!AN1246)</f>
        <v/>
      </c>
      <c r="AI1244" t="str">
        <f>IF(OR(ISBLANK('!0'!AO1246),ISERROR('!0'!AO1246)),"",'!0'!AO1246)</f>
        <v/>
      </c>
      <c r="AJ1244" t="str">
        <f>IF(OR(ISBLANK('!0'!AP1246),ISERROR('!0'!AP1246)),"",'!0'!AP1246)</f>
        <v/>
      </c>
      <c r="AK1244" t="str">
        <f>IF(OR(ISBLANK('!0'!AQ1246),ISERROR('!0'!AQ1246)),"",'!0'!AQ1246)</f>
        <v/>
      </c>
      <c r="AL1244" t="str">
        <f>IF(OR(ISBLANK('!0'!AR1246),ISERROR('!0'!AR1246)),"",'!0'!AR1246)</f>
        <v/>
      </c>
      <c r="AM1244" t="str">
        <f>IF(OR(ISBLANK('!0'!AS1246),ISERROR('!0'!AS1246)),"",'!0'!AS1246)</f>
        <v/>
      </c>
      <c r="AN1244" t="str">
        <f>IF(OR(ISBLANK('!0'!AT1246),ISERROR('!0'!AT1246)),"",'!0'!AT1246)</f>
        <v/>
      </c>
      <c r="AO1244" t="str">
        <f>IF(OR(ISBLANK('!0'!AU1246),ISERROR('!0'!AU1246)),"",'!0'!AU1246)</f>
        <v/>
      </c>
      <c r="AP1244" t="str">
        <f>IF(OR(ISBLANK('!0'!AV1246),ISERROR('!0'!AV1246)),"",'!0'!AV1246)</f>
        <v/>
      </c>
      <c r="AQ1244" t="str">
        <f>IF(OR(ISBLANK('!0'!AW1246),ISERROR('!0'!AW1246)),"",'!0'!AW1246)</f>
        <v/>
      </c>
      <c r="AR1244" t="str">
        <f>IF(OR(ISBLANK('!0'!AX1246),ISERROR('!0'!AX1246)),"",'!0'!AX1246)</f>
        <v/>
      </c>
      <c r="AS1244" t="str">
        <f>IF(OR(ISBLANK('!0'!AY1246),ISERROR('!0'!AY1246)),"",'!0'!AY1246)</f>
        <v/>
      </c>
      <c r="AT1244" t="str">
        <f>IF(OR(ISBLANK('!0'!AZ1246),ISERROR('!0'!AZ1246)),"",'!0'!AZ1246)</f>
        <v/>
      </c>
      <c r="AU1244" t="str">
        <f>IF(OR(ISBLANK('!0'!BA1246),ISERROR('!0'!BA1246)),"",'!0'!BA1246)</f>
        <v/>
      </c>
      <c r="AV1244" t="str">
        <f>IF(OR(ISBLANK('!0'!BB1246),ISERROR('!0'!BB1246)),"",'!0'!BB1246)</f>
        <v/>
      </c>
      <c r="AW1244" t="str">
        <f>IF(OR(ISBLANK('!0'!BC1246),ISERROR('!0'!BC1246)),"",'!0'!BC1246)</f>
        <v/>
      </c>
      <c r="AX1244" t="str">
        <f>IF(OR(ISBLANK('!0'!BD1246),ISERROR('!0'!BD1246)),"",'!0'!BD1246)</f>
        <v/>
      </c>
      <c r="AY1244" t="str">
        <f>IF(OR(ISBLANK('!0'!BE1246),ISERROR('!0'!BE1246)),"",'!0'!BE1246)</f>
        <v/>
      </c>
      <c r="AZ1244" t="str">
        <f>IF(OR(ISBLANK('!0'!BF1246),ISERROR('!0'!BF1246)),"",'!0'!BF1246)</f>
        <v/>
      </c>
      <c r="BA1244" t="str">
        <f>IF(OR(ISBLANK('!0'!BG1246),ISERROR('!0'!BG1246)),"",'!0'!BG1246)</f>
        <v/>
      </c>
      <c r="BB1244" t="str">
        <f>IF(OR(ISBLANK('!0'!BH1246),ISERROR('!0'!BH1246)),"",'!0'!BH1246)</f>
        <v/>
      </c>
      <c r="BC1244" t="str">
        <f>IF(OR(ISBLANK('!0'!BI1246),ISERROR('!0'!BI1246)),"",'!0'!BI1246)</f>
        <v/>
      </c>
    </row>
    <row r="1245" spans="1:55" ht="12.75" customHeight="1" x14ac:dyDescent="0.2">
      <c r="A1245" t="str">
        <f>IF(OR(ISBLANK('!0'!A1247),ISERROR('!0'!A1247)),"",'!0'!A1247)</f>
        <v/>
      </c>
      <c r="B1245" t="str">
        <f>IF(OR(ISBLANK('!0'!B1247),ISERROR('!0'!B1247)),"",'!0'!B1247)</f>
        <v/>
      </c>
      <c r="C1245" t="str">
        <f>IF(OR(ISBLANK('!0'!C1246),ISERROR('!0'!C1246)),"",'!0'!C1246)</f>
        <v/>
      </c>
      <c r="D1245" t="str">
        <f>IF(OR(ISBLANK('!0'!D1247),ISERROR('!0'!D1247)),"",'!0'!D1247)</f>
        <v/>
      </c>
      <c r="E1245" t="str">
        <f>IF(OR(ISBLANK('!0'!E1247),ISERROR('!0'!E1247)),"",'!0'!E1247)</f>
        <v/>
      </c>
      <c r="F1245" t="str">
        <f>IF(OR(ISBLANK('!0'!F1247),ISERROR('!0'!F1247)),"",'!0'!F1247)</f>
        <v/>
      </c>
      <c r="G1245" t="str">
        <f>IF(OR(ISBLANK('!0'!G1247),ISERROR('!0'!G1247)),"",'!0'!G1247)</f>
        <v/>
      </c>
      <c r="H1245" t="str">
        <f>IF(OR(ISBLANK('!0'!H1247),ISERROR('!0'!H1247)),"",'!0'!H1247)</f>
        <v/>
      </c>
      <c r="I1245" s="4" t="str">
        <f>IF(OR(ISBLANK('!0'!I1247),ISERROR('!0'!I1247)),"",'!0'!I1247)</f>
        <v/>
      </c>
      <c r="J1245" t="str">
        <f>IF(OR(ISBLANK('!0'!J1247),ISERROR('!0'!J1247)),"",'!0'!J1247)</f>
        <v/>
      </c>
      <c r="K1245" s="59" t="str">
        <f>IF(OR(ISBLANK('!0'!K1247),ISERROR('!0'!K1247)),"",'!0'!K1247)</f>
        <v/>
      </c>
      <c r="L1245" t="str">
        <f>IF(OR(ISBLANK('!0'!L1247),ISERROR('!0'!L1247)),"",'!0'!L1247)</f>
        <v/>
      </c>
      <c r="M1245" t="str">
        <f>IF(OR(ISBLANK('!0'!M1247),ISERROR('!0'!M1247)),"",'!0'!M1247)</f>
        <v/>
      </c>
      <c r="N1245" t="str">
        <f>IF(OR(ISBLANK('!0'!N1247),ISERROR('!0'!N1247)),"",'!0'!N1247)</f>
        <v/>
      </c>
      <c r="O1245" t="str">
        <f>IF(OR(ISBLANK('!0'!O1247),ISERROR('!0'!O1247)),"",'!0'!O1247)</f>
        <v/>
      </c>
      <c r="P1245" t="str">
        <f>IF(OR(ISBLANK('!0'!P1247),ISERROR('!0'!P1247)),"",'!0'!P1247)</f>
        <v/>
      </c>
      <c r="Q1245" t="str">
        <f>IF(OR(ISBLANK('!0'!Q1247),ISERROR('!0'!Q1247)),"",'!0'!Q1247)</f>
        <v/>
      </c>
      <c r="R1245" t="str">
        <f>IF(OR(ISBLANK('!0'!R1247),ISERROR('!0'!R1247)),"",'!0'!R1247)</f>
        <v/>
      </c>
      <c r="S1245" t="str">
        <f>IF(OR(ISBLANK('!0'!S1247),ISERROR('!0'!S1247)),"",'!0'!S1247)</f>
        <v/>
      </c>
      <c r="T1245" t="str">
        <f>IF(OR(ISBLANK('!0'!T1247),ISERROR('!0'!T1247)),"",'!0'!T1247)</f>
        <v/>
      </c>
      <c r="U1245" t="str">
        <f>IF(OR(ISBLANK('!0'!U1247),ISERROR('!0'!U1247)),"",'!0'!U1247)</f>
        <v/>
      </c>
      <c r="V1245" t="str">
        <f>IF(OR(ISBLANK('!0'!V1247),ISERROR('!0'!V1247)),"",'!0'!V1247)</f>
        <v/>
      </c>
      <c r="W1245" t="str">
        <f>IF(OR(ISBLANK('!0'!W1247),ISERROR('!0'!W1247)),"",'!0'!W1247)</f>
        <v/>
      </c>
      <c r="X1245" t="str">
        <f>IF(OR(ISBLANK('!0'!X1247),ISERROR('!0'!X1247)),"",'!0'!X1247)</f>
        <v/>
      </c>
      <c r="Y1245" t="str">
        <f>IF(OR(ISBLANK('!0'!Y1247),ISERROR('!0'!Y1247)),"",'!0'!Y1247)</f>
        <v/>
      </c>
      <c r="Z1245" t="str">
        <f>IF(OR(ISBLANK('!0'!Z1247),ISERROR('!0'!Z1247)),"",'!0'!Z1247)</f>
        <v/>
      </c>
      <c r="AA1245" t="str">
        <f>IF(OR(ISBLANK('!0'!AA1247),ISERROR('!0'!AA1247)),"",'!0'!AA1247)</f>
        <v/>
      </c>
      <c r="AB1245" t="str">
        <f>IF(OR(ISBLANK('!0'!AB1247),ISERROR('!0'!AB1247)),"",'!0'!AB1247)</f>
        <v/>
      </c>
      <c r="AC1245" t="str">
        <f>IF(OR(ISBLANK('!0'!AI1247),ISERROR('!0'!AI1247)),"",'!0'!AI1247)</f>
        <v/>
      </c>
      <c r="AD1245" t="str">
        <f>IF(OR(ISBLANK('!0'!AJ1247),ISERROR('!0'!AJ1247)),"",'!0'!AJ1247)</f>
        <v/>
      </c>
      <c r="AE1245" t="str">
        <f>IF(OR(ISBLANK('!0'!AK1247),ISERROR('!0'!AK1247)),"",'!0'!AK1247)</f>
        <v/>
      </c>
      <c r="AF1245" t="str">
        <f>IF(OR(ISBLANK('!0'!AL1247),ISERROR('!0'!AL1247)),"",'!0'!AL1247)</f>
        <v/>
      </c>
      <c r="AG1245" t="str">
        <f>IF(OR(ISBLANK('!0'!AM1247),ISERROR('!0'!AM1247)),"",'!0'!AM1247)</f>
        <v/>
      </c>
      <c r="AH1245" t="str">
        <f>IF(OR(ISBLANK('!0'!AN1247),ISERROR('!0'!AN1247)),"",'!0'!AN1247)</f>
        <v/>
      </c>
      <c r="AI1245" t="str">
        <f>IF(OR(ISBLANK('!0'!AO1247),ISERROR('!0'!AO1247)),"",'!0'!AO1247)</f>
        <v/>
      </c>
      <c r="AJ1245" t="str">
        <f>IF(OR(ISBLANK('!0'!AP1247),ISERROR('!0'!AP1247)),"",'!0'!AP1247)</f>
        <v/>
      </c>
      <c r="AK1245" t="str">
        <f>IF(OR(ISBLANK('!0'!AQ1247),ISERROR('!0'!AQ1247)),"",'!0'!AQ1247)</f>
        <v/>
      </c>
      <c r="AL1245" t="str">
        <f>IF(OR(ISBLANK('!0'!AR1247),ISERROR('!0'!AR1247)),"",'!0'!AR1247)</f>
        <v/>
      </c>
      <c r="AM1245" t="str">
        <f>IF(OR(ISBLANK('!0'!AS1247),ISERROR('!0'!AS1247)),"",'!0'!AS1247)</f>
        <v/>
      </c>
      <c r="AN1245" t="str">
        <f>IF(OR(ISBLANK('!0'!AT1247),ISERROR('!0'!AT1247)),"",'!0'!AT1247)</f>
        <v/>
      </c>
      <c r="AO1245" t="str">
        <f>IF(OR(ISBLANK('!0'!AU1247),ISERROR('!0'!AU1247)),"",'!0'!AU1247)</f>
        <v/>
      </c>
      <c r="AP1245" t="str">
        <f>IF(OR(ISBLANK('!0'!AV1247),ISERROR('!0'!AV1247)),"",'!0'!AV1247)</f>
        <v/>
      </c>
      <c r="AQ1245" t="str">
        <f>IF(OR(ISBLANK('!0'!AW1247),ISERROR('!0'!AW1247)),"",'!0'!AW1247)</f>
        <v/>
      </c>
      <c r="AR1245" t="str">
        <f>IF(OR(ISBLANK('!0'!AX1247),ISERROR('!0'!AX1247)),"",'!0'!AX1247)</f>
        <v/>
      </c>
      <c r="AS1245" t="str">
        <f>IF(OR(ISBLANK('!0'!AY1247),ISERROR('!0'!AY1247)),"",'!0'!AY1247)</f>
        <v/>
      </c>
      <c r="AT1245" t="str">
        <f>IF(OR(ISBLANK('!0'!AZ1247),ISERROR('!0'!AZ1247)),"",'!0'!AZ1247)</f>
        <v/>
      </c>
      <c r="AU1245" t="str">
        <f>IF(OR(ISBLANK('!0'!BA1247),ISERROR('!0'!BA1247)),"",'!0'!BA1247)</f>
        <v/>
      </c>
      <c r="AV1245" t="str">
        <f>IF(OR(ISBLANK('!0'!BB1247),ISERROR('!0'!BB1247)),"",'!0'!BB1247)</f>
        <v/>
      </c>
      <c r="AW1245" t="str">
        <f>IF(OR(ISBLANK('!0'!BC1247),ISERROR('!0'!BC1247)),"",'!0'!BC1247)</f>
        <v/>
      </c>
      <c r="AX1245" t="str">
        <f>IF(OR(ISBLANK('!0'!BD1247),ISERROR('!0'!BD1247)),"",'!0'!BD1247)</f>
        <v/>
      </c>
      <c r="AY1245" t="str">
        <f>IF(OR(ISBLANK('!0'!BE1247),ISERROR('!0'!BE1247)),"",'!0'!BE1247)</f>
        <v/>
      </c>
      <c r="AZ1245" t="str">
        <f>IF(OR(ISBLANK('!0'!BF1247),ISERROR('!0'!BF1247)),"",'!0'!BF1247)</f>
        <v/>
      </c>
      <c r="BA1245" t="str">
        <f>IF(OR(ISBLANK('!0'!BG1247),ISERROR('!0'!BG1247)),"",'!0'!BG1247)</f>
        <v/>
      </c>
      <c r="BB1245" t="str">
        <f>IF(OR(ISBLANK('!0'!BH1247),ISERROR('!0'!BH1247)),"",'!0'!BH1247)</f>
        <v/>
      </c>
      <c r="BC1245" t="str">
        <f>IF(OR(ISBLANK('!0'!BI1247),ISERROR('!0'!BI1247)),"",'!0'!BI1247)</f>
        <v/>
      </c>
    </row>
    <row r="1246" spans="1:55" ht="12.75" customHeight="1" x14ac:dyDescent="0.2">
      <c r="A1246" t="str">
        <f>IF(OR(ISBLANK('!0'!A1248),ISERROR('!0'!A1248)),"",'!0'!A1248)</f>
        <v/>
      </c>
      <c r="B1246" t="str">
        <f>IF(OR(ISBLANK('!0'!B1248),ISERROR('!0'!B1248)),"",'!0'!B1248)</f>
        <v/>
      </c>
      <c r="C1246" t="str">
        <f>IF(OR(ISBLANK('!0'!C1247),ISERROR('!0'!C1247)),"",'!0'!C1247)</f>
        <v/>
      </c>
      <c r="D1246" t="str">
        <f>IF(OR(ISBLANK('!0'!D1248),ISERROR('!0'!D1248)),"",'!0'!D1248)</f>
        <v/>
      </c>
      <c r="E1246" t="str">
        <f>IF(OR(ISBLANK('!0'!E1248),ISERROR('!0'!E1248)),"",'!0'!E1248)</f>
        <v/>
      </c>
      <c r="F1246" t="str">
        <f>IF(OR(ISBLANK('!0'!F1248),ISERROR('!0'!F1248)),"",'!0'!F1248)</f>
        <v/>
      </c>
      <c r="G1246" t="str">
        <f>IF(OR(ISBLANK('!0'!G1248),ISERROR('!0'!G1248)),"",'!0'!G1248)</f>
        <v/>
      </c>
      <c r="H1246" t="str">
        <f>IF(OR(ISBLANK('!0'!H1248),ISERROR('!0'!H1248)),"",'!0'!H1248)</f>
        <v/>
      </c>
      <c r="I1246" s="4" t="str">
        <f>IF(OR(ISBLANK('!0'!I1248),ISERROR('!0'!I1248)),"",'!0'!I1248)</f>
        <v/>
      </c>
      <c r="J1246" t="str">
        <f>IF(OR(ISBLANK('!0'!J1248),ISERROR('!0'!J1248)),"",'!0'!J1248)</f>
        <v/>
      </c>
      <c r="K1246" s="59" t="str">
        <f>IF(OR(ISBLANK('!0'!K1248),ISERROR('!0'!K1248)),"",'!0'!K1248)</f>
        <v/>
      </c>
      <c r="L1246" t="str">
        <f>IF(OR(ISBLANK('!0'!L1248),ISERROR('!0'!L1248)),"",'!0'!L1248)</f>
        <v/>
      </c>
      <c r="M1246" t="str">
        <f>IF(OR(ISBLANK('!0'!M1248),ISERROR('!0'!M1248)),"",'!0'!M1248)</f>
        <v/>
      </c>
      <c r="N1246" t="str">
        <f>IF(OR(ISBLANK('!0'!N1248),ISERROR('!0'!N1248)),"",'!0'!N1248)</f>
        <v/>
      </c>
      <c r="O1246" t="str">
        <f>IF(OR(ISBLANK('!0'!O1248),ISERROR('!0'!O1248)),"",'!0'!O1248)</f>
        <v/>
      </c>
      <c r="P1246" t="str">
        <f>IF(OR(ISBLANK('!0'!P1248),ISERROR('!0'!P1248)),"",'!0'!P1248)</f>
        <v/>
      </c>
      <c r="Q1246" t="str">
        <f>IF(OR(ISBLANK('!0'!Q1248),ISERROR('!0'!Q1248)),"",'!0'!Q1248)</f>
        <v/>
      </c>
      <c r="R1246" t="str">
        <f>IF(OR(ISBLANK('!0'!R1248),ISERROR('!0'!R1248)),"",'!0'!R1248)</f>
        <v/>
      </c>
      <c r="S1246" t="str">
        <f>IF(OR(ISBLANK('!0'!S1248),ISERROR('!0'!S1248)),"",'!0'!S1248)</f>
        <v/>
      </c>
      <c r="T1246" t="str">
        <f>IF(OR(ISBLANK('!0'!T1248),ISERROR('!0'!T1248)),"",'!0'!T1248)</f>
        <v/>
      </c>
      <c r="U1246" t="str">
        <f>IF(OR(ISBLANK('!0'!U1248),ISERROR('!0'!U1248)),"",'!0'!U1248)</f>
        <v/>
      </c>
      <c r="V1246" t="str">
        <f>IF(OR(ISBLANK('!0'!V1248),ISERROR('!0'!V1248)),"",'!0'!V1248)</f>
        <v/>
      </c>
      <c r="W1246" t="str">
        <f>IF(OR(ISBLANK('!0'!W1248),ISERROR('!0'!W1248)),"",'!0'!W1248)</f>
        <v/>
      </c>
      <c r="X1246" t="str">
        <f>IF(OR(ISBLANK('!0'!X1248),ISERROR('!0'!X1248)),"",'!0'!X1248)</f>
        <v/>
      </c>
      <c r="Y1246" t="str">
        <f>IF(OR(ISBLANK('!0'!Y1248),ISERROR('!0'!Y1248)),"",'!0'!Y1248)</f>
        <v/>
      </c>
      <c r="Z1246" t="str">
        <f>IF(OR(ISBLANK('!0'!Z1248),ISERROR('!0'!Z1248)),"",'!0'!Z1248)</f>
        <v/>
      </c>
      <c r="AA1246" t="str">
        <f>IF(OR(ISBLANK('!0'!AA1248),ISERROR('!0'!AA1248)),"",'!0'!AA1248)</f>
        <v/>
      </c>
      <c r="AB1246" t="str">
        <f>IF(OR(ISBLANK('!0'!AB1248),ISERROR('!0'!AB1248)),"",'!0'!AB1248)</f>
        <v/>
      </c>
      <c r="AC1246" t="str">
        <f>IF(OR(ISBLANK('!0'!AI1248),ISERROR('!0'!AI1248)),"",'!0'!AI1248)</f>
        <v/>
      </c>
      <c r="AD1246" t="str">
        <f>IF(OR(ISBLANK('!0'!AJ1248),ISERROR('!0'!AJ1248)),"",'!0'!AJ1248)</f>
        <v/>
      </c>
      <c r="AE1246" t="str">
        <f>IF(OR(ISBLANK('!0'!AK1248),ISERROR('!0'!AK1248)),"",'!0'!AK1248)</f>
        <v/>
      </c>
      <c r="AF1246" t="str">
        <f>IF(OR(ISBLANK('!0'!AL1248),ISERROR('!0'!AL1248)),"",'!0'!AL1248)</f>
        <v/>
      </c>
      <c r="AG1246" t="str">
        <f>IF(OR(ISBLANK('!0'!AM1248),ISERROR('!0'!AM1248)),"",'!0'!AM1248)</f>
        <v/>
      </c>
      <c r="AH1246" t="str">
        <f>IF(OR(ISBLANK('!0'!AN1248),ISERROR('!0'!AN1248)),"",'!0'!AN1248)</f>
        <v/>
      </c>
      <c r="AI1246" t="str">
        <f>IF(OR(ISBLANK('!0'!AO1248),ISERROR('!0'!AO1248)),"",'!0'!AO1248)</f>
        <v/>
      </c>
      <c r="AJ1246" t="str">
        <f>IF(OR(ISBLANK('!0'!AP1248),ISERROR('!0'!AP1248)),"",'!0'!AP1248)</f>
        <v/>
      </c>
      <c r="AK1246" t="str">
        <f>IF(OR(ISBLANK('!0'!AQ1248),ISERROR('!0'!AQ1248)),"",'!0'!AQ1248)</f>
        <v/>
      </c>
      <c r="AL1246" t="str">
        <f>IF(OR(ISBLANK('!0'!AR1248),ISERROR('!0'!AR1248)),"",'!0'!AR1248)</f>
        <v/>
      </c>
      <c r="AM1246" t="str">
        <f>IF(OR(ISBLANK('!0'!AS1248),ISERROR('!0'!AS1248)),"",'!0'!AS1248)</f>
        <v/>
      </c>
      <c r="AN1246" t="str">
        <f>IF(OR(ISBLANK('!0'!AT1248),ISERROR('!0'!AT1248)),"",'!0'!AT1248)</f>
        <v/>
      </c>
      <c r="AO1246" t="str">
        <f>IF(OR(ISBLANK('!0'!AU1248),ISERROR('!0'!AU1248)),"",'!0'!AU1248)</f>
        <v/>
      </c>
      <c r="AP1246" t="str">
        <f>IF(OR(ISBLANK('!0'!AV1248),ISERROR('!0'!AV1248)),"",'!0'!AV1248)</f>
        <v/>
      </c>
      <c r="AQ1246" t="str">
        <f>IF(OR(ISBLANK('!0'!AW1248),ISERROR('!0'!AW1248)),"",'!0'!AW1248)</f>
        <v/>
      </c>
      <c r="AR1246" t="str">
        <f>IF(OR(ISBLANK('!0'!AX1248),ISERROR('!0'!AX1248)),"",'!0'!AX1248)</f>
        <v/>
      </c>
      <c r="AS1246" t="str">
        <f>IF(OR(ISBLANK('!0'!AY1248),ISERROR('!0'!AY1248)),"",'!0'!AY1248)</f>
        <v/>
      </c>
      <c r="AT1246" t="str">
        <f>IF(OR(ISBLANK('!0'!AZ1248),ISERROR('!0'!AZ1248)),"",'!0'!AZ1248)</f>
        <v/>
      </c>
      <c r="AU1246" t="str">
        <f>IF(OR(ISBLANK('!0'!BA1248),ISERROR('!0'!BA1248)),"",'!0'!BA1248)</f>
        <v/>
      </c>
      <c r="AV1246" t="str">
        <f>IF(OR(ISBLANK('!0'!BB1248),ISERROR('!0'!BB1248)),"",'!0'!BB1248)</f>
        <v/>
      </c>
      <c r="AW1246" t="str">
        <f>IF(OR(ISBLANK('!0'!BC1248),ISERROR('!0'!BC1248)),"",'!0'!BC1248)</f>
        <v/>
      </c>
      <c r="AX1246" t="str">
        <f>IF(OR(ISBLANK('!0'!BD1248),ISERROR('!0'!BD1248)),"",'!0'!BD1248)</f>
        <v/>
      </c>
      <c r="AY1246" t="str">
        <f>IF(OR(ISBLANK('!0'!BE1248),ISERROR('!0'!BE1248)),"",'!0'!BE1248)</f>
        <v/>
      </c>
      <c r="AZ1246" t="str">
        <f>IF(OR(ISBLANK('!0'!BF1248),ISERROR('!0'!BF1248)),"",'!0'!BF1248)</f>
        <v/>
      </c>
      <c r="BA1246" t="str">
        <f>IF(OR(ISBLANK('!0'!BG1248),ISERROR('!0'!BG1248)),"",'!0'!BG1248)</f>
        <v/>
      </c>
      <c r="BB1246" t="str">
        <f>IF(OR(ISBLANK('!0'!BH1248),ISERROR('!0'!BH1248)),"",'!0'!BH1248)</f>
        <v/>
      </c>
      <c r="BC1246" t="str">
        <f>IF(OR(ISBLANK('!0'!BI1248),ISERROR('!0'!BI1248)),"",'!0'!BI1248)</f>
        <v/>
      </c>
    </row>
    <row r="1247" spans="1:55" ht="12.75" customHeight="1" x14ac:dyDescent="0.2">
      <c r="A1247" t="str">
        <f>IF(OR(ISBLANK('!0'!A1249),ISERROR('!0'!A1249)),"",'!0'!A1249)</f>
        <v/>
      </c>
      <c r="B1247" t="str">
        <f>IF(OR(ISBLANK('!0'!B1249),ISERROR('!0'!B1249)),"",'!0'!B1249)</f>
        <v/>
      </c>
      <c r="C1247" t="str">
        <f>IF(OR(ISBLANK('!0'!C1248),ISERROR('!0'!C1248)),"",'!0'!C1248)</f>
        <v/>
      </c>
      <c r="D1247" t="str">
        <f>IF(OR(ISBLANK('!0'!D1249),ISERROR('!0'!D1249)),"",'!0'!D1249)</f>
        <v/>
      </c>
      <c r="E1247" t="str">
        <f>IF(OR(ISBLANK('!0'!E1249),ISERROR('!0'!E1249)),"",'!0'!E1249)</f>
        <v/>
      </c>
      <c r="F1247" t="str">
        <f>IF(OR(ISBLANK('!0'!F1249),ISERROR('!0'!F1249)),"",'!0'!F1249)</f>
        <v/>
      </c>
      <c r="G1247" t="str">
        <f>IF(OR(ISBLANK('!0'!G1249),ISERROR('!0'!G1249)),"",'!0'!G1249)</f>
        <v/>
      </c>
      <c r="H1247" t="str">
        <f>IF(OR(ISBLANK('!0'!H1249),ISERROR('!0'!H1249)),"",'!0'!H1249)</f>
        <v/>
      </c>
      <c r="I1247" s="4" t="str">
        <f>IF(OR(ISBLANK('!0'!I1249),ISERROR('!0'!I1249)),"",'!0'!I1249)</f>
        <v/>
      </c>
      <c r="J1247" t="str">
        <f>IF(OR(ISBLANK('!0'!J1249),ISERROR('!0'!J1249)),"",'!0'!J1249)</f>
        <v/>
      </c>
      <c r="K1247" s="59" t="str">
        <f>IF(OR(ISBLANK('!0'!K1249),ISERROR('!0'!K1249)),"",'!0'!K1249)</f>
        <v/>
      </c>
      <c r="L1247" t="str">
        <f>IF(OR(ISBLANK('!0'!L1249),ISERROR('!0'!L1249)),"",'!0'!L1249)</f>
        <v/>
      </c>
      <c r="M1247" t="str">
        <f>IF(OR(ISBLANK('!0'!M1249),ISERROR('!0'!M1249)),"",'!0'!M1249)</f>
        <v/>
      </c>
      <c r="N1247" t="str">
        <f>IF(OR(ISBLANK('!0'!N1249),ISERROR('!0'!N1249)),"",'!0'!N1249)</f>
        <v/>
      </c>
      <c r="O1247" t="str">
        <f>IF(OR(ISBLANK('!0'!O1249),ISERROR('!0'!O1249)),"",'!0'!O1249)</f>
        <v/>
      </c>
      <c r="P1247" t="str">
        <f>IF(OR(ISBLANK('!0'!P1249),ISERROR('!0'!P1249)),"",'!0'!P1249)</f>
        <v/>
      </c>
      <c r="Q1247" t="str">
        <f>IF(OR(ISBLANK('!0'!Q1249),ISERROR('!0'!Q1249)),"",'!0'!Q1249)</f>
        <v/>
      </c>
      <c r="R1247" t="str">
        <f>IF(OR(ISBLANK('!0'!R1249),ISERROR('!0'!R1249)),"",'!0'!R1249)</f>
        <v/>
      </c>
      <c r="S1247" t="str">
        <f>IF(OR(ISBLANK('!0'!S1249),ISERROR('!0'!S1249)),"",'!0'!S1249)</f>
        <v/>
      </c>
      <c r="T1247" t="str">
        <f>IF(OR(ISBLANK('!0'!T1249),ISERROR('!0'!T1249)),"",'!0'!T1249)</f>
        <v/>
      </c>
      <c r="U1247" t="str">
        <f>IF(OR(ISBLANK('!0'!U1249),ISERROR('!0'!U1249)),"",'!0'!U1249)</f>
        <v/>
      </c>
      <c r="V1247" t="str">
        <f>IF(OR(ISBLANK('!0'!V1249),ISERROR('!0'!V1249)),"",'!0'!V1249)</f>
        <v/>
      </c>
      <c r="W1247" t="str">
        <f>IF(OR(ISBLANK('!0'!W1249),ISERROR('!0'!W1249)),"",'!0'!W1249)</f>
        <v/>
      </c>
      <c r="X1247" t="str">
        <f>IF(OR(ISBLANK('!0'!X1249),ISERROR('!0'!X1249)),"",'!0'!X1249)</f>
        <v/>
      </c>
      <c r="Y1247" t="str">
        <f>IF(OR(ISBLANK('!0'!Y1249),ISERROR('!0'!Y1249)),"",'!0'!Y1249)</f>
        <v/>
      </c>
      <c r="Z1247" t="str">
        <f>IF(OR(ISBLANK('!0'!Z1249),ISERROR('!0'!Z1249)),"",'!0'!Z1249)</f>
        <v/>
      </c>
      <c r="AA1247" t="str">
        <f>IF(OR(ISBLANK('!0'!AA1249),ISERROR('!0'!AA1249)),"",'!0'!AA1249)</f>
        <v/>
      </c>
      <c r="AB1247" t="str">
        <f>IF(OR(ISBLANK('!0'!AB1249),ISERROR('!0'!AB1249)),"",'!0'!AB1249)</f>
        <v/>
      </c>
      <c r="AC1247" t="str">
        <f>IF(OR(ISBLANK('!0'!AI1249),ISERROR('!0'!AI1249)),"",'!0'!AI1249)</f>
        <v/>
      </c>
      <c r="AD1247" t="str">
        <f>IF(OR(ISBLANK('!0'!AJ1249),ISERROR('!0'!AJ1249)),"",'!0'!AJ1249)</f>
        <v/>
      </c>
      <c r="AE1247" t="str">
        <f>IF(OR(ISBLANK('!0'!AK1249),ISERROR('!0'!AK1249)),"",'!0'!AK1249)</f>
        <v/>
      </c>
      <c r="AF1247" t="str">
        <f>IF(OR(ISBLANK('!0'!AL1249),ISERROR('!0'!AL1249)),"",'!0'!AL1249)</f>
        <v/>
      </c>
      <c r="AG1247" t="str">
        <f>IF(OR(ISBLANK('!0'!AM1249),ISERROR('!0'!AM1249)),"",'!0'!AM1249)</f>
        <v/>
      </c>
      <c r="AH1247" t="str">
        <f>IF(OR(ISBLANK('!0'!AN1249),ISERROR('!0'!AN1249)),"",'!0'!AN1249)</f>
        <v/>
      </c>
      <c r="AI1247" t="str">
        <f>IF(OR(ISBLANK('!0'!AO1249),ISERROR('!0'!AO1249)),"",'!0'!AO1249)</f>
        <v/>
      </c>
      <c r="AJ1247" t="str">
        <f>IF(OR(ISBLANK('!0'!AP1249),ISERROR('!0'!AP1249)),"",'!0'!AP1249)</f>
        <v/>
      </c>
      <c r="AK1247" t="str">
        <f>IF(OR(ISBLANK('!0'!AQ1249),ISERROR('!0'!AQ1249)),"",'!0'!AQ1249)</f>
        <v/>
      </c>
      <c r="AL1247" t="str">
        <f>IF(OR(ISBLANK('!0'!AR1249),ISERROR('!0'!AR1249)),"",'!0'!AR1249)</f>
        <v/>
      </c>
      <c r="AM1247" t="str">
        <f>IF(OR(ISBLANK('!0'!AS1249),ISERROR('!0'!AS1249)),"",'!0'!AS1249)</f>
        <v/>
      </c>
      <c r="AN1247" t="str">
        <f>IF(OR(ISBLANK('!0'!AT1249),ISERROR('!0'!AT1249)),"",'!0'!AT1249)</f>
        <v/>
      </c>
      <c r="AO1247" t="str">
        <f>IF(OR(ISBLANK('!0'!AU1249),ISERROR('!0'!AU1249)),"",'!0'!AU1249)</f>
        <v/>
      </c>
      <c r="AP1247" t="str">
        <f>IF(OR(ISBLANK('!0'!AV1249),ISERROR('!0'!AV1249)),"",'!0'!AV1249)</f>
        <v/>
      </c>
      <c r="AQ1247" t="str">
        <f>IF(OR(ISBLANK('!0'!AW1249),ISERROR('!0'!AW1249)),"",'!0'!AW1249)</f>
        <v/>
      </c>
      <c r="AR1247" t="str">
        <f>IF(OR(ISBLANK('!0'!AX1249),ISERROR('!0'!AX1249)),"",'!0'!AX1249)</f>
        <v/>
      </c>
      <c r="AS1247" t="str">
        <f>IF(OR(ISBLANK('!0'!AY1249),ISERROR('!0'!AY1249)),"",'!0'!AY1249)</f>
        <v/>
      </c>
      <c r="AT1247" t="str">
        <f>IF(OR(ISBLANK('!0'!AZ1249),ISERROR('!0'!AZ1249)),"",'!0'!AZ1249)</f>
        <v/>
      </c>
      <c r="AU1247" t="str">
        <f>IF(OR(ISBLANK('!0'!BA1249),ISERROR('!0'!BA1249)),"",'!0'!BA1249)</f>
        <v/>
      </c>
      <c r="AV1247" t="str">
        <f>IF(OR(ISBLANK('!0'!BB1249),ISERROR('!0'!BB1249)),"",'!0'!BB1249)</f>
        <v/>
      </c>
      <c r="AW1247" t="str">
        <f>IF(OR(ISBLANK('!0'!BC1249),ISERROR('!0'!BC1249)),"",'!0'!BC1249)</f>
        <v/>
      </c>
      <c r="AX1247" t="str">
        <f>IF(OR(ISBLANK('!0'!BD1249),ISERROR('!0'!BD1249)),"",'!0'!BD1249)</f>
        <v/>
      </c>
      <c r="AY1247" t="str">
        <f>IF(OR(ISBLANK('!0'!BE1249),ISERROR('!0'!BE1249)),"",'!0'!BE1249)</f>
        <v/>
      </c>
      <c r="AZ1247" t="str">
        <f>IF(OR(ISBLANK('!0'!BF1249),ISERROR('!0'!BF1249)),"",'!0'!BF1249)</f>
        <v/>
      </c>
      <c r="BA1247" t="str">
        <f>IF(OR(ISBLANK('!0'!BG1249),ISERROR('!0'!BG1249)),"",'!0'!BG1249)</f>
        <v/>
      </c>
      <c r="BB1247" t="str">
        <f>IF(OR(ISBLANK('!0'!BH1249),ISERROR('!0'!BH1249)),"",'!0'!BH1249)</f>
        <v/>
      </c>
      <c r="BC1247" t="str">
        <f>IF(OR(ISBLANK('!0'!BI1249),ISERROR('!0'!BI1249)),"",'!0'!BI1249)</f>
        <v/>
      </c>
    </row>
    <row r="1248" spans="1:55" ht="12.75" customHeight="1" x14ac:dyDescent="0.2">
      <c r="A1248" t="str">
        <f>IF(OR(ISBLANK('!0'!A1250),ISERROR('!0'!A1250)),"",'!0'!A1250)</f>
        <v/>
      </c>
      <c r="B1248" t="str">
        <f>IF(OR(ISBLANK('!0'!B1250),ISERROR('!0'!B1250)),"",'!0'!B1250)</f>
        <v/>
      </c>
      <c r="C1248" t="str">
        <f>IF(OR(ISBLANK('!0'!C1249),ISERROR('!0'!C1249)),"",'!0'!C1249)</f>
        <v/>
      </c>
      <c r="D1248" t="str">
        <f>IF(OR(ISBLANK('!0'!D1250),ISERROR('!0'!D1250)),"",'!0'!D1250)</f>
        <v/>
      </c>
      <c r="E1248" t="str">
        <f>IF(OR(ISBLANK('!0'!E1250),ISERROR('!0'!E1250)),"",'!0'!E1250)</f>
        <v/>
      </c>
      <c r="F1248" t="str">
        <f>IF(OR(ISBLANK('!0'!F1250),ISERROR('!0'!F1250)),"",'!0'!F1250)</f>
        <v/>
      </c>
      <c r="G1248" t="str">
        <f>IF(OR(ISBLANK('!0'!G1250),ISERROR('!0'!G1250)),"",'!0'!G1250)</f>
        <v/>
      </c>
      <c r="H1248" t="str">
        <f>IF(OR(ISBLANK('!0'!H1250),ISERROR('!0'!H1250)),"",'!0'!H1250)</f>
        <v/>
      </c>
      <c r="I1248" s="4" t="str">
        <f>IF(OR(ISBLANK('!0'!I1250),ISERROR('!0'!I1250)),"",'!0'!I1250)</f>
        <v/>
      </c>
      <c r="J1248" t="str">
        <f>IF(OR(ISBLANK('!0'!J1250),ISERROR('!0'!J1250)),"",'!0'!J1250)</f>
        <v/>
      </c>
      <c r="K1248" s="59" t="str">
        <f>IF(OR(ISBLANK('!0'!K1250),ISERROR('!0'!K1250)),"",'!0'!K1250)</f>
        <v/>
      </c>
      <c r="L1248" t="str">
        <f>IF(OR(ISBLANK('!0'!L1250),ISERROR('!0'!L1250)),"",'!0'!L1250)</f>
        <v/>
      </c>
      <c r="M1248" t="str">
        <f>IF(OR(ISBLANK('!0'!M1250),ISERROR('!0'!M1250)),"",'!0'!M1250)</f>
        <v/>
      </c>
      <c r="N1248" t="str">
        <f>IF(OR(ISBLANK('!0'!N1250),ISERROR('!0'!N1250)),"",'!0'!N1250)</f>
        <v/>
      </c>
      <c r="O1248" t="str">
        <f>IF(OR(ISBLANK('!0'!O1250),ISERROR('!0'!O1250)),"",'!0'!O1250)</f>
        <v/>
      </c>
      <c r="P1248" t="str">
        <f>IF(OR(ISBLANK('!0'!P1250),ISERROR('!0'!P1250)),"",'!0'!P1250)</f>
        <v/>
      </c>
      <c r="Q1248" t="str">
        <f>IF(OR(ISBLANK('!0'!Q1250),ISERROR('!0'!Q1250)),"",'!0'!Q1250)</f>
        <v/>
      </c>
      <c r="R1248" t="str">
        <f>IF(OR(ISBLANK('!0'!R1250),ISERROR('!0'!R1250)),"",'!0'!R1250)</f>
        <v/>
      </c>
      <c r="S1248" t="str">
        <f>IF(OR(ISBLANK('!0'!S1250),ISERROR('!0'!S1250)),"",'!0'!S1250)</f>
        <v/>
      </c>
      <c r="T1248" t="str">
        <f>IF(OR(ISBLANK('!0'!T1250),ISERROR('!0'!T1250)),"",'!0'!T1250)</f>
        <v/>
      </c>
      <c r="U1248" t="str">
        <f>IF(OR(ISBLANK('!0'!U1250),ISERROR('!0'!U1250)),"",'!0'!U1250)</f>
        <v/>
      </c>
      <c r="V1248" t="str">
        <f>IF(OR(ISBLANK('!0'!V1250),ISERROR('!0'!V1250)),"",'!0'!V1250)</f>
        <v/>
      </c>
      <c r="W1248" t="str">
        <f>IF(OR(ISBLANK('!0'!W1250),ISERROR('!0'!W1250)),"",'!0'!W1250)</f>
        <v/>
      </c>
      <c r="X1248" t="str">
        <f>IF(OR(ISBLANK('!0'!X1250),ISERROR('!0'!X1250)),"",'!0'!X1250)</f>
        <v/>
      </c>
      <c r="Y1248" t="str">
        <f>IF(OR(ISBLANK('!0'!Y1250),ISERROR('!0'!Y1250)),"",'!0'!Y1250)</f>
        <v/>
      </c>
      <c r="Z1248" t="str">
        <f>IF(OR(ISBLANK('!0'!Z1250),ISERROR('!0'!Z1250)),"",'!0'!Z1250)</f>
        <v/>
      </c>
      <c r="AA1248" t="str">
        <f>IF(OR(ISBLANK('!0'!AA1250),ISERROR('!0'!AA1250)),"",'!0'!AA1250)</f>
        <v/>
      </c>
      <c r="AB1248" t="str">
        <f>IF(OR(ISBLANK('!0'!AB1250),ISERROR('!0'!AB1250)),"",'!0'!AB1250)</f>
        <v/>
      </c>
      <c r="AC1248" t="str">
        <f>IF(OR(ISBLANK('!0'!AI1250),ISERROR('!0'!AI1250)),"",'!0'!AI1250)</f>
        <v/>
      </c>
      <c r="AD1248" t="str">
        <f>IF(OR(ISBLANK('!0'!AJ1250),ISERROR('!0'!AJ1250)),"",'!0'!AJ1250)</f>
        <v/>
      </c>
      <c r="AE1248" t="str">
        <f>IF(OR(ISBLANK('!0'!AK1250),ISERROR('!0'!AK1250)),"",'!0'!AK1250)</f>
        <v/>
      </c>
      <c r="AF1248" t="str">
        <f>IF(OR(ISBLANK('!0'!AL1250),ISERROR('!0'!AL1250)),"",'!0'!AL1250)</f>
        <v/>
      </c>
      <c r="AG1248" t="str">
        <f>IF(OR(ISBLANK('!0'!AM1250),ISERROR('!0'!AM1250)),"",'!0'!AM1250)</f>
        <v/>
      </c>
      <c r="AH1248" t="str">
        <f>IF(OR(ISBLANK('!0'!AN1250),ISERROR('!0'!AN1250)),"",'!0'!AN1250)</f>
        <v/>
      </c>
      <c r="AI1248" t="str">
        <f>IF(OR(ISBLANK('!0'!AO1250),ISERROR('!0'!AO1250)),"",'!0'!AO1250)</f>
        <v/>
      </c>
      <c r="AJ1248" t="str">
        <f>IF(OR(ISBLANK('!0'!AP1250),ISERROR('!0'!AP1250)),"",'!0'!AP1250)</f>
        <v/>
      </c>
      <c r="AK1248" t="str">
        <f>IF(OR(ISBLANK('!0'!AQ1250),ISERROR('!0'!AQ1250)),"",'!0'!AQ1250)</f>
        <v/>
      </c>
      <c r="AL1248" t="str">
        <f>IF(OR(ISBLANK('!0'!AR1250),ISERROR('!0'!AR1250)),"",'!0'!AR1250)</f>
        <v/>
      </c>
      <c r="AM1248" t="str">
        <f>IF(OR(ISBLANK('!0'!AS1250),ISERROR('!0'!AS1250)),"",'!0'!AS1250)</f>
        <v/>
      </c>
      <c r="AN1248" t="str">
        <f>IF(OR(ISBLANK('!0'!AT1250),ISERROR('!0'!AT1250)),"",'!0'!AT1250)</f>
        <v/>
      </c>
      <c r="AO1248" t="str">
        <f>IF(OR(ISBLANK('!0'!AU1250),ISERROR('!0'!AU1250)),"",'!0'!AU1250)</f>
        <v/>
      </c>
      <c r="AP1248" t="str">
        <f>IF(OR(ISBLANK('!0'!AV1250),ISERROR('!0'!AV1250)),"",'!0'!AV1250)</f>
        <v/>
      </c>
      <c r="AQ1248" t="str">
        <f>IF(OR(ISBLANK('!0'!AW1250),ISERROR('!0'!AW1250)),"",'!0'!AW1250)</f>
        <v/>
      </c>
      <c r="AR1248" t="str">
        <f>IF(OR(ISBLANK('!0'!AX1250),ISERROR('!0'!AX1250)),"",'!0'!AX1250)</f>
        <v/>
      </c>
      <c r="AS1248" t="str">
        <f>IF(OR(ISBLANK('!0'!AY1250),ISERROR('!0'!AY1250)),"",'!0'!AY1250)</f>
        <v/>
      </c>
      <c r="AT1248" t="str">
        <f>IF(OR(ISBLANK('!0'!AZ1250),ISERROR('!0'!AZ1250)),"",'!0'!AZ1250)</f>
        <v/>
      </c>
      <c r="AU1248" t="str">
        <f>IF(OR(ISBLANK('!0'!BA1250),ISERROR('!0'!BA1250)),"",'!0'!BA1250)</f>
        <v/>
      </c>
      <c r="AV1248" t="str">
        <f>IF(OR(ISBLANK('!0'!BB1250),ISERROR('!0'!BB1250)),"",'!0'!BB1250)</f>
        <v/>
      </c>
      <c r="AW1248" t="str">
        <f>IF(OR(ISBLANK('!0'!BC1250),ISERROR('!0'!BC1250)),"",'!0'!BC1250)</f>
        <v/>
      </c>
      <c r="AX1248" t="str">
        <f>IF(OR(ISBLANK('!0'!BD1250),ISERROR('!0'!BD1250)),"",'!0'!BD1250)</f>
        <v/>
      </c>
      <c r="AY1248" t="str">
        <f>IF(OR(ISBLANK('!0'!BE1250),ISERROR('!0'!BE1250)),"",'!0'!BE1250)</f>
        <v/>
      </c>
      <c r="AZ1248" t="str">
        <f>IF(OR(ISBLANK('!0'!BF1250),ISERROR('!0'!BF1250)),"",'!0'!BF1250)</f>
        <v/>
      </c>
      <c r="BA1248" t="str">
        <f>IF(OR(ISBLANK('!0'!BG1250),ISERROR('!0'!BG1250)),"",'!0'!BG1250)</f>
        <v/>
      </c>
      <c r="BB1248" t="str">
        <f>IF(OR(ISBLANK('!0'!BH1250),ISERROR('!0'!BH1250)),"",'!0'!BH1250)</f>
        <v/>
      </c>
      <c r="BC1248" t="str">
        <f>IF(OR(ISBLANK('!0'!BI1250),ISERROR('!0'!BI1250)),"",'!0'!BI1250)</f>
        <v/>
      </c>
    </row>
    <row r="1249" spans="1:55" ht="12.75" customHeight="1" x14ac:dyDescent="0.2">
      <c r="A1249" t="str">
        <f>IF(OR(ISBLANK('!0'!A1251),ISERROR('!0'!A1251)),"",'!0'!A1251)</f>
        <v/>
      </c>
      <c r="B1249" t="str">
        <f>IF(OR(ISBLANK('!0'!B1251),ISERROR('!0'!B1251)),"",'!0'!B1251)</f>
        <v/>
      </c>
      <c r="C1249" t="str">
        <f>IF(OR(ISBLANK('!0'!C1250),ISERROR('!0'!C1250)),"",'!0'!C1250)</f>
        <v/>
      </c>
      <c r="D1249" t="str">
        <f>IF(OR(ISBLANK('!0'!D1251),ISERROR('!0'!D1251)),"",'!0'!D1251)</f>
        <v/>
      </c>
      <c r="E1249" t="str">
        <f>IF(OR(ISBLANK('!0'!E1251),ISERROR('!0'!E1251)),"",'!0'!E1251)</f>
        <v/>
      </c>
      <c r="F1249" t="str">
        <f>IF(OR(ISBLANK('!0'!F1251),ISERROR('!0'!F1251)),"",'!0'!F1251)</f>
        <v/>
      </c>
      <c r="G1249" t="str">
        <f>IF(OR(ISBLANK('!0'!G1251),ISERROR('!0'!G1251)),"",'!0'!G1251)</f>
        <v/>
      </c>
      <c r="H1249" t="str">
        <f>IF(OR(ISBLANK('!0'!H1251),ISERROR('!0'!H1251)),"",'!0'!H1251)</f>
        <v/>
      </c>
      <c r="I1249" s="4" t="str">
        <f>IF(OR(ISBLANK('!0'!I1251),ISERROR('!0'!I1251)),"",'!0'!I1251)</f>
        <v/>
      </c>
      <c r="J1249" t="str">
        <f>IF(OR(ISBLANK('!0'!J1251),ISERROR('!0'!J1251)),"",'!0'!J1251)</f>
        <v/>
      </c>
      <c r="K1249" s="59" t="str">
        <f>IF(OR(ISBLANK('!0'!K1251),ISERROR('!0'!K1251)),"",'!0'!K1251)</f>
        <v/>
      </c>
      <c r="L1249" t="str">
        <f>IF(OR(ISBLANK('!0'!L1251),ISERROR('!0'!L1251)),"",'!0'!L1251)</f>
        <v/>
      </c>
      <c r="M1249" t="str">
        <f>IF(OR(ISBLANK('!0'!M1251),ISERROR('!0'!M1251)),"",'!0'!M1251)</f>
        <v/>
      </c>
      <c r="N1249" t="str">
        <f>IF(OR(ISBLANK('!0'!N1251),ISERROR('!0'!N1251)),"",'!0'!N1251)</f>
        <v/>
      </c>
      <c r="O1249" t="str">
        <f>IF(OR(ISBLANK('!0'!O1251),ISERROR('!0'!O1251)),"",'!0'!O1251)</f>
        <v/>
      </c>
      <c r="P1249" t="str">
        <f>IF(OR(ISBLANK('!0'!P1251),ISERROR('!0'!P1251)),"",'!0'!P1251)</f>
        <v/>
      </c>
      <c r="Q1249" t="str">
        <f>IF(OR(ISBLANK('!0'!Q1251),ISERROR('!0'!Q1251)),"",'!0'!Q1251)</f>
        <v/>
      </c>
      <c r="R1249" t="str">
        <f>IF(OR(ISBLANK('!0'!R1251),ISERROR('!0'!R1251)),"",'!0'!R1251)</f>
        <v/>
      </c>
      <c r="S1249" t="str">
        <f>IF(OR(ISBLANK('!0'!S1251),ISERROR('!0'!S1251)),"",'!0'!S1251)</f>
        <v/>
      </c>
      <c r="T1249" t="str">
        <f>IF(OR(ISBLANK('!0'!T1251),ISERROR('!0'!T1251)),"",'!0'!T1251)</f>
        <v/>
      </c>
      <c r="U1249" t="str">
        <f>IF(OR(ISBLANK('!0'!U1251),ISERROR('!0'!U1251)),"",'!0'!U1251)</f>
        <v/>
      </c>
      <c r="V1249" t="str">
        <f>IF(OR(ISBLANK('!0'!V1251),ISERROR('!0'!V1251)),"",'!0'!V1251)</f>
        <v/>
      </c>
      <c r="W1249" t="str">
        <f>IF(OR(ISBLANK('!0'!W1251),ISERROR('!0'!W1251)),"",'!0'!W1251)</f>
        <v/>
      </c>
      <c r="X1249" t="str">
        <f>IF(OR(ISBLANK('!0'!X1251),ISERROR('!0'!X1251)),"",'!0'!X1251)</f>
        <v/>
      </c>
      <c r="Y1249" t="str">
        <f>IF(OR(ISBLANK('!0'!Y1251),ISERROR('!0'!Y1251)),"",'!0'!Y1251)</f>
        <v/>
      </c>
      <c r="Z1249" t="str">
        <f>IF(OR(ISBLANK('!0'!Z1251),ISERROR('!0'!Z1251)),"",'!0'!Z1251)</f>
        <v/>
      </c>
      <c r="AA1249" t="str">
        <f>IF(OR(ISBLANK('!0'!AA1251),ISERROR('!0'!AA1251)),"",'!0'!AA1251)</f>
        <v/>
      </c>
      <c r="AB1249" t="str">
        <f>IF(OR(ISBLANK('!0'!AB1251),ISERROR('!0'!AB1251)),"",'!0'!AB1251)</f>
        <v/>
      </c>
      <c r="AC1249" t="str">
        <f>IF(OR(ISBLANK('!0'!AI1251),ISERROR('!0'!AI1251)),"",'!0'!AI1251)</f>
        <v/>
      </c>
      <c r="AD1249" t="str">
        <f>IF(OR(ISBLANK('!0'!AJ1251),ISERROR('!0'!AJ1251)),"",'!0'!AJ1251)</f>
        <v/>
      </c>
      <c r="AE1249" t="str">
        <f>IF(OR(ISBLANK('!0'!AK1251),ISERROR('!0'!AK1251)),"",'!0'!AK1251)</f>
        <v/>
      </c>
      <c r="AF1249" t="str">
        <f>IF(OR(ISBLANK('!0'!AL1251),ISERROR('!0'!AL1251)),"",'!0'!AL1251)</f>
        <v/>
      </c>
      <c r="AG1249" t="str">
        <f>IF(OR(ISBLANK('!0'!AM1251),ISERROR('!0'!AM1251)),"",'!0'!AM1251)</f>
        <v/>
      </c>
      <c r="AH1249" t="str">
        <f>IF(OR(ISBLANK('!0'!AN1251),ISERROR('!0'!AN1251)),"",'!0'!AN1251)</f>
        <v/>
      </c>
      <c r="AI1249" t="str">
        <f>IF(OR(ISBLANK('!0'!AO1251),ISERROR('!0'!AO1251)),"",'!0'!AO1251)</f>
        <v/>
      </c>
      <c r="AJ1249" t="str">
        <f>IF(OR(ISBLANK('!0'!AP1251),ISERROR('!0'!AP1251)),"",'!0'!AP1251)</f>
        <v/>
      </c>
      <c r="AK1249" t="str">
        <f>IF(OR(ISBLANK('!0'!AQ1251),ISERROR('!0'!AQ1251)),"",'!0'!AQ1251)</f>
        <v/>
      </c>
      <c r="AL1249" t="str">
        <f>IF(OR(ISBLANK('!0'!AR1251),ISERROR('!0'!AR1251)),"",'!0'!AR1251)</f>
        <v/>
      </c>
      <c r="AM1249" t="str">
        <f>IF(OR(ISBLANK('!0'!AS1251),ISERROR('!0'!AS1251)),"",'!0'!AS1251)</f>
        <v/>
      </c>
      <c r="AN1249" t="str">
        <f>IF(OR(ISBLANK('!0'!AT1251),ISERROR('!0'!AT1251)),"",'!0'!AT1251)</f>
        <v/>
      </c>
      <c r="AO1249" t="str">
        <f>IF(OR(ISBLANK('!0'!AU1251),ISERROR('!0'!AU1251)),"",'!0'!AU1251)</f>
        <v/>
      </c>
      <c r="AP1249" t="str">
        <f>IF(OR(ISBLANK('!0'!AV1251),ISERROR('!0'!AV1251)),"",'!0'!AV1251)</f>
        <v/>
      </c>
      <c r="AQ1249" t="str">
        <f>IF(OR(ISBLANK('!0'!AW1251),ISERROR('!0'!AW1251)),"",'!0'!AW1251)</f>
        <v/>
      </c>
      <c r="AR1249" t="str">
        <f>IF(OR(ISBLANK('!0'!AX1251),ISERROR('!0'!AX1251)),"",'!0'!AX1251)</f>
        <v/>
      </c>
      <c r="AS1249" t="str">
        <f>IF(OR(ISBLANK('!0'!AY1251),ISERROR('!0'!AY1251)),"",'!0'!AY1251)</f>
        <v/>
      </c>
      <c r="AT1249" t="str">
        <f>IF(OR(ISBLANK('!0'!AZ1251),ISERROR('!0'!AZ1251)),"",'!0'!AZ1251)</f>
        <v/>
      </c>
      <c r="AU1249" t="str">
        <f>IF(OR(ISBLANK('!0'!BA1251),ISERROR('!0'!BA1251)),"",'!0'!BA1251)</f>
        <v/>
      </c>
      <c r="AV1249" t="str">
        <f>IF(OR(ISBLANK('!0'!BB1251),ISERROR('!0'!BB1251)),"",'!0'!BB1251)</f>
        <v/>
      </c>
      <c r="AW1249" t="str">
        <f>IF(OR(ISBLANK('!0'!BC1251),ISERROR('!0'!BC1251)),"",'!0'!BC1251)</f>
        <v/>
      </c>
      <c r="AX1249" t="str">
        <f>IF(OR(ISBLANK('!0'!BD1251),ISERROR('!0'!BD1251)),"",'!0'!BD1251)</f>
        <v/>
      </c>
      <c r="AY1249" t="str">
        <f>IF(OR(ISBLANK('!0'!BE1251),ISERROR('!0'!BE1251)),"",'!0'!BE1251)</f>
        <v/>
      </c>
      <c r="AZ1249" t="str">
        <f>IF(OR(ISBLANK('!0'!BF1251),ISERROR('!0'!BF1251)),"",'!0'!BF1251)</f>
        <v/>
      </c>
      <c r="BA1249" t="str">
        <f>IF(OR(ISBLANK('!0'!BG1251),ISERROR('!0'!BG1251)),"",'!0'!BG1251)</f>
        <v/>
      </c>
      <c r="BB1249" t="str">
        <f>IF(OR(ISBLANK('!0'!BH1251),ISERROR('!0'!BH1251)),"",'!0'!BH1251)</f>
        <v/>
      </c>
      <c r="BC1249" t="str">
        <f>IF(OR(ISBLANK('!0'!BI1251),ISERROR('!0'!BI1251)),"",'!0'!BI1251)</f>
        <v/>
      </c>
    </row>
    <row r="1250" spans="1:55" ht="12.75" customHeight="1" x14ac:dyDescent="0.2">
      <c r="A1250" t="str">
        <f>IF(OR(ISBLANK('!0'!A1252),ISERROR('!0'!A1252)),"",'!0'!A1252)</f>
        <v/>
      </c>
      <c r="B1250" t="str">
        <f>IF(OR(ISBLANK('!0'!B1252),ISERROR('!0'!B1252)),"",'!0'!B1252)</f>
        <v/>
      </c>
      <c r="C1250" t="str">
        <f>IF(OR(ISBLANK('!0'!C1251),ISERROR('!0'!C1251)),"",'!0'!C1251)</f>
        <v/>
      </c>
      <c r="D1250" t="str">
        <f>IF(OR(ISBLANK('!0'!D1252),ISERROR('!0'!D1252)),"",'!0'!D1252)</f>
        <v/>
      </c>
      <c r="E1250" t="str">
        <f>IF(OR(ISBLANK('!0'!E1252),ISERROR('!0'!E1252)),"",'!0'!E1252)</f>
        <v/>
      </c>
      <c r="F1250" t="str">
        <f>IF(OR(ISBLANK('!0'!F1252),ISERROR('!0'!F1252)),"",'!0'!F1252)</f>
        <v/>
      </c>
      <c r="G1250" t="str">
        <f>IF(OR(ISBLANK('!0'!G1252),ISERROR('!0'!G1252)),"",'!0'!G1252)</f>
        <v/>
      </c>
      <c r="H1250" t="str">
        <f>IF(OR(ISBLANK('!0'!H1252),ISERROR('!0'!H1252)),"",'!0'!H1252)</f>
        <v/>
      </c>
      <c r="I1250" s="4" t="str">
        <f>IF(OR(ISBLANK('!0'!I1252),ISERROR('!0'!I1252)),"",'!0'!I1252)</f>
        <v/>
      </c>
      <c r="J1250" t="str">
        <f>IF(OR(ISBLANK('!0'!J1252),ISERROR('!0'!J1252)),"",'!0'!J1252)</f>
        <v/>
      </c>
      <c r="K1250" s="59" t="str">
        <f>IF(OR(ISBLANK('!0'!K1252),ISERROR('!0'!K1252)),"",'!0'!K1252)</f>
        <v/>
      </c>
      <c r="L1250" t="str">
        <f>IF(OR(ISBLANK('!0'!L1252),ISERROR('!0'!L1252)),"",'!0'!L1252)</f>
        <v/>
      </c>
      <c r="M1250" t="str">
        <f>IF(OR(ISBLANK('!0'!M1252),ISERROR('!0'!M1252)),"",'!0'!M1252)</f>
        <v/>
      </c>
      <c r="N1250" t="str">
        <f>IF(OR(ISBLANK('!0'!N1252),ISERROR('!0'!N1252)),"",'!0'!N1252)</f>
        <v/>
      </c>
      <c r="O1250" t="str">
        <f>IF(OR(ISBLANK('!0'!O1252),ISERROR('!0'!O1252)),"",'!0'!O1252)</f>
        <v/>
      </c>
      <c r="P1250" t="str">
        <f>IF(OR(ISBLANK('!0'!P1252),ISERROR('!0'!P1252)),"",'!0'!P1252)</f>
        <v/>
      </c>
      <c r="Q1250" t="str">
        <f>IF(OR(ISBLANK('!0'!Q1252),ISERROR('!0'!Q1252)),"",'!0'!Q1252)</f>
        <v/>
      </c>
      <c r="R1250" t="str">
        <f>IF(OR(ISBLANK('!0'!R1252),ISERROR('!0'!R1252)),"",'!0'!R1252)</f>
        <v/>
      </c>
      <c r="S1250" t="str">
        <f>IF(OR(ISBLANK('!0'!S1252),ISERROR('!0'!S1252)),"",'!0'!S1252)</f>
        <v/>
      </c>
      <c r="T1250" t="str">
        <f>IF(OR(ISBLANK('!0'!T1252),ISERROR('!0'!T1252)),"",'!0'!T1252)</f>
        <v/>
      </c>
      <c r="U1250" t="str">
        <f>IF(OR(ISBLANK('!0'!U1252),ISERROR('!0'!U1252)),"",'!0'!U1252)</f>
        <v/>
      </c>
      <c r="V1250" t="str">
        <f>IF(OR(ISBLANK('!0'!V1252),ISERROR('!0'!V1252)),"",'!0'!V1252)</f>
        <v/>
      </c>
      <c r="W1250" t="str">
        <f>IF(OR(ISBLANK('!0'!W1252),ISERROR('!0'!W1252)),"",'!0'!W1252)</f>
        <v/>
      </c>
      <c r="X1250" t="str">
        <f>IF(OR(ISBLANK('!0'!X1252),ISERROR('!0'!X1252)),"",'!0'!X1252)</f>
        <v/>
      </c>
      <c r="Y1250" t="str">
        <f>IF(OR(ISBLANK('!0'!Y1252),ISERROR('!0'!Y1252)),"",'!0'!Y1252)</f>
        <v/>
      </c>
      <c r="Z1250" t="str">
        <f>IF(OR(ISBLANK('!0'!Z1252),ISERROR('!0'!Z1252)),"",'!0'!Z1252)</f>
        <v/>
      </c>
      <c r="AA1250" t="str">
        <f>IF(OR(ISBLANK('!0'!AA1252),ISERROR('!0'!AA1252)),"",'!0'!AA1252)</f>
        <v/>
      </c>
      <c r="AB1250" t="str">
        <f>IF(OR(ISBLANK('!0'!AB1252),ISERROR('!0'!AB1252)),"",'!0'!AB1252)</f>
        <v/>
      </c>
      <c r="AC1250" t="str">
        <f>IF(OR(ISBLANK('!0'!AI1252),ISERROR('!0'!AI1252)),"",'!0'!AI1252)</f>
        <v/>
      </c>
      <c r="AD1250" t="str">
        <f>IF(OR(ISBLANK('!0'!AJ1252),ISERROR('!0'!AJ1252)),"",'!0'!AJ1252)</f>
        <v/>
      </c>
      <c r="AE1250" t="str">
        <f>IF(OR(ISBLANK('!0'!AK1252),ISERROR('!0'!AK1252)),"",'!0'!AK1252)</f>
        <v/>
      </c>
      <c r="AF1250" t="str">
        <f>IF(OR(ISBLANK('!0'!AL1252),ISERROR('!0'!AL1252)),"",'!0'!AL1252)</f>
        <v/>
      </c>
      <c r="AG1250" t="str">
        <f>IF(OR(ISBLANK('!0'!AM1252),ISERROR('!0'!AM1252)),"",'!0'!AM1252)</f>
        <v/>
      </c>
      <c r="AH1250" t="str">
        <f>IF(OR(ISBLANK('!0'!AN1252),ISERROR('!0'!AN1252)),"",'!0'!AN1252)</f>
        <v/>
      </c>
      <c r="AI1250" t="str">
        <f>IF(OR(ISBLANK('!0'!AO1252),ISERROR('!0'!AO1252)),"",'!0'!AO1252)</f>
        <v/>
      </c>
      <c r="AJ1250" t="str">
        <f>IF(OR(ISBLANK('!0'!AP1252),ISERROR('!0'!AP1252)),"",'!0'!AP1252)</f>
        <v/>
      </c>
      <c r="AK1250" t="str">
        <f>IF(OR(ISBLANK('!0'!AQ1252),ISERROR('!0'!AQ1252)),"",'!0'!AQ1252)</f>
        <v/>
      </c>
      <c r="AL1250" t="str">
        <f>IF(OR(ISBLANK('!0'!AR1252),ISERROR('!0'!AR1252)),"",'!0'!AR1252)</f>
        <v/>
      </c>
      <c r="AM1250" t="str">
        <f>IF(OR(ISBLANK('!0'!AS1252),ISERROR('!0'!AS1252)),"",'!0'!AS1252)</f>
        <v/>
      </c>
      <c r="AN1250" t="str">
        <f>IF(OR(ISBLANK('!0'!AT1252),ISERROR('!0'!AT1252)),"",'!0'!AT1252)</f>
        <v/>
      </c>
      <c r="AO1250" t="str">
        <f>IF(OR(ISBLANK('!0'!AU1252),ISERROR('!0'!AU1252)),"",'!0'!AU1252)</f>
        <v/>
      </c>
      <c r="AP1250" t="str">
        <f>IF(OR(ISBLANK('!0'!AV1252),ISERROR('!0'!AV1252)),"",'!0'!AV1252)</f>
        <v/>
      </c>
      <c r="AQ1250" t="str">
        <f>IF(OR(ISBLANK('!0'!AW1252),ISERROR('!0'!AW1252)),"",'!0'!AW1252)</f>
        <v/>
      </c>
      <c r="AR1250" t="str">
        <f>IF(OR(ISBLANK('!0'!AX1252),ISERROR('!0'!AX1252)),"",'!0'!AX1252)</f>
        <v/>
      </c>
      <c r="AS1250" t="str">
        <f>IF(OR(ISBLANK('!0'!AY1252),ISERROR('!0'!AY1252)),"",'!0'!AY1252)</f>
        <v/>
      </c>
      <c r="AT1250" t="str">
        <f>IF(OR(ISBLANK('!0'!AZ1252),ISERROR('!0'!AZ1252)),"",'!0'!AZ1252)</f>
        <v/>
      </c>
      <c r="AU1250" t="str">
        <f>IF(OR(ISBLANK('!0'!BA1252),ISERROR('!0'!BA1252)),"",'!0'!BA1252)</f>
        <v/>
      </c>
      <c r="AV1250" t="str">
        <f>IF(OR(ISBLANK('!0'!BB1252),ISERROR('!0'!BB1252)),"",'!0'!BB1252)</f>
        <v/>
      </c>
      <c r="AW1250" t="str">
        <f>IF(OR(ISBLANK('!0'!BC1252),ISERROR('!0'!BC1252)),"",'!0'!BC1252)</f>
        <v/>
      </c>
      <c r="AX1250" t="str">
        <f>IF(OR(ISBLANK('!0'!BD1252),ISERROR('!0'!BD1252)),"",'!0'!BD1252)</f>
        <v/>
      </c>
      <c r="AY1250" t="str">
        <f>IF(OR(ISBLANK('!0'!BE1252),ISERROR('!0'!BE1252)),"",'!0'!BE1252)</f>
        <v/>
      </c>
      <c r="AZ1250" t="str">
        <f>IF(OR(ISBLANK('!0'!BF1252),ISERROR('!0'!BF1252)),"",'!0'!BF1252)</f>
        <v/>
      </c>
      <c r="BA1250" t="str">
        <f>IF(OR(ISBLANK('!0'!BG1252),ISERROR('!0'!BG1252)),"",'!0'!BG1252)</f>
        <v/>
      </c>
      <c r="BB1250" t="str">
        <f>IF(OR(ISBLANK('!0'!BH1252),ISERROR('!0'!BH1252)),"",'!0'!BH1252)</f>
        <v/>
      </c>
      <c r="BC1250" t="str">
        <f>IF(OR(ISBLANK('!0'!BI1252),ISERROR('!0'!BI1252)),"",'!0'!BI1252)</f>
        <v/>
      </c>
    </row>
    <row r="1251" spans="1:55" ht="12.75" customHeight="1" x14ac:dyDescent="0.2">
      <c r="A1251" t="str">
        <f>IF(OR(ISBLANK('!0'!A1253),ISERROR('!0'!A1253)),"",'!0'!A1253)</f>
        <v/>
      </c>
      <c r="B1251" t="str">
        <f>IF(OR(ISBLANK('!0'!B1253),ISERROR('!0'!B1253)),"",'!0'!B1253)</f>
        <v/>
      </c>
      <c r="C1251" t="str">
        <f>IF(OR(ISBLANK('!0'!C1252),ISERROR('!0'!C1252)),"",'!0'!C1252)</f>
        <v/>
      </c>
      <c r="D1251" t="str">
        <f>IF(OR(ISBLANK('!0'!D1253),ISERROR('!0'!D1253)),"",'!0'!D1253)</f>
        <v/>
      </c>
      <c r="E1251" t="str">
        <f>IF(OR(ISBLANK('!0'!E1253),ISERROR('!0'!E1253)),"",'!0'!E1253)</f>
        <v/>
      </c>
      <c r="F1251" t="str">
        <f>IF(OR(ISBLANK('!0'!F1253),ISERROR('!0'!F1253)),"",'!0'!F1253)</f>
        <v/>
      </c>
      <c r="G1251" t="str">
        <f>IF(OR(ISBLANK('!0'!G1253),ISERROR('!0'!G1253)),"",'!0'!G1253)</f>
        <v/>
      </c>
      <c r="H1251" t="str">
        <f>IF(OR(ISBLANK('!0'!H1253),ISERROR('!0'!H1253)),"",'!0'!H1253)</f>
        <v/>
      </c>
      <c r="I1251" s="4" t="str">
        <f>IF(OR(ISBLANK('!0'!I1253),ISERROR('!0'!I1253)),"",'!0'!I1253)</f>
        <v/>
      </c>
      <c r="J1251" t="str">
        <f>IF(OR(ISBLANK('!0'!J1253),ISERROR('!0'!J1253)),"",'!0'!J1253)</f>
        <v/>
      </c>
      <c r="K1251" s="59" t="str">
        <f>IF(OR(ISBLANK('!0'!K1253),ISERROR('!0'!K1253)),"",'!0'!K1253)</f>
        <v/>
      </c>
      <c r="L1251" t="str">
        <f>IF(OR(ISBLANK('!0'!L1253),ISERROR('!0'!L1253)),"",'!0'!L1253)</f>
        <v/>
      </c>
      <c r="M1251" t="str">
        <f>IF(OR(ISBLANK('!0'!M1253),ISERROR('!0'!M1253)),"",'!0'!M1253)</f>
        <v/>
      </c>
      <c r="N1251" t="str">
        <f>IF(OR(ISBLANK('!0'!N1253),ISERROR('!0'!N1253)),"",'!0'!N1253)</f>
        <v/>
      </c>
      <c r="O1251" t="str">
        <f>IF(OR(ISBLANK('!0'!O1253),ISERROR('!0'!O1253)),"",'!0'!O1253)</f>
        <v/>
      </c>
      <c r="P1251" t="str">
        <f>IF(OR(ISBLANK('!0'!P1253),ISERROR('!0'!P1253)),"",'!0'!P1253)</f>
        <v/>
      </c>
      <c r="Q1251" t="str">
        <f>IF(OR(ISBLANK('!0'!Q1253),ISERROR('!0'!Q1253)),"",'!0'!Q1253)</f>
        <v/>
      </c>
      <c r="R1251" t="str">
        <f>IF(OR(ISBLANK('!0'!R1253),ISERROR('!0'!R1253)),"",'!0'!R1253)</f>
        <v/>
      </c>
      <c r="S1251" t="str">
        <f>IF(OR(ISBLANK('!0'!S1253),ISERROR('!0'!S1253)),"",'!0'!S1253)</f>
        <v/>
      </c>
      <c r="T1251" t="str">
        <f>IF(OR(ISBLANK('!0'!T1253),ISERROR('!0'!T1253)),"",'!0'!T1253)</f>
        <v/>
      </c>
      <c r="U1251" t="str">
        <f>IF(OR(ISBLANK('!0'!U1253),ISERROR('!0'!U1253)),"",'!0'!U1253)</f>
        <v/>
      </c>
      <c r="V1251" t="str">
        <f>IF(OR(ISBLANK('!0'!V1253),ISERROR('!0'!V1253)),"",'!0'!V1253)</f>
        <v/>
      </c>
      <c r="W1251" t="str">
        <f>IF(OR(ISBLANK('!0'!W1253),ISERROR('!0'!W1253)),"",'!0'!W1253)</f>
        <v/>
      </c>
      <c r="X1251" t="str">
        <f>IF(OR(ISBLANK('!0'!X1253),ISERROR('!0'!X1253)),"",'!0'!X1253)</f>
        <v/>
      </c>
      <c r="Y1251" t="str">
        <f>IF(OR(ISBLANK('!0'!Y1253),ISERROR('!0'!Y1253)),"",'!0'!Y1253)</f>
        <v/>
      </c>
      <c r="Z1251" t="str">
        <f>IF(OR(ISBLANK('!0'!Z1253),ISERROR('!0'!Z1253)),"",'!0'!Z1253)</f>
        <v/>
      </c>
      <c r="AA1251" t="str">
        <f>IF(OR(ISBLANK('!0'!AA1253),ISERROR('!0'!AA1253)),"",'!0'!AA1253)</f>
        <v/>
      </c>
      <c r="AB1251" t="str">
        <f>IF(OR(ISBLANK('!0'!AB1253),ISERROR('!0'!AB1253)),"",'!0'!AB1253)</f>
        <v/>
      </c>
      <c r="AC1251" t="str">
        <f>IF(OR(ISBLANK('!0'!AI1253),ISERROR('!0'!AI1253)),"",'!0'!AI1253)</f>
        <v/>
      </c>
      <c r="AD1251" t="str">
        <f>IF(OR(ISBLANK('!0'!AJ1253),ISERROR('!0'!AJ1253)),"",'!0'!AJ1253)</f>
        <v/>
      </c>
      <c r="AE1251" t="str">
        <f>IF(OR(ISBLANK('!0'!AK1253),ISERROR('!0'!AK1253)),"",'!0'!AK1253)</f>
        <v/>
      </c>
      <c r="AF1251" t="str">
        <f>IF(OR(ISBLANK('!0'!AL1253),ISERROR('!0'!AL1253)),"",'!0'!AL1253)</f>
        <v/>
      </c>
      <c r="AG1251" t="str">
        <f>IF(OR(ISBLANK('!0'!AM1253),ISERROR('!0'!AM1253)),"",'!0'!AM1253)</f>
        <v/>
      </c>
      <c r="AH1251" t="str">
        <f>IF(OR(ISBLANK('!0'!AN1253),ISERROR('!0'!AN1253)),"",'!0'!AN1253)</f>
        <v/>
      </c>
      <c r="AI1251" t="str">
        <f>IF(OR(ISBLANK('!0'!AO1253),ISERROR('!0'!AO1253)),"",'!0'!AO1253)</f>
        <v/>
      </c>
      <c r="AJ1251" t="str">
        <f>IF(OR(ISBLANK('!0'!AP1253),ISERROR('!0'!AP1253)),"",'!0'!AP1253)</f>
        <v/>
      </c>
      <c r="AK1251" t="str">
        <f>IF(OR(ISBLANK('!0'!AQ1253),ISERROR('!0'!AQ1253)),"",'!0'!AQ1253)</f>
        <v/>
      </c>
      <c r="AL1251" t="str">
        <f>IF(OR(ISBLANK('!0'!AR1253),ISERROR('!0'!AR1253)),"",'!0'!AR1253)</f>
        <v/>
      </c>
      <c r="AM1251" t="str">
        <f>IF(OR(ISBLANK('!0'!AS1253),ISERROR('!0'!AS1253)),"",'!0'!AS1253)</f>
        <v/>
      </c>
      <c r="AN1251" t="str">
        <f>IF(OR(ISBLANK('!0'!AT1253),ISERROR('!0'!AT1253)),"",'!0'!AT1253)</f>
        <v/>
      </c>
      <c r="AO1251" t="str">
        <f>IF(OR(ISBLANK('!0'!AU1253),ISERROR('!0'!AU1253)),"",'!0'!AU1253)</f>
        <v/>
      </c>
      <c r="AP1251" t="str">
        <f>IF(OR(ISBLANK('!0'!AV1253),ISERROR('!0'!AV1253)),"",'!0'!AV1253)</f>
        <v/>
      </c>
      <c r="AQ1251" t="str">
        <f>IF(OR(ISBLANK('!0'!AW1253),ISERROR('!0'!AW1253)),"",'!0'!AW1253)</f>
        <v/>
      </c>
      <c r="AR1251" t="str">
        <f>IF(OR(ISBLANK('!0'!AX1253),ISERROR('!0'!AX1253)),"",'!0'!AX1253)</f>
        <v/>
      </c>
      <c r="AS1251" t="str">
        <f>IF(OR(ISBLANK('!0'!AY1253),ISERROR('!0'!AY1253)),"",'!0'!AY1253)</f>
        <v/>
      </c>
      <c r="AT1251" t="str">
        <f>IF(OR(ISBLANK('!0'!AZ1253),ISERROR('!0'!AZ1253)),"",'!0'!AZ1253)</f>
        <v/>
      </c>
      <c r="AU1251" t="str">
        <f>IF(OR(ISBLANK('!0'!BA1253),ISERROR('!0'!BA1253)),"",'!0'!BA1253)</f>
        <v/>
      </c>
      <c r="AV1251" t="str">
        <f>IF(OR(ISBLANK('!0'!BB1253),ISERROR('!0'!BB1253)),"",'!0'!BB1253)</f>
        <v/>
      </c>
      <c r="AW1251" t="str">
        <f>IF(OR(ISBLANK('!0'!BC1253),ISERROR('!0'!BC1253)),"",'!0'!BC1253)</f>
        <v/>
      </c>
      <c r="AX1251" t="str">
        <f>IF(OR(ISBLANK('!0'!BD1253),ISERROR('!0'!BD1253)),"",'!0'!BD1253)</f>
        <v/>
      </c>
      <c r="AY1251" t="str">
        <f>IF(OR(ISBLANK('!0'!BE1253),ISERROR('!0'!BE1253)),"",'!0'!BE1253)</f>
        <v/>
      </c>
      <c r="AZ1251" t="str">
        <f>IF(OR(ISBLANK('!0'!BF1253),ISERROR('!0'!BF1253)),"",'!0'!BF1253)</f>
        <v/>
      </c>
      <c r="BA1251" t="str">
        <f>IF(OR(ISBLANK('!0'!BG1253),ISERROR('!0'!BG1253)),"",'!0'!BG1253)</f>
        <v/>
      </c>
      <c r="BB1251" t="str">
        <f>IF(OR(ISBLANK('!0'!BH1253),ISERROR('!0'!BH1253)),"",'!0'!BH1253)</f>
        <v/>
      </c>
      <c r="BC1251" t="str">
        <f>IF(OR(ISBLANK('!0'!BI1253),ISERROR('!0'!BI1253)),"",'!0'!BI1253)</f>
        <v/>
      </c>
    </row>
    <row r="1252" spans="1:55" ht="12.75" customHeight="1" x14ac:dyDescent="0.2">
      <c r="A1252" t="str">
        <f>IF(OR(ISBLANK('!0'!A1254),ISERROR('!0'!A1254)),"",'!0'!A1254)</f>
        <v/>
      </c>
      <c r="B1252" t="str">
        <f>IF(OR(ISBLANK('!0'!B1254),ISERROR('!0'!B1254)),"",'!0'!B1254)</f>
        <v/>
      </c>
      <c r="C1252" t="str">
        <f>IF(OR(ISBLANK('!0'!C1253),ISERROR('!0'!C1253)),"",'!0'!C1253)</f>
        <v/>
      </c>
      <c r="D1252" t="str">
        <f>IF(OR(ISBLANK('!0'!D1254),ISERROR('!0'!D1254)),"",'!0'!D1254)</f>
        <v/>
      </c>
      <c r="E1252" t="str">
        <f>IF(OR(ISBLANK('!0'!E1254),ISERROR('!0'!E1254)),"",'!0'!E1254)</f>
        <v/>
      </c>
      <c r="F1252" t="str">
        <f>IF(OR(ISBLANK('!0'!F1254),ISERROR('!0'!F1254)),"",'!0'!F1254)</f>
        <v/>
      </c>
      <c r="G1252" t="str">
        <f>IF(OR(ISBLANK('!0'!G1254),ISERROR('!0'!G1254)),"",'!0'!G1254)</f>
        <v/>
      </c>
      <c r="H1252" t="str">
        <f>IF(OR(ISBLANK('!0'!H1254),ISERROR('!0'!H1254)),"",'!0'!H1254)</f>
        <v/>
      </c>
      <c r="I1252" s="4" t="str">
        <f>IF(OR(ISBLANK('!0'!I1254),ISERROR('!0'!I1254)),"",'!0'!I1254)</f>
        <v/>
      </c>
      <c r="J1252" t="str">
        <f>IF(OR(ISBLANK('!0'!J1254),ISERROR('!0'!J1254)),"",'!0'!J1254)</f>
        <v/>
      </c>
      <c r="K1252" s="59" t="str">
        <f>IF(OR(ISBLANK('!0'!K1254),ISERROR('!0'!K1254)),"",'!0'!K1254)</f>
        <v/>
      </c>
      <c r="L1252" t="str">
        <f>IF(OR(ISBLANK('!0'!L1254),ISERROR('!0'!L1254)),"",'!0'!L1254)</f>
        <v/>
      </c>
      <c r="M1252" t="str">
        <f>IF(OR(ISBLANK('!0'!M1254),ISERROR('!0'!M1254)),"",'!0'!M1254)</f>
        <v/>
      </c>
      <c r="N1252" t="str">
        <f>IF(OR(ISBLANK('!0'!N1254),ISERROR('!0'!N1254)),"",'!0'!N1254)</f>
        <v/>
      </c>
      <c r="O1252" t="str">
        <f>IF(OR(ISBLANK('!0'!O1254),ISERROR('!0'!O1254)),"",'!0'!O1254)</f>
        <v/>
      </c>
      <c r="P1252" t="str">
        <f>IF(OR(ISBLANK('!0'!P1254),ISERROR('!0'!P1254)),"",'!0'!P1254)</f>
        <v/>
      </c>
      <c r="Q1252" t="str">
        <f>IF(OR(ISBLANK('!0'!Q1254),ISERROR('!0'!Q1254)),"",'!0'!Q1254)</f>
        <v/>
      </c>
      <c r="R1252" t="str">
        <f>IF(OR(ISBLANK('!0'!R1254),ISERROR('!0'!R1254)),"",'!0'!R1254)</f>
        <v/>
      </c>
      <c r="S1252" t="str">
        <f>IF(OR(ISBLANK('!0'!S1254),ISERROR('!0'!S1254)),"",'!0'!S1254)</f>
        <v/>
      </c>
      <c r="T1252" t="str">
        <f>IF(OR(ISBLANK('!0'!T1254),ISERROR('!0'!T1254)),"",'!0'!T1254)</f>
        <v/>
      </c>
      <c r="U1252" t="str">
        <f>IF(OR(ISBLANK('!0'!U1254),ISERROR('!0'!U1254)),"",'!0'!U1254)</f>
        <v/>
      </c>
      <c r="V1252" t="str">
        <f>IF(OR(ISBLANK('!0'!V1254),ISERROR('!0'!V1254)),"",'!0'!V1254)</f>
        <v/>
      </c>
      <c r="W1252" t="str">
        <f>IF(OR(ISBLANK('!0'!W1254),ISERROR('!0'!W1254)),"",'!0'!W1254)</f>
        <v/>
      </c>
      <c r="X1252" t="str">
        <f>IF(OR(ISBLANK('!0'!X1254),ISERROR('!0'!X1254)),"",'!0'!X1254)</f>
        <v/>
      </c>
      <c r="Y1252" t="str">
        <f>IF(OR(ISBLANK('!0'!Y1254),ISERROR('!0'!Y1254)),"",'!0'!Y1254)</f>
        <v/>
      </c>
      <c r="Z1252" t="str">
        <f>IF(OR(ISBLANK('!0'!Z1254),ISERROR('!0'!Z1254)),"",'!0'!Z1254)</f>
        <v/>
      </c>
      <c r="AA1252" t="str">
        <f>IF(OR(ISBLANK('!0'!AA1254),ISERROR('!0'!AA1254)),"",'!0'!AA1254)</f>
        <v/>
      </c>
      <c r="AB1252" t="str">
        <f>IF(OR(ISBLANK('!0'!AB1254),ISERROR('!0'!AB1254)),"",'!0'!AB1254)</f>
        <v/>
      </c>
      <c r="AC1252" t="str">
        <f>IF(OR(ISBLANK('!0'!AI1254),ISERROR('!0'!AI1254)),"",'!0'!AI1254)</f>
        <v/>
      </c>
      <c r="AD1252" t="str">
        <f>IF(OR(ISBLANK('!0'!AJ1254),ISERROR('!0'!AJ1254)),"",'!0'!AJ1254)</f>
        <v/>
      </c>
      <c r="AE1252" t="str">
        <f>IF(OR(ISBLANK('!0'!AK1254),ISERROR('!0'!AK1254)),"",'!0'!AK1254)</f>
        <v/>
      </c>
      <c r="AF1252" t="str">
        <f>IF(OR(ISBLANK('!0'!AL1254),ISERROR('!0'!AL1254)),"",'!0'!AL1254)</f>
        <v/>
      </c>
      <c r="AG1252" t="str">
        <f>IF(OR(ISBLANK('!0'!AM1254),ISERROR('!0'!AM1254)),"",'!0'!AM1254)</f>
        <v/>
      </c>
      <c r="AH1252" t="str">
        <f>IF(OR(ISBLANK('!0'!AN1254),ISERROR('!0'!AN1254)),"",'!0'!AN1254)</f>
        <v/>
      </c>
      <c r="AI1252" t="str">
        <f>IF(OR(ISBLANK('!0'!AO1254),ISERROR('!0'!AO1254)),"",'!0'!AO1254)</f>
        <v/>
      </c>
      <c r="AJ1252" t="str">
        <f>IF(OR(ISBLANK('!0'!AP1254),ISERROR('!0'!AP1254)),"",'!0'!AP1254)</f>
        <v/>
      </c>
      <c r="AK1252" t="str">
        <f>IF(OR(ISBLANK('!0'!AQ1254),ISERROR('!0'!AQ1254)),"",'!0'!AQ1254)</f>
        <v/>
      </c>
      <c r="AL1252" t="str">
        <f>IF(OR(ISBLANK('!0'!AR1254),ISERROR('!0'!AR1254)),"",'!0'!AR1254)</f>
        <v/>
      </c>
      <c r="AM1252" t="str">
        <f>IF(OR(ISBLANK('!0'!AS1254),ISERROR('!0'!AS1254)),"",'!0'!AS1254)</f>
        <v/>
      </c>
      <c r="AN1252" t="str">
        <f>IF(OR(ISBLANK('!0'!AT1254),ISERROR('!0'!AT1254)),"",'!0'!AT1254)</f>
        <v/>
      </c>
      <c r="AO1252" t="str">
        <f>IF(OR(ISBLANK('!0'!AU1254),ISERROR('!0'!AU1254)),"",'!0'!AU1254)</f>
        <v/>
      </c>
      <c r="AP1252" t="str">
        <f>IF(OR(ISBLANK('!0'!AV1254),ISERROR('!0'!AV1254)),"",'!0'!AV1254)</f>
        <v/>
      </c>
      <c r="AQ1252" t="str">
        <f>IF(OR(ISBLANK('!0'!AW1254),ISERROR('!0'!AW1254)),"",'!0'!AW1254)</f>
        <v/>
      </c>
      <c r="AR1252" t="str">
        <f>IF(OR(ISBLANK('!0'!AX1254),ISERROR('!0'!AX1254)),"",'!0'!AX1254)</f>
        <v/>
      </c>
      <c r="AS1252" t="str">
        <f>IF(OR(ISBLANK('!0'!AY1254),ISERROR('!0'!AY1254)),"",'!0'!AY1254)</f>
        <v/>
      </c>
      <c r="AT1252" t="str">
        <f>IF(OR(ISBLANK('!0'!AZ1254),ISERROR('!0'!AZ1254)),"",'!0'!AZ1254)</f>
        <v/>
      </c>
      <c r="AU1252" t="str">
        <f>IF(OR(ISBLANK('!0'!BA1254),ISERROR('!0'!BA1254)),"",'!0'!BA1254)</f>
        <v/>
      </c>
      <c r="AV1252" t="str">
        <f>IF(OR(ISBLANK('!0'!BB1254),ISERROR('!0'!BB1254)),"",'!0'!BB1254)</f>
        <v/>
      </c>
      <c r="AW1252" t="str">
        <f>IF(OR(ISBLANK('!0'!BC1254),ISERROR('!0'!BC1254)),"",'!0'!BC1254)</f>
        <v/>
      </c>
      <c r="AX1252" t="str">
        <f>IF(OR(ISBLANK('!0'!BD1254),ISERROR('!0'!BD1254)),"",'!0'!BD1254)</f>
        <v/>
      </c>
      <c r="AY1252" t="str">
        <f>IF(OR(ISBLANK('!0'!BE1254),ISERROR('!0'!BE1254)),"",'!0'!BE1254)</f>
        <v/>
      </c>
      <c r="AZ1252" t="str">
        <f>IF(OR(ISBLANK('!0'!BF1254),ISERROR('!0'!BF1254)),"",'!0'!BF1254)</f>
        <v/>
      </c>
      <c r="BA1252" t="str">
        <f>IF(OR(ISBLANK('!0'!BG1254),ISERROR('!0'!BG1254)),"",'!0'!BG1254)</f>
        <v/>
      </c>
      <c r="BB1252" t="str">
        <f>IF(OR(ISBLANK('!0'!BH1254),ISERROR('!0'!BH1254)),"",'!0'!BH1254)</f>
        <v/>
      </c>
      <c r="BC1252" t="str">
        <f>IF(OR(ISBLANK('!0'!BI1254),ISERROR('!0'!BI1254)),"",'!0'!BI1254)</f>
        <v/>
      </c>
    </row>
    <row r="1253" spans="1:55" ht="12.75" customHeight="1" x14ac:dyDescent="0.2">
      <c r="A1253" t="str">
        <f>IF(OR(ISBLANK('!0'!A1255),ISERROR('!0'!A1255)),"",'!0'!A1255)</f>
        <v/>
      </c>
      <c r="B1253" t="str">
        <f>IF(OR(ISBLANK('!0'!B1255),ISERROR('!0'!B1255)),"",'!0'!B1255)</f>
        <v/>
      </c>
      <c r="C1253" t="str">
        <f>IF(OR(ISBLANK('!0'!C1254),ISERROR('!0'!C1254)),"",'!0'!C1254)</f>
        <v/>
      </c>
      <c r="D1253" t="str">
        <f>IF(OR(ISBLANK('!0'!D1255),ISERROR('!0'!D1255)),"",'!0'!D1255)</f>
        <v/>
      </c>
      <c r="E1253" t="str">
        <f>IF(OR(ISBLANK('!0'!E1255),ISERROR('!0'!E1255)),"",'!0'!E1255)</f>
        <v/>
      </c>
      <c r="F1253" t="str">
        <f>IF(OR(ISBLANK('!0'!F1255),ISERROR('!0'!F1255)),"",'!0'!F1255)</f>
        <v/>
      </c>
      <c r="G1253" t="str">
        <f>IF(OR(ISBLANK('!0'!G1255),ISERROR('!0'!G1255)),"",'!0'!G1255)</f>
        <v/>
      </c>
      <c r="H1253" t="str">
        <f>IF(OR(ISBLANK('!0'!H1255),ISERROR('!0'!H1255)),"",'!0'!H1255)</f>
        <v/>
      </c>
      <c r="I1253" s="4" t="str">
        <f>IF(OR(ISBLANK('!0'!I1255),ISERROR('!0'!I1255)),"",'!0'!I1255)</f>
        <v/>
      </c>
      <c r="J1253" t="str">
        <f>IF(OR(ISBLANK('!0'!J1255),ISERROR('!0'!J1255)),"",'!0'!J1255)</f>
        <v/>
      </c>
      <c r="K1253" s="59" t="str">
        <f>IF(OR(ISBLANK('!0'!K1255),ISERROR('!0'!K1255)),"",'!0'!K1255)</f>
        <v/>
      </c>
      <c r="L1253" t="str">
        <f>IF(OR(ISBLANK('!0'!L1255),ISERROR('!0'!L1255)),"",'!0'!L1255)</f>
        <v/>
      </c>
      <c r="M1253" t="str">
        <f>IF(OR(ISBLANK('!0'!M1255),ISERROR('!0'!M1255)),"",'!0'!M1255)</f>
        <v/>
      </c>
      <c r="N1253" t="str">
        <f>IF(OR(ISBLANK('!0'!N1255),ISERROR('!0'!N1255)),"",'!0'!N1255)</f>
        <v/>
      </c>
      <c r="O1253" t="str">
        <f>IF(OR(ISBLANK('!0'!O1255),ISERROR('!0'!O1255)),"",'!0'!O1255)</f>
        <v/>
      </c>
      <c r="P1253" t="str">
        <f>IF(OR(ISBLANK('!0'!P1255),ISERROR('!0'!P1255)),"",'!0'!P1255)</f>
        <v/>
      </c>
      <c r="Q1253" t="str">
        <f>IF(OR(ISBLANK('!0'!Q1255),ISERROR('!0'!Q1255)),"",'!0'!Q1255)</f>
        <v/>
      </c>
      <c r="R1253" t="str">
        <f>IF(OR(ISBLANK('!0'!R1255),ISERROR('!0'!R1255)),"",'!0'!R1255)</f>
        <v/>
      </c>
      <c r="S1253" t="str">
        <f>IF(OR(ISBLANK('!0'!S1255),ISERROR('!0'!S1255)),"",'!0'!S1255)</f>
        <v/>
      </c>
      <c r="T1253" t="str">
        <f>IF(OR(ISBLANK('!0'!T1255),ISERROR('!0'!T1255)),"",'!0'!T1255)</f>
        <v/>
      </c>
      <c r="U1253" t="str">
        <f>IF(OR(ISBLANK('!0'!U1255),ISERROR('!0'!U1255)),"",'!0'!U1255)</f>
        <v/>
      </c>
      <c r="V1253" t="str">
        <f>IF(OR(ISBLANK('!0'!V1255),ISERROR('!0'!V1255)),"",'!0'!V1255)</f>
        <v/>
      </c>
      <c r="W1253" t="str">
        <f>IF(OR(ISBLANK('!0'!W1255),ISERROR('!0'!W1255)),"",'!0'!W1255)</f>
        <v/>
      </c>
      <c r="X1253" t="str">
        <f>IF(OR(ISBLANK('!0'!X1255),ISERROR('!0'!X1255)),"",'!0'!X1255)</f>
        <v/>
      </c>
      <c r="Y1253" t="str">
        <f>IF(OR(ISBLANK('!0'!Y1255),ISERROR('!0'!Y1255)),"",'!0'!Y1255)</f>
        <v/>
      </c>
      <c r="Z1253" t="str">
        <f>IF(OR(ISBLANK('!0'!Z1255),ISERROR('!0'!Z1255)),"",'!0'!Z1255)</f>
        <v/>
      </c>
      <c r="AA1253" t="str">
        <f>IF(OR(ISBLANK('!0'!AA1255),ISERROR('!0'!AA1255)),"",'!0'!AA1255)</f>
        <v/>
      </c>
      <c r="AB1253" t="str">
        <f>IF(OR(ISBLANK('!0'!AB1255),ISERROR('!0'!AB1255)),"",'!0'!AB1255)</f>
        <v/>
      </c>
      <c r="AC1253" t="str">
        <f>IF(OR(ISBLANK('!0'!AI1255),ISERROR('!0'!AI1255)),"",'!0'!AI1255)</f>
        <v/>
      </c>
      <c r="AD1253" t="str">
        <f>IF(OR(ISBLANK('!0'!AJ1255),ISERROR('!0'!AJ1255)),"",'!0'!AJ1255)</f>
        <v/>
      </c>
      <c r="AE1253" t="str">
        <f>IF(OR(ISBLANK('!0'!AK1255),ISERROR('!0'!AK1255)),"",'!0'!AK1255)</f>
        <v/>
      </c>
      <c r="AF1253" t="str">
        <f>IF(OR(ISBLANK('!0'!AL1255),ISERROR('!0'!AL1255)),"",'!0'!AL1255)</f>
        <v/>
      </c>
      <c r="AG1253" t="str">
        <f>IF(OR(ISBLANK('!0'!AM1255),ISERROR('!0'!AM1255)),"",'!0'!AM1255)</f>
        <v/>
      </c>
      <c r="AH1253" t="str">
        <f>IF(OR(ISBLANK('!0'!AN1255),ISERROR('!0'!AN1255)),"",'!0'!AN1255)</f>
        <v/>
      </c>
      <c r="AI1253" t="str">
        <f>IF(OR(ISBLANK('!0'!AO1255),ISERROR('!0'!AO1255)),"",'!0'!AO1255)</f>
        <v/>
      </c>
      <c r="AJ1253" t="str">
        <f>IF(OR(ISBLANK('!0'!AP1255),ISERROR('!0'!AP1255)),"",'!0'!AP1255)</f>
        <v/>
      </c>
      <c r="AK1253" t="str">
        <f>IF(OR(ISBLANK('!0'!AQ1255),ISERROR('!0'!AQ1255)),"",'!0'!AQ1255)</f>
        <v/>
      </c>
      <c r="AL1253" t="str">
        <f>IF(OR(ISBLANK('!0'!AR1255),ISERROR('!0'!AR1255)),"",'!0'!AR1255)</f>
        <v/>
      </c>
      <c r="AM1253" t="str">
        <f>IF(OR(ISBLANK('!0'!AS1255),ISERROR('!0'!AS1255)),"",'!0'!AS1255)</f>
        <v/>
      </c>
      <c r="AN1253" t="str">
        <f>IF(OR(ISBLANK('!0'!AT1255),ISERROR('!0'!AT1255)),"",'!0'!AT1255)</f>
        <v/>
      </c>
      <c r="AO1253" t="str">
        <f>IF(OR(ISBLANK('!0'!AU1255),ISERROR('!0'!AU1255)),"",'!0'!AU1255)</f>
        <v/>
      </c>
      <c r="AP1253" t="str">
        <f>IF(OR(ISBLANK('!0'!AV1255),ISERROR('!0'!AV1255)),"",'!0'!AV1255)</f>
        <v/>
      </c>
      <c r="AQ1253" t="str">
        <f>IF(OR(ISBLANK('!0'!AW1255),ISERROR('!0'!AW1255)),"",'!0'!AW1255)</f>
        <v/>
      </c>
      <c r="AR1253" t="str">
        <f>IF(OR(ISBLANK('!0'!AX1255),ISERROR('!0'!AX1255)),"",'!0'!AX1255)</f>
        <v/>
      </c>
      <c r="AS1253" t="str">
        <f>IF(OR(ISBLANK('!0'!AY1255),ISERROR('!0'!AY1255)),"",'!0'!AY1255)</f>
        <v/>
      </c>
      <c r="AT1253" t="str">
        <f>IF(OR(ISBLANK('!0'!AZ1255),ISERROR('!0'!AZ1255)),"",'!0'!AZ1255)</f>
        <v/>
      </c>
      <c r="AU1253" t="str">
        <f>IF(OR(ISBLANK('!0'!BA1255),ISERROR('!0'!BA1255)),"",'!0'!BA1255)</f>
        <v/>
      </c>
      <c r="AV1253" t="str">
        <f>IF(OR(ISBLANK('!0'!BB1255),ISERROR('!0'!BB1255)),"",'!0'!BB1255)</f>
        <v/>
      </c>
      <c r="AW1253" t="str">
        <f>IF(OR(ISBLANK('!0'!BC1255),ISERROR('!0'!BC1255)),"",'!0'!BC1255)</f>
        <v/>
      </c>
      <c r="AX1253" t="str">
        <f>IF(OR(ISBLANK('!0'!BD1255),ISERROR('!0'!BD1255)),"",'!0'!BD1255)</f>
        <v/>
      </c>
      <c r="AY1253" t="str">
        <f>IF(OR(ISBLANK('!0'!BE1255),ISERROR('!0'!BE1255)),"",'!0'!BE1255)</f>
        <v/>
      </c>
      <c r="AZ1253" t="str">
        <f>IF(OR(ISBLANK('!0'!BF1255),ISERROR('!0'!BF1255)),"",'!0'!BF1255)</f>
        <v/>
      </c>
      <c r="BA1253" t="str">
        <f>IF(OR(ISBLANK('!0'!BG1255),ISERROR('!0'!BG1255)),"",'!0'!BG1255)</f>
        <v/>
      </c>
      <c r="BB1253" t="str">
        <f>IF(OR(ISBLANK('!0'!BH1255),ISERROR('!0'!BH1255)),"",'!0'!BH1255)</f>
        <v/>
      </c>
      <c r="BC1253" t="str">
        <f>IF(OR(ISBLANK('!0'!BI1255),ISERROR('!0'!BI1255)),"",'!0'!BI1255)</f>
        <v/>
      </c>
    </row>
    <row r="1254" spans="1:55" ht="12.75" customHeight="1" x14ac:dyDescent="0.2">
      <c r="A1254" t="str">
        <f>IF(OR(ISBLANK('!0'!A1256),ISERROR('!0'!A1256)),"",'!0'!A1256)</f>
        <v/>
      </c>
      <c r="B1254" t="str">
        <f>IF(OR(ISBLANK('!0'!B1256),ISERROR('!0'!B1256)),"",'!0'!B1256)</f>
        <v/>
      </c>
      <c r="C1254" t="str">
        <f>IF(OR(ISBLANK('!0'!C1255),ISERROR('!0'!C1255)),"",'!0'!C1255)</f>
        <v/>
      </c>
      <c r="D1254" t="str">
        <f>IF(OR(ISBLANK('!0'!D1256),ISERROR('!0'!D1256)),"",'!0'!D1256)</f>
        <v/>
      </c>
      <c r="E1254" t="str">
        <f>IF(OR(ISBLANK('!0'!E1256),ISERROR('!0'!E1256)),"",'!0'!E1256)</f>
        <v/>
      </c>
      <c r="F1254" t="str">
        <f>IF(OR(ISBLANK('!0'!F1256),ISERROR('!0'!F1256)),"",'!0'!F1256)</f>
        <v/>
      </c>
      <c r="G1254" t="str">
        <f>IF(OR(ISBLANK('!0'!G1256),ISERROR('!0'!G1256)),"",'!0'!G1256)</f>
        <v/>
      </c>
      <c r="H1254" t="str">
        <f>IF(OR(ISBLANK('!0'!H1256),ISERROR('!0'!H1256)),"",'!0'!H1256)</f>
        <v/>
      </c>
      <c r="I1254" s="4" t="str">
        <f>IF(OR(ISBLANK('!0'!I1256),ISERROR('!0'!I1256)),"",'!0'!I1256)</f>
        <v/>
      </c>
      <c r="J1254" t="str">
        <f>IF(OR(ISBLANK('!0'!J1256),ISERROR('!0'!J1256)),"",'!0'!J1256)</f>
        <v/>
      </c>
      <c r="K1254" s="59" t="str">
        <f>IF(OR(ISBLANK('!0'!K1256),ISERROR('!0'!K1256)),"",'!0'!K1256)</f>
        <v/>
      </c>
      <c r="L1254" t="str">
        <f>IF(OR(ISBLANK('!0'!L1256),ISERROR('!0'!L1256)),"",'!0'!L1256)</f>
        <v/>
      </c>
      <c r="M1254" t="str">
        <f>IF(OR(ISBLANK('!0'!M1256),ISERROR('!0'!M1256)),"",'!0'!M1256)</f>
        <v/>
      </c>
      <c r="N1254" t="str">
        <f>IF(OR(ISBLANK('!0'!N1256),ISERROR('!0'!N1256)),"",'!0'!N1256)</f>
        <v/>
      </c>
      <c r="O1254" t="str">
        <f>IF(OR(ISBLANK('!0'!O1256),ISERROR('!0'!O1256)),"",'!0'!O1256)</f>
        <v/>
      </c>
      <c r="P1254" t="str">
        <f>IF(OR(ISBLANK('!0'!P1256),ISERROR('!0'!P1256)),"",'!0'!P1256)</f>
        <v/>
      </c>
      <c r="Q1254" t="str">
        <f>IF(OR(ISBLANK('!0'!Q1256),ISERROR('!0'!Q1256)),"",'!0'!Q1256)</f>
        <v/>
      </c>
      <c r="R1254" t="str">
        <f>IF(OR(ISBLANK('!0'!R1256),ISERROR('!0'!R1256)),"",'!0'!R1256)</f>
        <v/>
      </c>
      <c r="S1254" t="str">
        <f>IF(OR(ISBLANK('!0'!S1256),ISERROR('!0'!S1256)),"",'!0'!S1256)</f>
        <v/>
      </c>
      <c r="T1254" t="str">
        <f>IF(OR(ISBLANK('!0'!T1256),ISERROR('!0'!T1256)),"",'!0'!T1256)</f>
        <v/>
      </c>
      <c r="U1254" t="str">
        <f>IF(OR(ISBLANK('!0'!U1256),ISERROR('!0'!U1256)),"",'!0'!U1256)</f>
        <v/>
      </c>
      <c r="V1254" t="str">
        <f>IF(OR(ISBLANK('!0'!V1256),ISERROR('!0'!V1256)),"",'!0'!V1256)</f>
        <v/>
      </c>
      <c r="W1254" t="str">
        <f>IF(OR(ISBLANK('!0'!W1256),ISERROR('!0'!W1256)),"",'!0'!W1256)</f>
        <v/>
      </c>
      <c r="X1254" t="str">
        <f>IF(OR(ISBLANK('!0'!X1256),ISERROR('!0'!X1256)),"",'!0'!X1256)</f>
        <v/>
      </c>
      <c r="Y1254" t="str">
        <f>IF(OR(ISBLANK('!0'!Y1256),ISERROR('!0'!Y1256)),"",'!0'!Y1256)</f>
        <v/>
      </c>
      <c r="Z1254" t="str">
        <f>IF(OR(ISBLANK('!0'!Z1256),ISERROR('!0'!Z1256)),"",'!0'!Z1256)</f>
        <v/>
      </c>
      <c r="AA1254" t="str">
        <f>IF(OR(ISBLANK('!0'!AA1256),ISERROR('!0'!AA1256)),"",'!0'!AA1256)</f>
        <v/>
      </c>
      <c r="AB1254" t="str">
        <f>IF(OR(ISBLANK('!0'!AB1256),ISERROR('!0'!AB1256)),"",'!0'!AB1256)</f>
        <v/>
      </c>
      <c r="AC1254" t="str">
        <f>IF(OR(ISBLANK('!0'!AI1256),ISERROR('!0'!AI1256)),"",'!0'!AI1256)</f>
        <v/>
      </c>
      <c r="AD1254" t="str">
        <f>IF(OR(ISBLANK('!0'!AJ1256),ISERROR('!0'!AJ1256)),"",'!0'!AJ1256)</f>
        <v/>
      </c>
      <c r="AE1254" t="str">
        <f>IF(OR(ISBLANK('!0'!AK1256),ISERROR('!0'!AK1256)),"",'!0'!AK1256)</f>
        <v/>
      </c>
      <c r="AF1254" t="str">
        <f>IF(OR(ISBLANK('!0'!AL1256),ISERROR('!0'!AL1256)),"",'!0'!AL1256)</f>
        <v/>
      </c>
      <c r="AG1254" t="str">
        <f>IF(OR(ISBLANK('!0'!AM1256),ISERROR('!0'!AM1256)),"",'!0'!AM1256)</f>
        <v/>
      </c>
      <c r="AH1254" t="str">
        <f>IF(OR(ISBLANK('!0'!AN1256),ISERROR('!0'!AN1256)),"",'!0'!AN1256)</f>
        <v/>
      </c>
      <c r="AI1254" t="str">
        <f>IF(OR(ISBLANK('!0'!AO1256),ISERROR('!0'!AO1256)),"",'!0'!AO1256)</f>
        <v/>
      </c>
      <c r="AJ1254" t="str">
        <f>IF(OR(ISBLANK('!0'!AP1256),ISERROR('!0'!AP1256)),"",'!0'!AP1256)</f>
        <v/>
      </c>
      <c r="AK1254" t="str">
        <f>IF(OR(ISBLANK('!0'!AQ1256),ISERROR('!0'!AQ1256)),"",'!0'!AQ1256)</f>
        <v/>
      </c>
      <c r="AL1254" t="str">
        <f>IF(OR(ISBLANK('!0'!AR1256),ISERROR('!0'!AR1256)),"",'!0'!AR1256)</f>
        <v/>
      </c>
      <c r="AM1254" t="str">
        <f>IF(OR(ISBLANK('!0'!AS1256),ISERROR('!0'!AS1256)),"",'!0'!AS1256)</f>
        <v/>
      </c>
      <c r="AN1254" t="str">
        <f>IF(OR(ISBLANK('!0'!AT1256),ISERROR('!0'!AT1256)),"",'!0'!AT1256)</f>
        <v/>
      </c>
      <c r="AO1254" t="str">
        <f>IF(OR(ISBLANK('!0'!AU1256),ISERROR('!0'!AU1256)),"",'!0'!AU1256)</f>
        <v/>
      </c>
      <c r="AP1254" t="str">
        <f>IF(OR(ISBLANK('!0'!AV1256),ISERROR('!0'!AV1256)),"",'!0'!AV1256)</f>
        <v/>
      </c>
      <c r="AQ1254" t="str">
        <f>IF(OR(ISBLANK('!0'!AW1256),ISERROR('!0'!AW1256)),"",'!0'!AW1256)</f>
        <v/>
      </c>
      <c r="AR1254" t="str">
        <f>IF(OR(ISBLANK('!0'!AX1256),ISERROR('!0'!AX1256)),"",'!0'!AX1256)</f>
        <v/>
      </c>
      <c r="AS1254" t="str">
        <f>IF(OR(ISBLANK('!0'!AY1256),ISERROR('!0'!AY1256)),"",'!0'!AY1256)</f>
        <v/>
      </c>
      <c r="AT1254" t="str">
        <f>IF(OR(ISBLANK('!0'!AZ1256),ISERROR('!0'!AZ1256)),"",'!0'!AZ1256)</f>
        <v/>
      </c>
      <c r="AU1254" t="str">
        <f>IF(OR(ISBLANK('!0'!BA1256),ISERROR('!0'!BA1256)),"",'!0'!BA1256)</f>
        <v/>
      </c>
      <c r="AV1254" t="str">
        <f>IF(OR(ISBLANK('!0'!BB1256),ISERROR('!0'!BB1256)),"",'!0'!BB1256)</f>
        <v/>
      </c>
      <c r="AW1254" t="str">
        <f>IF(OR(ISBLANK('!0'!BC1256),ISERROR('!0'!BC1256)),"",'!0'!BC1256)</f>
        <v/>
      </c>
      <c r="AX1254" t="str">
        <f>IF(OR(ISBLANK('!0'!BD1256),ISERROR('!0'!BD1256)),"",'!0'!BD1256)</f>
        <v/>
      </c>
      <c r="AY1254" t="str">
        <f>IF(OR(ISBLANK('!0'!BE1256),ISERROR('!0'!BE1256)),"",'!0'!BE1256)</f>
        <v/>
      </c>
      <c r="AZ1254" t="str">
        <f>IF(OR(ISBLANK('!0'!BF1256),ISERROR('!0'!BF1256)),"",'!0'!BF1256)</f>
        <v/>
      </c>
      <c r="BA1254" t="str">
        <f>IF(OR(ISBLANK('!0'!BG1256),ISERROR('!0'!BG1256)),"",'!0'!BG1256)</f>
        <v/>
      </c>
      <c r="BB1254" t="str">
        <f>IF(OR(ISBLANK('!0'!BH1256),ISERROR('!0'!BH1256)),"",'!0'!BH1256)</f>
        <v/>
      </c>
      <c r="BC1254" t="str">
        <f>IF(OR(ISBLANK('!0'!BI1256),ISERROR('!0'!BI1256)),"",'!0'!BI1256)</f>
        <v/>
      </c>
    </row>
    <row r="1255" spans="1:55" ht="12.75" customHeight="1" x14ac:dyDescent="0.2">
      <c r="A1255" t="str">
        <f>IF(OR(ISBLANK('!0'!A1257),ISERROR('!0'!A1257)),"",'!0'!A1257)</f>
        <v/>
      </c>
      <c r="B1255" t="str">
        <f>IF(OR(ISBLANK('!0'!B1257),ISERROR('!0'!B1257)),"",'!0'!B1257)</f>
        <v/>
      </c>
      <c r="C1255" t="str">
        <f>IF(OR(ISBLANK('!0'!C1256),ISERROR('!0'!C1256)),"",'!0'!C1256)</f>
        <v/>
      </c>
      <c r="D1255" t="str">
        <f>IF(OR(ISBLANK('!0'!D1257),ISERROR('!0'!D1257)),"",'!0'!D1257)</f>
        <v/>
      </c>
      <c r="E1255" t="str">
        <f>IF(OR(ISBLANK('!0'!E1257),ISERROR('!0'!E1257)),"",'!0'!E1257)</f>
        <v/>
      </c>
      <c r="F1255" t="str">
        <f>IF(OR(ISBLANK('!0'!F1257),ISERROR('!0'!F1257)),"",'!0'!F1257)</f>
        <v/>
      </c>
      <c r="G1255" t="str">
        <f>IF(OR(ISBLANK('!0'!G1257),ISERROR('!0'!G1257)),"",'!0'!G1257)</f>
        <v/>
      </c>
      <c r="H1255" t="str">
        <f>IF(OR(ISBLANK('!0'!H1257),ISERROR('!0'!H1257)),"",'!0'!H1257)</f>
        <v/>
      </c>
      <c r="I1255" s="4" t="str">
        <f>IF(OR(ISBLANK('!0'!I1257),ISERROR('!0'!I1257)),"",'!0'!I1257)</f>
        <v/>
      </c>
      <c r="J1255" t="str">
        <f>IF(OR(ISBLANK('!0'!J1257),ISERROR('!0'!J1257)),"",'!0'!J1257)</f>
        <v/>
      </c>
      <c r="K1255" s="59" t="str">
        <f>IF(OR(ISBLANK('!0'!K1257),ISERROR('!0'!K1257)),"",'!0'!K1257)</f>
        <v/>
      </c>
      <c r="L1255" t="str">
        <f>IF(OR(ISBLANK('!0'!L1257),ISERROR('!0'!L1257)),"",'!0'!L1257)</f>
        <v/>
      </c>
      <c r="M1255" t="str">
        <f>IF(OR(ISBLANK('!0'!M1257),ISERROR('!0'!M1257)),"",'!0'!M1257)</f>
        <v/>
      </c>
      <c r="N1255" t="str">
        <f>IF(OR(ISBLANK('!0'!N1257),ISERROR('!0'!N1257)),"",'!0'!N1257)</f>
        <v/>
      </c>
      <c r="O1255" t="str">
        <f>IF(OR(ISBLANK('!0'!O1257),ISERROR('!0'!O1257)),"",'!0'!O1257)</f>
        <v/>
      </c>
      <c r="P1255" t="str">
        <f>IF(OR(ISBLANK('!0'!P1257),ISERROR('!0'!P1257)),"",'!0'!P1257)</f>
        <v/>
      </c>
      <c r="Q1255" t="str">
        <f>IF(OR(ISBLANK('!0'!Q1257),ISERROR('!0'!Q1257)),"",'!0'!Q1257)</f>
        <v/>
      </c>
      <c r="R1255" t="str">
        <f>IF(OR(ISBLANK('!0'!R1257),ISERROR('!0'!R1257)),"",'!0'!R1257)</f>
        <v/>
      </c>
      <c r="S1255" t="str">
        <f>IF(OR(ISBLANK('!0'!S1257),ISERROR('!0'!S1257)),"",'!0'!S1257)</f>
        <v/>
      </c>
      <c r="T1255" t="str">
        <f>IF(OR(ISBLANK('!0'!T1257),ISERROR('!0'!T1257)),"",'!0'!T1257)</f>
        <v/>
      </c>
      <c r="U1255" t="str">
        <f>IF(OR(ISBLANK('!0'!U1257),ISERROR('!0'!U1257)),"",'!0'!U1257)</f>
        <v/>
      </c>
      <c r="V1255" t="str">
        <f>IF(OR(ISBLANK('!0'!V1257),ISERROR('!0'!V1257)),"",'!0'!V1257)</f>
        <v/>
      </c>
      <c r="W1255" t="str">
        <f>IF(OR(ISBLANK('!0'!W1257),ISERROR('!0'!W1257)),"",'!0'!W1257)</f>
        <v/>
      </c>
      <c r="X1255" t="str">
        <f>IF(OR(ISBLANK('!0'!X1257),ISERROR('!0'!X1257)),"",'!0'!X1257)</f>
        <v/>
      </c>
      <c r="Y1255" t="str">
        <f>IF(OR(ISBLANK('!0'!Y1257),ISERROR('!0'!Y1257)),"",'!0'!Y1257)</f>
        <v/>
      </c>
      <c r="Z1255" t="str">
        <f>IF(OR(ISBLANK('!0'!Z1257),ISERROR('!0'!Z1257)),"",'!0'!Z1257)</f>
        <v/>
      </c>
      <c r="AA1255" t="str">
        <f>IF(OR(ISBLANK('!0'!AA1257),ISERROR('!0'!AA1257)),"",'!0'!AA1257)</f>
        <v/>
      </c>
      <c r="AB1255" t="str">
        <f>IF(OR(ISBLANK('!0'!AB1257),ISERROR('!0'!AB1257)),"",'!0'!AB1257)</f>
        <v/>
      </c>
      <c r="AC1255" t="str">
        <f>IF(OR(ISBLANK('!0'!AI1257),ISERROR('!0'!AI1257)),"",'!0'!AI1257)</f>
        <v/>
      </c>
      <c r="AD1255" t="str">
        <f>IF(OR(ISBLANK('!0'!AJ1257),ISERROR('!0'!AJ1257)),"",'!0'!AJ1257)</f>
        <v/>
      </c>
      <c r="AE1255" t="str">
        <f>IF(OR(ISBLANK('!0'!AK1257),ISERROR('!0'!AK1257)),"",'!0'!AK1257)</f>
        <v/>
      </c>
      <c r="AF1255" t="str">
        <f>IF(OR(ISBLANK('!0'!AL1257),ISERROR('!0'!AL1257)),"",'!0'!AL1257)</f>
        <v/>
      </c>
      <c r="AG1255" t="str">
        <f>IF(OR(ISBLANK('!0'!AM1257),ISERROR('!0'!AM1257)),"",'!0'!AM1257)</f>
        <v/>
      </c>
      <c r="AH1255" t="str">
        <f>IF(OR(ISBLANK('!0'!AN1257),ISERROR('!0'!AN1257)),"",'!0'!AN1257)</f>
        <v/>
      </c>
      <c r="AI1255" t="str">
        <f>IF(OR(ISBLANK('!0'!AO1257),ISERROR('!0'!AO1257)),"",'!0'!AO1257)</f>
        <v/>
      </c>
      <c r="AJ1255" t="str">
        <f>IF(OR(ISBLANK('!0'!AP1257),ISERROR('!0'!AP1257)),"",'!0'!AP1257)</f>
        <v/>
      </c>
      <c r="AK1255" t="str">
        <f>IF(OR(ISBLANK('!0'!AQ1257),ISERROR('!0'!AQ1257)),"",'!0'!AQ1257)</f>
        <v/>
      </c>
      <c r="AL1255" t="str">
        <f>IF(OR(ISBLANK('!0'!AR1257),ISERROR('!0'!AR1257)),"",'!0'!AR1257)</f>
        <v/>
      </c>
      <c r="AM1255" t="str">
        <f>IF(OR(ISBLANK('!0'!AS1257),ISERROR('!0'!AS1257)),"",'!0'!AS1257)</f>
        <v/>
      </c>
      <c r="AN1255" t="str">
        <f>IF(OR(ISBLANK('!0'!AT1257),ISERROR('!0'!AT1257)),"",'!0'!AT1257)</f>
        <v/>
      </c>
      <c r="AO1255" t="str">
        <f>IF(OR(ISBLANK('!0'!AU1257),ISERROR('!0'!AU1257)),"",'!0'!AU1257)</f>
        <v/>
      </c>
      <c r="AP1255" t="str">
        <f>IF(OR(ISBLANK('!0'!AV1257),ISERROR('!0'!AV1257)),"",'!0'!AV1257)</f>
        <v/>
      </c>
      <c r="AQ1255" t="str">
        <f>IF(OR(ISBLANK('!0'!AW1257),ISERROR('!0'!AW1257)),"",'!0'!AW1257)</f>
        <v/>
      </c>
      <c r="AR1255" t="str">
        <f>IF(OR(ISBLANK('!0'!AX1257),ISERROR('!0'!AX1257)),"",'!0'!AX1257)</f>
        <v/>
      </c>
      <c r="AS1255" t="str">
        <f>IF(OR(ISBLANK('!0'!AY1257),ISERROR('!0'!AY1257)),"",'!0'!AY1257)</f>
        <v/>
      </c>
      <c r="AT1255" t="str">
        <f>IF(OR(ISBLANK('!0'!AZ1257),ISERROR('!0'!AZ1257)),"",'!0'!AZ1257)</f>
        <v/>
      </c>
      <c r="AU1255" t="str">
        <f>IF(OR(ISBLANK('!0'!BA1257),ISERROR('!0'!BA1257)),"",'!0'!BA1257)</f>
        <v/>
      </c>
      <c r="AV1255" t="str">
        <f>IF(OR(ISBLANK('!0'!BB1257),ISERROR('!0'!BB1257)),"",'!0'!BB1257)</f>
        <v/>
      </c>
      <c r="AW1255" t="str">
        <f>IF(OR(ISBLANK('!0'!BC1257),ISERROR('!0'!BC1257)),"",'!0'!BC1257)</f>
        <v/>
      </c>
      <c r="AX1255" t="str">
        <f>IF(OR(ISBLANK('!0'!BD1257),ISERROR('!0'!BD1257)),"",'!0'!BD1257)</f>
        <v/>
      </c>
      <c r="AY1255" t="str">
        <f>IF(OR(ISBLANK('!0'!BE1257),ISERROR('!0'!BE1257)),"",'!0'!BE1257)</f>
        <v/>
      </c>
      <c r="AZ1255" t="str">
        <f>IF(OR(ISBLANK('!0'!BF1257),ISERROR('!0'!BF1257)),"",'!0'!BF1257)</f>
        <v/>
      </c>
      <c r="BA1255" t="str">
        <f>IF(OR(ISBLANK('!0'!BG1257),ISERROR('!0'!BG1257)),"",'!0'!BG1257)</f>
        <v/>
      </c>
      <c r="BB1255" t="str">
        <f>IF(OR(ISBLANK('!0'!BH1257),ISERROR('!0'!BH1257)),"",'!0'!BH1257)</f>
        <v/>
      </c>
      <c r="BC1255" t="str">
        <f>IF(OR(ISBLANK('!0'!BI1257),ISERROR('!0'!BI1257)),"",'!0'!BI1257)</f>
        <v/>
      </c>
    </row>
    <row r="1256" spans="1:55" ht="12.75" customHeight="1" x14ac:dyDescent="0.2">
      <c r="A1256" t="str">
        <f>IF(OR(ISBLANK('!0'!A1258),ISERROR('!0'!A1258)),"",'!0'!A1258)</f>
        <v/>
      </c>
      <c r="B1256" t="str">
        <f>IF(OR(ISBLANK('!0'!B1258),ISERROR('!0'!B1258)),"",'!0'!B1258)</f>
        <v/>
      </c>
      <c r="C1256" t="str">
        <f>IF(OR(ISBLANK('!0'!C1257),ISERROR('!0'!C1257)),"",'!0'!C1257)</f>
        <v/>
      </c>
      <c r="D1256" t="str">
        <f>IF(OR(ISBLANK('!0'!D1258),ISERROR('!0'!D1258)),"",'!0'!D1258)</f>
        <v/>
      </c>
      <c r="E1256" t="str">
        <f>IF(OR(ISBLANK('!0'!E1258),ISERROR('!0'!E1258)),"",'!0'!E1258)</f>
        <v/>
      </c>
      <c r="F1256" t="str">
        <f>IF(OR(ISBLANK('!0'!F1258),ISERROR('!0'!F1258)),"",'!0'!F1258)</f>
        <v/>
      </c>
      <c r="G1256" t="str">
        <f>IF(OR(ISBLANK('!0'!G1258),ISERROR('!0'!G1258)),"",'!0'!G1258)</f>
        <v/>
      </c>
      <c r="H1256" t="str">
        <f>IF(OR(ISBLANK('!0'!H1258),ISERROR('!0'!H1258)),"",'!0'!H1258)</f>
        <v/>
      </c>
      <c r="I1256" s="4" t="str">
        <f>IF(OR(ISBLANK('!0'!I1258),ISERROR('!0'!I1258)),"",'!0'!I1258)</f>
        <v/>
      </c>
      <c r="J1256" t="str">
        <f>IF(OR(ISBLANK('!0'!J1258),ISERROR('!0'!J1258)),"",'!0'!J1258)</f>
        <v/>
      </c>
      <c r="K1256" s="59" t="str">
        <f>IF(OR(ISBLANK('!0'!K1258),ISERROR('!0'!K1258)),"",'!0'!K1258)</f>
        <v/>
      </c>
      <c r="L1256" t="str">
        <f>IF(OR(ISBLANK('!0'!L1258),ISERROR('!0'!L1258)),"",'!0'!L1258)</f>
        <v/>
      </c>
      <c r="M1256" t="str">
        <f>IF(OR(ISBLANK('!0'!M1258),ISERROR('!0'!M1258)),"",'!0'!M1258)</f>
        <v/>
      </c>
      <c r="N1256" t="str">
        <f>IF(OR(ISBLANK('!0'!N1258),ISERROR('!0'!N1258)),"",'!0'!N1258)</f>
        <v/>
      </c>
      <c r="O1256" t="str">
        <f>IF(OR(ISBLANK('!0'!O1258),ISERROR('!0'!O1258)),"",'!0'!O1258)</f>
        <v/>
      </c>
      <c r="P1256" t="str">
        <f>IF(OR(ISBLANK('!0'!P1258),ISERROR('!0'!P1258)),"",'!0'!P1258)</f>
        <v/>
      </c>
      <c r="Q1256" t="str">
        <f>IF(OR(ISBLANK('!0'!Q1258),ISERROR('!0'!Q1258)),"",'!0'!Q1258)</f>
        <v/>
      </c>
      <c r="R1256" t="str">
        <f>IF(OR(ISBLANK('!0'!R1258),ISERROR('!0'!R1258)),"",'!0'!R1258)</f>
        <v/>
      </c>
      <c r="S1256" t="str">
        <f>IF(OR(ISBLANK('!0'!S1258),ISERROR('!0'!S1258)),"",'!0'!S1258)</f>
        <v/>
      </c>
      <c r="T1256" t="str">
        <f>IF(OR(ISBLANK('!0'!T1258),ISERROR('!0'!T1258)),"",'!0'!T1258)</f>
        <v/>
      </c>
      <c r="U1256" t="str">
        <f>IF(OR(ISBLANK('!0'!U1258),ISERROR('!0'!U1258)),"",'!0'!U1258)</f>
        <v/>
      </c>
      <c r="V1256" t="str">
        <f>IF(OR(ISBLANK('!0'!V1258),ISERROR('!0'!V1258)),"",'!0'!V1258)</f>
        <v/>
      </c>
      <c r="W1256" t="str">
        <f>IF(OR(ISBLANK('!0'!W1258),ISERROR('!0'!W1258)),"",'!0'!W1258)</f>
        <v/>
      </c>
      <c r="X1256" t="str">
        <f>IF(OR(ISBLANK('!0'!X1258),ISERROR('!0'!X1258)),"",'!0'!X1258)</f>
        <v/>
      </c>
      <c r="Y1256" t="str">
        <f>IF(OR(ISBLANK('!0'!Y1258),ISERROR('!0'!Y1258)),"",'!0'!Y1258)</f>
        <v/>
      </c>
      <c r="Z1256" t="str">
        <f>IF(OR(ISBLANK('!0'!Z1258),ISERROR('!0'!Z1258)),"",'!0'!Z1258)</f>
        <v/>
      </c>
      <c r="AA1256" t="str">
        <f>IF(OR(ISBLANK('!0'!AA1258),ISERROR('!0'!AA1258)),"",'!0'!AA1258)</f>
        <v/>
      </c>
      <c r="AB1256" t="str">
        <f>IF(OR(ISBLANK('!0'!AB1258),ISERROR('!0'!AB1258)),"",'!0'!AB1258)</f>
        <v/>
      </c>
      <c r="AC1256" t="str">
        <f>IF(OR(ISBLANK('!0'!AI1258),ISERROR('!0'!AI1258)),"",'!0'!AI1258)</f>
        <v/>
      </c>
      <c r="AD1256" t="str">
        <f>IF(OR(ISBLANK('!0'!AJ1258),ISERROR('!0'!AJ1258)),"",'!0'!AJ1258)</f>
        <v/>
      </c>
      <c r="AE1256" t="str">
        <f>IF(OR(ISBLANK('!0'!AK1258),ISERROR('!0'!AK1258)),"",'!0'!AK1258)</f>
        <v/>
      </c>
      <c r="AF1256" t="str">
        <f>IF(OR(ISBLANK('!0'!AL1258),ISERROR('!0'!AL1258)),"",'!0'!AL1258)</f>
        <v/>
      </c>
      <c r="AG1256" t="str">
        <f>IF(OR(ISBLANK('!0'!AM1258),ISERROR('!0'!AM1258)),"",'!0'!AM1258)</f>
        <v/>
      </c>
      <c r="AH1256" t="str">
        <f>IF(OR(ISBLANK('!0'!AN1258),ISERROR('!0'!AN1258)),"",'!0'!AN1258)</f>
        <v/>
      </c>
      <c r="AI1256" t="str">
        <f>IF(OR(ISBLANK('!0'!AO1258),ISERROR('!0'!AO1258)),"",'!0'!AO1258)</f>
        <v/>
      </c>
      <c r="AJ1256" t="str">
        <f>IF(OR(ISBLANK('!0'!AP1258),ISERROR('!0'!AP1258)),"",'!0'!AP1258)</f>
        <v/>
      </c>
      <c r="AK1256" t="str">
        <f>IF(OR(ISBLANK('!0'!AQ1258),ISERROR('!0'!AQ1258)),"",'!0'!AQ1258)</f>
        <v/>
      </c>
      <c r="AL1256" t="str">
        <f>IF(OR(ISBLANK('!0'!AR1258),ISERROR('!0'!AR1258)),"",'!0'!AR1258)</f>
        <v/>
      </c>
      <c r="AM1256" t="str">
        <f>IF(OR(ISBLANK('!0'!AS1258),ISERROR('!0'!AS1258)),"",'!0'!AS1258)</f>
        <v/>
      </c>
      <c r="AN1256" t="str">
        <f>IF(OR(ISBLANK('!0'!AT1258),ISERROR('!0'!AT1258)),"",'!0'!AT1258)</f>
        <v/>
      </c>
      <c r="AO1256" t="str">
        <f>IF(OR(ISBLANK('!0'!AU1258),ISERROR('!0'!AU1258)),"",'!0'!AU1258)</f>
        <v/>
      </c>
      <c r="AP1256" t="str">
        <f>IF(OR(ISBLANK('!0'!AV1258),ISERROR('!0'!AV1258)),"",'!0'!AV1258)</f>
        <v/>
      </c>
      <c r="AQ1256" t="str">
        <f>IF(OR(ISBLANK('!0'!AW1258),ISERROR('!0'!AW1258)),"",'!0'!AW1258)</f>
        <v/>
      </c>
      <c r="AR1256" t="str">
        <f>IF(OR(ISBLANK('!0'!AX1258),ISERROR('!0'!AX1258)),"",'!0'!AX1258)</f>
        <v/>
      </c>
      <c r="AS1256" t="str">
        <f>IF(OR(ISBLANK('!0'!AY1258),ISERROR('!0'!AY1258)),"",'!0'!AY1258)</f>
        <v/>
      </c>
      <c r="AT1256" t="str">
        <f>IF(OR(ISBLANK('!0'!AZ1258),ISERROR('!0'!AZ1258)),"",'!0'!AZ1258)</f>
        <v/>
      </c>
      <c r="AU1256" t="str">
        <f>IF(OR(ISBLANK('!0'!BA1258),ISERROR('!0'!BA1258)),"",'!0'!BA1258)</f>
        <v/>
      </c>
      <c r="AV1256" t="str">
        <f>IF(OR(ISBLANK('!0'!BB1258),ISERROR('!0'!BB1258)),"",'!0'!BB1258)</f>
        <v/>
      </c>
      <c r="AW1256" t="str">
        <f>IF(OR(ISBLANK('!0'!BC1258),ISERROR('!0'!BC1258)),"",'!0'!BC1258)</f>
        <v/>
      </c>
      <c r="AX1256" t="str">
        <f>IF(OR(ISBLANK('!0'!BD1258),ISERROR('!0'!BD1258)),"",'!0'!BD1258)</f>
        <v/>
      </c>
      <c r="AY1256" t="str">
        <f>IF(OR(ISBLANK('!0'!BE1258),ISERROR('!0'!BE1258)),"",'!0'!BE1258)</f>
        <v/>
      </c>
      <c r="AZ1256" t="str">
        <f>IF(OR(ISBLANK('!0'!BF1258),ISERROR('!0'!BF1258)),"",'!0'!BF1258)</f>
        <v/>
      </c>
      <c r="BA1256" t="str">
        <f>IF(OR(ISBLANK('!0'!BG1258),ISERROR('!0'!BG1258)),"",'!0'!BG1258)</f>
        <v/>
      </c>
      <c r="BB1256" t="str">
        <f>IF(OR(ISBLANK('!0'!BH1258),ISERROR('!0'!BH1258)),"",'!0'!BH1258)</f>
        <v/>
      </c>
      <c r="BC1256" t="str">
        <f>IF(OR(ISBLANK('!0'!BI1258),ISERROR('!0'!BI1258)),"",'!0'!BI1258)</f>
        <v/>
      </c>
    </row>
    <row r="1257" spans="1:55" ht="12.75" customHeight="1" x14ac:dyDescent="0.2">
      <c r="A1257" t="str">
        <f>IF(OR(ISBLANK('!0'!A1259),ISERROR('!0'!A1259)),"",'!0'!A1259)</f>
        <v/>
      </c>
      <c r="B1257" t="str">
        <f>IF(OR(ISBLANK('!0'!B1259),ISERROR('!0'!B1259)),"",'!0'!B1259)</f>
        <v/>
      </c>
      <c r="C1257" t="str">
        <f>IF(OR(ISBLANK('!0'!C1258),ISERROR('!0'!C1258)),"",'!0'!C1258)</f>
        <v/>
      </c>
      <c r="D1257" t="str">
        <f>IF(OR(ISBLANK('!0'!D1259),ISERROR('!0'!D1259)),"",'!0'!D1259)</f>
        <v/>
      </c>
      <c r="E1257" t="str">
        <f>IF(OR(ISBLANK('!0'!E1259),ISERROR('!0'!E1259)),"",'!0'!E1259)</f>
        <v/>
      </c>
      <c r="F1257" t="str">
        <f>IF(OR(ISBLANK('!0'!F1259),ISERROR('!0'!F1259)),"",'!0'!F1259)</f>
        <v/>
      </c>
      <c r="G1257" t="str">
        <f>IF(OR(ISBLANK('!0'!G1259),ISERROR('!0'!G1259)),"",'!0'!G1259)</f>
        <v/>
      </c>
      <c r="H1257" t="str">
        <f>IF(OR(ISBLANK('!0'!H1259),ISERROR('!0'!H1259)),"",'!0'!H1259)</f>
        <v/>
      </c>
      <c r="I1257" s="4" t="str">
        <f>IF(OR(ISBLANK('!0'!I1259),ISERROR('!0'!I1259)),"",'!0'!I1259)</f>
        <v/>
      </c>
      <c r="J1257" t="str">
        <f>IF(OR(ISBLANK('!0'!J1259),ISERROR('!0'!J1259)),"",'!0'!J1259)</f>
        <v/>
      </c>
      <c r="K1257" s="59" t="str">
        <f>IF(OR(ISBLANK('!0'!K1259),ISERROR('!0'!K1259)),"",'!0'!K1259)</f>
        <v/>
      </c>
      <c r="L1257" t="str">
        <f>IF(OR(ISBLANK('!0'!L1259),ISERROR('!0'!L1259)),"",'!0'!L1259)</f>
        <v/>
      </c>
      <c r="M1257" t="str">
        <f>IF(OR(ISBLANK('!0'!M1259),ISERROR('!0'!M1259)),"",'!0'!M1259)</f>
        <v/>
      </c>
      <c r="N1257" t="str">
        <f>IF(OR(ISBLANK('!0'!N1259),ISERROR('!0'!N1259)),"",'!0'!N1259)</f>
        <v/>
      </c>
      <c r="O1257" t="str">
        <f>IF(OR(ISBLANK('!0'!O1259),ISERROR('!0'!O1259)),"",'!0'!O1259)</f>
        <v/>
      </c>
      <c r="P1257" t="str">
        <f>IF(OR(ISBLANK('!0'!P1259),ISERROR('!0'!P1259)),"",'!0'!P1259)</f>
        <v/>
      </c>
      <c r="Q1257" t="str">
        <f>IF(OR(ISBLANK('!0'!Q1259),ISERROR('!0'!Q1259)),"",'!0'!Q1259)</f>
        <v/>
      </c>
      <c r="R1257" t="str">
        <f>IF(OR(ISBLANK('!0'!R1259),ISERROR('!0'!R1259)),"",'!0'!R1259)</f>
        <v/>
      </c>
      <c r="S1257" t="str">
        <f>IF(OR(ISBLANK('!0'!S1259),ISERROR('!0'!S1259)),"",'!0'!S1259)</f>
        <v/>
      </c>
      <c r="T1257" t="str">
        <f>IF(OR(ISBLANK('!0'!T1259),ISERROR('!0'!T1259)),"",'!0'!T1259)</f>
        <v/>
      </c>
      <c r="U1257" t="str">
        <f>IF(OR(ISBLANK('!0'!U1259),ISERROR('!0'!U1259)),"",'!0'!U1259)</f>
        <v/>
      </c>
      <c r="V1257" t="str">
        <f>IF(OR(ISBLANK('!0'!V1259),ISERROR('!0'!V1259)),"",'!0'!V1259)</f>
        <v/>
      </c>
      <c r="W1257" t="str">
        <f>IF(OR(ISBLANK('!0'!W1259),ISERROR('!0'!W1259)),"",'!0'!W1259)</f>
        <v/>
      </c>
      <c r="X1257" t="str">
        <f>IF(OR(ISBLANK('!0'!X1259),ISERROR('!0'!X1259)),"",'!0'!X1259)</f>
        <v/>
      </c>
      <c r="Y1257" t="str">
        <f>IF(OR(ISBLANK('!0'!Y1259),ISERROR('!0'!Y1259)),"",'!0'!Y1259)</f>
        <v/>
      </c>
      <c r="Z1257" t="str">
        <f>IF(OR(ISBLANK('!0'!Z1259),ISERROR('!0'!Z1259)),"",'!0'!Z1259)</f>
        <v/>
      </c>
      <c r="AA1257" t="str">
        <f>IF(OR(ISBLANK('!0'!AA1259),ISERROR('!0'!AA1259)),"",'!0'!AA1259)</f>
        <v/>
      </c>
      <c r="AB1257" t="str">
        <f>IF(OR(ISBLANK('!0'!AB1259),ISERROR('!0'!AB1259)),"",'!0'!AB1259)</f>
        <v/>
      </c>
      <c r="AC1257" t="str">
        <f>IF(OR(ISBLANK('!0'!AI1259),ISERROR('!0'!AI1259)),"",'!0'!AI1259)</f>
        <v/>
      </c>
      <c r="AD1257" t="str">
        <f>IF(OR(ISBLANK('!0'!AJ1259),ISERROR('!0'!AJ1259)),"",'!0'!AJ1259)</f>
        <v/>
      </c>
      <c r="AE1257" t="str">
        <f>IF(OR(ISBLANK('!0'!AK1259),ISERROR('!0'!AK1259)),"",'!0'!AK1259)</f>
        <v/>
      </c>
      <c r="AF1257" t="str">
        <f>IF(OR(ISBLANK('!0'!AL1259),ISERROR('!0'!AL1259)),"",'!0'!AL1259)</f>
        <v/>
      </c>
      <c r="AG1257" t="str">
        <f>IF(OR(ISBLANK('!0'!AM1259),ISERROR('!0'!AM1259)),"",'!0'!AM1259)</f>
        <v/>
      </c>
      <c r="AH1257" t="str">
        <f>IF(OR(ISBLANK('!0'!AN1259),ISERROR('!0'!AN1259)),"",'!0'!AN1259)</f>
        <v/>
      </c>
      <c r="AI1257" t="str">
        <f>IF(OR(ISBLANK('!0'!AO1259),ISERROR('!0'!AO1259)),"",'!0'!AO1259)</f>
        <v/>
      </c>
      <c r="AJ1257" t="str">
        <f>IF(OR(ISBLANK('!0'!AP1259),ISERROR('!0'!AP1259)),"",'!0'!AP1259)</f>
        <v/>
      </c>
      <c r="AK1257" t="str">
        <f>IF(OR(ISBLANK('!0'!AQ1259),ISERROR('!0'!AQ1259)),"",'!0'!AQ1259)</f>
        <v/>
      </c>
      <c r="AL1257" t="str">
        <f>IF(OR(ISBLANK('!0'!AR1259),ISERROR('!0'!AR1259)),"",'!0'!AR1259)</f>
        <v/>
      </c>
      <c r="AM1257" t="str">
        <f>IF(OR(ISBLANK('!0'!AS1259),ISERROR('!0'!AS1259)),"",'!0'!AS1259)</f>
        <v/>
      </c>
      <c r="AN1257" t="str">
        <f>IF(OR(ISBLANK('!0'!AT1259),ISERROR('!0'!AT1259)),"",'!0'!AT1259)</f>
        <v/>
      </c>
      <c r="AO1257" t="str">
        <f>IF(OR(ISBLANK('!0'!AU1259),ISERROR('!0'!AU1259)),"",'!0'!AU1259)</f>
        <v/>
      </c>
      <c r="AP1257" t="str">
        <f>IF(OR(ISBLANK('!0'!AV1259),ISERROR('!0'!AV1259)),"",'!0'!AV1259)</f>
        <v/>
      </c>
      <c r="AQ1257" t="str">
        <f>IF(OR(ISBLANK('!0'!AW1259),ISERROR('!0'!AW1259)),"",'!0'!AW1259)</f>
        <v/>
      </c>
      <c r="AR1257" t="str">
        <f>IF(OR(ISBLANK('!0'!AX1259),ISERROR('!0'!AX1259)),"",'!0'!AX1259)</f>
        <v/>
      </c>
      <c r="AS1257" t="str">
        <f>IF(OR(ISBLANK('!0'!AY1259),ISERROR('!0'!AY1259)),"",'!0'!AY1259)</f>
        <v/>
      </c>
      <c r="AT1257" t="str">
        <f>IF(OR(ISBLANK('!0'!AZ1259),ISERROR('!0'!AZ1259)),"",'!0'!AZ1259)</f>
        <v/>
      </c>
      <c r="AU1257" t="str">
        <f>IF(OR(ISBLANK('!0'!BA1259),ISERROR('!0'!BA1259)),"",'!0'!BA1259)</f>
        <v/>
      </c>
      <c r="AV1257" t="str">
        <f>IF(OR(ISBLANK('!0'!BB1259),ISERROR('!0'!BB1259)),"",'!0'!BB1259)</f>
        <v/>
      </c>
      <c r="AW1257" t="str">
        <f>IF(OR(ISBLANK('!0'!BC1259),ISERROR('!0'!BC1259)),"",'!0'!BC1259)</f>
        <v/>
      </c>
      <c r="AX1257" t="str">
        <f>IF(OR(ISBLANK('!0'!BD1259),ISERROR('!0'!BD1259)),"",'!0'!BD1259)</f>
        <v/>
      </c>
      <c r="AY1257" t="str">
        <f>IF(OR(ISBLANK('!0'!BE1259),ISERROR('!0'!BE1259)),"",'!0'!BE1259)</f>
        <v/>
      </c>
      <c r="AZ1257" t="str">
        <f>IF(OR(ISBLANK('!0'!BF1259),ISERROR('!0'!BF1259)),"",'!0'!BF1259)</f>
        <v/>
      </c>
      <c r="BA1257" t="str">
        <f>IF(OR(ISBLANK('!0'!BG1259),ISERROR('!0'!BG1259)),"",'!0'!BG1259)</f>
        <v/>
      </c>
      <c r="BB1257" t="str">
        <f>IF(OR(ISBLANK('!0'!BH1259),ISERROR('!0'!BH1259)),"",'!0'!BH1259)</f>
        <v/>
      </c>
      <c r="BC1257" t="str">
        <f>IF(OR(ISBLANK('!0'!BI1259),ISERROR('!0'!BI1259)),"",'!0'!BI1259)</f>
        <v/>
      </c>
    </row>
    <row r="1258" spans="1:55" ht="12.75" customHeight="1" x14ac:dyDescent="0.2">
      <c r="A1258" t="str">
        <f>IF(OR(ISBLANK('!0'!A1260),ISERROR('!0'!A1260)),"",'!0'!A1260)</f>
        <v/>
      </c>
      <c r="B1258" t="str">
        <f>IF(OR(ISBLANK('!0'!B1260),ISERROR('!0'!B1260)),"",'!0'!B1260)</f>
        <v/>
      </c>
      <c r="C1258" t="str">
        <f>IF(OR(ISBLANK('!0'!C1259),ISERROR('!0'!C1259)),"",'!0'!C1259)</f>
        <v/>
      </c>
      <c r="D1258" t="str">
        <f>IF(OR(ISBLANK('!0'!D1260),ISERROR('!0'!D1260)),"",'!0'!D1260)</f>
        <v/>
      </c>
      <c r="E1258" t="str">
        <f>IF(OR(ISBLANK('!0'!E1260),ISERROR('!0'!E1260)),"",'!0'!E1260)</f>
        <v/>
      </c>
      <c r="F1258" t="str">
        <f>IF(OR(ISBLANK('!0'!F1260),ISERROR('!0'!F1260)),"",'!0'!F1260)</f>
        <v/>
      </c>
      <c r="G1258" t="str">
        <f>IF(OR(ISBLANK('!0'!G1260),ISERROR('!0'!G1260)),"",'!0'!G1260)</f>
        <v/>
      </c>
      <c r="H1258" t="str">
        <f>IF(OR(ISBLANK('!0'!H1260),ISERROR('!0'!H1260)),"",'!0'!H1260)</f>
        <v/>
      </c>
      <c r="I1258" s="4" t="str">
        <f>IF(OR(ISBLANK('!0'!I1260),ISERROR('!0'!I1260)),"",'!0'!I1260)</f>
        <v/>
      </c>
      <c r="J1258" t="str">
        <f>IF(OR(ISBLANK('!0'!J1260),ISERROR('!0'!J1260)),"",'!0'!J1260)</f>
        <v/>
      </c>
      <c r="K1258" s="59" t="str">
        <f>IF(OR(ISBLANK('!0'!K1260),ISERROR('!0'!K1260)),"",'!0'!K1260)</f>
        <v/>
      </c>
      <c r="L1258" t="str">
        <f>IF(OR(ISBLANK('!0'!L1260),ISERROR('!0'!L1260)),"",'!0'!L1260)</f>
        <v/>
      </c>
      <c r="M1258" t="str">
        <f>IF(OR(ISBLANK('!0'!M1260),ISERROR('!0'!M1260)),"",'!0'!M1260)</f>
        <v/>
      </c>
      <c r="N1258" t="str">
        <f>IF(OR(ISBLANK('!0'!N1260),ISERROR('!0'!N1260)),"",'!0'!N1260)</f>
        <v/>
      </c>
      <c r="O1258" t="str">
        <f>IF(OR(ISBLANK('!0'!O1260),ISERROR('!0'!O1260)),"",'!0'!O1260)</f>
        <v/>
      </c>
      <c r="P1258" t="str">
        <f>IF(OR(ISBLANK('!0'!P1260),ISERROR('!0'!P1260)),"",'!0'!P1260)</f>
        <v/>
      </c>
      <c r="Q1258" t="str">
        <f>IF(OR(ISBLANK('!0'!Q1260),ISERROR('!0'!Q1260)),"",'!0'!Q1260)</f>
        <v/>
      </c>
      <c r="R1258" t="str">
        <f>IF(OR(ISBLANK('!0'!R1260),ISERROR('!0'!R1260)),"",'!0'!R1260)</f>
        <v/>
      </c>
      <c r="S1258" t="str">
        <f>IF(OR(ISBLANK('!0'!S1260),ISERROR('!0'!S1260)),"",'!0'!S1260)</f>
        <v/>
      </c>
      <c r="T1258" t="str">
        <f>IF(OR(ISBLANK('!0'!T1260),ISERROR('!0'!T1260)),"",'!0'!T1260)</f>
        <v/>
      </c>
      <c r="U1258" t="str">
        <f>IF(OR(ISBLANK('!0'!U1260),ISERROR('!0'!U1260)),"",'!0'!U1260)</f>
        <v/>
      </c>
      <c r="V1258" t="str">
        <f>IF(OR(ISBLANK('!0'!V1260),ISERROR('!0'!V1260)),"",'!0'!V1260)</f>
        <v/>
      </c>
      <c r="W1258" t="str">
        <f>IF(OR(ISBLANK('!0'!W1260),ISERROR('!0'!W1260)),"",'!0'!W1260)</f>
        <v/>
      </c>
      <c r="X1258" t="str">
        <f>IF(OR(ISBLANK('!0'!X1260),ISERROR('!0'!X1260)),"",'!0'!X1260)</f>
        <v/>
      </c>
      <c r="Y1258" t="str">
        <f>IF(OR(ISBLANK('!0'!Y1260),ISERROR('!0'!Y1260)),"",'!0'!Y1260)</f>
        <v/>
      </c>
      <c r="Z1258" t="str">
        <f>IF(OR(ISBLANK('!0'!Z1260),ISERROR('!0'!Z1260)),"",'!0'!Z1260)</f>
        <v/>
      </c>
      <c r="AA1258" t="str">
        <f>IF(OR(ISBLANK('!0'!AA1260),ISERROR('!0'!AA1260)),"",'!0'!AA1260)</f>
        <v/>
      </c>
      <c r="AB1258" t="str">
        <f>IF(OR(ISBLANK('!0'!AB1260),ISERROR('!0'!AB1260)),"",'!0'!AB1260)</f>
        <v/>
      </c>
      <c r="AC1258" t="str">
        <f>IF(OR(ISBLANK('!0'!AI1260),ISERROR('!0'!AI1260)),"",'!0'!AI1260)</f>
        <v/>
      </c>
      <c r="AD1258" t="str">
        <f>IF(OR(ISBLANK('!0'!AJ1260),ISERROR('!0'!AJ1260)),"",'!0'!AJ1260)</f>
        <v/>
      </c>
      <c r="AE1258" t="str">
        <f>IF(OR(ISBLANK('!0'!AK1260),ISERROR('!0'!AK1260)),"",'!0'!AK1260)</f>
        <v/>
      </c>
      <c r="AF1258" t="str">
        <f>IF(OR(ISBLANK('!0'!AL1260),ISERROR('!0'!AL1260)),"",'!0'!AL1260)</f>
        <v/>
      </c>
      <c r="AG1258" t="str">
        <f>IF(OR(ISBLANK('!0'!AM1260),ISERROR('!0'!AM1260)),"",'!0'!AM1260)</f>
        <v/>
      </c>
      <c r="AH1258" t="str">
        <f>IF(OR(ISBLANK('!0'!AN1260),ISERROR('!0'!AN1260)),"",'!0'!AN1260)</f>
        <v/>
      </c>
      <c r="AI1258" t="str">
        <f>IF(OR(ISBLANK('!0'!AO1260),ISERROR('!0'!AO1260)),"",'!0'!AO1260)</f>
        <v/>
      </c>
      <c r="AJ1258" t="str">
        <f>IF(OR(ISBLANK('!0'!AP1260),ISERROR('!0'!AP1260)),"",'!0'!AP1260)</f>
        <v/>
      </c>
      <c r="AK1258" t="str">
        <f>IF(OR(ISBLANK('!0'!AQ1260),ISERROR('!0'!AQ1260)),"",'!0'!AQ1260)</f>
        <v/>
      </c>
      <c r="AL1258" t="str">
        <f>IF(OR(ISBLANK('!0'!AR1260),ISERROR('!0'!AR1260)),"",'!0'!AR1260)</f>
        <v/>
      </c>
      <c r="AM1258" t="str">
        <f>IF(OR(ISBLANK('!0'!AS1260),ISERROR('!0'!AS1260)),"",'!0'!AS1260)</f>
        <v/>
      </c>
      <c r="AN1258" t="str">
        <f>IF(OR(ISBLANK('!0'!AT1260),ISERROR('!0'!AT1260)),"",'!0'!AT1260)</f>
        <v/>
      </c>
      <c r="AO1258" t="str">
        <f>IF(OR(ISBLANK('!0'!AU1260),ISERROR('!0'!AU1260)),"",'!0'!AU1260)</f>
        <v/>
      </c>
      <c r="AP1258" t="str">
        <f>IF(OR(ISBLANK('!0'!AV1260),ISERROR('!0'!AV1260)),"",'!0'!AV1260)</f>
        <v/>
      </c>
      <c r="AQ1258" t="str">
        <f>IF(OR(ISBLANK('!0'!AW1260),ISERROR('!0'!AW1260)),"",'!0'!AW1260)</f>
        <v/>
      </c>
      <c r="AR1258" t="str">
        <f>IF(OR(ISBLANK('!0'!AX1260),ISERROR('!0'!AX1260)),"",'!0'!AX1260)</f>
        <v/>
      </c>
      <c r="AS1258" t="str">
        <f>IF(OR(ISBLANK('!0'!AY1260),ISERROR('!0'!AY1260)),"",'!0'!AY1260)</f>
        <v/>
      </c>
      <c r="AT1258" t="str">
        <f>IF(OR(ISBLANK('!0'!AZ1260),ISERROR('!0'!AZ1260)),"",'!0'!AZ1260)</f>
        <v/>
      </c>
      <c r="AU1258" t="str">
        <f>IF(OR(ISBLANK('!0'!BA1260),ISERROR('!0'!BA1260)),"",'!0'!BA1260)</f>
        <v/>
      </c>
      <c r="AV1258" t="str">
        <f>IF(OR(ISBLANK('!0'!BB1260),ISERROR('!0'!BB1260)),"",'!0'!BB1260)</f>
        <v/>
      </c>
      <c r="AW1258" t="str">
        <f>IF(OR(ISBLANK('!0'!BC1260),ISERROR('!0'!BC1260)),"",'!0'!BC1260)</f>
        <v/>
      </c>
      <c r="AX1258" t="str">
        <f>IF(OR(ISBLANK('!0'!BD1260),ISERROR('!0'!BD1260)),"",'!0'!BD1260)</f>
        <v/>
      </c>
      <c r="AY1258" t="str">
        <f>IF(OR(ISBLANK('!0'!BE1260),ISERROR('!0'!BE1260)),"",'!0'!BE1260)</f>
        <v/>
      </c>
      <c r="AZ1258" t="str">
        <f>IF(OR(ISBLANK('!0'!BF1260),ISERROR('!0'!BF1260)),"",'!0'!BF1260)</f>
        <v/>
      </c>
      <c r="BA1258" t="str">
        <f>IF(OR(ISBLANK('!0'!BG1260),ISERROR('!0'!BG1260)),"",'!0'!BG1260)</f>
        <v/>
      </c>
      <c r="BB1258" t="str">
        <f>IF(OR(ISBLANK('!0'!BH1260),ISERROR('!0'!BH1260)),"",'!0'!BH1260)</f>
        <v/>
      </c>
      <c r="BC1258" t="str">
        <f>IF(OR(ISBLANK('!0'!BI1260),ISERROR('!0'!BI1260)),"",'!0'!BI1260)</f>
        <v/>
      </c>
    </row>
    <row r="1259" spans="1:55" ht="12.75" customHeight="1" x14ac:dyDescent="0.2">
      <c r="A1259" t="str">
        <f>IF(OR(ISBLANK('!0'!A1261),ISERROR('!0'!A1261)),"",'!0'!A1261)</f>
        <v/>
      </c>
      <c r="B1259" t="str">
        <f>IF(OR(ISBLANK('!0'!B1261),ISERROR('!0'!B1261)),"",'!0'!B1261)</f>
        <v/>
      </c>
      <c r="C1259" t="str">
        <f>IF(OR(ISBLANK('!0'!C1260),ISERROR('!0'!C1260)),"",'!0'!C1260)</f>
        <v/>
      </c>
      <c r="D1259" t="str">
        <f>IF(OR(ISBLANK('!0'!D1261),ISERROR('!0'!D1261)),"",'!0'!D1261)</f>
        <v/>
      </c>
      <c r="E1259" t="str">
        <f>IF(OR(ISBLANK('!0'!E1261),ISERROR('!0'!E1261)),"",'!0'!E1261)</f>
        <v/>
      </c>
      <c r="F1259" t="str">
        <f>IF(OR(ISBLANK('!0'!F1261),ISERROR('!0'!F1261)),"",'!0'!F1261)</f>
        <v/>
      </c>
      <c r="G1259" t="str">
        <f>IF(OR(ISBLANK('!0'!G1261),ISERROR('!0'!G1261)),"",'!0'!G1261)</f>
        <v/>
      </c>
      <c r="H1259" t="str">
        <f>IF(OR(ISBLANK('!0'!H1261),ISERROR('!0'!H1261)),"",'!0'!H1261)</f>
        <v/>
      </c>
      <c r="I1259" s="4" t="str">
        <f>IF(OR(ISBLANK('!0'!I1261),ISERROR('!0'!I1261)),"",'!0'!I1261)</f>
        <v/>
      </c>
      <c r="J1259" t="str">
        <f>IF(OR(ISBLANK('!0'!J1261),ISERROR('!0'!J1261)),"",'!0'!J1261)</f>
        <v/>
      </c>
      <c r="K1259" s="59" t="str">
        <f>IF(OR(ISBLANK('!0'!K1261),ISERROR('!0'!K1261)),"",'!0'!K1261)</f>
        <v/>
      </c>
      <c r="L1259" t="str">
        <f>IF(OR(ISBLANK('!0'!L1261),ISERROR('!0'!L1261)),"",'!0'!L1261)</f>
        <v/>
      </c>
      <c r="M1259" t="str">
        <f>IF(OR(ISBLANK('!0'!M1261),ISERROR('!0'!M1261)),"",'!0'!M1261)</f>
        <v/>
      </c>
      <c r="N1259" t="str">
        <f>IF(OR(ISBLANK('!0'!N1261),ISERROR('!0'!N1261)),"",'!0'!N1261)</f>
        <v/>
      </c>
      <c r="O1259" t="str">
        <f>IF(OR(ISBLANK('!0'!O1261),ISERROR('!0'!O1261)),"",'!0'!O1261)</f>
        <v/>
      </c>
      <c r="P1259" t="str">
        <f>IF(OR(ISBLANK('!0'!P1261),ISERROR('!0'!P1261)),"",'!0'!P1261)</f>
        <v/>
      </c>
      <c r="Q1259" t="str">
        <f>IF(OR(ISBLANK('!0'!Q1261),ISERROR('!0'!Q1261)),"",'!0'!Q1261)</f>
        <v/>
      </c>
      <c r="R1259" t="str">
        <f>IF(OR(ISBLANK('!0'!R1261),ISERROR('!0'!R1261)),"",'!0'!R1261)</f>
        <v/>
      </c>
      <c r="S1259" t="str">
        <f>IF(OR(ISBLANK('!0'!S1261),ISERROR('!0'!S1261)),"",'!0'!S1261)</f>
        <v/>
      </c>
      <c r="T1259" t="str">
        <f>IF(OR(ISBLANK('!0'!T1261),ISERROR('!0'!T1261)),"",'!0'!T1261)</f>
        <v/>
      </c>
      <c r="U1259" t="str">
        <f>IF(OR(ISBLANK('!0'!U1261),ISERROR('!0'!U1261)),"",'!0'!U1261)</f>
        <v/>
      </c>
      <c r="V1259" t="str">
        <f>IF(OR(ISBLANK('!0'!V1261),ISERROR('!0'!V1261)),"",'!0'!V1261)</f>
        <v/>
      </c>
      <c r="W1259" t="str">
        <f>IF(OR(ISBLANK('!0'!W1261),ISERROR('!0'!W1261)),"",'!0'!W1261)</f>
        <v/>
      </c>
      <c r="X1259" t="str">
        <f>IF(OR(ISBLANK('!0'!X1261),ISERROR('!0'!X1261)),"",'!0'!X1261)</f>
        <v/>
      </c>
      <c r="Y1259" t="str">
        <f>IF(OR(ISBLANK('!0'!Y1261),ISERROR('!0'!Y1261)),"",'!0'!Y1261)</f>
        <v/>
      </c>
      <c r="Z1259" t="str">
        <f>IF(OR(ISBLANK('!0'!Z1261),ISERROR('!0'!Z1261)),"",'!0'!Z1261)</f>
        <v/>
      </c>
      <c r="AA1259" t="str">
        <f>IF(OR(ISBLANK('!0'!AA1261),ISERROR('!0'!AA1261)),"",'!0'!AA1261)</f>
        <v/>
      </c>
      <c r="AB1259" t="str">
        <f>IF(OR(ISBLANK('!0'!AB1261),ISERROR('!0'!AB1261)),"",'!0'!AB1261)</f>
        <v/>
      </c>
      <c r="AC1259" t="str">
        <f>IF(OR(ISBLANK('!0'!AI1261),ISERROR('!0'!AI1261)),"",'!0'!AI1261)</f>
        <v/>
      </c>
      <c r="AD1259" t="str">
        <f>IF(OR(ISBLANK('!0'!AJ1261),ISERROR('!0'!AJ1261)),"",'!0'!AJ1261)</f>
        <v/>
      </c>
      <c r="AE1259" t="str">
        <f>IF(OR(ISBLANK('!0'!AK1261),ISERROR('!0'!AK1261)),"",'!0'!AK1261)</f>
        <v/>
      </c>
      <c r="AF1259" t="str">
        <f>IF(OR(ISBLANK('!0'!AL1261),ISERROR('!0'!AL1261)),"",'!0'!AL1261)</f>
        <v/>
      </c>
      <c r="AG1259" t="str">
        <f>IF(OR(ISBLANK('!0'!AM1261),ISERROR('!0'!AM1261)),"",'!0'!AM1261)</f>
        <v/>
      </c>
      <c r="AH1259" t="str">
        <f>IF(OR(ISBLANK('!0'!AN1261),ISERROR('!0'!AN1261)),"",'!0'!AN1261)</f>
        <v/>
      </c>
      <c r="AI1259" t="str">
        <f>IF(OR(ISBLANK('!0'!AO1261),ISERROR('!0'!AO1261)),"",'!0'!AO1261)</f>
        <v/>
      </c>
      <c r="AJ1259" t="str">
        <f>IF(OR(ISBLANK('!0'!AP1261),ISERROR('!0'!AP1261)),"",'!0'!AP1261)</f>
        <v/>
      </c>
      <c r="AK1259" t="str">
        <f>IF(OR(ISBLANK('!0'!AQ1261),ISERROR('!0'!AQ1261)),"",'!0'!AQ1261)</f>
        <v/>
      </c>
      <c r="AL1259" t="str">
        <f>IF(OR(ISBLANK('!0'!AR1261),ISERROR('!0'!AR1261)),"",'!0'!AR1261)</f>
        <v/>
      </c>
      <c r="AM1259" t="str">
        <f>IF(OR(ISBLANK('!0'!AS1261),ISERROR('!0'!AS1261)),"",'!0'!AS1261)</f>
        <v/>
      </c>
      <c r="AN1259" t="str">
        <f>IF(OR(ISBLANK('!0'!AT1261),ISERROR('!0'!AT1261)),"",'!0'!AT1261)</f>
        <v/>
      </c>
      <c r="AO1259" t="str">
        <f>IF(OR(ISBLANK('!0'!AU1261),ISERROR('!0'!AU1261)),"",'!0'!AU1261)</f>
        <v/>
      </c>
      <c r="AP1259" t="str">
        <f>IF(OR(ISBLANK('!0'!AV1261),ISERROR('!0'!AV1261)),"",'!0'!AV1261)</f>
        <v/>
      </c>
      <c r="AQ1259" t="str">
        <f>IF(OR(ISBLANK('!0'!AW1261),ISERROR('!0'!AW1261)),"",'!0'!AW1261)</f>
        <v/>
      </c>
      <c r="AR1259" t="str">
        <f>IF(OR(ISBLANK('!0'!AX1261),ISERROR('!0'!AX1261)),"",'!0'!AX1261)</f>
        <v/>
      </c>
      <c r="AS1259" t="str">
        <f>IF(OR(ISBLANK('!0'!AY1261),ISERROR('!0'!AY1261)),"",'!0'!AY1261)</f>
        <v/>
      </c>
      <c r="AT1259" t="str">
        <f>IF(OR(ISBLANK('!0'!AZ1261),ISERROR('!0'!AZ1261)),"",'!0'!AZ1261)</f>
        <v/>
      </c>
      <c r="AU1259" t="str">
        <f>IF(OR(ISBLANK('!0'!BA1261),ISERROR('!0'!BA1261)),"",'!0'!BA1261)</f>
        <v/>
      </c>
      <c r="AV1259" t="str">
        <f>IF(OR(ISBLANK('!0'!BB1261),ISERROR('!0'!BB1261)),"",'!0'!BB1261)</f>
        <v/>
      </c>
      <c r="AW1259" t="str">
        <f>IF(OR(ISBLANK('!0'!BC1261),ISERROR('!0'!BC1261)),"",'!0'!BC1261)</f>
        <v/>
      </c>
      <c r="AX1259" t="str">
        <f>IF(OR(ISBLANK('!0'!BD1261),ISERROR('!0'!BD1261)),"",'!0'!BD1261)</f>
        <v/>
      </c>
      <c r="AY1259" t="str">
        <f>IF(OR(ISBLANK('!0'!BE1261),ISERROR('!0'!BE1261)),"",'!0'!BE1261)</f>
        <v/>
      </c>
      <c r="AZ1259" t="str">
        <f>IF(OR(ISBLANK('!0'!BF1261),ISERROR('!0'!BF1261)),"",'!0'!BF1261)</f>
        <v/>
      </c>
      <c r="BA1259" t="str">
        <f>IF(OR(ISBLANK('!0'!BG1261),ISERROR('!0'!BG1261)),"",'!0'!BG1261)</f>
        <v/>
      </c>
      <c r="BB1259" t="str">
        <f>IF(OR(ISBLANK('!0'!BH1261),ISERROR('!0'!BH1261)),"",'!0'!BH1261)</f>
        <v/>
      </c>
      <c r="BC1259" t="str">
        <f>IF(OR(ISBLANK('!0'!BI1261),ISERROR('!0'!BI1261)),"",'!0'!BI1261)</f>
        <v/>
      </c>
    </row>
    <row r="1260" spans="1:55" ht="12.75" customHeight="1" x14ac:dyDescent="0.2">
      <c r="A1260" t="str">
        <f>IF(OR(ISBLANK('!0'!A1262),ISERROR('!0'!A1262)),"",'!0'!A1262)</f>
        <v/>
      </c>
      <c r="B1260" t="str">
        <f>IF(OR(ISBLANK('!0'!B1262),ISERROR('!0'!B1262)),"",'!0'!B1262)</f>
        <v/>
      </c>
      <c r="C1260" t="str">
        <f>IF(OR(ISBLANK('!0'!C1261),ISERROR('!0'!C1261)),"",'!0'!C1261)</f>
        <v/>
      </c>
      <c r="D1260" t="str">
        <f>IF(OR(ISBLANK('!0'!D1262),ISERROR('!0'!D1262)),"",'!0'!D1262)</f>
        <v/>
      </c>
      <c r="E1260" t="str">
        <f>IF(OR(ISBLANK('!0'!E1262),ISERROR('!0'!E1262)),"",'!0'!E1262)</f>
        <v/>
      </c>
      <c r="F1260" t="str">
        <f>IF(OR(ISBLANK('!0'!F1262),ISERROR('!0'!F1262)),"",'!0'!F1262)</f>
        <v/>
      </c>
      <c r="G1260" t="str">
        <f>IF(OR(ISBLANK('!0'!G1262),ISERROR('!0'!G1262)),"",'!0'!G1262)</f>
        <v/>
      </c>
      <c r="H1260" t="str">
        <f>IF(OR(ISBLANK('!0'!H1262),ISERROR('!0'!H1262)),"",'!0'!H1262)</f>
        <v/>
      </c>
      <c r="I1260" s="4" t="str">
        <f>IF(OR(ISBLANK('!0'!I1262),ISERROR('!0'!I1262)),"",'!0'!I1262)</f>
        <v/>
      </c>
      <c r="J1260" t="str">
        <f>IF(OR(ISBLANK('!0'!J1262),ISERROR('!0'!J1262)),"",'!0'!J1262)</f>
        <v/>
      </c>
      <c r="K1260" s="59" t="str">
        <f>IF(OR(ISBLANK('!0'!K1262),ISERROR('!0'!K1262)),"",'!0'!K1262)</f>
        <v/>
      </c>
      <c r="L1260" t="str">
        <f>IF(OR(ISBLANK('!0'!L1262),ISERROR('!0'!L1262)),"",'!0'!L1262)</f>
        <v/>
      </c>
      <c r="M1260" t="str">
        <f>IF(OR(ISBLANK('!0'!M1262),ISERROR('!0'!M1262)),"",'!0'!M1262)</f>
        <v/>
      </c>
      <c r="N1260" t="str">
        <f>IF(OR(ISBLANK('!0'!N1262),ISERROR('!0'!N1262)),"",'!0'!N1262)</f>
        <v/>
      </c>
      <c r="O1260" t="str">
        <f>IF(OR(ISBLANK('!0'!O1262),ISERROR('!0'!O1262)),"",'!0'!O1262)</f>
        <v/>
      </c>
      <c r="P1260" t="str">
        <f>IF(OR(ISBLANK('!0'!P1262),ISERROR('!0'!P1262)),"",'!0'!P1262)</f>
        <v/>
      </c>
      <c r="Q1260" t="str">
        <f>IF(OR(ISBLANK('!0'!Q1262),ISERROR('!0'!Q1262)),"",'!0'!Q1262)</f>
        <v/>
      </c>
      <c r="R1260" t="str">
        <f>IF(OR(ISBLANK('!0'!R1262),ISERROR('!0'!R1262)),"",'!0'!R1262)</f>
        <v/>
      </c>
      <c r="S1260" t="str">
        <f>IF(OR(ISBLANK('!0'!S1262),ISERROR('!0'!S1262)),"",'!0'!S1262)</f>
        <v/>
      </c>
      <c r="T1260" t="str">
        <f>IF(OR(ISBLANK('!0'!T1262),ISERROR('!0'!T1262)),"",'!0'!T1262)</f>
        <v/>
      </c>
      <c r="U1260" t="str">
        <f>IF(OR(ISBLANK('!0'!U1262),ISERROR('!0'!U1262)),"",'!0'!U1262)</f>
        <v/>
      </c>
      <c r="V1260" t="str">
        <f>IF(OR(ISBLANK('!0'!V1262),ISERROR('!0'!V1262)),"",'!0'!V1262)</f>
        <v/>
      </c>
      <c r="W1260" t="str">
        <f>IF(OR(ISBLANK('!0'!W1262),ISERROR('!0'!W1262)),"",'!0'!W1262)</f>
        <v/>
      </c>
      <c r="X1260" t="str">
        <f>IF(OR(ISBLANK('!0'!X1262),ISERROR('!0'!X1262)),"",'!0'!X1262)</f>
        <v/>
      </c>
      <c r="Y1260" t="str">
        <f>IF(OR(ISBLANK('!0'!Y1262),ISERROR('!0'!Y1262)),"",'!0'!Y1262)</f>
        <v/>
      </c>
      <c r="Z1260" t="str">
        <f>IF(OR(ISBLANK('!0'!Z1262),ISERROR('!0'!Z1262)),"",'!0'!Z1262)</f>
        <v/>
      </c>
      <c r="AA1260" t="str">
        <f>IF(OR(ISBLANK('!0'!AA1262),ISERROR('!0'!AA1262)),"",'!0'!AA1262)</f>
        <v/>
      </c>
      <c r="AB1260" t="str">
        <f>IF(OR(ISBLANK('!0'!AB1262),ISERROR('!0'!AB1262)),"",'!0'!AB1262)</f>
        <v/>
      </c>
      <c r="AC1260" t="str">
        <f>IF(OR(ISBLANK('!0'!AI1262),ISERROR('!0'!AI1262)),"",'!0'!AI1262)</f>
        <v/>
      </c>
      <c r="AD1260" t="str">
        <f>IF(OR(ISBLANK('!0'!AJ1262),ISERROR('!0'!AJ1262)),"",'!0'!AJ1262)</f>
        <v/>
      </c>
      <c r="AE1260" t="str">
        <f>IF(OR(ISBLANK('!0'!AK1262),ISERROR('!0'!AK1262)),"",'!0'!AK1262)</f>
        <v/>
      </c>
      <c r="AF1260" t="str">
        <f>IF(OR(ISBLANK('!0'!AL1262),ISERROR('!0'!AL1262)),"",'!0'!AL1262)</f>
        <v/>
      </c>
      <c r="AG1260" t="str">
        <f>IF(OR(ISBLANK('!0'!AM1262),ISERROR('!0'!AM1262)),"",'!0'!AM1262)</f>
        <v/>
      </c>
      <c r="AH1260" t="str">
        <f>IF(OR(ISBLANK('!0'!AN1262),ISERROR('!0'!AN1262)),"",'!0'!AN1262)</f>
        <v/>
      </c>
      <c r="AI1260" t="str">
        <f>IF(OR(ISBLANK('!0'!AO1262),ISERROR('!0'!AO1262)),"",'!0'!AO1262)</f>
        <v/>
      </c>
      <c r="AJ1260" t="str">
        <f>IF(OR(ISBLANK('!0'!AP1262),ISERROR('!0'!AP1262)),"",'!0'!AP1262)</f>
        <v/>
      </c>
      <c r="AK1260" t="str">
        <f>IF(OR(ISBLANK('!0'!AQ1262),ISERROR('!0'!AQ1262)),"",'!0'!AQ1262)</f>
        <v/>
      </c>
      <c r="AL1260" t="str">
        <f>IF(OR(ISBLANK('!0'!AR1262),ISERROR('!0'!AR1262)),"",'!0'!AR1262)</f>
        <v/>
      </c>
      <c r="AM1260" t="str">
        <f>IF(OR(ISBLANK('!0'!AS1262),ISERROR('!0'!AS1262)),"",'!0'!AS1262)</f>
        <v/>
      </c>
      <c r="AN1260" t="str">
        <f>IF(OR(ISBLANK('!0'!AT1262),ISERROR('!0'!AT1262)),"",'!0'!AT1262)</f>
        <v/>
      </c>
      <c r="AO1260" t="str">
        <f>IF(OR(ISBLANK('!0'!AU1262),ISERROR('!0'!AU1262)),"",'!0'!AU1262)</f>
        <v/>
      </c>
      <c r="AP1260" t="str">
        <f>IF(OR(ISBLANK('!0'!AV1262),ISERROR('!0'!AV1262)),"",'!0'!AV1262)</f>
        <v/>
      </c>
      <c r="AQ1260" t="str">
        <f>IF(OR(ISBLANK('!0'!AW1262),ISERROR('!0'!AW1262)),"",'!0'!AW1262)</f>
        <v/>
      </c>
      <c r="AR1260" t="str">
        <f>IF(OR(ISBLANK('!0'!AX1262),ISERROR('!0'!AX1262)),"",'!0'!AX1262)</f>
        <v/>
      </c>
      <c r="AS1260" t="str">
        <f>IF(OR(ISBLANK('!0'!AY1262),ISERROR('!0'!AY1262)),"",'!0'!AY1262)</f>
        <v/>
      </c>
      <c r="AT1260" t="str">
        <f>IF(OR(ISBLANK('!0'!AZ1262),ISERROR('!0'!AZ1262)),"",'!0'!AZ1262)</f>
        <v/>
      </c>
      <c r="AU1260" t="str">
        <f>IF(OR(ISBLANK('!0'!BA1262),ISERROR('!0'!BA1262)),"",'!0'!BA1262)</f>
        <v/>
      </c>
      <c r="AV1260" t="str">
        <f>IF(OR(ISBLANK('!0'!BB1262),ISERROR('!0'!BB1262)),"",'!0'!BB1262)</f>
        <v/>
      </c>
      <c r="AW1260" t="str">
        <f>IF(OR(ISBLANK('!0'!BC1262),ISERROR('!0'!BC1262)),"",'!0'!BC1262)</f>
        <v/>
      </c>
      <c r="AX1260" t="str">
        <f>IF(OR(ISBLANK('!0'!BD1262),ISERROR('!0'!BD1262)),"",'!0'!BD1262)</f>
        <v/>
      </c>
      <c r="AY1260" t="str">
        <f>IF(OR(ISBLANK('!0'!BE1262),ISERROR('!0'!BE1262)),"",'!0'!BE1262)</f>
        <v/>
      </c>
      <c r="AZ1260" t="str">
        <f>IF(OR(ISBLANK('!0'!BF1262),ISERROR('!0'!BF1262)),"",'!0'!BF1262)</f>
        <v/>
      </c>
      <c r="BA1260" t="str">
        <f>IF(OR(ISBLANK('!0'!BG1262),ISERROR('!0'!BG1262)),"",'!0'!BG1262)</f>
        <v/>
      </c>
      <c r="BB1260" t="str">
        <f>IF(OR(ISBLANK('!0'!BH1262),ISERROR('!0'!BH1262)),"",'!0'!BH1262)</f>
        <v/>
      </c>
      <c r="BC1260" t="str">
        <f>IF(OR(ISBLANK('!0'!BI1262),ISERROR('!0'!BI1262)),"",'!0'!BI1262)</f>
        <v/>
      </c>
    </row>
    <row r="1261" spans="1:55" ht="12.75" customHeight="1" x14ac:dyDescent="0.2">
      <c r="A1261" t="str">
        <f>IF(OR(ISBLANK('!0'!A1263),ISERROR('!0'!A1263)),"",'!0'!A1263)</f>
        <v/>
      </c>
      <c r="B1261" t="str">
        <f>IF(OR(ISBLANK('!0'!B1263),ISERROR('!0'!B1263)),"",'!0'!B1263)</f>
        <v/>
      </c>
      <c r="C1261" t="str">
        <f>IF(OR(ISBLANK('!0'!C1262),ISERROR('!0'!C1262)),"",'!0'!C1262)</f>
        <v/>
      </c>
      <c r="D1261" t="str">
        <f>IF(OR(ISBLANK('!0'!D1263),ISERROR('!0'!D1263)),"",'!0'!D1263)</f>
        <v/>
      </c>
      <c r="E1261" t="str">
        <f>IF(OR(ISBLANK('!0'!E1263),ISERROR('!0'!E1263)),"",'!0'!E1263)</f>
        <v/>
      </c>
      <c r="F1261" t="str">
        <f>IF(OR(ISBLANK('!0'!F1263),ISERROR('!0'!F1263)),"",'!0'!F1263)</f>
        <v/>
      </c>
      <c r="G1261" t="str">
        <f>IF(OR(ISBLANK('!0'!G1263),ISERROR('!0'!G1263)),"",'!0'!G1263)</f>
        <v/>
      </c>
      <c r="H1261" t="str">
        <f>IF(OR(ISBLANK('!0'!H1263),ISERROR('!0'!H1263)),"",'!0'!H1263)</f>
        <v/>
      </c>
      <c r="I1261" s="4" t="str">
        <f>IF(OR(ISBLANK('!0'!I1263),ISERROR('!0'!I1263)),"",'!0'!I1263)</f>
        <v/>
      </c>
      <c r="J1261" t="str">
        <f>IF(OR(ISBLANK('!0'!J1263),ISERROR('!0'!J1263)),"",'!0'!J1263)</f>
        <v/>
      </c>
      <c r="K1261" s="59" t="str">
        <f>IF(OR(ISBLANK('!0'!K1263),ISERROR('!0'!K1263)),"",'!0'!K1263)</f>
        <v/>
      </c>
      <c r="L1261" t="str">
        <f>IF(OR(ISBLANK('!0'!L1263),ISERROR('!0'!L1263)),"",'!0'!L1263)</f>
        <v/>
      </c>
      <c r="M1261" t="str">
        <f>IF(OR(ISBLANK('!0'!M1263),ISERROR('!0'!M1263)),"",'!0'!M1263)</f>
        <v/>
      </c>
      <c r="N1261" t="str">
        <f>IF(OR(ISBLANK('!0'!N1263),ISERROR('!0'!N1263)),"",'!0'!N1263)</f>
        <v/>
      </c>
      <c r="O1261" t="str">
        <f>IF(OR(ISBLANK('!0'!O1263),ISERROR('!0'!O1263)),"",'!0'!O1263)</f>
        <v/>
      </c>
      <c r="P1261" t="str">
        <f>IF(OR(ISBLANK('!0'!P1263),ISERROR('!0'!P1263)),"",'!0'!P1263)</f>
        <v/>
      </c>
      <c r="Q1261" t="str">
        <f>IF(OR(ISBLANK('!0'!Q1263),ISERROR('!0'!Q1263)),"",'!0'!Q1263)</f>
        <v/>
      </c>
      <c r="R1261" t="str">
        <f>IF(OR(ISBLANK('!0'!R1263),ISERROR('!0'!R1263)),"",'!0'!R1263)</f>
        <v/>
      </c>
      <c r="S1261" t="str">
        <f>IF(OR(ISBLANK('!0'!S1263),ISERROR('!0'!S1263)),"",'!0'!S1263)</f>
        <v/>
      </c>
      <c r="T1261" t="str">
        <f>IF(OR(ISBLANK('!0'!T1263),ISERROR('!0'!T1263)),"",'!0'!T1263)</f>
        <v/>
      </c>
      <c r="U1261" t="str">
        <f>IF(OR(ISBLANK('!0'!U1263),ISERROR('!0'!U1263)),"",'!0'!U1263)</f>
        <v/>
      </c>
      <c r="V1261" t="str">
        <f>IF(OR(ISBLANK('!0'!V1263),ISERROR('!0'!V1263)),"",'!0'!V1263)</f>
        <v/>
      </c>
      <c r="W1261" t="str">
        <f>IF(OR(ISBLANK('!0'!W1263),ISERROR('!0'!W1263)),"",'!0'!W1263)</f>
        <v/>
      </c>
      <c r="X1261" t="str">
        <f>IF(OR(ISBLANK('!0'!X1263),ISERROR('!0'!X1263)),"",'!0'!X1263)</f>
        <v/>
      </c>
      <c r="Y1261" t="str">
        <f>IF(OR(ISBLANK('!0'!Y1263),ISERROR('!0'!Y1263)),"",'!0'!Y1263)</f>
        <v/>
      </c>
      <c r="Z1261" t="str">
        <f>IF(OR(ISBLANK('!0'!Z1263),ISERROR('!0'!Z1263)),"",'!0'!Z1263)</f>
        <v/>
      </c>
      <c r="AA1261" t="str">
        <f>IF(OR(ISBLANK('!0'!AA1263),ISERROR('!0'!AA1263)),"",'!0'!AA1263)</f>
        <v/>
      </c>
      <c r="AB1261" t="str">
        <f>IF(OR(ISBLANK('!0'!AB1263),ISERROR('!0'!AB1263)),"",'!0'!AB1263)</f>
        <v/>
      </c>
      <c r="AC1261" t="str">
        <f>IF(OR(ISBLANK('!0'!AI1263),ISERROR('!0'!AI1263)),"",'!0'!AI1263)</f>
        <v/>
      </c>
      <c r="AD1261" t="str">
        <f>IF(OR(ISBLANK('!0'!AJ1263),ISERROR('!0'!AJ1263)),"",'!0'!AJ1263)</f>
        <v/>
      </c>
      <c r="AE1261" t="str">
        <f>IF(OR(ISBLANK('!0'!AK1263),ISERROR('!0'!AK1263)),"",'!0'!AK1263)</f>
        <v/>
      </c>
      <c r="AF1261" t="str">
        <f>IF(OR(ISBLANK('!0'!AL1263),ISERROR('!0'!AL1263)),"",'!0'!AL1263)</f>
        <v/>
      </c>
      <c r="AG1261" t="str">
        <f>IF(OR(ISBLANK('!0'!AM1263),ISERROR('!0'!AM1263)),"",'!0'!AM1263)</f>
        <v/>
      </c>
      <c r="AH1261" t="str">
        <f>IF(OR(ISBLANK('!0'!AN1263),ISERROR('!0'!AN1263)),"",'!0'!AN1263)</f>
        <v/>
      </c>
      <c r="AI1261" t="str">
        <f>IF(OR(ISBLANK('!0'!AO1263),ISERROR('!0'!AO1263)),"",'!0'!AO1263)</f>
        <v/>
      </c>
      <c r="AJ1261" t="str">
        <f>IF(OR(ISBLANK('!0'!AP1263),ISERROR('!0'!AP1263)),"",'!0'!AP1263)</f>
        <v/>
      </c>
      <c r="AK1261" t="str">
        <f>IF(OR(ISBLANK('!0'!AQ1263),ISERROR('!0'!AQ1263)),"",'!0'!AQ1263)</f>
        <v/>
      </c>
      <c r="AL1261" t="str">
        <f>IF(OR(ISBLANK('!0'!AR1263),ISERROR('!0'!AR1263)),"",'!0'!AR1263)</f>
        <v/>
      </c>
      <c r="AM1261" t="str">
        <f>IF(OR(ISBLANK('!0'!AS1263),ISERROR('!0'!AS1263)),"",'!0'!AS1263)</f>
        <v/>
      </c>
      <c r="AN1261" t="str">
        <f>IF(OR(ISBLANK('!0'!AT1263),ISERROR('!0'!AT1263)),"",'!0'!AT1263)</f>
        <v/>
      </c>
      <c r="AO1261" t="str">
        <f>IF(OR(ISBLANK('!0'!AU1263),ISERROR('!0'!AU1263)),"",'!0'!AU1263)</f>
        <v/>
      </c>
      <c r="AP1261" t="str">
        <f>IF(OR(ISBLANK('!0'!AV1263),ISERROR('!0'!AV1263)),"",'!0'!AV1263)</f>
        <v/>
      </c>
      <c r="AQ1261" t="str">
        <f>IF(OR(ISBLANK('!0'!AW1263),ISERROR('!0'!AW1263)),"",'!0'!AW1263)</f>
        <v/>
      </c>
      <c r="AR1261" t="str">
        <f>IF(OR(ISBLANK('!0'!AX1263),ISERROR('!0'!AX1263)),"",'!0'!AX1263)</f>
        <v/>
      </c>
      <c r="AS1261" t="str">
        <f>IF(OR(ISBLANK('!0'!AY1263),ISERROR('!0'!AY1263)),"",'!0'!AY1263)</f>
        <v/>
      </c>
      <c r="AT1261" t="str">
        <f>IF(OR(ISBLANK('!0'!AZ1263),ISERROR('!0'!AZ1263)),"",'!0'!AZ1263)</f>
        <v/>
      </c>
      <c r="AU1261" t="str">
        <f>IF(OR(ISBLANK('!0'!BA1263),ISERROR('!0'!BA1263)),"",'!0'!BA1263)</f>
        <v/>
      </c>
      <c r="AV1261" t="str">
        <f>IF(OR(ISBLANK('!0'!BB1263),ISERROR('!0'!BB1263)),"",'!0'!BB1263)</f>
        <v/>
      </c>
      <c r="AW1261" t="str">
        <f>IF(OR(ISBLANK('!0'!BC1263),ISERROR('!0'!BC1263)),"",'!0'!BC1263)</f>
        <v/>
      </c>
      <c r="AX1261" t="str">
        <f>IF(OR(ISBLANK('!0'!BD1263),ISERROR('!0'!BD1263)),"",'!0'!BD1263)</f>
        <v/>
      </c>
      <c r="AY1261" t="str">
        <f>IF(OR(ISBLANK('!0'!BE1263),ISERROR('!0'!BE1263)),"",'!0'!BE1263)</f>
        <v/>
      </c>
      <c r="AZ1261" t="str">
        <f>IF(OR(ISBLANK('!0'!BF1263),ISERROR('!0'!BF1263)),"",'!0'!BF1263)</f>
        <v/>
      </c>
      <c r="BA1261" t="str">
        <f>IF(OR(ISBLANK('!0'!BG1263),ISERROR('!0'!BG1263)),"",'!0'!BG1263)</f>
        <v/>
      </c>
      <c r="BB1261" t="str">
        <f>IF(OR(ISBLANK('!0'!BH1263),ISERROR('!0'!BH1263)),"",'!0'!BH1263)</f>
        <v/>
      </c>
      <c r="BC1261" t="str">
        <f>IF(OR(ISBLANK('!0'!BI1263),ISERROR('!0'!BI1263)),"",'!0'!BI1263)</f>
        <v/>
      </c>
    </row>
    <row r="1262" spans="1:55" ht="12.75" customHeight="1" x14ac:dyDescent="0.2">
      <c r="A1262" t="str">
        <f>IF(OR(ISBLANK('!0'!A1264),ISERROR('!0'!A1264)),"",'!0'!A1264)</f>
        <v/>
      </c>
      <c r="B1262" t="str">
        <f>IF(OR(ISBLANK('!0'!B1264),ISERROR('!0'!B1264)),"",'!0'!B1264)</f>
        <v/>
      </c>
      <c r="C1262" t="str">
        <f>IF(OR(ISBLANK('!0'!C1263),ISERROR('!0'!C1263)),"",'!0'!C1263)</f>
        <v/>
      </c>
      <c r="D1262" t="str">
        <f>IF(OR(ISBLANK('!0'!D1264),ISERROR('!0'!D1264)),"",'!0'!D1264)</f>
        <v/>
      </c>
      <c r="E1262" t="str">
        <f>IF(OR(ISBLANK('!0'!E1264),ISERROR('!0'!E1264)),"",'!0'!E1264)</f>
        <v/>
      </c>
      <c r="F1262" t="str">
        <f>IF(OR(ISBLANK('!0'!F1264),ISERROR('!0'!F1264)),"",'!0'!F1264)</f>
        <v/>
      </c>
      <c r="G1262" t="str">
        <f>IF(OR(ISBLANK('!0'!G1264),ISERROR('!0'!G1264)),"",'!0'!G1264)</f>
        <v/>
      </c>
      <c r="H1262" t="str">
        <f>IF(OR(ISBLANK('!0'!H1264),ISERROR('!0'!H1264)),"",'!0'!H1264)</f>
        <v/>
      </c>
      <c r="I1262" s="4" t="str">
        <f>IF(OR(ISBLANK('!0'!I1264),ISERROR('!0'!I1264)),"",'!0'!I1264)</f>
        <v/>
      </c>
      <c r="J1262" t="str">
        <f>IF(OR(ISBLANK('!0'!J1264),ISERROR('!0'!J1264)),"",'!0'!J1264)</f>
        <v/>
      </c>
      <c r="K1262" s="59" t="str">
        <f>IF(OR(ISBLANK('!0'!K1264),ISERROR('!0'!K1264)),"",'!0'!K1264)</f>
        <v/>
      </c>
      <c r="L1262" t="str">
        <f>IF(OR(ISBLANK('!0'!L1264),ISERROR('!0'!L1264)),"",'!0'!L1264)</f>
        <v/>
      </c>
      <c r="M1262" t="str">
        <f>IF(OR(ISBLANK('!0'!M1264),ISERROR('!0'!M1264)),"",'!0'!M1264)</f>
        <v/>
      </c>
      <c r="N1262" t="str">
        <f>IF(OR(ISBLANK('!0'!N1264),ISERROR('!0'!N1264)),"",'!0'!N1264)</f>
        <v/>
      </c>
      <c r="O1262" t="str">
        <f>IF(OR(ISBLANK('!0'!O1264),ISERROR('!0'!O1264)),"",'!0'!O1264)</f>
        <v/>
      </c>
      <c r="P1262" t="str">
        <f>IF(OR(ISBLANK('!0'!P1264),ISERROR('!0'!P1264)),"",'!0'!P1264)</f>
        <v/>
      </c>
      <c r="Q1262" t="str">
        <f>IF(OR(ISBLANK('!0'!Q1264),ISERROR('!0'!Q1264)),"",'!0'!Q1264)</f>
        <v/>
      </c>
      <c r="R1262" t="str">
        <f>IF(OR(ISBLANK('!0'!R1264),ISERROR('!0'!R1264)),"",'!0'!R1264)</f>
        <v/>
      </c>
      <c r="S1262" t="str">
        <f>IF(OR(ISBLANK('!0'!S1264),ISERROR('!0'!S1264)),"",'!0'!S1264)</f>
        <v/>
      </c>
      <c r="T1262" t="str">
        <f>IF(OR(ISBLANK('!0'!T1264),ISERROR('!0'!T1264)),"",'!0'!T1264)</f>
        <v/>
      </c>
      <c r="U1262" t="str">
        <f>IF(OR(ISBLANK('!0'!U1264),ISERROR('!0'!U1264)),"",'!0'!U1264)</f>
        <v/>
      </c>
      <c r="V1262" t="str">
        <f>IF(OR(ISBLANK('!0'!V1264),ISERROR('!0'!V1264)),"",'!0'!V1264)</f>
        <v/>
      </c>
      <c r="W1262" t="str">
        <f>IF(OR(ISBLANK('!0'!W1264),ISERROR('!0'!W1264)),"",'!0'!W1264)</f>
        <v/>
      </c>
      <c r="X1262" t="str">
        <f>IF(OR(ISBLANK('!0'!X1264),ISERROR('!0'!X1264)),"",'!0'!X1264)</f>
        <v/>
      </c>
      <c r="Y1262" t="str">
        <f>IF(OR(ISBLANK('!0'!Y1264),ISERROR('!0'!Y1264)),"",'!0'!Y1264)</f>
        <v/>
      </c>
      <c r="Z1262" t="str">
        <f>IF(OR(ISBLANK('!0'!Z1264),ISERROR('!0'!Z1264)),"",'!0'!Z1264)</f>
        <v/>
      </c>
      <c r="AA1262" t="str">
        <f>IF(OR(ISBLANK('!0'!AA1264),ISERROR('!0'!AA1264)),"",'!0'!AA1264)</f>
        <v/>
      </c>
      <c r="AB1262" t="str">
        <f>IF(OR(ISBLANK('!0'!AB1264),ISERROR('!0'!AB1264)),"",'!0'!AB1264)</f>
        <v/>
      </c>
      <c r="AC1262" t="str">
        <f>IF(OR(ISBLANK('!0'!AI1264),ISERROR('!0'!AI1264)),"",'!0'!AI1264)</f>
        <v/>
      </c>
      <c r="AD1262" t="str">
        <f>IF(OR(ISBLANK('!0'!AJ1264),ISERROR('!0'!AJ1264)),"",'!0'!AJ1264)</f>
        <v/>
      </c>
      <c r="AE1262" t="str">
        <f>IF(OR(ISBLANK('!0'!AK1264),ISERROR('!0'!AK1264)),"",'!0'!AK1264)</f>
        <v/>
      </c>
      <c r="AF1262" t="str">
        <f>IF(OR(ISBLANK('!0'!AL1264),ISERROR('!0'!AL1264)),"",'!0'!AL1264)</f>
        <v/>
      </c>
      <c r="AG1262" t="str">
        <f>IF(OR(ISBLANK('!0'!AM1264),ISERROR('!0'!AM1264)),"",'!0'!AM1264)</f>
        <v/>
      </c>
      <c r="AH1262" t="str">
        <f>IF(OR(ISBLANK('!0'!AN1264),ISERROR('!0'!AN1264)),"",'!0'!AN1264)</f>
        <v/>
      </c>
      <c r="AI1262" t="str">
        <f>IF(OR(ISBLANK('!0'!AO1264),ISERROR('!0'!AO1264)),"",'!0'!AO1264)</f>
        <v/>
      </c>
      <c r="AJ1262" t="str">
        <f>IF(OR(ISBLANK('!0'!AP1264),ISERROR('!0'!AP1264)),"",'!0'!AP1264)</f>
        <v/>
      </c>
      <c r="AK1262" t="str">
        <f>IF(OR(ISBLANK('!0'!AQ1264),ISERROR('!0'!AQ1264)),"",'!0'!AQ1264)</f>
        <v/>
      </c>
      <c r="AL1262" t="str">
        <f>IF(OR(ISBLANK('!0'!AR1264),ISERROR('!0'!AR1264)),"",'!0'!AR1264)</f>
        <v/>
      </c>
      <c r="AM1262" t="str">
        <f>IF(OR(ISBLANK('!0'!AS1264),ISERROR('!0'!AS1264)),"",'!0'!AS1264)</f>
        <v/>
      </c>
      <c r="AN1262" t="str">
        <f>IF(OR(ISBLANK('!0'!AT1264),ISERROR('!0'!AT1264)),"",'!0'!AT1264)</f>
        <v/>
      </c>
      <c r="AO1262" t="str">
        <f>IF(OR(ISBLANK('!0'!AU1264),ISERROR('!0'!AU1264)),"",'!0'!AU1264)</f>
        <v/>
      </c>
      <c r="AP1262" t="str">
        <f>IF(OR(ISBLANK('!0'!AV1264),ISERROR('!0'!AV1264)),"",'!0'!AV1264)</f>
        <v/>
      </c>
      <c r="AQ1262" t="str">
        <f>IF(OR(ISBLANK('!0'!AW1264),ISERROR('!0'!AW1264)),"",'!0'!AW1264)</f>
        <v/>
      </c>
      <c r="AR1262" t="str">
        <f>IF(OR(ISBLANK('!0'!AX1264),ISERROR('!0'!AX1264)),"",'!0'!AX1264)</f>
        <v/>
      </c>
      <c r="AS1262" t="str">
        <f>IF(OR(ISBLANK('!0'!AY1264),ISERROR('!0'!AY1264)),"",'!0'!AY1264)</f>
        <v/>
      </c>
      <c r="AT1262" t="str">
        <f>IF(OR(ISBLANK('!0'!AZ1264),ISERROR('!0'!AZ1264)),"",'!0'!AZ1264)</f>
        <v/>
      </c>
      <c r="AU1262" t="str">
        <f>IF(OR(ISBLANK('!0'!BA1264),ISERROR('!0'!BA1264)),"",'!0'!BA1264)</f>
        <v/>
      </c>
      <c r="AV1262" t="str">
        <f>IF(OR(ISBLANK('!0'!BB1264),ISERROR('!0'!BB1264)),"",'!0'!BB1264)</f>
        <v/>
      </c>
      <c r="AW1262" t="str">
        <f>IF(OR(ISBLANK('!0'!BC1264),ISERROR('!0'!BC1264)),"",'!0'!BC1264)</f>
        <v/>
      </c>
      <c r="AX1262" t="str">
        <f>IF(OR(ISBLANK('!0'!BD1264),ISERROR('!0'!BD1264)),"",'!0'!BD1264)</f>
        <v/>
      </c>
      <c r="AY1262" t="str">
        <f>IF(OR(ISBLANK('!0'!BE1264),ISERROR('!0'!BE1264)),"",'!0'!BE1264)</f>
        <v/>
      </c>
      <c r="AZ1262" t="str">
        <f>IF(OR(ISBLANK('!0'!BF1264),ISERROR('!0'!BF1264)),"",'!0'!BF1264)</f>
        <v/>
      </c>
      <c r="BA1262" t="str">
        <f>IF(OR(ISBLANK('!0'!BG1264),ISERROR('!0'!BG1264)),"",'!0'!BG1264)</f>
        <v/>
      </c>
      <c r="BB1262" t="str">
        <f>IF(OR(ISBLANK('!0'!BH1264),ISERROR('!0'!BH1264)),"",'!0'!BH1264)</f>
        <v/>
      </c>
      <c r="BC1262" t="str">
        <f>IF(OR(ISBLANK('!0'!BI1264),ISERROR('!0'!BI1264)),"",'!0'!BI1264)</f>
        <v/>
      </c>
    </row>
    <row r="1263" spans="1:55" ht="12.75" customHeight="1" x14ac:dyDescent="0.2">
      <c r="A1263" t="str">
        <f>IF(OR(ISBLANK('!0'!A1265),ISERROR('!0'!A1265)),"",'!0'!A1265)</f>
        <v/>
      </c>
      <c r="B1263" t="str">
        <f>IF(OR(ISBLANK('!0'!B1265),ISERROR('!0'!B1265)),"",'!0'!B1265)</f>
        <v/>
      </c>
      <c r="C1263" t="str">
        <f>IF(OR(ISBLANK('!0'!C1264),ISERROR('!0'!C1264)),"",'!0'!C1264)</f>
        <v/>
      </c>
      <c r="D1263" t="str">
        <f>IF(OR(ISBLANK('!0'!D1265),ISERROR('!0'!D1265)),"",'!0'!D1265)</f>
        <v/>
      </c>
      <c r="E1263" t="str">
        <f>IF(OR(ISBLANK('!0'!E1265),ISERROR('!0'!E1265)),"",'!0'!E1265)</f>
        <v/>
      </c>
      <c r="F1263" t="str">
        <f>IF(OR(ISBLANK('!0'!F1265),ISERROR('!0'!F1265)),"",'!0'!F1265)</f>
        <v/>
      </c>
      <c r="G1263" t="str">
        <f>IF(OR(ISBLANK('!0'!G1265),ISERROR('!0'!G1265)),"",'!0'!G1265)</f>
        <v/>
      </c>
      <c r="H1263" t="str">
        <f>IF(OR(ISBLANK('!0'!H1265),ISERROR('!0'!H1265)),"",'!0'!H1265)</f>
        <v/>
      </c>
      <c r="I1263" s="4" t="str">
        <f>IF(OR(ISBLANK('!0'!I1265),ISERROR('!0'!I1265)),"",'!0'!I1265)</f>
        <v/>
      </c>
      <c r="J1263" t="str">
        <f>IF(OR(ISBLANK('!0'!J1265),ISERROR('!0'!J1265)),"",'!0'!J1265)</f>
        <v/>
      </c>
      <c r="K1263" s="59" t="str">
        <f>IF(OR(ISBLANK('!0'!K1265),ISERROR('!0'!K1265)),"",'!0'!K1265)</f>
        <v/>
      </c>
      <c r="L1263" t="str">
        <f>IF(OR(ISBLANK('!0'!L1265),ISERROR('!0'!L1265)),"",'!0'!L1265)</f>
        <v/>
      </c>
      <c r="M1263" t="str">
        <f>IF(OR(ISBLANK('!0'!M1265),ISERROR('!0'!M1265)),"",'!0'!M1265)</f>
        <v/>
      </c>
      <c r="N1263" t="str">
        <f>IF(OR(ISBLANK('!0'!N1265),ISERROR('!0'!N1265)),"",'!0'!N1265)</f>
        <v/>
      </c>
      <c r="O1263" t="str">
        <f>IF(OR(ISBLANK('!0'!O1265),ISERROR('!0'!O1265)),"",'!0'!O1265)</f>
        <v/>
      </c>
      <c r="P1263" t="str">
        <f>IF(OR(ISBLANK('!0'!P1265),ISERROR('!0'!P1265)),"",'!0'!P1265)</f>
        <v/>
      </c>
      <c r="Q1263" t="str">
        <f>IF(OR(ISBLANK('!0'!Q1265),ISERROR('!0'!Q1265)),"",'!0'!Q1265)</f>
        <v/>
      </c>
      <c r="R1263" t="str">
        <f>IF(OR(ISBLANK('!0'!R1265),ISERROR('!0'!R1265)),"",'!0'!R1265)</f>
        <v/>
      </c>
      <c r="S1263" t="str">
        <f>IF(OR(ISBLANK('!0'!S1265),ISERROR('!0'!S1265)),"",'!0'!S1265)</f>
        <v/>
      </c>
      <c r="T1263" t="str">
        <f>IF(OR(ISBLANK('!0'!T1265),ISERROR('!0'!T1265)),"",'!0'!T1265)</f>
        <v/>
      </c>
      <c r="U1263" t="str">
        <f>IF(OR(ISBLANK('!0'!U1265),ISERROR('!0'!U1265)),"",'!0'!U1265)</f>
        <v/>
      </c>
      <c r="V1263" t="str">
        <f>IF(OR(ISBLANK('!0'!V1265),ISERROR('!0'!V1265)),"",'!0'!V1265)</f>
        <v/>
      </c>
      <c r="W1263" t="str">
        <f>IF(OR(ISBLANK('!0'!W1265),ISERROR('!0'!W1265)),"",'!0'!W1265)</f>
        <v/>
      </c>
      <c r="X1263" t="str">
        <f>IF(OR(ISBLANK('!0'!X1265),ISERROR('!0'!X1265)),"",'!0'!X1265)</f>
        <v/>
      </c>
      <c r="Y1263" t="str">
        <f>IF(OR(ISBLANK('!0'!Y1265),ISERROR('!0'!Y1265)),"",'!0'!Y1265)</f>
        <v/>
      </c>
      <c r="Z1263" t="str">
        <f>IF(OR(ISBLANK('!0'!Z1265),ISERROR('!0'!Z1265)),"",'!0'!Z1265)</f>
        <v/>
      </c>
      <c r="AA1263" t="str">
        <f>IF(OR(ISBLANK('!0'!AA1265),ISERROR('!0'!AA1265)),"",'!0'!AA1265)</f>
        <v/>
      </c>
      <c r="AB1263" t="str">
        <f>IF(OR(ISBLANK('!0'!AB1265),ISERROR('!0'!AB1265)),"",'!0'!AB1265)</f>
        <v/>
      </c>
      <c r="AC1263" t="str">
        <f>IF(OR(ISBLANK('!0'!AI1265),ISERROR('!0'!AI1265)),"",'!0'!AI1265)</f>
        <v/>
      </c>
      <c r="AD1263" t="str">
        <f>IF(OR(ISBLANK('!0'!AJ1265),ISERROR('!0'!AJ1265)),"",'!0'!AJ1265)</f>
        <v/>
      </c>
      <c r="AE1263" t="str">
        <f>IF(OR(ISBLANK('!0'!AK1265),ISERROR('!0'!AK1265)),"",'!0'!AK1265)</f>
        <v/>
      </c>
      <c r="AF1263" t="str">
        <f>IF(OR(ISBLANK('!0'!AL1265),ISERROR('!0'!AL1265)),"",'!0'!AL1265)</f>
        <v/>
      </c>
      <c r="AG1263" t="str">
        <f>IF(OR(ISBLANK('!0'!AM1265),ISERROR('!0'!AM1265)),"",'!0'!AM1265)</f>
        <v/>
      </c>
      <c r="AH1263" t="str">
        <f>IF(OR(ISBLANK('!0'!AN1265),ISERROR('!0'!AN1265)),"",'!0'!AN1265)</f>
        <v/>
      </c>
      <c r="AI1263" t="str">
        <f>IF(OR(ISBLANK('!0'!AO1265),ISERROR('!0'!AO1265)),"",'!0'!AO1265)</f>
        <v/>
      </c>
      <c r="AJ1263" t="str">
        <f>IF(OR(ISBLANK('!0'!AP1265),ISERROR('!0'!AP1265)),"",'!0'!AP1265)</f>
        <v/>
      </c>
      <c r="AK1263" t="str">
        <f>IF(OR(ISBLANK('!0'!AQ1265),ISERROR('!0'!AQ1265)),"",'!0'!AQ1265)</f>
        <v/>
      </c>
      <c r="AL1263" t="str">
        <f>IF(OR(ISBLANK('!0'!AR1265),ISERROR('!0'!AR1265)),"",'!0'!AR1265)</f>
        <v/>
      </c>
      <c r="AM1263" t="str">
        <f>IF(OR(ISBLANK('!0'!AS1265),ISERROR('!0'!AS1265)),"",'!0'!AS1265)</f>
        <v/>
      </c>
      <c r="AN1263" t="str">
        <f>IF(OR(ISBLANK('!0'!AT1265),ISERROR('!0'!AT1265)),"",'!0'!AT1265)</f>
        <v/>
      </c>
      <c r="AO1263" t="str">
        <f>IF(OR(ISBLANK('!0'!AU1265),ISERROR('!0'!AU1265)),"",'!0'!AU1265)</f>
        <v/>
      </c>
      <c r="AP1263" t="str">
        <f>IF(OR(ISBLANK('!0'!AV1265),ISERROR('!0'!AV1265)),"",'!0'!AV1265)</f>
        <v/>
      </c>
      <c r="AQ1263" t="str">
        <f>IF(OR(ISBLANK('!0'!AW1265),ISERROR('!0'!AW1265)),"",'!0'!AW1265)</f>
        <v/>
      </c>
      <c r="AR1263" t="str">
        <f>IF(OR(ISBLANK('!0'!AX1265),ISERROR('!0'!AX1265)),"",'!0'!AX1265)</f>
        <v/>
      </c>
      <c r="AS1263" t="str">
        <f>IF(OR(ISBLANK('!0'!AY1265),ISERROR('!0'!AY1265)),"",'!0'!AY1265)</f>
        <v/>
      </c>
      <c r="AT1263" t="str">
        <f>IF(OR(ISBLANK('!0'!AZ1265),ISERROR('!0'!AZ1265)),"",'!0'!AZ1265)</f>
        <v/>
      </c>
      <c r="AU1263" t="str">
        <f>IF(OR(ISBLANK('!0'!BA1265),ISERROR('!0'!BA1265)),"",'!0'!BA1265)</f>
        <v/>
      </c>
      <c r="AV1263" t="str">
        <f>IF(OR(ISBLANK('!0'!BB1265),ISERROR('!0'!BB1265)),"",'!0'!BB1265)</f>
        <v/>
      </c>
      <c r="AW1263" t="str">
        <f>IF(OR(ISBLANK('!0'!BC1265),ISERROR('!0'!BC1265)),"",'!0'!BC1265)</f>
        <v/>
      </c>
      <c r="AX1263" t="str">
        <f>IF(OR(ISBLANK('!0'!BD1265),ISERROR('!0'!BD1265)),"",'!0'!BD1265)</f>
        <v/>
      </c>
      <c r="AY1263" t="str">
        <f>IF(OR(ISBLANK('!0'!BE1265),ISERROR('!0'!BE1265)),"",'!0'!BE1265)</f>
        <v/>
      </c>
      <c r="AZ1263" t="str">
        <f>IF(OR(ISBLANK('!0'!BF1265),ISERROR('!0'!BF1265)),"",'!0'!BF1265)</f>
        <v/>
      </c>
      <c r="BA1263" t="str">
        <f>IF(OR(ISBLANK('!0'!BG1265),ISERROR('!0'!BG1265)),"",'!0'!BG1265)</f>
        <v/>
      </c>
      <c r="BB1263" t="str">
        <f>IF(OR(ISBLANK('!0'!BH1265),ISERROR('!0'!BH1265)),"",'!0'!BH1265)</f>
        <v/>
      </c>
      <c r="BC1263" t="str">
        <f>IF(OR(ISBLANK('!0'!BI1265),ISERROR('!0'!BI1265)),"",'!0'!BI1265)</f>
        <v/>
      </c>
    </row>
    <row r="1264" spans="1:55" ht="12.75" customHeight="1" x14ac:dyDescent="0.2">
      <c r="A1264" t="str">
        <f>IF(OR(ISBLANK('!0'!A1266),ISERROR('!0'!A1266)),"",'!0'!A1266)</f>
        <v/>
      </c>
      <c r="B1264" t="str">
        <f>IF(OR(ISBLANK('!0'!B1266),ISERROR('!0'!B1266)),"",'!0'!B1266)</f>
        <v/>
      </c>
      <c r="C1264" t="str">
        <f>IF(OR(ISBLANK('!0'!C1265),ISERROR('!0'!C1265)),"",'!0'!C1265)</f>
        <v/>
      </c>
      <c r="D1264" t="str">
        <f>IF(OR(ISBLANK('!0'!D1266),ISERROR('!0'!D1266)),"",'!0'!D1266)</f>
        <v/>
      </c>
      <c r="E1264" t="str">
        <f>IF(OR(ISBLANK('!0'!E1266),ISERROR('!0'!E1266)),"",'!0'!E1266)</f>
        <v/>
      </c>
      <c r="F1264" t="str">
        <f>IF(OR(ISBLANK('!0'!F1266),ISERROR('!0'!F1266)),"",'!0'!F1266)</f>
        <v/>
      </c>
      <c r="G1264" t="str">
        <f>IF(OR(ISBLANK('!0'!G1266),ISERROR('!0'!G1266)),"",'!0'!G1266)</f>
        <v/>
      </c>
      <c r="H1264" t="str">
        <f>IF(OR(ISBLANK('!0'!H1266),ISERROR('!0'!H1266)),"",'!0'!H1266)</f>
        <v/>
      </c>
      <c r="I1264" s="4" t="str">
        <f>IF(OR(ISBLANK('!0'!I1266),ISERROR('!0'!I1266)),"",'!0'!I1266)</f>
        <v/>
      </c>
      <c r="J1264" t="str">
        <f>IF(OR(ISBLANK('!0'!J1266),ISERROR('!0'!J1266)),"",'!0'!J1266)</f>
        <v/>
      </c>
      <c r="K1264" s="59" t="str">
        <f>IF(OR(ISBLANK('!0'!K1266),ISERROR('!0'!K1266)),"",'!0'!K1266)</f>
        <v/>
      </c>
      <c r="L1264" t="str">
        <f>IF(OR(ISBLANK('!0'!L1266),ISERROR('!0'!L1266)),"",'!0'!L1266)</f>
        <v/>
      </c>
      <c r="M1264" t="str">
        <f>IF(OR(ISBLANK('!0'!M1266),ISERROR('!0'!M1266)),"",'!0'!M1266)</f>
        <v/>
      </c>
      <c r="N1264" t="str">
        <f>IF(OR(ISBLANK('!0'!N1266),ISERROR('!0'!N1266)),"",'!0'!N1266)</f>
        <v/>
      </c>
      <c r="O1264" t="str">
        <f>IF(OR(ISBLANK('!0'!O1266),ISERROR('!0'!O1266)),"",'!0'!O1266)</f>
        <v/>
      </c>
      <c r="P1264" t="str">
        <f>IF(OR(ISBLANK('!0'!P1266),ISERROR('!0'!P1266)),"",'!0'!P1266)</f>
        <v/>
      </c>
      <c r="Q1264" t="str">
        <f>IF(OR(ISBLANK('!0'!Q1266),ISERROR('!0'!Q1266)),"",'!0'!Q1266)</f>
        <v/>
      </c>
      <c r="R1264" t="str">
        <f>IF(OR(ISBLANK('!0'!R1266),ISERROR('!0'!R1266)),"",'!0'!R1266)</f>
        <v/>
      </c>
      <c r="S1264" t="str">
        <f>IF(OR(ISBLANK('!0'!S1266),ISERROR('!0'!S1266)),"",'!0'!S1266)</f>
        <v/>
      </c>
      <c r="T1264" t="str">
        <f>IF(OR(ISBLANK('!0'!T1266),ISERROR('!0'!T1266)),"",'!0'!T1266)</f>
        <v/>
      </c>
      <c r="U1264" t="str">
        <f>IF(OR(ISBLANK('!0'!U1266),ISERROR('!0'!U1266)),"",'!0'!U1266)</f>
        <v/>
      </c>
      <c r="V1264" t="str">
        <f>IF(OR(ISBLANK('!0'!V1266),ISERROR('!0'!V1266)),"",'!0'!V1266)</f>
        <v/>
      </c>
      <c r="W1264" t="str">
        <f>IF(OR(ISBLANK('!0'!W1266),ISERROR('!0'!W1266)),"",'!0'!W1266)</f>
        <v/>
      </c>
      <c r="X1264" t="str">
        <f>IF(OR(ISBLANK('!0'!X1266),ISERROR('!0'!X1266)),"",'!0'!X1266)</f>
        <v/>
      </c>
      <c r="Y1264" t="str">
        <f>IF(OR(ISBLANK('!0'!Y1266),ISERROR('!0'!Y1266)),"",'!0'!Y1266)</f>
        <v/>
      </c>
      <c r="Z1264" t="str">
        <f>IF(OR(ISBLANK('!0'!Z1266),ISERROR('!0'!Z1266)),"",'!0'!Z1266)</f>
        <v/>
      </c>
      <c r="AA1264" t="str">
        <f>IF(OR(ISBLANK('!0'!AA1266),ISERROR('!0'!AA1266)),"",'!0'!AA1266)</f>
        <v/>
      </c>
      <c r="AB1264" t="str">
        <f>IF(OR(ISBLANK('!0'!AB1266),ISERROR('!0'!AB1266)),"",'!0'!AB1266)</f>
        <v/>
      </c>
      <c r="AC1264" t="str">
        <f>IF(OR(ISBLANK('!0'!AI1266),ISERROR('!0'!AI1266)),"",'!0'!AI1266)</f>
        <v/>
      </c>
      <c r="AD1264" t="str">
        <f>IF(OR(ISBLANK('!0'!AJ1266),ISERROR('!0'!AJ1266)),"",'!0'!AJ1266)</f>
        <v/>
      </c>
      <c r="AE1264" t="str">
        <f>IF(OR(ISBLANK('!0'!AK1266),ISERROR('!0'!AK1266)),"",'!0'!AK1266)</f>
        <v/>
      </c>
      <c r="AF1264" t="str">
        <f>IF(OR(ISBLANK('!0'!AL1266),ISERROR('!0'!AL1266)),"",'!0'!AL1266)</f>
        <v/>
      </c>
      <c r="AG1264" t="str">
        <f>IF(OR(ISBLANK('!0'!AM1266),ISERROR('!0'!AM1266)),"",'!0'!AM1266)</f>
        <v/>
      </c>
      <c r="AH1264" t="str">
        <f>IF(OR(ISBLANK('!0'!AN1266),ISERROR('!0'!AN1266)),"",'!0'!AN1266)</f>
        <v/>
      </c>
      <c r="AI1264" t="str">
        <f>IF(OR(ISBLANK('!0'!AO1266),ISERROR('!0'!AO1266)),"",'!0'!AO1266)</f>
        <v/>
      </c>
      <c r="AJ1264" t="str">
        <f>IF(OR(ISBLANK('!0'!AP1266),ISERROR('!0'!AP1266)),"",'!0'!AP1266)</f>
        <v/>
      </c>
      <c r="AK1264" t="str">
        <f>IF(OR(ISBLANK('!0'!AQ1266),ISERROR('!0'!AQ1266)),"",'!0'!AQ1266)</f>
        <v/>
      </c>
      <c r="AL1264" t="str">
        <f>IF(OR(ISBLANK('!0'!AR1266),ISERROR('!0'!AR1266)),"",'!0'!AR1266)</f>
        <v/>
      </c>
      <c r="AM1264" t="str">
        <f>IF(OR(ISBLANK('!0'!AS1266),ISERROR('!0'!AS1266)),"",'!0'!AS1266)</f>
        <v/>
      </c>
      <c r="AN1264" t="str">
        <f>IF(OR(ISBLANK('!0'!AT1266),ISERROR('!0'!AT1266)),"",'!0'!AT1266)</f>
        <v/>
      </c>
      <c r="AO1264" t="str">
        <f>IF(OR(ISBLANK('!0'!AU1266),ISERROR('!0'!AU1266)),"",'!0'!AU1266)</f>
        <v/>
      </c>
      <c r="AP1264" t="str">
        <f>IF(OR(ISBLANK('!0'!AV1266),ISERROR('!0'!AV1266)),"",'!0'!AV1266)</f>
        <v/>
      </c>
      <c r="AQ1264" t="str">
        <f>IF(OR(ISBLANK('!0'!AW1266),ISERROR('!0'!AW1266)),"",'!0'!AW1266)</f>
        <v/>
      </c>
      <c r="AR1264" t="str">
        <f>IF(OR(ISBLANK('!0'!AX1266),ISERROR('!0'!AX1266)),"",'!0'!AX1266)</f>
        <v/>
      </c>
      <c r="AS1264" t="str">
        <f>IF(OR(ISBLANK('!0'!AY1266),ISERROR('!0'!AY1266)),"",'!0'!AY1266)</f>
        <v/>
      </c>
      <c r="AT1264" t="str">
        <f>IF(OR(ISBLANK('!0'!AZ1266),ISERROR('!0'!AZ1266)),"",'!0'!AZ1266)</f>
        <v/>
      </c>
      <c r="AU1264" t="str">
        <f>IF(OR(ISBLANK('!0'!BA1266),ISERROR('!0'!BA1266)),"",'!0'!BA1266)</f>
        <v/>
      </c>
      <c r="AV1264" t="str">
        <f>IF(OR(ISBLANK('!0'!BB1266),ISERROR('!0'!BB1266)),"",'!0'!BB1266)</f>
        <v/>
      </c>
      <c r="AW1264" t="str">
        <f>IF(OR(ISBLANK('!0'!BC1266),ISERROR('!0'!BC1266)),"",'!0'!BC1266)</f>
        <v/>
      </c>
      <c r="AX1264" t="str">
        <f>IF(OR(ISBLANK('!0'!BD1266),ISERROR('!0'!BD1266)),"",'!0'!BD1266)</f>
        <v/>
      </c>
      <c r="AY1264" t="str">
        <f>IF(OR(ISBLANK('!0'!BE1266),ISERROR('!0'!BE1266)),"",'!0'!BE1266)</f>
        <v/>
      </c>
      <c r="AZ1264" t="str">
        <f>IF(OR(ISBLANK('!0'!BF1266),ISERROR('!0'!BF1266)),"",'!0'!BF1266)</f>
        <v/>
      </c>
      <c r="BA1264" t="str">
        <f>IF(OR(ISBLANK('!0'!BG1266),ISERROR('!0'!BG1266)),"",'!0'!BG1266)</f>
        <v/>
      </c>
      <c r="BB1264" t="str">
        <f>IF(OR(ISBLANK('!0'!BH1266),ISERROR('!0'!BH1266)),"",'!0'!BH1266)</f>
        <v/>
      </c>
      <c r="BC1264" t="str">
        <f>IF(OR(ISBLANK('!0'!BI1266),ISERROR('!0'!BI1266)),"",'!0'!BI1266)</f>
        <v/>
      </c>
    </row>
    <row r="1265" spans="1:55" ht="12.75" customHeight="1" x14ac:dyDescent="0.2">
      <c r="A1265" t="str">
        <f>IF(OR(ISBLANK('!0'!A1267),ISERROR('!0'!A1267)),"",'!0'!A1267)</f>
        <v/>
      </c>
      <c r="B1265" t="str">
        <f>IF(OR(ISBLANK('!0'!B1267),ISERROR('!0'!B1267)),"",'!0'!B1267)</f>
        <v/>
      </c>
      <c r="C1265" t="str">
        <f>IF(OR(ISBLANK('!0'!C1266),ISERROR('!0'!C1266)),"",'!0'!C1266)</f>
        <v/>
      </c>
      <c r="D1265" t="str">
        <f>IF(OR(ISBLANK('!0'!D1267),ISERROR('!0'!D1267)),"",'!0'!D1267)</f>
        <v/>
      </c>
      <c r="E1265" t="str">
        <f>IF(OR(ISBLANK('!0'!E1267),ISERROR('!0'!E1267)),"",'!0'!E1267)</f>
        <v/>
      </c>
      <c r="F1265" t="str">
        <f>IF(OR(ISBLANK('!0'!F1267),ISERROR('!0'!F1267)),"",'!0'!F1267)</f>
        <v/>
      </c>
      <c r="G1265" t="str">
        <f>IF(OR(ISBLANK('!0'!G1267),ISERROR('!0'!G1267)),"",'!0'!G1267)</f>
        <v/>
      </c>
      <c r="H1265" t="str">
        <f>IF(OR(ISBLANK('!0'!H1267),ISERROR('!0'!H1267)),"",'!0'!H1267)</f>
        <v/>
      </c>
      <c r="I1265" s="4" t="str">
        <f>IF(OR(ISBLANK('!0'!I1267),ISERROR('!0'!I1267)),"",'!0'!I1267)</f>
        <v/>
      </c>
      <c r="J1265" t="str">
        <f>IF(OR(ISBLANK('!0'!J1267),ISERROR('!0'!J1267)),"",'!0'!J1267)</f>
        <v/>
      </c>
      <c r="K1265" s="59" t="str">
        <f>IF(OR(ISBLANK('!0'!K1267),ISERROR('!0'!K1267)),"",'!0'!K1267)</f>
        <v/>
      </c>
      <c r="L1265" t="str">
        <f>IF(OR(ISBLANK('!0'!L1267),ISERROR('!0'!L1267)),"",'!0'!L1267)</f>
        <v/>
      </c>
      <c r="M1265" t="str">
        <f>IF(OR(ISBLANK('!0'!M1267),ISERROR('!0'!M1267)),"",'!0'!M1267)</f>
        <v/>
      </c>
      <c r="N1265" t="str">
        <f>IF(OR(ISBLANK('!0'!N1267),ISERROR('!0'!N1267)),"",'!0'!N1267)</f>
        <v/>
      </c>
      <c r="O1265" t="str">
        <f>IF(OR(ISBLANK('!0'!O1267),ISERROR('!0'!O1267)),"",'!0'!O1267)</f>
        <v/>
      </c>
      <c r="P1265" t="str">
        <f>IF(OR(ISBLANK('!0'!P1267),ISERROR('!0'!P1267)),"",'!0'!P1267)</f>
        <v/>
      </c>
      <c r="Q1265" t="str">
        <f>IF(OR(ISBLANK('!0'!Q1267),ISERROR('!0'!Q1267)),"",'!0'!Q1267)</f>
        <v/>
      </c>
      <c r="R1265" t="str">
        <f>IF(OR(ISBLANK('!0'!R1267),ISERROR('!0'!R1267)),"",'!0'!R1267)</f>
        <v/>
      </c>
      <c r="S1265" t="str">
        <f>IF(OR(ISBLANK('!0'!S1267),ISERROR('!0'!S1267)),"",'!0'!S1267)</f>
        <v/>
      </c>
      <c r="T1265" t="str">
        <f>IF(OR(ISBLANK('!0'!T1267),ISERROR('!0'!T1267)),"",'!0'!T1267)</f>
        <v/>
      </c>
      <c r="U1265" t="str">
        <f>IF(OR(ISBLANK('!0'!U1267),ISERROR('!0'!U1267)),"",'!0'!U1267)</f>
        <v/>
      </c>
      <c r="V1265" t="str">
        <f>IF(OR(ISBLANK('!0'!V1267),ISERROR('!0'!V1267)),"",'!0'!V1267)</f>
        <v/>
      </c>
      <c r="W1265" t="str">
        <f>IF(OR(ISBLANK('!0'!W1267),ISERROR('!0'!W1267)),"",'!0'!W1267)</f>
        <v/>
      </c>
      <c r="X1265" t="str">
        <f>IF(OR(ISBLANK('!0'!X1267),ISERROR('!0'!X1267)),"",'!0'!X1267)</f>
        <v/>
      </c>
      <c r="Y1265" t="str">
        <f>IF(OR(ISBLANK('!0'!Y1267),ISERROR('!0'!Y1267)),"",'!0'!Y1267)</f>
        <v/>
      </c>
      <c r="Z1265" t="str">
        <f>IF(OR(ISBLANK('!0'!Z1267),ISERROR('!0'!Z1267)),"",'!0'!Z1267)</f>
        <v/>
      </c>
      <c r="AA1265" t="str">
        <f>IF(OR(ISBLANK('!0'!AA1267),ISERROR('!0'!AA1267)),"",'!0'!AA1267)</f>
        <v/>
      </c>
      <c r="AB1265" t="str">
        <f>IF(OR(ISBLANK('!0'!AB1267),ISERROR('!0'!AB1267)),"",'!0'!AB1267)</f>
        <v/>
      </c>
      <c r="AC1265" t="str">
        <f>IF(OR(ISBLANK('!0'!AI1267),ISERROR('!0'!AI1267)),"",'!0'!AI1267)</f>
        <v/>
      </c>
      <c r="AD1265" t="str">
        <f>IF(OR(ISBLANK('!0'!AJ1267),ISERROR('!0'!AJ1267)),"",'!0'!AJ1267)</f>
        <v/>
      </c>
      <c r="AE1265" t="str">
        <f>IF(OR(ISBLANK('!0'!AK1267),ISERROR('!0'!AK1267)),"",'!0'!AK1267)</f>
        <v/>
      </c>
      <c r="AF1265" t="str">
        <f>IF(OR(ISBLANK('!0'!AL1267),ISERROR('!0'!AL1267)),"",'!0'!AL1267)</f>
        <v/>
      </c>
      <c r="AG1265" t="str">
        <f>IF(OR(ISBLANK('!0'!AM1267),ISERROR('!0'!AM1267)),"",'!0'!AM1267)</f>
        <v/>
      </c>
      <c r="AH1265" t="str">
        <f>IF(OR(ISBLANK('!0'!AN1267),ISERROR('!0'!AN1267)),"",'!0'!AN1267)</f>
        <v/>
      </c>
      <c r="AI1265" t="str">
        <f>IF(OR(ISBLANK('!0'!AO1267),ISERROR('!0'!AO1267)),"",'!0'!AO1267)</f>
        <v/>
      </c>
      <c r="AJ1265" t="str">
        <f>IF(OR(ISBLANK('!0'!AP1267),ISERROR('!0'!AP1267)),"",'!0'!AP1267)</f>
        <v/>
      </c>
      <c r="AK1265" t="str">
        <f>IF(OR(ISBLANK('!0'!AQ1267),ISERROR('!0'!AQ1267)),"",'!0'!AQ1267)</f>
        <v/>
      </c>
      <c r="AL1265" t="str">
        <f>IF(OR(ISBLANK('!0'!AR1267),ISERROR('!0'!AR1267)),"",'!0'!AR1267)</f>
        <v/>
      </c>
      <c r="AM1265" t="str">
        <f>IF(OR(ISBLANK('!0'!AS1267),ISERROR('!0'!AS1267)),"",'!0'!AS1267)</f>
        <v/>
      </c>
      <c r="AN1265" t="str">
        <f>IF(OR(ISBLANK('!0'!AT1267),ISERROR('!0'!AT1267)),"",'!0'!AT1267)</f>
        <v/>
      </c>
      <c r="AO1265" t="str">
        <f>IF(OR(ISBLANK('!0'!AU1267),ISERROR('!0'!AU1267)),"",'!0'!AU1267)</f>
        <v/>
      </c>
      <c r="AP1265" t="str">
        <f>IF(OR(ISBLANK('!0'!AV1267),ISERROR('!0'!AV1267)),"",'!0'!AV1267)</f>
        <v/>
      </c>
      <c r="AQ1265" t="str">
        <f>IF(OR(ISBLANK('!0'!AW1267),ISERROR('!0'!AW1267)),"",'!0'!AW1267)</f>
        <v/>
      </c>
      <c r="AR1265" t="str">
        <f>IF(OR(ISBLANK('!0'!AX1267),ISERROR('!0'!AX1267)),"",'!0'!AX1267)</f>
        <v/>
      </c>
      <c r="AS1265" t="str">
        <f>IF(OR(ISBLANK('!0'!AY1267),ISERROR('!0'!AY1267)),"",'!0'!AY1267)</f>
        <v/>
      </c>
      <c r="AT1265" t="str">
        <f>IF(OR(ISBLANK('!0'!AZ1267),ISERROR('!0'!AZ1267)),"",'!0'!AZ1267)</f>
        <v/>
      </c>
      <c r="AU1265" t="str">
        <f>IF(OR(ISBLANK('!0'!BA1267),ISERROR('!0'!BA1267)),"",'!0'!BA1267)</f>
        <v/>
      </c>
      <c r="AV1265" t="str">
        <f>IF(OR(ISBLANK('!0'!BB1267),ISERROR('!0'!BB1267)),"",'!0'!BB1267)</f>
        <v/>
      </c>
      <c r="AW1265" t="str">
        <f>IF(OR(ISBLANK('!0'!BC1267),ISERROR('!0'!BC1267)),"",'!0'!BC1267)</f>
        <v/>
      </c>
      <c r="AX1265" t="str">
        <f>IF(OR(ISBLANK('!0'!BD1267),ISERROR('!0'!BD1267)),"",'!0'!BD1267)</f>
        <v/>
      </c>
      <c r="AY1265" t="str">
        <f>IF(OR(ISBLANK('!0'!BE1267),ISERROR('!0'!BE1267)),"",'!0'!BE1267)</f>
        <v/>
      </c>
      <c r="AZ1265" t="str">
        <f>IF(OR(ISBLANK('!0'!BF1267),ISERROR('!0'!BF1267)),"",'!0'!BF1267)</f>
        <v/>
      </c>
      <c r="BA1265" t="str">
        <f>IF(OR(ISBLANK('!0'!BG1267),ISERROR('!0'!BG1267)),"",'!0'!BG1267)</f>
        <v/>
      </c>
      <c r="BB1265" t="str">
        <f>IF(OR(ISBLANK('!0'!BH1267),ISERROR('!0'!BH1267)),"",'!0'!BH1267)</f>
        <v/>
      </c>
      <c r="BC1265" t="str">
        <f>IF(OR(ISBLANK('!0'!BI1267),ISERROR('!0'!BI1267)),"",'!0'!BI1267)</f>
        <v/>
      </c>
    </row>
    <row r="1266" spans="1:55" ht="12.75" customHeight="1" x14ac:dyDescent="0.2">
      <c r="A1266" t="str">
        <f>IF(OR(ISBLANK('!0'!A1268),ISERROR('!0'!A1268)),"",'!0'!A1268)</f>
        <v/>
      </c>
      <c r="B1266" t="str">
        <f>IF(OR(ISBLANK('!0'!B1268),ISERROR('!0'!B1268)),"",'!0'!B1268)</f>
        <v/>
      </c>
      <c r="C1266" t="str">
        <f>IF(OR(ISBLANK('!0'!C1267),ISERROR('!0'!C1267)),"",'!0'!C1267)</f>
        <v/>
      </c>
      <c r="D1266" t="str">
        <f>IF(OR(ISBLANK('!0'!D1268),ISERROR('!0'!D1268)),"",'!0'!D1268)</f>
        <v/>
      </c>
      <c r="E1266" t="str">
        <f>IF(OR(ISBLANK('!0'!E1268),ISERROR('!0'!E1268)),"",'!0'!E1268)</f>
        <v/>
      </c>
      <c r="F1266" t="str">
        <f>IF(OR(ISBLANK('!0'!F1268),ISERROR('!0'!F1268)),"",'!0'!F1268)</f>
        <v/>
      </c>
      <c r="G1266" t="str">
        <f>IF(OR(ISBLANK('!0'!G1268),ISERROR('!0'!G1268)),"",'!0'!G1268)</f>
        <v/>
      </c>
      <c r="H1266" t="str">
        <f>IF(OR(ISBLANK('!0'!H1268),ISERROR('!0'!H1268)),"",'!0'!H1268)</f>
        <v/>
      </c>
      <c r="I1266" s="4" t="str">
        <f>IF(OR(ISBLANK('!0'!I1268),ISERROR('!0'!I1268)),"",'!0'!I1268)</f>
        <v/>
      </c>
      <c r="J1266" t="str">
        <f>IF(OR(ISBLANK('!0'!J1268),ISERROR('!0'!J1268)),"",'!0'!J1268)</f>
        <v/>
      </c>
      <c r="K1266" s="59" t="str">
        <f>IF(OR(ISBLANK('!0'!K1268),ISERROR('!0'!K1268)),"",'!0'!K1268)</f>
        <v/>
      </c>
      <c r="L1266" t="str">
        <f>IF(OR(ISBLANK('!0'!L1268),ISERROR('!0'!L1268)),"",'!0'!L1268)</f>
        <v/>
      </c>
      <c r="M1266" t="str">
        <f>IF(OR(ISBLANK('!0'!M1268),ISERROR('!0'!M1268)),"",'!0'!M1268)</f>
        <v/>
      </c>
      <c r="N1266" t="str">
        <f>IF(OR(ISBLANK('!0'!N1268),ISERROR('!0'!N1268)),"",'!0'!N1268)</f>
        <v/>
      </c>
      <c r="O1266" t="str">
        <f>IF(OR(ISBLANK('!0'!O1268),ISERROR('!0'!O1268)),"",'!0'!O1268)</f>
        <v/>
      </c>
      <c r="P1266" t="str">
        <f>IF(OR(ISBLANK('!0'!P1268),ISERROR('!0'!P1268)),"",'!0'!P1268)</f>
        <v/>
      </c>
      <c r="Q1266" t="str">
        <f>IF(OR(ISBLANK('!0'!Q1268),ISERROR('!0'!Q1268)),"",'!0'!Q1268)</f>
        <v/>
      </c>
      <c r="R1266" t="str">
        <f>IF(OR(ISBLANK('!0'!R1268),ISERROR('!0'!R1268)),"",'!0'!R1268)</f>
        <v/>
      </c>
      <c r="S1266" t="str">
        <f>IF(OR(ISBLANK('!0'!S1268),ISERROR('!0'!S1268)),"",'!0'!S1268)</f>
        <v/>
      </c>
      <c r="T1266" t="str">
        <f>IF(OR(ISBLANK('!0'!T1268),ISERROR('!0'!T1268)),"",'!0'!T1268)</f>
        <v/>
      </c>
      <c r="U1266" t="str">
        <f>IF(OR(ISBLANK('!0'!U1268),ISERROR('!0'!U1268)),"",'!0'!U1268)</f>
        <v/>
      </c>
      <c r="V1266" t="str">
        <f>IF(OR(ISBLANK('!0'!V1268),ISERROR('!0'!V1268)),"",'!0'!V1268)</f>
        <v/>
      </c>
      <c r="W1266" t="str">
        <f>IF(OR(ISBLANK('!0'!W1268),ISERROR('!0'!W1268)),"",'!0'!W1268)</f>
        <v/>
      </c>
      <c r="X1266" t="str">
        <f>IF(OR(ISBLANK('!0'!X1268),ISERROR('!0'!X1268)),"",'!0'!X1268)</f>
        <v/>
      </c>
      <c r="Y1266" t="str">
        <f>IF(OR(ISBLANK('!0'!Y1268),ISERROR('!0'!Y1268)),"",'!0'!Y1268)</f>
        <v/>
      </c>
      <c r="Z1266" t="str">
        <f>IF(OR(ISBLANK('!0'!Z1268),ISERROR('!0'!Z1268)),"",'!0'!Z1268)</f>
        <v/>
      </c>
      <c r="AA1266" t="str">
        <f>IF(OR(ISBLANK('!0'!AA1268),ISERROR('!0'!AA1268)),"",'!0'!AA1268)</f>
        <v/>
      </c>
      <c r="AB1266" t="str">
        <f>IF(OR(ISBLANK('!0'!AB1268),ISERROR('!0'!AB1268)),"",'!0'!AB1268)</f>
        <v/>
      </c>
      <c r="AC1266" t="str">
        <f>IF(OR(ISBLANK('!0'!AI1268),ISERROR('!0'!AI1268)),"",'!0'!AI1268)</f>
        <v/>
      </c>
      <c r="AD1266" t="str">
        <f>IF(OR(ISBLANK('!0'!AJ1268),ISERROR('!0'!AJ1268)),"",'!0'!AJ1268)</f>
        <v/>
      </c>
      <c r="AE1266" t="str">
        <f>IF(OR(ISBLANK('!0'!AK1268),ISERROR('!0'!AK1268)),"",'!0'!AK1268)</f>
        <v/>
      </c>
      <c r="AF1266" t="str">
        <f>IF(OR(ISBLANK('!0'!AL1268),ISERROR('!0'!AL1268)),"",'!0'!AL1268)</f>
        <v/>
      </c>
      <c r="AG1266" t="str">
        <f>IF(OR(ISBLANK('!0'!AM1268),ISERROR('!0'!AM1268)),"",'!0'!AM1268)</f>
        <v/>
      </c>
      <c r="AH1266" t="str">
        <f>IF(OR(ISBLANK('!0'!AN1268),ISERROR('!0'!AN1268)),"",'!0'!AN1268)</f>
        <v/>
      </c>
      <c r="AI1266" t="str">
        <f>IF(OR(ISBLANK('!0'!AO1268),ISERROR('!0'!AO1268)),"",'!0'!AO1268)</f>
        <v/>
      </c>
      <c r="AJ1266" t="str">
        <f>IF(OR(ISBLANK('!0'!AP1268),ISERROR('!0'!AP1268)),"",'!0'!AP1268)</f>
        <v/>
      </c>
      <c r="AK1266" t="str">
        <f>IF(OR(ISBLANK('!0'!AQ1268),ISERROR('!0'!AQ1268)),"",'!0'!AQ1268)</f>
        <v/>
      </c>
      <c r="AL1266" t="str">
        <f>IF(OR(ISBLANK('!0'!AR1268),ISERROR('!0'!AR1268)),"",'!0'!AR1268)</f>
        <v/>
      </c>
      <c r="AM1266" t="str">
        <f>IF(OR(ISBLANK('!0'!AS1268),ISERROR('!0'!AS1268)),"",'!0'!AS1268)</f>
        <v/>
      </c>
      <c r="AN1266" t="str">
        <f>IF(OR(ISBLANK('!0'!AT1268),ISERROR('!0'!AT1268)),"",'!0'!AT1268)</f>
        <v/>
      </c>
      <c r="AO1266" t="str">
        <f>IF(OR(ISBLANK('!0'!AU1268),ISERROR('!0'!AU1268)),"",'!0'!AU1268)</f>
        <v/>
      </c>
      <c r="AP1266" t="str">
        <f>IF(OR(ISBLANK('!0'!AV1268),ISERROR('!0'!AV1268)),"",'!0'!AV1268)</f>
        <v/>
      </c>
      <c r="AQ1266" t="str">
        <f>IF(OR(ISBLANK('!0'!AW1268),ISERROR('!0'!AW1268)),"",'!0'!AW1268)</f>
        <v/>
      </c>
      <c r="AR1266" t="str">
        <f>IF(OR(ISBLANK('!0'!AX1268),ISERROR('!0'!AX1268)),"",'!0'!AX1268)</f>
        <v/>
      </c>
      <c r="AS1266" t="str">
        <f>IF(OR(ISBLANK('!0'!AY1268),ISERROR('!0'!AY1268)),"",'!0'!AY1268)</f>
        <v/>
      </c>
      <c r="AT1266" t="str">
        <f>IF(OR(ISBLANK('!0'!AZ1268),ISERROR('!0'!AZ1268)),"",'!0'!AZ1268)</f>
        <v/>
      </c>
      <c r="AU1266" t="str">
        <f>IF(OR(ISBLANK('!0'!BA1268),ISERROR('!0'!BA1268)),"",'!0'!BA1268)</f>
        <v/>
      </c>
      <c r="AV1266" t="str">
        <f>IF(OR(ISBLANK('!0'!BB1268),ISERROR('!0'!BB1268)),"",'!0'!BB1268)</f>
        <v/>
      </c>
      <c r="AW1266" t="str">
        <f>IF(OR(ISBLANK('!0'!BC1268),ISERROR('!0'!BC1268)),"",'!0'!BC1268)</f>
        <v/>
      </c>
      <c r="AX1266" t="str">
        <f>IF(OR(ISBLANK('!0'!BD1268),ISERROR('!0'!BD1268)),"",'!0'!BD1268)</f>
        <v/>
      </c>
      <c r="AY1266" t="str">
        <f>IF(OR(ISBLANK('!0'!BE1268),ISERROR('!0'!BE1268)),"",'!0'!BE1268)</f>
        <v/>
      </c>
      <c r="AZ1266" t="str">
        <f>IF(OR(ISBLANK('!0'!BF1268),ISERROR('!0'!BF1268)),"",'!0'!BF1268)</f>
        <v/>
      </c>
      <c r="BA1266" t="str">
        <f>IF(OR(ISBLANK('!0'!BG1268),ISERROR('!0'!BG1268)),"",'!0'!BG1268)</f>
        <v/>
      </c>
      <c r="BB1266" t="str">
        <f>IF(OR(ISBLANK('!0'!BH1268),ISERROR('!0'!BH1268)),"",'!0'!BH1268)</f>
        <v/>
      </c>
      <c r="BC1266" t="str">
        <f>IF(OR(ISBLANK('!0'!BI1268),ISERROR('!0'!BI1268)),"",'!0'!BI1268)</f>
        <v/>
      </c>
    </row>
    <row r="1267" spans="1:55" ht="12.75" customHeight="1" x14ac:dyDescent="0.2">
      <c r="A1267" t="str">
        <f>IF(OR(ISBLANK('!0'!A1269),ISERROR('!0'!A1269)),"",'!0'!A1269)</f>
        <v/>
      </c>
      <c r="B1267" t="str">
        <f>IF(OR(ISBLANK('!0'!B1269),ISERROR('!0'!B1269)),"",'!0'!B1269)</f>
        <v/>
      </c>
      <c r="C1267" t="str">
        <f>IF(OR(ISBLANK('!0'!C1268),ISERROR('!0'!C1268)),"",'!0'!C1268)</f>
        <v/>
      </c>
      <c r="D1267" t="str">
        <f>IF(OR(ISBLANK('!0'!D1269),ISERROR('!0'!D1269)),"",'!0'!D1269)</f>
        <v/>
      </c>
      <c r="E1267" t="str">
        <f>IF(OR(ISBLANK('!0'!E1269),ISERROR('!0'!E1269)),"",'!0'!E1269)</f>
        <v/>
      </c>
      <c r="F1267" t="str">
        <f>IF(OR(ISBLANK('!0'!F1269),ISERROR('!0'!F1269)),"",'!0'!F1269)</f>
        <v/>
      </c>
      <c r="G1267" t="str">
        <f>IF(OR(ISBLANK('!0'!G1269),ISERROR('!0'!G1269)),"",'!0'!G1269)</f>
        <v/>
      </c>
      <c r="H1267" t="str">
        <f>IF(OR(ISBLANK('!0'!H1269),ISERROR('!0'!H1269)),"",'!0'!H1269)</f>
        <v/>
      </c>
      <c r="I1267" s="4" t="str">
        <f>IF(OR(ISBLANK('!0'!I1269),ISERROR('!0'!I1269)),"",'!0'!I1269)</f>
        <v/>
      </c>
      <c r="J1267" t="str">
        <f>IF(OR(ISBLANK('!0'!J1269),ISERROR('!0'!J1269)),"",'!0'!J1269)</f>
        <v/>
      </c>
      <c r="K1267" s="59" t="str">
        <f>IF(OR(ISBLANK('!0'!K1269),ISERROR('!0'!K1269)),"",'!0'!K1269)</f>
        <v/>
      </c>
      <c r="L1267" t="str">
        <f>IF(OR(ISBLANK('!0'!L1269),ISERROR('!0'!L1269)),"",'!0'!L1269)</f>
        <v/>
      </c>
      <c r="M1267" t="str">
        <f>IF(OR(ISBLANK('!0'!M1269),ISERROR('!0'!M1269)),"",'!0'!M1269)</f>
        <v/>
      </c>
      <c r="N1267" t="str">
        <f>IF(OR(ISBLANK('!0'!N1269),ISERROR('!0'!N1269)),"",'!0'!N1269)</f>
        <v/>
      </c>
      <c r="O1267" t="str">
        <f>IF(OR(ISBLANK('!0'!O1269),ISERROR('!0'!O1269)),"",'!0'!O1269)</f>
        <v/>
      </c>
      <c r="P1267" t="str">
        <f>IF(OR(ISBLANK('!0'!P1269),ISERROR('!0'!P1269)),"",'!0'!P1269)</f>
        <v/>
      </c>
      <c r="Q1267" t="str">
        <f>IF(OR(ISBLANK('!0'!Q1269),ISERROR('!0'!Q1269)),"",'!0'!Q1269)</f>
        <v/>
      </c>
      <c r="R1267" t="str">
        <f>IF(OR(ISBLANK('!0'!R1269),ISERROR('!0'!R1269)),"",'!0'!R1269)</f>
        <v/>
      </c>
      <c r="S1267" t="str">
        <f>IF(OR(ISBLANK('!0'!S1269),ISERROR('!0'!S1269)),"",'!0'!S1269)</f>
        <v/>
      </c>
      <c r="T1267" t="str">
        <f>IF(OR(ISBLANK('!0'!T1269),ISERROR('!0'!T1269)),"",'!0'!T1269)</f>
        <v/>
      </c>
      <c r="U1267" t="str">
        <f>IF(OR(ISBLANK('!0'!U1269),ISERROR('!0'!U1269)),"",'!0'!U1269)</f>
        <v/>
      </c>
      <c r="V1267" t="str">
        <f>IF(OR(ISBLANK('!0'!V1269),ISERROR('!0'!V1269)),"",'!0'!V1269)</f>
        <v/>
      </c>
      <c r="W1267" t="str">
        <f>IF(OR(ISBLANK('!0'!W1269),ISERROR('!0'!W1269)),"",'!0'!W1269)</f>
        <v/>
      </c>
      <c r="X1267" t="str">
        <f>IF(OR(ISBLANK('!0'!X1269),ISERROR('!0'!X1269)),"",'!0'!X1269)</f>
        <v/>
      </c>
      <c r="Y1267" t="str">
        <f>IF(OR(ISBLANK('!0'!Y1269),ISERROR('!0'!Y1269)),"",'!0'!Y1269)</f>
        <v/>
      </c>
      <c r="Z1267" t="str">
        <f>IF(OR(ISBLANK('!0'!Z1269),ISERROR('!0'!Z1269)),"",'!0'!Z1269)</f>
        <v/>
      </c>
      <c r="AA1267" t="str">
        <f>IF(OR(ISBLANK('!0'!AA1269),ISERROR('!0'!AA1269)),"",'!0'!AA1269)</f>
        <v/>
      </c>
      <c r="AB1267" t="str">
        <f>IF(OR(ISBLANK('!0'!AB1269),ISERROR('!0'!AB1269)),"",'!0'!AB1269)</f>
        <v/>
      </c>
      <c r="AC1267" t="str">
        <f>IF(OR(ISBLANK('!0'!AI1269),ISERROR('!0'!AI1269)),"",'!0'!AI1269)</f>
        <v/>
      </c>
      <c r="AD1267" t="str">
        <f>IF(OR(ISBLANK('!0'!AJ1269),ISERROR('!0'!AJ1269)),"",'!0'!AJ1269)</f>
        <v/>
      </c>
      <c r="AE1267" t="str">
        <f>IF(OR(ISBLANK('!0'!AK1269),ISERROR('!0'!AK1269)),"",'!0'!AK1269)</f>
        <v/>
      </c>
      <c r="AF1267" t="str">
        <f>IF(OR(ISBLANK('!0'!AL1269),ISERROR('!0'!AL1269)),"",'!0'!AL1269)</f>
        <v/>
      </c>
      <c r="AG1267" t="str">
        <f>IF(OR(ISBLANK('!0'!AM1269),ISERROR('!0'!AM1269)),"",'!0'!AM1269)</f>
        <v/>
      </c>
      <c r="AH1267" t="str">
        <f>IF(OR(ISBLANK('!0'!AN1269),ISERROR('!0'!AN1269)),"",'!0'!AN1269)</f>
        <v/>
      </c>
      <c r="AI1267" t="str">
        <f>IF(OR(ISBLANK('!0'!AO1269),ISERROR('!0'!AO1269)),"",'!0'!AO1269)</f>
        <v/>
      </c>
      <c r="AJ1267" t="str">
        <f>IF(OR(ISBLANK('!0'!AP1269),ISERROR('!0'!AP1269)),"",'!0'!AP1269)</f>
        <v/>
      </c>
      <c r="AK1267" t="str">
        <f>IF(OR(ISBLANK('!0'!AQ1269),ISERROR('!0'!AQ1269)),"",'!0'!AQ1269)</f>
        <v/>
      </c>
      <c r="AL1267" t="str">
        <f>IF(OR(ISBLANK('!0'!AR1269),ISERROR('!0'!AR1269)),"",'!0'!AR1269)</f>
        <v/>
      </c>
      <c r="AM1267" t="str">
        <f>IF(OR(ISBLANK('!0'!AS1269),ISERROR('!0'!AS1269)),"",'!0'!AS1269)</f>
        <v/>
      </c>
      <c r="AN1267" t="str">
        <f>IF(OR(ISBLANK('!0'!AT1269),ISERROR('!0'!AT1269)),"",'!0'!AT1269)</f>
        <v/>
      </c>
      <c r="AO1267" t="str">
        <f>IF(OR(ISBLANK('!0'!AU1269),ISERROR('!0'!AU1269)),"",'!0'!AU1269)</f>
        <v/>
      </c>
      <c r="AP1267" t="str">
        <f>IF(OR(ISBLANK('!0'!AV1269),ISERROR('!0'!AV1269)),"",'!0'!AV1269)</f>
        <v/>
      </c>
      <c r="AQ1267" t="str">
        <f>IF(OR(ISBLANK('!0'!AW1269),ISERROR('!0'!AW1269)),"",'!0'!AW1269)</f>
        <v/>
      </c>
      <c r="AR1267" t="str">
        <f>IF(OR(ISBLANK('!0'!AX1269),ISERROR('!0'!AX1269)),"",'!0'!AX1269)</f>
        <v/>
      </c>
      <c r="AS1267" t="str">
        <f>IF(OR(ISBLANK('!0'!AY1269),ISERROR('!0'!AY1269)),"",'!0'!AY1269)</f>
        <v/>
      </c>
      <c r="AT1267" t="str">
        <f>IF(OR(ISBLANK('!0'!AZ1269),ISERROR('!0'!AZ1269)),"",'!0'!AZ1269)</f>
        <v/>
      </c>
      <c r="AU1267" t="str">
        <f>IF(OR(ISBLANK('!0'!BA1269),ISERROR('!0'!BA1269)),"",'!0'!BA1269)</f>
        <v/>
      </c>
      <c r="AV1267" t="str">
        <f>IF(OR(ISBLANK('!0'!BB1269),ISERROR('!0'!BB1269)),"",'!0'!BB1269)</f>
        <v/>
      </c>
      <c r="AW1267" t="str">
        <f>IF(OR(ISBLANK('!0'!BC1269),ISERROR('!0'!BC1269)),"",'!0'!BC1269)</f>
        <v/>
      </c>
      <c r="AX1267" t="str">
        <f>IF(OR(ISBLANK('!0'!BD1269),ISERROR('!0'!BD1269)),"",'!0'!BD1269)</f>
        <v/>
      </c>
      <c r="AY1267" t="str">
        <f>IF(OR(ISBLANK('!0'!BE1269),ISERROR('!0'!BE1269)),"",'!0'!BE1269)</f>
        <v/>
      </c>
      <c r="AZ1267" t="str">
        <f>IF(OR(ISBLANK('!0'!BF1269),ISERROR('!0'!BF1269)),"",'!0'!BF1269)</f>
        <v/>
      </c>
      <c r="BA1267" t="str">
        <f>IF(OR(ISBLANK('!0'!BG1269),ISERROR('!0'!BG1269)),"",'!0'!BG1269)</f>
        <v/>
      </c>
      <c r="BB1267" t="str">
        <f>IF(OR(ISBLANK('!0'!BH1269),ISERROR('!0'!BH1269)),"",'!0'!BH1269)</f>
        <v/>
      </c>
      <c r="BC1267" t="str">
        <f>IF(OR(ISBLANK('!0'!BI1269),ISERROR('!0'!BI1269)),"",'!0'!BI1269)</f>
        <v/>
      </c>
    </row>
    <row r="1268" spans="1:55" ht="12.75" customHeight="1" x14ac:dyDescent="0.2">
      <c r="A1268" t="str">
        <f>IF(OR(ISBLANK('!0'!A1270),ISERROR('!0'!A1270)),"",'!0'!A1270)</f>
        <v/>
      </c>
      <c r="B1268" t="str">
        <f>IF(OR(ISBLANK('!0'!B1270),ISERROR('!0'!B1270)),"",'!0'!B1270)</f>
        <v/>
      </c>
      <c r="C1268" t="str">
        <f>IF(OR(ISBLANK('!0'!C1269),ISERROR('!0'!C1269)),"",'!0'!C1269)</f>
        <v/>
      </c>
      <c r="D1268" t="str">
        <f>IF(OR(ISBLANK('!0'!D1270),ISERROR('!0'!D1270)),"",'!0'!D1270)</f>
        <v/>
      </c>
      <c r="E1268" t="str">
        <f>IF(OR(ISBLANK('!0'!E1270),ISERROR('!0'!E1270)),"",'!0'!E1270)</f>
        <v/>
      </c>
      <c r="F1268" t="str">
        <f>IF(OR(ISBLANK('!0'!F1270),ISERROR('!0'!F1270)),"",'!0'!F1270)</f>
        <v/>
      </c>
      <c r="G1268" t="str">
        <f>IF(OR(ISBLANK('!0'!G1270),ISERROR('!0'!G1270)),"",'!0'!G1270)</f>
        <v/>
      </c>
      <c r="H1268" t="str">
        <f>IF(OR(ISBLANK('!0'!H1270),ISERROR('!0'!H1270)),"",'!0'!H1270)</f>
        <v/>
      </c>
      <c r="I1268" s="4" t="str">
        <f>IF(OR(ISBLANK('!0'!I1270),ISERROR('!0'!I1270)),"",'!0'!I1270)</f>
        <v/>
      </c>
      <c r="J1268" t="str">
        <f>IF(OR(ISBLANK('!0'!J1270),ISERROR('!0'!J1270)),"",'!0'!J1270)</f>
        <v/>
      </c>
      <c r="K1268" s="59" t="str">
        <f>IF(OR(ISBLANK('!0'!K1270),ISERROR('!0'!K1270)),"",'!0'!K1270)</f>
        <v/>
      </c>
      <c r="L1268" t="str">
        <f>IF(OR(ISBLANK('!0'!L1270),ISERROR('!0'!L1270)),"",'!0'!L1270)</f>
        <v/>
      </c>
      <c r="M1268" t="str">
        <f>IF(OR(ISBLANK('!0'!M1270),ISERROR('!0'!M1270)),"",'!0'!M1270)</f>
        <v/>
      </c>
      <c r="N1268" t="str">
        <f>IF(OR(ISBLANK('!0'!N1270),ISERROR('!0'!N1270)),"",'!0'!N1270)</f>
        <v/>
      </c>
      <c r="O1268" t="str">
        <f>IF(OR(ISBLANK('!0'!O1270),ISERROR('!0'!O1270)),"",'!0'!O1270)</f>
        <v/>
      </c>
      <c r="P1268" t="str">
        <f>IF(OR(ISBLANK('!0'!P1270),ISERROR('!0'!P1270)),"",'!0'!P1270)</f>
        <v/>
      </c>
      <c r="Q1268" t="str">
        <f>IF(OR(ISBLANK('!0'!Q1270),ISERROR('!0'!Q1270)),"",'!0'!Q1270)</f>
        <v/>
      </c>
      <c r="R1268" t="str">
        <f>IF(OR(ISBLANK('!0'!R1270),ISERROR('!0'!R1270)),"",'!0'!R1270)</f>
        <v/>
      </c>
      <c r="S1268" t="str">
        <f>IF(OR(ISBLANK('!0'!S1270),ISERROR('!0'!S1270)),"",'!0'!S1270)</f>
        <v/>
      </c>
      <c r="T1268" t="str">
        <f>IF(OR(ISBLANK('!0'!T1270),ISERROR('!0'!T1270)),"",'!0'!T1270)</f>
        <v/>
      </c>
      <c r="U1268" t="str">
        <f>IF(OR(ISBLANK('!0'!U1270),ISERROR('!0'!U1270)),"",'!0'!U1270)</f>
        <v/>
      </c>
      <c r="V1268" t="str">
        <f>IF(OR(ISBLANK('!0'!V1270),ISERROR('!0'!V1270)),"",'!0'!V1270)</f>
        <v/>
      </c>
      <c r="W1268" t="str">
        <f>IF(OR(ISBLANK('!0'!W1270),ISERROR('!0'!W1270)),"",'!0'!W1270)</f>
        <v/>
      </c>
      <c r="X1268" t="str">
        <f>IF(OR(ISBLANK('!0'!X1270),ISERROR('!0'!X1270)),"",'!0'!X1270)</f>
        <v/>
      </c>
      <c r="Y1268" t="str">
        <f>IF(OR(ISBLANK('!0'!Y1270),ISERROR('!0'!Y1270)),"",'!0'!Y1270)</f>
        <v/>
      </c>
      <c r="Z1268" t="str">
        <f>IF(OR(ISBLANK('!0'!Z1270),ISERROR('!0'!Z1270)),"",'!0'!Z1270)</f>
        <v/>
      </c>
      <c r="AA1268" t="str">
        <f>IF(OR(ISBLANK('!0'!AA1270),ISERROR('!0'!AA1270)),"",'!0'!AA1270)</f>
        <v/>
      </c>
      <c r="AB1268" t="str">
        <f>IF(OR(ISBLANK('!0'!AB1270),ISERROR('!0'!AB1270)),"",'!0'!AB1270)</f>
        <v/>
      </c>
      <c r="AC1268" t="str">
        <f>IF(OR(ISBLANK('!0'!AI1270),ISERROR('!0'!AI1270)),"",'!0'!AI1270)</f>
        <v/>
      </c>
      <c r="AD1268" t="str">
        <f>IF(OR(ISBLANK('!0'!AJ1270),ISERROR('!0'!AJ1270)),"",'!0'!AJ1270)</f>
        <v/>
      </c>
      <c r="AE1268" t="str">
        <f>IF(OR(ISBLANK('!0'!AK1270),ISERROR('!0'!AK1270)),"",'!0'!AK1270)</f>
        <v/>
      </c>
      <c r="AF1268" t="str">
        <f>IF(OR(ISBLANK('!0'!AL1270),ISERROR('!0'!AL1270)),"",'!0'!AL1270)</f>
        <v/>
      </c>
      <c r="AG1268" t="str">
        <f>IF(OR(ISBLANK('!0'!AM1270),ISERROR('!0'!AM1270)),"",'!0'!AM1270)</f>
        <v/>
      </c>
      <c r="AH1268" t="str">
        <f>IF(OR(ISBLANK('!0'!AN1270),ISERROR('!0'!AN1270)),"",'!0'!AN1270)</f>
        <v/>
      </c>
      <c r="AI1268" t="str">
        <f>IF(OR(ISBLANK('!0'!AO1270),ISERROR('!0'!AO1270)),"",'!0'!AO1270)</f>
        <v/>
      </c>
      <c r="AJ1268" t="str">
        <f>IF(OR(ISBLANK('!0'!AP1270),ISERROR('!0'!AP1270)),"",'!0'!AP1270)</f>
        <v/>
      </c>
      <c r="AK1268" t="str">
        <f>IF(OR(ISBLANK('!0'!AQ1270),ISERROR('!0'!AQ1270)),"",'!0'!AQ1270)</f>
        <v/>
      </c>
      <c r="AL1268" t="str">
        <f>IF(OR(ISBLANK('!0'!AR1270),ISERROR('!0'!AR1270)),"",'!0'!AR1270)</f>
        <v/>
      </c>
      <c r="AM1268" t="str">
        <f>IF(OR(ISBLANK('!0'!AS1270),ISERROR('!0'!AS1270)),"",'!0'!AS1270)</f>
        <v/>
      </c>
      <c r="AN1268" t="str">
        <f>IF(OR(ISBLANK('!0'!AT1270),ISERROR('!0'!AT1270)),"",'!0'!AT1270)</f>
        <v/>
      </c>
      <c r="AO1268" t="str">
        <f>IF(OR(ISBLANK('!0'!AU1270),ISERROR('!0'!AU1270)),"",'!0'!AU1270)</f>
        <v/>
      </c>
      <c r="AP1268" t="str">
        <f>IF(OR(ISBLANK('!0'!AV1270),ISERROR('!0'!AV1270)),"",'!0'!AV1270)</f>
        <v/>
      </c>
      <c r="AQ1268" t="str">
        <f>IF(OR(ISBLANK('!0'!AW1270),ISERROR('!0'!AW1270)),"",'!0'!AW1270)</f>
        <v/>
      </c>
      <c r="AR1268" t="str">
        <f>IF(OR(ISBLANK('!0'!AX1270),ISERROR('!0'!AX1270)),"",'!0'!AX1270)</f>
        <v/>
      </c>
      <c r="AS1268" t="str">
        <f>IF(OR(ISBLANK('!0'!AY1270),ISERROR('!0'!AY1270)),"",'!0'!AY1270)</f>
        <v/>
      </c>
      <c r="AT1268" t="str">
        <f>IF(OR(ISBLANK('!0'!AZ1270),ISERROR('!0'!AZ1270)),"",'!0'!AZ1270)</f>
        <v/>
      </c>
      <c r="AU1268" t="str">
        <f>IF(OR(ISBLANK('!0'!BA1270),ISERROR('!0'!BA1270)),"",'!0'!BA1270)</f>
        <v/>
      </c>
      <c r="AV1268" t="str">
        <f>IF(OR(ISBLANK('!0'!BB1270),ISERROR('!0'!BB1270)),"",'!0'!BB1270)</f>
        <v/>
      </c>
      <c r="AW1268" t="str">
        <f>IF(OR(ISBLANK('!0'!BC1270),ISERROR('!0'!BC1270)),"",'!0'!BC1270)</f>
        <v/>
      </c>
      <c r="AX1268" t="str">
        <f>IF(OR(ISBLANK('!0'!BD1270),ISERROR('!0'!BD1270)),"",'!0'!BD1270)</f>
        <v/>
      </c>
      <c r="AY1268" t="str">
        <f>IF(OR(ISBLANK('!0'!BE1270),ISERROR('!0'!BE1270)),"",'!0'!BE1270)</f>
        <v/>
      </c>
      <c r="AZ1268" t="str">
        <f>IF(OR(ISBLANK('!0'!BF1270),ISERROR('!0'!BF1270)),"",'!0'!BF1270)</f>
        <v/>
      </c>
      <c r="BA1268" t="str">
        <f>IF(OR(ISBLANK('!0'!BG1270),ISERROR('!0'!BG1270)),"",'!0'!BG1270)</f>
        <v/>
      </c>
      <c r="BB1268" t="str">
        <f>IF(OR(ISBLANK('!0'!BH1270),ISERROR('!0'!BH1270)),"",'!0'!BH1270)</f>
        <v/>
      </c>
      <c r="BC1268" t="str">
        <f>IF(OR(ISBLANK('!0'!BI1270),ISERROR('!0'!BI1270)),"",'!0'!BI1270)</f>
        <v/>
      </c>
    </row>
    <row r="1269" spans="1:55" ht="12.75" customHeight="1" x14ac:dyDescent="0.2">
      <c r="A1269" t="str">
        <f>IF(OR(ISBLANK('!0'!A1271),ISERROR('!0'!A1271)),"",'!0'!A1271)</f>
        <v/>
      </c>
      <c r="B1269" t="str">
        <f>IF(OR(ISBLANK('!0'!B1271),ISERROR('!0'!B1271)),"",'!0'!B1271)</f>
        <v/>
      </c>
      <c r="C1269" t="str">
        <f>IF(OR(ISBLANK('!0'!C1270),ISERROR('!0'!C1270)),"",'!0'!C1270)</f>
        <v/>
      </c>
      <c r="D1269" t="str">
        <f>IF(OR(ISBLANK('!0'!D1271),ISERROR('!0'!D1271)),"",'!0'!D1271)</f>
        <v/>
      </c>
      <c r="E1269" t="str">
        <f>IF(OR(ISBLANK('!0'!E1271),ISERROR('!0'!E1271)),"",'!0'!E1271)</f>
        <v/>
      </c>
      <c r="F1269" t="str">
        <f>IF(OR(ISBLANK('!0'!F1271),ISERROR('!0'!F1271)),"",'!0'!F1271)</f>
        <v/>
      </c>
      <c r="G1269" t="str">
        <f>IF(OR(ISBLANK('!0'!G1271),ISERROR('!0'!G1271)),"",'!0'!G1271)</f>
        <v/>
      </c>
      <c r="H1269" t="str">
        <f>IF(OR(ISBLANK('!0'!H1271),ISERROR('!0'!H1271)),"",'!0'!H1271)</f>
        <v/>
      </c>
      <c r="I1269" s="4" t="str">
        <f>IF(OR(ISBLANK('!0'!I1271),ISERROR('!0'!I1271)),"",'!0'!I1271)</f>
        <v/>
      </c>
      <c r="J1269" t="str">
        <f>IF(OR(ISBLANK('!0'!J1271),ISERROR('!0'!J1271)),"",'!0'!J1271)</f>
        <v/>
      </c>
      <c r="K1269" s="59" t="str">
        <f>IF(OR(ISBLANK('!0'!K1271),ISERROR('!0'!K1271)),"",'!0'!K1271)</f>
        <v/>
      </c>
      <c r="L1269" t="str">
        <f>IF(OR(ISBLANK('!0'!L1271),ISERROR('!0'!L1271)),"",'!0'!L1271)</f>
        <v/>
      </c>
      <c r="M1269" t="str">
        <f>IF(OR(ISBLANK('!0'!M1271),ISERROR('!0'!M1271)),"",'!0'!M1271)</f>
        <v/>
      </c>
      <c r="N1269" t="str">
        <f>IF(OR(ISBLANK('!0'!N1271),ISERROR('!0'!N1271)),"",'!0'!N1271)</f>
        <v/>
      </c>
      <c r="O1269" t="str">
        <f>IF(OR(ISBLANK('!0'!O1271),ISERROR('!0'!O1271)),"",'!0'!O1271)</f>
        <v/>
      </c>
      <c r="P1269" t="str">
        <f>IF(OR(ISBLANK('!0'!P1271),ISERROR('!0'!P1271)),"",'!0'!P1271)</f>
        <v/>
      </c>
      <c r="Q1269" t="str">
        <f>IF(OR(ISBLANK('!0'!Q1271),ISERROR('!0'!Q1271)),"",'!0'!Q1271)</f>
        <v/>
      </c>
      <c r="R1269" t="str">
        <f>IF(OR(ISBLANK('!0'!R1271),ISERROR('!0'!R1271)),"",'!0'!R1271)</f>
        <v/>
      </c>
      <c r="S1269" t="str">
        <f>IF(OR(ISBLANK('!0'!S1271),ISERROR('!0'!S1271)),"",'!0'!S1271)</f>
        <v/>
      </c>
      <c r="T1269" t="str">
        <f>IF(OR(ISBLANK('!0'!T1271),ISERROR('!0'!T1271)),"",'!0'!T1271)</f>
        <v/>
      </c>
      <c r="U1269" t="str">
        <f>IF(OR(ISBLANK('!0'!U1271),ISERROR('!0'!U1271)),"",'!0'!U1271)</f>
        <v/>
      </c>
      <c r="V1269" t="str">
        <f>IF(OR(ISBLANK('!0'!V1271),ISERROR('!0'!V1271)),"",'!0'!V1271)</f>
        <v/>
      </c>
      <c r="W1269" t="str">
        <f>IF(OR(ISBLANK('!0'!W1271),ISERROR('!0'!W1271)),"",'!0'!W1271)</f>
        <v/>
      </c>
      <c r="X1269" t="str">
        <f>IF(OR(ISBLANK('!0'!X1271),ISERROR('!0'!X1271)),"",'!0'!X1271)</f>
        <v/>
      </c>
      <c r="Y1269" t="str">
        <f>IF(OR(ISBLANK('!0'!Y1271),ISERROR('!0'!Y1271)),"",'!0'!Y1271)</f>
        <v/>
      </c>
      <c r="Z1269" t="str">
        <f>IF(OR(ISBLANK('!0'!Z1271),ISERROR('!0'!Z1271)),"",'!0'!Z1271)</f>
        <v/>
      </c>
      <c r="AA1269" t="str">
        <f>IF(OR(ISBLANK('!0'!AA1271),ISERROR('!0'!AA1271)),"",'!0'!AA1271)</f>
        <v/>
      </c>
      <c r="AB1269" t="str">
        <f>IF(OR(ISBLANK('!0'!AB1271),ISERROR('!0'!AB1271)),"",'!0'!AB1271)</f>
        <v/>
      </c>
      <c r="AC1269" t="str">
        <f>IF(OR(ISBLANK('!0'!AI1271),ISERROR('!0'!AI1271)),"",'!0'!AI1271)</f>
        <v/>
      </c>
      <c r="AD1269" t="str">
        <f>IF(OR(ISBLANK('!0'!AJ1271),ISERROR('!0'!AJ1271)),"",'!0'!AJ1271)</f>
        <v/>
      </c>
      <c r="AE1269" t="str">
        <f>IF(OR(ISBLANK('!0'!AK1271),ISERROR('!0'!AK1271)),"",'!0'!AK1271)</f>
        <v/>
      </c>
      <c r="AF1269" t="str">
        <f>IF(OR(ISBLANK('!0'!AL1271),ISERROR('!0'!AL1271)),"",'!0'!AL1271)</f>
        <v/>
      </c>
      <c r="AG1269" t="str">
        <f>IF(OR(ISBLANK('!0'!AM1271),ISERROR('!0'!AM1271)),"",'!0'!AM1271)</f>
        <v/>
      </c>
      <c r="AH1269" t="str">
        <f>IF(OR(ISBLANK('!0'!AN1271),ISERROR('!0'!AN1271)),"",'!0'!AN1271)</f>
        <v/>
      </c>
      <c r="AI1269" t="str">
        <f>IF(OR(ISBLANK('!0'!AO1271),ISERROR('!0'!AO1271)),"",'!0'!AO1271)</f>
        <v/>
      </c>
      <c r="AJ1269" t="str">
        <f>IF(OR(ISBLANK('!0'!AP1271),ISERROR('!0'!AP1271)),"",'!0'!AP1271)</f>
        <v/>
      </c>
      <c r="AK1269" t="str">
        <f>IF(OR(ISBLANK('!0'!AQ1271),ISERROR('!0'!AQ1271)),"",'!0'!AQ1271)</f>
        <v/>
      </c>
      <c r="AL1269" t="str">
        <f>IF(OR(ISBLANK('!0'!AR1271),ISERROR('!0'!AR1271)),"",'!0'!AR1271)</f>
        <v/>
      </c>
      <c r="AM1269" t="str">
        <f>IF(OR(ISBLANK('!0'!AS1271),ISERROR('!0'!AS1271)),"",'!0'!AS1271)</f>
        <v/>
      </c>
      <c r="AN1269" t="str">
        <f>IF(OR(ISBLANK('!0'!AT1271),ISERROR('!0'!AT1271)),"",'!0'!AT1271)</f>
        <v/>
      </c>
      <c r="AO1269" t="str">
        <f>IF(OR(ISBLANK('!0'!AU1271),ISERROR('!0'!AU1271)),"",'!0'!AU1271)</f>
        <v/>
      </c>
      <c r="AP1269" t="str">
        <f>IF(OR(ISBLANK('!0'!AV1271),ISERROR('!0'!AV1271)),"",'!0'!AV1271)</f>
        <v/>
      </c>
      <c r="AQ1269" t="str">
        <f>IF(OR(ISBLANK('!0'!AW1271),ISERROR('!0'!AW1271)),"",'!0'!AW1271)</f>
        <v/>
      </c>
      <c r="AR1269" t="str">
        <f>IF(OR(ISBLANK('!0'!AX1271),ISERROR('!0'!AX1271)),"",'!0'!AX1271)</f>
        <v/>
      </c>
      <c r="AS1269" t="str">
        <f>IF(OR(ISBLANK('!0'!AY1271),ISERROR('!0'!AY1271)),"",'!0'!AY1271)</f>
        <v/>
      </c>
      <c r="AT1269" t="str">
        <f>IF(OR(ISBLANK('!0'!AZ1271),ISERROR('!0'!AZ1271)),"",'!0'!AZ1271)</f>
        <v/>
      </c>
      <c r="AU1269" t="str">
        <f>IF(OR(ISBLANK('!0'!BA1271),ISERROR('!0'!BA1271)),"",'!0'!BA1271)</f>
        <v/>
      </c>
      <c r="AV1269" t="str">
        <f>IF(OR(ISBLANK('!0'!BB1271),ISERROR('!0'!BB1271)),"",'!0'!BB1271)</f>
        <v/>
      </c>
      <c r="AW1269" t="str">
        <f>IF(OR(ISBLANK('!0'!BC1271),ISERROR('!0'!BC1271)),"",'!0'!BC1271)</f>
        <v/>
      </c>
      <c r="AX1269" t="str">
        <f>IF(OR(ISBLANK('!0'!BD1271),ISERROR('!0'!BD1271)),"",'!0'!BD1271)</f>
        <v/>
      </c>
      <c r="AY1269" t="str">
        <f>IF(OR(ISBLANK('!0'!BE1271),ISERROR('!0'!BE1271)),"",'!0'!BE1271)</f>
        <v/>
      </c>
      <c r="AZ1269" t="str">
        <f>IF(OR(ISBLANK('!0'!BF1271),ISERROR('!0'!BF1271)),"",'!0'!BF1271)</f>
        <v/>
      </c>
      <c r="BA1269" t="str">
        <f>IF(OR(ISBLANK('!0'!BG1271),ISERROR('!0'!BG1271)),"",'!0'!BG1271)</f>
        <v/>
      </c>
      <c r="BB1269" t="str">
        <f>IF(OR(ISBLANK('!0'!BH1271),ISERROR('!0'!BH1271)),"",'!0'!BH1271)</f>
        <v/>
      </c>
      <c r="BC1269" t="str">
        <f>IF(OR(ISBLANK('!0'!BI1271),ISERROR('!0'!BI1271)),"",'!0'!BI1271)</f>
        <v/>
      </c>
    </row>
    <row r="1270" spans="1:55" ht="12.75" customHeight="1" x14ac:dyDescent="0.2">
      <c r="A1270" t="str">
        <f>IF(OR(ISBLANK('!0'!A1272),ISERROR('!0'!A1272)),"",'!0'!A1272)</f>
        <v/>
      </c>
      <c r="B1270" t="str">
        <f>IF(OR(ISBLANK('!0'!B1272),ISERROR('!0'!B1272)),"",'!0'!B1272)</f>
        <v/>
      </c>
      <c r="C1270" t="str">
        <f>IF(OR(ISBLANK('!0'!C1271),ISERROR('!0'!C1271)),"",'!0'!C1271)</f>
        <v/>
      </c>
      <c r="D1270" t="str">
        <f>IF(OR(ISBLANK('!0'!D1272),ISERROR('!0'!D1272)),"",'!0'!D1272)</f>
        <v/>
      </c>
      <c r="E1270" t="str">
        <f>IF(OR(ISBLANK('!0'!E1272),ISERROR('!0'!E1272)),"",'!0'!E1272)</f>
        <v/>
      </c>
      <c r="F1270" t="str">
        <f>IF(OR(ISBLANK('!0'!F1272),ISERROR('!0'!F1272)),"",'!0'!F1272)</f>
        <v/>
      </c>
      <c r="G1270" t="str">
        <f>IF(OR(ISBLANK('!0'!G1272),ISERROR('!0'!G1272)),"",'!0'!G1272)</f>
        <v/>
      </c>
      <c r="H1270" t="str">
        <f>IF(OR(ISBLANK('!0'!H1272),ISERROR('!0'!H1272)),"",'!0'!H1272)</f>
        <v/>
      </c>
      <c r="I1270" s="4" t="str">
        <f>IF(OR(ISBLANK('!0'!I1272),ISERROR('!0'!I1272)),"",'!0'!I1272)</f>
        <v/>
      </c>
      <c r="J1270" t="str">
        <f>IF(OR(ISBLANK('!0'!J1272),ISERROR('!0'!J1272)),"",'!0'!J1272)</f>
        <v/>
      </c>
      <c r="K1270" s="59" t="str">
        <f>IF(OR(ISBLANK('!0'!K1272),ISERROR('!0'!K1272)),"",'!0'!K1272)</f>
        <v/>
      </c>
      <c r="L1270" t="str">
        <f>IF(OR(ISBLANK('!0'!L1272),ISERROR('!0'!L1272)),"",'!0'!L1272)</f>
        <v/>
      </c>
      <c r="M1270" t="str">
        <f>IF(OR(ISBLANK('!0'!M1272),ISERROR('!0'!M1272)),"",'!0'!M1272)</f>
        <v/>
      </c>
      <c r="N1270" t="str">
        <f>IF(OR(ISBLANK('!0'!N1272),ISERROR('!0'!N1272)),"",'!0'!N1272)</f>
        <v/>
      </c>
      <c r="O1270" t="str">
        <f>IF(OR(ISBLANK('!0'!O1272),ISERROR('!0'!O1272)),"",'!0'!O1272)</f>
        <v/>
      </c>
      <c r="P1270" t="str">
        <f>IF(OR(ISBLANK('!0'!P1272),ISERROR('!0'!P1272)),"",'!0'!P1272)</f>
        <v/>
      </c>
      <c r="Q1270" t="str">
        <f>IF(OR(ISBLANK('!0'!Q1272),ISERROR('!0'!Q1272)),"",'!0'!Q1272)</f>
        <v/>
      </c>
      <c r="R1270" t="str">
        <f>IF(OR(ISBLANK('!0'!R1272),ISERROR('!0'!R1272)),"",'!0'!R1272)</f>
        <v/>
      </c>
      <c r="S1270" t="str">
        <f>IF(OR(ISBLANK('!0'!S1272),ISERROR('!0'!S1272)),"",'!0'!S1272)</f>
        <v/>
      </c>
      <c r="T1270" t="str">
        <f>IF(OR(ISBLANK('!0'!T1272),ISERROR('!0'!T1272)),"",'!0'!T1272)</f>
        <v/>
      </c>
      <c r="U1270" t="str">
        <f>IF(OR(ISBLANK('!0'!U1272),ISERROR('!0'!U1272)),"",'!0'!U1272)</f>
        <v/>
      </c>
      <c r="V1270" t="str">
        <f>IF(OR(ISBLANK('!0'!V1272),ISERROR('!0'!V1272)),"",'!0'!V1272)</f>
        <v/>
      </c>
      <c r="W1270" t="str">
        <f>IF(OR(ISBLANK('!0'!W1272),ISERROR('!0'!W1272)),"",'!0'!W1272)</f>
        <v/>
      </c>
      <c r="X1270" t="str">
        <f>IF(OR(ISBLANK('!0'!X1272),ISERROR('!0'!X1272)),"",'!0'!X1272)</f>
        <v/>
      </c>
      <c r="Y1270" t="str">
        <f>IF(OR(ISBLANK('!0'!Y1272),ISERROR('!0'!Y1272)),"",'!0'!Y1272)</f>
        <v/>
      </c>
      <c r="Z1270" t="str">
        <f>IF(OR(ISBLANK('!0'!Z1272),ISERROR('!0'!Z1272)),"",'!0'!Z1272)</f>
        <v/>
      </c>
      <c r="AA1270" t="str">
        <f>IF(OR(ISBLANK('!0'!AA1272),ISERROR('!0'!AA1272)),"",'!0'!AA1272)</f>
        <v/>
      </c>
      <c r="AB1270" t="str">
        <f>IF(OR(ISBLANK('!0'!AB1272),ISERROR('!0'!AB1272)),"",'!0'!AB1272)</f>
        <v/>
      </c>
      <c r="AC1270" t="str">
        <f>IF(OR(ISBLANK('!0'!AI1272),ISERROR('!0'!AI1272)),"",'!0'!AI1272)</f>
        <v/>
      </c>
      <c r="AD1270" t="str">
        <f>IF(OR(ISBLANK('!0'!AJ1272),ISERROR('!0'!AJ1272)),"",'!0'!AJ1272)</f>
        <v/>
      </c>
      <c r="AE1270" t="str">
        <f>IF(OR(ISBLANK('!0'!AK1272),ISERROR('!0'!AK1272)),"",'!0'!AK1272)</f>
        <v/>
      </c>
      <c r="AF1270" t="str">
        <f>IF(OR(ISBLANK('!0'!AL1272),ISERROR('!0'!AL1272)),"",'!0'!AL1272)</f>
        <v/>
      </c>
      <c r="AG1270" t="str">
        <f>IF(OR(ISBLANK('!0'!AM1272),ISERROR('!0'!AM1272)),"",'!0'!AM1272)</f>
        <v/>
      </c>
      <c r="AH1270" t="str">
        <f>IF(OR(ISBLANK('!0'!AN1272),ISERROR('!0'!AN1272)),"",'!0'!AN1272)</f>
        <v/>
      </c>
      <c r="AI1270" t="str">
        <f>IF(OR(ISBLANK('!0'!AO1272),ISERROR('!0'!AO1272)),"",'!0'!AO1272)</f>
        <v/>
      </c>
      <c r="AJ1270" t="str">
        <f>IF(OR(ISBLANK('!0'!AP1272),ISERROR('!0'!AP1272)),"",'!0'!AP1272)</f>
        <v/>
      </c>
      <c r="AK1270" t="str">
        <f>IF(OR(ISBLANK('!0'!AQ1272),ISERROR('!0'!AQ1272)),"",'!0'!AQ1272)</f>
        <v/>
      </c>
      <c r="AL1270" t="str">
        <f>IF(OR(ISBLANK('!0'!AR1272),ISERROR('!0'!AR1272)),"",'!0'!AR1272)</f>
        <v/>
      </c>
      <c r="AM1270" t="str">
        <f>IF(OR(ISBLANK('!0'!AS1272),ISERROR('!0'!AS1272)),"",'!0'!AS1272)</f>
        <v/>
      </c>
      <c r="AN1270" t="str">
        <f>IF(OR(ISBLANK('!0'!AT1272),ISERROR('!0'!AT1272)),"",'!0'!AT1272)</f>
        <v/>
      </c>
      <c r="AO1270" t="str">
        <f>IF(OR(ISBLANK('!0'!AU1272),ISERROR('!0'!AU1272)),"",'!0'!AU1272)</f>
        <v/>
      </c>
      <c r="AP1270" t="str">
        <f>IF(OR(ISBLANK('!0'!AV1272),ISERROR('!0'!AV1272)),"",'!0'!AV1272)</f>
        <v/>
      </c>
      <c r="AQ1270" t="str">
        <f>IF(OR(ISBLANK('!0'!AW1272),ISERROR('!0'!AW1272)),"",'!0'!AW1272)</f>
        <v/>
      </c>
      <c r="AR1270" t="str">
        <f>IF(OR(ISBLANK('!0'!AX1272),ISERROR('!0'!AX1272)),"",'!0'!AX1272)</f>
        <v/>
      </c>
      <c r="AS1270" t="str">
        <f>IF(OR(ISBLANK('!0'!AY1272),ISERROR('!0'!AY1272)),"",'!0'!AY1272)</f>
        <v/>
      </c>
      <c r="AT1270" t="str">
        <f>IF(OR(ISBLANK('!0'!AZ1272),ISERROR('!0'!AZ1272)),"",'!0'!AZ1272)</f>
        <v/>
      </c>
      <c r="AU1270" t="str">
        <f>IF(OR(ISBLANK('!0'!BA1272),ISERROR('!0'!BA1272)),"",'!0'!BA1272)</f>
        <v/>
      </c>
      <c r="AV1270" t="str">
        <f>IF(OR(ISBLANK('!0'!BB1272),ISERROR('!0'!BB1272)),"",'!0'!BB1272)</f>
        <v/>
      </c>
      <c r="AW1270" t="str">
        <f>IF(OR(ISBLANK('!0'!BC1272),ISERROR('!0'!BC1272)),"",'!0'!BC1272)</f>
        <v/>
      </c>
      <c r="AX1270" t="str">
        <f>IF(OR(ISBLANK('!0'!BD1272),ISERROR('!0'!BD1272)),"",'!0'!BD1272)</f>
        <v/>
      </c>
      <c r="AY1270" t="str">
        <f>IF(OR(ISBLANK('!0'!BE1272),ISERROR('!0'!BE1272)),"",'!0'!BE1272)</f>
        <v/>
      </c>
      <c r="AZ1270" t="str">
        <f>IF(OR(ISBLANK('!0'!BF1272),ISERROR('!0'!BF1272)),"",'!0'!BF1272)</f>
        <v/>
      </c>
      <c r="BA1270" t="str">
        <f>IF(OR(ISBLANK('!0'!BG1272),ISERROR('!0'!BG1272)),"",'!0'!BG1272)</f>
        <v/>
      </c>
      <c r="BB1270" t="str">
        <f>IF(OR(ISBLANK('!0'!BH1272),ISERROR('!0'!BH1272)),"",'!0'!BH1272)</f>
        <v/>
      </c>
      <c r="BC1270" t="str">
        <f>IF(OR(ISBLANK('!0'!BI1272),ISERROR('!0'!BI1272)),"",'!0'!BI1272)</f>
        <v/>
      </c>
    </row>
    <row r="1271" spans="1:55" ht="12.75" customHeight="1" x14ac:dyDescent="0.2">
      <c r="A1271" t="str">
        <f>IF(OR(ISBLANK('!0'!A1273),ISERROR('!0'!A1273)),"",'!0'!A1273)</f>
        <v/>
      </c>
      <c r="B1271" t="str">
        <f>IF(OR(ISBLANK('!0'!B1273),ISERROR('!0'!B1273)),"",'!0'!B1273)</f>
        <v/>
      </c>
      <c r="C1271" t="str">
        <f>IF(OR(ISBLANK('!0'!C1272),ISERROR('!0'!C1272)),"",'!0'!C1272)</f>
        <v/>
      </c>
      <c r="D1271" t="str">
        <f>IF(OR(ISBLANK('!0'!D1273),ISERROR('!0'!D1273)),"",'!0'!D1273)</f>
        <v/>
      </c>
      <c r="E1271" t="str">
        <f>IF(OR(ISBLANK('!0'!E1273),ISERROR('!0'!E1273)),"",'!0'!E1273)</f>
        <v/>
      </c>
      <c r="F1271" t="str">
        <f>IF(OR(ISBLANK('!0'!F1273),ISERROR('!0'!F1273)),"",'!0'!F1273)</f>
        <v/>
      </c>
      <c r="G1271" t="str">
        <f>IF(OR(ISBLANK('!0'!G1273),ISERROR('!0'!G1273)),"",'!0'!G1273)</f>
        <v/>
      </c>
      <c r="H1271" t="str">
        <f>IF(OR(ISBLANK('!0'!H1273),ISERROR('!0'!H1273)),"",'!0'!H1273)</f>
        <v/>
      </c>
      <c r="I1271" s="4" t="str">
        <f>IF(OR(ISBLANK('!0'!I1273),ISERROR('!0'!I1273)),"",'!0'!I1273)</f>
        <v/>
      </c>
      <c r="J1271" t="str">
        <f>IF(OR(ISBLANK('!0'!J1273),ISERROR('!0'!J1273)),"",'!0'!J1273)</f>
        <v/>
      </c>
      <c r="K1271" s="59" t="str">
        <f>IF(OR(ISBLANK('!0'!K1273),ISERROR('!0'!K1273)),"",'!0'!K1273)</f>
        <v/>
      </c>
      <c r="L1271" t="str">
        <f>IF(OR(ISBLANK('!0'!L1273),ISERROR('!0'!L1273)),"",'!0'!L1273)</f>
        <v/>
      </c>
      <c r="M1271" t="str">
        <f>IF(OR(ISBLANK('!0'!M1273),ISERROR('!0'!M1273)),"",'!0'!M1273)</f>
        <v/>
      </c>
      <c r="N1271" t="str">
        <f>IF(OR(ISBLANK('!0'!N1273),ISERROR('!0'!N1273)),"",'!0'!N1273)</f>
        <v/>
      </c>
      <c r="O1271" t="str">
        <f>IF(OR(ISBLANK('!0'!O1273),ISERROR('!0'!O1273)),"",'!0'!O1273)</f>
        <v/>
      </c>
      <c r="P1271" t="str">
        <f>IF(OR(ISBLANK('!0'!P1273),ISERROR('!0'!P1273)),"",'!0'!P1273)</f>
        <v/>
      </c>
      <c r="Q1271" t="str">
        <f>IF(OR(ISBLANK('!0'!Q1273),ISERROR('!0'!Q1273)),"",'!0'!Q1273)</f>
        <v/>
      </c>
      <c r="R1271" t="str">
        <f>IF(OR(ISBLANK('!0'!R1273),ISERROR('!0'!R1273)),"",'!0'!R1273)</f>
        <v/>
      </c>
      <c r="S1271" t="str">
        <f>IF(OR(ISBLANK('!0'!S1273),ISERROR('!0'!S1273)),"",'!0'!S1273)</f>
        <v/>
      </c>
      <c r="T1271" t="str">
        <f>IF(OR(ISBLANK('!0'!T1273),ISERROR('!0'!T1273)),"",'!0'!T1273)</f>
        <v/>
      </c>
      <c r="U1271" t="str">
        <f>IF(OR(ISBLANK('!0'!U1273),ISERROR('!0'!U1273)),"",'!0'!U1273)</f>
        <v/>
      </c>
      <c r="V1271" t="str">
        <f>IF(OR(ISBLANK('!0'!V1273),ISERROR('!0'!V1273)),"",'!0'!V1273)</f>
        <v/>
      </c>
      <c r="W1271" t="str">
        <f>IF(OR(ISBLANK('!0'!W1273),ISERROR('!0'!W1273)),"",'!0'!W1273)</f>
        <v/>
      </c>
      <c r="X1271" t="str">
        <f>IF(OR(ISBLANK('!0'!X1273),ISERROR('!0'!X1273)),"",'!0'!X1273)</f>
        <v/>
      </c>
      <c r="Y1271" t="str">
        <f>IF(OR(ISBLANK('!0'!Y1273),ISERROR('!0'!Y1273)),"",'!0'!Y1273)</f>
        <v/>
      </c>
      <c r="Z1271" t="str">
        <f>IF(OR(ISBLANK('!0'!Z1273),ISERROR('!0'!Z1273)),"",'!0'!Z1273)</f>
        <v/>
      </c>
      <c r="AA1271" t="str">
        <f>IF(OR(ISBLANK('!0'!AA1273),ISERROR('!0'!AA1273)),"",'!0'!AA1273)</f>
        <v/>
      </c>
      <c r="AB1271" t="str">
        <f>IF(OR(ISBLANK('!0'!AB1273),ISERROR('!0'!AB1273)),"",'!0'!AB1273)</f>
        <v/>
      </c>
      <c r="AC1271" t="str">
        <f>IF(OR(ISBLANK('!0'!AI1273),ISERROR('!0'!AI1273)),"",'!0'!AI1273)</f>
        <v/>
      </c>
      <c r="AD1271" t="str">
        <f>IF(OR(ISBLANK('!0'!AJ1273),ISERROR('!0'!AJ1273)),"",'!0'!AJ1273)</f>
        <v/>
      </c>
      <c r="AE1271" t="str">
        <f>IF(OR(ISBLANK('!0'!AK1273),ISERROR('!0'!AK1273)),"",'!0'!AK1273)</f>
        <v/>
      </c>
      <c r="AF1271" t="str">
        <f>IF(OR(ISBLANK('!0'!AL1273),ISERROR('!0'!AL1273)),"",'!0'!AL1273)</f>
        <v/>
      </c>
      <c r="AG1271" t="str">
        <f>IF(OR(ISBLANK('!0'!AM1273),ISERROR('!0'!AM1273)),"",'!0'!AM1273)</f>
        <v/>
      </c>
      <c r="AH1271" t="str">
        <f>IF(OR(ISBLANK('!0'!AN1273),ISERROR('!0'!AN1273)),"",'!0'!AN1273)</f>
        <v/>
      </c>
      <c r="AI1271" t="str">
        <f>IF(OR(ISBLANK('!0'!AO1273),ISERROR('!0'!AO1273)),"",'!0'!AO1273)</f>
        <v/>
      </c>
      <c r="AJ1271" t="str">
        <f>IF(OR(ISBLANK('!0'!AP1273),ISERROR('!0'!AP1273)),"",'!0'!AP1273)</f>
        <v/>
      </c>
      <c r="AK1271" t="str">
        <f>IF(OR(ISBLANK('!0'!AQ1273),ISERROR('!0'!AQ1273)),"",'!0'!AQ1273)</f>
        <v/>
      </c>
      <c r="AL1271" t="str">
        <f>IF(OR(ISBLANK('!0'!AR1273),ISERROR('!0'!AR1273)),"",'!0'!AR1273)</f>
        <v/>
      </c>
      <c r="AM1271" t="str">
        <f>IF(OR(ISBLANK('!0'!AS1273),ISERROR('!0'!AS1273)),"",'!0'!AS1273)</f>
        <v/>
      </c>
      <c r="AN1271" t="str">
        <f>IF(OR(ISBLANK('!0'!AT1273),ISERROR('!0'!AT1273)),"",'!0'!AT1273)</f>
        <v/>
      </c>
      <c r="AO1271" t="str">
        <f>IF(OR(ISBLANK('!0'!AU1273),ISERROR('!0'!AU1273)),"",'!0'!AU1273)</f>
        <v/>
      </c>
      <c r="AP1271" t="str">
        <f>IF(OR(ISBLANK('!0'!AV1273),ISERROR('!0'!AV1273)),"",'!0'!AV1273)</f>
        <v/>
      </c>
      <c r="AQ1271" t="str">
        <f>IF(OR(ISBLANK('!0'!AW1273),ISERROR('!0'!AW1273)),"",'!0'!AW1273)</f>
        <v/>
      </c>
      <c r="AR1271" t="str">
        <f>IF(OR(ISBLANK('!0'!AX1273),ISERROR('!0'!AX1273)),"",'!0'!AX1273)</f>
        <v/>
      </c>
      <c r="AS1271" t="str">
        <f>IF(OR(ISBLANK('!0'!AY1273),ISERROR('!0'!AY1273)),"",'!0'!AY1273)</f>
        <v/>
      </c>
      <c r="AT1271" t="str">
        <f>IF(OR(ISBLANK('!0'!AZ1273),ISERROR('!0'!AZ1273)),"",'!0'!AZ1273)</f>
        <v/>
      </c>
      <c r="AU1271" t="str">
        <f>IF(OR(ISBLANK('!0'!BA1273),ISERROR('!0'!BA1273)),"",'!0'!BA1273)</f>
        <v/>
      </c>
      <c r="AV1271" t="str">
        <f>IF(OR(ISBLANK('!0'!BB1273),ISERROR('!0'!BB1273)),"",'!0'!BB1273)</f>
        <v/>
      </c>
      <c r="AW1271" t="str">
        <f>IF(OR(ISBLANK('!0'!BC1273),ISERROR('!0'!BC1273)),"",'!0'!BC1273)</f>
        <v/>
      </c>
      <c r="AX1271" t="str">
        <f>IF(OR(ISBLANK('!0'!BD1273),ISERROR('!0'!BD1273)),"",'!0'!BD1273)</f>
        <v/>
      </c>
      <c r="AY1271" t="str">
        <f>IF(OR(ISBLANK('!0'!BE1273),ISERROR('!0'!BE1273)),"",'!0'!BE1273)</f>
        <v/>
      </c>
      <c r="AZ1271" t="str">
        <f>IF(OR(ISBLANK('!0'!BF1273),ISERROR('!0'!BF1273)),"",'!0'!BF1273)</f>
        <v/>
      </c>
      <c r="BA1271" t="str">
        <f>IF(OR(ISBLANK('!0'!BG1273),ISERROR('!0'!BG1273)),"",'!0'!BG1273)</f>
        <v/>
      </c>
      <c r="BB1271" t="str">
        <f>IF(OR(ISBLANK('!0'!BH1273),ISERROR('!0'!BH1273)),"",'!0'!BH1273)</f>
        <v/>
      </c>
      <c r="BC1271" t="str">
        <f>IF(OR(ISBLANK('!0'!BI1273),ISERROR('!0'!BI1273)),"",'!0'!BI1273)</f>
        <v/>
      </c>
    </row>
    <row r="1272" spans="1:55" ht="12.75" customHeight="1" x14ac:dyDescent="0.2">
      <c r="A1272" t="str">
        <f>IF(OR(ISBLANK('!0'!A1274),ISERROR('!0'!A1274)),"",'!0'!A1274)</f>
        <v/>
      </c>
      <c r="B1272" t="str">
        <f>IF(OR(ISBLANK('!0'!B1274),ISERROR('!0'!B1274)),"",'!0'!B1274)</f>
        <v/>
      </c>
      <c r="C1272" t="str">
        <f>IF(OR(ISBLANK('!0'!C1273),ISERROR('!0'!C1273)),"",'!0'!C1273)</f>
        <v/>
      </c>
      <c r="D1272" t="str">
        <f>IF(OR(ISBLANK('!0'!D1274),ISERROR('!0'!D1274)),"",'!0'!D1274)</f>
        <v/>
      </c>
      <c r="E1272" t="str">
        <f>IF(OR(ISBLANK('!0'!E1274),ISERROR('!0'!E1274)),"",'!0'!E1274)</f>
        <v/>
      </c>
      <c r="F1272" t="str">
        <f>IF(OR(ISBLANK('!0'!F1274),ISERROR('!0'!F1274)),"",'!0'!F1274)</f>
        <v/>
      </c>
      <c r="G1272" t="str">
        <f>IF(OR(ISBLANK('!0'!G1274),ISERROR('!0'!G1274)),"",'!0'!G1274)</f>
        <v/>
      </c>
      <c r="H1272" t="str">
        <f>IF(OR(ISBLANK('!0'!H1274),ISERROR('!0'!H1274)),"",'!0'!H1274)</f>
        <v/>
      </c>
      <c r="I1272" s="4" t="str">
        <f>IF(OR(ISBLANK('!0'!I1274),ISERROR('!0'!I1274)),"",'!0'!I1274)</f>
        <v/>
      </c>
      <c r="J1272" t="str">
        <f>IF(OR(ISBLANK('!0'!J1274),ISERROR('!0'!J1274)),"",'!0'!J1274)</f>
        <v/>
      </c>
      <c r="K1272" s="59" t="str">
        <f>IF(OR(ISBLANK('!0'!K1274),ISERROR('!0'!K1274)),"",'!0'!K1274)</f>
        <v/>
      </c>
      <c r="L1272" t="str">
        <f>IF(OR(ISBLANK('!0'!L1274),ISERROR('!0'!L1274)),"",'!0'!L1274)</f>
        <v/>
      </c>
      <c r="M1272" t="str">
        <f>IF(OR(ISBLANK('!0'!M1274),ISERROR('!0'!M1274)),"",'!0'!M1274)</f>
        <v/>
      </c>
      <c r="N1272" t="str">
        <f>IF(OR(ISBLANK('!0'!N1274),ISERROR('!0'!N1274)),"",'!0'!N1274)</f>
        <v/>
      </c>
      <c r="O1272" t="str">
        <f>IF(OR(ISBLANK('!0'!O1274),ISERROR('!0'!O1274)),"",'!0'!O1274)</f>
        <v/>
      </c>
      <c r="P1272" t="str">
        <f>IF(OR(ISBLANK('!0'!P1274),ISERROR('!0'!P1274)),"",'!0'!P1274)</f>
        <v/>
      </c>
      <c r="Q1272" t="str">
        <f>IF(OR(ISBLANK('!0'!Q1274),ISERROR('!0'!Q1274)),"",'!0'!Q1274)</f>
        <v/>
      </c>
      <c r="R1272" t="str">
        <f>IF(OR(ISBLANK('!0'!R1274),ISERROR('!0'!R1274)),"",'!0'!R1274)</f>
        <v/>
      </c>
      <c r="S1272" t="str">
        <f>IF(OR(ISBLANK('!0'!S1274),ISERROR('!0'!S1274)),"",'!0'!S1274)</f>
        <v/>
      </c>
      <c r="T1272" t="str">
        <f>IF(OR(ISBLANK('!0'!T1274),ISERROR('!0'!T1274)),"",'!0'!T1274)</f>
        <v/>
      </c>
      <c r="U1272" t="str">
        <f>IF(OR(ISBLANK('!0'!U1274),ISERROR('!0'!U1274)),"",'!0'!U1274)</f>
        <v/>
      </c>
      <c r="V1272" t="str">
        <f>IF(OR(ISBLANK('!0'!V1274),ISERROR('!0'!V1274)),"",'!0'!V1274)</f>
        <v/>
      </c>
      <c r="W1272" t="str">
        <f>IF(OR(ISBLANK('!0'!W1274),ISERROR('!0'!W1274)),"",'!0'!W1274)</f>
        <v/>
      </c>
      <c r="X1272" t="str">
        <f>IF(OR(ISBLANK('!0'!X1274),ISERROR('!0'!X1274)),"",'!0'!X1274)</f>
        <v/>
      </c>
      <c r="Y1272" t="str">
        <f>IF(OR(ISBLANK('!0'!Y1274),ISERROR('!0'!Y1274)),"",'!0'!Y1274)</f>
        <v/>
      </c>
      <c r="Z1272" t="str">
        <f>IF(OR(ISBLANK('!0'!Z1274),ISERROR('!0'!Z1274)),"",'!0'!Z1274)</f>
        <v/>
      </c>
      <c r="AA1272" t="str">
        <f>IF(OR(ISBLANK('!0'!AA1274),ISERROR('!0'!AA1274)),"",'!0'!AA1274)</f>
        <v/>
      </c>
      <c r="AB1272" t="str">
        <f>IF(OR(ISBLANK('!0'!AB1274),ISERROR('!0'!AB1274)),"",'!0'!AB1274)</f>
        <v/>
      </c>
      <c r="AC1272" t="str">
        <f>IF(OR(ISBLANK('!0'!AI1274),ISERROR('!0'!AI1274)),"",'!0'!AI1274)</f>
        <v/>
      </c>
      <c r="AD1272" t="str">
        <f>IF(OR(ISBLANK('!0'!AJ1274),ISERROR('!0'!AJ1274)),"",'!0'!AJ1274)</f>
        <v/>
      </c>
      <c r="AE1272" t="str">
        <f>IF(OR(ISBLANK('!0'!AK1274),ISERROR('!0'!AK1274)),"",'!0'!AK1274)</f>
        <v/>
      </c>
      <c r="AF1272" t="str">
        <f>IF(OR(ISBLANK('!0'!AL1274),ISERROR('!0'!AL1274)),"",'!0'!AL1274)</f>
        <v/>
      </c>
      <c r="AG1272" t="str">
        <f>IF(OR(ISBLANK('!0'!AM1274),ISERROR('!0'!AM1274)),"",'!0'!AM1274)</f>
        <v/>
      </c>
      <c r="AH1272" t="str">
        <f>IF(OR(ISBLANK('!0'!AN1274),ISERROR('!0'!AN1274)),"",'!0'!AN1274)</f>
        <v/>
      </c>
      <c r="AI1272" t="str">
        <f>IF(OR(ISBLANK('!0'!AO1274),ISERROR('!0'!AO1274)),"",'!0'!AO1274)</f>
        <v/>
      </c>
      <c r="AJ1272" t="str">
        <f>IF(OR(ISBLANK('!0'!AP1274),ISERROR('!0'!AP1274)),"",'!0'!AP1274)</f>
        <v/>
      </c>
      <c r="AK1272" t="str">
        <f>IF(OR(ISBLANK('!0'!AQ1274),ISERROR('!0'!AQ1274)),"",'!0'!AQ1274)</f>
        <v/>
      </c>
      <c r="AL1272" t="str">
        <f>IF(OR(ISBLANK('!0'!AR1274),ISERROR('!0'!AR1274)),"",'!0'!AR1274)</f>
        <v/>
      </c>
      <c r="AM1272" t="str">
        <f>IF(OR(ISBLANK('!0'!AS1274),ISERROR('!0'!AS1274)),"",'!0'!AS1274)</f>
        <v/>
      </c>
      <c r="AN1272" t="str">
        <f>IF(OR(ISBLANK('!0'!AT1274),ISERROR('!0'!AT1274)),"",'!0'!AT1274)</f>
        <v/>
      </c>
      <c r="AO1272" t="str">
        <f>IF(OR(ISBLANK('!0'!AU1274),ISERROR('!0'!AU1274)),"",'!0'!AU1274)</f>
        <v/>
      </c>
      <c r="AP1272" t="str">
        <f>IF(OR(ISBLANK('!0'!AV1274),ISERROR('!0'!AV1274)),"",'!0'!AV1274)</f>
        <v/>
      </c>
      <c r="AQ1272" t="str">
        <f>IF(OR(ISBLANK('!0'!AW1274),ISERROR('!0'!AW1274)),"",'!0'!AW1274)</f>
        <v/>
      </c>
      <c r="AR1272" t="str">
        <f>IF(OR(ISBLANK('!0'!AX1274),ISERROR('!0'!AX1274)),"",'!0'!AX1274)</f>
        <v/>
      </c>
      <c r="AS1272" t="str">
        <f>IF(OR(ISBLANK('!0'!AY1274),ISERROR('!0'!AY1274)),"",'!0'!AY1274)</f>
        <v/>
      </c>
      <c r="AT1272" t="str">
        <f>IF(OR(ISBLANK('!0'!AZ1274),ISERROR('!0'!AZ1274)),"",'!0'!AZ1274)</f>
        <v/>
      </c>
      <c r="AU1272" t="str">
        <f>IF(OR(ISBLANK('!0'!BA1274),ISERROR('!0'!BA1274)),"",'!0'!BA1274)</f>
        <v/>
      </c>
      <c r="AV1272" t="str">
        <f>IF(OR(ISBLANK('!0'!BB1274),ISERROR('!0'!BB1274)),"",'!0'!BB1274)</f>
        <v/>
      </c>
      <c r="AW1272" t="str">
        <f>IF(OR(ISBLANK('!0'!BC1274),ISERROR('!0'!BC1274)),"",'!0'!BC1274)</f>
        <v/>
      </c>
      <c r="AX1272" t="str">
        <f>IF(OR(ISBLANK('!0'!BD1274),ISERROR('!0'!BD1274)),"",'!0'!BD1274)</f>
        <v/>
      </c>
      <c r="AY1272" t="str">
        <f>IF(OR(ISBLANK('!0'!BE1274),ISERROR('!0'!BE1274)),"",'!0'!BE1274)</f>
        <v/>
      </c>
      <c r="AZ1272" t="str">
        <f>IF(OR(ISBLANK('!0'!BF1274),ISERROR('!0'!BF1274)),"",'!0'!BF1274)</f>
        <v/>
      </c>
      <c r="BA1272" t="str">
        <f>IF(OR(ISBLANK('!0'!BG1274),ISERROR('!0'!BG1274)),"",'!0'!BG1274)</f>
        <v/>
      </c>
      <c r="BB1272" t="str">
        <f>IF(OR(ISBLANK('!0'!BH1274),ISERROR('!0'!BH1274)),"",'!0'!BH1274)</f>
        <v/>
      </c>
      <c r="BC1272" t="str">
        <f>IF(OR(ISBLANK('!0'!BI1274),ISERROR('!0'!BI1274)),"",'!0'!BI1274)</f>
        <v/>
      </c>
    </row>
    <row r="1273" spans="1:55" ht="12.75" customHeight="1" x14ac:dyDescent="0.2">
      <c r="A1273" t="str">
        <f>IF(OR(ISBLANK('!0'!A1275),ISERROR('!0'!A1275)),"",'!0'!A1275)</f>
        <v/>
      </c>
      <c r="B1273" t="str">
        <f>IF(OR(ISBLANK('!0'!B1275),ISERROR('!0'!B1275)),"",'!0'!B1275)</f>
        <v/>
      </c>
      <c r="C1273" t="str">
        <f>IF(OR(ISBLANK('!0'!C1274),ISERROR('!0'!C1274)),"",'!0'!C1274)</f>
        <v/>
      </c>
      <c r="D1273" t="str">
        <f>IF(OR(ISBLANK('!0'!D1275),ISERROR('!0'!D1275)),"",'!0'!D1275)</f>
        <v/>
      </c>
      <c r="E1273" t="str">
        <f>IF(OR(ISBLANK('!0'!E1275),ISERROR('!0'!E1275)),"",'!0'!E1275)</f>
        <v/>
      </c>
      <c r="F1273" t="str">
        <f>IF(OR(ISBLANK('!0'!F1275),ISERROR('!0'!F1275)),"",'!0'!F1275)</f>
        <v/>
      </c>
      <c r="G1273" t="str">
        <f>IF(OR(ISBLANK('!0'!G1275),ISERROR('!0'!G1275)),"",'!0'!G1275)</f>
        <v/>
      </c>
      <c r="H1273" t="str">
        <f>IF(OR(ISBLANK('!0'!H1275),ISERROR('!0'!H1275)),"",'!0'!H1275)</f>
        <v/>
      </c>
      <c r="I1273" s="4" t="str">
        <f>IF(OR(ISBLANK('!0'!I1275),ISERROR('!0'!I1275)),"",'!0'!I1275)</f>
        <v/>
      </c>
      <c r="J1273" t="str">
        <f>IF(OR(ISBLANK('!0'!J1275),ISERROR('!0'!J1275)),"",'!0'!J1275)</f>
        <v/>
      </c>
      <c r="K1273" s="59" t="str">
        <f>IF(OR(ISBLANK('!0'!K1275),ISERROR('!0'!K1275)),"",'!0'!K1275)</f>
        <v/>
      </c>
      <c r="L1273" t="str">
        <f>IF(OR(ISBLANK('!0'!L1275),ISERROR('!0'!L1275)),"",'!0'!L1275)</f>
        <v/>
      </c>
      <c r="M1273" t="str">
        <f>IF(OR(ISBLANK('!0'!M1275),ISERROR('!0'!M1275)),"",'!0'!M1275)</f>
        <v/>
      </c>
      <c r="N1273" t="str">
        <f>IF(OR(ISBLANK('!0'!N1275),ISERROR('!0'!N1275)),"",'!0'!N1275)</f>
        <v/>
      </c>
      <c r="O1273" t="str">
        <f>IF(OR(ISBLANK('!0'!O1275),ISERROR('!0'!O1275)),"",'!0'!O1275)</f>
        <v/>
      </c>
      <c r="P1273" t="str">
        <f>IF(OR(ISBLANK('!0'!P1275),ISERROR('!0'!P1275)),"",'!0'!P1275)</f>
        <v/>
      </c>
      <c r="Q1273" t="str">
        <f>IF(OR(ISBLANK('!0'!Q1275),ISERROR('!0'!Q1275)),"",'!0'!Q1275)</f>
        <v/>
      </c>
      <c r="R1273" t="str">
        <f>IF(OR(ISBLANK('!0'!R1275),ISERROR('!0'!R1275)),"",'!0'!R1275)</f>
        <v/>
      </c>
      <c r="S1273" t="str">
        <f>IF(OR(ISBLANK('!0'!S1275),ISERROR('!0'!S1275)),"",'!0'!S1275)</f>
        <v/>
      </c>
      <c r="T1273" t="str">
        <f>IF(OR(ISBLANK('!0'!T1275),ISERROR('!0'!T1275)),"",'!0'!T1275)</f>
        <v/>
      </c>
      <c r="U1273" t="str">
        <f>IF(OR(ISBLANK('!0'!U1275),ISERROR('!0'!U1275)),"",'!0'!U1275)</f>
        <v/>
      </c>
      <c r="V1273" t="str">
        <f>IF(OR(ISBLANK('!0'!V1275),ISERROR('!0'!V1275)),"",'!0'!V1275)</f>
        <v/>
      </c>
      <c r="W1273" t="str">
        <f>IF(OR(ISBLANK('!0'!W1275),ISERROR('!0'!W1275)),"",'!0'!W1275)</f>
        <v/>
      </c>
      <c r="X1273" t="str">
        <f>IF(OR(ISBLANK('!0'!X1275),ISERROR('!0'!X1275)),"",'!0'!X1275)</f>
        <v/>
      </c>
      <c r="Y1273" t="str">
        <f>IF(OR(ISBLANK('!0'!Y1275),ISERROR('!0'!Y1275)),"",'!0'!Y1275)</f>
        <v/>
      </c>
      <c r="Z1273" t="str">
        <f>IF(OR(ISBLANK('!0'!Z1275),ISERROR('!0'!Z1275)),"",'!0'!Z1275)</f>
        <v/>
      </c>
      <c r="AA1273" t="str">
        <f>IF(OR(ISBLANK('!0'!AA1275),ISERROR('!0'!AA1275)),"",'!0'!AA1275)</f>
        <v/>
      </c>
      <c r="AB1273" t="str">
        <f>IF(OR(ISBLANK('!0'!AB1275),ISERROR('!0'!AB1275)),"",'!0'!AB1275)</f>
        <v/>
      </c>
      <c r="AC1273" t="str">
        <f>IF(OR(ISBLANK('!0'!AI1275),ISERROR('!0'!AI1275)),"",'!0'!AI1275)</f>
        <v/>
      </c>
      <c r="AD1273" t="str">
        <f>IF(OR(ISBLANK('!0'!AJ1275),ISERROR('!0'!AJ1275)),"",'!0'!AJ1275)</f>
        <v/>
      </c>
      <c r="AE1273" t="str">
        <f>IF(OR(ISBLANK('!0'!AK1275),ISERROR('!0'!AK1275)),"",'!0'!AK1275)</f>
        <v/>
      </c>
      <c r="AF1273" t="str">
        <f>IF(OR(ISBLANK('!0'!AL1275),ISERROR('!0'!AL1275)),"",'!0'!AL1275)</f>
        <v/>
      </c>
      <c r="AG1273" t="str">
        <f>IF(OR(ISBLANK('!0'!AM1275),ISERROR('!0'!AM1275)),"",'!0'!AM1275)</f>
        <v/>
      </c>
      <c r="AH1273" t="str">
        <f>IF(OR(ISBLANK('!0'!AN1275),ISERROR('!0'!AN1275)),"",'!0'!AN1275)</f>
        <v/>
      </c>
      <c r="AI1273" t="str">
        <f>IF(OR(ISBLANK('!0'!AO1275),ISERROR('!0'!AO1275)),"",'!0'!AO1275)</f>
        <v/>
      </c>
      <c r="AJ1273" t="str">
        <f>IF(OR(ISBLANK('!0'!AP1275),ISERROR('!0'!AP1275)),"",'!0'!AP1275)</f>
        <v/>
      </c>
      <c r="AK1273" t="str">
        <f>IF(OR(ISBLANK('!0'!AQ1275),ISERROR('!0'!AQ1275)),"",'!0'!AQ1275)</f>
        <v/>
      </c>
      <c r="AL1273" t="str">
        <f>IF(OR(ISBLANK('!0'!AR1275),ISERROR('!0'!AR1275)),"",'!0'!AR1275)</f>
        <v/>
      </c>
      <c r="AM1273" t="str">
        <f>IF(OR(ISBLANK('!0'!AS1275),ISERROR('!0'!AS1275)),"",'!0'!AS1275)</f>
        <v/>
      </c>
      <c r="AN1273" t="str">
        <f>IF(OR(ISBLANK('!0'!AT1275),ISERROR('!0'!AT1275)),"",'!0'!AT1275)</f>
        <v/>
      </c>
      <c r="AO1273" t="str">
        <f>IF(OR(ISBLANK('!0'!AU1275),ISERROR('!0'!AU1275)),"",'!0'!AU1275)</f>
        <v/>
      </c>
      <c r="AP1273" t="str">
        <f>IF(OR(ISBLANK('!0'!AV1275),ISERROR('!0'!AV1275)),"",'!0'!AV1275)</f>
        <v/>
      </c>
      <c r="AQ1273" t="str">
        <f>IF(OR(ISBLANK('!0'!AW1275),ISERROR('!0'!AW1275)),"",'!0'!AW1275)</f>
        <v/>
      </c>
      <c r="AR1273" t="str">
        <f>IF(OR(ISBLANK('!0'!AX1275),ISERROR('!0'!AX1275)),"",'!0'!AX1275)</f>
        <v/>
      </c>
      <c r="AS1273" t="str">
        <f>IF(OR(ISBLANK('!0'!AY1275),ISERROR('!0'!AY1275)),"",'!0'!AY1275)</f>
        <v/>
      </c>
      <c r="AT1273" t="str">
        <f>IF(OR(ISBLANK('!0'!AZ1275),ISERROR('!0'!AZ1275)),"",'!0'!AZ1275)</f>
        <v/>
      </c>
      <c r="AU1273" t="str">
        <f>IF(OR(ISBLANK('!0'!BA1275),ISERROR('!0'!BA1275)),"",'!0'!BA1275)</f>
        <v/>
      </c>
      <c r="AV1273" t="str">
        <f>IF(OR(ISBLANK('!0'!BB1275),ISERROR('!0'!BB1275)),"",'!0'!BB1275)</f>
        <v/>
      </c>
      <c r="AW1273" t="str">
        <f>IF(OR(ISBLANK('!0'!BC1275),ISERROR('!0'!BC1275)),"",'!0'!BC1275)</f>
        <v/>
      </c>
      <c r="AX1273" t="str">
        <f>IF(OR(ISBLANK('!0'!BD1275),ISERROR('!0'!BD1275)),"",'!0'!BD1275)</f>
        <v/>
      </c>
      <c r="AY1273" t="str">
        <f>IF(OR(ISBLANK('!0'!BE1275),ISERROR('!0'!BE1275)),"",'!0'!BE1275)</f>
        <v/>
      </c>
      <c r="AZ1273" t="str">
        <f>IF(OR(ISBLANK('!0'!BF1275),ISERROR('!0'!BF1275)),"",'!0'!BF1275)</f>
        <v/>
      </c>
      <c r="BA1273" t="str">
        <f>IF(OR(ISBLANK('!0'!BG1275),ISERROR('!0'!BG1275)),"",'!0'!BG1275)</f>
        <v/>
      </c>
      <c r="BB1273" t="str">
        <f>IF(OR(ISBLANK('!0'!BH1275),ISERROR('!0'!BH1275)),"",'!0'!BH1275)</f>
        <v/>
      </c>
      <c r="BC1273" t="str">
        <f>IF(OR(ISBLANK('!0'!BI1275),ISERROR('!0'!BI1275)),"",'!0'!BI1275)</f>
        <v/>
      </c>
    </row>
    <row r="1274" spans="1:55" ht="12.75" customHeight="1" x14ac:dyDescent="0.2">
      <c r="A1274" t="str">
        <f>IF(OR(ISBLANK('!0'!A1276),ISERROR('!0'!A1276)),"",'!0'!A1276)</f>
        <v/>
      </c>
      <c r="B1274" t="str">
        <f>IF(OR(ISBLANK('!0'!B1276),ISERROR('!0'!B1276)),"",'!0'!B1276)</f>
        <v/>
      </c>
      <c r="C1274" t="str">
        <f>IF(OR(ISBLANK('!0'!C1275),ISERROR('!0'!C1275)),"",'!0'!C1275)</f>
        <v/>
      </c>
      <c r="D1274" t="str">
        <f>IF(OR(ISBLANK('!0'!D1276),ISERROR('!0'!D1276)),"",'!0'!D1276)</f>
        <v/>
      </c>
      <c r="E1274" t="str">
        <f>IF(OR(ISBLANK('!0'!E1276),ISERROR('!0'!E1276)),"",'!0'!E1276)</f>
        <v/>
      </c>
      <c r="F1274" t="str">
        <f>IF(OR(ISBLANK('!0'!F1276),ISERROR('!0'!F1276)),"",'!0'!F1276)</f>
        <v/>
      </c>
      <c r="G1274" t="str">
        <f>IF(OR(ISBLANK('!0'!G1276),ISERROR('!0'!G1276)),"",'!0'!G1276)</f>
        <v/>
      </c>
      <c r="H1274" t="str">
        <f>IF(OR(ISBLANK('!0'!H1276),ISERROR('!0'!H1276)),"",'!0'!H1276)</f>
        <v/>
      </c>
      <c r="I1274" s="4" t="str">
        <f>IF(OR(ISBLANK('!0'!I1276),ISERROR('!0'!I1276)),"",'!0'!I1276)</f>
        <v/>
      </c>
      <c r="J1274" t="str">
        <f>IF(OR(ISBLANK('!0'!J1276),ISERROR('!0'!J1276)),"",'!0'!J1276)</f>
        <v/>
      </c>
      <c r="K1274" s="59" t="str">
        <f>IF(OR(ISBLANK('!0'!K1276),ISERROR('!0'!K1276)),"",'!0'!K1276)</f>
        <v/>
      </c>
      <c r="L1274" t="str">
        <f>IF(OR(ISBLANK('!0'!L1276),ISERROR('!0'!L1276)),"",'!0'!L1276)</f>
        <v/>
      </c>
      <c r="M1274" t="str">
        <f>IF(OR(ISBLANK('!0'!M1276),ISERROR('!0'!M1276)),"",'!0'!M1276)</f>
        <v/>
      </c>
      <c r="N1274" t="str">
        <f>IF(OR(ISBLANK('!0'!N1276),ISERROR('!0'!N1276)),"",'!0'!N1276)</f>
        <v/>
      </c>
      <c r="O1274" t="str">
        <f>IF(OR(ISBLANK('!0'!O1276),ISERROR('!0'!O1276)),"",'!0'!O1276)</f>
        <v/>
      </c>
      <c r="P1274" t="str">
        <f>IF(OR(ISBLANK('!0'!P1276),ISERROR('!0'!P1276)),"",'!0'!P1276)</f>
        <v/>
      </c>
      <c r="Q1274" t="str">
        <f>IF(OR(ISBLANK('!0'!Q1276),ISERROR('!0'!Q1276)),"",'!0'!Q1276)</f>
        <v/>
      </c>
      <c r="R1274" t="str">
        <f>IF(OR(ISBLANK('!0'!R1276),ISERROR('!0'!R1276)),"",'!0'!R1276)</f>
        <v/>
      </c>
      <c r="S1274" t="str">
        <f>IF(OR(ISBLANK('!0'!S1276),ISERROR('!0'!S1276)),"",'!0'!S1276)</f>
        <v/>
      </c>
      <c r="T1274" t="str">
        <f>IF(OR(ISBLANK('!0'!T1276),ISERROR('!0'!T1276)),"",'!0'!T1276)</f>
        <v/>
      </c>
      <c r="U1274" t="str">
        <f>IF(OR(ISBLANK('!0'!U1276),ISERROR('!0'!U1276)),"",'!0'!U1276)</f>
        <v/>
      </c>
      <c r="V1274" t="str">
        <f>IF(OR(ISBLANK('!0'!V1276),ISERROR('!0'!V1276)),"",'!0'!V1276)</f>
        <v/>
      </c>
      <c r="W1274" t="str">
        <f>IF(OR(ISBLANK('!0'!W1276),ISERROR('!0'!W1276)),"",'!0'!W1276)</f>
        <v/>
      </c>
      <c r="X1274" t="str">
        <f>IF(OR(ISBLANK('!0'!X1276),ISERROR('!0'!X1276)),"",'!0'!X1276)</f>
        <v/>
      </c>
      <c r="Y1274" t="str">
        <f>IF(OR(ISBLANK('!0'!Y1276),ISERROR('!0'!Y1276)),"",'!0'!Y1276)</f>
        <v/>
      </c>
      <c r="Z1274" t="str">
        <f>IF(OR(ISBLANK('!0'!Z1276),ISERROR('!0'!Z1276)),"",'!0'!Z1276)</f>
        <v/>
      </c>
      <c r="AA1274" t="str">
        <f>IF(OR(ISBLANK('!0'!AA1276),ISERROR('!0'!AA1276)),"",'!0'!AA1276)</f>
        <v/>
      </c>
      <c r="AB1274" t="str">
        <f>IF(OR(ISBLANK('!0'!AB1276),ISERROR('!0'!AB1276)),"",'!0'!AB1276)</f>
        <v/>
      </c>
      <c r="AC1274" t="str">
        <f>IF(OR(ISBLANK('!0'!AI1276),ISERROR('!0'!AI1276)),"",'!0'!AI1276)</f>
        <v/>
      </c>
      <c r="AD1274" t="str">
        <f>IF(OR(ISBLANK('!0'!AJ1276),ISERROR('!0'!AJ1276)),"",'!0'!AJ1276)</f>
        <v/>
      </c>
      <c r="AE1274" t="str">
        <f>IF(OR(ISBLANK('!0'!AK1276),ISERROR('!0'!AK1276)),"",'!0'!AK1276)</f>
        <v/>
      </c>
      <c r="AF1274" t="str">
        <f>IF(OR(ISBLANK('!0'!AL1276),ISERROR('!0'!AL1276)),"",'!0'!AL1276)</f>
        <v/>
      </c>
      <c r="AG1274" t="str">
        <f>IF(OR(ISBLANK('!0'!AM1276),ISERROR('!0'!AM1276)),"",'!0'!AM1276)</f>
        <v/>
      </c>
      <c r="AH1274" t="str">
        <f>IF(OR(ISBLANK('!0'!AN1276),ISERROR('!0'!AN1276)),"",'!0'!AN1276)</f>
        <v/>
      </c>
      <c r="AI1274" t="str">
        <f>IF(OR(ISBLANK('!0'!AO1276),ISERROR('!0'!AO1276)),"",'!0'!AO1276)</f>
        <v/>
      </c>
      <c r="AJ1274" t="str">
        <f>IF(OR(ISBLANK('!0'!AP1276),ISERROR('!0'!AP1276)),"",'!0'!AP1276)</f>
        <v/>
      </c>
      <c r="AK1274" t="str">
        <f>IF(OR(ISBLANK('!0'!AQ1276),ISERROR('!0'!AQ1276)),"",'!0'!AQ1276)</f>
        <v/>
      </c>
      <c r="AL1274" t="str">
        <f>IF(OR(ISBLANK('!0'!AR1276),ISERROR('!0'!AR1276)),"",'!0'!AR1276)</f>
        <v/>
      </c>
      <c r="AM1274" t="str">
        <f>IF(OR(ISBLANK('!0'!AS1276),ISERROR('!0'!AS1276)),"",'!0'!AS1276)</f>
        <v/>
      </c>
      <c r="AN1274" t="str">
        <f>IF(OR(ISBLANK('!0'!AT1276),ISERROR('!0'!AT1276)),"",'!0'!AT1276)</f>
        <v/>
      </c>
      <c r="AO1274" t="str">
        <f>IF(OR(ISBLANK('!0'!AU1276),ISERROR('!0'!AU1276)),"",'!0'!AU1276)</f>
        <v/>
      </c>
      <c r="AP1274" t="str">
        <f>IF(OR(ISBLANK('!0'!AV1276),ISERROR('!0'!AV1276)),"",'!0'!AV1276)</f>
        <v/>
      </c>
      <c r="AQ1274" t="str">
        <f>IF(OR(ISBLANK('!0'!AW1276),ISERROR('!0'!AW1276)),"",'!0'!AW1276)</f>
        <v/>
      </c>
      <c r="AR1274" t="str">
        <f>IF(OR(ISBLANK('!0'!AX1276),ISERROR('!0'!AX1276)),"",'!0'!AX1276)</f>
        <v/>
      </c>
      <c r="AS1274" t="str">
        <f>IF(OR(ISBLANK('!0'!AY1276),ISERROR('!0'!AY1276)),"",'!0'!AY1276)</f>
        <v/>
      </c>
      <c r="AT1274" t="str">
        <f>IF(OR(ISBLANK('!0'!AZ1276),ISERROR('!0'!AZ1276)),"",'!0'!AZ1276)</f>
        <v/>
      </c>
      <c r="AU1274" t="str">
        <f>IF(OR(ISBLANK('!0'!BA1276),ISERROR('!0'!BA1276)),"",'!0'!BA1276)</f>
        <v/>
      </c>
      <c r="AV1274" t="str">
        <f>IF(OR(ISBLANK('!0'!BB1276),ISERROR('!0'!BB1276)),"",'!0'!BB1276)</f>
        <v/>
      </c>
      <c r="AW1274" t="str">
        <f>IF(OR(ISBLANK('!0'!BC1276),ISERROR('!0'!BC1276)),"",'!0'!BC1276)</f>
        <v/>
      </c>
      <c r="AX1274" t="str">
        <f>IF(OR(ISBLANK('!0'!BD1276),ISERROR('!0'!BD1276)),"",'!0'!BD1276)</f>
        <v/>
      </c>
      <c r="AY1274" t="str">
        <f>IF(OR(ISBLANK('!0'!BE1276),ISERROR('!0'!BE1276)),"",'!0'!BE1276)</f>
        <v/>
      </c>
      <c r="AZ1274" t="str">
        <f>IF(OR(ISBLANK('!0'!BF1276),ISERROR('!0'!BF1276)),"",'!0'!BF1276)</f>
        <v/>
      </c>
      <c r="BA1274" t="str">
        <f>IF(OR(ISBLANK('!0'!BG1276),ISERROR('!0'!BG1276)),"",'!0'!BG1276)</f>
        <v/>
      </c>
      <c r="BB1274" t="str">
        <f>IF(OR(ISBLANK('!0'!BH1276),ISERROR('!0'!BH1276)),"",'!0'!BH1276)</f>
        <v/>
      </c>
      <c r="BC1274" t="str">
        <f>IF(OR(ISBLANK('!0'!BI1276),ISERROR('!0'!BI1276)),"",'!0'!BI1276)</f>
        <v/>
      </c>
    </row>
    <row r="1275" spans="1:55" ht="12.75" customHeight="1" x14ac:dyDescent="0.2">
      <c r="A1275" t="str">
        <f>IF(OR(ISBLANK('!0'!A1277),ISERROR('!0'!A1277)),"",'!0'!A1277)</f>
        <v/>
      </c>
      <c r="B1275" t="str">
        <f>IF(OR(ISBLANK('!0'!B1277),ISERROR('!0'!B1277)),"",'!0'!B1277)</f>
        <v/>
      </c>
      <c r="C1275" t="str">
        <f>IF(OR(ISBLANK('!0'!C1276),ISERROR('!0'!C1276)),"",'!0'!C1276)</f>
        <v/>
      </c>
      <c r="D1275" t="str">
        <f>IF(OR(ISBLANK('!0'!D1277),ISERROR('!0'!D1277)),"",'!0'!D1277)</f>
        <v/>
      </c>
      <c r="E1275" t="str">
        <f>IF(OR(ISBLANK('!0'!E1277),ISERROR('!0'!E1277)),"",'!0'!E1277)</f>
        <v/>
      </c>
      <c r="F1275" t="str">
        <f>IF(OR(ISBLANK('!0'!F1277),ISERROR('!0'!F1277)),"",'!0'!F1277)</f>
        <v/>
      </c>
      <c r="G1275" t="str">
        <f>IF(OR(ISBLANK('!0'!G1277),ISERROR('!0'!G1277)),"",'!0'!G1277)</f>
        <v/>
      </c>
      <c r="H1275" t="str">
        <f>IF(OR(ISBLANK('!0'!H1277),ISERROR('!0'!H1277)),"",'!0'!H1277)</f>
        <v/>
      </c>
      <c r="I1275" s="4" t="str">
        <f>IF(OR(ISBLANK('!0'!I1277),ISERROR('!0'!I1277)),"",'!0'!I1277)</f>
        <v/>
      </c>
      <c r="J1275" t="str">
        <f>IF(OR(ISBLANK('!0'!J1277),ISERROR('!0'!J1277)),"",'!0'!J1277)</f>
        <v/>
      </c>
      <c r="K1275" s="59" t="str">
        <f>IF(OR(ISBLANK('!0'!K1277),ISERROR('!0'!K1277)),"",'!0'!K1277)</f>
        <v/>
      </c>
      <c r="L1275" t="str">
        <f>IF(OR(ISBLANK('!0'!L1277),ISERROR('!0'!L1277)),"",'!0'!L1277)</f>
        <v/>
      </c>
      <c r="M1275" t="str">
        <f>IF(OR(ISBLANK('!0'!M1277),ISERROR('!0'!M1277)),"",'!0'!M1277)</f>
        <v/>
      </c>
      <c r="N1275" t="str">
        <f>IF(OR(ISBLANK('!0'!N1277),ISERROR('!0'!N1277)),"",'!0'!N1277)</f>
        <v/>
      </c>
      <c r="O1275" t="str">
        <f>IF(OR(ISBLANK('!0'!O1277),ISERROR('!0'!O1277)),"",'!0'!O1277)</f>
        <v/>
      </c>
      <c r="P1275" t="str">
        <f>IF(OR(ISBLANK('!0'!P1277),ISERROR('!0'!P1277)),"",'!0'!P1277)</f>
        <v/>
      </c>
      <c r="Q1275" t="str">
        <f>IF(OR(ISBLANK('!0'!Q1277),ISERROR('!0'!Q1277)),"",'!0'!Q1277)</f>
        <v/>
      </c>
      <c r="R1275" t="str">
        <f>IF(OR(ISBLANK('!0'!R1277),ISERROR('!0'!R1277)),"",'!0'!R1277)</f>
        <v/>
      </c>
      <c r="S1275" t="str">
        <f>IF(OR(ISBLANK('!0'!S1277),ISERROR('!0'!S1277)),"",'!0'!S1277)</f>
        <v/>
      </c>
      <c r="T1275" t="str">
        <f>IF(OR(ISBLANK('!0'!T1277),ISERROR('!0'!T1277)),"",'!0'!T1277)</f>
        <v/>
      </c>
      <c r="U1275" t="str">
        <f>IF(OR(ISBLANK('!0'!U1277),ISERROR('!0'!U1277)),"",'!0'!U1277)</f>
        <v/>
      </c>
      <c r="V1275" t="str">
        <f>IF(OR(ISBLANK('!0'!V1277),ISERROR('!0'!V1277)),"",'!0'!V1277)</f>
        <v/>
      </c>
      <c r="W1275" t="str">
        <f>IF(OR(ISBLANK('!0'!W1277),ISERROR('!0'!W1277)),"",'!0'!W1277)</f>
        <v/>
      </c>
      <c r="X1275" t="str">
        <f>IF(OR(ISBLANK('!0'!X1277),ISERROR('!0'!X1277)),"",'!0'!X1277)</f>
        <v/>
      </c>
      <c r="Y1275" t="str">
        <f>IF(OR(ISBLANK('!0'!Y1277),ISERROR('!0'!Y1277)),"",'!0'!Y1277)</f>
        <v/>
      </c>
      <c r="Z1275" t="str">
        <f>IF(OR(ISBLANK('!0'!Z1277),ISERROR('!0'!Z1277)),"",'!0'!Z1277)</f>
        <v/>
      </c>
      <c r="AA1275" t="str">
        <f>IF(OR(ISBLANK('!0'!AA1277),ISERROR('!0'!AA1277)),"",'!0'!AA1277)</f>
        <v/>
      </c>
      <c r="AB1275" t="str">
        <f>IF(OR(ISBLANK('!0'!AB1277),ISERROR('!0'!AB1277)),"",'!0'!AB1277)</f>
        <v/>
      </c>
      <c r="AC1275" t="str">
        <f>IF(OR(ISBLANK('!0'!AI1277),ISERROR('!0'!AI1277)),"",'!0'!AI1277)</f>
        <v/>
      </c>
      <c r="AD1275" t="str">
        <f>IF(OR(ISBLANK('!0'!AJ1277),ISERROR('!0'!AJ1277)),"",'!0'!AJ1277)</f>
        <v/>
      </c>
      <c r="AE1275" t="str">
        <f>IF(OR(ISBLANK('!0'!AK1277),ISERROR('!0'!AK1277)),"",'!0'!AK1277)</f>
        <v/>
      </c>
      <c r="AF1275" t="str">
        <f>IF(OR(ISBLANK('!0'!AL1277),ISERROR('!0'!AL1277)),"",'!0'!AL1277)</f>
        <v/>
      </c>
      <c r="AG1275" t="str">
        <f>IF(OR(ISBLANK('!0'!AM1277),ISERROR('!0'!AM1277)),"",'!0'!AM1277)</f>
        <v/>
      </c>
      <c r="AH1275" t="str">
        <f>IF(OR(ISBLANK('!0'!AN1277),ISERROR('!0'!AN1277)),"",'!0'!AN1277)</f>
        <v/>
      </c>
      <c r="AI1275" t="str">
        <f>IF(OR(ISBLANK('!0'!AO1277),ISERROR('!0'!AO1277)),"",'!0'!AO1277)</f>
        <v/>
      </c>
      <c r="AJ1275" t="str">
        <f>IF(OR(ISBLANK('!0'!AP1277),ISERROR('!0'!AP1277)),"",'!0'!AP1277)</f>
        <v/>
      </c>
      <c r="AK1275" t="str">
        <f>IF(OR(ISBLANK('!0'!AQ1277),ISERROR('!0'!AQ1277)),"",'!0'!AQ1277)</f>
        <v/>
      </c>
      <c r="AL1275" t="str">
        <f>IF(OR(ISBLANK('!0'!AR1277),ISERROR('!0'!AR1277)),"",'!0'!AR1277)</f>
        <v/>
      </c>
      <c r="AM1275" t="str">
        <f>IF(OR(ISBLANK('!0'!AS1277),ISERROR('!0'!AS1277)),"",'!0'!AS1277)</f>
        <v/>
      </c>
      <c r="AN1275" t="str">
        <f>IF(OR(ISBLANK('!0'!AT1277),ISERROR('!0'!AT1277)),"",'!0'!AT1277)</f>
        <v/>
      </c>
      <c r="AO1275" t="str">
        <f>IF(OR(ISBLANK('!0'!AU1277),ISERROR('!0'!AU1277)),"",'!0'!AU1277)</f>
        <v/>
      </c>
      <c r="AP1275" t="str">
        <f>IF(OR(ISBLANK('!0'!AV1277),ISERROR('!0'!AV1277)),"",'!0'!AV1277)</f>
        <v/>
      </c>
      <c r="AQ1275" t="str">
        <f>IF(OR(ISBLANK('!0'!AW1277),ISERROR('!0'!AW1277)),"",'!0'!AW1277)</f>
        <v/>
      </c>
      <c r="AR1275" t="str">
        <f>IF(OR(ISBLANK('!0'!AX1277),ISERROR('!0'!AX1277)),"",'!0'!AX1277)</f>
        <v/>
      </c>
      <c r="AS1275" t="str">
        <f>IF(OR(ISBLANK('!0'!AY1277),ISERROR('!0'!AY1277)),"",'!0'!AY1277)</f>
        <v/>
      </c>
      <c r="AT1275" t="str">
        <f>IF(OR(ISBLANK('!0'!AZ1277),ISERROR('!0'!AZ1277)),"",'!0'!AZ1277)</f>
        <v/>
      </c>
      <c r="AU1275" t="str">
        <f>IF(OR(ISBLANK('!0'!BA1277),ISERROR('!0'!BA1277)),"",'!0'!BA1277)</f>
        <v/>
      </c>
      <c r="AV1275" t="str">
        <f>IF(OR(ISBLANK('!0'!BB1277),ISERROR('!0'!BB1277)),"",'!0'!BB1277)</f>
        <v/>
      </c>
      <c r="AW1275" t="str">
        <f>IF(OR(ISBLANK('!0'!BC1277),ISERROR('!0'!BC1277)),"",'!0'!BC1277)</f>
        <v/>
      </c>
      <c r="AX1275" t="str">
        <f>IF(OR(ISBLANK('!0'!BD1277),ISERROR('!0'!BD1277)),"",'!0'!BD1277)</f>
        <v/>
      </c>
      <c r="AY1275" t="str">
        <f>IF(OR(ISBLANK('!0'!BE1277),ISERROR('!0'!BE1277)),"",'!0'!BE1277)</f>
        <v/>
      </c>
      <c r="AZ1275" t="str">
        <f>IF(OR(ISBLANK('!0'!BF1277),ISERROR('!0'!BF1277)),"",'!0'!BF1277)</f>
        <v/>
      </c>
      <c r="BA1275" t="str">
        <f>IF(OR(ISBLANK('!0'!BG1277),ISERROR('!0'!BG1277)),"",'!0'!BG1277)</f>
        <v/>
      </c>
      <c r="BB1275" t="str">
        <f>IF(OR(ISBLANK('!0'!BH1277),ISERROR('!0'!BH1277)),"",'!0'!BH1277)</f>
        <v/>
      </c>
      <c r="BC1275" t="str">
        <f>IF(OR(ISBLANK('!0'!BI1277),ISERROR('!0'!BI1277)),"",'!0'!BI1277)</f>
        <v/>
      </c>
    </row>
    <row r="1276" spans="1:55" x14ac:dyDescent="0.2">
      <c r="C1276" t="str">
        <f>IF(OR(ISBLANK('!0'!C1277),ISERROR('!0'!C1277)),"",'!0'!C1277)</f>
        <v/>
      </c>
    </row>
  </sheetData>
  <sheetProtection algorithmName="SHA-512" hashValue="7TdLdN8mev/e6w9Ni8zlelxp6TglMblNd9DzoMUP1rXrxdeqbW6E4FcNguUkB2NQrSKmszMCM/EY1yy5qvMd7A==" saltValue="AhMOI0cRMxrgKttg4OXuEQ==" spinCount="100000" sheet="1" objects="1" scenarios="1" formatCells="0" formatColumns="0"/>
  <mergeCells count="16">
    <mergeCell ref="B1:C1"/>
    <mergeCell ref="U4:X34"/>
    <mergeCell ref="O45:P45"/>
    <mergeCell ref="E4:G4"/>
    <mergeCell ref="O46:P47"/>
    <mergeCell ref="D7:G7"/>
    <mergeCell ref="D8:G8"/>
    <mergeCell ref="C11:F11"/>
    <mergeCell ref="C20:G20"/>
    <mergeCell ref="C21:G21"/>
    <mergeCell ref="C17:D17"/>
    <mergeCell ref="C12:F12"/>
    <mergeCell ref="C14:G14"/>
    <mergeCell ref="C15:D15"/>
    <mergeCell ref="C16:D16"/>
    <mergeCell ref="C10:G10"/>
  </mergeCells>
  <phoneticPr fontId="3" type="noConversion"/>
  <conditionalFormatting sqref="M33 M40:M41 M31:P31 K32:P32">
    <cfRule type="expression" dxfId="37" priority="1" stopIfTrue="1">
      <formula>$M$25&lt;=$N$25</formula>
    </cfRule>
  </conditionalFormatting>
  <conditionalFormatting sqref="M29:P29 L30:P30 M34:M35">
    <cfRule type="expression" dxfId="36" priority="2" stopIfTrue="1">
      <formula>$M$25&gt;$N$25</formula>
    </cfRule>
  </conditionalFormatting>
  <conditionalFormatting sqref="G11">
    <cfRule type="expression" dxfId="35" priority="3" stopIfTrue="1">
      <formula>AND(G11&lt;&gt;1,G11&lt;&gt;2)</formula>
    </cfRule>
  </conditionalFormatting>
  <conditionalFormatting sqref="G12">
    <cfRule type="expression" dxfId="34" priority="4" stopIfTrue="1">
      <formula>AND(G12&lt;&gt;2,G12&lt;&gt;1)</formula>
    </cfRule>
  </conditionalFormatting>
  <conditionalFormatting sqref="C16:D16">
    <cfRule type="expression" dxfId="33" priority="5" stopIfTrue="1">
      <formula>$G$11=1</formula>
    </cfRule>
  </conditionalFormatting>
  <conditionalFormatting sqref="C17:D17">
    <cfRule type="expression" dxfId="32" priority="6" stopIfTrue="1">
      <formula>$G$12=1</formula>
    </cfRule>
  </conditionalFormatting>
  <conditionalFormatting sqref="E16:G16">
    <cfRule type="expression" dxfId="31" priority="7" stopIfTrue="1">
      <formula>$G$11=1</formula>
    </cfRule>
  </conditionalFormatting>
  <conditionalFormatting sqref="E17:G17">
    <cfRule type="expression" dxfId="30" priority="8" stopIfTrue="1">
      <formula>$G$12=1</formula>
    </cfRule>
  </conditionalFormatting>
  <conditionalFormatting sqref="D24:D522 D23:E37">
    <cfRule type="expression" dxfId="29" priority="9" stopIfTrue="1">
      <formula>$G$11=2</formula>
    </cfRule>
  </conditionalFormatting>
  <conditionalFormatting sqref="E38:E522">
    <cfRule type="expression" dxfId="28" priority="10" stopIfTrue="1">
      <formula>$G$12=2</formula>
    </cfRule>
  </conditionalFormatting>
  <conditionalFormatting sqref="C14:G14 E15:G15 C15">
    <cfRule type="expression" dxfId="27" priority="11" stopIfTrue="1">
      <formula>OR($G$11=1,$G$12=1)</formula>
    </cfRule>
  </conditionalFormatting>
  <conditionalFormatting sqref="C20:G21 D22 F22:I22">
    <cfRule type="expression" dxfId="26" priority="12" stopIfTrue="1">
      <formula>OR($G$11=2,$G$12=2)</formula>
    </cfRule>
  </conditionalFormatting>
  <conditionalFormatting sqref="F23:G37">
    <cfRule type="expression" dxfId="25" priority="13" stopIfTrue="1">
      <formula>$G$11=2</formula>
    </cfRule>
  </conditionalFormatting>
  <conditionalFormatting sqref="E22">
    <cfRule type="expression" dxfId="24" priority="14" stopIfTrue="1">
      <formula>$G$12=2</formula>
    </cfRule>
  </conditionalFormatting>
  <conditionalFormatting sqref="M28">
    <cfRule type="expression" dxfId="23" priority="15" stopIfTrue="1">
      <formula>AND($M$28&lt;&gt;1,$M$28&lt;&gt;2)</formula>
    </cfRule>
  </conditionalFormatting>
  <hyperlinks>
    <hyperlink ref="A2:C2" location="Presentación!A1" display="Presentación"/>
  </hyperlinks>
  <pageMargins left="0.75" right="0.75" top="1" bottom="1" header="0" footer="0"/>
  <pageSetup paperSize="9" orientation="portrait" horizontalDpi="1200" verticalDpi="1200" r:id="rId1"/>
  <headerFooter alignWithMargins="0"/>
  <ignoredErrors>
    <ignoredError sqref="H14:I15" unlockedFormula="1"/>
  </ignoredErrors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6"/>
  <sheetViews>
    <sheetView showGridLines="0" workbookViewId="0">
      <selection activeCell="E10" sqref="E10"/>
    </sheetView>
  </sheetViews>
  <sheetFormatPr baseColWidth="10" defaultRowHeight="12.75" x14ac:dyDescent="0.2"/>
  <cols>
    <col min="1" max="1" width="5.5703125" customWidth="1"/>
    <col min="2" max="2" width="2.5703125" customWidth="1"/>
    <col min="3" max="3" width="12.5703125" customWidth="1"/>
    <col min="6" max="6" width="12.5703125" customWidth="1"/>
    <col min="10" max="10" width="12.42578125" bestFit="1" customWidth="1"/>
    <col min="15" max="15" width="12.7109375" bestFit="1" customWidth="1"/>
    <col min="16" max="16" width="12.5703125" customWidth="1"/>
  </cols>
  <sheetData>
    <row r="1" spans="1:10" x14ac:dyDescent="0.2">
      <c r="A1" s="8" t="s">
        <v>164</v>
      </c>
    </row>
    <row r="2" spans="1:10" x14ac:dyDescent="0.2">
      <c r="A2" s="8"/>
      <c r="B2" s="180"/>
      <c r="C2" s="180"/>
      <c r="D2" s="180"/>
      <c r="E2" s="180"/>
    </row>
    <row r="3" spans="1:10" x14ac:dyDescent="0.2">
      <c r="A3" s="8"/>
      <c r="B3" s="279">
        <v>1</v>
      </c>
      <c r="C3" t="str">
        <f>C43</f>
        <v>Información muestral:</v>
      </c>
      <c r="G3" s="165" t="s">
        <v>181</v>
      </c>
      <c r="H3" s="272" t="s">
        <v>182</v>
      </c>
    </row>
    <row r="4" spans="1:10" x14ac:dyDescent="0.2">
      <c r="A4" s="8"/>
      <c r="B4" s="279">
        <v>1</v>
      </c>
      <c r="C4" t="str">
        <f>C45</f>
        <v>Hipótesis:</v>
      </c>
    </row>
    <row r="5" spans="1:10" x14ac:dyDescent="0.2">
      <c r="A5" s="8"/>
      <c r="B5" s="279">
        <v>1</v>
      </c>
      <c r="C5" t="str">
        <f>C53</f>
        <v>Test F</v>
      </c>
    </row>
    <row r="6" spans="1:10" x14ac:dyDescent="0.2">
      <c r="A6" s="8"/>
      <c r="B6" s="279">
        <v>1</v>
      </c>
      <c r="C6" t="str">
        <f>C58</f>
        <v>Test t</v>
      </c>
    </row>
    <row r="7" spans="1:10" x14ac:dyDescent="0.2">
      <c r="A7" s="8"/>
      <c r="B7" s="288">
        <v>1</v>
      </c>
      <c r="C7" s="180" t="str">
        <f>C61</f>
        <v>Efecto</v>
      </c>
      <c r="D7" s="180"/>
      <c r="E7" s="180"/>
    </row>
    <row r="8" spans="1:10" x14ac:dyDescent="0.2">
      <c r="A8" s="8"/>
      <c r="C8" s="48" t="s">
        <v>131</v>
      </c>
      <c r="D8" s="165" t="s">
        <v>6</v>
      </c>
      <c r="E8" s="287">
        <v>1</v>
      </c>
    </row>
    <row r="9" spans="1:10" x14ac:dyDescent="0.2">
      <c r="A9" s="8"/>
      <c r="C9" s="180"/>
      <c r="D9" s="282" t="s">
        <v>167</v>
      </c>
      <c r="E9" s="290">
        <v>2</v>
      </c>
    </row>
    <row r="10" spans="1:10" x14ac:dyDescent="0.2">
      <c r="A10" s="8"/>
    </row>
    <row r="11" spans="1:10" x14ac:dyDescent="0.2">
      <c r="A11" s="8"/>
      <c r="C11" s="48"/>
      <c r="D11" s="281"/>
      <c r="E11" s="281"/>
    </row>
    <row r="12" spans="1:10" ht="12.75" customHeight="1" x14ac:dyDescent="0.2">
      <c r="A12" s="8"/>
      <c r="C12" s="859" t="str">
        <f>C27</f>
        <v xml:space="preserve">Variable: X = FIM (Puntos). Se trata de dos muestras independientes. Parámetros: µ1= valor medio en el grupo Adultos, µ2 = valor medio en el grupo adolescentes. Hipótesis: H0: µ1=µ2 (los dos grupos son homogéneos, es decir, el valor medio de FIM no depende del grupo, δ=µ1-µ2=0), H1: µ1≠µ2 (el valor medio de FIM depende del grupo). Equivalentemente, H1:δ=µ1-µ2≠0 (hay diferencia en el nivel de FIM por efecto del grupo). Se asume que el nivel de FIM es una variable aleatoria con distribución Normal. Información muestral: grupo Adultos: n1=123, m±d.t.=25,0±6,00 Puntos; grupo adolescentes: n2=87, m±d.t.=20,0±8,00 Puntos. Comparación de varianzas: H0:σ²1=σ²2, H1:σ²1≠σ²2. Fexp=1,778 &lt; F(0.10; 86, 122)=1,287; Significativo a nivel α=0.10, se debe considerar que las varianzas son distintas (el nivel de significación exacto es P=0,002). Comparación de medias: test de Welch, texp=4,930 (151 g.l.), P&lt;0,001 (como P&lt;α=0,05, la diferencia entre µ1 y µ2 es significativa). Efecto a detectar:  δ=3 Puntos con una potencia θ=80%, para un error de tipo-I α=0,05. ICα(δ)=(4,14, 5,86). El efecto es estadística y sustantivamente significativo. </v>
      </c>
      <c r="D12" s="859"/>
      <c r="E12" s="859"/>
      <c r="F12" s="859"/>
      <c r="G12" s="859"/>
      <c r="H12" s="859"/>
      <c r="I12" s="859"/>
      <c r="J12" s="859"/>
    </row>
    <row r="13" spans="1:10" x14ac:dyDescent="0.2">
      <c r="A13" s="8"/>
      <c r="C13" s="859"/>
      <c r="D13" s="859"/>
      <c r="E13" s="859"/>
      <c r="F13" s="859"/>
      <c r="G13" s="859"/>
      <c r="H13" s="859"/>
      <c r="I13" s="859"/>
      <c r="J13" s="859"/>
    </row>
    <row r="14" spans="1:10" x14ac:dyDescent="0.2">
      <c r="A14" s="8"/>
      <c r="C14" s="859"/>
      <c r="D14" s="859"/>
      <c r="E14" s="859"/>
      <c r="F14" s="859"/>
      <c r="G14" s="859"/>
      <c r="H14" s="859"/>
      <c r="I14" s="859"/>
      <c r="J14" s="859"/>
    </row>
    <row r="15" spans="1:10" x14ac:dyDescent="0.2">
      <c r="A15" s="8"/>
      <c r="C15" s="859"/>
      <c r="D15" s="859"/>
      <c r="E15" s="859"/>
      <c r="F15" s="859"/>
      <c r="G15" s="859"/>
      <c r="H15" s="859"/>
      <c r="I15" s="859"/>
      <c r="J15" s="859"/>
    </row>
    <row r="16" spans="1:10" x14ac:dyDescent="0.2">
      <c r="A16" s="8"/>
      <c r="C16" s="859"/>
      <c r="D16" s="859"/>
      <c r="E16" s="859"/>
      <c r="F16" s="859"/>
      <c r="G16" s="859"/>
      <c r="H16" s="859"/>
      <c r="I16" s="859"/>
      <c r="J16" s="859"/>
    </row>
    <row r="17" spans="1:10" x14ac:dyDescent="0.2">
      <c r="A17" s="8"/>
      <c r="C17" s="859"/>
      <c r="D17" s="859"/>
      <c r="E17" s="859"/>
      <c r="F17" s="859"/>
      <c r="G17" s="859"/>
      <c r="H17" s="859"/>
      <c r="I17" s="859"/>
      <c r="J17" s="859"/>
    </row>
    <row r="18" spans="1:10" x14ac:dyDescent="0.2">
      <c r="A18" s="8"/>
      <c r="C18" s="859"/>
      <c r="D18" s="859"/>
      <c r="E18" s="859"/>
      <c r="F18" s="859"/>
      <c r="G18" s="859"/>
      <c r="H18" s="859"/>
      <c r="I18" s="859"/>
      <c r="J18" s="859"/>
    </row>
    <row r="19" spans="1:10" x14ac:dyDescent="0.2">
      <c r="A19" s="8"/>
      <c r="C19" s="859"/>
      <c r="D19" s="859"/>
      <c r="E19" s="859"/>
      <c r="F19" s="859"/>
      <c r="G19" s="859"/>
      <c r="H19" s="859"/>
      <c r="I19" s="859"/>
      <c r="J19" s="859"/>
    </row>
    <row r="20" spans="1:10" x14ac:dyDescent="0.2">
      <c r="A20" s="8"/>
      <c r="C20" s="859"/>
      <c r="D20" s="859"/>
      <c r="E20" s="859"/>
      <c r="F20" s="859"/>
      <c r="G20" s="859"/>
      <c r="H20" s="859"/>
      <c r="I20" s="859"/>
      <c r="J20" s="859"/>
    </row>
    <row r="21" spans="1:10" x14ac:dyDescent="0.2">
      <c r="A21" s="8"/>
      <c r="C21" s="859"/>
      <c r="D21" s="859"/>
      <c r="E21" s="859"/>
      <c r="F21" s="859"/>
      <c r="G21" s="859"/>
      <c r="H21" s="859"/>
      <c r="I21" s="859"/>
      <c r="J21" s="859"/>
    </row>
    <row r="22" spans="1:10" x14ac:dyDescent="0.2">
      <c r="A22" s="8"/>
      <c r="C22" s="859"/>
      <c r="D22" s="859"/>
      <c r="E22" s="859"/>
      <c r="F22" s="859"/>
      <c r="G22" s="859"/>
      <c r="H22" s="859"/>
      <c r="I22" s="859"/>
      <c r="J22" s="859"/>
    </row>
    <row r="23" spans="1:10" x14ac:dyDescent="0.2">
      <c r="A23" s="8"/>
      <c r="C23" s="859"/>
      <c r="D23" s="859"/>
      <c r="E23" s="859"/>
      <c r="F23" s="859"/>
      <c r="G23" s="859"/>
      <c r="H23" s="859"/>
      <c r="I23" s="859"/>
      <c r="J23" s="859"/>
    </row>
    <row r="24" spans="1:10" x14ac:dyDescent="0.2">
      <c r="A24" s="8"/>
      <c r="C24" s="859"/>
      <c r="D24" s="859"/>
      <c r="E24" s="859"/>
      <c r="F24" s="859"/>
      <c r="G24" s="859"/>
      <c r="H24" s="859"/>
      <c r="I24" s="859"/>
      <c r="J24" s="859"/>
    </row>
    <row r="25" spans="1:10" x14ac:dyDescent="0.2">
      <c r="A25" s="8"/>
      <c r="C25" s="300"/>
      <c r="D25" s="300"/>
      <c r="E25" s="300"/>
      <c r="F25" s="300"/>
      <c r="G25" s="300"/>
      <c r="H25" s="300"/>
      <c r="I25" s="300"/>
      <c r="J25" s="300"/>
    </row>
    <row r="26" spans="1:10" x14ac:dyDescent="0.2">
      <c r="B26" s="179" t="s">
        <v>172</v>
      </c>
      <c r="C26" s="283"/>
      <c r="D26" s="283"/>
      <c r="E26" s="283"/>
      <c r="F26" s="283"/>
      <c r="G26" s="283"/>
      <c r="H26" s="283"/>
      <c r="I26" s="283"/>
      <c r="J26" s="283"/>
    </row>
    <row r="27" spans="1:10" ht="12.75" customHeight="1" x14ac:dyDescent="0.2">
      <c r="C27" s="856" t="str">
        <f>D52&amp;D43&amp;D57&amp;D60&amp;D65</f>
        <v xml:space="preserve">Variable: X = FIM (Puntos). Se trata de dos muestras independientes. Parámetros: µ1= valor medio en el grupo Adultos, µ2 = valor medio en el grupo adolescentes. Hipótesis: H0: µ1=µ2 (los dos grupos son homogéneos, es decir, el valor medio de FIM no depende del grupo, δ=µ1-µ2=0), H1: µ1≠µ2 (el valor medio de FIM depende del grupo). Equivalentemente, H1:δ=µ1-µ2≠0 (hay diferencia en el nivel de FIM por efecto del grupo). Se asume que el nivel de FIM es una variable aleatoria con distribución Normal. Información muestral: grupo Adultos: n1=123, m±d.t.=25,0±6,00 Puntos; grupo adolescentes: n2=87, m±d.t.=20,0±8,00 Puntos. Comparación de varianzas: H0:σ²1=σ²2, H1:σ²1≠σ²2. Fexp=1,778 &lt; F(0.10; 86, 122)=1,287; Significativo a nivel α=0.10, se debe considerar que las varianzas son distintas (el nivel de significación exacto es P=0,002). Comparación de medias: test de Welch, texp=4,930 (151 g.l.), P&lt;0,001 (como P&lt;α=0,05, la diferencia entre µ1 y µ2 es significativa). Efecto a detectar:  δ=3 Puntos con una potencia θ=80%, para un error de tipo-I α=0,05. ICα(δ)=(4,14, 5,86). El efecto es estadística y sustantivamente significativo. </v>
      </c>
      <c r="D27" s="856"/>
      <c r="E27" s="856"/>
      <c r="F27" s="856"/>
      <c r="G27" s="856"/>
      <c r="H27" s="856"/>
      <c r="I27" s="856"/>
      <c r="J27" s="856"/>
    </row>
    <row r="28" spans="1:10" x14ac:dyDescent="0.2">
      <c r="C28" s="857"/>
      <c r="D28" s="857"/>
      <c r="E28" s="857"/>
      <c r="F28" s="857"/>
      <c r="G28" s="857"/>
      <c r="H28" s="857"/>
      <c r="I28" s="857"/>
      <c r="J28" s="857"/>
    </row>
    <row r="29" spans="1:10" x14ac:dyDescent="0.2">
      <c r="C29" s="857"/>
      <c r="D29" s="857"/>
      <c r="E29" s="857"/>
      <c r="F29" s="857"/>
      <c r="G29" s="857"/>
      <c r="H29" s="857"/>
      <c r="I29" s="857"/>
      <c r="J29" s="857"/>
    </row>
    <row r="30" spans="1:10" x14ac:dyDescent="0.2">
      <c r="C30" s="857"/>
      <c r="D30" s="857"/>
      <c r="E30" s="857"/>
      <c r="F30" s="857"/>
      <c r="G30" s="857"/>
      <c r="H30" s="857"/>
      <c r="I30" s="857"/>
      <c r="J30" s="857"/>
    </row>
    <row r="31" spans="1:10" x14ac:dyDescent="0.2">
      <c r="C31" s="857"/>
      <c r="D31" s="857"/>
      <c r="E31" s="857"/>
      <c r="F31" s="857"/>
      <c r="G31" s="857"/>
      <c r="H31" s="857"/>
      <c r="I31" s="857"/>
      <c r="J31" s="857"/>
    </row>
    <row r="32" spans="1:10" x14ac:dyDescent="0.2">
      <c r="C32" s="857"/>
      <c r="D32" s="857"/>
      <c r="E32" s="857"/>
      <c r="F32" s="857"/>
      <c r="G32" s="857"/>
      <c r="H32" s="857"/>
      <c r="I32" s="857"/>
      <c r="J32" s="857"/>
    </row>
    <row r="33" spans="2:22" x14ac:dyDescent="0.2">
      <c r="C33" s="857"/>
      <c r="D33" s="857"/>
      <c r="E33" s="857"/>
      <c r="F33" s="857"/>
      <c r="G33" s="857"/>
      <c r="H33" s="857"/>
      <c r="I33" s="857"/>
      <c r="J33" s="857"/>
    </row>
    <row r="34" spans="2:22" x14ac:dyDescent="0.2">
      <c r="C34" s="857"/>
      <c r="D34" s="857"/>
      <c r="E34" s="857"/>
      <c r="F34" s="857"/>
      <c r="G34" s="857"/>
      <c r="H34" s="857"/>
      <c r="I34" s="857"/>
      <c r="J34" s="857"/>
    </row>
    <row r="35" spans="2:22" x14ac:dyDescent="0.2">
      <c r="C35" s="857"/>
      <c r="D35" s="857"/>
      <c r="E35" s="857"/>
      <c r="F35" s="857"/>
      <c r="G35" s="857"/>
      <c r="H35" s="857"/>
      <c r="I35" s="857"/>
      <c r="J35" s="857"/>
    </row>
    <row r="36" spans="2:22" x14ac:dyDescent="0.2">
      <c r="C36" s="858"/>
      <c r="D36" s="858"/>
      <c r="E36" s="858"/>
      <c r="F36" s="858"/>
      <c r="G36" s="858"/>
      <c r="H36" s="858"/>
      <c r="I36" s="858"/>
      <c r="J36" s="858"/>
    </row>
    <row r="37" spans="2:22" x14ac:dyDescent="0.2">
      <c r="C37" s="48"/>
      <c r="D37" s="57"/>
      <c r="E37" s="57"/>
    </row>
    <row r="38" spans="2:22" x14ac:dyDescent="0.2">
      <c r="B38" s="179" t="s">
        <v>168</v>
      </c>
      <c r="C38" s="48"/>
      <c r="D38" s="57"/>
      <c r="E38" s="57"/>
    </row>
    <row r="39" spans="2:22" s="285" customFormat="1" x14ac:dyDescent="0.2">
      <c r="C39" s="239" t="s">
        <v>127</v>
      </c>
      <c r="D39" s="239"/>
      <c r="E39" s="240" t="s">
        <v>128</v>
      </c>
      <c r="F39" s="240" t="s">
        <v>129</v>
      </c>
      <c r="G39" s="240" t="s">
        <v>130</v>
      </c>
      <c r="H39" s="246" t="s">
        <v>135</v>
      </c>
      <c r="I39" s="246" t="s">
        <v>142</v>
      </c>
      <c r="J39" s="246" t="s">
        <v>143</v>
      </c>
      <c r="K39" s="240" t="s">
        <v>174</v>
      </c>
      <c r="L39" s="241" t="str">
        <f>"m"&amp;E39&amp;"d.t."</f>
        <v>m±d.t.</v>
      </c>
      <c r="M39" s="286" t="s">
        <v>175</v>
      </c>
      <c r="N39" s="285" t="str">
        <f>K39&amp;1</f>
        <v>µ1</v>
      </c>
      <c r="O39" s="285" t="str">
        <f>K39&amp;2</f>
        <v>µ2</v>
      </c>
      <c r="P39" s="285" t="str">
        <f>G39&amp;"="&amp;N39&amp;"-"&amp;O39</f>
        <v>δ=µ1-µ2</v>
      </c>
      <c r="Q39" s="285" t="s">
        <v>177</v>
      </c>
      <c r="R39" s="285" t="s">
        <v>178</v>
      </c>
      <c r="S39" s="291" t="s">
        <v>176</v>
      </c>
      <c r="T39" s="285" t="str">
        <f>S39&amp;F39</f>
        <v>σ²</v>
      </c>
      <c r="U39" s="285" t="str">
        <f>T39&amp;1</f>
        <v>σ²1</v>
      </c>
      <c r="V39" s="285" t="str">
        <f>T39&amp;2</f>
        <v>σ²2</v>
      </c>
    </row>
    <row r="40" spans="2:22" s="285" customFormat="1" x14ac:dyDescent="0.2">
      <c r="B40" s="294"/>
      <c r="C40" s="239" t="s">
        <v>169</v>
      </c>
      <c r="D40" s="239"/>
      <c r="E40" s="297" t="s">
        <v>11</v>
      </c>
      <c r="F40" s="239" t="str">
        <f>"#########0,"&amp;REPT(0,E8)</f>
        <v>#########0,0</v>
      </c>
      <c r="G40" s="297" t="s">
        <v>167</v>
      </c>
      <c r="H40" s="239" t="str">
        <f>"########0,"&amp;REPT(0,E9)</f>
        <v>########0,00</v>
      </c>
      <c r="I40" s="239"/>
      <c r="J40" s="239" t="s">
        <v>170</v>
      </c>
      <c r="K40" s="239" t="s">
        <v>171</v>
      </c>
      <c r="L40" s="239"/>
      <c r="M40" s="239"/>
    </row>
    <row r="41" spans="2:22" x14ac:dyDescent="0.2">
      <c r="B41" s="8"/>
      <c r="C41" t="s">
        <v>126</v>
      </c>
      <c r="E41" s="295" t="str">
        <f>'!0'!C13</f>
        <v>Adultos</v>
      </c>
      <c r="F41" s="295">
        <f>'2 muestras independientes'!M8</f>
        <v>123</v>
      </c>
      <c r="G41" s="296">
        <f>'2 muestras independientes'!N8</f>
        <v>25</v>
      </c>
      <c r="H41" s="296">
        <f>'2 muestras independientes'!O8</f>
        <v>6</v>
      </c>
      <c r="I41" s="161" t="str">
        <f>E41&amp;": n1="&amp;F41&amp;","&amp;" "&amp;$L$39&amp;"="&amp;TEXT(ROUND(G41,E$8),$F$40)&amp;$E$39&amp;TEXT(ROUND(H41,E$9),$H$40)&amp;" "&amp;$G$61</f>
        <v>Adultos: n1=123, m±d.t.=25,0±6,00 Puntos</v>
      </c>
    </row>
    <row r="42" spans="2:22" x14ac:dyDescent="0.2">
      <c r="E42" s="295" t="str">
        <f>'!0'!C14</f>
        <v>adolescentes</v>
      </c>
      <c r="F42" s="295">
        <f>'2 muestras independientes'!M9</f>
        <v>87</v>
      </c>
      <c r="G42" s="296">
        <f>'2 muestras independientes'!N9</f>
        <v>20</v>
      </c>
      <c r="H42" s="296">
        <f>'2 muestras independientes'!O9</f>
        <v>8</v>
      </c>
      <c r="I42" s="161" t="str">
        <f>E42&amp;": n2="&amp;F42&amp;","&amp;" "&amp;$L$39&amp;"="&amp;TEXT(ROUND(G42,E$8),$F$40)&amp;$E$39&amp;TEXT(ROUND(H42,E$9),$H$40)&amp;" "&amp;$G$61</f>
        <v>adolescentes: n2=87, m±d.t.=20,0±8,00 Puntos</v>
      </c>
    </row>
    <row r="43" spans="2:22" x14ac:dyDescent="0.2">
      <c r="B43" s="289">
        <f>B3</f>
        <v>1</v>
      </c>
      <c r="C43" s="293" t="s">
        <v>165</v>
      </c>
      <c r="D43" s="243" t="str">
        <f>IF(B43=1,C43&amp;" "&amp;"grupo "&amp;I41&amp;"; "&amp;"grupo "&amp;I42&amp;". ","")</f>
        <v xml:space="preserve">Información muestral: grupo Adultos: n1=123, m±d.t.=25,0±6,00 Puntos; grupo adolescentes: n2=87, m±d.t.=20,0±8,00 Puntos. </v>
      </c>
      <c r="E43" s="213"/>
      <c r="F43" s="213"/>
      <c r="G43" s="213"/>
      <c r="H43" s="213"/>
      <c r="I43" s="213"/>
      <c r="J43" s="213"/>
      <c r="K43" s="213"/>
      <c r="L43" s="213"/>
      <c r="M43" s="226"/>
    </row>
    <row r="44" spans="2:22" x14ac:dyDescent="0.2">
      <c r="B44" s="289"/>
      <c r="C44" s="165"/>
      <c r="D44" s="242"/>
    </row>
    <row r="45" spans="2:22" x14ac:dyDescent="0.2">
      <c r="B45" s="289">
        <f>B4</f>
        <v>1</v>
      </c>
      <c r="C45" t="s">
        <v>173</v>
      </c>
      <c r="D45" t="str">
        <f>"Variable: X = "&amp;'!0'!E6&amp;" ("&amp;'!0'!G7&amp;"). "</f>
        <v xml:space="preserve">Variable: X = FIM (Puntos). </v>
      </c>
    </row>
    <row r="46" spans="2:22" x14ac:dyDescent="0.2">
      <c r="D46" s="48" t="s">
        <v>180</v>
      </c>
    </row>
    <row r="47" spans="2:22" x14ac:dyDescent="0.2">
      <c r="D47" t="str">
        <f>"Parámetros: "&amp;K39&amp;"1= "&amp;H3&amp;" medio en el grupo "&amp;'!0'!C13&amp;", "&amp;RMI!K39&amp;"2 = "&amp;H3&amp;" medio en el grupo "&amp;'!0'!D10&amp;". "</f>
        <v xml:space="preserve">Parámetros: µ1= valor medio en el grupo Adultos, µ2 = valor medio en el grupo adolescentes. </v>
      </c>
    </row>
    <row r="48" spans="2:22" x14ac:dyDescent="0.2">
      <c r="D48" t="str">
        <f>"Hipótesis: H0: "&amp;K39&amp;"1="&amp;K39&amp;"2 (los dos grupos son homogéneos, es decir, el "&amp;H3&amp;" medio de "&amp;'!0'!E6&amp;" no depende del grupo, "&amp;P39&amp;"=0), "</f>
        <v xml:space="preserve">Hipótesis: H0: µ1=µ2 (los dos grupos son homogéneos, es decir, el valor medio de FIM no depende del grupo, δ=µ1-µ2=0), </v>
      </c>
    </row>
    <row r="49" spans="2:18" x14ac:dyDescent="0.2">
      <c r="D49" t="str">
        <f>"H1: "&amp;K39&amp;"1"&amp;M39&amp;K39&amp;"2 (el "&amp;H3&amp;" medio de "&amp;'!0'!E6&amp;" depende del grupo). "</f>
        <v xml:space="preserve">H1: µ1≠µ2 (el valor medio de FIM depende del grupo). </v>
      </c>
    </row>
    <row r="50" spans="2:18" x14ac:dyDescent="0.2">
      <c r="D50" t="str">
        <f>"Equivalentemente, H1:"&amp;G39&amp;"="&amp;N39&amp;"-"&amp;O39&amp;M39&amp;"0 (hay diferencia en el nivel de "&amp;'!0'!E6&amp;" por efecto del grupo). "</f>
        <v xml:space="preserve">Equivalentemente, H1:δ=µ1-µ2≠0 (hay diferencia en el nivel de FIM por efecto del grupo). </v>
      </c>
    </row>
    <row r="51" spans="2:18" x14ac:dyDescent="0.2">
      <c r="D51" t="str">
        <f>"Se asume que el nivel de "&amp;'!0'!E6&amp;" es una variable aleatoria con distribución Normal."</f>
        <v>Se asume que el nivel de FIM es una variable aleatoria con distribución Normal.</v>
      </c>
    </row>
    <row r="52" spans="2:18" x14ac:dyDescent="0.2">
      <c r="D52" s="299" t="str">
        <f>IF(B45,D45&amp;D46&amp;D47&amp;D48&amp;D49&amp;D50&amp;D51&amp;" ","")</f>
        <v xml:space="preserve">Variable: X = FIM (Puntos). Se trata de dos muestras independientes. Parámetros: µ1= valor medio en el grupo Adultos, µ2 = valor medio en el grupo adolescentes. Hipótesis: H0: µ1=µ2 (los dos grupos son homogéneos, es decir, el valor medio de FIM no depende del grupo, δ=µ1-µ2=0), H1: µ1≠µ2 (el valor medio de FIM depende del grupo). Equivalentemente, H1:δ=µ1-µ2≠0 (hay diferencia en el nivel de FIM por efecto del grupo). Se asume que el nivel de FIM es una variable aleatoria con distribución Normal. </v>
      </c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</row>
    <row r="53" spans="2:18" x14ac:dyDescent="0.2">
      <c r="B53" s="289">
        <f>B5</f>
        <v>1</v>
      </c>
      <c r="C53" s="298" t="s">
        <v>134</v>
      </c>
    </row>
    <row r="54" spans="2:18" x14ac:dyDescent="0.2">
      <c r="B54" s="289"/>
      <c r="C54" s="165"/>
      <c r="D54" s="161" t="s">
        <v>136</v>
      </c>
      <c r="F54" t="str">
        <f>Q39&amp;U39&amp;"="&amp;V39</f>
        <v>H0:σ²1=σ²2</v>
      </c>
      <c r="G54" t="str">
        <f>R39&amp;U39&amp;M39&amp;V39</f>
        <v>H1:σ²1≠σ²2</v>
      </c>
    </row>
    <row r="55" spans="2:18" x14ac:dyDescent="0.2">
      <c r="D55" s="161" t="str">
        <f>"Fexp="&amp;TEXT(ROUND('2 muestras independientes'!M25,3),$K$40)</f>
        <v>Fexp=1,778</v>
      </c>
      <c r="F55" s="161" t="str">
        <f>"F(0.10; "&amp;'!0'!AF25&amp;", "&amp;'!0'!AG25&amp;")="&amp;TEXT(ROUND('2 muestras independientes'!N25,3),K40)</f>
        <v>F(0.10; 86, 122)=1,287</v>
      </c>
      <c r="G55" s="161" t="str">
        <f>IF(L55," &lt; "," &gt; ")</f>
        <v xml:space="preserve"> &lt; </v>
      </c>
      <c r="H55" s="161" t="str">
        <f>IF(L55=0,"No significativo a nivel "&amp;H39&amp;"=0.10, se puede considerar que las  varianzas son iguales", "Significativo a nivel "&amp;H39&amp;"=0.10, se debe considerar que las varianzas son distintas")&amp;" ("&amp;D56&amp;")"</f>
        <v>Significativo a nivel α=0.10, se debe considerar que las varianzas son distintas (el nivel de significación exacto es P=0,002)</v>
      </c>
      <c r="J55" s="161"/>
      <c r="K55" s="161"/>
      <c r="L55" s="292">
        <f>IF('2 muestras independientes'!M25&lt;='2 muestras independientes'!N25,0,1)</f>
        <v>1</v>
      </c>
      <c r="M55" s="161" t="s">
        <v>140</v>
      </c>
    </row>
    <row r="56" spans="2:18" x14ac:dyDescent="0.2">
      <c r="D56" s="161" t="str">
        <f>"el nivel de significación exacto es "&amp;H56</f>
        <v>el nivel de significación exacto es P=0,002</v>
      </c>
      <c r="E56" s="161"/>
      <c r="F56" s="161"/>
      <c r="G56" s="259">
        <f>'!0'!O29</f>
        <v>1.7363481346169165E-3</v>
      </c>
      <c r="H56" s="161" t="str">
        <f>IF(G56&lt;0.001,"P&lt;0,001","P="&amp;TEXT(G56,"0,000"))</f>
        <v>P=0,002</v>
      </c>
      <c r="I56" s="161"/>
      <c r="J56" s="161"/>
      <c r="K56" s="161"/>
      <c r="L56" s="161"/>
    </row>
    <row r="57" spans="2:18" x14ac:dyDescent="0.2">
      <c r="D57" s="244" t="str">
        <f>IF(B53,D54&amp;" "&amp;F54&amp;", "&amp;G54&amp;". "&amp;D55&amp;G55&amp;F55&amp;"; "&amp;H55&amp;". ","")</f>
        <v xml:space="preserve">Comparación de varianzas: H0:σ²1=σ²2, H1:σ²1≠σ²2. Fexp=1,778 &lt; F(0.10; 86, 122)=1,287; Significativo a nivel α=0.10, se debe considerar que las varianzas son distintas (el nivel de significación exacto es P=0,002). </v>
      </c>
      <c r="E57" s="180"/>
      <c r="F57" s="180"/>
      <c r="G57" s="180"/>
      <c r="H57" s="180"/>
      <c r="I57" s="180"/>
      <c r="J57" s="180"/>
      <c r="K57" s="180"/>
      <c r="L57" s="180"/>
      <c r="P57" s="161" t="str">
        <f>"entre "&amp;K39&amp;"1 y "&amp;K39&amp;"2"</f>
        <v>entre µ1 y µ2</v>
      </c>
    </row>
    <row r="58" spans="2:18" x14ac:dyDescent="0.2">
      <c r="B58" s="289">
        <f>B6</f>
        <v>1</v>
      </c>
      <c r="C58" s="298" t="s">
        <v>137</v>
      </c>
      <c r="D58" s="161" t="s">
        <v>138</v>
      </c>
      <c r="E58" s="161" t="str">
        <f>IF(L55=0,"test de Student","test de Welch")</f>
        <v>test de Welch</v>
      </c>
      <c r="F58" s="247" t="s">
        <v>139</v>
      </c>
      <c r="G58" s="248">
        <f>(IF(L55=0,ROUND('2 muestras independientes'!N30,2),ROUND('2 muestras independientes'!N32,2)))</f>
        <v>4.93</v>
      </c>
      <c r="H58" s="161">
        <f>IF(L55=0,'2 muestras independientes'!O30,TRUNC('2 muestras independientes'!O32,0))</f>
        <v>151</v>
      </c>
      <c r="I58" s="161" t="s">
        <v>163</v>
      </c>
      <c r="J58" s="284">
        <f>'!0'!U48</f>
        <v>2.1362081228467568E-6</v>
      </c>
      <c r="L58" s="161">
        <f>IF(J58&lt;0.05,1,0)</f>
        <v>1</v>
      </c>
      <c r="M58" s="161" t="s">
        <v>145</v>
      </c>
      <c r="P58" s="161" t="str">
        <f>"(como P&gt;"&amp;H39&amp;"=0,05, la diferencia "&amp;P57&amp;" no es significativa)"</f>
        <v>(como P&gt;α=0,05, la diferencia entre µ1 y µ2 no es significativa)</v>
      </c>
    </row>
    <row r="59" spans="2:18" x14ac:dyDescent="0.2">
      <c r="F59" t="s">
        <v>179</v>
      </c>
      <c r="G59" t="str">
        <f>TEXT(G58,"#####0,000")</f>
        <v>4,930</v>
      </c>
      <c r="K59" s="249" t="str">
        <f>TEXT(IF(L55=0,'2 muestras independientes'!P30,'2 muestras independientes'!P32),K40)</f>
        <v>0,000</v>
      </c>
      <c r="L59" s="161" t="str">
        <f>IF(J58&lt;0.001,"P&lt;0,001","P="&amp;TEXT(ROUND(J58,3),"0,000"))</f>
        <v>P&lt;0,001</v>
      </c>
      <c r="P59" s="253" t="str">
        <f>"(como P&lt;α=0,05, la diferencia "&amp;P57&amp;" es significativa)"</f>
        <v>(como P&lt;α=0,05, la diferencia entre µ1 y µ2 es significativa)</v>
      </c>
    </row>
    <row r="60" spans="2:18" x14ac:dyDescent="0.2">
      <c r="D60" s="244" t="str">
        <f>IF(B58=1,D58&amp;" "&amp;E58&amp;", "&amp;F58&amp;G59&amp;" ("&amp;H58&amp;I58&amp;"), "&amp;L59&amp;" "&amp;IF(L58=0,P58,P59)&amp;". ","")</f>
        <v xml:space="preserve">Comparación de medias: test de Welch, texp=4,930 (151 g.l.), P&lt;0,001 (como P&lt;α=0,05, la diferencia entre µ1 y µ2 es significativa). </v>
      </c>
      <c r="E60" s="180"/>
      <c r="F60" s="180"/>
      <c r="G60" s="180"/>
      <c r="H60" s="180"/>
      <c r="I60" s="180"/>
      <c r="J60" s="180"/>
      <c r="K60" s="180"/>
      <c r="O60" s="180"/>
      <c r="P60" s="180"/>
      <c r="Q60" s="180"/>
      <c r="R60" s="180"/>
    </row>
    <row r="61" spans="2:18" x14ac:dyDescent="0.2">
      <c r="B61" s="289">
        <f>B7</f>
        <v>1</v>
      </c>
      <c r="C61" s="298" t="s">
        <v>141</v>
      </c>
      <c r="D61" s="48" t="s">
        <v>166</v>
      </c>
      <c r="E61" t="str">
        <f>G39&amp;"="</f>
        <v>δ=</v>
      </c>
      <c r="F61" s="151">
        <f>'2 muestras independientes'!N46</f>
        <v>3</v>
      </c>
      <c r="G61" t="str">
        <f>'!0'!G7</f>
        <v>Puntos</v>
      </c>
      <c r="H61" s="165" t="s">
        <v>146</v>
      </c>
      <c r="I61" s="250">
        <f>'2 muestras independientes'!N45</f>
        <v>0.8</v>
      </c>
      <c r="J61" s="165" t="s">
        <v>147</v>
      </c>
      <c r="K61" s="250">
        <f>1-I61</f>
        <v>0.19999999999999996</v>
      </c>
      <c r="L61" s="165" t="s">
        <v>148</v>
      </c>
      <c r="M61" s="251">
        <f>K61*2</f>
        <v>0.39999999999999991</v>
      </c>
      <c r="O61" s="252" t="s">
        <v>151</v>
      </c>
      <c r="P61" s="254">
        <f>-F61</f>
        <v>-3</v>
      </c>
      <c r="Q61" s="254">
        <f>F61</f>
        <v>3</v>
      </c>
      <c r="R61" s="255"/>
    </row>
    <row r="62" spans="2:18" x14ac:dyDescent="0.2">
      <c r="D62" s="48" t="s">
        <v>144</v>
      </c>
      <c r="E62" t="str">
        <f>IF(L58,H39&amp;"=0,05","2"&amp;I39&amp;"="&amp;M61)</f>
        <v>α=0,05</v>
      </c>
      <c r="F62" s="165" t="s">
        <v>149</v>
      </c>
      <c r="G62" s="184">
        <f>IF(L58=0,'2 muestras independientes'!P16,'2 muestras independientes'!M47)</f>
        <v>4.1441261990795937</v>
      </c>
      <c r="H62" s="184">
        <f>IF(L58=0,'2 muestras independientes'!Q16,'2 muestras independientes'!N47)</f>
        <v>5.8558738009204063</v>
      </c>
      <c r="I62" s="57" t="str">
        <f>IF(L58=1,"IC"&amp;H39&amp;"("&amp;G39&amp;")=",  "IC2"&amp;I39&amp;"("&amp;G39&amp;") = ")</f>
        <v>ICα(δ)=</v>
      </c>
      <c r="J62" t="str">
        <f>"("&amp;TEXT(ROUND(G62,E9),H40)&amp;", "&amp;TEXT(ROUND(H62,E9),H40)&amp;")"</f>
        <v>(4,14, 5,86)</v>
      </c>
      <c r="O62" s="161" t="s">
        <v>150</v>
      </c>
      <c r="P62" s="256">
        <f>MIN(G62:H62)</f>
        <v>4.1441261990795937</v>
      </c>
      <c r="Q62" s="256">
        <f>MAX(G62:H62)</f>
        <v>5.8558738009204063</v>
      </c>
      <c r="R62" s="255"/>
    </row>
    <row r="63" spans="2:18" x14ac:dyDescent="0.2">
      <c r="D63" t="str">
        <f>P66</f>
        <v>El efecto es estadística y sustantivamente significativo</v>
      </c>
      <c r="O63" s="161" t="s">
        <v>154</v>
      </c>
      <c r="P63" s="255" t="b">
        <f>P62&gt;P61</f>
        <v>1</v>
      </c>
      <c r="Q63" s="255" t="b">
        <f>Q62&lt;Q61</f>
        <v>0</v>
      </c>
      <c r="R63" s="255"/>
    </row>
    <row r="64" spans="2:18" x14ac:dyDescent="0.2">
      <c r="D64" t="str">
        <f>"con una potencia "&amp;J39&amp;"="&amp;I61*100&amp;"%, para un error de tipo-I "&amp;H39&amp;"=0,05"</f>
        <v>con una potencia θ=80%, para un error de tipo-I α=0,05</v>
      </c>
      <c r="O64" s="245" t="s">
        <v>152</v>
      </c>
      <c r="P64" s="257" t="str">
        <f>IF(AND(P63,Q63),"Decisión por Ho fiable (se dispone de un "&amp;I61*100&amp;"% de potencia)","Decisión por Ho no fiable, la potencia es inferior al "&amp;I61*100&amp;"%")</f>
        <v>Decisión por Ho no fiable, la potencia es inferior al 80%</v>
      </c>
      <c r="Q64" s="257"/>
      <c r="R64" s="257"/>
    </row>
    <row r="65" spans="3:18" x14ac:dyDescent="0.2">
      <c r="C65" s="180"/>
      <c r="D65" s="244" t="str">
        <f>IF(B61=1,D61&amp;" "&amp;E61&amp;F61&amp;" "&amp;G61&amp;" "&amp;D64&amp;". "&amp;I62&amp;J62&amp;". "&amp;D63&amp;". ","")</f>
        <v xml:space="preserve">Efecto a detectar:  δ=3 Puntos con una potencia θ=80%, para un error de tipo-I α=0,05. ICα(δ)=(4,14, 5,86). El efecto es estadística y sustantivamente significativo. </v>
      </c>
      <c r="E65" s="180"/>
      <c r="F65" s="180"/>
      <c r="G65" s="180"/>
      <c r="H65" s="180"/>
      <c r="I65" s="180"/>
      <c r="J65" s="180"/>
      <c r="K65" s="180"/>
      <c r="L65" s="180"/>
      <c r="O65" s="253" t="s">
        <v>153</v>
      </c>
      <c r="P65" s="258" t="str">
        <f>IF(AND(P63,Q63),"El efecto detectado es irrelevante","El efecto es estadística y sustantivamente significativo")</f>
        <v>El efecto es estadística y sustantivamente significativo</v>
      </c>
      <c r="Q65" s="258"/>
      <c r="R65" s="258"/>
    </row>
    <row r="66" spans="3:18" x14ac:dyDescent="0.2">
      <c r="O66" s="161" t="s">
        <v>155</v>
      </c>
      <c r="P66" s="242" t="str">
        <f>IF(L58=0,P64,P65)</f>
        <v>El efecto es estadística y sustantivamente significativo</v>
      </c>
    </row>
  </sheetData>
  <sheetProtection formatCells="0"/>
  <mergeCells count="2">
    <mergeCell ref="C27:J36"/>
    <mergeCell ref="C12:J24"/>
  </mergeCells>
  <pageMargins left="0.7" right="0.7" top="0.75" bottom="0.75" header="0.3" footer="0.3"/>
  <pageSetup paperSize="9" orientation="portrait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24">
    <pageSetUpPr fitToPage="1"/>
  </sheetPr>
  <dimension ref="A1:AL525"/>
  <sheetViews>
    <sheetView showGridLines="0" workbookViewId="0">
      <pane ySplit="4" topLeftCell="A5" activePane="bottomLeft" state="frozenSplit"/>
      <selection activeCell="J54" sqref="J54"/>
      <selection pane="bottomLeft" activeCell="N32" sqref="N32"/>
    </sheetView>
  </sheetViews>
  <sheetFormatPr baseColWidth="10" defaultRowHeight="12.75" customHeight="1" x14ac:dyDescent="0.2"/>
  <cols>
    <col min="1" max="1" width="1.85546875" customWidth="1"/>
    <col min="2" max="2" width="3.85546875" customWidth="1"/>
    <col min="3" max="3" width="4.5703125" customWidth="1"/>
    <col min="4" max="4" width="13.28515625" customWidth="1"/>
    <col min="5" max="5" width="11.85546875" customWidth="1"/>
    <col min="7" max="7" width="12.28515625" customWidth="1"/>
    <col min="8" max="8" width="2.7109375" customWidth="1"/>
    <col min="9" max="9" width="2.7109375" style="4" customWidth="1"/>
    <col min="10" max="10" width="2.7109375" customWidth="1"/>
    <col min="11" max="11" width="5.140625" style="59" customWidth="1"/>
    <col min="12" max="12" width="13.7109375" customWidth="1"/>
    <col min="13" max="13" width="12.28515625" customWidth="1"/>
    <col min="14" max="14" width="10.5703125" customWidth="1"/>
    <col min="15" max="15" width="11.28515625" customWidth="1"/>
    <col min="16" max="16" width="13.42578125" customWidth="1"/>
    <col min="18" max="18" width="12.28515625" bestFit="1" customWidth="1"/>
    <col min="19" max="19" width="12.28515625" customWidth="1"/>
    <col min="21" max="21" width="12.42578125" customWidth="1"/>
    <col min="30" max="30" width="1.28515625" customWidth="1"/>
    <col min="31" max="31" width="17" customWidth="1"/>
    <col min="32" max="32" width="13.5703125" customWidth="1"/>
    <col min="33" max="33" width="14.7109375" customWidth="1"/>
  </cols>
  <sheetData>
    <row r="1" spans="1:35" s="37" customFormat="1" ht="12.75" customHeight="1" x14ac:dyDescent="0.25">
      <c r="A1" s="92"/>
      <c r="B1" s="93"/>
      <c r="C1" s="94"/>
      <c r="D1" s="95"/>
      <c r="E1" s="96"/>
      <c r="F1" s="96"/>
      <c r="H1" s="92"/>
      <c r="J1" s="92"/>
      <c r="K1" s="97" t="s">
        <v>79</v>
      </c>
      <c r="L1" s="98" t="s">
        <v>80</v>
      </c>
      <c r="M1" s="99"/>
      <c r="N1" s="100" t="s">
        <v>81</v>
      </c>
    </row>
    <row r="2" spans="1:35" s="37" customFormat="1" ht="12.75" customHeight="1" x14ac:dyDescent="0.25">
      <c r="A2" s="96"/>
      <c r="B2" s="92" t="s">
        <v>83</v>
      </c>
      <c r="C2" s="94"/>
      <c r="D2" s="94"/>
      <c r="E2" s="94"/>
      <c r="F2" s="94"/>
      <c r="H2" s="94"/>
      <c r="J2" s="96"/>
      <c r="K2" s="101" t="s">
        <v>82</v>
      </c>
      <c r="L2" s="102" t="s">
        <v>84</v>
      </c>
      <c r="M2" s="101"/>
      <c r="N2" s="100" t="s">
        <v>81</v>
      </c>
    </row>
    <row r="3" spans="1:35" s="37" customFormat="1" ht="12.75" customHeight="1" x14ac:dyDescent="0.25">
      <c r="A3" s="94" t="s">
        <v>82</v>
      </c>
      <c r="B3" s="94" t="s">
        <v>92</v>
      </c>
      <c r="C3" s="94"/>
      <c r="D3" s="94"/>
      <c r="E3" s="94"/>
      <c r="F3" s="94"/>
      <c r="H3" s="94"/>
      <c r="J3" s="96"/>
      <c r="K3" s="101"/>
      <c r="L3" s="98" t="s">
        <v>85</v>
      </c>
      <c r="M3" s="101"/>
      <c r="N3" s="100"/>
    </row>
    <row r="4" spans="1:35" s="37" customFormat="1" ht="12.75" customHeight="1" x14ac:dyDescent="0.25">
      <c r="A4" s="94" t="s">
        <v>82</v>
      </c>
      <c r="B4" s="93" t="s">
        <v>82</v>
      </c>
      <c r="C4" s="222" t="s">
        <v>124</v>
      </c>
      <c r="D4" s="223">
        <v>43049</v>
      </c>
      <c r="E4" s="94" t="s">
        <v>82</v>
      </c>
      <c r="F4" s="94" t="s">
        <v>82</v>
      </c>
      <c r="G4" s="94" t="s">
        <v>82</v>
      </c>
      <c r="H4" s="96" t="s">
        <v>82</v>
      </c>
      <c r="I4" s="101" t="s">
        <v>82</v>
      </c>
      <c r="J4" s="102" t="s">
        <v>82</v>
      </c>
      <c r="K4" s="101" t="s">
        <v>82</v>
      </c>
      <c r="L4" s="100" t="s">
        <v>82</v>
      </c>
      <c r="M4" s="98" t="s">
        <v>82</v>
      </c>
    </row>
    <row r="5" spans="1:35" s="48" customFormat="1" ht="12.75" customHeight="1" x14ac:dyDescent="0.25">
      <c r="A5" s="229"/>
      <c r="B5" s="230"/>
      <c r="C5" s="231"/>
      <c r="D5" s="232"/>
      <c r="E5" s="229"/>
      <c r="F5" s="229"/>
      <c r="G5" s="229"/>
      <c r="H5" s="233"/>
      <c r="I5" s="234"/>
      <c r="J5" s="235"/>
      <c r="K5" s="234"/>
      <c r="L5" s="236"/>
      <c r="M5" s="237"/>
    </row>
    <row r="6" spans="1:35" ht="12.75" customHeight="1" x14ac:dyDescent="0.2">
      <c r="A6" s="71"/>
      <c r="B6" s="71"/>
      <c r="C6" s="71"/>
      <c r="D6" s="69"/>
      <c r="E6" s="863" t="str">
        <f>'2 muestras independientes'!E4:G4</f>
        <v>FIM</v>
      </c>
      <c r="F6" s="863"/>
      <c r="G6" s="863"/>
      <c r="H6" s="69"/>
      <c r="I6" s="69"/>
      <c r="J6" s="69"/>
      <c r="K6" s="70"/>
      <c r="L6" s="69"/>
      <c r="M6" s="69"/>
      <c r="N6" s="69"/>
      <c r="O6" s="69"/>
      <c r="P6" s="69"/>
      <c r="S6" s="26" t="s">
        <v>187</v>
      </c>
    </row>
    <row r="7" spans="1:35" ht="12.75" customHeight="1" x14ac:dyDescent="0.2">
      <c r="C7" s="1"/>
      <c r="G7" s="238" t="str">
        <f>'2 muestras independientes'!G5</f>
        <v>Puntos</v>
      </c>
      <c r="K7" s="87"/>
      <c r="L7" s="71"/>
      <c r="M7" s="69"/>
      <c r="N7" s="69"/>
      <c r="S7" t="s">
        <v>189</v>
      </c>
      <c r="U7" s="862"/>
      <c r="V7" s="862"/>
      <c r="W7" s="862"/>
      <c r="X7" s="862"/>
    </row>
    <row r="8" spans="1:35" ht="12.75" customHeight="1" thickBot="1" x14ac:dyDescent="0.25">
      <c r="B8" s="13">
        <v>1</v>
      </c>
      <c r="C8" s="1" t="s">
        <v>0</v>
      </c>
      <c r="D8" s="53"/>
      <c r="E8" s="54"/>
      <c r="J8" s="8">
        <v>3</v>
      </c>
      <c r="K8" s="2" t="s">
        <v>73</v>
      </c>
      <c r="L8" s="88"/>
      <c r="M8" s="88"/>
      <c r="N8" s="88"/>
      <c r="O8" s="88"/>
      <c r="P8" s="21"/>
      <c r="Q8" s="21"/>
      <c r="R8" s="21"/>
      <c r="S8" s="21"/>
      <c r="T8" s="21"/>
      <c r="U8" s="8"/>
      <c r="V8" s="161"/>
      <c r="W8" s="161"/>
      <c r="X8" s="161"/>
      <c r="Y8" s="161"/>
      <c r="Z8" s="161"/>
    </row>
    <row r="9" spans="1:35" ht="12.75" customHeight="1" thickBot="1" x14ac:dyDescent="0.25">
      <c r="A9" s="3"/>
      <c r="B9" s="103"/>
      <c r="C9" s="39" t="s">
        <v>2</v>
      </c>
      <c r="D9" s="860" t="str">
        <f>IF('2 muestras independientes'!D7=0,C9,'2 muestras independientes'!D7)</f>
        <v>Adultos</v>
      </c>
      <c r="E9" s="860"/>
      <c r="F9" s="860"/>
      <c r="G9" s="861"/>
      <c r="K9"/>
      <c r="U9" s="8"/>
      <c r="V9" s="167"/>
      <c r="W9" s="167"/>
      <c r="X9" s="167"/>
      <c r="Y9" s="167"/>
      <c r="Z9" s="167"/>
    </row>
    <row r="10" spans="1:35" ht="12.75" customHeight="1" thickBot="1" x14ac:dyDescent="0.25">
      <c r="A10" s="3"/>
      <c r="B10" s="103"/>
      <c r="C10" s="40" t="s">
        <v>3</v>
      </c>
      <c r="D10" s="860" t="str">
        <f>IF('2 muestras independientes'!D8=0,C10,'2 muestras independientes'!D8)</f>
        <v>adolescentes</v>
      </c>
      <c r="E10" s="860"/>
      <c r="F10" s="860"/>
      <c r="G10" s="861"/>
      <c r="K10" s="59" t="s">
        <v>36</v>
      </c>
      <c r="L10" s="38" t="s">
        <v>74</v>
      </c>
      <c r="M10" s="88"/>
      <c r="N10" s="88"/>
      <c r="O10" s="88"/>
      <c r="P10" s="21"/>
      <c r="R10" s="167" t="s">
        <v>188</v>
      </c>
      <c r="S10" s="171">
        <f>'2 muestras independientes'!S6</f>
        <v>2</v>
      </c>
      <c r="X10" s="167"/>
      <c r="Y10" s="168"/>
      <c r="Z10" s="167"/>
    </row>
    <row r="11" spans="1:35" ht="12.75" customHeight="1" x14ac:dyDescent="0.2">
      <c r="A11" s="3"/>
      <c r="B11" s="103"/>
      <c r="C11" s="3"/>
      <c r="E11" s="5"/>
      <c r="L11" s="65" t="s">
        <v>1</v>
      </c>
      <c r="M11" s="66" t="str">
        <f>E17</f>
        <v>n</v>
      </c>
      <c r="N11" s="67" t="str">
        <f>F17</f>
        <v>media</v>
      </c>
      <c r="O11" s="67" t="s">
        <v>4</v>
      </c>
      <c r="P11" s="68" t="s">
        <v>5</v>
      </c>
      <c r="Q11" s="150" t="s">
        <v>101</v>
      </c>
      <c r="R11" s="169" t="s">
        <v>97</v>
      </c>
      <c r="S11" s="169" t="s">
        <v>98</v>
      </c>
      <c r="X11" s="167"/>
      <c r="Y11" s="168"/>
      <c r="Z11" s="167"/>
    </row>
    <row r="12" spans="1:35" ht="12.75" customHeight="1" thickBot="1" x14ac:dyDescent="0.25">
      <c r="A12" s="5"/>
      <c r="B12" s="77">
        <v>2</v>
      </c>
      <c r="C12" s="7" t="s">
        <v>190</v>
      </c>
      <c r="D12" s="1"/>
      <c r="F12" s="5"/>
      <c r="G12" s="5"/>
      <c r="H12" s="5"/>
      <c r="I12" s="6"/>
      <c r="J12" s="5"/>
      <c r="L12" s="55" t="str">
        <f>C13</f>
        <v>Adultos</v>
      </c>
      <c r="M12" s="104">
        <f>IF($G$13=1,E18,IF($G$13=2,G26,0))</f>
        <v>123</v>
      </c>
      <c r="N12" s="105">
        <f>IF($G$13=1,F18,IF($G$13=2,G27,0))</f>
        <v>25</v>
      </c>
      <c r="O12" s="105">
        <f>IF($G$13=1,G18,IF($G$13=2,G28,0))</f>
        <v>6</v>
      </c>
      <c r="P12" s="41">
        <f>O12^2</f>
        <v>36</v>
      </c>
      <c r="Q12" s="193" t="str">
        <f>IF(N12&gt;1,ROUND(O12/N12*100,1)&amp;"%","-")</f>
        <v>24%</v>
      </c>
      <c r="R12" s="167">
        <f>N12-$S$10*O12</f>
        <v>13</v>
      </c>
      <c r="S12" s="167">
        <f>N12+$S$10*O12</f>
        <v>37</v>
      </c>
      <c r="X12" s="167"/>
      <c r="Y12" s="170"/>
      <c r="Z12" s="167"/>
    </row>
    <row r="13" spans="1:35" ht="12.75" customHeight="1" thickBot="1" x14ac:dyDescent="0.25">
      <c r="A13" s="5"/>
      <c r="B13" s="77"/>
      <c r="C13" s="864" t="str">
        <f>IF(ISBLANK(D9),"Muestra "&amp;C9,D9)</f>
        <v>Adultos</v>
      </c>
      <c r="D13" s="865"/>
      <c r="E13" s="865"/>
      <c r="F13" s="865"/>
      <c r="G13" s="119">
        <f>'2 muestras independientes'!G11</f>
        <v>1</v>
      </c>
      <c r="H13" s="5"/>
      <c r="I13" s="6"/>
      <c r="J13" s="5"/>
      <c r="K13" s="60"/>
      <c r="L13" s="56" t="str">
        <f>C14</f>
        <v>adolescentes</v>
      </c>
      <c r="M13" s="106">
        <f>IF($G$14=1,E19,IF($G$14=2,G32,0))</f>
        <v>87</v>
      </c>
      <c r="N13" s="107">
        <f>IF($G$14=1,F19,IF($G$14=2,G33,0))</f>
        <v>20</v>
      </c>
      <c r="O13" s="107">
        <f>IF($G$14=1,G19,IF($G$14=2,G34,0))</f>
        <v>8</v>
      </c>
      <c r="P13" s="64">
        <f>O13^2</f>
        <v>64</v>
      </c>
      <c r="Q13" s="193" t="str">
        <f>IF(N13&gt;1,ROUND(O13/N13*100,1)&amp;"%","-")</f>
        <v>40%</v>
      </c>
      <c r="R13" s="167">
        <f>N13-$S$10*O13</f>
        <v>4</v>
      </c>
      <c r="S13" s="167">
        <f>N13+$S$10*O13</f>
        <v>36</v>
      </c>
      <c r="X13" s="167"/>
      <c r="Y13" s="167"/>
      <c r="Z13" s="167"/>
    </row>
    <row r="14" spans="1:35" s="10" customFormat="1" ht="12.75" customHeight="1" thickBot="1" x14ac:dyDescent="0.25">
      <c r="B14" s="58"/>
      <c r="C14" s="866" t="str">
        <f>IF(ISBLANK(D10),"Muestra "&amp;C10,D10)</f>
        <v>adolescentes</v>
      </c>
      <c r="D14" s="851"/>
      <c r="E14" s="851"/>
      <c r="F14" s="851"/>
      <c r="G14" s="120">
        <f>'2 muestras independientes'!G12</f>
        <v>1</v>
      </c>
      <c r="H14" s="11"/>
      <c r="I14" s="12"/>
      <c r="J14" s="11"/>
      <c r="K14" s="59"/>
      <c r="L14"/>
      <c r="M14"/>
      <c r="N14"/>
      <c r="O14"/>
      <c r="P14"/>
      <c r="V14" s="162"/>
      <c r="W14" s="162"/>
      <c r="Y14" s="163"/>
      <c r="Z14" s="164"/>
      <c r="AE14" s="8" t="s">
        <v>8</v>
      </c>
    </row>
    <row r="15" spans="1:35" ht="12.75" customHeight="1" thickBot="1" x14ac:dyDescent="0.25">
      <c r="H15" s="14"/>
      <c r="I15" s="15"/>
      <c r="J15" s="14"/>
      <c r="K15" s="59" t="s">
        <v>37</v>
      </c>
      <c r="L15" s="38" t="s">
        <v>9</v>
      </c>
      <c r="M15" s="38"/>
      <c r="N15" s="88"/>
      <c r="O15" s="88"/>
      <c r="P15" s="21"/>
      <c r="Q15" s="48"/>
      <c r="R15" s="48"/>
      <c r="AE15" s="57" t="s">
        <v>2</v>
      </c>
      <c r="AF15" s="57" t="s">
        <v>3</v>
      </c>
      <c r="AG15" s="57"/>
      <c r="AH15" s="57"/>
      <c r="AI15" s="57" t="s">
        <v>113</v>
      </c>
    </row>
    <row r="16" spans="1:35" ht="12.75" customHeight="1" x14ac:dyDescent="0.2">
      <c r="C16" s="847" t="str">
        <f>"Fuente 1: medidas resumen "&amp;E6&amp;" ("&amp;G7&amp;")"</f>
        <v>Fuente 1: medidas resumen FIM (Puntos)</v>
      </c>
      <c r="D16" s="847"/>
      <c r="E16" s="847"/>
      <c r="F16" s="847"/>
      <c r="G16" s="847"/>
      <c r="H16" s="17"/>
      <c r="I16" s="18"/>
      <c r="J16" s="17"/>
      <c r="L16" s="26" t="s">
        <v>10</v>
      </c>
      <c r="M16" s="145">
        <f>'2 muestras independientes'!M12</f>
        <v>0.95</v>
      </c>
      <c r="Q16" s="48"/>
      <c r="R16" s="48"/>
      <c r="AC16" t="s">
        <v>14</v>
      </c>
      <c r="AE16" s="19">
        <f>Q18</f>
        <v>26.070967059533647</v>
      </c>
      <c r="AF16" s="19">
        <f>Q19</f>
        <v>21.705031344753337</v>
      </c>
      <c r="AG16" s="19"/>
      <c r="AH16" s="19"/>
      <c r="AI16" s="20">
        <f>Q20</f>
        <v>7.0035761501968139</v>
      </c>
    </row>
    <row r="17" spans="3:38" ht="12.75" customHeight="1" thickBot="1" x14ac:dyDescent="0.25">
      <c r="C17" s="852" t="s">
        <v>1</v>
      </c>
      <c r="D17" s="852"/>
      <c r="E17" s="45" t="s">
        <v>7</v>
      </c>
      <c r="F17" s="45" t="s">
        <v>6</v>
      </c>
      <c r="G17" s="45" t="s">
        <v>4</v>
      </c>
      <c r="H17" s="17"/>
      <c r="I17" s="18"/>
      <c r="J17" s="17"/>
      <c r="L17" s="26"/>
      <c r="M17" s="27" t="s">
        <v>11</v>
      </c>
      <c r="N17" t="s">
        <v>42</v>
      </c>
      <c r="O17" s="73" t="s">
        <v>12</v>
      </c>
      <c r="P17" s="27" t="s">
        <v>13</v>
      </c>
      <c r="Q17" s="27" t="s">
        <v>14</v>
      </c>
      <c r="R17" s="165" t="str">
        <f>"t("&amp;1-M16&amp;")"</f>
        <v>t(0,05)</v>
      </c>
      <c r="S17" s="13" t="s">
        <v>112</v>
      </c>
      <c r="AC17" t="s">
        <v>13</v>
      </c>
      <c r="AE17" s="19">
        <f>P18</f>
        <v>23.929032940466353</v>
      </c>
      <c r="AF17" s="19">
        <f>P19</f>
        <v>18.294968655246663</v>
      </c>
      <c r="AG17" s="19"/>
      <c r="AH17" s="19"/>
      <c r="AI17" s="20">
        <f>P20</f>
        <v>2.9964238498031861</v>
      </c>
      <c r="AJ17">
        <f t="array" ref="AJ17:AL18">TRANSPOSE(AE16:AF18)</f>
        <v>26.070967059533647</v>
      </c>
      <c r="AK17">
        <v>23.929032940466353</v>
      </c>
      <c r="AL17">
        <v>25</v>
      </c>
    </row>
    <row r="18" spans="3:38" ht="12.75" customHeight="1" x14ac:dyDescent="0.2">
      <c r="C18" s="853" t="str">
        <f>C13</f>
        <v>Adultos</v>
      </c>
      <c r="D18" s="854"/>
      <c r="E18" s="268">
        <f>'2 muestras independientes'!E16</f>
        <v>123</v>
      </c>
      <c r="F18" s="268">
        <f>'2 muestras independientes'!F16</f>
        <v>25</v>
      </c>
      <c r="G18" s="268">
        <f>'2 muestras independientes'!G16</f>
        <v>6</v>
      </c>
      <c r="L18" s="55" t="str">
        <f>C13</f>
        <v>Adultos</v>
      </c>
      <c r="M18" s="110">
        <f>N12</f>
        <v>25</v>
      </c>
      <c r="N18" s="224">
        <f>O12/SQRT(M12)</f>
        <v>0.54100178080045935</v>
      </c>
      <c r="O18" s="72">
        <f>$R$18*O12/SQRT(M12)</f>
        <v>1.0709670595336453</v>
      </c>
      <c r="P18" s="72">
        <f>M18-O18</f>
        <v>23.929032940466353</v>
      </c>
      <c r="Q18" s="42">
        <f>M18+O18</f>
        <v>26.070967059533647</v>
      </c>
      <c r="R18" s="166">
        <f>TINV(1-M16,M12-1)</f>
        <v>1.9795998784866402</v>
      </c>
      <c r="S18" s="48">
        <f>M12-1</f>
        <v>122</v>
      </c>
      <c r="AC18" t="s">
        <v>6</v>
      </c>
      <c r="AE18" s="19">
        <f>M18</f>
        <v>25</v>
      </c>
      <c r="AF18" s="19">
        <f>M19</f>
        <v>20</v>
      </c>
      <c r="AG18" s="19"/>
      <c r="AH18" s="19"/>
      <c r="AI18" s="9">
        <f>M20</f>
        <v>5</v>
      </c>
      <c r="AJ18">
        <v>21.705031344753337</v>
      </c>
      <c r="AK18">
        <v>18.294968655246663</v>
      </c>
      <c r="AL18">
        <v>20</v>
      </c>
    </row>
    <row r="19" spans="3:38" ht="12.75" customHeight="1" thickBot="1" x14ac:dyDescent="0.25">
      <c r="C19" s="849" t="str">
        <f>C14</f>
        <v>adolescentes</v>
      </c>
      <c r="D19" s="850"/>
      <c r="E19" s="268">
        <f>'2 muestras independientes'!E17</f>
        <v>87</v>
      </c>
      <c r="F19" s="268">
        <f>'2 muestras independientes'!F17</f>
        <v>20</v>
      </c>
      <c r="G19" s="268">
        <f>'2 muestras independientes'!G17</f>
        <v>8</v>
      </c>
      <c r="H19" s="22"/>
      <c r="I19" s="23"/>
      <c r="J19" s="22"/>
      <c r="L19" s="55" t="str">
        <f>C14</f>
        <v>adolescentes</v>
      </c>
      <c r="M19" s="110">
        <f>N13</f>
        <v>20</v>
      </c>
      <c r="N19" s="224">
        <f>O13/SQRT(M13)</f>
        <v>0.85769002787023585</v>
      </c>
      <c r="O19" s="72">
        <f>$R$19*O13/SQRT(M13)</f>
        <v>1.7050313447533385</v>
      </c>
      <c r="P19" s="72">
        <f>M19-O19</f>
        <v>18.294968655246663</v>
      </c>
      <c r="Q19" s="42">
        <f>M19+O19</f>
        <v>21.705031344753337</v>
      </c>
      <c r="R19" s="166">
        <f>TINV(1-M16,M13-1)</f>
        <v>1.987934206239018</v>
      </c>
      <c r="S19" s="48">
        <f>M13-1</f>
        <v>86</v>
      </c>
      <c r="U19" s="24"/>
      <c r="AC19" t="s">
        <v>6</v>
      </c>
      <c r="AE19" s="209"/>
      <c r="AF19" s="209"/>
      <c r="AG19" s="19"/>
      <c r="AH19" s="19"/>
    </row>
    <row r="20" spans="3:38" ht="12.75" customHeight="1" thickBot="1" x14ac:dyDescent="0.25">
      <c r="C20" s="16"/>
      <c r="L20" s="56" t="s">
        <v>18</v>
      </c>
      <c r="M20" s="111">
        <f>ABS(M19-M18)</f>
        <v>5</v>
      </c>
      <c r="N20" s="225">
        <f>AG23</f>
        <v>1.0140587314043079</v>
      </c>
      <c r="O20" s="74">
        <f>R20*AG23</f>
        <v>2.0035761501968139</v>
      </c>
      <c r="P20" s="74">
        <f>M20-R20*AG23</f>
        <v>2.9964238498031861</v>
      </c>
      <c r="Q20" s="28">
        <f>M20+R20*AG23</f>
        <v>7.0035761501968139</v>
      </c>
      <c r="R20" s="166">
        <f>TINV(1-M16,AF23)</f>
        <v>1.9757989238179368</v>
      </c>
      <c r="S20" s="48">
        <f>AF32</f>
        <v>151.17714867449453</v>
      </c>
      <c r="AE20" s="8" t="s">
        <v>15</v>
      </c>
      <c r="AF20" s="27" t="s">
        <v>16</v>
      </c>
      <c r="AG20" s="27" t="s">
        <v>17</v>
      </c>
      <c r="AH20" s="26"/>
    </row>
    <row r="21" spans="3:38" ht="12.75" customHeight="1" x14ac:dyDescent="0.2">
      <c r="C21" s="16"/>
      <c r="U21" s="26"/>
      <c r="AE21" s="29">
        <f>IF(M18&lt;M19,1,-1)</f>
        <v>-1</v>
      </c>
      <c r="AF21" s="30">
        <f>O34</f>
        <v>208</v>
      </c>
      <c r="AG21" s="31">
        <f>SQRT(M34*((1/M12)+(1/M13)))</f>
        <v>0.96626364800199882</v>
      </c>
      <c r="AH21" s="26"/>
    </row>
    <row r="22" spans="3:38" ht="12.75" customHeight="1" thickBot="1" x14ac:dyDescent="0.25">
      <c r="C22" s="847" t="s">
        <v>31</v>
      </c>
      <c r="D22" s="847"/>
      <c r="E22" s="847"/>
      <c r="F22" s="847"/>
      <c r="G22" s="847"/>
      <c r="K22" s="59" t="s">
        <v>38</v>
      </c>
      <c r="L22" s="38" t="s">
        <v>40</v>
      </c>
      <c r="M22" s="21"/>
      <c r="N22" s="75"/>
      <c r="O22" s="21"/>
      <c r="P22" s="21"/>
      <c r="AE22" s="29">
        <f>IF(M19&lt;M18,1,-1)</f>
        <v>1</v>
      </c>
      <c r="AF22" s="32">
        <f>O36</f>
        <v>151.17714867449453</v>
      </c>
      <c r="AG22" s="31">
        <f>SQRT(M36+M37)</f>
        <v>1.0140587314043079</v>
      </c>
      <c r="AH22" s="26"/>
    </row>
    <row r="23" spans="3:38" ht="12.75" customHeight="1" x14ac:dyDescent="0.2">
      <c r="C23" s="848" t="str">
        <f>"Niveles de "&amp;E6&amp;" ("&amp;G7&amp;")"</f>
        <v>Niveles de FIM (Puntos)</v>
      </c>
      <c r="D23" s="848"/>
      <c r="E23" s="848"/>
      <c r="F23" s="848"/>
      <c r="G23" s="848"/>
      <c r="M23" s="13" t="s">
        <v>41</v>
      </c>
      <c r="N23" s="13" t="s">
        <v>42</v>
      </c>
      <c r="O23" s="13" t="s">
        <v>105</v>
      </c>
      <c r="P23" s="13" t="s">
        <v>106</v>
      </c>
      <c r="Q23" s="13" t="s">
        <v>103</v>
      </c>
      <c r="AE23" s="26"/>
      <c r="AF23" s="143">
        <f>IF($M$29&lt;$N$29,AF21,AF22)</f>
        <v>151.17714867449453</v>
      </c>
      <c r="AG23" s="144">
        <f>IF($M$29&lt;$N$29,AG21,AG22)</f>
        <v>1.0140587314043079</v>
      </c>
    </row>
    <row r="24" spans="3:38" ht="12.75" customHeight="1" x14ac:dyDescent="0.2">
      <c r="C24" s="62">
        <v>1</v>
      </c>
      <c r="D24" s="52" t="str">
        <f>'2 muestras independientes'!D22</f>
        <v>Adultos</v>
      </c>
      <c r="E24" s="52" t="str">
        <f>'2 muestras independientes'!E22</f>
        <v>adolescentes</v>
      </c>
      <c r="F24" s="51" t="s">
        <v>32</v>
      </c>
      <c r="G24" s="51"/>
      <c r="H24" s="44"/>
      <c r="I24" s="61"/>
      <c r="L24" s="172" t="s">
        <v>39</v>
      </c>
      <c r="M24" s="190">
        <f>ABS(M20)/SQRT(M34)</f>
        <v>0.72488953246441301</v>
      </c>
      <c r="N24" s="191">
        <f>SQRT(((M12+M13)/(M12*M13))+((M24^2)/(2*(M12+M13))))</f>
        <v>0.1444833586357043</v>
      </c>
      <c r="O24" s="190">
        <f>M24-1.96*N24</f>
        <v>0.44170214953843256</v>
      </c>
      <c r="P24" s="173">
        <f>M24+1.96*N24</f>
        <v>1.0080769153903935</v>
      </c>
      <c r="R24" s="26"/>
      <c r="T24" s="57"/>
      <c r="AE24" s="26" t="s">
        <v>43</v>
      </c>
      <c r="AF24" s="108" t="s">
        <v>44</v>
      </c>
      <c r="AG24" s="108" t="s">
        <v>45</v>
      </c>
      <c r="AH24" s="26"/>
    </row>
    <row r="25" spans="3:38" ht="15" customHeight="1" thickBot="1" x14ac:dyDescent="0.25">
      <c r="C25" s="62">
        <v>2</v>
      </c>
      <c r="D25" s="52">
        <f>IF(ISBLANK('2 muestras independientes'!D23),"",'2 muestras independientes'!D23)</f>
        <v>39.1</v>
      </c>
      <c r="E25" s="52" t="str">
        <f>IF(ISBLANK('2 muestras independientes'!E23),"",'2 muestras independientes'!E23)</f>
        <v/>
      </c>
      <c r="F25" s="47" t="str">
        <f>C13</f>
        <v>Adultos</v>
      </c>
      <c r="G25" s="47"/>
      <c r="L25" s="38" t="s">
        <v>102</v>
      </c>
      <c r="M25" s="21">
        <f>Q25*M24</f>
        <v>0.72128734986093168</v>
      </c>
      <c r="N25" s="21">
        <f>N24*Q25</f>
        <v>0.14376537966420405</v>
      </c>
      <c r="O25" s="189">
        <f>M25-1.96*N25</f>
        <v>0.43950720571909174</v>
      </c>
      <c r="P25" s="174">
        <f>M25+1.96*N25</f>
        <v>1.0030674940027717</v>
      </c>
      <c r="Q25" s="26">
        <f>1-(3/(4*AF32-1))</f>
        <v>0.99503071510601759</v>
      </c>
      <c r="S25" s="26"/>
      <c r="T25" s="26"/>
      <c r="AF25">
        <f>IF(O12&gt;=O13,M12-1,M13-1)</f>
        <v>86</v>
      </c>
      <c r="AG25">
        <f>IF(O12&gt;=O13,M13-1,M12-1)</f>
        <v>122</v>
      </c>
    </row>
    <row r="26" spans="3:38" ht="12.75" customHeight="1" x14ac:dyDescent="0.2">
      <c r="C26" s="62">
        <v>3</v>
      </c>
      <c r="D26" s="52">
        <f>IF(ISBLANK('2 muestras independientes'!D24),"",'2 muestras independientes'!D24)</f>
        <v>32.299999999999997</v>
      </c>
      <c r="E26" s="52" t="str">
        <f>IF(ISBLANK('2 muestras independientes'!E24),"",'2 muestras independientes'!E24)</f>
        <v/>
      </c>
      <c r="F26" s="49" t="s">
        <v>33</v>
      </c>
      <c r="G26" s="49">
        <f>COUNT(D25:D524)</f>
        <v>10</v>
      </c>
      <c r="S26" s="26"/>
      <c r="T26" s="26"/>
      <c r="U26" s="26"/>
      <c r="V26" s="26"/>
    </row>
    <row r="27" spans="3:38" ht="12.75" customHeight="1" thickBot="1" x14ac:dyDescent="0.25">
      <c r="C27" s="62">
        <v>4</v>
      </c>
      <c r="D27" s="52">
        <f>IF(ISBLANK('2 muestras independientes'!D25),"",'2 muestras independientes'!D25)</f>
        <v>24.6</v>
      </c>
      <c r="E27" s="52" t="str">
        <f>IF(ISBLANK('2 muestras independientes'!E25),"",'2 muestras independientes'!E25)</f>
        <v/>
      </c>
      <c r="F27" s="49" t="s">
        <v>34</v>
      </c>
      <c r="G27" s="50">
        <f>IF(G26&gt;1,AVERAGE(D25:D524),"")</f>
        <v>34.42</v>
      </c>
      <c r="K27" s="59" t="s">
        <v>75</v>
      </c>
      <c r="L27" s="38" t="s">
        <v>46</v>
      </c>
      <c r="M27" s="76"/>
      <c r="N27" s="21"/>
      <c r="O27" s="21"/>
      <c r="P27" s="21"/>
      <c r="S27" s="26"/>
      <c r="T27" s="26"/>
    </row>
    <row r="28" spans="3:38" ht="12.75" customHeight="1" x14ac:dyDescent="0.2">
      <c r="C28" s="62">
        <v>5</v>
      </c>
      <c r="D28" s="52">
        <f>IF(ISBLANK('2 muestras independientes'!D26),"",'2 muestras independientes'!D26)</f>
        <v>32.799999999999997</v>
      </c>
      <c r="E28" s="52" t="str">
        <f>IF(ISBLANK('2 muestras independientes'!E26),"",'2 muestras independientes'!E26)</f>
        <v/>
      </c>
      <c r="F28" s="49" t="s">
        <v>35</v>
      </c>
      <c r="G28" s="50">
        <f>IF(G26&gt;1,STDEV(D25:D524),"")</f>
        <v>6.5293865629849854</v>
      </c>
      <c r="M28" s="13" t="s">
        <v>48</v>
      </c>
      <c r="N28" s="13" t="s">
        <v>50</v>
      </c>
      <c r="O28" s="13" t="s">
        <v>49</v>
      </c>
      <c r="R28" s="26"/>
      <c r="S28" s="26"/>
      <c r="T28" s="26"/>
      <c r="U28" s="26"/>
      <c r="V28" s="26"/>
    </row>
    <row r="29" spans="3:38" ht="12.75" customHeight="1" thickBot="1" x14ac:dyDescent="0.25">
      <c r="C29" s="62">
        <v>6</v>
      </c>
      <c r="D29" s="52">
        <f>IF(ISBLANK('2 muestras independientes'!D27),"",'2 muestras independientes'!D27)</f>
        <v>42.7</v>
      </c>
      <c r="E29" s="52" t="str">
        <f>IF(ISBLANK('2 muestras independientes'!E27),"",'2 muestras independientes'!E27)</f>
        <v/>
      </c>
      <c r="F29" s="49" t="s">
        <v>99</v>
      </c>
      <c r="G29" s="50">
        <f>MIN(D25:D524)</f>
        <v>24.6</v>
      </c>
      <c r="L29" s="111" t="s">
        <v>47</v>
      </c>
      <c r="M29" s="112">
        <f>(MAX(O12:O13)/MIN(O12:O13))^2</f>
        <v>1.7777777777777777</v>
      </c>
      <c r="N29" s="107">
        <f>FINV(0.1,IF(O12&gt;=O13,M12-1,M13-1),IF(O12&gt;=O13,M13-1,M12-1))</f>
        <v>1.2865926607807492</v>
      </c>
      <c r="O29" s="64">
        <f>FDIST(M29,AF25,AG25)</f>
        <v>1.7363481346169165E-3</v>
      </c>
      <c r="P29" s="21"/>
      <c r="Q29" s="26"/>
      <c r="R29" s="26"/>
    </row>
    <row r="30" spans="3:38" ht="12.75" customHeight="1" x14ac:dyDescent="0.2">
      <c r="C30" s="62">
        <v>7</v>
      </c>
      <c r="D30" s="52">
        <f>IF(ISBLANK('2 muestras independientes'!D28),"",'2 muestras independientes'!D28)</f>
        <v>45.5</v>
      </c>
      <c r="E30" s="52" t="str">
        <f>IF(ISBLANK('2 muestras independientes'!E28),"",'2 muestras independientes'!E28)</f>
        <v/>
      </c>
      <c r="F30" s="49" t="s">
        <v>100</v>
      </c>
      <c r="G30" s="50">
        <f>MAX(D25:D524)</f>
        <v>45.5</v>
      </c>
      <c r="M30" s="151"/>
      <c r="Q30" s="26"/>
      <c r="R30" s="26"/>
      <c r="AE30" s="48" t="s">
        <v>110</v>
      </c>
      <c r="AF30" s="86">
        <f>1-N49</f>
        <v>0.19999999999999996</v>
      </c>
      <c r="AG30" s="48"/>
      <c r="AH30" s="48"/>
    </row>
    <row r="31" spans="3:38" ht="12.75" customHeight="1" thickBot="1" x14ac:dyDescent="0.25">
      <c r="C31" s="62">
        <v>8</v>
      </c>
      <c r="D31" s="52">
        <f>IF(ISBLANK('2 muestras independientes'!D29),"",'2 muestras independientes'!D29)</f>
        <v>31.7</v>
      </c>
      <c r="E31" s="52" t="str">
        <f>IF(ISBLANK('2 muestras independientes'!E29),"",'2 muestras independientes'!E29)</f>
        <v/>
      </c>
      <c r="F31" s="47" t="str">
        <f>C14</f>
        <v>adolescentes</v>
      </c>
      <c r="G31" s="46"/>
      <c r="K31" s="59" t="s">
        <v>76</v>
      </c>
      <c r="L31" s="90" t="s">
        <v>125</v>
      </c>
      <c r="M31" s="21"/>
      <c r="N31" s="2" t="str">
        <f>IF(M29&lt;N29,"(Test de Student)","(Test de Welch)")</f>
        <v>(Test de Welch)</v>
      </c>
      <c r="P31" s="21"/>
      <c r="Q31" s="26"/>
      <c r="R31" s="26"/>
      <c r="AE31" s="48" t="s">
        <v>111</v>
      </c>
      <c r="AF31" s="48" t="b">
        <f>M29&lt;N29</f>
        <v>0</v>
      </c>
      <c r="AG31" s="48"/>
      <c r="AH31" s="48"/>
    </row>
    <row r="32" spans="3:38" ht="12.75" customHeight="1" x14ac:dyDescent="0.2">
      <c r="C32" s="62">
        <v>9</v>
      </c>
      <c r="D32" s="52">
        <f>IF(ISBLANK('2 muestras independientes'!D30),"",'2 muestras independientes'!D30)</f>
        <v>36.700000000000003</v>
      </c>
      <c r="E32" s="52" t="str">
        <f>IF(ISBLANK('2 muestras independientes'!E30),"",'2 muestras independientes'!E30)</f>
        <v/>
      </c>
      <c r="F32" s="49" t="str">
        <f>F26</f>
        <v xml:space="preserve"> n</v>
      </c>
      <c r="G32" s="49">
        <f>COUNT(E25:E524)</f>
        <v>0</v>
      </c>
      <c r="L32" s="7" t="s">
        <v>51</v>
      </c>
      <c r="M32" s="121">
        <f>'2 muestras independientes'!M28</f>
        <v>2</v>
      </c>
      <c r="N32" s="141" t="str">
        <f>IF(M32=1,"cola","colas")</f>
        <v>colas</v>
      </c>
      <c r="O32" s="141" t="str">
        <f>IF(AND(M32&lt;&gt;1,M32&lt;&gt;2),"&lt; ERROR: especifique 1 o 2 colas","")</f>
        <v/>
      </c>
      <c r="P32" s="57"/>
      <c r="AE32" s="8" t="s">
        <v>104</v>
      </c>
      <c r="AF32" s="8">
        <f>IF(AF31,AF35,AG35)</f>
        <v>151.17714867449453</v>
      </c>
    </row>
    <row r="33" spans="3:34" ht="12.75" customHeight="1" x14ac:dyDescent="0.2">
      <c r="C33" s="62">
        <v>10</v>
      </c>
      <c r="D33" s="52">
        <f>IF(ISBLANK('2 muestras independientes'!D31),"",'2 muestras independientes'!D31)</f>
        <v>30.8</v>
      </c>
      <c r="E33" s="52" t="str">
        <f>IF(ISBLANK('2 muestras independientes'!E31),"",'2 muestras independientes'!E31)</f>
        <v/>
      </c>
      <c r="F33" s="49" t="str">
        <f>F27</f>
        <v xml:space="preserve"> Media</v>
      </c>
      <c r="G33" s="50" t="str">
        <f>IF(G32&gt;1,AVERAGE(E25:E524),"")</f>
        <v/>
      </c>
      <c r="L33" s="57"/>
      <c r="M33" s="13" t="s">
        <v>53</v>
      </c>
      <c r="N33" s="13" t="s">
        <v>54</v>
      </c>
      <c r="O33" s="13" t="s">
        <v>16</v>
      </c>
      <c r="P33" s="13" t="s">
        <v>49</v>
      </c>
    </row>
    <row r="34" spans="3:34" ht="12.75" customHeight="1" x14ac:dyDescent="0.2">
      <c r="C34" s="62">
        <v>11</v>
      </c>
      <c r="D34" s="52">
        <f>IF(ISBLANK('2 muestras independientes'!D32),"",'2 muestras independientes'!D32)</f>
        <v>28</v>
      </c>
      <c r="E34" s="52" t="str">
        <f>IF(ISBLANK('2 muestras independientes'!E32),"",'2 muestras independientes'!E32)</f>
        <v/>
      </c>
      <c r="F34" s="49" t="str">
        <f>F28</f>
        <v xml:space="preserve"> dt</v>
      </c>
      <c r="G34" s="50" t="str">
        <f>IF(G32&gt;1,STDEV(E25:E524),"")</f>
        <v/>
      </c>
      <c r="K34" s="91" t="str">
        <f>IF(M29&lt;N29,"&gt;","")</f>
        <v/>
      </c>
      <c r="L34" s="55" t="s">
        <v>52</v>
      </c>
      <c r="M34" s="114">
        <f>(((M12-1)*(O12^2))+((M13-1)*(O13^2)))/(M12+M13-2)</f>
        <v>47.57692307692308</v>
      </c>
      <c r="N34" s="79">
        <f>(ABS(N13-N12))/SQRT(M34*((1/M12)+(1/M13)))</f>
        <v>5.174571153886208</v>
      </c>
      <c r="O34" s="115">
        <f>M12+M13-2</f>
        <v>208</v>
      </c>
      <c r="P34" s="78">
        <f>TDIST(N34,O34,M32)</f>
        <v>5.3653493702016401E-7</v>
      </c>
      <c r="AE34" s="8" t="s">
        <v>21</v>
      </c>
      <c r="AF34" s="48">
        <f>2*M34</f>
        <v>95.15384615384616</v>
      </c>
      <c r="AG34" s="48">
        <f>IF(P13&gt;=P12,P13,P12)*(N55+1)</f>
        <v>149.33333333333331</v>
      </c>
      <c r="AH34" s="48" t="s">
        <v>25</v>
      </c>
    </row>
    <row r="35" spans="3:34" ht="12.75" customHeight="1" x14ac:dyDescent="0.2">
      <c r="C35" s="62">
        <v>12</v>
      </c>
      <c r="D35" s="52" t="str">
        <f>IF(ISBLANK('2 muestras independientes'!D33),"",'2 muestras independientes'!D33)</f>
        <v/>
      </c>
      <c r="E35" s="52" t="str">
        <f>IF(ISBLANK('2 muestras independientes'!E33),"",'2 muestras independientes'!E33)</f>
        <v/>
      </c>
      <c r="F35" s="49" t="s">
        <v>99</v>
      </c>
      <c r="G35" s="50">
        <f>MIN(E25:E524)</f>
        <v>0</v>
      </c>
      <c r="L35" s="77"/>
      <c r="M35" s="13" t="s">
        <v>57</v>
      </c>
      <c r="N35" s="13" t="s">
        <v>54</v>
      </c>
      <c r="O35" s="13" t="s">
        <v>16</v>
      </c>
      <c r="P35" s="13" t="s">
        <v>56</v>
      </c>
      <c r="R35" s="57"/>
      <c r="S35" s="57"/>
      <c r="AE35" s="48">
        <f>IF(AF31,AF35,AG35)</f>
        <v>151.17714867449453</v>
      </c>
      <c r="AF35" s="81">
        <f>O34</f>
        <v>208</v>
      </c>
      <c r="AG35" s="82">
        <f>O36</f>
        <v>151.17714867449453</v>
      </c>
      <c r="AH35" s="48" t="s">
        <v>26</v>
      </c>
    </row>
    <row r="36" spans="3:34" ht="12.75" customHeight="1" x14ac:dyDescent="0.2">
      <c r="C36" s="62">
        <v>13</v>
      </c>
      <c r="D36" s="52" t="str">
        <f>IF(ISBLANK('2 muestras independientes'!D34),"",'2 muestras independientes'!D34)</f>
        <v/>
      </c>
      <c r="E36" s="52" t="str">
        <f>IF(ISBLANK('2 muestras independientes'!E34),"",'2 muestras independientes'!E34)</f>
        <v/>
      </c>
      <c r="F36" s="49" t="s">
        <v>100</v>
      </c>
      <c r="G36" s="50">
        <f>MAX(E25:E524)</f>
        <v>0</v>
      </c>
      <c r="K36" s="160" t="str">
        <f>IF(M29&gt;=N29,"&gt;","")</f>
        <v>&gt;</v>
      </c>
      <c r="L36" s="152" t="s">
        <v>55</v>
      </c>
      <c r="M36" s="116">
        <f>(O12^2)/M12</f>
        <v>0.29268292682926828</v>
      </c>
      <c r="N36" s="154">
        <f>ABS(N13-N12)/SQRT(M36+M37)</f>
        <v>4.9306808818418295</v>
      </c>
      <c r="O36" s="156">
        <f>((M36+M37)^2)/(((M36^2)/(M12-1))+((M37^2)/(M13-1)))</f>
        <v>151.17714867449453</v>
      </c>
      <c r="P36" s="158">
        <f>TDIST(N36,INT(O36),M32)</f>
        <v>2.1362081228467568E-6</v>
      </c>
      <c r="AE36" s="48">
        <f>AE35</f>
        <v>151.17714867449453</v>
      </c>
      <c r="AF36" s="48"/>
      <c r="AG36" s="48"/>
      <c r="AH36" s="48"/>
    </row>
    <row r="37" spans="3:34" ht="12.75" customHeight="1" thickBot="1" x14ac:dyDescent="0.25">
      <c r="C37" s="62">
        <v>14</v>
      </c>
      <c r="D37" s="52" t="str">
        <f>IF(ISBLANK('2 muestras independientes'!D35),"",'2 muestras independientes'!D35)</f>
        <v/>
      </c>
      <c r="E37" s="52" t="str">
        <f>IF(ISBLANK('2 muestras independientes'!E35),"",'2 muestras independientes'!E35)</f>
        <v/>
      </c>
      <c r="K37" s="160"/>
      <c r="L37" s="153"/>
      <c r="M37" s="117">
        <f>(O13^2)/M13</f>
        <v>0.73563218390804597</v>
      </c>
      <c r="N37" s="155"/>
      <c r="O37" s="157"/>
      <c r="P37" s="159"/>
      <c r="AE37" s="48">
        <f>IF(AF31,AF37,AG37)</f>
        <v>188.59427732942035</v>
      </c>
      <c r="AF37" s="81">
        <f>O34</f>
        <v>208</v>
      </c>
      <c r="AG37" s="48">
        <f>((1+N55)^2)/((1/(M12-1))+((N55^2)/(M13-1)))</f>
        <v>188.59427732942035</v>
      </c>
      <c r="AH37" s="48" t="str">
        <f>AH35</f>
        <v>&lt;--- gl</v>
      </c>
    </row>
    <row r="38" spans="3:34" ht="12.75" customHeight="1" x14ac:dyDescent="0.2">
      <c r="C38" s="62">
        <v>15</v>
      </c>
      <c r="D38" s="52" t="str">
        <f>IF(ISBLANK('2 muestras independientes'!D36),"",'2 muestras independientes'!D36)</f>
        <v/>
      </c>
      <c r="E38" s="52" t="str">
        <f>IF(ISBLANK('2 muestras independientes'!E36),"",'2 muestras independientes'!E36)</f>
        <v/>
      </c>
      <c r="L38" s="7"/>
      <c r="M38" s="26"/>
      <c r="AE38" s="48">
        <f>((P55+P56)^2)*N56/(N50^2)</f>
        <v>131.93287644825429</v>
      </c>
      <c r="AF38" s="48" t="s">
        <v>27</v>
      </c>
      <c r="AG38" s="48"/>
      <c r="AH38" s="48"/>
    </row>
    <row r="39" spans="3:34" ht="12.75" customHeight="1" thickBot="1" x14ac:dyDescent="0.25">
      <c r="C39" s="62">
        <v>16</v>
      </c>
      <c r="D39" s="52" t="str">
        <f>IF(ISBLANK('2 muestras independientes'!D37),"",'2 muestras independientes'!D37)</f>
        <v/>
      </c>
      <c r="E39" s="52" t="str">
        <f>IF(ISBLANK('2 muestras independientes'!E37),"",'2 muestras independientes'!E37)</f>
        <v/>
      </c>
      <c r="K39" s="59" t="s">
        <v>77</v>
      </c>
      <c r="L39" s="38" t="s">
        <v>60</v>
      </c>
      <c r="M39" s="88"/>
      <c r="N39" s="21"/>
      <c r="O39" s="21"/>
      <c r="P39" s="21"/>
      <c r="AE39" s="48">
        <f>IF(AF31,AF39,AG39)</f>
        <v>131.93287644825429</v>
      </c>
      <c r="AF39" s="48">
        <f>AE38</f>
        <v>131.93287644825429</v>
      </c>
      <c r="AG39" s="48">
        <f>IF(P12&gt;=P13,AF39*N55,AF39)</f>
        <v>131.93287644825429</v>
      </c>
      <c r="AH39" s="48"/>
    </row>
    <row r="40" spans="3:34" ht="12.75" customHeight="1" x14ac:dyDescent="0.2">
      <c r="C40" s="62">
        <v>17</v>
      </c>
      <c r="D40" s="52" t="str">
        <f>IF(ISBLANK('2 muestras independientes'!D38),"",'2 muestras independientes'!D38)</f>
        <v/>
      </c>
      <c r="E40" s="52" t="str">
        <f>IF(ISBLANK('2 muestras independientes'!E38),"",'2 muestras independientes'!E38)</f>
        <v/>
      </c>
      <c r="L40" s="5"/>
      <c r="M40" s="13" t="s">
        <v>58</v>
      </c>
      <c r="N40" s="13" t="s">
        <v>54</v>
      </c>
      <c r="O40" s="13" t="s">
        <v>59</v>
      </c>
      <c r="P40" s="13" t="s">
        <v>56</v>
      </c>
      <c r="AE40" s="48">
        <f>IF(AF31,AF40,AG40)</f>
        <v>175.91050193100571</v>
      </c>
      <c r="AF40" s="48">
        <f>AE38</f>
        <v>131.93287644825429</v>
      </c>
      <c r="AG40" s="48">
        <f>IF(P13&gt;=P12,AF40*N55,AF40)</f>
        <v>175.91050193100571</v>
      </c>
      <c r="AH40" s="48"/>
    </row>
    <row r="41" spans="3:34" ht="12.75" customHeight="1" x14ac:dyDescent="0.2">
      <c r="C41" s="62">
        <v>18</v>
      </c>
      <c r="D41" s="52" t="str">
        <f>IF(ISBLANK('2 muestras independientes'!D39),"",'2 muestras independientes'!D39)</f>
        <v/>
      </c>
      <c r="E41" s="52" t="str">
        <f>IF(ISBLANK('2 muestras independientes'!E39),"",'2 muestras independientes'!E39)</f>
        <v/>
      </c>
      <c r="L41" s="55" t="s">
        <v>61</v>
      </c>
      <c r="M41" s="118">
        <f>1/(2*MAX(M12,M13))</f>
        <v>4.0650406504065045E-3</v>
      </c>
      <c r="N41" s="123">
        <f>(ABS(N13-N12)-M41)/SQRT(M36+M37)</f>
        <v>4.9266721981980561</v>
      </c>
      <c r="O41" s="63">
        <f>O36</f>
        <v>151.17714867449453</v>
      </c>
      <c r="P41" s="124">
        <f>TDIST(N41,INT(O41),M32)</f>
        <v>2.1742782582120824E-6</v>
      </c>
    </row>
    <row r="42" spans="3:34" ht="12.75" customHeight="1" x14ac:dyDescent="0.2">
      <c r="C42" s="62">
        <v>19</v>
      </c>
      <c r="D42" s="52" t="str">
        <f>IF(ISBLANK('2 muestras independientes'!D40),"",'2 muestras independientes'!D40)</f>
        <v/>
      </c>
      <c r="E42" s="52" t="str">
        <f>IF(ISBLANK('2 muestras independientes'!E40),"",'2 muestras independientes'!E40)</f>
        <v/>
      </c>
      <c r="M42" s="13" t="s">
        <v>62</v>
      </c>
      <c r="N42" s="80" t="s">
        <v>63</v>
      </c>
      <c r="O42" s="13" t="s">
        <v>64</v>
      </c>
      <c r="P42" s="13" t="s">
        <v>14</v>
      </c>
      <c r="Q42" s="57"/>
      <c r="AE42" s="196" t="s">
        <v>107</v>
      </c>
    </row>
    <row r="43" spans="3:34" ht="12.75" customHeight="1" thickBot="1" x14ac:dyDescent="0.25">
      <c r="C43" s="62">
        <v>20</v>
      </c>
      <c r="D43" s="52" t="str">
        <f>IF(ISBLANK('2 muestras independientes'!D41),"",'2 muestras independientes'!D41)</f>
        <v/>
      </c>
      <c r="E43" s="52" t="str">
        <f>IF(ISBLANK('2 muestras independientes'!E41),"",'2 muestras independientes'!E41)</f>
        <v/>
      </c>
      <c r="L43" s="56" t="s">
        <v>20</v>
      </c>
      <c r="M43" s="89">
        <f>M20</f>
        <v>5</v>
      </c>
      <c r="N43" s="28">
        <f>AG23*R20+M41</f>
        <v>2.0076411908472203</v>
      </c>
      <c r="O43" s="28">
        <f>M20-N43</f>
        <v>2.9923588091527797</v>
      </c>
      <c r="P43" s="28">
        <f>M20+N43</f>
        <v>7.0076411908472203</v>
      </c>
      <c r="Q43" s="57"/>
      <c r="AE43" s="48"/>
      <c r="AG43" s="185"/>
    </row>
    <row r="44" spans="3:34" ht="12.75" customHeight="1" x14ac:dyDescent="0.2">
      <c r="C44" s="62">
        <v>21</v>
      </c>
      <c r="D44" s="52" t="str">
        <f>IF(ISBLANK('2 muestras independientes'!D42),"",'2 muestras independientes'!D42)</f>
        <v/>
      </c>
      <c r="E44" s="52" t="str">
        <f>IF(ISBLANK('2 muestras independientes'!E42),"",'2 muestras independientes'!E42)</f>
        <v/>
      </c>
      <c r="L44" s="5"/>
      <c r="M44" s="26"/>
      <c r="AE44" s="57" t="s">
        <v>109</v>
      </c>
      <c r="AF44" s="186" t="s">
        <v>109</v>
      </c>
      <c r="AG44" s="187" t="s">
        <v>108</v>
      </c>
    </row>
    <row r="45" spans="3:34" ht="12.75" customHeight="1" x14ac:dyDescent="0.2">
      <c r="C45" s="62">
        <v>22</v>
      </c>
      <c r="D45" s="52" t="str">
        <f>IF(ISBLANK('2 muestras independientes'!D43),"",'2 muestras independientes'!D43)</f>
        <v/>
      </c>
      <c r="E45" s="52" t="str">
        <f>IF(ISBLANK('2 muestras independientes'!E43),"",'2 muestras independientes'!E43)</f>
        <v/>
      </c>
      <c r="L45" s="5"/>
      <c r="M45" s="26"/>
      <c r="AE45" s="184">
        <f>N24^2</f>
        <v>2.0875440922653549E-2</v>
      </c>
      <c r="AF45" s="188">
        <f>((M12+M13-1)/(M12+M13-3))*((4/(M12+M13))*(1+((M24^2))/8))</f>
        <v>2.0494848750446094E-2</v>
      </c>
      <c r="AG45" s="188">
        <f>SQRT(AF45)</f>
        <v>0.14316022055880639</v>
      </c>
    </row>
    <row r="46" spans="3:34" ht="12.75" customHeight="1" thickBot="1" x14ac:dyDescent="0.25">
      <c r="C46" s="62">
        <v>23</v>
      </c>
      <c r="D46" s="52" t="str">
        <f>IF(ISBLANK('2 muestras independientes'!D44),"",'2 muestras independientes'!D44)</f>
        <v/>
      </c>
      <c r="E46" s="52" t="str">
        <f>IF(ISBLANK('2 muestras independientes'!E44),"",'2 muestras independientes'!E44)</f>
        <v/>
      </c>
      <c r="K46" s="59" t="s">
        <v>78</v>
      </c>
      <c r="L46" s="38" t="str">
        <f>"Estudio de la potencia y tamaño de muestra (Método de "&amp;U47&amp;")"</f>
        <v>Estudio de la potencia y tamaño de muestra (Método de Welch)</v>
      </c>
      <c r="M46" s="88"/>
      <c r="N46" s="88"/>
      <c r="O46" s="88"/>
      <c r="P46" s="21"/>
      <c r="R46" s="180"/>
      <c r="S46" s="180"/>
      <c r="T46" s="180"/>
      <c r="U46" s="180"/>
      <c r="V46" s="180"/>
      <c r="W46" s="180"/>
      <c r="AE46" s="192">
        <f>N25^2</f>
        <v>2.0668484389992737E-2</v>
      </c>
      <c r="AF46" s="26"/>
    </row>
    <row r="47" spans="3:34" ht="12.75" customHeight="1" x14ac:dyDescent="0.2">
      <c r="C47" s="62">
        <v>24</v>
      </c>
      <c r="D47" s="52" t="str">
        <f>IF(ISBLANK('2 muestras independientes'!D45),"",'2 muestras independientes'!D45)</f>
        <v/>
      </c>
      <c r="E47" s="52" t="str">
        <f>IF(ISBLANK('2 muestras independientes'!E45),"",'2 muestras independientes'!E45)</f>
        <v/>
      </c>
      <c r="L47" t="s">
        <v>159</v>
      </c>
      <c r="M47" s="184" t="str">
        <f>U49</f>
        <v>P &lt; 0,001</v>
      </c>
      <c r="N47" t="str">
        <f>"(n1 = "&amp;M12&amp;";   n2 = "&amp;M13&amp;")"</f>
        <v>(n1 = 123;   n2 = 87)</v>
      </c>
      <c r="R47" s="161" t="s">
        <v>158</v>
      </c>
      <c r="S47" s="161"/>
      <c r="T47" s="161">
        <f>IF(O29&gt;0.1,0,1)</f>
        <v>1</v>
      </c>
      <c r="U47" s="161" t="str">
        <f>IF(T47=0,"Student","Welch")</f>
        <v>Welch</v>
      </c>
      <c r="V47" s="161"/>
      <c r="W47" s="161"/>
    </row>
    <row r="48" spans="3:34" ht="12.75" customHeight="1" x14ac:dyDescent="0.2">
      <c r="C48" s="62">
        <v>25</v>
      </c>
      <c r="D48" s="52" t="str">
        <f>IF(ISBLANK('2 muestras independientes'!D46),"",'2 muestras independientes'!D46)</f>
        <v/>
      </c>
      <c r="E48" s="52" t="str">
        <f>IF(ISBLANK('2 muestras independientes'!E46),"",'2 muestras independientes'!E46)</f>
        <v/>
      </c>
      <c r="L48" t="s">
        <v>22</v>
      </c>
      <c r="M48" s="73" t="s">
        <v>23</v>
      </c>
      <c r="N48" s="122">
        <f>'2 muestras independientes'!N44</f>
        <v>0.05</v>
      </c>
      <c r="R48" s="161" t="s">
        <v>157</v>
      </c>
      <c r="S48" s="161"/>
      <c r="T48" s="249">
        <f>IF(T47=0,ROUND(N34,3),ROUND(N36,3))</f>
        <v>4.931</v>
      </c>
      <c r="U48" s="249">
        <f>IF(T47=0,P34,P36)</f>
        <v>2.1362081228467568E-6</v>
      </c>
      <c r="V48" s="161">
        <f>IF(U48&gt;0.05,0,1)</f>
        <v>1</v>
      </c>
      <c r="W48" s="161" t="str">
        <f>IF(V48=0,"NS (P&gt;5%)","Significativo (P&lt;5%)")</f>
        <v>Significativo (P&lt;5%)</v>
      </c>
    </row>
    <row r="49" spans="3:23" ht="12.75" customHeight="1" x14ac:dyDescent="0.2">
      <c r="C49" s="62">
        <v>26</v>
      </c>
      <c r="D49" s="52" t="str">
        <f>IF(ISBLANK('2 muestras independientes'!D47),"",'2 muestras independientes'!D47)</f>
        <v/>
      </c>
      <c r="E49" s="52" t="str">
        <f>IF(ISBLANK('2 muestras independientes'!E47),"",'2 muestras independientes'!E47)</f>
        <v/>
      </c>
      <c r="L49" t="s">
        <v>68</v>
      </c>
      <c r="M49" s="73" t="s">
        <v>86</v>
      </c>
      <c r="N49" s="122">
        <f>'2 muestras independientes'!N45</f>
        <v>0.8</v>
      </c>
      <c r="O49" s="26"/>
      <c r="P49" s="57" t="s">
        <v>94</v>
      </c>
      <c r="Q49" s="141">
        <f>2*(1-N49)</f>
        <v>0.39999999999999991</v>
      </c>
      <c r="R49" s="161" t="s">
        <v>160</v>
      </c>
      <c r="S49" s="161"/>
      <c r="U49" s="249" t="str">
        <f>IF(U48&lt;0.001,"P &lt; 0,001","P = "&amp;ROUND(U48,3))</f>
        <v>P &lt; 0,001</v>
      </c>
      <c r="V49" s="161"/>
      <c r="W49" s="161"/>
    </row>
    <row r="50" spans="3:23" ht="12.75" customHeight="1" x14ac:dyDescent="0.2">
      <c r="C50" s="62">
        <v>27</v>
      </c>
      <c r="D50" s="52" t="str">
        <f>IF(ISBLANK('2 muestras independientes'!D48),"",'2 muestras independientes'!D48)</f>
        <v/>
      </c>
      <c r="E50" s="52" t="str">
        <f>IF(ISBLANK('2 muestras independientes'!E48),"",'2 muestras independientes'!E48)</f>
        <v/>
      </c>
      <c r="L50" t="s">
        <v>70</v>
      </c>
      <c r="M50" s="27" t="s">
        <v>69</v>
      </c>
      <c r="N50" s="122">
        <f>'2 muestras independientes'!N46</f>
        <v>3</v>
      </c>
      <c r="P50" s="142" t="s">
        <v>95</v>
      </c>
      <c r="Q50" s="141">
        <f>AF23</f>
        <v>151.17714867449453</v>
      </c>
      <c r="R50" s="260" t="s">
        <v>151</v>
      </c>
      <c r="S50" s="261">
        <f>-N50</f>
        <v>-3</v>
      </c>
      <c r="T50" s="261">
        <f>N50</f>
        <v>3</v>
      </c>
      <c r="U50" s="245"/>
      <c r="V50" s="245"/>
      <c r="W50" s="161"/>
    </row>
    <row r="51" spans="3:23" ht="12.75" customHeight="1" x14ac:dyDescent="0.2">
      <c r="C51" s="62">
        <v>28</v>
      </c>
      <c r="D51" s="52" t="str">
        <f>IF(ISBLANK('2 muestras independientes'!D49),"",'2 muestras independientes'!D49)</f>
        <v/>
      </c>
      <c r="E51" s="52" t="str">
        <f>IF(ISBLANK('2 muestras independientes'!E49),"",'2 muestras independientes'!E49)</f>
        <v/>
      </c>
      <c r="L51" t="s">
        <v>93</v>
      </c>
      <c r="N51" s="41">
        <f>M20-Q51*AG23</f>
        <v>4.1441261990795937</v>
      </c>
      <c r="O51" s="41">
        <f>M20+Q51*AG23</f>
        <v>5.8558738009204063</v>
      </c>
      <c r="P51" s="57" t="s">
        <v>96</v>
      </c>
      <c r="Q51" s="109">
        <f>TINV(Q49,Q50)</f>
        <v>0.84400811749350935</v>
      </c>
      <c r="R51" s="161" t="s">
        <v>150</v>
      </c>
      <c r="S51" s="259">
        <f>MIN(N51:O51)</f>
        <v>4.1441261990795937</v>
      </c>
      <c r="T51" s="259">
        <f>MAX(N51:O51)</f>
        <v>5.8558738009204063</v>
      </c>
      <c r="U51" s="161"/>
      <c r="V51" s="161"/>
      <c r="W51" s="161"/>
    </row>
    <row r="52" spans="3:23" ht="12.75" customHeight="1" x14ac:dyDescent="0.2">
      <c r="C52" s="62">
        <v>29</v>
      </c>
      <c r="D52" s="52" t="str">
        <f>IF(ISBLANK('2 muestras independientes'!D50),"",'2 muestras independientes'!D50)</f>
        <v/>
      </c>
      <c r="E52" s="52" t="str">
        <f>IF(ISBLANK('2 muestras independientes'!E50),"",'2 muestras independientes'!E50)</f>
        <v/>
      </c>
      <c r="L52" t="str">
        <f>IF(V48=0,S53,"")</f>
        <v/>
      </c>
      <c r="R52" s="253" t="s">
        <v>154</v>
      </c>
      <c r="S52" s="262" t="b">
        <f>S51&gt;S50</f>
        <v>1</v>
      </c>
      <c r="T52" s="262" t="b">
        <f>T51&lt;T50</f>
        <v>0</v>
      </c>
      <c r="U52" s="253"/>
      <c r="V52" s="253"/>
      <c r="W52" s="253"/>
    </row>
    <row r="53" spans="3:23" ht="12.75" customHeight="1" x14ac:dyDescent="0.2">
      <c r="C53" s="62">
        <v>30</v>
      </c>
      <c r="D53" s="52" t="str">
        <f>IF(ISBLANK('2 muestras independientes'!D51),"",'2 muestras independientes'!D51)</f>
        <v/>
      </c>
      <c r="E53" s="52" t="str">
        <f>IF(ISBLANK('2 muestras independientes'!E51),"",'2 muestras independientes'!E51)</f>
        <v/>
      </c>
      <c r="R53" s="253" t="s">
        <v>156</v>
      </c>
      <c r="S53" s="264" t="str">
        <f>IF(AND(S52,T52),S54,S55)</f>
        <v>Decisión no fiable. La potencia es inferior al 80% para detectar δ=3 Puntos.</v>
      </c>
      <c r="T53" s="253"/>
      <c r="U53" s="253"/>
      <c r="V53" s="253"/>
      <c r="W53" s="253"/>
    </row>
    <row r="54" spans="3:23" ht="12.75" customHeight="1" x14ac:dyDescent="0.2">
      <c r="C54" s="62">
        <v>31</v>
      </c>
      <c r="D54" s="52" t="str">
        <f>IF(ISBLANK('2 muestras independientes'!D52),"",'2 muestras independientes'!D52)</f>
        <v/>
      </c>
      <c r="E54" s="52" t="str">
        <f>IF(ISBLANK('2 muestras independientes'!E52),"",'2 muestras independientes'!E52)</f>
        <v/>
      </c>
      <c r="K54" s="59" t="s">
        <v>114</v>
      </c>
      <c r="L54" s="8" t="s">
        <v>71</v>
      </c>
      <c r="R54" s="267" t="s">
        <v>130</v>
      </c>
      <c r="S54" s="264" t="str">
        <f>"Decisión fiable. La potencia es, al menos, del "&amp;N49*100&amp;"%."</f>
        <v>Decisión fiable. La potencia es, al menos, del 80%.</v>
      </c>
      <c r="T54" s="161"/>
      <c r="U54" s="161"/>
      <c r="V54" s="161"/>
      <c r="W54" s="161"/>
    </row>
    <row r="55" spans="3:23" ht="12.75" customHeight="1" x14ac:dyDescent="0.2">
      <c r="C55" s="62">
        <v>32</v>
      </c>
      <c r="D55" s="52" t="str">
        <f>IF(ISBLANK('2 muestras independientes'!D53),"",'2 muestras independientes'!D53)</f>
        <v/>
      </c>
      <c r="E55" s="52" t="str">
        <f>IF(ISBLANK('2 muestras independientes'!E53),"",'2 muestras independientes'!E53)</f>
        <v/>
      </c>
      <c r="M55" s="36" t="s">
        <v>28</v>
      </c>
      <c r="N55" s="33">
        <f>IF(O12&gt;=O13,O12/O13,O13/O12)</f>
        <v>1.3333333333333333</v>
      </c>
      <c r="O55" s="57" t="s">
        <v>29</v>
      </c>
      <c r="P55" s="83">
        <f>TINV(N48,AE35)</f>
        <v>1.9757989238179368</v>
      </c>
      <c r="R55" s="161" t="s">
        <v>162</v>
      </c>
      <c r="S55" s="264" t="str">
        <f>"Decisión no fiable. La potencia es inferior al "&amp;N49*100&amp;"% para detectar "&amp;R54&amp;"="&amp;N50&amp;" "&amp;G7&amp;"."</f>
        <v>Decisión no fiable. La potencia es inferior al 80% para detectar δ=3 Puntos.</v>
      </c>
      <c r="T55" s="161"/>
      <c r="U55" s="161"/>
      <c r="V55" s="161"/>
      <c r="W55" s="161"/>
    </row>
    <row r="56" spans="3:23" ht="12.75" customHeight="1" x14ac:dyDescent="0.2">
      <c r="C56" s="62">
        <v>33</v>
      </c>
      <c r="D56" s="52" t="str">
        <f>IF(ISBLANK('2 muestras independientes'!D54),"",'2 muestras independientes'!D54)</f>
        <v/>
      </c>
      <c r="E56" s="52" t="str">
        <f>IF(ISBLANK('2 muestras independientes'!E54),"",'2 muestras independientes'!E54)</f>
        <v/>
      </c>
      <c r="M56" t="s">
        <v>24</v>
      </c>
      <c r="N56" s="33">
        <f>IF(AF31,AF34,AG34)</f>
        <v>149.33333333333331</v>
      </c>
      <c r="O56" s="57" t="s">
        <v>30</v>
      </c>
      <c r="P56" s="83">
        <f>TINV(2*AF30,AE36)</f>
        <v>0.84400811749350935</v>
      </c>
      <c r="R56" s="161"/>
      <c r="S56" s="161"/>
      <c r="T56" s="161"/>
      <c r="U56" s="161"/>
      <c r="V56" s="161"/>
      <c r="W56" s="161"/>
    </row>
    <row r="57" spans="3:23" ht="12.75" customHeight="1" x14ac:dyDescent="0.2">
      <c r="C57" s="62">
        <v>34</v>
      </c>
      <c r="D57" s="52" t="str">
        <f>IF(ISBLANK('2 muestras independientes'!D55),"",'2 muestras independientes'!D55)</f>
        <v/>
      </c>
      <c r="E57" s="52" t="str">
        <f>IF(ISBLANK('2 muestras independientes'!E55),"",'2 muestras independientes'!E55)</f>
        <v/>
      </c>
      <c r="M57" t="s">
        <v>19</v>
      </c>
      <c r="N57">
        <f>AE37</f>
        <v>188.59427732942035</v>
      </c>
      <c r="O57" s="84" t="s">
        <v>67</v>
      </c>
      <c r="P57" s="85">
        <f>TRUNC(AE38)+1</f>
        <v>132</v>
      </c>
      <c r="R57" s="161"/>
      <c r="S57" s="161" t="str">
        <f>IF(S52,"----[--(-","--(---[---")</f>
        <v>----[--(-</v>
      </c>
      <c r="T57" s="161" t="str">
        <f>IF(T52,"-)--]----","---]---)-")</f>
        <v>---]---)-</v>
      </c>
      <c r="U57" s="161"/>
      <c r="V57" s="161"/>
      <c r="W57" s="161"/>
    </row>
    <row r="58" spans="3:23" ht="12.75" customHeight="1" x14ac:dyDescent="0.2">
      <c r="C58" s="62">
        <v>35</v>
      </c>
      <c r="D58" s="52" t="str">
        <f>IF(ISBLANK('2 muestras independientes'!D56),"",'2 muestras independientes'!D56)</f>
        <v/>
      </c>
      <c r="E58" s="52" t="str">
        <f>IF(ISBLANK('2 muestras independientes'!E56),"",'2 muestras independientes'!E56)</f>
        <v/>
      </c>
      <c r="R58" s="161"/>
      <c r="S58" s="161"/>
      <c r="T58" s="161"/>
      <c r="U58" s="161"/>
      <c r="V58" s="161"/>
      <c r="W58" s="161"/>
    </row>
    <row r="59" spans="3:23" ht="12.75" customHeight="1" x14ac:dyDescent="0.2">
      <c r="C59" s="62">
        <v>36</v>
      </c>
      <c r="D59" s="52" t="str">
        <f>IF(ISBLANK('2 muestras independientes'!D57),"",'2 muestras independientes'!D57)</f>
        <v/>
      </c>
      <c r="E59" s="52" t="str">
        <f>IF(ISBLANK('2 muestras independientes'!E57),"",'2 muestras independientes'!E57)</f>
        <v/>
      </c>
      <c r="M59" s="13" t="s">
        <v>72</v>
      </c>
      <c r="N59" s="13" t="s">
        <v>65</v>
      </c>
      <c r="O59" s="13" t="s">
        <v>66</v>
      </c>
      <c r="R59" s="253"/>
      <c r="S59" s="253"/>
      <c r="T59" s="253"/>
      <c r="U59" s="253"/>
      <c r="V59" s="253"/>
      <c r="W59" s="253"/>
    </row>
    <row r="60" spans="3:23" ht="12.75" customHeight="1" x14ac:dyDescent="0.2">
      <c r="C60" s="62">
        <v>37</v>
      </c>
      <c r="D60" s="52" t="str">
        <f>IF(ISBLANK('2 muestras independientes'!D58),"",'2 muestras independientes'!D58)</f>
        <v/>
      </c>
      <c r="E60" s="52" t="str">
        <f>IF(ISBLANK('2 muestras independientes'!E58),"",'2 muestras independientes'!E58)</f>
        <v/>
      </c>
      <c r="L60" s="55" t="s">
        <v>41</v>
      </c>
      <c r="M60" s="43" t="str">
        <f>IF(M29&lt;N29,"SI","NO")</f>
        <v>NO</v>
      </c>
      <c r="N60" s="43">
        <f>TRUNC(AE39,0)+1</f>
        <v>132</v>
      </c>
      <c r="O60" s="43">
        <f>TRUNC(AE40,0)+1</f>
        <v>176</v>
      </c>
      <c r="U60" s="34"/>
    </row>
    <row r="61" spans="3:23" ht="12.75" customHeight="1" x14ac:dyDescent="0.2">
      <c r="C61" s="62">
        <v>38</v>
      </c>
      <c r="D61" s="52" t="str">
        <f>IF(ISBLANK('2 muestras independientes'!D59),"",'2 muestras independientes'!D59)</f>
        <v/>
      </c>
      <c r="E61" s="52" t="str">
        <f>IF(ISBLANK('2 muestras independientes'!E59),"",'2 muestras independientes'!E59)</f>
        <v/>
      </c>
      <c r="P61" s="48" t="s">
        <v>112</v>
      </c>
      <c r="Q61" s="48" t="s">
        <v>121</v>
      </c>
      <c r="U61" s="35"/>
    </row>
    <row r="62" spans="3:23" ht="12.75" customHeight="1" x14ac:dyDescent="0.2">
      <c r="C62" s="62">
        <v>39</v>
      </c>
      <c r="D62" s="52" t="str">
        <f>IF(ISBLANK('2 muestras independientes'!D60),"",'2 muestras independientes'!D60)</f>
        <v/>
      </c>
      <c r="E62" s="52" t="str">
        <f>IF(ISBLANK('2 muestras independientes'!E60),"",'2 muestras independientes'!E60)</f>
        <v/>
      </c>
      <c r="K62" s="59" t="s">
        <v>114</v>
      </c>
      <c r="L62" t="s">
        <v>115</v>
      </c>
      <c r="P62" s="57" t="s">
        <v>122</v>
      </c>
      <c r="Q62" s="217">
        <f>NORMINV(1-N48/2,0,1)</f>
        <v>1.9599639845400536</v>
      </c>
      <c r="R62" s="48"/>
      <c r="S62" s="48"/>
      <c r="T62" s="48"/>
      <c r="U62" s="35"/>
    </row>
    <row r="63" spans="3:23" ht="12.75" customHeight="1" x14ac:dyDescent="0.2">
      <c r="C63" s="62">
        <v>40</v>
      </c>
      <c r="D63" s="52" t="str">
        <f>IF(ISBLANK('2 muestras independientes'!D61),"",'2 muestras independientes'!D61)</f>
        <v/>
      </c>
      <c r="E63" s="52" t="str">
        <f>IF(ISBLANK('2 muestras independientes'!E61),"",'2 muestras independientes'!E61)</f>
        <v/>
      </c>
      <c r="M63" s="13" t="s">
        <v>116</v>
      </c>
      <c r="N63" s="210">
        <f>'2 muestras independientes'!N59</f>
        <v>0.5</v>
      </c>
      <c r="P63" s="216" t="s">
        <v>123</v>
      </c>
      <c r="Q63" s="217">
        <f>NORMINV(1-Q49/2,0,1)</f>
        <v>0.84162123357291474</v>
      </c>
      <c r="R63" s="48"/>
      <c r="S63" s="48"/>
      <c r="T63" s="48"/>
      <c r="U63" s="35"/>
    </row>
    <row r="64" spans="3:23" ht="12.75" customHeight="1" x14ac:dyDescent="0.2">
      <c r="C64" s="62">
        <v>41</v>
      </c>
      <c r="D64" s="52" t="str">
        <f>IF(ISBLANK('2 muestras independientes'!D62),"",'2 muestras independientes'!D62)</f>
        <v/>
      </c>
      <c r="E64" s="52" t="str">
        <f>IF(ISBLANK('2 muestras independientes'!E62),"",'2 muestras independientes'!E62)</f>
        <v/>
      </c>
      <c r="M64" s="13" t="s">
        <v>117</v>
      </c>
      <c r="N64" s="210">
        <f>'2 muestras independientes'!N60</f>
        <v>1.3333333333333333</v>
      </c>
      <c r="O64" s="165" t="s">
        <v>161</v>
      </c>
      <c r="P64" s="141">
        <f>ROUND(MAX(P12,P13)/MIN(P12,P13),3)</f>
        <v>1.778</v>
      </c>
      <c r="R64" s="48"/>
      <c r="S64" s="48"/>
      <c r="T64" s="48"/>
      <c r="U64" s="35"/>
    </row>
    <row r="65" spans="3:21" ht="12.75" customHeight="1" x14ac:dyDescent="0.2">
      <c r="C65" s="62">
        <v>42</v>
      </c>
      <c r="D65" s="52" t="str">
        <f>IF(ISBLANK('2 muestras independientes'!D63),"",'2 muestras independientes'!D63)</f>
        <v/>
      </c>
      <c r="E65" s="52" t="str">
        <f>IF(ISBLANK('2 muestras independientes'!E63),"",'2 muestras independientes'!E63)</f>
        <v/>
      </c>
      <c r="N65" s="13" t="s">
        <v>118</v>
      </c>
      <c r="O65" s="13" t="s">
        <v>119</v>
      </c>
      <c r="S65" s="48"/>
      <c r="T65" s="48"/>
      <c r="U65" s="35"/>
    </row>
    <row r="66" spans="3:21" ht="12.75" customHeight="1" x14ac:dyDescent="0.2">
      <c r="C66" s="62">
        <v>43</v>
      </c>
      <c r="D66" s="52" t="str">
        <f>IF(ISBLANK('2 muestras independientes'!D64),"",'2 muestras independientes'!D64)</f>
        <v/>
      </c>
      <c r="E66" s="52" t="str">
        <f>IF(ISBLANK('2 muestras independientes'!E64),"",'2 muestras independientes'!E64)</f>
        <v/>
      </c>
      <c r="L66" t="s">
        <v>41</v>
      </c>
      <c r="N66" s="43">
        <f>TRUNC((N64+1)*((Q62+Q63)/N63)^2,0)+1</f>
        <v>74</v>
      </c>
      <c r="O66" s="43">
        <f>TRUNC((N64*N66)+0.5,0)</f>
        <v>99</v>
      </c>
      <c r="S66" s="48"/>
      <c r="T66" s="48"/>
      <c r="U66" s="35"/>
    </row>
    <row r="67" spans="3:21" ht="12.75" customHeight="1" x14ac:dyDescent="0.2">
      <c r="C67" s="62">
        <v>44</v>
      </c>
      <c r="D67" s="52" t="str">
        <f>IF(ISBLANK('2 muestras independientes'!D65),"",'2 muestras independientes'!D65)</f>
        <v/>
      </c>
      <c r="E67" s="52" t="str">
        <f>IF(ISBLANK('2 muestras independientes'!E65),"",'2 muestras independientes'!E65)</f>
        <v/>
      </c>
      <c r="L67" s="48"/>
      <c r="M67" s="48"/>
      <c r="N67" s="48"/>
      <c r="S67" s="48"/>
      <c r="T67" s="48"/>
      <c r="U67" s="35"/>
    </row>
    <row r="68" spans="3:21" ht="12.75" customHeight="1" thickBot="1" x14ac:dyDescent="0.25">
      <c r="C68" s="62">
        <v>45</v>
      </c>
      <c r="D68" s="52" t="str">
        <f>IF(ISBLANK('2 muestras independientes'!D66),"",'2 muestras independientes'!D66)</f>
        <v/>
      </c>
      <c r="E68" s="52" t="str">
        <f>IF(ISBLANK('2 muestras independientes'!E66),"",'2 muestras independientes'!E66)</f>
        <v/>
      </c>
      <c r="K68" s="59">
        <v>4</v>
      </c>
      <c r="L68" s="138" t="s">
        <v>87</v>
      </c>
      <c r="M68" s="139"/>
      <c r="N68" s="21"/>
      <c r="O68" s="21"/>
      <c r="P68" s="140"/>
      <c r="Q68" s="21"/>
      <c r="S68" s="48"/>
      <c r="T68" s="48"/>
      <c r="U68" s="34"/>
    </row>
    <row r="69" spans="3:21" ht="12.75" customHeight="1" x14ac:dyDescent="0.2">
      <c r="C69" s="62">
        <v>46</v>
      </c>
      <c r="D69" s="52" t="str">
        <f>IF(ISBLANK('2 muestras independientes'!D67),"",'2 muestras independientes'!D67)</f>
        <v/>
      </c>
      <c r="E69" s="52" t="str">
        <f>IF(ISBLANK('2 muestras independientes'!E67),"",'2 muestras independientes'!E67)</f>
        <v/>
      </c>
      <c r="L69" s="135" t="s">
        <v>88</v>
      </c>
      <c r="M69" s="134"/>
      <c r="O69" s="48"/>
      <c r="P69" s="13"/>
      <c r="S69" s="48"/>
      <c r="T69" s="48"/>
    </row>
    <row r="70" spans="3:21" ht="12.75" customHeight="1" x14ac:dyDescent="0.2">
      <c r="C70" s="62">
        <v>47</v>
      </c>
      <c r="D70" s="52" t="str">
        <f>IF(ISBLANK('2 muestras independientes'!D68),"",'2 muestras independientes'!D68)</f>
        <v/>
      </c>
      <c r="E70" s="52" t="str">
        <f>IF(ISBLANK('2 muestras independientes'!E68),"",'2 muestras independientes'!E68)</f>
        <v/>
      </c>
      <c r="L70" s="136" t="s">
        <v>89</v>
      </c>
      <c r="M70" s="134"/>
      <c r="Q70" s="48"/>
      <c r="S70" s="48"/>
      <c r="T70" s="48"/>
    </row>
    <row r="71" spans="3:21" ht="12.75" customHeight="1" x14ac:dyDescent="0.2">
      <c r="C71" s="62">
        <v>48</v>
      </c>
      <c r="D71" s="52" t="str">
        <f>IF(ISBLANK('2 muestras independientes'!D69),"",'2 muestras independientes'!D69)</f>
        <v/>
      </c>
      <c r="E71" s="52" t="str">
        <f>IF(ISBLANK('2 muestras independientes'!E69),"",'2 muestras independientes'!E69)</f>
        <v/>
      </c>
      <c r="L71" s="135" t="s">
        <v>90</v>
      </c>
      <c r="M71" s="134"/>
      <c r="N71" s="137" t="s">
        <v>91</v>
      </c>
      <c r="O71" s="48"/>
      <c r="P71" s="14"/>
      <c r="Q71" s="14"/>
      <c r="S71" s="48"/>
      <c r="T71" s="48"/>
    </row>
    <row r="72" spans="3:21" ht="12.75" customHeight="1" x14ac:dyDescent="0.2">
      <c r="C72" s="62">
        <v>49</v>
      </c>
      <c r="D72" s="52" t="str">
        <f>IF(ISBLANK('2 muestras independientes'!D70),"",'2 muestras independientes'!D70)</f>
        <v/>
      </c>
      <c r="E72" s="52" t="str">
        <f>IF(ISBLANK('2 muestras independientes'!E70),"",'2 muestras independientes'!E70)</f>
        <v/>
      </c>
      <c r="L72" s="48"/>
      <c r="M72" s="48"/>
      <c r="N72" s="48"/>
      <c r="S72" s="48"/>
      <c r="T72" s="48"/>
    </row>
    <row r="73" spans="3:21" ht="12.75" customHeight="1" x14ac:dyDescent="0.2">
      <c r="C73" s="62">
        <v>50</v>
      </c>
      <c r="D73" s="52" t="str">
        <f>IF(ISBLANK('2 muestras independientes'!D71),"",'2 muestras independientes'!D71)</f>
        <v/>
      </c>
      <c r="E73" s="52" t="str">
        <f>IF(ISBLANK('2 muestras independientes'!E71),"",'2 muestras independientes'!E71)</f>
        <v/>
      </c>
    </row>
    <row r="74" spans="3:21" ht="12.75" customHeight="1" x14ac:dyDescent="0.2">
      <c r="C74" s="62">
        <v>51</v>
      </c>
      <c r="D74" s="52" t="str">
        <f>IF(ISBLANK('2 muestras independientes'!D72),"",'2 muestras independientes'!D72)</f>
        <v/>
      </c>
      <c r="E74" s="52" t="str">
        <f>IF(ISBLANK('2 muestras independientes'!E72),"",'2 muestras independientes'!E72)</f>
        <v/>
      </c>
      <c r="L74" s="48"/>
      <c r="M74" s="48"/>
      <c r="N74" s="48"/>
      <c r="O74" s="48"/>
      <c r="P74" s="48"/>
      <c r="Q74" s="48"/>
      <c r="R74" s="48"/>
      <c r="S74" s="48"/>
      <c r="T74" s="48"/>
    </row>
    <row r="75" spans="3:21" ht="12.75" customHeight="1" x14ac:dyDescent="0.2">
      <c r="C75" s="62">
        <v>52</v>
      </c>
      <c r="D75" s="52" t="str">
        <f>IF(ISBLANK('2 muestras independientes'!D73),"",'2 muestras independientes'!D73)</f>
        <v/>
      </c>
      <c r="E75" s="52" t="str">
        <f>IF(ISBLANK('2 muestras independientes'!E73),"",'2 muestras independientes'!E73)</f>
        <v/>
      </c>
      <c r="L75" s="48"/>
      <c r="M75" s="48"/>
      <c r="N75" s="48"/>
      <c r="O75" s="48"/>
      <c r="P75" s="48"/>
      <c r="Q75" s="48"/>
      <c r="R75" s="48"/>
      <c r="S75" s="48"/>
      <c r="T75" s="48"/>
    </row>
    <row r="76" spans="3:21" ht="12.75" customHeight="1" x14ac:dyDescent="0.2">
      <c r="C76" s="62">
        <v>53</v>
      </c>
      <c r="D76" s="52" t="str">
        <f>IF(ISBLANK('2 muestras independientes'!D74),"",'2 muestras independientes'!D74)</f>
        <v/>
      </c>
      <c r="E76" s="52" t="str">
        <f>IF(ISBLANK('2 muestras independientes'!E74),"",'2 muestras independientes'!E74)</f>
        <v/>
      </c>
    </row>
    <row r="77" spans="3:21" ht="12.75" customHeight="1" x14ac:dyDescent="0.2">
      <c r="C77" s="62">
        <v>54</v>
      </c>
      <c r="D77" s="52" t="str">
        <f>IF(ISBLANK('2 muestras independientes'!D75),"",'2 muestras independientes'!D75)</f>
        <v/>
      </c>
      <c r="E77" s="52" t="str">
        <f>IF(ISBLANK('2 muestras independientes'!E75),"",'2 muestras independientes'!E75)</f>
        <v/>
      </c>
    </row>
    <row r="78" spans="3:21" ht="12.75" customHeight="1" x14ac:dyDescent="0.2">
      <c r="C78" s="62">
        <v>55</v>
      </c>
      <c r="D78" s="52" t="str">
        <f>IF(ISBLANK('2 muestras independientes'!D76),"",'2 muestras independientes'!D76)</f>
        <v/>
      </c>
      <c r="E78" s="52" t="str">
        <f>IF(ISBLANK('2 muestras independientes'!E76),"",'2 muestras independientes'!E76)</f>
        <v/>
      </c>
    </row>
    <row r="79" spans="3:21" ht="12.75" customHeight="1" x14ac:dyDescent="0.2">
      <c r="C79" s="62">
        <v>56</v>
      </c>
      <c r="D79" s="52" t="str">
        <f>IF(ISBLANK('2 muestras independientes'!D77),"",'2 muestras independientes'!D77)</f>
        <v/>
      </c>
      <c r="E79" s="52" t="str">
        <f>IF(ISBLANK('2 muestras independientes'!E77),"",'2 muestras independientes'!E77)</f>
        <v/>
      </c>
    </row>
    <row r="80" spans="3:21" ht="12.75" customHeight="1" x14ac:dyDescent="0.2">
      <c r="C80" s="62">
        <v>57</v>
      </c>
      <c r="D80" s="52" t="str">
        <f>IF(ISBLANK('2 muestras independientes'!D78),"",'2 muestras independientes'!D78)</f>
        <v/>
      </c>
      <c r="E80" s="52" t="str">
        <f>IF(ISBLANK('2 muestras independientes'!E78),"",'2 muestras independientes'!E78)</f>
        <v/>
      </c>
    </row>
    <row r="81" spans="3:5" ht="12.75" customHeight="1" x14ac:dyDescent="0.2">
      <c r="C81" s="62">
        <v>58</v>
      </c>
      <c r="D81" s="52" t="str">
        <f>IF(ISBLANK('2 muestras independientes'!D79),"",'2 muestras independientes'!D79)</f>
        <v/>
      </c>
      <c r="E81" s="52" t="str">
        <f>IF(ISBLANK('2 muestras independientes'!E79),"",'2 muestras independientes'!E79)</f>
        <v/>
      </c>
    </row>
    <row r="82" spans="3:5" ht="12.75" customHeight="1" x14ac:dyDescent="0.2">
      <c r="C82" s="62">
        <v>59</v>
      </c>
      <c r="D82" s="52" t="str">
        <f>IF(ISBLANK('2 muestras independientes'!D80),"",'2 muestras independientes'!D80)</f>
        <v/>
      </c>
      <c r="E82" s="52" t="str">
        <f>IF(ISBLANK('2 muestras independientes'!E80),"",'2 muestras independientes'!E80)</f>
        <v/>
      </c>
    </row>
    <row r="83" spans="3:5" ht="12.75" customHeight="1" x14ac:dyDescent="0.2">
      <c r="C83" s="62">
        <v>60</v>
      </c>
      <c r="D83" s="52" t="str">
        <f>IF(ISBLANK('2 muestras independientes'!D81),"",'2 muestras independientes'!D81)</f>
        <v/>
      </c>
      <c r="E83" s="52" t="str">
        <f>IF(ISBLANK('2 muestras independientes'!E81),"",'2 muestras independientes'!E81)</f>
        <v/>
      </c>
    </row>
    <row r="84" spans="3:5" ht="12.75" customHeight="1" x14ac:dyDescent="0.2">
      <c r="C84" s="62">
        <v>61</v>
      </c>
      <c r="D84" s="52" t="str">
        <f>IF(ISBLANK('2 muestras independientes'!D82),"",'2 muestras independientes'!D82)</f>
        <v/>
      </c>
      <c r="E84" s="52" t="str">
        <f>IF(ISBLANK('2 muestras independientes'!E82),"",'2 muestras independientes'!E82)</f>
        <v/>
      </c>
    </row>
    <row r="85" spans="3:5" ht="12.75" customHeight="1" x14ac:dyDescent="0.2">
      <c r="C85" s="62">
        <v>62</v>
      </c>
      <c r="D85" s="52" t="str">
        <f>IF(ISBLANK('2 muestras independientes'!D83),"",'2 muestras independientes'!D83)</f>
        <v/>
      </c>
      <c r="E85" s="52" t="str">
        <f>IF(ISBLANK('2 muestras independientes'!E83),"",'2 muestras independientes'!E83)</f>
        <v/>
      </c>
    </row>
    <row r="86" spans="3:5" ht="12.75" customHeight="1" x14ac:dyDescent="0.2">
      <c r="C86" s="62">
        <v>63</v>
      </c>
      <c r="D86" s="52" t="str">
        <f>IF(ISBLANK('2 muestras independientes'!D84),"",'2 muestras independientes'!D84)</f>
        <v/>
      </c>
      <c r="E86" s="52" t="str">
        <f>IF(ISBLANK('2 muestras independientes'!E84),"",'2 muestras independientes'!E84)</f>
        <v/>
      </c>
    </row>
    <row r="87" spans="3:5" ht="12.75" customHeight="1" x14ac:dyDescent="0.2">
      <c r="C87" s="62">
        <v>64</v>
      </c>
      <c r="D87" s="52" t="str">
        <f>IF(ISBLANK('2 muestras independientes'!D85),"",'2 muestras independientes'!D85)</f>
        <v/>
      </c>
      <c r="E87" s="52" t="str">
        <f>IF(ISBLANK('2 muestras independientes'!E85),"",'2 muestras independientes'!E85)</f>
        <v/>
      </c>
    </row>
    <row r="88" spans="3:5" ht="12.75" customHeight="1" x14ac:dyDescent="0.2">
      <c r="C88" s="62">
        <v>65</v>
      </c>
      <c r="D88" s="52" t="str">
        <f>IF(ISBLANK('2 muestras independientes'!D86),"",'2 muestras independientes'!D86)</f>
        <v/>
      </c>
      <c r="E88" s="52" t="str">
        <f>IF(ISBLANK('2 muestras independientes'!E86),"",'2 muestras independientes'!E86)</f>
        <v/>
      </c>
    </row>
    <row r="89" spans="3:5" ht="12.75" customHeight="1" x14ac:dyDescent="0.2">
      <c r="C89" s="62">
        <v>66</v>
      </c>
      <c r="D89" s="52" t="str">
        <f>IF(ISBLANK('2 muestras independientes'!D87),"",'2 muestras independientes'!D87)</f>
        <v/>
      </c>
      <c r="E89" s="52" t="str">
        <f>IF(ISBLANK('2 muestras independientes'!E87),"",'2 muestras independientes'!E87)</f>
        <v/>
      </c>
    </row>
    <row r="90" spans="3:5" ht="12.75" customHeight="1" x14ac:dyDescent="0.2">
      <c r="C90" s="62">
        <v>67</v>
      </c>
      <c r="D90" s="52" t="str">
        <f>IF(ISBLANK('2 muestras independientes'!D88),"",'2 muestras independientes'!D88)</f>
        <v/>
      </c>
      <c r="E90" s="52" t="str">
        <f>IF(ISBLANK('2 muestras independientes'!E88),"",'2 muestras independientes'!E88)</f>
        <v/>
      </c>
    </row>
    <row r="91" spans="3:5" ht="12.75" customHeight="1" x14ac:dyDescent="0.2">
      <c r="C91" s="62">
        <v>68</v>
      </c>
      <c r="D91" s="52" t="str">
        <f>IF(ISBLANK('2 muestras independientes'!D89),"",'2 muestras independientes'!D89)</f>
        <v/>
      </c>
      <c r="E91" s="52" t="str">
        <f>IF(ISBLANK('2 muestras independientes'!E89),"",'2 muestras independientes'!E89)</f>
        <v/>
      </c>
    </row>
    <row r="92" spans="3:5" ht="12.75" customHeight="1" x14ac:dyDescent="0.2">
      <c r="C92" s="62">
        <v>69</v>
      </c>
      <c r="D92" s="52" t="str">
        <f>IF(ISBLANK('2 muestras independientes'!D90),"",'2 muestras independientes'!D90)</f>
        <v/>
      </c>
      <c r="E92" s="52" t="str">
        <f>IF(ISBLANK('2 muestras independientes'!E90),"",'2 muestras independientes'!E90)</f>
        <v/>
      </c>
    </row>
    <row r="93" spans="3:5" ht="12.75" customHeight="1" x14ac:dyDescent="0.2">
      <c r="C93" s="62">
        <v>70</v>
      </c>
      <c r="D93" s="52" t="str">
        <f>IF(ISBLANK('2 muestras independientes'!D91),"",'2 muestras independientes'!D91)</f>
        <v/>
      </c>
      <c r="E93" s="52" t="str">
        <f>IF(ISBLANK('2 muestras independientes'!E91),"",'2 muestras independientes'!E91)</f>
        <v/>
      </c>
    </row>
    <row r="94" spans="3:5" ht="12.75" customHeight="1" x14ac:dyDescent="0.2">
      <c r="C94" s="62">
        <v>71</v>
      </c>
      <c r="D94" s="52" t="str">
        <f>IF(ISBLANK('2 muestras independientes'!D92),"",'2 muestras independientes'!D92)</f>
        <v/>
      </c>
      <c r="E94" s="52" t="str">
        <f>IF(ISBLANK('2 muestras independientes'!E92),"",'2 muestras independientes'!E92)</f>
        <v/>
      </c>
    </row>
    <row r="95" spans="3:5" ht="12.75" customHeight="1" x14ac:dyDescent="0.2">
      <c r="C95" s="62">
        <v>72</v>
      </c>
      <c r="D95" s="52" t="str">
        <f>IF(ISBLANK('2 muestras independientes'!D93),"",'2 muestras independientes'!D93)</f>
        <v/>
      </c>
      <c r="E95" s="52" t="str">
        <f>IF(ISBLANK('2 muestras independientes'!E93),"",'2 muestras independientes'!E93)</f>
        <v/>
      </c>
    </row>
    <row r="96" spans="3:5" ht="12.75" customHeight="1" x14ac:dyDescent="0.2">
      <c r="C96" s="62">
        <v>73</v>
      </c>
      <c r="D96" s="52" t="str">
        <f>IF(ISBLANK('2 muestras independientes'!D94),"",'2 muestras independientes'!D94)</f>
        <v/>
      </c>
      <c r="E96" s="52" t="str">
        <f>IF(ISBLANK('2 muestras independientes'!E94),"",'2 muestras independientes'!E94)</f>
        <v/>
      </c>
    </row>
    <row r="97" spans="3:5" ht="12.75" customHeight="1" x14ac:dyDescent="0.2">
      <c r="C97" s="62">
        <v>74</v>
      </c>
      <c r="D97" s="52" t="str">
        <f>IF(ISBLANK('2 muestras independientes'!D95),"",'2 muestras independientes'!D95)</f>
        <v/>
      </c>
      <c r="E97" s="52" t="str">
        <f>IF(ISBLANK('2 muestras independientes'!E95),"",'2 muestras independientes'!E95)</f>
        <v/>
      </c>
    </row>
    <row r="98" spans="3:5" ht="12.75" customHeight="1" x14ac:dyDescent="0.2">
      <c r="C98" s="62">
        <v>75</v>
      </c>
      <c r="D98" s="52" t="str">
        <f>IF(ISBLANK('2 muestras independientes'!D96),"",'2 muestras independientes'!D96)</f>
        <v/>
      </c>
      <c r="E98" s="52" t="str">
        <f>IF(ISBLANK('2 muestras independientes'!E96),"",'2 muestras independientes'!E96)</f>
        <v/>
      </c>
    </row>
    <row r="99" spans="3:5" ht="12.75" customHeight="1" x14ac:dyDescent="0.2">
      <c r="C99" s="62">
        <v>76</v>
      </c>
      <c r="D99" s="52" t="str">
        <f>IF(ISBLANK('2 muestras independientes'!D97),"",'2 muestras independientes'!D97)</f>
        <v/>
      </c>
      <c r="E99" s="52" t="str">
        <f>IF(ISBLANK('2 muestras independientes'!E97),"",'2 muestras independientes'!E97)</f>
        <v/>
      </c>
    </row>
    <row r="100" spans="3:5" ht="12.75" customHeight="1" x14ac:dyDescent="0.2">
      <c r="C100" s="62">
        <v>77</v>
      </c>
      <c r="D100" s="52" t="str">
        <f>IF(ISBLANK('2 muestras independientes'!D98),"",'2 muestras independientes'!D98)</f>
        <v/>
      </c>
      <c r="E100" s="52" t="str">
        <f>IF(ISBLANK('2 muestras independientes'!E98),"",'2 muestras independientes'!E98)</f>
        <v/>
      </c>
    </row>
    <row r="101" spans="3:5" ht="12.75" customHeight="1" x14ac:dyDescent="0.2">
      <c r="C101" s="62">
        <v>78</v>
      </c>
      <c r="D101" s="52" t="str">
        <f>IF(ISBLANK('2 muestras independientes'!D99),"",'2 muestras independientes'!D99)</f>
        <v/>
      </c>
      <c r="E101" s="52" t="str">
        <f>IF(ISBLANK('2 muestras independientes'!E99),"",'2 muestras independientes'!E99)</f>
        <v/>
      </c>
    </row>
    <row r="102" spans="3:5" ht="12.75" customHeight="1" x14ac:dyDescent="0.2">
      <c r="C102" s="62">
        <v>79</v>
      </c>
      <c r="D102" s="52" t="str">
        <f>IF(ISBLANK('2 muestras independientes'!D100),"",'2 muestras independientes'!D100)</f>
        <v/>
      </c>
      <c r="E102" s="52" t="str">
        <f>IF(ISBLANK('2 muestras independientes'!E100),"",'2 muestras independientes'!E100)</f>
        <v/>
      </c>
    </row>
    <row r="103" spans="3:5" ht="12.75" customHeight="1" x14ac:dyDescent="0.2">
      <c r="C103" s="62">
        <v>80</v>
      </c>
      <c r="D103" s="52" t="str">
        <f>IF(ISBLANK('2 muestras independientes'!D101),"",'2 muestras independientes'!D101)</f>
        <v/>
      </c>
      <c r="E103" s="52" t="str">
        <f>IF(ISBLANK('2 muestras independientes'!E101),"",'2 muestras independientes'!E101)</f>
        <v/>
      </c>
    </row>
    <row r="104" spans="3:5" ht="12.75" customHeight="1" x14ac:dyDescent="0.2">
      <c r="C104" s="62">
        <v>81</v>
      </c>
      <c r="D104" s="52" t="str">
        <f>IF(ISBLANK('2 muestras independientes'!D102),"",'2 muestras independientes'!D102)</f>
        <v/>
      </c>
      <c r="E104" s="52" t="str">
        <f>IF(ISBLANK('2 muestras independientes'!E102),"",'2 muestras independientes'!E102)</f>
        <v/>
      </c>
    </row>
    <row r="105" spans="3:5" ht="12.75" customHeight="1" x14ac:dyDescent="0.2">
      <c r="C105" s="62">
        <v>82</v>
      </c>
      <c r="D105" s="52" t="str">
        <f>IF(ISBLANK('2 muestras independientes'!D103),"",'2 muestras independientes'!D103)</f>
        <v/>
      </c>
      <c r="E105" s="52" t="str">
        <f>IF(ISBLANK('2 muestras independientes'!E103),"",'2 muestras independientes'!E103)</f>
        <v/>
      </c>
    </row>
    <row r="106" spans="3:5" ht="12.75" customHeight="1" x14ac:dyDescent="0.2">
      <c r="C106" s="62">
        <v>83</v>
      </c>
      <c r="D106" s="52" t="str">
        <f>IF(ISBLANK('2 muestras independientes'!D104),"",'2 muestras independientes'!D104)</f>
        <v/>
      </c>
      <c r="E106" s="52" t="str">
        <f>IF(ISBLANK('2 muestras independientes'!E104),"",'2 muestras independientes'!E104)</f>
        <v/>
      </c>
    </row>
    <row r="107" spans="3:5" ht="12.75" customHeight="1" x14ac:dyDescent="0.2">
      <c r="C107" s="62">
        <v>84</v>
      </c>
      <c r="D107" s="52" t="str">
        <f>IF(ISBLANK('2 muestras independientes'!D105),"",'2 muestras independientes'!D105)</f>
        <v/>
      </c>
      <c r="E107" s="52" t="str">
        <f>IF(ISBLANK('2 muestras independientes'!E105),"",'2 muestras independientes'!E105)</f>
        <v/>
      </c>
    </row>
    <row r="108" spans="3:5" ht="12.75" customHeight="1" x14ac:dyDescent="0.2">
      <c r="C108" s="62">
        <v>85</v>
      </c>
      <c r="D108" s="52" t="str">
        <f>IF(ISBLANK('2 muestras independientes'!D106),"",'2 muestras independientes'!D106)</f>
        <v/>
      </c>
      <c r="E108" s="52" t="str">
        <f>IF(ISBLANK('2 muestras independientes'!E106),"",'2 muestras independientes'!E106)</f>
        <v/>
      </c>
    </row>
    <row r="109" spans="3:5" ht="12.75" customHeight="1" x14ac:dyDescent="0.2">
      <c r="C109" s="62">
        <v>86</v>
      </c>
      <c r="D109" s="52" t="str">
        <f>IF(ISBLANK('2 muestras independientes'!D107),"",'2 muestras independientes'!D107)</f>
        <v/>
      </c>
      <c r="E109" s="52" t="str">
        <f>IF(ISBLANK('2 muestras independientes'!E107),"",'2 muestras independientes'!E107)</f>
        <v/>
      </c>
    </row>
    <row r="110" spans="3:5" ht="12.75" customHeight="1" x14ac:dyDescent="0.2">
      <c r="C110" s="62">
        <v>87</v>
      </c>
      <c r="D110" s="52" t="str">
        <f>IF(ISBLANK('2 muestras independientes'!D108),"",'2 muestras independientes'!D108)</f>
        <v/>
      </c>
      <c r="E110" s="52" t="str">
        <f>IF(ISBLANK('2 muestras independientes'!E108),"",'2 muestras independientes'!E108)</f>
        <v/>
      </c>
    </row>
    <row r="111" spans="3:5" ht="12.75" customHeight="1" x14ac:dyDescent="0.2">
      <c r="C111" s="62">
        <v>88</v>
      </c>
      <c r="D111" s="52" t="str">
        <f>IF(ISBLANK('2 muestras independientes'!D109),"",'2 muestras independientes'!D109)</f>
        <v/>
      </c>
      <c r="E111" s="52" t="str">
        <f>IF(ISBLANK('2 muestras independientes'!E109),"",'2 muestras independientes'!E109)</f>
        <v/>
      </c>
    </row>
    <row r="112" spans="3:5" ht="12.75" customHeight="1" x14ac:dyDescent="0.2">
      <c r="C112" s="62">
        <v>89</v>
      </c>
      <c r="D112" s="52" t="str">
        <f>IF(ISBLANK('2 muestras independientes'!D110),"",'2 muestras independientes'!D110)</f>
        <v/>
      </c>
      <c r="E112" s="52" t="str">
        <f>IF(ISBLANK('2 muestras independientes'!E110),"",'2 muestras independientes'!E110)</f>
        <v/>
      </c>
    </row>
    <row r="113" spans="3:5" ht="12.75" customHeight="1" x14ac:dyDescent="0.2">
      <c r="C113" s="62">
        <v>90</v>
      </c>
      <c r="D113" s="52" t="str">
        <f>IF(ISBLANK('2 muestras independientes'!D111),"",'2 muestras independientes'!D111)</f>
        <v/>
      </c>
      <c r="E113" s="52" t="str">
        <f>IF(ISBLANK('2 muestras independientes'!E111),"",'2 muestras independientes'!E111)</f>
        <v/>
      </c>
    </row>
    <row r="114" spans="3:5" ht="12.75" customHeight="1" x14ac:dyDescent="0.2">
      <c r="C114" s="62">
        <v>91</v>
      </c>
      <c r="D114" s="52" t="str">
        <f>IF(ISBLANK('2 muestras independientes'!D112),"",'2 muestras independientes'!D112)</f>
        <v/>
      </c>
      <c r="E114" s="52" t="str">
        <f>IF(ISBLANK('2 muestras independientes'!E112),"",'2 muestras independientes'!E112)</f>
        <v/>
      </c>
    </row>
    <row r="115" spans="3:5" ht="12.75" customHeight="1" x14ac:dyDescent="0.2">
      <c r="C115" s="62">
        <v>92</v>
      </c>
      <c r="D115" s="52" t="str">
        <f>IF(ISBLANK('2 muestras independientes'!D113),"",'2 muestras independientes'!D113)</f>
        <v/>
      </c>
      <c r="E115" s="52" t="str">
        <f>IF(ISBLANK('2 muestras independientes'!E113),"",'2 muestras independientes'!E113)</f>
        <v/>
      </c>
    </row>
    <row r="116" spans="3:5" ht="12.75" customHeight="1" x14ac:dyDescent="0.2">
      <c r="C116" s="62">
        <v>93</v>
      </c>
      <c r="D116" s="52" t="str">
        <f>IF(ISBLANK('2 muestras independientes'!D114),"",'2 muestras independientes'!D114)</f>
        <v/>
      </c>
      <c r="E116" s="52" t="str">
        <f>IF(ISBLANK('2 muestras independientes'!E114),"",'2 muestras independientes'!E114)</f>
        <v/>
      </c>
    </row>
    <row r="117" spans="3:5" ht="12.75" customHeight="1" x14ac:dyDescent="0.2">
      <c r="C117" s="62">
        <v>94</v>
      </c>
      <c r="D117" s="52" t="str">
        <f>IF(ISBLANK('2 muestras independientes'!D115),"",'2 muestras independientes'!D115)</f>
        <v/>
      </c>
      <c r="E117" s="52" t="str">
        <f>IF(ISBLANK('2 muestras independientes'!E115),"",'2 muestras independientes'!E115)</f>
        <v/>
      </c>
    </row>
    <row r="118" spans="3:5" ht="12.75" customHeight="1" x14ac:dyDescent="0.2">
      <c r="C118" s="62">
        <v>95</v>
      </c>
      <c r="D118" s="52" t="str">
        <f>IF(ISBLANK('2 muestras independientes'!D116),"",'2 muestras independientes'!D116)</f>
        <v/>
      </c>
      <c r="E118" s="52" t="str">
        <f>IF(ISBLANK('2 muestras independientes'!E116),"",'2 muestras independientes'!E116)</f>
        <v/>
      </c>
    </row>
    <row r="119" spans="3:5" ht="12.75" customHeight="1" x14ac:dyDescent="0.2">
      <c r="C119" s="62">
        <v>96</v>
      </c>
      <c r="D119" s="52" t="str">
        <f>IF(ISBLANK('2 muestras independientes'!D117),"",'2 muestras independientes'!D117)</f>
        <v/>
      </c>
      <c r="E119" s="52" t="str">
        <f>IF(ISBLANK('2 muestras independientes'!E117),"",'2 muestras independientes'!E117)</f>
        <v/>
      </c>
    </row>
    <row r="120" spans="3:5" ht="12.75" customHeight="1" x14ac:dyDescent="0.2">
      <c r="C120" s="62">
        <v>97</v>
      </c>
      <c r="D120" s="52" t="str">
        <f>IF(ISBLANK('2 muestras independientes'!D118),"",'2 muestras independientes'!D118)</f>
        <v/>
      </c>
      <c r="E120" s="52" t="str">
        <f>IF(ISBLANK('2 muestras independientes'!E118),"",'2 muestras independientes'!E118)</f>
        <v/>
      </c>
    </row>
    <row r="121" spans="3:5" ht="12.75" customHeight="1" x14ac:dyDescent="0.2">
      <c r="C121" s="62">
        <v>98</v>
      </c>
      <c r="D121" s="52" t="str">
        <f>IF(ISBLANK('2 muestras independientes'!D119),"",'2 muestras independientes'!D119)</f>
        <v/>
      </c>
      <c r="E121" s="52" t="str">
        <f>IF(ISBLANK('2 muestras independientes'!E119),"",'2 muestras independientes'!E119)</f>
        <v/>
      </c>
    </row>
    <row r="122" spans="3:5" ht="12.75" customHeight="1" x14ac:dyDescent="0.2">
      <c r="C122" s="62">
        <v>99</v>
      </c>
      <c r="D122" s="52" t="str">
        <f>IF(ISBLANK('2 muestras independientes'!D120),"",'2 muestras independientes'!D120)</f>
        <v/>
      </c>
      <c r="E122" s="52" t="str">
        <f>IF(ISBLANK('2 muestras independientes'!E120),"",'2 muestras independientes'!E120)</f>
        <v/>
      </c>
    </row>
    <row r="123" spans="3:5" ht="12.75" customHeight="1" x14ac:dyDescent="0.2">
      <c r="C123" s="62">
        <v>100</v>
      </c>
      <c r="D123" s="52" t="str">
        <f>IF(ISBLANK('2 muestras independientes'!D121),"",'2 muestras independientes'!D121)</f>
        <v/>
      </c>
      <c r="E123" s="52" t="str">
        <f>IF(ISBLANK('2 muestras independientes'!E121),"",'2 muestras independientes'!E121)</f>
        <v/>
      </c>
    </row>
    <row r="124" spans="3:5" ht="12.75" customHeight="1" x14ac:dyDescent="0.2">
      <c r="C124" s="62">
        <v>101</v>
      </c>
      <c r="D124" s="52" t="str">
        <f>IF(ISBLANK('2 muestras independientes'!D122),"",'2 muestras independientes'!D122)</f>
        <v/>
      </c>
      <c r="E124" s="52" t="str">
        <f>IF(ISBLANK('2 muestras independientes'!E122),"",'2 muestras independientes'!E122)</f>
        <v/>
      </c>
    </row>
    <row r="125" spans="3:5" ht="12.75" customHeight="1" x14ac:dyDescent="0.2">
      <c r="C125" s="62">
        <v>102</v>
      </c>
      <c r="D125" s="52" t="str">
        <f>IF(ISBLANK('2 muestras independientes'!D123),"",'2 muestras independientes'!D123)</f>
        <v/>
      </c>
      <c r="E125" s="52" t="str">
        <f>IF(ISBLANK('2 muestras independientes'!E123),"",'2 muestras independientes'!E123)</f>
        <v/>
      </c>
    </row>
    <row r="126" spans="3:5" ht="12.75" customHeight="1" x14ac:dyDescent="0.2">
      <c r="C126" s="62">
        <v>103</v>
      </c>
      <c r="D126" s="52" t="str">
        <f>IF(ISBLANK('2 muestras independientes'!D124),"",'2 muestras independientes'!D124)</f>
        <v/>
      </c>
      <c r="E126" s="52" t="str">
        <f>IF(ISBLANK('2 muestras independientes'!E124),"",'2 muestras independientes'!E124)</f>
        <v/>
      </c>
    </row>
    <row r="127" spans="3:5" ht="12.75" customHeight="1" x14ac:dyDescent="0.2">
      <c r="C127" s="62">
        <v>104</v>
      </c>
      <c r="D127" s="52" t="str">
        <f>IF(ISBLANK('2 muestras independientes'!D125),"",'2 muestras independientes'!D125)</f>
        <v/>
      </c>
      <c r="E127" s="52" t="str">
        <f>IF(ISBLANK('2 muestras independientes'!E125),"",'2 muestras independientes'!E125)</f>
        <v/>
      </c>
    </row>
    <row r="128" spans="3:5" ht="12.75" customHeight="1" x14ac:dyDescent="0.2">
      <c r="C128" s="62">
        <v>105</v>
      </c>
      <c r="D128" s="52" t="str">
        <f>IF(ISBLANK('2 muestras independientes'!D126),"",'2 muestras independientes'!D126)</f>
        <v/>
      </c>
      <c r="E128" s="52" t="str">
        <f>IF(ISBLANK('2 muestras independientes'!E126),"",'2 muestras independientes'!E126)</f>
        <v/>
      </c>
    </row>
    <row r="129" spans="3:5" ht="12.75" customHeight="1" x14ac:dyDescent="0.2">
      <c r="C129" s="62">
        <v>106</v>
      </c>
      <c r="D129" s="52" t="str">
        <f>IF(ISBLANK('2 muestras independientes'!D127),"",'2 muestras independientes'!D127)</f>
        <v/>
      </c>
      <c r="E129" s="52" t="str">
        <f>IF(ISBLANK('2 muestras independientes'!E127),"",'2 muestras independientes'!E127)</f>
        <v/>
      </c>
    </row>
    <row r="130" spans="3:5" ht="12.75" customHeight="1" x14ac:dyDescent="0.2">
      <c r="C130" s="62">
        <v>107</v>
      </c>
      <c r="D130" s="52" t="str">
        <f>IF(ISBLANK('2 muestras independientes'!D128),"",'2 muestras independientes'!D128)</f>
        <v/>
      </c>
      <c r="E130" s="52" t="str">
        <f>IF(ISBLANK('2 muestras independientes'!E128),"",'2 muestras independientes'!E128)</f>
        <v/>
      </c>
    </row>
    <row r="131" spans="3:5" ht="12.75" customHeight="1" x14ac:dyDescent="0.2">
      <c r="C131" s="62">
        <v>108</v>
      </c>
      <c r="D131" s="52" t="str">
        <f>IF(ISBLANK('2 muestras independientes'!D129),"",'2 muestras independientes'!D129)</f>
        <v/>
      </c>
      <c r="E131" s="52" t="str">
        <f>IF(ISBLANK('2 muestras independientes'!E129),"",'2 muestras independientes'!E129)</f>
        <v/>
      </c>
    </row>
    <row r="132" spans="3:5" ht="12.75" customHeight="1" x14ac:dyDescent="0.2">
      <c r="C132" s="62">
        <v>109</v>
      </c>
      <c r="D132" s="52" t="str">
        <f>IF(ISBLANK('2 muestras independientes'!D130),"",'2 muestras independientes'!D130)</f>
        <v/>
      </c>
      <c r="E132" s="52" t="str">
        <f>IF(ISBLANK('2 muestras independientes'!E130),"",'2 muestras independientes'!E130)</f>
        <v/>
      </c>
    </row>
    <row r="133" spans="3:5" ht="12.75" customHeight="1" x14ac:dyDescent="0.2">
      <c r="C133" s="62">
        <v>110</v>
      </c>
      <c r="D133" s="52" t="str">
        <f>IF(ISBLANK('2 muestras independientes'!D131),"",'2 muestras independientes'!D131)</f>
        <v/>
      </c>
      <c r="E133" s="52" t="str">
        <f>IF(ISBLANK('2 muestras independientes'!E131),"",'2 muestras independientes'!E131)</f>
        <v/>
      </c>
    </row>
    <row r="134" spans="3:5" ht="12.75" customHeight="1" x14ac:dyDescent="0.2">
      <c r="C134" s="62">
        <v>111</v>
      </c>
      <c r="D134" s="52" t="str">
        <f>IF(ISBLANK('2 muestras independientes'!D132),"",'2 muestras independientes'!D132)</f>
        <v/>
      </c>
      <c r="E134" s="52" t="str">
        <f>IF(ISBLANK('2 muestras independientes'!E132),"",'2 muestras independientes'!E132)</f>
        <v/>
      </c>
    </row>
    <row r="135" spans="3:5" ht="12.75" customHeight="1" x14ac:dyDescent="0.2">
      <c r="C135" s="62">
        <v>112</v>
      </c>
      <c r="D135" s="52" t="str">
        <f>IF(ISBLANK('2 muestras independientes'!D133),"",'2 muestras independientes'!D133)</f>
        <v/>
      </c>
      <c r="E135" s="52" t="str">
        <f>IF(ISBLANK('2 muestras independientes'!E133),"",'2 muestras independientes'!E133)</f>
        <v/>
      </c>
    </row>
    <row r="136" spans="3:5" ht="12.75" customHeight="1" x14ac:dyDescent="0.2">
      <c r="C136" s="62">
        <v>113</v>
      </c>
      <c r="D136" s="52" t="str">
        <f>IF(ISBLANK('2 muestras independientes'!D134),"",'2 muestras independientes'!D134)</f>
        <v/>
      </c>
      <c r="E136" s="52" t="str">
        <f>IF(ISBLANK('2 muestras independientes'!E134),"",'2 muestras independientes'!E134)</f>
        <v/>
      </c>
    </row>
    <row r="137" spans="3:5" ht="12.75" customHeight="1" x14ac:dyDescent="0.2">
      <c r="C137" s="62">
        <v>114</v>
      </c>
      <c r="D137" s="52" t="str">
        <f>IF(ISBLANK('2 muestras independientes'!D135),"",'2 muestras independientes'!D135)</f>
        <v/>
      </c>
      <c r="E137" s="52" t="str">
        <f>IF(ISBLANK('2 muestras independientes'!E135),"",'2 muestras independientes'!E135)</f>
        <v/>
      </c>
    </row>
    <row r="138" spans="3:5" ht="12.75" customHeight="1" x14ac:dyDescent="0.2">
      <c r="C138" s="62">
        <v>115</v>
      </c>
      <c r="D138" s="52" t="str">
        <f>IF(ISBLANK('2 muestras independientes'!D136),"",'2 muestras independientes'!D136)</f>
        <v/>
      </c>
      <c r="E138" s="52" t="str">
        <f>IF(ISBLANK('2 muestras independientes'!E136),"",'2 muestras independientes'!E136)</f>
        <v/>
      </c>
    </row>
    <row r="139" spans="3:5" ht="12.75" customHeight="1" x14ac:dyDescent="0.2">
      <c r="C139" s="62">
        <v>116</v>
      </c>
      <c r="D139" s="52" t="str">
        <f>IF(ISBLANK('2 muestras independientes'!D137),"",'2 muestras independientes'!D137)</f>
        <v/>
      </c>
      <c r="E139" s="52" t="str">
        <f>IF(ISBLANK('2 muestras independientes'!E137),"",'2 muestras independientes'!E137)</f>
        <v/>
      </c>
    </row>
    <row r="140" spans="3:5" ht="12.75" customHeight="1" x14ac:dyDescent="0.2">
      <c r="C140" s="62">
        <v>117</v>
      </c>
      <c r="D140" s="52" t="str">
        <f>IF(ISBLANK('2 muestras independientes'!D138),"",'2 muestras independientes'!D138)</f>
        <v/>
      </c>
      <c r="E140" s="52" t="str">
        <f>IF(ISBLANK('2 muestras independientes'!E138),"",'2 muestras independientes'!E138)</f>
        <v/>
      </c>
    </row>
    <row r="141" spans="3:5" ht="12.75" customHeight="1" x14ac:dyDescent="0.2">
      <c r="C141" s="62">
        <v>118</v>
      </c>
      <c r="D141" s="52" t="str">
        <f>IF(ISBLANK('2 muestras independientes'!D139),"",'2 muestras independientes'!D139)</f>
        <v/>
      </c>
      <c r="E141" s="52" t="str">
        <f>IF(ISBLANK('2 muestras independientes'!E139),"",'2 muestras independientes'!E139)</f>
        <v/>
      </c>
    </row>
    <row r="142" spans="3:5" ht="12.75" customHeight="1" x14ac:dyDescent="0.2">
      <c r="C142" s="62">
        <v>119</v>
      </c>
      <c r="D142" s="52" t="str">
        <f>IF(ISBLANK('2 muestras independientes'!D140),"",'2 muestras independientes'!D140)</f>
        <v/>
      </c>
      <c r="E142" s="52" t="str">
        <f>IF(ISBLANK('2 muestras independientes'!E140),"",'2 muestras independientes'!E140)</f>
        <v/>
      </c>
    </row>
    <row r="143" spans="3:5" ht="12.75" customHeight="1" x14ac:dyDescent="0.2">
      <c r="C143" s="62">
        <v>120</v>
      </c>
      <c r="D143" s="52" t="str">
        <f>IF(ISBLANK('2 muestras independientes'!D141),"",'2 muestras independientes'!D141)</f>
        <v/>
      </c>
      <c r="E143" s="52" t="str">
        <f>IF(ISBLANK('2 muestras independientes'!E141),"",'2 muestras independientes'!E141)</f>
        <v/>
      </c>
    </row>
    <row r="144" spans="3:5" ht="12.75" customHeight="1" x14ac:dyDescent="0.2">
      <c r="C144" s="62">
        <v>121</v>
      </c>
      <c r="D144" s="52" t="str">
        <f>IF(ISBLANK('2 muestras independientes'!D142),"",'2 muestras independientes'!D142)</f>
        <v/>
      </c>
      <c r="E144" s="52" t="str">
        <f>IF(ISBLANK('2 muestras independientes'!E142),"",'2 muestras independientes'!E142)</f>
        <v/>
      </c>
    </row>
    <row r="145" spans="3:5" ht="12.75" customHeight="1" x14ac:dyDescent="0.2">
      <c r="C145" s="62">
        <v>122</v>
      </c>
      <c r="D145" s="52" t="str">
        <f>IF(ISBLANK('2 muestras independientes'!D143),"",'2 muestras independientes'!D143)</f>
        <v/>
      </c>
      <c r="E145" s="52" t="str">
        <f>IF(ISBLANK('2 muestras independientes'!E143),"",'2 muestras independientes'!E143)</f>
        <v/>
      </c>
    </row>
    <row r="146" spans="3:5" ht="12.75" customHeight="1" x14ac:dyDescent="0.2">
      <c r="C146" s="62">
        <v>123</v>
      </c>
      <c r="D146" s="52" t="str">
        <f>IF(ISBLANK('2 muestras independientes'!D144),"",'2 muestras independientes'!D144)</f>
        <v/>
      </c>
      <c r="E146" s="52" t="str">
        <f>IF(ISBLANK('2 muestras independientes'!E144),"",'2 muestras independientes'!E144)</f>
        <v/>
      </c>
    </row>
    <row r="147" spans="3:5" ht="12.75" customHeight="1" x14ac:dyDescent="0.2">
      <c r="C147" s="62">
        <v>124</v>
      </c>
      <c r="D147" s="52" t="str">
        <f>IF(ISBLANK('2 muestras independientes'!D145),"",'2 muestras independientes'!D145)</f>
        <v/>
      </c>
      <c r="E147" s="52" t="str">
        <f>IF(ISBLANK('2 muestras independientes'!E145),"",'2 muestras independientes'!E145)</f>
        <v/>
      </c>
    </row>
    <row r="148" spans="3:5" ht="12.75" customHeight="1" x14ac:dyDescent="0.2">
      <c r="C148" s="62">
        <v>125</v>
      </c>
      <c r="D148" s="52" t="str">
        <f>IF(ISBLANK('2 muestras independientes'!D146),"",'2 muestras independientes'!D146)</f>
        <v/>
      </c>
      <c r="E148" s="52" t="str">
        <f>IF(ISBLANK('2 muestras independientes'!E146),"",'2 muestras independientes'!E146)</f>
        <v/>
      </c>
    </row>
    <row r="149" spans="3:5" ht="12.75" customHeight="1" x14ac:dyDescent="0.2">
      <c r="C149" s="62">
        <v>126</v>
      </c>
      <c r="D149" s="52" t="str">
        <f>IF(ISBLANK('2 muestras independientes'!D147),"",'2 muestras independientes'!D147)</f>
        <v/>
      </c>
      <c r="E149" s="52" t="str">
        <f>IF(ISBLANK('2 muestras independientes'!E147),"",'2 muestras independientes'!E147)</f>
        <v/>
      </c>
    </row>
    <row r="150" spans="3:5" ht="12.75" customHeight="1" x14ac:dyDescent="0.2">
      <c r="C150" s="62">
        <v>127</v>
      </c>
      <c r="D150" s="52" t="str">
        <f>IF(ISBLANK('2 muestras independientes'!D148),"",'2 muestras independientes'!D148)</f>
        <v/>
      </c>
      <c r="E150" s="52" t="str">
        <f>IF(ISBLANK('2 muestras independientes'!E148),"",'2 muestras independientes'!E148)</f>
        <v/>
      </c>
    </row>
    <row r="151" spans="3:5" ht="12.75" customHeight="1" x14ac:dyDescent="0.2">
      <c r="C151" s="62">
        <v>128</v>
      </c>
      <c r="D151" s="52" t="str">
        <f>IF(ISBLANK('2 muestras independientes'!D149),"",'2 muestras independientes'!D149)</f>
        <v/>
      </c>
      <c r="E151" s="52" t="str">
        <f>IF(ISBLANK('2 muestras independientes'!E149),"",'2 muestras independientes'!E149)</f>
        <v/>
      </c>
    </row>
    <row r="152" spans="3:5" ht="12.75" customHeight="1" x14ac:dyDescent="0.2">
      <c r="C152" s="62">
        <v>129</v>
      </c>
      <c r="D152" s="52" t="str">
        <f>IF(ISBLANK('2 muestras independientes'!D150),"",'2 muestras independientes'!D150)</f>
        <v/>
      </c>
      <c r="E152" s="52" t="str">
        <f>IF(ISBLANK('2 muestras independientes'!E150),"",'2 muestras independientes'!E150)</f>
        <v/>
      </c>
    </row>
    <row r="153" spans="3:5" ht="12.75" customHeight="1" x14ac:dyDescent="0.2">
      <c r="C153" s="62">
        <v>130</v>
      </c>
      <c r="D153" s="52" t="str">
        <f>IF(ISBLANK('2 muestras independientes'!D151),"",'2 muestras independientes'!D151)</f>
        <v/>
      </c>
      <c r="E153" s="52" t="str">
        <f>IF(ISBLANK('2 muestras independientes'!E151),"",'2 muestras independientes'!E151)</f>
        <v/>
      </c>
    </row>
    <row r="154" spans="3:5" ht="12.75" customHeight="1" x14ac:dyDescent="0.2">
      <c r="C154" s="62">
        <v>131</v>
      </c>
      <c r="D154" s="52" t="str">
        <f>IF(ISBLANK('2 muestras independientes'!D152),"",'2 muestras independientes'!D152)</f>
        <v/>
      </c>
      <c r="E154" s="52" t="str">
        <f>IF(ISBLANK('2 muestras independientes'!E152),"",'2 muestras independientes'!E152)</f>
        <v/>
      </c>
    </row>
    <row r="155" spans="3:5" ht="12.75" customHeight="1" x14ac:dyDescent="0.2">
      <c r="C155" s="62">
        <v>132</v>
      </c>
      <c r="D155" s="52" t="str">
        <f>IF(ISBLANK('2 muestras independientes'!D153),"",'2 muestras independientes'!D153)</f>
        <v/>
      </c>
      <c r="E155" s="52" t="str">
        <f>IF(ISBLANK('2 muestras independientes'!E153),"",'2 muestras independientes'!E153)</f>
        <v/>
      </c>
    </row>
    <row r="156" spans="3:5" ht="12.75" customHeight="1" x14ac:dyDescent="0.2">
      <c r="C156" s="62">
        <v>133</v>
      </c>
      <c r="D156" s="52" t="str">
        <f>IF(ISBLANK('2 muestras independientes'!D154),"",'2 muestras independientes'!D154)</f>
        <v/>
      </c>
      <c r="E156" s="52" t="str">
        <f>IF(ISBLANK('2 muestras independientes'!E154),"",'2 muestras independientes'!E154)</f>
        <v/>
      </c>
    </row>
    <row r="157" spans="3:5" ht="12.75" customHeight="1" x14ac:dyDescent="0.2">
      <c r="C157" s="62">
        <v>134</v>
      </c>
      <c r="D157" s="52" t="str">
        <f>IF(ISBLANK('2 muestras independientes'!D155),"",'2 muestras independientes'!D155)</f>
        <v/>
      </c>
      <c r="E157" s="52" t="str">
        <f>IF(ISBLANK('2 muestras independientes'!E155),"",'2 muestras independientes'!E155)</f>
        <v/>
      </c>
    </row>
    <row r="158" spans="3:5" ht="12.75" customHeight="1" x14ac:dyDescent="0.2">
      <c r="C158" s="62">
        <v>135</v>
      </c>
      <c r="D158" s="52" t="str">
        <f>IF(ISBLANK('2 muestras independientes'!D156),"",'2 muestras independientes'!D156)</f>
        <v/>
      </c>
      <c r="E158" s="52" t="str">
        <f>IF(ISBLANK('2 muestras independientes'!E156),"",'2 muestras independientes'!E156)</f>
        <v/>
      </c>
    </row>
    <row r="159" spans="3:5" ht="12.75" customHeight="1" x14ac:dyDescent="0.2">
      <c r="C159" s="62">
        <v>136</v>
      </c>
      <c r="D159" s="52" t="str">
        <f>IF(ISBLANK('2 muestras independientes'!D157),"",'2 muestras independientes'!D157)</f>
        <v/>
      </c>
      <c r="E159" s="52" t="str">
        <f>IF(ISBLANK('2 muestras independientes'!E157),"",'2 muestras independientes'!E157)</f>
        <v/>
      </c>
    </row>
    <row r="160" spans="3:5" ht="12.75" customHeight="1" x14ac:dyDescent="0.2">
      <c r="C160" s="62">
        <v>137</v>
      </c>
      <c r="D160" s="52" t="str">
        <f>IF(ISBLANK('2 muestras independientes'!D158),"",'2 muestras independientes'!D158)</f>
        <v/>
      </c>
      <c r="E160" s="52" t="str">
        <f>IF(ISBLANK('2 muestras independientes'!E158),"",'2 muestras independientes'!E158)</f>
        <v/>
      </c>
    </row>
    <row r="161" spans="3:5" ht="12.75" customHeight="1" x14ac:dyDescent="0.2">
      <c r="C161" s="62">
        <v>138</v>
      </c>
      <c r="D161" s="52" t="str">
        <f>IF(ISBLANK('2 muestras independientes'!D159),"",'2 muestras independientes'!D159)</f>
        <v/>
      </c>
      <c r="E161" s="52" t="str">
        <f>IF(ISBLANK('2 muestras independientes'!E159),"",'2 muestras independientes'!E159)</f>
        <v/>
      </c>
    </row>
    <row r="162" spans="3:5" ht="12.75" customHeight="1" x14ac:dyDescent="0.2">
      <c r="C162" s="62">
        <v>139</v>
      </c>
      <c r="D162" s="52" t="str">
        <f>IF(ISBLANK('2 muestras independientes'!D160),"",'2 muestras independientes'!D160)</f>
        <v/>
      </c>
      <c r="E162" s="52" t="str">
        <f>IF(ISBLANK('2 muestras independientes'!E160),"",'2 muestras independientes'!E160)</f>
        <v/>
      </c>
    </row>
    <row r="163" spans="3:5" ht="12.75" customHeight="1" x14ac:dyDescent="0.2">
      <c r="C163" s="62">
        <v>140</v>
      </c>
      <c r="D163" s="52" t="str">
        <f>IF(ISBLANK('2 muestras independientes'!D161),"",'2 muestras independientes'!D161)</f>
        <v/>
      </c>
      <c r="E163" s="52" t="str">
        <f>IF(ISBLANK('2 muestras independientes'!E161),"",'2 muestras independientes'!E161)</f>
        <v/>
      </c>
    </row>
    <row r="164" spans="3:5" ht="12.75" customHeight="1" x14ac:dyDescent="0.2">
      <c r="C164" s="62">
        <v>141</v>
      </c>
      <c r="D164" s="52" t="str">
        <f>IF(ISBLANK('2 muestras independientes'!D162),"",'2 muestras independientes'!D162)</f>
        <v/>
      </c>
      <c r="E164" s="52" t="str">
        <f>IF(ISBLANK('2 muestras independientes'!E162),"",'2 muestras independientes'!E162)</f>
        <v/>
      </c>
    </row>
    <row r="165" spans="3:5" ht="12.75" customHeight="1" x14ac:dyDescent="0.2">
      <c r="C165" s="62">
        <v>142</v>
      </c>
      <c r="D165" s="52" t="str">
        <f>IF(ISBLANK('2 muestras independientes'!D163),"",'2 muestras independientes'!D163)</f>
        <v/>
      </c>
      <c r="E165" s="52" t="str">
        <f>IF(ISBLANK('2 muestras independientes'!E163),"",'2 muestras independientes'!E163)</f>
        <v/>
      </c>
    </row>
    <row r="166" spans="3:5" ht="12.75" customHeight="1" x14ac:dyDescent="0.2">
      <c r="C166" s="62">
        <v>143</v>
      </c>
      <c r="D166" s="52" t="str">
        <f>IF(ISBLANK('2 muestras independientes'!D164),"",'2 muestras independientes'!D164)</f>
        <v/>
      </c>
      <c r="E166" s="52" t="str">
        <f>IF(ISBLANK('2 muestras independientes'!E164),"",'2 muestras independientes'!E164)</f>
        <v/>
      </c>
    </row>
    <row r="167" spans="3:5" ht="12.75" customHeight="1" x14ac:dyDescent="0.2">
      <c r="C167" s="62">
        <v>144</v>
      </c>
      <c r="D167" s="52" t="str">
        <f>IF(ISBLANK('2 muestras independientes'!D165),"",'2 muestras independientes'!D165)</f>
        <v/>
      </c>
      <c r="E167" s="52" t="str">
        <f>IF(ISBLANK('2 muestras independientes'!E165),"",'2 muestras independientes'!E165)</f>
        <v/>
      </c>
    </row>
    <row r="168" spans="3:5" ht="12.75" customHeight="1" x14ac:dyDescent="0.2">
      <c r="C168" s="62">
        <v>145</v>
      </c>
      <c r="D168" s="52" t="str">
        <f>IF(ISBLANK('2 muestras independientes'!D166),"",'2 muestras independientes'!D166)</f>
        <v/>
      </c>
      <c r="E168" s="52" t="str">
        <f>IF(ISBLANK('2 muestras independientes'!E166),"",'2 muestras independientes'!E166)</f>
        <v/>
      </c>
    </row>
    <row r="169" spans="3:5" ht="12.75" customHeight="1" x14ac:dyDescent="0.2">
      <c r="C169" s="62">
        <v>146</v>
      </c>
      <c r="D169" s="52" t="str">
        <f>IF(ISBLANK('2 muestras independientes'!D167),"",'2 muestras independientes'!D167)</f>
        <v/>
      </c>
      <c r="E169" s="52" t="str">
        <f>IF(ISBLANK('2 muestras independientes'!E167),"",'2 muestras independientes'!E167)</f>
        <v/>
      </c>
    </row>
    <row r="170" spans="3:5" ht="12.75" customHeight="1" x14ac:dyDescent="0.2">
      <c r="C170" s="62">
        <v>147</v>
      </c>
      <c r="D170" s="52" t="str">
        <f>IF(ISBLANK('2 muestras independientes'!D168),"",'2 muestras independientes'!D168)</f>
        <v/>
      </c>
      <c r="E170" s="52" t="str">
        <f>IF(ISBLANK('2 muestras independientes'!E168),"",'2 muestras independientes'!E168)</f>
        <v/>
      </c>
    </row>
    <row r="171" spans="3:5" ht="12.75" customHeight="1" x14ac:dyDescent="0.2">
      <c r="C171" s="62">
        <v>148</v>
      </c>
      <c r="D171" s="52" t="str">
        <f>IF(ISBLANK('2 muestras independientes'!D169),"",'2 muestras independientes'!D169)</f>
        <v/>
      </c>
      <c r="E171" s="52" t="str">
        <f>IF(ISBLANK('2 muestras independientes'!E169),"",'2 muestras independientes'!E169)</f>
        <v/>
      </c>
    </row>
    <row r="172" spans="3:5" ht="12.75" customHeight="1" x14ac:dyDescent="0.2">
      <c r="C172" s="62">
        <v>149</v>
      </c>
      <c r="D172" s="52" t="str">
        <f>IF(ISBLANK('2 muestras independientes'!D170),"",'2 muestras independientes'!D170)</f>
        <v/>
      </c>
      <c r="E172" s="52" t="str">
        <f>IF(ISBLANK('2 muestras independientes'!E170),"",'2 muestras independientes'!E170)</f>
        <v/>
      </c>
    </row>
    <row r="173" spans="3:5" ht="12.75" customHeight="1" x14ac:dyDescent="0.2">
      <c r="C173" s="62">
        <v>150</v>
      </c>
      <c r="D173" s="52" t="str">
        <f>IF(ISBLANK('2 muestras independientes'!D171),"",'2 muestras independientes'!D171)</f>
        <v/>
      </c>
      <c r="E173" s="52" t="str">
        <f>IF(ISBLANK('2 muestras independientes'!E171),"",'2 muestras independientes'!E171)</f>
        <v/>
      </c>
    </row>
    <row r="174" spans="3:5" ht="12.75" customHeight="1" x14ac:dyDescent="0.2">
      <c r="C174" s="62">
        <v>151</v>
      </c>
      <c r="D174" s="52" t="str">
        <f>IF(ISBLANK('2 muestras independientes'!D172),"",'2 muestras independientes'!D172)</f>
        <v/>
      </c>
      <c r="E174" s="52" t="str">
        <f>IF(ISBLANK('2 muestras independientes'!E172),"",'2 muestras independientes'!E172)</f>
        <v/>
      </c>
    </row>
    <row r="175" spans="3:5" ht="12.75" customHeight="1" x14ac:dyDescent="0.2">
      <c r="C175" s="62">
        <v>152</v>
      </c>
      <c r="D175" s="52" t="str">
        <f>IF(ISBLANK('2 muestras independientes'!D173),"",'2 muestras independientes'!D173)</f>
        <v/>
      </c>
      <c r="E175" s="52" t="str">
        <f>IF(ISBLANK('2 muestras independientes'!E173),"",'2 muestras independientes'!E173)</f>
        <v/>
      </c>
    </row>
    <row r="176" spans="3:5" ht="12.75" customHeight="1" x14ac:dyDescent="0.2">
      <c r="C176" s="62">
        <v>153</v>
      </c>
      <c r="D176" s="52" t="str">
        <f>IF(ISBLANK('2 muestras independientes'!D174),"",'2 muestras independientes'!D174)</f>
        <v/>
      </c>
      <c r="E176" s="52" t="str">
        <f>IF(ISBLANK('2 muestras independientes'!E174),"",'2 muestras independientes'!E174)</f>
        <v/>
      </c>
    </row>
    <row r="177" spans="3:5" ht="12.75" customHeight="1" x14ac:dyDescent="0.2">
      <c r="C177" s="62">
        <v>154</v>
      </c>
      <c r="D177" s="52" t="str">
        <f>IF(ISBLANK('2 muestras independientes'!D175),"",'2 muestras independientes'!D175)</f>
        <v/>
      </c>
      <c r="E177" s="52" t="str">
        <f>IF(ISBLANK('2 muestras independientes'!E175),"",'2 muestras independientes'!E175)</f>
        <v/>
      </c>
    </row>
    <row r="178" spans="3:5" ht="12.75" customHeight="1" x14ac:dyDescent="0.2">
      <c r="C178" s="62">
        <v>155</v>
      </c>
      <c r="D178" s="52" t="str">
        <f>IF(ISBLANK('2 muestras independientes'!D176),"",'2 muestras independientes'!D176)</f>
        <v/>
      </c>
      <c r="E178" s="52" t="str">
        <f>IF(ISBLANK('2 muestras independientes'!E176),"",'2 muestras independientes'!E176)</f>
        <v/>
      </c>
    </row>
    <row r="179" spans="3:5" ht="12.75" customHeight="1" x14ac:dyDescent="0.2">
      <c r="C179" s="62">
        <v>156</v>
      </c>
      <c r="D179" s="52" t="str">
        <f>IF(ISBLANK('2 muestras independientes'!D177),"",'2 muestras independientes'!D177)</f>
        <v/>
      </c>
      <c r="E179" s="52" t="str">
        <f>IF(ISBLANK('2 muestras independientes'!E177),"",'2 muestras independientes'!E177)</f>
        <v/>
      </c>
    </row>
    <row r="180" spans="3:5" ht="12.75" customHeight="1" x14ac:dyDescent="0.2">
      <c r="C180" s="62">
        <v>157</v>
      </c>
      <c r="D180" s="52" t="str">
        <f>IF(ISBLANK('2 muestras independientes'!D178),"",'2 muestras independientes'!D178)</f>
        <v/>
      </c>
      <c r="E180" s="52" t="str">
        <f>IF(ISBLANK('2 muestras independientes'!E178),"",'2 muestras independientes'!E178)</f>
        <v/>
      </c>
    </row>
    <row r="181" spans="3:5" ht="12.75" customHeight="1" x14ac:dyDescent="0.2">
      <c r="C181" s="62">
        <v>158</v>
      </c>
      <c r="D181" s="52" t="str">
        <f>IF(ISBLANK('2 muestras independientes'!D179),"",'2 muestras independientes'!D179)</f>
        <v/>
      </c>
      <c r="E181" s="52" t="str">
        <f>IF(ISBLANK('2 muestras independientes'!E179),"",'2 muestras independientes'!E179)</f>
        <v/>
      </c>
    </row>
    <row r="182" spans="3:5" ht="12.75" customHeight="1" x14ac:dyDescent="0.2">
      <c r="C182" s="62">
        <v>159</v>
      </c>
      <c r="D182" s="52" t="str">
        <f>IF(ISBLANK('2 muestras independientes'!D180),"",'2 muestras independientes'!D180)</f>
        <v/>
      </c>
      <c r="E182" s="52" t="str">
        <f>IF(ISBLANK('2 muestras independientes'!E180),"",'2 muestras independientes'!E180)</f>
        <v/>
      </c>
    </row>
    <row r="183" spans="3:5" ht="12.75" customHeight="1" x14ac:dyDescent="0.2">
      <c r="C183" s="62">
        <v>160</v>
      </c>
      <c r="D183" s="52" t="str">
        <f>IF(ISBLANK('2 muestras independientes'!D181),"",'2 muestras independientes'!D181)</f>
        <v/>
      </c>
      <c r="E183" s="52" t="str">
        <f>IF(ISBLANK('2 muestras independientes'!E181),"",'2 muestras independientes'!E181)</f>
        <v/>
      </c>
    </row>
    <row r="184" spans="3:5" ht="12.75" customHeight="1" x14ac:dyDescent="0.2">
      <c r="C184" s="62">
        <v>161</v>
      </c>
      <c r="D184" s="52" t="str">
        <f>IF(ISBLANK('2 muestras independientes'!D182),"",'2 muestras independientes'!D182)</f>
        <v/>
      </c>
      <c r="E184" s="52" t="str">
        <f>IF(ISBLANK('2 muestras independientes'!E182),"",'2 muestras independientes'!E182)</f>
        <v/>
      </c>
    </row>
    <row r="185" spans="3:5" ht="12.75" customHeight="1" x14ac:dyDescent="0.2">
      <c r="C185" s="62">
        <v>162</v>
      </c>
      <c r="D185" s="52" t="str">
        <f>IF(ISBLANK('2 muestras independientes'!D183),"",'2 muestras independientes'!D183)</f>
        <v/>
      </c>
      <c r="E185" s="52" t="str">
        <f>IF(ISBLANK('2 muestras independientes'!E183),"",'2 muestras independientes'!E183)</f>
        <v/>
      </c>
    </row>
    <row r="186" spans="3:5" ht="12.75" customHeight="1" x14ac:dyDescent="0.2">
      <c r="C186" s="62">
        <v>163</v>
      </c>
      <c r="D186" s="52" t="str">
        <f>IF(ISBLANK('2 muestras independientes'!D184),"",'2 muestras independientes'!D184)</f>
        <v/>
      </c>
      <c r="E186" s="52" t="str">
        <f>IF(ISBLANK('2 muestras independientes'!E184),"",'2 muestras independientes'!E184)</f>
        <v/>
      </c>
    </row>
    <row r="187" spans="3:5" ht="12.75" customHeight="1" x14ac:dyDescent="0.2">
      <c r="C187" s="62">
        <v>164</v>
      </c>
      <c r="D187" s="52" t="str">
        <f>IF(ISBLANK('2 muestras independientes'!D185),"",'2 muestras independientes'!D185)</f>
        <v/>
      </c>
      <c r="E187" s="52" t="str">
        <f>IF(ISBLANK('2 muestras independientes'!E185),"",'2 muestras independientes'!E185)</f>
        <v/>
      </c>
    </row>
    <row r="188" spans="3:5" ht="12.75" customHeight="1" x14ac:dyDescent="0.2">
      <c r="C188" s="62">
        <v>165</v>
      </c>
      <c r="D188" s="52" t="str">
        <f>IF(ISBLANK('2 muestras independientes'!D186),"",'2 muestras independientes'!D186)</f>
        <v/>
      </c>
      <c r="E188" s="52" t="str">
        <f>IF(ISBLANK('2 muestras independientes'!E186),"",'2 muestras independientes'!E186)</f>
        <v/>
      </c>
    </row>
    <row r="189" spans="3:5" ht="12.75" customHeight="1" x14ac:dyDescent="0.2">
      <c r="C189" s="62">
        <v>166</v>
      </c>
      <c r="D189" s="52" t="str">
        <f>IF(ISBLANK('2 muestras independientes'!D187),"",'2 muestras independientes'!D187)</f>
        <v/>
      </c>
      <c r="E189" s="52" t="str">
        <f>IF(ISBLANK('2 muestras independientes'!E187),"",'2 muestras independientes'!E187)</f>
        <v/>
      </c>
    </row>
    <row r="190" spans="3:5" ht="12.75" customHeight="1" x14ac:dyDescent="0.2">
      <c r="C190" s="62">
        <v>167</v>
      </c>
      <c r="D190" s="52" t="str">
        <f>IF(ISBLANK('2 muestras independientes'!D188),"",'2 muestras independientes'!D188)</f>
        <v/>
      </c>
      <c r="E190" s="52" t="str">
        <f>IF(ISBLANK('2 muestras independientes'!E188),"",'2 muestras independientes'!E188)</f>
        <v/>
      </c>
    </row>
    <row r="191" spans="3:5" ht="12.75" customHeight="1" x14ac:dyDescent="0.2">
      <c r="C191" s="62">
        <v>168</v>
      </c>
      <c r="D191" s="52" t="str">
        <f>IF(ISBLANK('2 muestras independientes'!D189),"",'2 muestras independientes'!D189)</f>
        <v/>
      </c>
      <c r="E191" s="52" t="str">
        <f>IF(ISBLANK('2 muestras independientes'!E189),"",'2 muestras independientes'!E189)</f>
        <v/>
      </c>
    </row>
    <row r="192" spans="3:5" ht="12.75" customHeight="1" x14ac:dyDescent="0.2">
      <c r="C192" s="62">
        <v>169</v>
      </c>
      <c r="D192" s="52" t="str">
        <f>IF(ISBLANK('2 muestras independientes'!D190),"",'2 muestras independientes'!D190)</f>
        <v/>
      </c>
      <c r="E192" s="52" t="str">
        <f>IF(ISBLANK('2 muestras independientes'!E190),"",'2 muestras independientes'!E190)</f>
        <v/>
      </c>
    </row>
    <row r="193" spans="3:5" ht="12.75" customHeight="1" x14ac:dyDescent="0.2">
      <c r="C193" s="62">
        <v>170</v>
      </c>
      <c r="D193" s="52" t="str">
        <f>IF(ISBLANK('2 muestras independientes'!D191),"",'2 muestras independientes'!D191)</f>
        <v/>
      </c>
      <c r="E193" s="52" t="str">
        <f>IF(ISBLANK('2 muestras independientes'!E191),"",'2 muestras independientes'!E191)</f>
        <v/>
      </c>
    </row>
    <row r="194" spans="3:5" ht="12.75" customHeight="1" x14ac:dyDescent="0.2">
      <c r="C194" s="62">
        <v>171</v>
      </c>
      <c r="D194" s="52" t="str">
        <f>IF(ISBLANK('2 muestras independientes'!D192),"",'2 muestras independientes'!D192)</f>
        <v/>
      </c>
      <c r="E194" s="52" t="str">
        <f>IF(ISBLANK('2 muestras independientes'!E192),"",'2 muestras independientes'!E192)</f>
        <v/>
      </c>
    </row>
    <row r="195" spans="3:5" ht="12.75" customHeight="1" x14ac:dyDescent="0.2">
      <c r="C195" s="62">
        <v>172</v>
      </c>
      <c r="D195" s="52" t="str">
        <f>IF(ISBLANK('2 muestras independientes'!D193),"",'2 muestras independientes'!D193)</f>
        <v/>
      </c>
      <c r="E195" s="52" t="str">
        <f>IF(ISBLANK('2 muestras independientes'!E193),"",'2 muestras independientes'!E193)</f>
        <v/>
      </c>
    </row>
    <row r="196" spans="3:5" ht="12.75" customHeight="1" x14ac:dyDescent="0.2">
      <c r="C196" s="62">
        <v>173</v>
      </c>
      <c r="D196" s="52" t="str">
        <f>IF(ISBLANK('2 muestras independientes'!D194),"",'2 muestras independientes'!D194)</f>
        <v/>
      </c>
      <c r="E196" s="52" t="str">
        <f>IF(ISBLANK('2 muestras independientes'!E194),"",'2 muestras independientes'!E194)</f>
        <v/>
      </c>
    </row>
    <row r="197" spans="3:5" ht="12.75" customHeight="1" x14ac:dyDescent="0.2">
      <c r="C197" s="62">
        <v>174</v>
      </c>
      <c r="D197" s="52" t="str">
        <f>IF(ISBLANK('2 muestras independientes'!D195),"",'2 muestras independientes'!D195)</f>
        <v/>
      </c>
      <c r="E197" s="52" t="str">
        <f>IF(ISBLANK('2 muestras independientes'!E195),"",'2 muestras independientes'!E195)</f>
        <v/>
      </c>
    </row>
    <row r="198" spans="3:5" ht="12.75" customHeight="1" x14ac:dyDescent="0.2">
      <c r="C198" s="62">
        <v>175</v>
      </c>
      <c r="D198" s="52" t="str">
        <f>IF(ISBLANK('2 muestras independientes'!D196),"",'2 muestras independientes'!D196)</f>
        <v/>
      </c>
      <c r="E198" s="52" t="str">
        <f>IF(ISBLANK('2 muestras independientes'!E196),"",'2 muestras independientes'!E196)</f>
        <v/>
      </c>
    </row>
    <row r="199" spans="3:5" ht="12.75" customHeight="1" x14ac:dyDescent="0.2">
      <c r="C199" s="62">
        <v>176</v>
      </c>
      <c r="D199" s="52" t="str">
        <f>IF(ISBLANK('2 muestras independientes'!D197),"",'2 muestras independientes'!D197)</f>
        <v/>
      </c>
      <c r="E199" s="52" t="str">
        <f>IF(ISBLANK('2 muestras independientes'!E197),"",'2 muestras independientes'!E197)</f>
        <v/>
      </c>
    </row>
    <row r="200" spans="3:5" ht="12.75" customHeight="1" x14ac:dyDescent="0.2">
      <c r="C200" s="62">
        <v>177</v>
      </c>
      <c r="D200" s="52" t="str">
        <f>IF(ISBLANK('2 muestras independientes'!D198),"",'2 muestras independientes'!D198)</f>
        <v/>
      </c>
      <c r="E200" s="52" t="str">
        <f>IF(ISBLANK('2 muestras independientes'!E198),"",'2 muestras independientes'!E198)</f>
        <v/>
      </c>
    </row>
    <row r="201" spans="3:5" ht="12.75" customHeight="1" x14ac:dyDescent="0.2">
      <c r="C201" s="62">
        <v>178</v>
      </c>
      <c r="D201" s="52" t="str">
        <f>IF(ISBLANK('2 muestras independientes'!D199),"",'2 muestras independientes'!D199)</f>
        <v/>
      </c>
      <c r="E201" s="52" t="str">
        <f>IF(ISBLANK('2 muestras independientes'!E199),"",'2 muestras independientes'!E199)</f>
        <v/>
      </c>
    </row>
    <row r="202" spans="3:5" ht="12.75" customHeight="1" x14ac:dyDescent="0.2">
      <c r="C202" s="62">
        <v>179</v>
      </c>
      <c r="D202" s="52" t="str">
        <f>IF(ISBLANK('2 muestras independientes'!D200),"",'2 muestras independientes'!D200)</f>
        <v/>
      </c>
      <c r="E202" s="52" t="str">
        <f>IF(ISBLANK('2 muestras independientes'!E200),"",'2 muestras independientes'!E200)</f>
        <v/>
      </c>
    </row>
    <row r="203" spans="3:5" ht="12.75" customHeight="1" x14ac:dyDescent="0.2">
      <c r="C203" s="62">
        <v>180</v>
      </c>
      <c r="D203" s="52" t="str">
        <f>IF(ISBLANK('2 muestras independientes'!D201),"",'2 muestras independientes'!D201)</f>
        <v/>
      </c>
      <c r="E203" s="52" t="str">
        <f>IF(ISBLANK('2 muestras independientes'!E201),"",'2 muestras independientes'!E201)</f>
        <v/>
      </c>
    </row>
    <row r="204" spans="3:5" ht="12.75" customHeight="1" x14ac:dyDescent="0.2">
      <c r="C204" s="62">
        <v>181</v>
      </c>
      <c r="D204" s="52" t="str">
        <f>IF(ISBLANK('2 muestras independientes'!D202),"",'2 muestras independientes'!D202)</f>
        <v/>
      </c>
      <c r="E204" s="52" t="str">
        <f>IF(ISBLANK('2 muestras independientes'!E202),"",'2 muestras independientes'!E202)</f>
        <v/>
      </c>
    </row>
    <row r="205" spans="3:5" ht="12.75" customHeight="1" x14ac:dyDescent="0.2">
      <c r="C205" s="62">
        <v>182</v>
      </c>
      <c r="D205" s="52" t="str">
        <f>IF(ISBLANK('2 muestras independientes'!D203),"",'2 muestras independientes'!D203)</f>
        <v/>
      </c>
      <c r="E205" s="52" t="str">
        <f>IF(ISBLANK('2 muestras independientes'!E203),"",'2 muestras independientes'!E203)</f>
        <v/>
      </c>
    </row>
    <row r="206" spans="3:5" ht="12.75" customHeight="1" x14ac:dyDescent="0.2">
      <c r="C206" s="62">
        <v>183</v>
      </c>
      <c r="D206" s="52" t="str">
        <f>IF(ISBLANK('2 muestras independientes'!D204),"",'2 muestras independientes'!D204)</f>
        <v/>
      </c>
      <c r="E206" s="52" t="str">
        <f>IF(ISBLANK('2 muestras independientes'!E204),"",'2 muestras independientes'!E204)</f>
        <v/>
      </c>
    </row>
    <row r="207" spans="3:5" ht="12.75" customHeight="1" x14ac:dyDescent="0.2">
      <c r="C207" s="62">
        <v>184</v>
      </c>
      <c r="D207" s="52" t="str">
        <f>IF(ISBLANK('2 muestras independientes'!D205),"",'2 muestras independientes'!D205)</f>
        <v/>
      </c>
      <c r="E207" s="52" t="str">
        <f>IF(ISBLANK('2 muestras independientes'!E205),"",'2 muestras independientes'!E205)</f>
        <v/>
      </c>
    </row>
    <row r="208" spans="3:5" ht="12.75" customHeight="1" x14ac:dyDescent="0.2">
      <c r="C208" s="62">
        <v>185</v>
      </c>
      <c r="D208" s="52" t="str">
        <f>IF(ISBLANK('2 muestras independientes'!D206),"",'2 muestras independientes'!D206)</f>
        <v/>
      </c>
      <c r="E208" s="52" t="str">
        <f>IF(ISBLANK('2 muestras independientes'!E206),"",'2 muestras independientes'!E206)</f>
        <v/>
      </c>
    </row>
    <row r="209" spans="3:5" ht="12.75" customHeight="1" x14ac:dyDescent="0.2">
      <c r="C209" s="62">
        <v>186</v>
      </c>
      <c r="D209" s="52" t="str">
        <f>IF(ISBLANK('2 muestras independientes'!D207),"",'2 muestras independientes'!D207)</f>
        <v/>
      </c>
      <c r="E209" s="52" t="str">
        <f>IF(ISBLANK('2 muestras independientes'!E207),"",'2 muestras independientes'!E207)</f>
        <v/>
      </c>
    </row>
    <row r="210" spans="3:5" ht="12.75" customHeight="1" x14ac:dyDescent="0.2">
      <c r="C210" s="62">
        <v>187</v>
      </c>
      <c r="D210" s="52" t="str">
        <f>IF(ISBLANK('2 muestras independientes'!D208),"",'2 muestras independientes'!D208)</f>
        <v/>
      </c>
      <c r="E210" s="52" t="str">
        <f>IF(ISBLANK('2 muestras independientes'!E208),"",'2 muestras independientes'!E208)</f>
        <v/>
      </c>
    </row>
    <row r="211" spans="3:5" ht="12.75" customHeight="1" x14ac:dyDescent="0.2">
      <c r="C211" s="62">
        <v>188</v>
      </c>
      <c r="D211" s="52" t="str">
        <f>IF(ISBLANK('2 muestras independientes'!D209),"",'2 muestras independientes'!D209)</f>
        <v/>
      </c>
      <c r="E211" s="52" t="str">
        <f>IF(ISBLANK('2 muestras independientes'!E209),"",'2 muestras independientes'!E209)</f>
        <v/>
      </c>
    </row>
    <row r="212" spans="3:5" ht="12.75" customHeight="1" x14ac:dyDescent="0.2">
      <c r="C212" s="62">
        <v>189</v>
      </c>
      <c r="D212" s="52" t="str">
        <f>IF(ISBLANK('2 muestras independientes'!D210),"",'2 muestras independientes'!D210)</f>
        <v/>
      </c>
      <c r="E212" s="52" t="str">
        <f>IF(ISBLANK('2 muestras independientes'!E210),"",'2 muestras independientes'!E210)</f>
        <v/>
      </c>
    </row>
    <row r="213" spans="3:5" ht="12.75" customHeight="1" x14ac:dyDescent="0.2">
      <c r="C213" s="62">
        <v>190</v>
      </c>
      <c r="D213" s="52" t="str">
        <f>IF(ISBLANK('2 muestras independientes'!D211),"",'2 muestras independientes'!D211)</f>
        <v/>
      </c>
      <c r="E213" s="52" t="str">
        <f>IF(ISBLANK('2 muestras independientes'!E211),"",'2 muestras independientes'!E211)</f>
        <v/>
      </c>
    </row>
    <row r="214" spans="3:5" ht="12.75" customHeight="1" x14ac:dyDescent="0.2">
      <c r="C214" s="62">
        <v>191</v>
      </c>
      <c r="D214" s="52" t="str">
        <f>IF(ISBLANK('2 muestras independientes'!D212),"",'2 muestras independientes'!D212)</f>
        <v/>
      </c>
      <c r="E214" s="52" t="str">
        <f>IF(ISBLANK('2 muestras independientes'!E212),"",'2 muestras independientes'!E212)</f>
        <v/>
      </c>
    </row>
    <row r="215" spans="3:5" ht="12.75" customHeight="1" x14ac:dyDescent="0.2">
      <c r="C215" s="62">
        <v>192</v>
      </c>
      <c r="D215" s="52" t="str">
        <f>IF(ISBLANK('2 muestras independientes'!D213),"",'2 muestras independientes'!D213)</f>
        <v/>
      </c>
      <c r="E215" s="52" t="str">
        <f>IF(ISBLANK('2 muestras independientes'!E213),"",'2 muestras independientes'!E213)</f>
        <v/>
      </c>
    </row>
    <row r="216" spans="3:5" ht="12.75" customHeight="1" x14ac:dyDescent="0.2">
      <c r="C216" s="62">
        <v>193</v>
      </c>
      <c r="D216" s="52" t="str">
        <f>IF(ISBLANK('2 muestras independientes'!D214),"",'2 muestras independientes'!D214)</f>
        <v/>
      </c>
      <c r="E216" s="52" t="str">
        <f>IF(ISBLANK('2 muestras independientes'!E214),"",'2 muestras independientes'!E214)</f>
        <v/>
      </c>
    </row>
    <row r="217" spans="3:5" ht="12.75" customHeight="1" x14ac:dyDescent="0.2">
      <c r="C217" s="62">
        <v>194</v>
      </c>
      <c r="D217" s="52" t="str">
        <f>IF(ISBLANK('2 muestras independientes'!D215),"",'2 muestras independientes'!D215)</f>
        <v/>
      </c>
      <c r="E217" s="52" t="str">
        <f>IF(ISBLANK('2 muestras independientes'!E215),"",'2 muestras independientes'!E215)</f>
        <v/>
      </c>
    </row>
    <row r="218" spans="3:5" ht="12.75" customHeight="1" x14ac:dyDescent="0.2">
      <c r="C218" s="62">
        <v>195</v>
      </c>
      <c r="D218" s="52" t="str">
        <f>IF(ISBLANK('2 muestras independientes'!D216),"",'2 muestras independientes'!D216)</f>
        <v/>
      </c>
      <c r="E218" s="52" t="str">
        <f>IF(ISBLANK('2 muestras independientes'!E216),"",'2 muestras independientes'!E216)</f>
        <v/>
      </c>
    </row>
    <row r="219" spans="3:5" ht="12.75" customHeight="1" x14ac:dyDescent="0.2">
      <c r="C219" s="62">
        <v>196</v>
      </c>
      <c r="D219" s="52" t="str">
        <f>IF(ISBLANK('2 muestras independientes'!D217),"",'2 muestras independientes'!D217)</f>
        <v/>
      </c>
      <c r="E219" s="52" t="str">
        <f>IF(ISBLANK('2 muestras independientes'!E217),"",'2 muestras independientes'!E217)</f>
        <v/>
      </c>
    </row>
    <row r="220" spans="3:5" ht="12.75" customHeight="1" x14ac:dyDescent="0.2">
      <c r="C220" s="62">
        <v>197</v>
      </c>
      <c r="D220" s="52" t="str">
        <f>IF(ISBLANK('2 muestras independientes'!D218),"",'2 muestras independientes'!D218)</f>
        <v/>
      </c>
      <c r="E220" s="52" t="str">
        <f>IF(ISBLANK('2 muestras independientes'!E218),"",'2 muestras independientes'!E218)</f>
        <v/>
      </c>
    </row>
    <row r="221" spans="3:5" ht="12.75" customHeight="1" x14ac:dyDescent="0.2">
      <c r="C221" s="62">
        <v>198</v>
      </c>
      <c r="D221" s="52" t="str">
        <f>IF(ISBLANK('2 muestras independientes'!D219),"",'2 muestras independientes'!D219)</f>
        <v/>
      </c>
      <c r="E221" s="52" t="str">
        <f>IF(ISBLANK('2 muestras independientes'!E219),"",'2 muestras independientes'!E219)</f>
        <v/>
      </c>
    </row>
    <row r="222" spans="3:5" ht="12.75" customHeight="1" x14ac:dyDescent="0.2">
      <c r="C222" s="62">
        <v>199</v>
      </c>
      <c r="D222" s="52" t="str">
        <f>IF(ISBLANK('2 muestras independientes'!D220),"",'2 muestras independientes'!D220)</f>
        <v/>
      </c>
      <c r="E222" s="52" t="str">
        <f>IF(ISBLANK('2 muestras independientes'!E220),"",'2 muestras independientes'!E220)</f>
        <v/>
      </c>
    </row>
    <row r="223" spans="3:5" ht="12.75" customHeight="1" x14ac:dyDescent="0.2">
      <c r="C223" s="62">
        <v>200</v>
      </c>
      <c r="D223" s="52" t="str">
        <f>IF(ISBLANK('2 muestras independientes'!D221),"",'2 muestras independientes'!D221)</f>
        <v/>
      </c>
      <c r="E223" s="52" t="str">
        <f>IF(ISBLANK('2 muestras independientes'!E221),"",'2 muestras independientes'!E221)</f>
        <v/>
      </c>
    </row>
    <row r="224" spans="3:5" ht="12.75" customHeight="1" x14ac:dyDescent="0.2">
      <c r="C224" s="62">
        <v>201</v>
      </c>
      <c r="D224" s="52" t="str">
        <f>IF(ISBLANK('2 muestras independientes'!D222),"",'2 muestras independientes'!D222)</f>
        <v/>
      </c>
      <c r="E224" s="52" t="str">
        <f>IF(ISBLANK('2 muestras independientes'!E222),"",'2 muestras independientes'!E222)</f>
        <v/>
      </c>
    </row>
    <row r="225" spans="3:5" ht="12.75" customHeight="1" x14ac:dyDescent="0.2">
      <c r="C225" s="62">
        <v>202</v>
      </c>
      <c r="D225" s="52" t="str">
        <f>IF(ISBLANK('2 muestras independientes'!D223),"",'2 muestras independientes'!D223)</f>
        <v/>
      </c>
      <c r="E225" s="52" t="str">
        <f>IF(ISBLANK('2 muestras independientes'!E223),"",'2 muestras independientes'!E223)</f>
        <v/>
      </c>
    </row>
    <row r="226" spans="3:5" ht="12.75" customHeight="1" x14ac:dyDescent="0.2">
      <c r="C226" s="62">
        <v>203</v>
      </c>
      <c r="D226" s="52" t="str">
        <f>IF(ISBLANK('2 muestras independientes'!D224),"",'2 muestras independientes'!D224)</f>
        <v/>
      </c>
      <c r="E226" s="52" t="str">
        <f>IF(ISBLANK('2 muestras independientes'!E224),"",'2 muestras independientes'!E224)</f>
        <v/>
      </c>
    </row>
    <row r="227" spans="3:5" ht="12.75" customHeight="1" x14ac:dyDescent="0.2">
      <c r="C227" s="62">
        <v>204</v>
      </c>
      <c r="D227" s="52" t="str">
        <f>IF(ISBLANK('2 muestras independientes'!D225),"",'2 muestras independientes'!D225)</f>
        <v/>
      </c>
      <c r="E227" s="52" t="str">
        <f>IF(ISBLANK('2 muestras independientes'!E225),"",'2 muestras independientes'!E225)</f>
        <v/>
      </c>
    </row>
    <row r="228" spans="3:5" ht="12.75" customHeight="1" x14ac:dyDescent="0.2">
      <c r="C228" s="62">
        <v>205</v>
      </c>
      <c r="D228" s="52" t="str">
        <f>IF(ISBLANK('2 muestras independientes'!D226),"",'2 muestras independientes'!D226)</f>
        <v/>
      </c>
      <c r="E228" s="52" t="str">
        <f>IF(ISBLANK('2 muestras independientes'!E226),"",'2 muestras independientes'!E226)</f>
        <v/>
      </c>
    </row>
    <row r="229" spans="3:5" ht="12.75" customHeight="1" x14ac:dyDescent="0.2">
      <c r="C229" s="62">
        <v>206</v>
      </c>
      <c r="D229" s="52" t="str">
        <f>IF(ISBLANK('2 muestras independientes'!D227),"",'2 muestras independientes'!D227)</f>
        <v/>
      </c>
      <c r="E229" s="52" t="str">
        <f>IF(ISBLANK('2 muestras independientes'!E227),"",'2 muestras independientes'!E227)</f>
        <v/>
      </c>
    </row>
    <row r="230" spans="3:5" ht="12.75" customHeight="1" x14ac:dyDescent="0.2">
      <c r="C230" s="62">
        <v>207</v>
      </c>
      <c r="D230" s="52" t="str">
        <f>IF(ISBLANK('2 muestras independientes'!D228),"",'2 muestras independientes'!D228)</f>
        <v/>
      </c>
      <c r="E230" s="52" t="str">
        <f>IF(ISBLANK('2 muestras independientes'!E228),"",'2 muestras independientes'!E228)</f>
        <v/>
      </c>
    </row>
    <row r="231" spans="3:5" ht="12.75" customHeight="1" x14ac:dyDescent="0.2">
      <c r="C231" s="62">
        <v>208</v>
      </c>
      <c r="D231" s="52" t="str">
        <f>IF(ISBLANK('2 muestras independientes'!D229),"",'2 muestras independientes'!D229)</f>
        <v/>
      </c>
      <c r="E231" s="52" t="str">
        <f>IF(ISBLANK('2 muestras independientes'!E229),"",'2 muestras independientes'!E229)</f>
        <v/>
      </c>
    </row>
    <row r="232" spans="3:5" ht="12.75" customHeight="1" x14ac:dyDescent="0.2">
      <c r="C232" s="62">
        <v>209</v>
      </c>
      <c r="D232" s="52" t="str">
        <f>IF(ISBLANK('2 muestras independientes'!D230),"",'2 muestras independientes'!D230)</f>
        <v/>
      </c>
      <c r="E232" s="52" t="str">
        <f>IF(ISBLANK('2 muestras independientes'!E230),"",'2 muestras independientes'!E230)</f>
        <v/>
      </c>
    </row>
    <row r="233" spans="3:5" ht="12.75" customHeight="1" x14ac:dyDescent="0.2">
      <c r="C233" s="62">
        <v>210</v>
      </c>
      <c r="D233" s="52" t="str">
        <f>IF(ISBLANK('2 muestras independientes'!D231),"",'2 muestras independientes'!D231)</f>
        <v/>
      </c>
      <c r="E233" s="52" t="str">
        <f>IF(ISBLANK('2 muestras independientes'!E231),"",'2 muestras independientes'!E231)</f>
        <v/>
      </c>
    </row>
    <row r="234" spans="3:5" ht="12.75" customHeight="1" x14ac:dyDescent="0.2">
      <c r="C234" s="62">
        <v>211</v>
      </c>
      <c r="D234" s="52" t="str">
        <f>IF(ISBLANK('2 muestras independientes'!D232),"",'2 muestras independientes'!D232)</f>
        <v/>
      </c>
      <c r="E234" s="52" t="str">
        <f>IF(ISBLANK('2 muestras independientes'!E232),"",'2 muestras independientes'!E232)</f>
        <v/>
      </c>
    </row>
    <row r="235" spans="3:5" ht="12.75" customHeight="1" x14ac:dyDescent="0.2">
      <c r="C235" s="62">
        <v>212</v>
      </c>
      <c r="D235" s="52" t="str">
        <f>IF(ISBLANK('2 muestras independientes'!D233),"",'2 muestras independientes'!D233)</f>
        <v/>
      </c>
      <c r="E235" s="52" t="str">
        <f>IF(ISBLANK('2 muestras independientes'!E233),"",'2 muestras independientes'!E233)</f>
        <v/>
      </c>
    </row>
    <row r="236" spans="3:5" ht="12.75" customHeight="1" x14ac:dyDescent="0.2">
      <c r="C236" s="62">
        <v>213</v>
      </c>
      <c r="D236" s="52" t="str">
        <f>IF(ISBLANK('2 muestras independientes'!D234),"",'2 muestras independientes'!D234)</f>
        <v/>
      </c>
      <c r="E236" s="52" t="str">
        <f>IF(ISBLANK('2 muestras independientes'!E234),"",'2 muestras independientes'!E234)</f>
        <v/>
      </c>
    </row>
    <row r="237" spans="3:5" ht="12.75" customHeight="1" x14ac:dyDescent="0.2">
      <c r="C237" s="62">
        <v>214</v>
      </c>
      <c r="D237" s="52" t="str">
        <f>IF(ISBLANK('2 muestras independientes'!D235),"",'2 muestras independientes'!D235)</f>
        <v/>
      </c>
      <c r="E237" s="52" t="str">
        <f>IF(ISBLANK('2 muestras independientes'!E235),"",'2 muestras independientes'!E235)</f>
        <v/>
      </c>
    </row>
    <row r="238" spans="3:5" ht="12.75" customHeight="1" x14ac:dyDescent="0.2">
      <c r="C238" s="62">
        <v>215</v>
      </c>
      <c r="D238" s="52" t="str">
        <f>IF(ISBLANK('2 muestras independientes'!D236),"",'2 muestras independientes'!D236)</f>
        <v/>
      </c>
      <c r="E238" s="52" t="str">
        <f>IF(ISBLANK('2 muestras independientes'!E236),"",'2 muestras independientes'!E236)</f>
        <v/>
      </c>
    </row>
    <row r="239" spans="3:5" ht="12.75" customHeight="1" x14ac:dyDescent="0.2">
      <c r="C239" s="62">
        <v>216</v>
      </c>
      <c r="D239" s="52" t="str">
        <f>IF(ISBLANK('2 muestras independientes'!D237),"",'2 muestras independientes'!D237)</f>
        <v/>
      </c>
      <c r="E239" s="52" t="str">
        <f>IF(ISBLANK('2 muestras independientes'!E237),"",'2 muestras independientes'!E237)</f>
        <v/>
      </c>
    </row>
    <row r="240" spans="3:5" ht="12.75" customHeight="1" x14ac:dyDescent="0.2">
      <c r="C240" s="62">
        <v>217</v>
      </c>
      <c r="D240" s="52" t="str">
        <f>IF(ISBLANK('2 muestras independientes'!D238),"",'2 muestras independientes'!D238)</f>
        <v/>
      </c>
      <c r="E240" s="52" t="str">
        <f>IF(ISBLANK('2 muestras independientes'!E238),"",'2 muestras independientes'!E238)</f>
        <v/>
      </c>
    </row>
    <row r="241" spans="3:5" ht="12.75" customHeight="1" x14ac:dyDescent="0.2">
      <c r="C241" s="62">
        <v>218</v>
      </c>
      <c r="D241" s="52" t="str">
        <f>IF(ISBLANK('2 muestras independientes'!D239),"",'2 muestras independientes'!D239)</f>
        <v/>
      </c>
      <c r="E241" s="52" t="str">
        <f>IF(ISBLANK('2 muestras independientes'!E239),"",'2 muestras independientes'!E239)</f>
        <v/>
      </c>
    </row>
    <row r="242" spans="3:5" ht="12.75" customHeight="1" x14ac:dyDescent="0.2">
      <c r="C242" s="62">
        <v>219</v>
      </c>
      <c r="D242" s="52" t="str">
        <f>IF(ISBLANK('2 muestras independientes'!D240),"",'2 muestras independientes'!D240)</f>
        <v/>
      </c>
      <c r="E242" s="52" t="str">
        <f>IF(ISBLANK('2 muestras independientes'!E240),"",'2 muestras independientes'!E240)</f>
        <v/>
      </c>
    </row>
    <row r="243" spans="3:5" ht="12.75" customHeight="1" x14ac:dyDescent="0.2">
      <c r="C243" s="62">
        <v>220</v>
      </c>
      <c r="D243" s="52" t="str">
        <f>IF(ISBLANK('2 muestras independientes'!D241),"",'2 muestras independientes'!D241)</f>
        <v/>
      </c>
      <c r="E243" s="52" t="str">
        <f>IF(ISBLANK('2 muestras independientes'!E241),"",'2 muestras independientes'!E241)</f>
        <v/>
      </c>
    </row>
    <row r="244" spans="3:5" ht="12.75" customHeight="1" x14ac:dyDescent="0.2">
      <c r="C244" s="62">
        <v>221</v>
      </c>
      <c r="D244" s="52" t="str">
        <f>IF(ISBLANK('2 muestras independientes'!D242),"",'2 muestras independientes'!D242)</f>
        <v/>
      </c>
      <c r="E244" s="52" t="str">
        <f>IF(ISBLANK('2 muestras independientes'!E242),"",'2 muestras independientes'!E242)</f>
        <v/>
      </c>
    </row>
    <row r="245" spans="3:5" ht="12.75" customHeight="1" x14ac:dyDescent="0.2">
      <c r="C245" s="62">
        <v>222</v>
      </c>
      <c r="D245" s="52" t="str">
        <f>IF(ISBLANK('2 muestras independientes'!D243),"",'2 muestras independientes'!D243)</f>
        <v/>
      </c>
      <c r="E245" s="52" t="str">
        <f>IF(ISBLANK('2 muestras independientes'!E243),"",'2 muestras independientes'!E243)</f>
        <v/>
      </c>
    </row>
    <row r="246" spans="3:5" ht="12.75" customHeight="1" x14ac:dyDescent="0.2">
      <c r="C246" s="62">
        <v>223</v>
      </c>
      <c r="D246" s="52" t="str">
        <f>IF(ISBLANK('2 muestras independientes'!D244),"",'2 muestras independientes'!D244)</f>
        <v/>
      </c>
      <c r="E246" s="52" t="str">
        <f>IF(ISBLANK('2 muestras independientes'!E244),"",'2 muestras independientes'!E244)</f>
        <v/>
      </c>
    </row>
    <row r="247" spans="3:5" ht="12.75" customHeight="1" x14ac:dyDescent="0.2">
      <c r="C247" s="62">
        <v>224</v>
      </c>
      <c r="D247" s="52" t="str">
        <f>IF(ISBLANK('2 muestras independientes'!D245),"",'2 muestras independientes'!D245)</f>
        <v/>
      </c>
      <c r="E247" s="52" t="str">
        <f>IF(ISBLANK('2 muestras independientes'!E245),"",'2 muestras independientes'!E245)</f>
        <v/>
      </c>
    </row>
    <row r="248" spans="3:5" ht="12.75" customHeight="1" x14ac:dyDescent="0.2">
      <c r="C248" s="62">
        <v>225</v>
      </c>
      <c r="D248" s="52" t="str">
        <f>IF(ISBLANK('2 muestras independientes'!D246),"",'2 muestras independientes'!D246)</f>
        <v/>
      </c>
      <c r="E248" s="52" t="str">
        <f>IF(ISBLANK('2 muestras independientes'!E246),"",'2 muestras independientes'!E246)</f>
        <v/>
      </c>
    </row>
    <row r="249" spans="3:5" ht="12.75" customHeight="1" x14ac:dyDescent="0.2">
      <c r="C249" s="62">
        <v>226</v>
      </c>
      <c r="D249" s="52" t="str">
        <f>IF(ISBLANK('2 muestras independientes'!D247),"",'2 muestras independientes'!D247)</f>
        <v/>
      </c>
      <c r="E249" s="52" t="str">
        <f>IF(ISBLANK('2 muestras independientes'!E247),"",'2 muestras independientes'!E247)</f>
        <v/>
      </c>
    </row>
    <row r="250" spans="3:5" ht="12.75" customHeight="1" x14ac:dyDescent="0.2">
      <c r="C250" s="62">
        <v>227</v>
      </c>
      <c r="D250" s="52" t="str">
        <f>IF(ISBLANK('2 muestras independientes'!D248),"",'2 muestras independientes'!D248)</f>
        <v/>
      </c>
      <c r="E250" s="52" t="str">
        <f>IF(ISBLANK('2 muestras independientes'!E248),"",'2 muestras independientes'!E248)</f>
        <v/>
      </c>
    </row>
    <row r="251" spans="3:5" ht="12.75" customHeight="1" x14ac:dyDescent="0.2">
      <c r="C251" s="62">
        <v>228</v>
      </c>
      <c r="D251" s="52" t="str">
        <f>IF(ISBLANK('2 muestras independientes'!D249),"",'2 muestras independientes'!D249)</f>
        <v/>
      </c>
      <c r="E251" s="52" t="str">
        <f>IF(ISBLANK('2 muestras independientes'!E249),"",'2 muestras independientes'!E249)</f>
        <v/>
      </c>
    </row>
    <row r="252" spans="3:5" ht="12.75" customHeight="1" x14ac:dyDescent="0.2">
      <c r="C252" s="62">
        <v>229</v>
      </c>
      <c r="D252" s="52" t="str">
        <f>IF(ISBLANK('2 muestras independientes'!D250),"",'2 muestras independientes'!D250)</f>
        <v/>
      </c>
      <c r="E252" s="52" t="str">
        <f>IF(ISBLANK('2 muestras independientes'!E250),"",'2 muestras independientes'!E250)</f>
        <v/>
      </c>
    </row>
    <row r="253" spans="3:5" ht="12.75" customHeight="1" x14ac:dyDescent="0.2">
      <c r="C253" s="62">
        <v>230</v>
      </c>
      <c r="D253" s="52" t="str">
        <f>IF(ISBLANK('2 muestras independientes'!D251),"",'2 muestras independientes'!D251)</f>
        <v/>
      </c>
      <c r="E253" s="52" t="str">
        <f>IF(ISBLANK('2 muestras independientes'!E251),"",'2 muestras independientes'!E251)</f>
        <v/>
      </c>
    </row>
    <row r="254" spans="3:5" ht="12.75" customHeight="1" x14ac:dyDescent="0.2">
      <c r="C254" s="62">
        <v>231</v>
      </c>
      <c r="D254" s="52" t="str">
        <f>IF(ISBLANK('2 muestras independientes'!D252),"",'2 muestras independientes'!D252)</f>
        <v/>
      </c>
      <c r="E254" s="52" t="str">
        <f>IF(ISBLANK('2 muestras independientes'!E252),"",'2 muestras independientes'!E252)</f>
        <v/>
      </c>
    </row>
    <row r="255" spans="3:5" ht="12.75" customHeight="1" x14ac:dyDescent="0.2">
      <c r="C255" s="62">
        <v>232</v>
      </c>
      <c r="D255" s="52" t="str">
        <f>IF(ISBLANK('2 muestras independientes'!D253),"",'2 muestras independientes'!D253)</f>
        <v/>
      </c>
      <c r="E255" s="52" t="str">
        <f>IF(ISBLANK('2 muestras independientes'!E253),"",'2 muestras independientes'!E253)</f>
        <v/>
      </c>
    </row>
    <row r="256" spans="3:5" ht="12.75" customHeight="1" x14ac:dyDescent="0.2">
      <c r="C256" s="62">
        <v>233</v>
      </c>
      <c r="D256" s="52" t="str">
        <f>IF(ISBLANK('2 muestras independientes'!D254),"",'2 muestras independientes'!D254)</f>
        <v/>
      </c>
      <c r="E256" s="52" t="str">
        <f>IF(ISBLANK('2 muestras independientes'!E254),"",'2 muestras independientes'!E254)</f>
        <v/>
      </c>
    </row>
    <row r="257" spans="3:5" ht="12.75" customHeight="1" x14ac:dyDescent="0.2">
      <c r="C257" s="62">
        <v>234</v>
      </c>
      <c r="D257" s="52" t="str">
        <f>IF(ISBLANK('2 muestras independientes'!D255),"",'2 muestras independientes'!D255)</f>
        <v/>
      </c>
      <c r="E257" s="52" t="str">
        <f>IF(ISBLANK('2 muestras independientes'!E255),"",'2 muestras independientes'!E255)</f>
        <v/>
      </c>
    </row>
    <row r="258" spans="3:5" ht="12.75" customHeight="1" x14ac:dyDescent="0.2">
      <c r="C258" s="62">
        <v>235</v>
      </c>
      <c r="D258" s="52" t="str">
        <f>IF(ISBLANK('2 muestras independientes'!D256),"",'2 muestras independientes'!D256)</f>
        <v/>
      </c>
      <c r="E258" s="52" t="str">
        <f>IF(ISBLANK('2 muestras independientes'!E256),"",'2 muestras independientes'!E256)</f>
        <v/>
      </c>
    </row>
    <row r="259" spans="3:5" ht="12.75" customHeight="1" x14ac:dyDescent="0.2">
      <c r="C259" s="62">
        <v>236</v>
      </c>
      <c r="D259" s="52" t="str">
        <f>IF(ISBLANK('2 muestras independientes'!D257),"",'2 muestras independientes'!D257)</f>
        <v/>
      </c>
      <c r="E259" s="52" t="str">
        <f>IF(ISBLANK('2 muestras independientes'!E257),"",'2 muestras independientes'!E257)</f>
        <v/>
      </c>
    </row>
    <row r="260" spans="3:5" ht="12.75" customHeight="1" x14ac:dyDescent="0.2">
      <c r="C260" s="62">
        <v>237</v>
      </c>
      <c r="D260" s="52" t="str">
        <f>IF(ISBLANK('2 muestras independientes'!D258),"",'2 muestras independientes'!D258)</f>
        <v/>
      </c>
      <c r="E260" s="52" t="str">
        <f>IF(ISBLANK('2 muestras independientes'!E258),"",'2 muestras independientes'!E258)</f>
        <v/>
      </c>
    </row>
    <row r="261" spans="3:5" ht="12.75" customHeight="1" x14ac:dyDescent="0.2">
      <c r="C261" s="62">
        <v>238</v>
      </c>
      <c r="D261" s="52" t="str">
        <f>IF(ISBLANK('2 muestras independientes'!D259),"",'2 muestras independientes'!D259)</f>
        <v/>
      </c>
      <c r="E261" s="52" t="str">
        <f>IF(ISBLANK('2 muestras independientes'!E259),"",'2 muestras independientes'!E259)</f>
        <v/>
      </c>
    </row>
    <row r="262" spans="3:5" ht="12.75" customHeight="1" x14ac:dyDescent="0.2">
      <c r="C262" s="62">
        <v>239</v>
      </c>
      <c r="D262" s="52" t="str">
        <f>IF(ISBLANK('2 muestras independientes'!D260),"",'2 muestras independientes'!D260)</f>
        <v/>
      </c>
      <c r="E262" s="52" t="str">
        <f>IF(ISBLANK('2 muestras independientes'!E260),"",'2 muestras independientes'!E260)</f>
        <v/>
      </c>
    </row>
    <row r="263" spans="3:5" ht="12.75" customHeight="1" x14ac:dyDescent="0.2">
      <c r="C263" s="62">
        <v>240</v>
      </c>
      <c r="D263" s="52" t="str">
        <f>IF(ISBLANK('2 muestras independientes'!D261),"",'2 muestras independientes'!D261)</f>
        <v/>
      </c>
      <c r="E263" s="52" t="str">
        <f>IF(ISBLANK('2 muestras independientes'!E261),"",'2 muestras independientes'!E261)</f>
        <v/>
      </c>
    </row>
    <row r="264" spans="3:5" ht="12.75" customHeight="1" x14ac:dyDescent="0.2">
      <c r="C264" s="62">
        <v>241</v>
      </c>
      <c r="D264" s="52" t="str">
        <f>IF(ISBLANK('2 muestras independientes'!D262),"",'2 muestras independientes'!D262)</f>
        <v/>
      </c>
      <c r="E264" s="52" t="str">
        <f>IF(ISBLANK('2 muestras independientes'!E262),"",'2 muestras independientes'!E262)</f>
        <v/>
      </c>
    </row>
    <row r="265" spans="3:5" ht="12.75" customHeight="1" x14ac:dyDescent="0.2">
      <c r="C265" s="62">
        <v>242</v>
      </c>
      <c r="D265" s="52" t="str">
        <f>IF(ISBLANK('2 muestras independientes'!D263),"",'2 muestras independientes'!D263)</f>
        <v/>
      </c>
      <c r="E265" s="52" t="str">
        <f>IF(ISBLANK('2 muestras independientes'!E263),"",'2 muestras independientes'!E263)</f>
        <v/>
      </c>
    </row>
    <row r="266" spans="3:5" ht="12.75" customHeight="1" x14ac:dyDescent="0.2">
      <c r="C266" s="62">
        <v>243</v>
      </c>
      <c r="D266" s="52" t="str">
        <f>IF(ISBLANK('2 muestras independientes'!D264),"",'2 muestras independientes'!D264)</f>
        <v/>
      </c>
      <c r="E266" s="52" t="str">
        <f>IF(ISBLANK('2 muestras independientes'!E264),"",'2 muestras independientes'!E264)</f>
        <v/>
      </c>
    </row>
    <row r="267" spans="3:5" ht="12.75" customHeight="1" x14ac:dyDescent="0.2">
      <c r="C267" s="62">
        <v>244</v>
      </c>
      <c r="D267" s="52" t="str">
        <f>IF(ISBLANK('2 muestras independientes'!D265),"",'2 muestras independientes'!D265)</f>
        <v/>
      </c>
      <c r="E267" s="52" t="str">
        <f>IF(ISBLANK('2 muestras independientes'!E265),"",'2 muestras independientes'!E265)</f>
        <v/>
      </c>
    </row>
    <row r="268" spans="3:5" ht="12.75" customHeight="1" x14ac:dyDescent="0.2">
      <c r="C268" s="62">
        <v>245</v>
      </c>
      <c r="D268" s="52" t="str">
        <f>IF(ISBLANK('2 muestras independientes'!D266),"",'2 muestras independientes'!D266)</f>
        <v/>
      </c>
      <c r="E268" s="52" t="str">
        <f>IF(ISBLANK('2 muestras independientes'!E266),"",'2 muestras independientes'!E266)</f>
        <v/>
      </c>
    </row>
    <row r="269" spans="3:5" ht="12.75" customHeight="1" x14ac:dyDescent="0.2">
      <c r="C269" s="62">
        <v>246</v>
      </c>
      <c r="D269" s="52" t="str">
        <f>IF(ISBLANK('2 muestras independientes'!D267),"",'2 muestras independientes'!D267)</f>
        <v/>
      </c>
      <c r="E269" s="52" t="str">
        <f>IF(ISBLANK('2 muestras independientes'!E267),"",'2 muestras independientes'!E267)</f>
        <v/>
      </c>
    </row>
    <row r="270" spans="3:5" ht="12.75" customHeight="1" x14ac:dyDescent="0.2">
      <c r="C270" s="62">
        <v>247</v>
      </c>
      <c r="D270" s="52" t="str">
        <f>IF(ISBLANK('2 muestras independientes'!D268),"",'2 muestras independientes'!D268)</f>
        <v/>
      </c>
      <c r="E270" s="52" t="str">
        <f>IF(ISBLANK('2 muestras independientes'!E268),"",'2 muestras independientes'!E268)</f>
        <v/>
      </c>
    </row>
    <row r="271" spans="3:5" ht="12.75" customHeight="1" x14ac:dyDescent="0.2">
      <c r="C271" s="62">
        <v>248</v>
      </c>
      <c r="D271" s="52" t="str">
        <f>IF(ISBLANK('2 muestras independientes'!D269),"",'2 muestras independientes'!D269)</f>
        <v/>
      </c>
      <c r="E271" s="52" t="str">
        <f>IF(ISBLANK('2 muestras independientes'!E269),"",'2 muestras independientes'!E269)</f>
        <v/>
      </c>
    </row>
    <row r="272" spans="3:5" ht="12.75" customHeight="1" x14ac:dyDescent="0.2">
      <c r="C272" s="62">
        <v>249</v>
      </c>
      <c r="D272" s="52" t="str">
        <f>IF(ISBLANK('2 muestras independientes'!D270),"",'2 muestras independientes'!D270)</f>
        <v/>
      </c>
      <c r="E272" s="52" t="str">
        <f>IF(ISBLANK('2 muestras independientes'!E270),"",'2 muestras independientes'!E270)</f>
        <v/>
      </c>
    </row>
    <row r="273" spans="3:5" ht="12.75" customHeight="1" x14ac:dyDescent="0.2">
      <c r="C273" s="62">
        <v>250</v>
      </c>
      <c r="D273" s="52" t="str">
        <f>IF(ISBLANK('2 muestras independientes'!D271),"",'2 muestras independientes'!D271)</f>
        <v/>
      </c>
      <c r="E273" s="52" t="str">
        <f>IF(ISBLANK('2 muestras independientes'!E271),"",'2 muestras independientes'!E271)</f>
        <v/>
      </c>
    </row>
    <row r="274" spans="3:5" ht="12.75" customHeight="1" x14ac:dyDescent="0.2">
      <c r="C274" s="62">
        <v>251</v>
      </c>
      <c r="D274" s="52" t="str">
        <f>IF(ISBLANK('2 muestras independientes'!D272),"",'2 muestras independientes'!D272)</f>
        <v/>
      </c>
      <c r="E274" s="52" t="str">
        <f>IF(ISBLANK('2 muestras independientes'!E272),"",'2 muestras independientes'!E272)</f>
        <v/>
      </c>
    </row>
    <row r="275" spans="3:5" ht="12.75" customHeight="1" x14ac:dyDescent="0.2">
      <c r="C275" s="62">
        <v>252</v>
      </c>
      <c r="D275" s="52" t="str">
        <f>IF(ISBLANK('2 muestras independientes'!D273),"",'2 muestras independientes'!D273)</f>
        <v/>
      </c>
      <c r="E275" s="52" t="str">
        <f>IF(ISBLANK('2 muestras independientes'!E273),"",'2 muestras independientes'!E273)</f>
        <v/>
      </c>
    </row>
    <row r="276" spans="3:5" ht="12.75" customHeight="1" x14ac:dyDescent="0.2">
      <c r="C276" s="62">
        <v>253</v>
      </c>
      <c r="D276" s="52" t="str">
        <f>IF(ISBLANK('2 muestras independientes'!D274),"",'2 muestras independientes'!D274)</f>
        <v/>
      </c>
      <c r="E276" s="52" t="str">
        <f>IF(ISBLANK('2 muestras independientes'!E274),"",'2 muestras independientes'!E274)</f>
        <v/>
      </c>
    </row>
    <row r="277" spans="3:5" ht="12.75" customHeight="1" x14ac:dyDescent="0.2">
      <c r="C277" s="62">
        <v>254</v>
      </c>
      <c r="D277" s="52" t="str">
        <f>IF(ISBLANK('2 muestras independientes'!D275),"",'2 muestras independientes'!D275)</f>
        <v/>
      </c>
      <c r="E277" s="52" t="str">
        <f>IF(ISBLANK('2 muestras independientes'!E275),"",'2 muestras independientes'!E275)</f>
        <v/>
      </c>
    </row>
    <row r="278" spans="3:5" ht="12.75" customHeight="1" x14ac:dyDescent="0.2">
      <c r="C278" s="62">
        <v>255</v>
      </c>
      <c r="D278" s="52" t="str">
        <f>IF(ISBLANK('2 muestras independientes'!D276),"",'2 muestras independientes'!D276)</f>
        <v/>
      </c>
      <c r="E278" s="52" t="str">
        <f>IF(ISBLANK('2 muestras independientes'!E276),"",'2 muestras independientes'!E276)</f>
        <v/>
      </c>
    </row>
    <row r="279" spans="3:5" ht="12.75" customHeight="1" x14ac:dyDescent="0.2">
      <c r="C279" s="62">
        <v>256</v>
      </c>
      <c r="D279" s="52" t="str">
        <f>IF(ISBLANK('2 muestras independientes'!D277),"",'2 muestras independientes'!D277)</f>
        <v/>
      </c>
      <c r="E279" s="52" t="str">
        <f>IF(ISBLANK('2 muestras independientes'!E277),"",'2 muestras independientes'!E277)</f>
        <v/>
      </c>
    </row>
    <row r="280" spans="3:5" ht="12.75" customHeight="1" x14ac:dyDescent="0.2">
      <c r="C280" s="62">
        <v>257</v>
      </c>
      <c r="D280" s="52" t="str">
        <f>IF(ISBLANK('2 muestras independientes'!D278),"",'2 muestras independientes'!D278)</f>
        <v/>
      </c>
      <c r="E280" s="52" t="str">
        <f>IF(ISBLANK('2 muestras independientes'!E278),"",'2 muestras independientes'!E278)</f>
        <v/>
      </c>
    </row>
    <row r="281" spans="3:5" ht="12.75" customHeight="1" x14ac:dyDescent="0.2">
      <c r="C281" s="62">
        <v>258</v>
      </c>
      <c r="D281" s="52" t="str">
        <f>IF(ISBLANK('2 muestras independientes'!D279),"",'2 muestras independientes'!D279)</f>
        <v/>
      </c>
      <c r="E281" s="52" t="str">
        <f>IF(ISBLANK('2 muestras independientes'!E279),"",'2 muestras independientes'!E279)</f>
        <v/>
      </c>
    </row>
    <row r="282" spans="3:5" ht="12.75" customHeight="1" x14ac:dyDescent="0.2">
      <c r="C282" s="62">
        <v>259</v>
      </c>
      <c r="D282" s="52" t="str">
        <f>IF(ISBLANK('2 muestras independientes'!D280),"",'2 muestras independientes'!D280)</f>
        <v/>
      </c>
      <c r="E282" s="52" t="str">
        <f>IF(ISBLANK('2 muestras independientes'!E280),"",'2 muestras independientes'!E280)</f>
        <v/>
      </c>
    </row>
    <row r="283" spans="3:5" ht="12.75" customHeight="1" x14ac:dyDescent="0.2">
      <c r="C283" s="62">
        <v>260</v>
      </c>
      <c r="D283" s="52" t="str">
        <f>IF(ISBLANK('2 muestras independientes'!D281),"",'2 muestras independientes'!D281)</f>
        <v/>
      </c>
      <c r="E283" s="52" t="str">
        <f>IF(ISBLANK('2 muestras independientes'!E281),"",'2 muestras independientes'!E281)</f>
        <v/>
      </c>
    </row>
    <row r="284" spans="3:5" ht="12.75" customHeight="1" x14ac:dyDescent="0.2">
      <c r="C284" s="62">
        <v>261</v>
      </c>
      <c r="D284" s="52" t="str">
        <f>IF(ISBLANK('2 muestras independientes'!D282),"",'2 muestras independientes'!D282)</f>
        <v/>
      </c>
      <c r="E284" s="52" t="str">
        <f>IF(ISBLANK('2 muestras independientes'!E282),"",'2 muestras independientes'!E282)</f>
        <v/>
      </c>
    </row>
    <row r="285" spans="3:5" ht="12.75" customHeight="1" x14ac:dyDescent="0.2">
      <c r="C285" s="62">
        <v>262</v>
      </c>
      <c r="D285" s="52" t="str">
        <f>IF(ISBLANK('2 muestras independientes'!D283),"",'2 muestras independientes'!D283)</f>
        <v/>
      </c>
      <c r="E285" s="52" t="str">
        <f>IF(ISBLANK('2 muestras independientes'!E283),"",'2 muestras independientes'!E283)</f>
        <v/>
      </c>
    </row>
    <row r="286" spans="3:5" ht="12.75" customHeight="1" x14ac:dyDescent="0.2">
      <c r="C286" s="62">
        <v>263</v>
      </c>
      <c r="D286" s="52" t="str">
        <f>IF(ISBLANK('2 muestras independientes'!D284),"",'2 muestras independientes'!D284)</f>
        <v/>
      </c>
      <c r="E286" s="52" t="str">
        <f>IF(ISBLANK('2 muestras independientes'!E284),"",'2 muestras independientes'!E284)</f>
        <v/>
      </c>
    </row>
    <row r="287" spans="3:5" ht="12.75" customHeight="1" x14ac:dyDescent="0.2">
      <c r="C287" s="62">
        <v>264</v>
      </c>
      <c r="D287" s="52" t="str">
        <f>IF(ISBLANK('2 muestras independientes'!D285),"",'2 muestras independientes'!D285)</f>
        <v/>
      </c>
      <c r="E287" s="52" t="str">
        <f>IF(ISBLANK('2 muestras independientes'!E285),"",'2 muestras independientes'!E285)</f>
        <v/>
      </c>
    </row>
    <row r="288" spans="3:5" ht="12.75" customHeight="1" x14ac:dyDescent="0.2">
      <c r="C288" s="62">
        <v>265</v>
      </c>
      <c r="D288" s="52" t="str">
        <f>IF(ISBLANK('2 muestras independientes'!D286),"",'2 muestras independientes'!D286)</f>
        <v/>
      </c>
      <c r="E288" s="52" t="str">
        <f>IF(ISBLANK('2 muestras independientes'!E286),"",'2 muestras independientes'!E286)</f>
        <v/>
      </c>
    </row>
    <row r="289" spans="3:5" ht="12.75" customHeight="1" x14ac:dyDescent="0.2">
      <c r="C289" s="62">
        <v>266</v>
      </c>
      <c r="D289" s="52" t="str">
        <f>IF(ISBLANK('2 muestras independientes'!D287),"",'2 muestras independientes'!D287)</f>
        <v/>
      </c>
      <c r="E289" s="52" t="str">
        <f>IF(ISBLANK('2 muestras independientes'!E287),"",'2 muestras independientes'!E287)</f>
        <v/>
      </c>
    </row>
    <row r="290" spans="3:5" ht="12.75" customHeight="1" x14ac:dyDescent="0.2">
      <c r="C290" s="62">
        <v>267</v>
      </c>
      <c r="D290" s="52" t="str">
        <f>IF(ISBLANK('2 muestras independientes'!D288),"",'2 muestras independientes'!D288)</f>
        <v/>
      </c>
      <c r="E290" s="52" t="str">
        <f>IF(ISBLANK('2 muestras independientes'!E288),"",'2 muestras independientes'!E288)</f>
        <v/>
      </c>
    </row>
    <row r="291" spans="3:5" ht="12.75" customHeight="1" x14ac:dyDescent="0.2">
      <c r="C291" s="62">
        <v>268</v>
      </c>
      <c r="D291" s="52" t="str">
        <f>IF(ISBLANK('2 muestras independientes'!D289),"",'2 muestras independientes'!D289)</f>
        <v/>
      </c>
      <c r="E291" s="52" t="str">
        <f>IF(ISBLANK('2 muestras independientes'!E289),"",'2 muestras independientes'!E289)</f>
        <v/>
      </c>
    </row>
    <row r="292" spans="3:5" ht="12.75" customHeight="1" x14ac:dyDescent="0.2">
      <c r="C292" s="62">
        <v>269</v>
      </c>
      <c r="D292" s="52" t="str">
        <f>IF(ISBLANK('2 muestras independientes'!D290),"",'2 muestras independientes'!D290)</f>
        <v/>
      </c>
      <c r="E292" s="52" t="str">
        <f>IF(ISBLANK('2 muestras independientes'!E290),"",'2 muestras independientes'!E290)</f>
        <v/>
      </c>
    </row>
    <row r="293" spans="3:5" ht="12.75" customHeight="1" x14ac:dyDescent="0.2">
      <c r="C293" s="62">
        <v>270</v>
      </c>
      <c r="D293" s="52" t="str">
        <f>IF(ISBLANK('2 muestras independientes'!D291),"",'2 muestras independientes'!D291)</f>
        <v/>
      </c>
      <c r="E293" s="52" t="str">
        <f>IF(ISBLANK('2 muestras independientes'!E291),"",'2 muestras independientes'!E291)</f>
        <v/>
      </c>
    </row>
    <row r="294" spans="3:5" ht="12.75" customHeight="1" x14ac:dyDescent="0.2">
      <c r="C294" s="62">
        <v>271</v>
      </c>
      <c r="D294" s="52" t="str">
        <f>IF(ISBLANK('2 muestras independientes'!D292),"",'2 muestras independientes'!D292)</f>
        <v/>
      </c>
      <c r="E294" s="52" t="str">
        <f>IF(ISBLANK('2 muestras independientes'!E292),"",'2 muestras independientes'!E292)</f>
        <v/>
      </c>
    </row>
    <row r="295" spans="3:5" ht="12.75" customHeight="1" x14ac:dyDescent="0.2">
      <c r="C295" s="62">
        <v>272</v>
      </c>
      <c r="D295" s="52" t="str">
        <f>IF(ISBLANK('2 muestras independientes'!D293),"",'2 muestras independientes'!D293)</f>
        <v/>
      </c>
      <c r="E295" s="52" t="str">
        <f>IF(ISBLANK('2 muestras independientes'!E293),"",'2 muestras independientes'!E293)</f>
        <v/>
      </c>
    </row>
    <row r="296" spans="3:5" ht="12.75" customHeight="1" x14ac:dyDescent="0.2">
      <c r="C296" s="62">
        <v>273</v>
      </c>
      <c r="D296" s="52" t="str">
        <f>IF(ISBLANK('2 muestras independientes'!D294),"",'2 muestras independientes'!D294)</f>
        <v/>
      </c>
      <c r="E296" s="52" t="str">
        <f>IF(ISBLANK('2 muestras independientes'!E294),"",'2 muestras independientes'!E294)</f>
        <v/>
      </c>
    </row>
    <row r="297" spans="3:5" ht="12.75" customHeight="1" x14ac:dyDescent="0.2">
      <c r="C297" s="62">
        <v>274</v>
      </c>
      <c r="D297" s="52" t="str">
        <f>IF(ISBLANK('2 muestras independientes'!D295),"",'2 muestras independientes'!D295)</f>
        <v/>
      </c>
      <c r="E297" s="52" t="str">
        <f>IF(ISBLANK('2 muestras independientes'!E295),"",'2 muestras independientes'!E295)</f>
        <v/>
      </c>
    </row>
    <row r="298" spans="3:5" ht="12.75" customHeight="1" x14ac:dyDescent="0.2">
      <c r="C298" s="62">
        <v>275</v>
      </c>
      <c r="D298" s="52" t="str">
        <f>IF(ISBLANK('2 muestras independientes'!D296),"",'2 muestras independientes'!D296)</f>
        <v/>
      </c>
      <c r="E298" s="52" t="str">
        <f>IF(ISBLANK('2 muestras independientes'!E296),"",'2 muestras independientes'!E296)</f>
        <v/>
      </c>
    </row>
    <row r="299" spans="3:5" ht="12.75" customHeight="1" x14ac:dyDescent="0.2">
      <c r="C299" s="62">
        <v>276</v>
      </c>
      <c r="D299" s="52" t="str">
        <f>IF(ISBLANK('2 muestras independientes'!D297),"",'2 muestras independientes'!D297)</f>
        <v/>
      </c>
      <c r="E299" s="52" t="str">
        <f>IF(ISBLANK('2 muestras independientes'!E297),"",'2 muestras independientes'!E297)</f>
        <v/>
      </c>
    </row>
    <row r="300" spans="3:5" ht="12.75" customHeight="1" x14ac:dyDescent="0.2">
      <c r="C300" s="62">
        <v>277</v>
      </c>
      <c r="D300" s="52" t="str">
        <f>IF(ISBLANK('2 muestras independientes'!D298),"",'2 muestras independientes'!D298)</f>
        <v/>
      </c>
      <c r="E300" s="52" t="str">
        <f>IF(ISBLANK('2 muestras independientes'!E298),"",'2 muestras independientes'!E298)</f>
        <v/>
      </c>
    </row>
    <row r="301" spans="3:5" ht="12.75" customHeight="1" x14ac:dyDescent="0.2">
      <c r="C301" s="62">
        <v>278</v>
      </c>
      <c r="D301" s="52" t="str">
        <f>IF(ISBLANK('2 muestras independientes'!D299),"",'2 muestras independientes'!D299)</f>
        <v/>
      </c>
      <c r="E301" s="52" t="str">
        <f>IF(ISBLANK('2 muestras independientes'!E299),"",'2 muestras independientes'!E299)</f>
        <v/>
      </c>
    </row>
    <row r="302" spans="3:5" ht="12.75" customHeight="1" x14ac:dyDescent="0.2">
      <c r="C302" s="62">
        <v>279</v>
      </c>
      <c r="D302" s="52" t="str">
        <f>IF(ISBLANK('2 muestras independientes'!D300),"",'2 muestras independientes'!D300)</f>
        <v/>
      </c>
      <c r="E302" s="52" t="str">
        <f>IF(ISBLANK('2 muestras independientes'!E300),"",'2 muestras independientes'!E300)</f>
        <v/>
      </c>
    </row>
    <row r="303" spans="3:5" ht="12.75" customHeight="1" x14ac:dyDescent="0.2">
      <c r="C303" s="62">
        <v>280</v>
      </c>
      <c r="D303" s="52" t="str">
        <f>IF(ISBLANK('2 muestras independientes'!D301),"",'2 muestras independientes'!D301)</f>
        <v/>
      </c>
      <c r="E303" s="52" t="str">
        <f>IF(ISBLANK('2 muestras independientes'!E301),"",'2 muestras independientes'!E301)</f>
        <v/>
      </c>
    </row>
    <row r="304" spans="3:5" ht="12.75" customHeight="1" x14ac:dyDescent="0.2">
      <c r="C304" s="62">
        <v>281</v>
      </c>
      <c r="D304" s="52" t="str">
        <f>IF(ISBLANK('2 muestras independientes'!D302),"",'2 muestras independientes'!D302)</f>
        <v/>
      </c>
      <c r="E304" s="52" t="str">
        <f>IF(ISBLANK('2 muestras independientes'!E302),"",'2 muestras independientes'!E302)</f>
        <v/>
      </c>
    </row>
    <row r="305" spans="3:5" ht="12.75" customHeight="1" x14ac:dyDescent="0.2">
      <c r="C305" s="62">
        <v>282</v>
      </c>
      <c r="D305" s="52" t="str">
        <f>IF(ISBLANK('2 muestras independientes'!D303),"",'2 muestras independientes'!D303)</f>
        <v/>
      </c>
      <c r="E305" s="52" t="str">
        <f>IF(ISBLANK('2 muestras independientes'!E303),"",'2 muestras independientes'!E303)</f>
        <v/>
      </c>
    </row>
    <row r="306" spans="3:5" ht="12.75" customHeight="1" x14ac:dyDescent="0.2">
      <c r="C306" s="62">
        <v>283</v>
      </c>
      <c r="D306" s="52" t="str">
        <f>IF(ISBLANK('2 muestras independientes'!D304),"",'2 muestras independientes'!D304)</f>
        <v/>
      </c>
      <c r="E306" s="52" t="str">
        <f>IF(ISBLANK('2 muestras independientes'!E304),"",'2 muestras independientes'!E304)</f>
        <v/>
      </c>
    </row>
    <row r="307" spans="3:5" ht="12.75" customHeight="1" x14ac:dyDescent="0.2">
      <c r="C307" s="62">
        <v>284</v>
      </c>
      <c r="D307" s="52" t="str">
        <f>IF(ISBLANK('2 muestras independientes'!D305),"",'2 muestras independientes'!D305)</f>
        <v/>
      </c>
      <c r="E307" s="52" t="str">
        <f>IF(ISBLANK('2 muestras independientes'!E305),"",'2 muestras independientes'!E305)</f>
        <v/>
      </c>
    </row>
    <row r="308" spans="3:5" ht="12.75" customHeight="1" x14ac:dyDescent="0.2">
      <c r="C308" s="62">
        <v>285</v>
      </c>
      <c r="D308" s="52" t="str">
        <f>IF(ISBLANK('2 muestras independientes'!D306),"",'2 muestras independientes'!D306)</f>
        <v/>
      </c>
      <c r="E308" s="52" t="str">
        <f>IF(ISBLANK('2 muestras independientes'!E306),"",'2 muestras independientes'!E306)</f>
        <v/>
      </c>
    </row>
    <row r="309" spans="3:5" ht="12.75" customHeight="1" x14ac:dyDescent="0.2">
      <c r="C309" s="62">
        <v>286</v>
      </c>
      <c r="D309" s="52" t="str">
        <f>IF(ISBLANK('2 muestras independientes'!D307),"",'2 muestras independientes'!D307)</f>
        <v/>
      </c>
      <c r="E309" s="52" t="str">
        <f>IF(ISBLANK('2 muestras independientes'!E307),"",'2 muestras independientes'!E307)</f>
        <v/>
      </c>
    </row>
    <row r="310" spans="3:5" ht="12.75" customHeight="1" x14ac:dyDescent="0.2">
      <c r="C310" s="62">
        <v>287</v>
      </c>
      <c r="D310" s="52" t="str">
        <f>IF(ISBLANK('2 muestras independientes'!D308),"",'2 muestras independientes'!D308)</f>
        <v/>
      </c>
      <c r="E310" s="52" t="str">
        <f>IF(ISBLANK('2 muestras independientes'!E308),"",'2 muestras independientes'!E308)</f>
        <v/>
      </c>
    </row>
    <row r="311" spans="3:5" ht="12.75" customHeight="1" x14ac:dyDescent="0.2">
      <c r="C311" s="62">
        <v>288</v>
      </c>
      <c r="D311" s="52" t="str">
        <f>IF(ISBLANK('2 muestras independientes'!D309),"",'2 muestras independientes'!D309)</f>
        <v/>
      </c>
      <c r="E311" s="52" t="str">
        <f>IF(ISBLANK('2 muestras independientes'!E309),"",'2 muestras independientes'!E309)</f>
        <v/>
      </c>
    </row>
    <row r="312" spans="3:5" ht="12.75" customHeight="1" x14ac:dyDescent="0.2">
      <c r="C312" s="62">
        <v>289</v>
      </c>
      <c r="D312" s="52" t="str">
        <f>IF(ISBLANK('2 muestras independientes'!D310),"",'2 muestras independientes'!D310)</f>
        <v/>
      </c>
      <c r="E312" s="52" t="str">
        <f>IF(ISBLANK('2 muestras independientes'!E310),"",'2 muestras independientes'!E310)</f>
        <v/>
      </c>
    </row>
    <row r="313" spans="3:5" ht="12.75" customHeight="1" x14ac:dyDescent="0.2">
      <c r="C313" s="62">
        <v>290</v>
      </c>
      <c r="D313" s="52" t="str">
        <f>IF(ISBLANK('2 muestras independientes'!D311),"",'2 muestras independientes'!D311)</f>
        <v/>
      </c>
      <c r="E313" s="52" t="str">
        <f>IF(ISBLANK('2 muestras independientes'!E311),"",'2 muestras independientes'!E311)</f>
        <v/>
      </c>
    </row>
    <row r="314" spans="3:5" ht="12.75" customHeight="1" x14ac:dyDescent="0.2">
      <c r="C314" s="62">
        <v>291</v>
      </c>
      <c r="D314" s="52" t="str">
        <f>IF(ISBLANK('2 muestras independientes'!D312),"",'2 muestras independientes'!D312)</f>
        <v/>
      </c>
      <c r="E314" s="52" t="str">
        <f>IF(ISBLANK('2 muestras independientes'!E312),"",'2 muestras independientes'!E312)</f>
        <v/>
      </c>
    </row>
    <row r="315" spans="3:5" ht="12.75" customHeight="1" x14ac:dyDescent="0.2">
      <c r="C315" s="62">
        <v>292</v>
      </c>
      <c r="D315" s="52" t="str">
        <f>IF(ISBLANK('2 muestras independientes'!D313),"",'2 muestras independientes'!D313)</f>
        <v/>
      </c>
      <c r="E315" s="52" t="str">
        <f>IF(ISBLANK('2 muestras independientes'!E313),"",'2 muestras independientes'!E313)</f>
        <v/>
      </c>
    </row>
    <row r="316" spans="3:5" ht="12.75" customHeight="1" x14ac:dyDescent="0.2">
      <c r="C316" s="62">
        <v>293</v>
      </c>
      <c r="D316" s="52" t="str">
        <f>IF(ISBLANK('2 muestras independientes'!D314),"",'2 muestras independientes'!D314)</f>
        <v/>
      </c>
      <c r="E316" s="52" t="str">
        <f>IF(ISBLANK('2 muestras independientes'!E314),"",'2 muestras independientes'!E314)</f>
        <v/>
      </c>
    </row>
    <row r="317" spans="3:5" ht="12.75" customHeight="1" x14ac:dyDescent="0.2">
      <c r="C317" s="62">
        <v>294</v>
      </c>
      <c r="D317" s="52" t="str">
        <f>IF(ISBLANK('2 muestras independientes'!D315),"",'2 muestras independientes'!D315)</f>
        <v/>
      </c>
      <c r="E317" s="52" t="str">
        <f>IF(ISBLANK('2 muestras independientes'!E315),"",'2 muestras independientes'!E315)</f>
        <v/>
      </c>
    </row>
    <row r="318" spans="3:5" ht="12.75" customHeight="1" x14ac:dyDescent="0.2">
      <c r="C318" s="62">
        <v>295</v>
      </c>
      <c r="D318" s="52" t="str">
        <f>IF(ISBLANK('2 muestras independientes'!D316),"",'2 muestras independientes'!D316)</f>
        <v/>
      </c>
      <c r="E318" s="52" t="str">
        <f>IF(ISBLANK('2 muestras independientes'!E316),"",'2 muestras independientes'!E316)</f>
        <v/>
      </c>
    </row>
    <row r="319" spans="3:5" ht="12.75" customHeight="1" x14ac:dyDescent="0.2">
      <c r="C319" s="62">
        <v>296</v>
      </c>
      <c r="D319" s="52" t="str">
        <f>IF(ISBLANK('2 muestras independientes'!D317),"",'2 muestras independientes'!D317)</f>
        <v/>
      </c>
      <c r="E319" s="52" t="str">
        <f>IF(ISBLANK('2 muestras independientes'!E317),"",'2 muestras independientes'!E317)</f>
        <v/>
      </c>
    </row>
    <row r="320" spans="3:5" ht="12.75" customHeight="1" x14ac:dyDescent="0.2">
      <c r="C320" s="62">
        <v>297</v>
      </c>
      <c r="D320" s="52" t="str">
        <f>IF(ISBLANK('2 muestras independientes'!D318),"",'2 muestras independientes'!D318)</f>
        <v/>
      </c>
      <c r="E320" s="52" t="str">
        <f>IF(ISBLANK('2 muestras independientes'!E318),"",'2 muestras independientes'!E318)</f>
        <v/>
      </c>
    </row>
    <row r="321" spans="3:5" ht="12.75" customHeight="1" x14ac:dyDescent="0.2">
      <c r="C321" s="62">
        <v>298</v>
      </c>
      <c r="D321" s="52" t="str">
        <f>IF(ISBLANK('2 muestras independientes'!D319),"",'2 muestras independientes'!D319)</f>
        <v/>
      </c>
      <c r="E321" s="52" t="str">
        <f>IF(ISBLANK('2 muestras independientes'!E319),"",'2 muestras independientes'!E319)</f>
        <v/>
      </c>
    </row>
    <row r="322" spans="3:5" ht="12.75" customHeight="1" x14ac:dyDescent="0.2">
      <c r="C322" s="62">
        <v>299</v>
      </c>
      <c r="D322" s="52" t="str">
        <f>IF(ISBLANK('2 muestras independientes'!D320),"",'2 muestras independientes'!D320)</f>
        <v/>
      </c>
      <c r="E322" s="52" t="str">
        <f>IF(ISBLANK('2 muestras independientes'!E320),"",'2 muestras independientes'!E320)</f>
        <v/>
      </c>
    </row>
    <row r="323" spans="3:5" ht="12.75" customHeight="1" x14ac:dyDescent="0.2">
      <c r="C323" s="62">
        <v>300</v>
      </c>
      <c r="D323" s="52" t="str">
        <f>IF(ISBLANK('2 muestras independientes'!D321),"",'2 muestras independientes'!D321)</f>
        <v/>
      </c>
      <c r="E323" s="52" t="str">
        <f>IF(ISBLANK('2 muestras independientes'!E321),"",'2 muestras independientes'!E321)</f>
        <v/>
      </c>
    </row>
    <row r="324" spans="3:5" ht="12.75" customHeight="1" x14ac:dyDescent="0.2">
      <c r="C324" s="62">
        <v>301</v>
      </c>
      <c r="D324" s="52" t="str">
        <f>IF(ISBLANK('2 muestras independientes'!D322),"",'2 muestras independientes'!D322)</f>
        <v/>
      </c>
      <c r="E324" s="52" t="str">
        <f>IF(ISBLANK('2 muestras independientes'!E322),"",'2 muestras independientes'!E322)</f>
        <v/>
      </c>
    </row>
    <row r="325" spans="3:5" ht="12.75" customHeight="1" x14ac:dyDescent="0.2">
      <c r="C325" s="62">
        <v>302</v>
      </c>
      <c r="D325" s="52" t="str">
        <f>IF(ISBLANK('2 muestras independientes'!D323),"",'2 muestras independientes'!D323)</f>
        <v/>
      </c>
      <c r="E325" s="52" t="str">
        <f>IF(ISBLANK('2 muestras independientes'!E323),"",'2 muestras independientes'!E323)</f>
        <v/>
      </c>
    </row>
    <row r="326" spans="3:5" ht="12.75" customHeight="1" x14ac:dyDescent="0.2">
      <c r="C326" s="62">
        <v>303</v>
      </c>
      <c r="D326" s="52" t="str">
        <f>IF(ISBLANK('2 muestras independientes'!D324),"",'2 muestras independientes'!D324)</f>
        <v/>
      </c>
      <c r="E326" s="52" t="str">
        <f>IF(ISBLANK('2 muestras independientes'!E324),"",'2 muestras independientes'!E324)</f>
        <v/>
      </c>
    </row>
    <row r="327" spans="3:5" ht="12.75" customHeight="1" x14ac:dyDescent="0.2">
      <c r="C327" s="62">
        <v>304</v>
      </c>
      <c r="D327" s="52" t="str">
        <f>IF(ISBLANK('2 muestras independientes'!D325),"",'2 muestras independientes'!D325)</f>
        <v/>
      </c>
      <c r="E327" s="52" t="str">
        <f>IF(ISBLANK('2 muestras independientes'!E325),"",'2 muestras independientes'!E325)</f>
        <v/>
      </c>
    </row>
    <row r="328" spans="3:5" ht="12.75" customHeight="1" x14ac:dyDescent="0.2">
      <c r="C328" s="62">
        <v>305</v>
      </c>
      <c r="D328" s="52" t="str">
        <f>IF(ISBLANK('2 muestras independientes'!D326),"",'2 muestras independientes'!D326)</f>
        <v/>
      </c>
      <c r="E328" s="52" t="str">
        <f>IF(ISBLANK('2 muestras independientes'!E326),"",'2 muestras independientes'!E326)</f>
        <v/>
      </c>
    </row>
    <row r="329" spans="3:5" ht="12.75" customHeight="1" x14ac:dyDescent="0.2">
      <c r="C329" s="62">
        <v>306</v>
      </c>
      <c r="D329" s="52" t="str">
        <f>IF(ISBLANK('2 muestras independientes'!D327),"",'2 muestras independientes'!D327)</f>
        <v/>
      </c>
      <c r="E329" s="52" t="str">
        <f>IF(ISBLANK('2 muestras independientes'!E327),"",'2 muestras independientes'!E327)</f>
        <v/>
      </c>
    </row>
    <row r="330" spans="3:5" ht="12.75" customHeight="1" x14ac:dyDescent="0.2">
      <c r="C330" s="62">
        <v>307</v>
      </c>
      <c r="D330" s="52" t="str">
        <f>IF(ISBLANK('2 muestras independientes'!D328),"",'2 muestras independientes'!D328)</f>
        <v/>
      </c>
      <c r="E330" s="52" t="str">
        <f>IF(ISBLANK('2 muestras independientes'!E328),"",'2 muestras independientes'!E328)</f>
        <v/>
      </c>
    </row>
    <row r="331" spans="3:5" ht="12.75" customHeight="1" x14ac:dyDescent="0.2">
      <c r="C331" s="62">
        <v>308</v>
      </c>
      <c r="D331" s="52" t="str">
        <f>IF(ISBLANK('2 muestras independientes'!D329),"",'2 muestras independientes'!D329)</f>
        <v/>
      </c>
      <c r="E331" s="52" t="str">
        <f>IF(ISBLANK('2 muestras independientes'!E329),"",'2 muestras independientes'!E329)</f>
        <v/>
      </c>
    </row>
    <row r="332" spans="3:5" ht="12.75" customHeight="1" x14ac:dyDescent="0.2">
      <c r="C332" s="62">
        <v>309</v>
      </c>
      <c r="D332" s="52" t="str">
        <f>IF(ISBLANK('2 muestras independientes'!D330),"",'2 muestras independientes'!D330)</f>
        <v/>
      </c>
      <c r="E332" s="52" t="str">
        <f>IF(ISBLANK('2 muestras independientes'!E330),"",'2 muestras independientes'!E330)</f>
        <v/>
      </c>
    </row>
    <row r="333" spans="3:5" ht="12.75" customHeight="1" x14ac:dyDescent="0.2">
      <c r="C333" s="62">
        <v>310</v>
      </c>
      <c r="D333" s="52" t="str">
        <f>IF(ISBLANK('2 muestras independientes'!D331),"",'2 muestras independientes'!D331)</f>
        <v/>
      </c>
      <c r="E333" s="52" t="str">
        <f>IF(ISBLANK('2 muestras independientes'!E331),"",'2 muestras independientes'!E331)</f>
        <v/>
      </c>
    </row>
    <row r="334" spans="3:5" ht="12.75" customHeight="1" x14ac:dyDescent="0.2">
      <c r="C334" s="62">
        <v>311</v>
      </c>
      <c r="D334" s="52" t="str">
        <f>IF(ISBLANK('2 muestras independientes'!D332),"",'2 muestras independientes'!D332)</f>
        <v/>
      </c>
      <c r="E334" s="52" t="str">
        <f>IF(ISBLANK('2 muestras independientes'!E332),"",'2 muestras independientes'!E332)</f>
        <v/>
      </c>
    </row>
    <row r="335" spans="3:5" ht="12.75" customHeight="1" x14ac:dyDescent="0.2">
      <c r="C335" s="62">
        <v>312</v>
      </c>
      <c r="D335" s="52" t="str">
        <f>IF(ISBLANK('2 muestras independientes'!D333),"",'2 muestras independientes'!D333)</f>
        <v/>
      </c>
      <c r="E335" s="52" t="str">
        <f>IF(ISBLANK('2 muestras independientes'!E333),"",'2 muestras independientes'!E333)</f>
        <v/>
      </c>
    </row>
    <row r="336" spans="3:5" ht="12.75" customHeight="1" x14ac:dyDescent="0.2">
      <c r="C336" s="62">
        <v>313</v>
      </c>
      <c r="D336" s="52" t="str">
        <f>IF(ISBLANK('2 muestras independientes'!D334),"",'2 muestras independientes'!D334)</f>
        <v/>
      </c>
      <c r="E336" s="52" t="str">
        <f>IF(ISBLANK('2 muestras independientes'!E334),"",'2 muestras independientes'!E334)</f>
        <v/>
      </c>
    </row>
    <row r="337" spans="3:5" ht="12.75" customHeight="1" x14ac:dyDescent="0.2">
      <c r="C337" s="62">
        <v>314</v>
      </c>
      <c r="D337" s="52" t="str">
        <f>IF(ISBLANK('2 muestras independientes'!D335),"",'2 muestras independientes'!D335)</f>
        <v/>
      </c>
      <c r="E337" s="52" t="str">
        <f>IF(ISBLANK('2 muestras independientes'!E335),"",'2 muestras independientes'!E335)</f>
        <v/>
      </c>
    </row>
    <row r="338" spans="3:5" ht="12.75" customHeight="1" x14ac:dyDescent="0.2">
      <c r="C338" s="62">
        <v>315</v>
      </c>
      <c r="D338" s="52" t="str">
        <f>IF(ISBLANK('2 muestras independientes'!D336),"",'2 muestras independientes'!D336)</f>
        <v/>
      </c>
      <c r="E338" s="52" t="str">
        <f>IF(ISBLANK('2 muestras independientes'!E336),"",'2 muestras independientes'!E336)</f>
        <v/>
      </c>
    </row>
    <row r="339" spans="3:5" ht="12.75" customHeight="1" x14ac:dyDescent="0.2">
      <c r="C339" s="62">
        <v>316</v>
      </c>
      <c r="D339" s="52" t="str">
        <f>IF(ISBLANK('2 muestras independientes'!D337),"",'2 muestras independientes'!D337)</f>
        <v/>
      </c>
      <c r="E339" s="52" t="str">
        <f>IF(ISBLANK('2 muestras independientes'!E337),"",'2 muestras independientes'!E337)</f>
        <v/>
      </c>
    </row>
    <row r="340" spans="3:5" ht="12.75" customHeight="1" x14ac:dyDescent="0.2">
      <c r="C340" s="62">
        <v>317</v>
      </c>
      <c r="D340" s="52" t="str">
        <f>IF(ISBLANK('2 muestras independientes'!D338),"",'2 muestras independientes'!D338)</f>
        <v/>
      </c>
      <c r="E340" s="52" t="str">
        <f>IF(ISBLANK('2 muestras independientes'!E338),"",'2 muestras independientes'!E338)</f>
        <v/>
      </c>
    </row>
    <row r="341" spans="3:5" ht="12.75" customHeight="1" x14ac:dyDescent="0.2">
      <c r="C341" s="62">
        <v>318</v>
      </c>
      <c r="D341" s="52" t="str">
        <f>IF(ISBLANK('2 muestras independientes'!D339),"",'2 muestras independientes'!D339)</f>
        <v/>
      </c>
      <c r="E341" s="52" t="str">
        <f>IF(ISBLANK('2 muestras independientes'!E339),"",'2 muestras independientes'!E339)</f>
        <v/>
      </c>
    </row>
    <row r="342" spans="3:5" ht="12.75" customHeight="1" x14ac:dyDescent="0.2">
      <c r="C342" s="62">
        <v>319</v>
      </c>
      <c r="D342" s="52" t="str">
        <f>IF(ISBLANK('2 muestras independientes'!D340),"",'2 muestras independientes'!D340)</f>
        <v/>
      </c>
      <c r="E342" s="52" t="str">
        <f>IF(ISBLANK('2 muestras independientes'!E340),"",'2 muestras independientes'!E340)</f>
        <v/>
      </c>
    </row>
    <row r="343" spans="3:5" ht="12.75" customHeight="1" x14ac:dyDescent="0.2">
      <c r="C343" s="62">
        <v>320</v>
      </c>
      <c r="D343" s="52" t="str">
        <f>IF(ISBLANK('2 muestras independientes'!D341),"",'2 muestras independientes'!D341)</f>
        <v/>
      </c>
      <c r="E343" s="52" t="str">
        <f>IF(ISBLANK('2 muestras independientes'!E341),"",'2 muestras independientes'!E341)</f>
        <v/>
      </c>
    </row>
    <row r="344" spans="3:5" ht="12.75" customHeight="1" x14ac:dyDescent="0.2">
      <c r="C344" s="62">
        <v>321</v>
      </c>
      <c r="D344" s="52" t="str">
        <f>IF(ISBLANK('2 muestras independientes'!D342),"",'2 muestras independientes'!D342)</f>
        <v/>
      </c>
      <c r="E344" s="52" t="str">
        <f>IF(ISBLANK('2 muestras independientes'!E342),"",'2 muestras independientes'!E342)</f>
        <v/>
      </c>
    </row>
    <row r="345" spans="3:5" ht="12.75" customHeight="1" x14ac:dyDescent="0.2">
      <c r="C345" s="62">
        <v>322</v>
      </c>
      <c r="D345" s="52" t="str">
        <f>IF(ISBLANK('2 muestras independientes'!D343),"",'2 muestras independientes'!D343)</f>
        <v/>
      </c>
      <c r="E345" s="52" t="str">
        <f>IF(ISBLANK('2 muestras independientes'!E343),"",'2 muestras independientes'!E343)</f>
        <v/>
      </c>
    </row>
    <row r="346" spans="3:5" ht="12.75" customHeight="1" x14ac:dyDescent="0.2">
      <c r="C346" s="62">
        <v>323</v>
      </c>
      <c r="D346" s="52" t="str">
        <f>IF(ISBLANK('2 muestras independientes'!D344),"",'2 muestras independientes'!D344)</f>
        <v/>
      </c>
      <c r="E346" s="52" t="str">
        <f>IF(ISBLANK('2 muestras independientes'!E344),"",'2 muestras independientes'!E344)</f>
        <v/>
      </c>
    </row>
    <row r="347" spans="3:5" ht="12.75" customHeight="1" x14ac:dyDescent="0.2">
      <c r="C347" s="62">
        <v>324</v>
      </c>
      <c r="D347" s="52" t="str">
        <f>IF(ISBLANK('2 muestras independientes'!D345),"",'2 muestras independientes'!D345)</f>
        <v/>
      </c>
      <c r="E347" s="52" t="str">
        <f>IF(ISBLANK('2 muestras independientes'!E345),"",'2 muestras independientes'!E345)</f>
        <v/>
      </c>
    </row>
    <row r="348" spans="3:5" ht="12.75" customHeight="1" x14ac:dyDescent="0.2">
      <c r="C348" s="62">
        <v>325</v>
      </c>
      <c r="D348" s="52" t="str">
        <f>IF(ISBLANK('2 muestras independientes'!D346),"",'2 muestras independientes'!D346)</f>
        <v/>
      </c>
      <c r="E348" s="52" t="str">
        <f>IF(ISBLANK('2 muestras independientes'!E346),"",'2 muestras independientes'!E346)</f>
        <v/>
      </c>
    </row>
    <row r="349" spans="3:5" ht="12.75" customHeight="1" x14ac:dyDescent="0.2">
      <c r="C349" s="62">
        <v>326</v>
      </c>
      <c r="D349" s="52" t="str">
        <f>IF(ISBLANK('2 muestras independientes'!D347),"",'2 muestras independientes'!D347)</f>
        <v/>
      </c>
      <c r="E349" s="52" t="str">
        <f>IF(ISBLANK('2 muestras independientes'!E347),"",'2 muestras independientes'!E347)</f>
        <v/>
      </c>
    </row>
    <row r="350" spans="3:5" ht="12.75" customHeight="1" x14ac:dyDescent="0.2">
      <c r="C350" s="62">
        <v>327</v>
      </c>
      <c r="D350" s="52" t="str">
        <f>IF(ISBLANK('2 muestras independientes'!D348),"",'2 muestras independientes'!D348)</f>
        <v/>
      </c>
      <c r="E350" s="52" t="str">
        <f>IF(ISBLANK('2 muestras independientes'!E348),"",'2 muestras independientes'!E348)</f>
        <v/>
      </c>
    </row>
    <row r="351" spans="3:5" ht="12.75" customHeight="1" x14ac:dyDescent="0.2">
      <c r="C351" s="62">
        <v>328</v>
      </c>
      <c r="D351" s="52" t="str">
        <f>IF(ISBLANK('2 muestras independientes'!D349),"",'2 muestras independientes'!D349)</f>
        <v/>
      </c>
      <c r="E351" s="52" t="str">
        <f>IF(ISBLANK('2 muestras independientes'!E349),"",'2 muestras independientes'!E349)</f>
        <v/>
      </c>
    </row>
    <row r="352" spans="3:5" ht="12.75" customHeight="1" x14ac:dyDescent="0.2">
      <c r="C352" s="62">
        <v>329</v>
      </c>
      <c r="D352" s="52" t="str">
        <f>IF(ISBLANK('2 muestras independientes'!D350),"",'2 muestras independientes'!D350)</f>
        <v/>
      </c>
      <c r="E352" s="52" t="str">
        <f>IF(ISBLANK('2 muestras independientes'!E350),"",'2 muestras independientes'!E350)</f>
        <v/>
      </c>
    </row>
    <row r="353" spans="3:5" ht="12.75" customHeight="1" x14ac:dyDescent="0.2">
      <c r="C353" s="62">
        <v>330</v>
      </c>
      <c r="D353" s="52" t="str">
        <f>IF(ISBLANK('2 muestras independientes'!D351),"",'2 muestras independientes'!D351)</f>
        <v/>
      </c>
      <c r="E353" s="52" t="str">
        <f>IF(ISBLANK('2 muestras independientes'!E351),"",'2 muestras independientes'!E351)</f>
        <v/>
      </c>
    </row>
    <row r="354" spans="3:5" ht="12.75" customHeight="1" x14ac:dyDescent="0.2">
      <c r="C354" s="62">
        <v>331</v>
      </c>
      <c r="D354" s="52" t="str">
        <f>IF(ISBLANK('2 muestras independientes'!D352),"",'2 muestras independientes'!D352)</f>
        <v/>
      </c>
      <c r="E354" s="52" t="str">
        <f>IF(ISBLANK('2 muestras independientes'!E352),"",'2 muestras independientes'!E352)</f>
        <v/>
      </c>
    </row>
    <row r="355" spans="3:5" ht="12.75" customHeight="1" x14ac:dyDescent="0.2">
      <c r="C355" s="62">
        <v>332</v>
      </c>
      <c r="D355" s="52" t="str">
        <f>IF(ISBLANK('2 muestras independientes'!D353),"",'2 muestras independientes'!D353)</f>
        <v/>
      </c>
      <c r="E355" s="52" t="str">
        <f>IF(ISBLANK('2 muestras independientes'!E353),"",'2 muestras independientes'!E353)</f>
        <v/>
      </c>
    </row>
    <row r="356" spans="3:5" ht="12.75" customHeight="1" x14ac:dyDescent="0.2">
      <c r="C356" s="62">
        <v>333</v>
      </c>
      <c r="D356" s="52" t="str">
        <f>IF(ISBLANK('2 muestras independientes'!D354),"",'2 muestras independientes'!D354)</f>
        <v/>
      </c>
      <c r="E356" s="52" t="str">
        <f>IF(ISBLANK('2 muestras independientes'!E354),"",'2 muestras independientes'!E354)</f>
        <v/>
      </c>
    </row>
    <row r="357" spans="3:5" ht="12.75" customHeight="1" x14ac:dyDescent="0.2">
      <c r="C357" s="62">
        <v>334</v>
      </c>
      <c r="D357" s="52" t="str">
        <f>IF(ISBLANK('2 muestras independientes'!D355),"",'2 muestras independientes'!D355)</f>
        <v/>
      </c>
      <c r="E357" s="52" t="str">
        <f>IF(ISBLANK('2 muestras independientes'!E355),"",'2 muestras independientes'!E355)</f>
        <v/>
      </c>
    </row>
    <row r="358" spans="3:5" ht="12.75" customHeight="1" x14ac:dyDescent="0.2">
      <c r="C358" s="62">
        <v>335</v>
      </c>
      <c r="D358" s="52" t="str">
        <f>IF(ISBLANK('2 muestras independientes'!D356),"",'2 muestras independientes'!D356)</f>
        <v/>
      </c>
      <c r="E358" s="52" t="str">
        <f>IF(ISBLANK('2 muestras independientes'!E356),"",'2 muestras independientes'!E356)</f>
        <v/>
      </c>
    </row>
    <row r="359" spans="3:5" ht="12.75" customHeight="1" x14ac:dyDescent="0.2">
      <c r="C359" s="62">
        <v>336</v>
      </c>
      <c r="D359" s="52" t="str">
        <f>IF(ISBLANK('2 muestras independientes'!D357),"",'2 muestras independientes'!D357)</f>
        <v/>
      </c>
      <c r="E359" s="52" t="str">
        <f>IF(ISBLANK('2 muestras independientes'!E357),"",'2 muestras independientes'!E357)</f>
        <v/>
      </c>
    </row>
    <row r="360" spans="3:5" ht="12.75" customHeight="1" x14ac:dyDescent="0.2">
      <c r="C360" s="62">
        <v>337</v>
      </c>
      <c r="D360" s="52" t="str">
        <f>IF(ISBLANK('2 muestras independientes'!D358),"",'2 muestras independientes'!D358)</f>
        <v/>
      </c>
      <c r="E360" s="52" t="str">
        <f>IF(ISBLANK('2 muestras independientes'!E358),"",'2 muestras independientes'!E358)</f>
        <v/>
      </c>
    </row>
    <row r="361" spans="3:5" ht="12.75" customHeight="1" x14ac:dyDescent="0.2">
      <c r="C361" s="62">
        <v>338</v>
      </c>
      <c r="D361" s="52" t="str">
        <f>IF(ISBLANK('2 muestras independientes'!D359),"",'2 muestras independientes'!D359)</f>
        <v/>
      </c>
      <c r="E361" s="52" t="str">
        <f>IF(ISBLANK('2 muestras independientes'!E359),"",'2 muestras independientes'!E359)</f>
        <v/>
      </c>
    </row>
    <row r="362" spans="3:5" ht="12.75" customHeight="1" x14ac:dyDescent="0.2">
      <c r="C362" s="62">
        <v>339</v>
      </c>
      <c r="D362" s="52" t="str">
        <f>IF(ISBLANK('2 muestras independientes'!D360),"",'2 muestras independientes'!D360)</f>
        <v/>
      </c>
      <c r="E362" s="52" t="str">
        <f>IF(ISBLANK('2 muestras independientes'!E360),"",'2 muestras independientes'!E360)</f>
        <v/>
      </c>
    </row>
    <row r="363" spans="3:5" ht="12.75" customHeight="1" x14ac:dyDescent="0.2">
      <c r="C363" s="62">
        <v>340</v>
      </c>
      <c r="D363" s="52" t="str">
        <f>IF(ISBLANK('2 muestras independientes'!D361),"",'2 muestras independientes'!D361)</f>
        <v/>
      </c>
      <c r="E363" s="52" t="str">
        <f>IF(ISBLANK('2 muestras independientes'!E361),"",'2 muestras independientes'!E361)</f>
        <v/>
      </c>
    </row>
    <row r="364" spans="3:5" ht="12.75" customHeight="1" x14ac:dyDescent="0.2">
      <c r="C364" s="62">
        <v>341</v>
      </c>
      <c r="D364" s="52" t="str">
        <f>IF(ISBLANK('2 muestras independientes'!D362),"",'2 muestras independientes'!D362)</f>
        <v/>
      </c>
      <c r="E364" s="52" t="str">
        <f>IF(ISBLANK('2 muestras independientes'!E362),"",'2 muestras independientes'!E362)</f>
        <v/>
      </c>
    </row>
    <row r="365" spans="3:5" ht="12.75" customHeight="1" x14ac:dyDescent="0.2">
      <c r="C365" s="62">
        <v>342</v>
      </c>
      <c r="D365" s="52" t="str">
        <f>IF(ISBLANK('2 muestras independientes'!D363),"",'2 muestras independientes'!D363)</f>
        <v/>
      </c>
      <c r="E365" s="52" t="str">
        <f>IF(ISBLANK('2 muestras independientes'!E363),"",'2 muestras independientes'!E363)</f>
        <v/>
      </c>
    </row>
    <row r="366" spans="3:5" ht="12.75" customHeight="1" x14ac:dyDescent="0.2">
      <c r="C366" s="62">
        <v>343</v>
      </c>
      <c r="D366" s="52" t="str">
        <f>IF(ISBLANK('2 muestras independientes'!D364),"",'2 muestras independientes'!D364)</f>
        <v/>
      </c>
      <c r="E366" s="52" t="str">
        <f>IF(ISBLANK('2 muestras independientes'!E364),"",'2 muestras independientes'!E364)</f>
        <v/>
      </c>
    </row>
    <row r="367" spans="3:5" ht="12.75" customHeight="1" x14ac:dyDescent="0.2">
      <c r="C367" s="62">
        <v>344</v>
      </c>
      <c r="D367" s="52" t="str">
        <f>IF(ISBLANK('2 muestras independientes'!D365),"",'2 muestras independientes'!D365)</f>
        <v/>
      </c>
      <c r="E367" s="52" t="str">
        <f>IF(ISBLANK('2 muestras independientes'!E365),"",'2 muestras independientes'!E365)</f>
        <v/>
      </c>
    </row>
    <row r="368" spans="3:5" ht="12.75" customHeight="1" x14ac:dyDescent="0.2">
      <c r="C368" s="62">
        <v>345</v>
      </c>
      <c r="D368" s="52" t="str">
        <f>IF(ISBLANK('2 muestras independientes'!D366),"",'2 muestras independientes'!D366)</f>
        <v/>
      </c>
      <c r="E368" s="52" t="str">
        <f>IF(ISBLANK('2 muestras independientes'!E366),"",'2 muestras independientes'!E366)</f>
        <v/>
      </c>
    </row>
    <row r="369" spans="3:5" ht="12.75" customHeight="1" x14ac:dyDescent="0.2">
      <c r="C369" s="62">
        <v>346</v>
      </c>
      <c r="D369" s="52" t="str">
        <f>IF(ISBLANK('2 muestras independientes'!D367),"",'2 muestras independientes'!D367)</f>
        <v/>
      </c>
      <c r="E369" s="52" t="str">
        <f>IF(ISBLANK('2 muestras independientes'!E367),"",'2 muestras independientes'!E367)</f>
        <v/>
      </c>
    </row>
    <row r="370" spans="3:5" ht="12.75" customHeight="1" x14ac:dyDescent="0.2">
      <c r="C370" s="62">
        <v>347</v>
      </c>
      <c r="D370" s="52" t="str">
        <f>IF(ISBLANK('2 muestras independientes'!D368),"",'2 muestras independientes'!D368)</f>
        <v/>
      </c>
      <c r="E370" s="52" t="str">
        <f>IF(ISBLANK('2 muestras independientes'!E368),"",'2 muestras independientes'!E368)</f>
        <v/>
      </c>
    </row>
    <row r="371" spans="3:5" ht="12.75" customHeight="1" x14ac:dyDescent="0.2">
      <c r="C371" s="62">
        <v>348</v>
      </c>
      <c r="D371" s="52" t="str">
        <f>IF(ISBLANK('2 muestras independientes'!D369),"",'2 muestras independientes'!D369)</f>
        <v/>
      </c>
      <c r="E371" s="52" t="str">
        <f>IF(ISBLANK('2 muestras independientes'!E369),"",'2 muestras independientes'!E369)</f>
        <v/>
      </c>
    </row>
    <row r="372" spans="3:5" ht="12.75" customHeight="1" x14ac:dyDescent="0.2">
      <c r="C372" s="62">
        <v>349</v>
      </c>
      <c r="D372" s="52" t="str">
        <f>IF(ISBLANK('2 muestras independientes'!D370),"",'2 muestras independientes'!D370)</f>
        <v/>
      </c>
      <c r="E372" s="52" t="str">
        <f>IF(ISBLANK('2 muestras independientes'!E370),"",'2 muestras independientes'!E370)</f>
        <v/>
      </c>
    </row>
    <row r="373" spans="3:5" ht="12.75" customHeight="1" x14ac:dyDescent="0.2">
      <c r="C373" s="62">
        <v>350</v>
      </c>
      <c r="D373" s="52" t="str">
        <f>IF(ISBLANK('2 muestras independientes'!D371),"",'2 muestras independientes'!D371)</f>
        <v/>
      </c>
      <c r="E373" s="52" t="str">
        <f>IF(ISBLANK('2 muestras independientes'!E371),"",'2 muestras independientes'!E371)</f>
        <v/>
      </c>
    </row>
    <row r="374" spans="3:5" ht="12.75" customHeight="1" x14ac:dyDescent="0.2">
      <c r="C374" s="62">
        <v>351</v>
      </c>
      <c r="D374" s="52" t="str">
        <f>IF(ISBLANK('2 muestras independientes'!D372),"",'2 muestras independientes'!D372)</f>
        <v/>
      </c>
      <c r="E374" s="52" t="str">
        <f>IF(ISBLANK('2 muestras independientes'!E372),"",'2 muestras independientes'!E372)</f>
        <v/>
      </c>
    </row>
    <row r="375" spans="3:5" ht="12.75" customHeight="1" x14ac:dyDescent="0.2">
      <c r="C375" s="62">
        <v>352</v>
      </c>
      <c r="D375" s="52" t="str">
        <f>IF(ISBLANK('2 muestras independientes'!D373),"",'2 muestras independientes'!D373)</f>
        <v/>
      </c>
      <c r="E375" s="52" t="str">
        <f>IF(ISBLANK('2 muestras independientes'!E373),"",'2 muestras independientes'!E373)</f>
        <v/>
      </c>
    </row>
    <row r="376" spans="3:5" ht="12.75" customHeight="1" x14ac:dyDescent="0.2">
      <c r="C376" s="62">
        <v>353</v>
      </c>
      <c r="D376" s="52" t="str">
        <f>IF(ISBLANK('2 muestras independientes'!D374),"",'2 muestras independientes'!D374)</f>
        <v/>
      </c>
      <c r="E376" s="52" t="str">
        <f>IF(ISBLANK('2 muestras independientes'!E374),"",'2 muestras independientes'!E374)</f>
        <v/>
      </c>
    </row>
    <row r="377" spans="3:5" ht="12.75" customHeight="1" x14ac:dyDescent="0.2">
      <c r="C377" s="62">
        <v>354</v>
      </c>
      <c r="D377" s="52" t="str">
        <f>IF(ISBLANK('2 muestras independientes'!D375),"",'2 muestras independientes'!D375)</f>
        <v/>
      </c>
      <c r="E377" s="52" t="str">
        <f>IF(ISBLANK('2 muestras independientes'!E375),"",'2 muestras independientes'!E375)</f>
        <v/>
      </c>
    </row>
    <row r="378" spans="3:5" ht="12.75" customHeight="1" x14ac:dyDescent="0.2">
      <c r="C378" s="62">
        <v>355</v>
      </c>
      <c r="D378" s="52" t="str">
        <f>IF(ISBLANK('2 muestras independientes'!D376),"",'2 muestras independientes'!D376)</f>
        <v/>
      </c>
      <c r="E378" s="52" t="str">
        <f>IF(ISBLANK('2 muestras independientes'!E376),"",'2 muestras independientes'!E376)</f>
        <v/>
      </c>
    </row>
    <row r="379" spans="3:5" ht="12.75" customHeight="1" x14ac:dyDescent="0.2">
      <c r="C379" s="62">
        <v>356</v>
      </c>
      <c r="D379" s="52" t="str">
        <f>IF(ISBLANK('2 muestras independientes'!D377),"",'2 muestras independientes'!D377)</f>
        <v/>
      </c>
      <c r="E379" s="52" t="str">
        <f>IF(ISBLANK('2 muestras independientes'!E377),"",'2 muestras independientes'!E377)</f>
        <v/>
      </c>
    </row>
    <row r="380" spans="3:5" ht="12.75" customHeight="1" x14ac:dyDescent="0.2">
      <c r="C380" s="62">
        <v>357</v>
      </c>
      <c r="D380" s="52" t="str">
        <f>IF(ISBLANK('2 muestras independientes'!D378),"",'2 muestras independientes'!D378)</f>
        <v/>
      </c>
      <c r="E380" s="52" t="str">
        <f>IF(ISBLANK('2 muestras independientes'!E378),"",'2 muestras independientes'!E378)</f>
        <v/>
      </c>
    </row>
    <row r="381" spans="3:5" ht="12.75" customHeight="1" x14ac:dyDescent="0.2">
      <c r="C381" s="62">
        <v>358</v>
      </c>
      <c r="D381" s="52" t="str">
        <f>IF(ISBLANK('2 muestras independientes'!D379),"",'2 muestras independientes'!D379)</f>
        <v/>
      </c>
      <c r="E381" s="52" t="str">
        <f>IF(ISBLANK('2 muestras independientes'!E379),"",'2 muestras independientes'!E379)</f>
        <v/>
      </c>
    </row>
    <row r="382" spans="3:5" ht="12.75" customHeight="1" x14ac:dyDescent="0.2">
      <c r="C382" s="62">
        <v>359</v>
      </c>
      <c r="D382" s="52" t="str">
        <f>IF(ISBLANK('2 muestras independientes'!D380),"",'2 muestras independientes'!D380)</f>
        <v/>
      </c>
      <c r="E382" s="52" t="str">
        <f>IF(ISBLANK('2 muestras independientes'!E380),"",'2 muestras independientes'!E380)</f>
        <v/>
      </c>
    </row>
    <row r="383" spans="3:5" ht="12.75" customHeight="1" x14ac:dyDescent="0.2">
      <c r="C383" s="62">
        <v>360</v>
      </c>
      <c r="D383" s="52" t="str">
        <f>IF(ISBLANK('2 muestras independientes'!D381),"",'2 muestras independientes'!D381)</f>
        <v/>
      </c>
      <c r="E383" s="52" t="str">
        <f>IF(ISBLANK('2 muestras independientes'!E381),"",'2 muestras independientes'!E381)</f>
        <v/>
      </c>
    </row>
    <row r="384" spans="3:5" ht="12.75" customHeight="1" x14ac:dyDescent="0.2">
      <c r="C384" s="62">
        <v>361</v>
      </c>
      <c r="D384" s="52" t="str">
        <f>IF(ISBLANK('2 muestras independientes'!D382),"",'2 muestras independientes'!D382)</f>
        <v/>
      </c>
      <c r="E384" s="52" t="str">
        <f>IF(ISBLANK('2 muestras independientes'!E382),"",'2 muestras independientes'!E382)</f>
        <v/>
      </c>
    </row>
    <row r="385" spans="3:5" ht="12.75" customHeight="1" x14ac:dyDescent="0.2">
      <c r="C385" s="62">
        <v>362</v>
      </c>
      <c r="D385" s="52" t="str">
        <f>IF(ISBLANK('2 muestras independientes'!D383),"",'2 muestras independientes'!D383)</f>
        <v/>
      </c>
      <c r="E385" s="52" t="str">
        <f>IF(ISBLANK('2 muestras independientes'!E383),"",'2 muestras independientes'!E383)</f>
        <v/>
      </c>
    </row>
    <row r="386" spans="3:5" ht="12.75" customHeight="1" x14ac:dyDescent="0.2">
      <c r="C386" s="62">
        <v>363</v>
      </c>
      <c r="D386" s="52" t="str">
        <f>IF(ISBLANK('2 muestras independientes'!D384),"",'2 muestras independientes'!D384)</f>
        <v/>
      </c>
      <c r="E386" s="52" t="str">
        <f>IF(ISBLANK('2 muestras independientes'!E384),"",'2 muestras independientes'!E384)</f>
        <v/>
      </c>
    </row>
    <row r="387" spans="3:5" ht="12.75" customHeight="1" x14ac:dyDescent="0.2">
      <c r="C387" s="62">
        <v>364</v>
      </c>
      <c r="D387" s="52" t="str">
        <f>IF(ISBLANK('2 muestras independientes'!D385),"",'2 muestras independientes'!D385)</f>
        <v/>
      </c>
      <c r="E387" s="52" t="str">
        <f>IF(ISBLANK('2 muestras independientes'!E385),"",'2 muestras independientes'!E385)</f>
        <v/>
      </c>
    </row>
    <row r="388" spans="3:5" ht="12.75" customHeight="1" x14ac:dyDescent="0.2">
      <c r="C388" s="62">
        <v>365</v>
      </c>
      <c r="D388" s="52" t="str">
        <f>IF(ISBLANK('2 muestras independientes'!D386),"",'2 muestras independientes'!D386)</f>
        <v/>
      </c>
      <c r="E388" s="52" t="str">
        <f>IF(ISBLANK('2 muestras independientes'!E386),"",'2 muestras independientes'!E386)</f>
        <v/>
      </c>
    </row>
    <row r="389" spans="3:5" ht="12.75" customHeight="1" x14ac:dyDescent="0.2">
      <c r="C389" s="62">
        <v>366</v>
      </c>
      <c r="D389" s="52" t="str">
        <f>IF(ISBLANK('2 muestras independientes'!D387),"",'2 muestras independientes'!D387)</f>
        <v/>
      </c>
      <c r="E389" s="52" t="str">
        <f>IF(ISBLANK('2 muestras independientes'!E387),"",'2 muestras independientes'!E387)</f>
        <v/>
      </c>
    </row>
    <row r="390" spans="3:5" ht="12.75" customHeight="1" x14ac:dyDescent="0.2">
      <c r="C390" s="62">
        <v>367</v>
      </c>
      <c r="D390" s="52" t="str">
        <f>IF(ISBLANK('2 muestras independientes'!D388),"",'2 muestras independientes'!D388)</f>
        <v/>
      </c>
      <c r="E390" s="52" t="str">
        <f>IF(ISBLANK('2 muestras independientes'!E388),"",'2 muestras independientes'!E388)</f>
        <v/>
      </c>
    </row>
    <row r="391" spans="3:5" ht="12.75" customHeight="1" x14ac:dyDescent="0.2">
      <c r="C391" s="62">
        <v>368</v>
      </c>
      <c r="D391" s="52" t="str">
        <f>IF(ISBLANK('2 muestras independientes'!D389),"",'2 muestras independientes'!D389)</f>
        <v/>
      </c>
      <c r="E391" s="52" t="str">
        <f>IF(ISBLANK('2 muestras independientes'!E389),"",'2 muestras independientes'!E389)</f>
        <v/>
      </c>
    </row>
    <row r="392" spans="3:5" ht="12.75" customHeight="1" x14ac:dyDescent="0.2">
      <c r="C392" s="62">
        <v>369</v>
      </c>
      <c r="D392" s="52" t="str">
        <f>IF(ISBLANK('2 muestras independientes'!D390),"",'2 muestras independientes'!D390)</f>
        <v/>
      </c>
      <c r="E392" s="52" t="str">
        <f>IF(ISBLANK('2 muestras independientes'!E390),"",'2 muestras independientes'!E390)</f>
        <v/>
      </c>
    </row>
    <row r="393" spans="3:5" ht="12.75" customHeight="1" x14ac:dyDescent="0.2">
      <c r="C393" s="62">
        <v>370</v>
      </c>
      <c r="D393" s="52" t="str">
        <f>IF(ISBLANK('2 muestras independientes'!D391),"",'2 muestras independientes'!D391)</f>
        <v/>
      </c>
      <c r="E393" s="52" t="str">
        <f>IF(ISBLANK('2 muestras independientes'!E391),"",'2 muestras independientes'!E391)</f>
        <v/>
      </c>
    </row>
    <row r="394" spans="3:5" ht="12.75" customHeight="1" x14ac:dyDescent="0.2">
      <c r="C394" s="62">
        <v>371</v>
      </c>
      <c r="D394" s="52" t="str">
        <f>IF(ISBLANK('2 muestras independientes'!D392),"",'2 muestras independientes'!D392)</f>
        <v/>
      </c>
      <c r="E394" s="52" t="str">
        <f>IF(ISBLANK('2 muestras independientes'!E392),"",'2 muestras independientes'!E392)</f>
        <v/>
      </c>
    </row>
    <row r="395" spans="3:5" ht="12.75" customHeight="1" x14ac:dyDescent="0.2">
      <c r="C395" s="62">
        <v>372</v>
      </c>
      <c r="D395" s="52" t="str">
        <f>IF(ISBLANK('2 muestras independientes'!D393),"",'2 muestras independientes'!D393)</f>
        <v/>
      </c>
      <c r="E395" s="52" t="str">
        <f>IF(ISBLANK('2 muestras independientes'!E393),"",'2 muestras independientes'!E393)</f>
        <v/>
      </c>
    </row>
    <row r="396" spans="3:5" ht="12.75" customHeight="1" x14ac:dyDescent="0.2">
      <c r="C396" s="62">
        <v>373</v>
      </c>
      <c r="D396" s="52" t="str">
        <f>IF(ISBLANK('2 muestras independientes'!D394),"",'2 muestras independientes'!D394)</f>
        <v/>
      </c>
      <c r="E396" s="52" t="str">
        <f>IF(ISBLANK('2 muestras independientes'!E394),"",'2 muestras independientes'!E394)</f>
        <v/>
      </c>
    </row>
    <row r="397" spans="3:5" ht="12.75" customHeight="1" x14ac:dyDescent="0.2">
      <c r="C397" s="62">
        <v>374</v>
      </c>
      <c r="D397" s="52" t="str">
        <f>IF(ISBLANK('2 muestras independientes'!D395),"",'2 muestras independientes'!D395)</f>
        <v/>
      </c>
      <c r="E397" s="52" t="str">
        <f>IF(ISBLANK('2 muestras independientes'!E395),"",'2 muestras independientes'!E395)</f>
        <v/>
      </c>
    </row>
    <row r="398" spans="3:5" ht="12.75" customHeight="1" x14ac:dyDescent="0.2">
      <c r="C398" s="62">
        <v>375</v>
      </c>
      <c r="D398" s="52" t="str">
        <f>IF(ISBLANK('2 muestras independientes'!D396),"",'2 muestras independientes'!D396)</f>
        <v/>
      </c>
      <c r="E398" s="52" t="str">
        <f>IF(ISBLANK('2 muestras independientes'!E396),"",'2 muestras independientes'!E396)</f>
        <v/>
      </c>
    </row>
    <row r="399" spans="3:5" ht="12.75" customHeight="1" x14ac:dyDescent="0.2">
      <c r="C399" s="62">
        <v>376</v>
      </c>
      <c r="D399" s="52" t="str">
        <f>IF(ISBLANK('2 muestras independientes'!D397),"",'2 muestras independientes'!D397)</f>
        <v/>
      </c>
      <c r="E399" s="52" t="str">
        <f>IF(ISBLANK('2 muestras independientes'!E397),"",'2 muestras independientes'!E397)</f>
        <v/>
      </c>
    </row>
    <row r="400" spans="3:5" ht="12.75" customHeight="1" x14ac:dyDescent="0.2">
      <c r="C400" s="62">
        <v>377</v>
      </c>
      <c r="D400" s="52" t="str">
        <f>IF(ISBLANK('2 muestras independientes'!D398),"",'2 muestras independientes'!D398)</f>
        <v/>
      </c>
      <c r="E400" s="52" t="str">
        <f>IF(ISBLANK('2 muestras independientes'!E398),"",'2 muestras independientes'!E398)</f>
        <v/>
      </c>
    </row>
    <row r="401" spans="3:5" ht="12.75" customHeight="1" x14ac:dyDescent="0.2">
      <c r="C401" s="62">
        <v>378</v>
      </c>
      <c r="D401" s="52" t="str">
        <f>IF(ISBLANK('2 muestras independientes'!D399),"",'2 muestras independientes'!D399)</f>
        <v/>
      </c>
      <c r="E401" s="52" t="str">
        <f>IF(ISBLANK('2 muestras independientes'!E399),"",'2 muestras independientes'!E399)</f>
        <v/>
      </c>
    </row>
    <row r="402" spans="3:5" ht="12.75" customHeight="1" x14ac:dyDescent="0.2">
      <c r="C402" s="62">
        <v>379</v>
      </c>
      <c r="D402" s="52" t="str">
        <f>IF(ISBLANK('2 muestras independientes'!D400),"",'2 muestras independientes'!D400)</f>
        <v/>
      </c>
      <c r="E402" s="52" t="str">
        <f>IF(ISBLANK('2 muestras independientes'!E400),"",'2 muestras independientes'!E400)</f>
        <v/>
      </c>
    </row>
    <row r="403" spans="3:5" ht="12.75" customHeight="1" x14ac:dyDescent="0.2">
      <c r="C403" s="62">
        <v>380</v>
      </c>
      <c r="D403" s="52" t="str">
        <f>IF(ISBLANK('2 muestras independientes'!D401),"",'2 muestras independientes'!D401)</f>
        <v/>
      </c>
      <c r="E403" s="52" t="str">
        <f>IF(ISBLANK('2 muestras independientes'!E401),"",'2 muestras independientes'!E401)</f>
        <v/>
      </c>
    </row>
    <row r="404" spans="3:5" ht="12.75" customHeight="1" x14ac:dyDescent="0.2">
      <c r="C404" s="62">
        <v>381</v>
      </c>
      <c r="D404" s="52" t="str">
        <f>IF(ISBLANK('2 muestras independientes'!D402),"",'2 muestras independientes'!D402)</f>
        <v/>
      </c>
      <c r="E404" s="52" t="str">
        <f>IF(ISBLANK('2 muestras independientes'!E402),"",'2 muestras independientes'!E402)</f>
        <v/>
      </c>
    </row>
    <row r="405" spans="3:5" ht="12.75" customHeight="1" x14ac:dyDescent="0.2">
      <c r="C405" s="62">
        <v>382</v>
      </c>
      <c r="D405" s="52" t="str">
        <f>IF(ISBLANK('2 muestras independientes'!D403),"",'2 muestras independientes'!D403)</f>
        <v/>
      </c>
      <c r="E405" s="52" t="str">
        <f>IF(ISBLANK('2 muestras independientes'!E403),"",'2 muestras independientes'!E403)</f>
        <v/>
      </c>
    </row>
    <row r="406" spans="3:5" ht="12.75" customHeight="1" x14ac:dyDescent="0.2">
      <c r="C406" s="62">
        <v>383</v>
      </c>
      <c r="D406" s="52" t="str">
        <f>IF(ISBLANK('2 muestras independientes'!D404),"",'2 muestras independientes'!D404)</f>
        <v/>
      </c>
      <c r="E406" s="52" t="str">
        <f>IF(ISBLANK('2 muestras independientes'!E404),"",'2 muestras independientes'!E404)</f>
        <v/>
      </c>
    </row>
    <row r="407" spans="3:5" ht="12.75" customHeight="1" x14ac:dyDescent="0.2">
      <c r="C407" s="62">
        <v>384</v>
      </c>
      <c r="D407" s="52" t="str">
        <f>IF(ISBLANK('2 muestras independientes'!D405),"",'2 muestras independientes'!D405)</f>
        <v/>
      </c>
      <c r="E407" s="52" t="str">
        <f>IF(ISBLANK('2 muestras independientes'!E405),"",'2 muestras independientes'!E405)</f>
        <v/>
      </c>
    </row>
    <row r="408" spans="3:5" ht="12.75" customHeight="1" x14ac:dyDescent="0.2">
      <c r="C408" s="62">
        <v>385</v>
      </c>
      <c r="D408" s="52" t="str">
        <f>IF(ISBLANK('2 muestras independientes'!D406),"",'2 muestras independientes'!D406)</f>
        <v/>
      </c>
      <c r="E408" s="52" t="str">
        <f>IF(ISBLANK('2 muestras independientes'!E406),"",'2 muestras independientes'!E406)</f>
        <v/>
      </c>
    </row>
    <row r="409" spans="3:5" ht="12.75" customHeight="1" x14ac:dyDescent="0.2">
      <c r="C409" s="62">
        <v>386</v>
      </c>
      <c r="D409" s="52" t="str">
        <f>IF(ISBLANK('2 muestras independientes'!D407),"",'2 muestras independientes'!D407)</f>
        <v/>
      </c>
      <c r="E409" s="52" t="str">
        <f>IF(ISBLANK('2 muestras independientes'!E407),"",'2 muestras independientes'!E407)</f>
        <v/>
      </c>
    </row>
    <row r="410" spans="3:5" ht="12.75" customHeight="1" x14ac:dyDescent="0.2">
      <c r="C410" s="62">
        <v>387</v>
      </c>
      <c r="D410" s="52" t="str">
        <f>IF(ISBLANK('2 muestras independientes'!D408),"",'2 muestras independientes'!D408)</f>
        <v/>
      </c>
      <c r="E410" s="52" t="str">
        <f>IF(ISBLANK('2 muestras independientes'!E408),"",'2 muestras independientes'!E408)</f>
        <v/>
      </c>
    </row>
    <row r="411" spans="3:5" ht="12.75" customHeight="1" x14ac:dyDescent="0.2">
      <c r="C411" s="62">
        <v>388</v>
      </c>
      <c r="D411" s="52" t="str">
        <f>IF(ISBLANK('2 muestras independientes'!D409),"",'2 muestras independientes'!D409)</f>
        <v/>
      </c>
      <c r="E411" s="52" t="str">
        <f>IF(ISBLANK('2 muestras independientes'!E409),"",'2 muestras independientes'!E409)</f>
        <v/>
      </c>
    </row>
    <row r="412" spans="3:5" ht="12.75" customHeight="1" x14ac:dyDescent="0.2">
      <c r="C412" s="62">
        <v>389</v>
      </c>
      <c r="D412" s="52" t="str">
        <f>IF(ISBLANK('2 muestras independientes'!D410),"",'2 muestras independientes'!D410)</f>
        <v/>
      </c>
      <c r="E412" s="52" t="str">
        <f>IF(ISBLANK('2 muestras independientes'!E410),"",'2 muestras independientes'!E410)</f>
        <v/>
      </c>
    </row>
    <row r="413" spans="3:5" ht="12.75" customHeight="1" x14ac:dyDescent="0.2">
      <c r="C413" s="62">
        <v>390</v>
      </c>
      <c r="D413" s="52" t="str">
        <f>IF(ISBLANK('2 muestras independientes'!D411),"",'2 muestras independientes'!D411)</f>
        <v/>
      </c>
      <c r="E413" s="52" t="str">
        <f>IF(ISBLANK('2 muestras independientes'!E411),"",'2 muestras independientes'!E411)</f>
        <v/>
      </c>
    </row>
    <row r="414" spans="3:5" ht="12.75" customHeight="1" x14ac:dyDescent="0.2">
      <c r="C414" s="62">
        <v>391</v>
      </c>
      <c r="D414" s="52" t="str">
        <f>IF(ISBLANK('2 muestras independientes'!D412),"",'2 muestras independientes'!D412)</f>
        <v/>
      </c>
      <c r="E414" s="52" t="str">
        <f>IF(ISBLANK('2 muestras independientes'!E412),"",'2 muestras independientes'!E412)</f>
        <v/>
      </c>
    </row>
    <row r="415" spans="3:5" ht="12.75" customHeight="1" x14ac:dyDescent="0.2">
      <c r="C415" s="62">
        <v>392</v>
      </c>
      <c r="D415" s="52" t="str">
        <f>IF(ISBLANK('2 muestras independientes'!D413),"",'2 muestras independientes'!D413)</f>
        <v/>
      </c>
      <c r="E415" s="52" t="str">
        <f>IF(ISBLANK('2 muestras independientes'!E413),"",'2 muestras independientes'!E413)</f>
        <v/>
      </c>
    </row>
    <row r="416" spans="3:5" ht="12.75" customHeight="1" x14ac:dyDescent="0.2">
      <c r="C416" s="62">
        <v>393</v>
      </c>
      <c r="D416" s="52" t="str">
        <f>IF(ISBLANK('2 muestras independientes'!D414),"",'2 muestras independientes'!D414)</f>
        <v/>
      </c>
      <c r="E416" s="52" t="str">
        <f>IF(ISBLANK('2 muestras independientes'!E414),"",'2 muestras independientes'!E414)</f>
        <v/>
      </c>
    </row>
    <row r="417" spans="3:5" ht="12.75" customHeight="1" x14ac:dyDescent="0.2">
      <c r="C417" s="62">
        <v>394</v>
      </c>
      <c r="D417" s="52" t="str">
        <f>IF(ISBLANK('2 muestras independientes'!D415),"",'2 muestras independientes'!D415)</f>
        <v/>
      </c>
      <c r="E417" s="52" t="str">
        <f>IF(ISBLANK('2 muestras independientes'!E415),"",'2 muestras independientes'!E415)</f>
        <v/>
      </c>
    </row>
    <row r="418" spans="3:5" ht="12.75" customHeight="1" x14ac:dyDescent="0.2">
      <c r="C418" s="62">
        <v>395</v>
      </c>
      <c r="D418" s="52" t="str">
        <f>IF(ISBLANK('2 muestras independientes'!D416),"",'2 muestras independientes'!D416)</f>
        <v/>
      </c>
      <c r="E418" s="52" t="str">
        <f>IF(ISBLANK('2 muestras independientes'!E416),"",'2 muestras independientes'!E416)</f>
        <v/>
      </c>
    </row>
    <row r="419" spans="3:5" ht="12.75" customHeight="1" x14ac:dyDescent="0.2">
      <c r="C419" s="62">
        <v>396</v>
      </c>
      <c r="D419" s="52" t="str">
        <f>IF(ISBLANK('2 muestras independientes'!D417),"",'2 muestras independientes'!D417)</f>
        <v/>
      </c>
      <c r="E419" s="52" t="str">
        <f>IF(ISBLANK('2 muestras independientes'!E417),"",'2 muestras independientes'!E417)</f>
        <v/>
      </c>
    </row>
    <row r="420" spans="3:5" ht="12.75" customHeight="1" x14ac:dyDescent="0.2">
      <c r="C420" s="62">
        <v>397</v>
      </c>
      <c r="D420" s="52" t="str">
        <f>IF(ISBLANK('2 muestras independientes'!D418),"",'2 muestras independientes'!D418)</f>
        <v/>
      </c>
      <c r="E420" s="52" t="str">
        <f>IF(ISBLANK('2 muestras independientes'!E418),"",'2 muestras independientes'!E418)</f>
        <v/>
      </c>
    </row>
    <row r="421" spans="3:5" ht="12.75" customHeight="1" x14ac:dyDescent="0.2">
      <c r="C421" s="62">
        <v>398</v>
      </c>
      <c r="D421" s="52" t="str">
        <f>IF(ISBLANK('2 muestras independientes'!D419),"",'2 muestras independientes'!D419)</f>
        <v/>
      </c>
      <c r="E421" s="52" t="str">
        <f>IF(ISBLANK('2 muestras independientes'!E419),"",'2 muestras independientes'!E419)</f>
        <v/>
      </c>
    </row>
    <row r="422" spans="3:5" ht="12.75" customHeight="1" x14ac:dyDescent="0.2">
      <c r="C422" s="62">
        <v>399</v>
      </c>
      <c r="D422" s="52" t="str">
        <f>IF(ISBLANK('2 muestras independientes'!D420),"",'2 muestras independientes'!D420)</f>
        <v/>
      </c>
      <c r="E422" s="52" t="str">
        <f>IF(ISBLANK('2 muestras independientes'!E420),"",'2 muestras independientes'!E420)</f>
        <v/>
      </c>
    </row>
    <row r="423" spans="3:5" ht="12.75" customHeight="1" x14ac:dyDescent="0.2">
      <c r="C423" s="62">
        <v>400</v>
      </c>
      <c r="D423" s="52" t="str">
        <f>IF(ISBLANK('2 muestras independientes'!D421),"",'2 muestras independientes'!D421)</f>
        <v/>
      </c>
      <c r="E423" s="52" t="str">
        <f>IF(ISBLANK('2 muestras independientes'!E421),"",'2 muestras independientes'!E421)</f>
        <v/>
      </c>
    </row>
    <row r="424" spans="3:5" ht="12.75" customHeight="1" x14ac:dyDescent="0.2">
      <c r="C424" s="62">
        <v>401</v>
      </c>
      <c r="D424" s="52" t="str">
        <f>IF(ISBLANK('2 muestras independientes'!D422),"",'2 muestras independientes'!D422)</f>
        <v/>
      </c>
      <c r="E424" s="52" t="str">
        <f>IF(ISBLANK('2 muestras independientes'!E422),"",'2 muestras independientes'!E422)</f>
        <v/>
      </c>
    </row>
    <row r="425" spans="3:5" ht="12.75" customHeight="1" x14ac:dyDescent="0.2">
      <c r="C425" s="62">
        <v>402</v>
      </c>
      <c r="D425" s="52" t="str">
        <f>IF(ISBLANK('2 muestras independientes'!D423),"",'2 muestras independientes'!D423)</f>
        <v/>
      </c>
      <c r="E425" s="52" t="str">
        <f>IF(ISBLANK('2 muestras independientes'!E423),"",'2 muestras independientes'!E423)</f>
        <v/>
      </c>
    </row>
    <row r="426" spans="3:5" ht="12.75" customHeight="1" x14ac:dyDescent="0.2">
      <c r="C426" s="62">
        <v>403</v>
      </c>
      <c r="D426" s="52" t="str">
        <f>IF(ISBLANK('2 muestras independientes'!D424),"",'2 muestras independientes'!D424)</f>
        <v/>
      </c>
      <c r="E426" s="52" t="str">
        <f>IF(ISBLANK('2 muestras independientes'!E424),"",'2 muestras independientes'!E424)</f>
        <v/>
      </c>
    </row>
    <row r="427" spans="3:5" ht="12.75" customHeight="1" x14ac:dyDescent="0.2">
      <c r="C427" s="62">
        <v>404</v>
      </c>
      <c r="D427" s="52" t="str">
        <f>IF(ISBLANK('2 muestras independientes'!D425),"",'2 muestras independientes'!D425)</f>
        <v/>
      </c>
      <c r="E427" s="52" t="str">
        <f>IF(ISBLANK('2 muestras independientes'!E425),"",'2 muestras independientes'!E425)</f>
        <v/>
      </c>
    </row>
    <row r="428" spans="3:5" ht="12.75" customHeight="1" x14ac:dyDescent="0.2">
      <c r="C428" s="62">
        <v>405</v>
      </c>
      <c r="D428" s="52" t="str">
        <f>IF(ISBLANK('2 muestras independientes'!D426),"",'2 muestras independientes'!D426)</f>
        <v/>
      </c>
      <c r="E428" s="52" t="str">
        <f>IF(ISBLANK('2 muestras independientes'!E426),"",'2 muestras independientes'!E426)</f>
        <v/>
      </c>
    </row>
    <row r="429" spans="3:5" ht="12.75" customHeight="1" x14ac:dyDescent="0.2">
      <c r="C429" s="62">
        <v>406</v>
      </c>
      <c r="D429" s="52" t="str">
        <f>IF(ISBLANK('2 muestras independientes'!D427),"",'2 muestras independientes'!D427)</f>
        <v/>
      </c>
      <c r="E429" s="52" t="str">
        <f>IF(ISBLANK('2 muestras independientes'!E427),"",'2 muestras independientes'!E427)</f>
        <v/>
      </c>
    </row>
    <row r="430" spans="3:5" ht="12.75" customHeight="1" x14ac:dyDescent="0.2">
      <c r="C430" s="62">
        <v>407</v>
      </c>
      <c r="D430" s="52" t="str">
        <f>IF(ISBLANK('2 muestras independientes'!D428),"",'2 muestras independientes'!D428)</f>
        <v/>
      </c>
      <c r="E430" s="52" t="str">
        <f>IF(ISBLANK('2 muestras independientes'!E428),"",'2 muestras independientes'!E428)</f>
        <v/>
      </c>
    </row>
    <row r="431" spans="3:5" ht="12.75" customHeight="1" x14ac:dyDescent="0.2">
      <c r="C431" s="62">
        <v>408</v>
      </c>
      <c r="D431" s="52" t="str">
        <f>IF(ISBLANK('2 muestras independientes'!D429),"",'2 muestras independientes'!D429)</f>
        <v/>
      </c>
      <c r="E431" s="52" t="str">
        <f>IF(ISBLANK('2 muestras independientes'!E429),"",'2 muestras independientes'!E429)</f>
        <v/>
      </c>
    </row>
    <row r="432" spans="3:5" ht="12.75" customHeight="1" x14ac:dyDescent="0.2">
      <c r="C432" s="62">
        <v>409</v>
      </c>
      <c r="D432" s="52" t="str">
        <f>IF(ISBLANK('2 muestras independientes'!D430),"",'2 muestras independientes'!D430)</f>
        <v/>
      </c>
      <c r="E432" s="52" t="str">
        <f>IF(ISBLANK('2 muestras independientes'!E430),"",'2 muestras independientes'!E430)</f>
        <v/>
      </c>
    </row>
    <row r="433" spans="3:5" ht="12.75" customHeight="1" x14ac:dyDescent="0.2">
      <c r="C433" s="62">
        <v>410</v>
      </c>
      <c r="D433" s="52" t="str">
        <f>IF(ISBLANK('2 muestras independientes'!D431),"",'2 muestras independientes'!D431)</f>
        <v/>
      </c>
      <c r="E433" s="52" t="str">
        <f>IF(ISBLANK('2 muestras independientes'!E431),"",'2 muestras independientes'!E431)</f>
        <v/>
      </c>
    </row>
    <row r="434" spans="3:5" ht="12.75" customHeight="1" x14ac:dyDescent="0.2">
      <c r="C434" s="62">
        <v>411</v>
      </c>
      <c r="D434" s="52" t="str">
        <f>IF(ISBLANK('2 muestras independientes'!D432),"",'2 muestras independientes'!D432)</f>
        <v/>
      </c>
      <c r="E434" s="52" t="str">
        <f>IF(ISBLANK('2 muestras independientes'!E432),"",'2 muestras independientes'!E432)</f>
        <v/>
      </c>
    </row>
    <row r="435" spans="3:5" ht="12.75" customHeight="1" x14ac:dyDescent="0.2">
      <c r="C435" s="62">
        <v>412</v>
      </c>
      <c r="D435" s="52" t="str">
        <f>IF(ISBLANK('2 muestras independientes'!D433),"",'2 muestras independientes'!D433)</f>
        <v/>
      </c>
      <c r="E435" s="52" t="str">
        <f>IF(ISBLANK('2 muestras independientes'!E433),"",'2 muestras independientes'!E433)</f>
        <v/>
      </c>
    </row>
    <row r="436" spans="3:5" ht="12.75" customHeight="1" x14ac:dyDescent="0.2">
      <c r="C436" s="62">
        <v>413</v>
      </c>
      <c r="D436" s="52" t="str">
        <f>IF(ISBLANK('2 muestras independientes'!D434),"",'2 muestras independientes'!D434)</f>
        <v/>
      </c>
      <c r="E436" s="52" t="str">
        <f>IF(ISBLANK('2 muestras independientes'!E434),"",'2 muestras independientes'!E434)</f>
        <v/>
      </c>
    </row>
    <row r="437" spans="3:5" ht="12.75" customHeight="1" x14ac:dyDescent="0.2">
      <c r="C437" s="62">
        <v>414</v>
      </c>
      <c r="D437" s="52" t="str">
        <f>IF(ISBLANK('2 muestras independientes'!D435),"",'2 muestras independientes'!D435)</f>
        <v/>
      </c>
      <c r="E437" s="52" t="str">
        <f>IF(ISBLANK('2 muestras independientes'!E435),"",'2 muestras independientes'!E435)</f>
        <v/>
      </c>
    </row>
    <row r="438" spans="3:5" ht="12.75" customHeight="1" x14ac:dyDescent="0.2">
      <c r="C438" s="62">
        <v>415</v>
      </c>
      <c r="D438" s="52" t="str">
        <f>IF(ISBLANK('2 muestras independientes'!D436),"",'2 muestras independientes'!D436)</f>
        <v/>
      </c>
      <c r="E438" s="52" t="str">
        <f>IF(ISBLANK('2 muestras independientes'!E436),"",'2 muestras independientes'!E436)</f>
        <v/>
      </c>
    </row>
    <row r="439" spans="3:5" ht="12.75" customHeight="1" x14ac:dyDescent="0.2">
      <c r="C439" s="62">
        <v>416</v>
      </c>
      <c r="D439" s="52" t="str">
        <f>IF(ISBLANK('2 muestras independientes'!D437),"",'2 muestras independientes'!D437)</f>
        <v/>
      </c>
      <c r="E439" s="52" t="str">
        <f>IF(ISBLANK('2 muestras independientes'!E437),"",'2 muestras independientes'!E437)</f>
        <v/>
      </c>
    </row>
    <row r="440" spans="3:5" ht="12.75" customHeight="1" x14ac:dyDescent="0.2">
      <c r="C440" s="62">
        <v>417</v>
      </c>
      <c r="D440" s="52" t="str">
        <f>IF(ISBLANK('2 muestras independientes'!D438),"",'2 muestras independientes'!D438)</f>
        <v/>
      </c>
      <c r="E440" s="52" t="str">
        <f>IF(ISBLANK('2 muestras independientes'!E438),"",'2 muestras independientes'!E438)</f>
        <v/>
      </c>
    </row>
    <row r="441" spans="3:5" ht="12.75" customHeight="1" x14ac:dyDescent="0.2">
      <c r="C441" s="62">
        <v>418</v>
      </c>
      <c r="D441" s="52" t="str">
        <f>IF(ISBLANK('2 muestras independientes'!D439),"",'2 muestras independientes'!D439)</f>
        <v/>
      </c>
      <c r="E441" s="52" t="str">
        <f>IF(ISBLANK('2 muestras independientes'!E439),"",'2 muestras independientes'!E439)</f>
        <v/>
      </c>
    </row>
    <row r="442" spans="3:5" ht="12.75" customHeight="1" x14ac:dyDescent="0.2">
      <c r="C442" s="62">
        <v>419</v>
      </c>
      <c r="D442" s="52" t="str">
        <f>IF(ISBLANK('2 muestras independientes'!D440),"",'2 muestras independientes'!D440)</f>
        <v/>
      </c>
      <c r="E442" s="52" t="str">
        <f>IF(ISBLANK('2 muestras independientes'!E440),"",'2 muestras independientes'!E440)</f>
        <v/>
      </c>
    </row>
    <row r="443" spans="3:5" ht="12.75" customHeight="1" x14ac:dyDescent="0.2">
      <c r="C443" s="62">
        <v>420</v>
      </c>
      <c r="D443" s="52" t="str">
        <f>IF(ISBLANK('2 muestras independientes'!D441),"",'2 muestras independientes'!D441)</f>
        <v/>
      </c>
      <c r="E443" s="52" t="str">
        <f>IF(ISBLANK('2 muestras independientes'!E441),"",'2 muestras independientes'!E441)</f>
        <v/>
      </c>
    </row>
    <row r="444" spans="3:5" ht="12.75" customHeight="1" x14ac:dyDescent="0.2">
      <c r="C444" s="62">
        <v>421</v>
      </c>
      <c r="D444" s="52" t="str">
        <f>IF(ISBLANK('2 muestras independientes'!D442),"",'2 muestras independientes'!D442)</f>
        <v/>
      </c>
      <c r="E444" s="52" t="str">
        <f>IF(ISBLANK('2 muestras independientes'!E442),"",'2 muestras independientes'!E442)</f>
        <v/>
      </c>
    </row>
    <row r="445" spans="3:5" ht="12.75" customHeight="1" x14ac:dyDescent="0.2">
      <c r="C445" s="62">
        <v>422</v>
      </c>
      <c r="D445" s="52" t="str">
        <f>IF(ISBLANK('2 muestras independientes'!D443),"",'2 muestras independientes'!D443)</f>
        <v/>
      </c>
      <c r="E445" s="52" t="str">
        <f>IF(ISBLANK('2 muestras independientes'!E443),"",'2 muestras independientes'!E443)</f>
        <v/>
      </c>
    </row>
    <row r="446" spans="3:5" ht="12.75" customHeight="1" x14ac:dyDescent="0.2">
      <c r="C446" s="62">
        <v>423</v>
      </c>
      <c r="D446" s="52" t="str">
        <f>IF(ISBLANK('2 muestras independientes'!D444),"",'2 muestras independientes'!D444)</f>
        <v/>
      </c>
      <c r="E446" s="52" t="str">
        <f>IF(ISBLANK('2 muestras independientes'!E444),"",'2 muestras independientes'!E444)</f>
        <v/>
      </c>
    </row>
    <row r="447" spans="3:5" ht="12.75" customHeight="1" x14ac:dyDescent="0.2">
      <c r="C447" s="62">
        <v>424</v>
      </c>
      <c r="D447" s="52" t="str">
        <f>IF(ISBLANK('2 muestras independientes'!D445),"",'2 muestras independientes'!D445)</f>
        <v/>
      </c>
      <c r="E447" s="52" t="str">
        <f>IF(ISBLANK('2 muestras independientes'!E445),"",'2 muestras independientes'!E445)</f>
        <v/>
      </c>
    </row>
    <row r="448" spans="3:5" ht="12.75" customHeight="1" x14ac:dyDescent="0.2">
      <c r="C448" s="62">
        <v>425</v>
      </c>
      <c r="D448" s="52" t="str">
        <f>IF(ISBLANK('2 muestras independientes'!D446),"",'2 muestras independientes'!D446)</f>
        <v/>
      </c>
      <c r="E448" s="52" t="str">
        <f>IF(ISBLANK('2 muestras independientes'!E446),"",'2 muestras independientes'!E446)</f>
        <v/>
      </c>
    </row>
    <row r="449" spans="3:5" ht="12.75" customHeight="1" x14ac:dyDescent="0.2">
      <c r="C449" s="62">
        <v>426</v>
      </c>
      <c r="D449" s="52" t="str">
        <f>IF(ISBLANK('2 muestras independientes'!D447),"",'2 muestras independientes'!D447)</f>
        <v/>
      </c>
      <c r="E449" s="52" t="str">
        <f>IF(ISBLANK('2 muestras independientes'!E447),"",'2 muestras independientes'!E447)</f>
        <v/>
      </c>
    </row>
    <row r="450" spans="3:5" ht="12.75" customHeight="1" x14ac:dyDescent="0.2">
      <c r="C450" s="62">
        <v>427</v>
      </c>
      <c r="D450" s="52" t="str">
        <f>IF(ISBLANK('2 muestras independientes'!D448),"",'2 muestras independientes'!D448)</f>
        <v/>
      </c>
      <c r="E450" s="52" t="str">
        <f>IF(ISBLANK('2 muestras independientes'!E448),"",'2 muestras independientes'!E448)</f>
        <v/>
      </c>
    </row>
    <row r="451" spans="3:5" ht="12.75" customHeight="1" x14ac:dyDescent="0.2">
      <c r="C451" s="62">
        <v>428</v>
      </c>
      <c r="D451" s="52" t="str">
        <f>IF(ISBLANK('2 muestras independientes'!D449),"",'2 muestras independientes'!D449)</f>
        <v/>
      </c>
      <c r="E451" s="52" t="str">
        <f>IF(ISBLANK('2 muestras independientes'!E449),"",'2 muestras independientes'!E449)</f>
        <v/>
      </c>
    </row>
    <row r="452" spans="3:5" ht="12.75" customHeight="1" x14ac:dyDescent="0.2">
      <c r="C452" s="62">
        <v>429</v>
      </c>
      <c r="D452" s="52" t="str">
        <f>IF(ISBLANK('2 muestras independientes'!D450),"",'2 muestras independientes'!D450)</f>
        <v/>
      </c>
      <c r="E452" s="52" t="str">
        <f>IF(ISBLANK('2 muestras independientes'!E450),"",'2 muestras independientes'!E450)</f>
        <v/>
      </c>
    </row>
    <row r="453" spans="3:5" ht="12.75" customHeight="1" x14ac:dyDescent="0.2">
      <c r="C453" s="62">
        <v>430</v>
      </c>
      <c r="D453" s="52" t="str">
        <f>IF(ISBLANK('2 muestras independientes'!D451),"",'2 muestras independientes'!D451)</f>
        <v/>
      </c>
      <c r="E453" s="52" t="str">
        <f>IF(ISBLANK('2 muestras independientes'!E451),"",'2 muestras independientes'!E451)</f>
        <v/>
      </c>
    </row>
    <row r="454" spans="3:5" ht="12.75" customHeight="1" x14ac:dyDescent="0.2">
      <c r="C454" s="62">
        <v>431</v>
      </c>
      <c r="D454" s="52" t="str">
        <f>IF(ISBLANK('2 muestras independientes'!D452),"",'2 muestras independientes'!D452)</f>
        <v/>
      </c>
      <c r="E454" s="52" t="str">
        <f>IF(ISBLANK('2 muestras independientes'!E452),"",'2 muestras independientes'!E452)</f>
        <v/>
      </c>
    </row>
    <row r="455" spans="3:5" ht="12.75" customHeight="1" x14ac:dyDescent="0.2">
      <c r="C455" s="62">
        <v>432</v>
      </c>
      <c r="D455" s="52" t="str">
        <f>IF(ISBLANK('2 muestras independientes'!D453),"",'2 muestras independientes'!D453)</f>
        <v/>
      </c>
      <c r="E455" s="52" t="str">
        <f>IF(ISBLANK('2 muestras independientes'!E453),"",'2 muestras independientes'!E453)</f>
        <v/>
      </c>
    </row>
    <row r="456" spans="3:5" ht="12.75" customHeight="1" x14ac:dyDescent="0.2">
      <c r="C456" s="62">
        <v>433</v>
      </c>
      <c r="D456" s="52" t="str">
        <f>IF(ISBLANK('2 muestras independientes'!D454),"",'2 muestras independientes'!D454)</f>
        <v/>
      </c>
      <c r="E456" s="52" t="str">
        <f>IF(ISBLANK('2 muestras independientes'!E454),"",'2 muestras independientes'!E454)</f>
        <v/>
      </c>
    </row>
    <row r="457" spans="3:5" ht="12.75" customHeight="1" x14ac:dyDescent="0.2">
      <c r="C457" s="62">
        <v>434</v>
      </c>
      <c r="D457" s="52" t="str">
        <f>IF(ISBLANK('2 muestras independientes'!D455),"",'2 muestras independientes'!D455)</f>
        <v/>
      </c>
      <c r="E457" s="52" t="str">
        <f>IF(ISBLANK('2 muestras independientes'!E455),"",'2 muestras independientes'!E455)</f>
        <v/>
      </c>
    </row>
    <row r="458" spans="3:5" ht="12.75" customHeight="1" x14ac:dyDescent="0.2">
      <c r="C458" s="62">
        <v>435</v>
      </c>
      <c r="D458" s="52" t="str">
        <f>IF(ISBLANK('2 muestras independientes'!D456),"",'2 muestras independientes'!D456)</f>
        <v/>
      </c>
      <c r="E458" s="52" t="str">
        <f>IF(ISBLANK('2 muestras independientes'!E456),"",'2 muestras independientes'!E456)</f>
        <v/>
      </c>
    </row>
    <row r="459" spans="3:5" ht="12.75" customHeight="1" x14ac:dyDescent="0.2">
      <c r="C459" s="62">
        <v>436</v>
      </c>
      <c r="D459" s="52" t="str">
        <f>IF(ISBLANK('2 muestras independientes'!D457),"",'2 muestras independientes'!D457)</f>
        <v/>
      </c>
      <c r="E459" s="52" t="str">
        <f>IF(ISBLANK('2 muestras independientes'!E457),"",'2 muestras independientes'!E457)</f>
        <v/>
      </c>
    </row>
    <row r="460" spans="3:5" ht="12.75" customHeight="1" x14ac:dyDescent="0.2">
      <c r="C460" s="62">
        <v>437</v>
      </c>
      <c r="D460" s="52" t="str">
        <f>IF(ISBLANK('2 muestras independientes'!D458),"",'2 muestras independientes'!D458)</f>
        <v/>
      </c>
      <c r="E460" s="52" t="str">
        <f>IF(ISBLANK('2 muestras independientes'!E458),"",'2 muestras independientes'!E458)</f>
        <v/>
      </c>
    </row>
    <row r="461" spans="3:5" ht="12.75" customHeight="1" x14ac:dyDescent="0.2">
      <c r="C461" s="62">
        <v>438</v>
      </c>
      <c r="D461" s="52" t="str">
        <f>IF(ISBLANK('2 muestras independientes'!D459),"",'2 muestras independientes'!D459)</f>
        <v/>
      </c>
      <c r="E461" s="52" t="str">
        <f>IF(ISBLANK('2 muestras independientes'!E459),"",'2 muestras independientes'!E459)</f>
        <v/>
      </c>
    </row>
    <row r="462" spans="3:5" ht="12.75" customHeight="1" x14ac:dyDescent="0.2">
      <c r="C462" s="62">
        <v>439</v>
      </c>
      <c r="D462" s="52" t="str">
        <f>IF(ISBLANK('2 muestras independientes'!D460),"",'2 muestras independientes'!D460)</f>
        <v/>
      </c>
      <c r="E462" s="52" t="str">
        <f>IF(ISBLANK('2 muestras independientes'!E460),"",'2 muestras independientes'!E460)</f>
        <v/>
      </c>
    </row>
    <row r="463" spans="3:5" ht="12.75" customHeight="1" x14ac:dyDescent="0.2">
      <c r="C463" s="62">
        <v>440</v>
      </c>
      <c r="D463" s="52" t="str">
        <f>IF(ISBLANK('2 muestras independientes'!D461),"",'2 muestras independientes'!D461)</f>
        <v/>
      </c>
      <c r="E463" s="52" t="str">
        <f>IF(ISBLANK('2 muestras independientes'!E461),"",'2 muestras independientes'!E461)</f>
        <v/>
      </c>
    </row>
    <row r="464" spans="3:5" ht="12.75" customHeight="1" x14ac:dyDescent="0.2">
      <c r="C464" s="62">
        <v>441</v>
      </c>
      <c r="D464" s="52" t="str">
        <f>IF(ISBLANK('2 muestras independientes'!D462),"",'2 muestras independientes'!D462)</f>
        <v/>
      </c>
      <c r="E464" s="52" t="str">
        <f>IF(ISBLANK('2 muestras independientes'!E462),"",'2 muestras independientes'!E462)</f>
        <v/>
      </c>
    </row>
    <row r="465" spans="3:5" ht="12.75" customHeight="1" x14ac:dyDescent="0.2">
      <c r="C465" s="62">
        <v>442</v>
      </c>
      <c r="D465" s="52" t="str">
        <f>IF(ISBLANK('2 muestras independientes'!D463),"",'2 muestras independientes'!D463)</f>
        <v/>
      </c>
      <c r="E465" s="52" t="str">
        <f>IF(ISBLANK('2 muestras independientes'!E463),"",'2 muestras independientes'!E463)</f>
        <v/>
      </c>
    </row>
    <row r="466" spans="3:5" ht="12.75" customHeight="1" x14ac:dyDescent="0.2">
      <c r="C466" s="62">
        <v>443</v>
      </c>
      <c r="D466" s="52" t="str">
        <f>IF(ISBLANK('2 muestras independientes'!D464),"",'2 muestras independientes'!D464)</f>
        <v/>
      </c>
      <c r="E466" s="52" t="str">
        <f>IF(ISBLANK('2 muestras independientes'!E464),"",'2 muestras independientes'!E464)</f>
        <v/>
      </c>
    </row>
    <row r="467" spans="3:5" ht="12.75" customHeight="1" x14ac:dyDescent="0.2">
      <c r="C467" s="62">
        <v>444</v>
      </c>
      <c r="D467" s="52" t="str">
        <f>IF(ISBLANK('2 muestras independientes'!D465),"",'2 muestras independientes'!D465)</f>
        <v/>
      </c>
      <c r="E467" s="52" t="str">
        <f>IF(ISBLANK('2 muestras independientes'!E465),"",'2 muestras independientes'!E465)</f>
        <v/>
      </c>
    </row>
    <row r="468" spans="3:5" ht="12.75" customHeight="1" x14ac:dyDescent="0.2">
      <c r="C468" s="62">
        <v>445</v>
      </c>
      <c r="D468" s="52" t="str">
        <f>IF(ISBLANK('2 muestras independientes'!D466),"",'2 muestras independientes'!D466)</f>
        <v/>
      </c>
      <c r="E468" s="52" t="str">
        <f>IF(ISBLANK('2 muestras independientes'!E466),"",'2 muestras independientes'!E466)</f>
        <v/>
      </c>
    </row>
    <row r="469" spans="3:5" ht="12.75" customHeight="1" x14ac:dyDescent="0.2">
      <c r="C469" s="62">
        <v>446</v>
      </c>
      <c r="D469" s="52" t="str">
        <f>IF(ISBLANK('2 muestras independientes'!D467),"",'2 muestras independientes'!D467)</f>
        <v/>
      </c>
      <c r="E469" s="52" t="str">
        <f>IF(ISBLANK('2 muestras independientes'!E467),"",'2 muestras independientes'!E467)</f>
        <v/>
      </c>
    </row>
    <row r="470" spans="3:5" ht="12.75" customHeight="1" x14ac:dyDescent="0.2">
      <c r="C470" s="62">
        <v>447</v>
      </c>
      <c r="D470" s="52" t="str">
        <f>IF(ISBLANK('2 muestras independientes'!D468),"",'2 muestras independientes'!D468)</f>
        <v/>
      </c>
      <c r="E470" s="52" t="str">
        <f>IF(ISBLANK('2 muestras independientes'!E468),"",'2 muestras independientes'!E468)</f>
        <v/>
      </c>
    </row>
    <row r="471" spans="3:5" ht="12.75" customHeight="1" x14ac:dyDescent="0.2">
      <c r="C471" s="62">
        <v>448</v>
      </c>
      <c r="D471" s="52" t="str">
        <f>IF(ISBLANK('2 muestras independientes'!D469),"",'2 muestras independientes'!D469)</f>
        <v/>
      </c>
      <c r="E471" s="52" t="str">
        <f>IF(ISBLANK('2 muestras independientes'!E469),"",'2 muestras independientes'!E469)</f>
        <v/>
      </c>
    </row>
    <row r="472" spans="3:5" ht="12.75" customHeight="1" x14ac:dyDescent="0.2">
      <c r="C472" s="62">
        <v>449</v>
      </c>
      <c r="D472" s="52" t="str">
        <f>IF(ISBLANK('2 muestras independientes'!D470),"",'2 muestras independientes'!D470)</f>
        <v/>
      </c>
      <c r="E472" s="52" t="str">
        <f>IF(ISBLANK('2 muestras independientes'!E470),"",'2 muestras independientes'!E470)</f>
        <v/>
      </c>
    </row>
    <row r="473" spans="3:5" ht="12.75" customHeight="1" x14ac:dyDescent="0.2">
      <c r="C473" s="62">
        <v>450</v>
      </c>
      <c r="D473" s="52" t="str">
        <f>IF(ISBLANK('2 muestras independientes'!D471),"",'2 muestras independientes'!D471)</f>
        <v/>
      </c>
      <c r="E473" s="52" t="str">
        <f>IF(ISBLANK('2 muestras independientes'!E471),"",'2 muestras independientes'!E471)</f>
        <v/>
      </c>
    </row>
    <row r="474" spans="3:5" ht="12.75" customHeight="1" x14ac:dyDescent="0.2">
      <c r="C474" s="62">
        <v>451</v>
      </c>
      <c r="D474" s="52" t="str">
        <f>IF(ISBLANK('2 muestras independientes'!D472),"",'2 muestras independientes'!D472)</f>
        <v/>
      </c>
      <c r="E474" s="52" t="str">
        <f>IF(ISBLANK('2 muestras independientes'!E472),"",'2 muestras independientes'!E472)</f>
        <v/>
      </c>
    </row>
    <row r="475" spans="3:5" ht="12.75" customHeight="1" x14ac:dyDescent="0.2">
      <c r="C475" s="62">
        <v>452</v>
      </c>
      <c r="D475" s="52" t="str">
        <f>IF(ISBLANK('2 muestras independientes'!D473),"",'2 muestras independientes'!D473)</f>
        <v/>
      </c>
      <c r="E475" s="52" t="str">
        <f>IF(ISBLANK('2 muestras independientes'!E473),"",'2 muestras independientes'!E473)</f>
        <v/>
      </c>
    </row>
    <row r="476" spans="3:5" ht="12.75" customHeight="1" x14ac:dyDescent="0.2">
      <c r="C476" s="62">
        <v>453</v>
      </c>
      <c r="D476" s="52" t="str">
        <f>IF(ISBLANK('2 muestras independientes'!D474),"",'2 muestras independientes'!D474)</f>
        <v/>
      </c>
      <c r="E476" s="52" t="str">
        <f>IF(ISBLANK('2 muestras independientes'!E474),"",'2 muestras independientes'!E474)</f>
        <v/>
      </c>
    </row>
    <row r="477" spans="3:5" ht="12.75" customHeight="1" x14ac:dyDescent="0.2">
      <c r="C477" s="62">
        <v>454</v>
      </c>
      <c r="D477" s="52" t="str">
        <f>IF(ISBLANK('2 muestras independientes'!D475),"",'2 muestras independientes'!D475)</f>
        <v/>
      </c>
      <c r="E477" s="52" t="str">
        <f>IF(ISBLANK('2 muestras independientes'!E475),"",'2 muestras independientes'!E475)</f>
        <v/>
      </c>
    </row>
    <row r="478" spans="3:5" ht="12.75" customHeight="1" x14ac:dyDescent="0.2">
      <c r="C478" s="62">
        <v>455</v>
      </c>
      <c r="D478" s="52" t="str">
        <f>IF(ISBLANK('2 muestras independientes'!D476),"",'2 muestras independientes'!D476)</f>
        <v/>
      </c>
      <c r="E478" s="52" t="str">
        <f>IF(ISBLANK('2 muestras independientes'!E476),"",'2 muestras independientes'!E476)</f>
        <v/>
      </c>
    </row>
    <row r="479" spans="3:5" ht="12.75" customHeight="1" x14ac:dyDescent="0.2">
      <c r="C479" s="62">
        <v>456</v>
      </c>
      <c r="D479" s="52" t="str">
        <f>IF(ISBLANK('2 muestras independientes'!D477),"",'2 muestras independientes'!D477)</f>
        <v/>
      </c>
      <c r="E479" s="52" t="str">
        <f>IF(ISBLANK('2 muestras independientes'!E477),"",'2 muestras independientes'!E477)</f>
        <v/>
      </c>
    </row>
    <row r="480" spans="3:5" ht="12.75" customHeight="1" x14ac:dyDescent="0.2">
      <c r="C480" s="62">
        <v>457</v>
      </c>
      <c r="D480" s="52" t="str">
        <f>IF(ISBLANK('2 muestras independientes'!D478),"",'2 muestras independientes'!D478)</f>
        <v/>
      </c>
      <c r="E480" s="52" t="str">
        <f>IF(ISBLANK('2 muestras independientes'!E478),"",'2 muestras independientes'!E478)</f>
        <v/>
      </c>
    </row>
    <row r="481" spans="3:5" ht="12.75" customHeight="1" x14ac:dyDescent="0.2">
      <c r="C481" s="62">
        <v>458</v>
      </c>
      <c r="D481" s="52" t="str">
        <f>IF(ISBLANK('2 muestras independientes'!D479),"",'2 muestras independientes'!D479)</f>
        <v/>
      </c>
      <c r="E481" s="52" t="str">
        <f>IF(ISBLANK('2 muestras independientes'!E479),"",'2 muestras independientes'!E479)</f>
        <v/>
      </c>
    </row>
    <row r="482" spans="3:5" ht="12.75" customHeight="1" x14ac:dyDescent="0.2">
      <c r="C482" s="62">
        <v>459</v>
      </c>
      <c r="D482" s="52" t="str">
        <f>IF(ISBLANK('2 muestras independientes'!D480),"",'2 muestras independientes'!D480)</f>
        <v/>
      </c>
      <c r="E482" s="52" t="str">
        <f>IF(ISBLANK('2 muestras independientes'!E480),"",'2 muestras independientes'!E480)</f>
        <v/>
      </c>
    </row>
    <row r="483" spans="3:5" ht="12.75" customHeight="1" x14ac:dyDescent="0.2">
      <c r="C483" s="62">
        <v>460</v>
      </c>
      <c r="D483" s="52" t="str">
        <f>IF(ISBLANK('2 muestras independientes'!D481),"",'2 muestras independientes'!D481)</f>
        <v/>
      </c>
      <c r="E483" s="52" t="str">
        <f>IF(ISBLANK('2 muestras independientes'!E481),"",'2 muestras independientes'!E481)</f>
        <v/>
      </c>
    </row>
    <row r="484" spans="3:5" ht="12.75" customHeight="1" x14ac:dyDescent="0.2">
      <c r="C484" s="62">
        <v>461</v>
      </c>
      <c r="D484" s="52" t="str">
        <f>IF(ISBLANK('2 muestras independientes'!D482),"",'2 muestras independientes'!D482)</f>
        <v/>
      </c>
      <c r="E484" s="52" t="str">
        <f>IF(ISBLANK('2 muestras independientes'!E482),"",'2 muestras independientes'!E482)</f>
        <v/>
      </c>
    </row>
    <row r="485" spans="3:5" ht="12.75" customHeight="1" x14ac:dyDescent="0.2">
      <c r="C485" s="62">
        <v>462</v>
      </c>
      <c r="D485" s="52" t="str">
        <f>IF(ISBLANK('2 muestras independientes'!D483),"",'2 muestras independientes'!D483)</f>
        <v/>
      </c>
      <c r="E485" s="52" t="str">
        <f>IF(ISBLANK('2 muestras independientes'!E483),"",'2 muestras independientes'!E483)</f>
        <v/>
      </c>
    </row>
    <row r="486" spans="3:5" ht="12.75" customHeight="1" x14ac:dyDescent="0.2">
      <c r="C486" s="62">
        <v>463</v>
      </c>
      <c r="D486" s="52" t="str">
        <f>IF(ISBLANK('2 muestras independientes'!D484),"",'2 muestras independientes'!D484)</f>
        <v/>
      </c>
      <c r="E486" s="52" t="str">
        <f>IF(ISBLANK('2 muestras independientes'!E484),"",'2 muestras independientes'!E484)</f>
        <v/>
      </c>
    </row>
    <row r="487" spans="3:5" ht="12.75" customHeight="1" x14ac:dyDescent="0.2">
      <c r="C487" s="62">
        <v>464</v>
      </c>
      <c r="D487" s="52" t="str">
        <f>IF(ISBLANK('2 muestras independientes'!D485),"",'2 muestras independientes'!D485)</f>
        <v/>
      </c>
      <c r="E487" s="52" t="str">
        <f>IF(ISBLANK('2 muestras independientes'!E485),"",'2 muestras independientes'!E485)</f>
        <v/>
      </c>
    </row>
    <row r="488" spans="3:5" ht="12.75" customHeight="1" x14ac:dyDescent="0.2">
      <c r="C488" s="62">
        <v>465</v>
      </c>
      <c r="D488" s="52" t="str">
        <f>IF(ISBLANK('2 muestras independientes'!D486),"",'2 muestras independientes'!D486)</f>
        <v/>
      </c>
      <c r="E488" s="52" t="str">
        <f>IF(ISBLANK('2 muestras independientes'!E486),"",'2 muestras independientes'!E486)</f>
        <v/>
      </c>
    </row>
    <row r="489" spans="3:5" ht="12.75" customHeight="1" x14ac:dyDescent="0.2">
      <c r="C489" s="62">
        <v>466</v>
      </c>
      <c r="D489" s="52" t="str">
        <f>IF(ISBLANK('2 muestras independientes'!D487),"",'2 muestras independientes'!D487)</f>
        <v/>
      </c>
      <c r="E489" s="52" t="str">
        <f>IF(ISBLANK('2 muestras independientes'!E487),"",'2 muestras independientes'!E487)</f>
        <v/>
      </c>
    </row>
    <row r="490" spans="3:5" ht="12.75" customHeight="1" x14ac:dyDescent="0.2">
      <c r="C490" s="62">
        <v>467</v>
      </c>
      <c r="D490" s="52" t="str">
        <f>IF(ISBLANK('2 muestras independientes'!D488),"",'2 muestras independientes'!D488)</f>
        <v/>
      </c>
      <c r="E490" s="52" t="str">
        <f>IF(ISBLANK('2 muestras independientes'!E488),"",'2 muestras independientes'!E488)</f>
        <v/>
      </c>
    </row>
    <row r="491" spans="3:5" ht="12.75" customHeight="1" x14ac:dyDescent="0.2">
      <c r="C491" s="62">
        <v>468</v>
      </c>
      <c r="D491" s="52" t="str">
        <f>IF(ISBLANK('2 muestras independientes'!D489),"",'2 muestras independientes'!D489)</f>
        <v/>
      </c>
      <c r="E491" s="52" t="str">
        <f>IF(ISBLANK('2 muestras independientes'!E489),"",'2 muestras independientes'!E489)</f>
        <v/>
      </c>
    </row>
    <row r="492" spans="3:5" ht="12.75" customHeight="1" x14ac:dyDescent="0.2">
      <c r="C492" s="62">
        <v>469</v>
      </c>
      <c r="D492" s="52" t="str">
        <f>IF(ISBLANK('2 muestras independientes'!D490),"",'2 muestras independientes'!D490)</f>
        <v/>
      </c>
      <c r="E492" s="52" t="str">
        <f>IF(ISBLANK('2 muestras independientes'!E490),"",'2 muestras independientes'!E490)</f>
        <v/>
      </c>
    </row>
    <row r="493" spans="3:5" ht="12.75" customHeight="1" x14ac:dyDescent="0.2">
      <c r="C493" s="62">
        <v>470</v>
      </c>
      <c r="D493" s="52" t="str">
        <f>IF(ISBLANK('2 muestras independientes'!D491),"",'2 muestras independientes'!D491)</f>
        <v/>
      </c>
      <c r="E493" s="52" t="str">
        <f>IF(ISBLANK('2 muestras independientes'!E491),"",'2 muestras independientes'!E491)</f>
        <v/>
      </c>
    </row>
    <row r="494" spans="3:5" ht="12.75" customHeight="1" x14ac:dyDescent="0.2">
      <c r="C494" s="62">
        <v>471</v>
      </c>
      <c r="D494" s="52" t="str">
        <f>IF(ISBLANK('2 muestras independientes'!D492),"",'2 muestras independientes'!D492)</f>
        <v/>
      </c>
      <c r="E494" s="52" t="str">
        <f>IF(ISBLANK('2 muestras independientes'!E492),"",'2 muestras independientes'!E492)</f>
        <v/>
      </c>
    </row>
    <row r="495" spans="3:5" ht="12.75" customHeight="1" x14ac:dyDescent="0.2">
      <c r="C495" s="62">
        <v>472</v>
      </c>
      <c r="D495" s="52" t="str">
        <f>IF(ISBLANK('2 muestras independientes'!D493),"",'2 muestras independientes'!D493)</f>
        <v/>
      </c>
      <c r="E495" s="52" t="str">
        <f>IF(ISBLANK('2 muestras independientes'!E493),"",'2 muestras independientes'!E493)</f>
        <v/>
      </c>
    </row>
    <row r="496" spans="3:5" ht="12.75" customHeight="1" x14ac:dyDescent="0.2">
      <c r="C496" s="62">
        <v>473</v>
      </c>
      <c r="D496" s="52" t="str">
        <f>IF(ISBLANK('2 muestras independientes'!D494),"",'2 muestras independientes'!D494)</f>
        <v/>
      </c>
      <c r="E496" s="52" t="str">
        <f>IF(ISBLANK('2 muestras independientes'!E494),"",'2 muestras independientes'!E494)</f>
        <v/>
      </c>
    </row>
    <row r="497" spans="3:5" ht="12.75" customHeight="1" x14ac:dyDescent="0.2">
      <c r="C497" s="62">
        <v>474</v>
      </c>
      <c r="D497" s="52" t="str">
        <f>IF(ISBLANK('2 muestras independientes'!D495),"",'2 muestras independientes'!D495)</f>
        <v/>
      </c>
      <c r="E497" s="52" t="str">
        <f>IF(ISBLANK('2 muestras independientes'!E495),"",'2 muestras independientes'!E495)</f>
        <v/>
      </c>
    </row>
    <row r="498" spans="3:5" ht="12.75" customHeight="1" x14ac:dyDescent="0.2">
      <c r="C498" s="62">
        <v>475</v>
      </c>
      <c r="D498" s="52" t="str">
        <f>IF(ISBLANK('2 muestras independientes'!D496),"",'2 muestras independientes'!D496)</f>
        <v/>
      </c>
      <c r="E498" s="52" t="str">
        <f>IF(ISBLANK('2 muestras independientes'!E496),"",'2 muestras independientes'!E496)</f>
        <v/>
      </c>
    </row>
    <row r="499" spans="3:5" ht="12.75" customHeight="1" x14ac:dyDescent="0.2">
      <c r="C499" s="62">
        <v>476</v>
      </c>
      <c r="D499" s="52" t="str">
        <f>IF(ISBLANK('2 muestras independientes'!D497),"",'2 muestras independientes'!D497)</f>
        <v/>
      </c>
      <c r="E499" s="52" t="str">
        <f>IF(ISBLANK('2 muestras independientes'!E497),"",'2 muestras independientes'!E497)</f>
        <v/>
      </c>
    </row>
    <row r="500" spans="3:5" ht="12.75" customHeight="1" x14ac:dyDescent="0.2">
      <c r="C500" s="62">
        <v>477</v>
      </c>
      <c r="D500" s="52" t="str">
        <f>IF(ISBLANK('2 muestras independientes'!D498),"",'2 muestras independientes'!D498)</f>
        <v/>
      </c>
      <c r="E500" s="52" t="str">
        <f>IF(ISBLANK('2 muestras independientes'!E498),"",'2 muestras independientes'!E498)</f>
        <v/>
      </c>
    </row>
    <row r="501" spans="3:5" ht="12.75" customHeight="1" x14ac:dyDescent="0.2">
      <c r="C501" s="62">
        <v>478</v>
      </c>
      <c r="D501" s="52" t="str">
        <f>IF(ISBLANK('2 muestras independientes'!D499),"",'2 muestras independientes'!D499)</f>
        <v/>
      </c>
      <c r="E501" s="52" t="str">
        <f>IF(ISBLANK('2 muestras independientes'!E499),"",'2 muestras independientes'!E499)</f>
        <v/>
      </c>
    </row>
    <row r="502" spans="3:5" ht="12.75" customHeight="1" x14ac:dyDescent="0.2">
      <c r="C502" s="62">
        <v>479</v>
      </c>
      <c r="D502" s="52" t="str">
        <f>IF(ISBLANK('2 muestras independientes'!D500),"",'2 muestras independientes'!D500)</f>
        <v/>
      </c>
      <c r="E502" s="52" t="str">
        <f>IF(ISBLANK('2 muestras independientes'!E500),"",'2 muestras independientes'!E500)</f>
        <v/>
      </c>
    </row>
    <row r="503" spans="3:5" ht="12.75" customHeight="1" x14ac:dyDescent="0.2">
      <c r="C503" s="62">
        <v>480</v>
      </c>
      <c r="D503" s="52" t="str">
        <f>IF(ISBLANK('2 muestras independientes'!D501),"",'2 muestras independientes'!D501)</f>
        <v/>
      </c>
      <c r="E503" s="52" t="str">
        <f>IF(ISBLANK('2 muestras independientes'!E501),"",'2 muestras independientes'!E501)</f>
        <v/>
      </c>
    </row>
    <row r="504" spans="3:5" ht="12.75" customHeight="1" x14ac:dyDescent="0.2">
      <c r="C504" s="62">
        <v>481</v>
      </c>
      <c r="D504" s="52" t="str">
        <f>IF(ISBLANK('2 muestras independientes'!D502),"",'2 muestras independientes'!D502)</f>
        <v/>
      </c>
      <c r="E504" s="52" t="str">
        <f>IF(ISBLANK('2 muestras independientes'!E502),"",'2 muestras independientes'!E502)</f>
        <v/>
      </c>
    </row>
    <row r="505" spans="3:5" ht="12.75" customHeight="1" x14ac:dyDescent="0.2">
      <c r="C505" s="62">
        <v>482</v>
      </c>
      <c r="D505" s="52" t="str">
        <f>IF(ISBLANK('2 muestras independientes'!D503),"",'2 muestras independientes'!D503)</f>
        <v/>
      </c>
      <c r="E505" s="52" t="str">
        <f>IF(ISBLANK('2 muestras independientes'!E503),"",'2 muestras independientes'!E503)</f>
        <v/>
      </c>
    </row>
    <row r="506" spans="3:5" ht="12.75" customHeight="1" x14ac:dyDescent="0.2">
      <c r="C506" s="62">
        <v>483</v>
      </c>
      <c r="D506" s="52" t="str">
        <f>IF(ISBLANK('2 muestras independientes'!D504),"",'2 muestras independientes'!D504)</f>
        <v/>
      </c>
      <c r="E506" s="52" t="str">
        <f>IF(ISBLANK('2 muestras independientes'!E504),"",'2 muestras independientes'!E504)</f>
        <v/>
      </c>
    </row>
    <row r="507" spans="3:5" ht="12.75" customHeight="1" x14ac:dyDescent="0.2">
      <c r="C507" s="62">
        <v>484</v>
      </c>
      <c r="D507" s="52" t="str">
        <f>IF(ISBLANK('2 muestras independientes'!D505),"",'2 muestras independientes'!D505)</f>
        <v/>
      </c>
      <c r="E507" s="52" t="str">
        <f>IF(ISBLANK('2 muestras independientes'!E505),"",'2 muestras independientes'!E505)</f>
        <v/>
      </c>
    </row>
    <row r="508" spans="3:5" ht="12.75" customHeight="1" x14ac:dyDescent="0.2">
      <c r="C508" s="62">
        <v>485</v>
      </c>
      <c r="D508" s="52" t="str">
        <f>IF(ISBLANK('2 muestras independientes'!D506),"",'2 muestras independientes'!D506)</f>
        <v/>
      </c>
      <c r="E508" s="52" t="str">
        <f>IF(ISBLANK('2 muestras independientes'!E506),"",'2 muestras independientes'!E506)</f>
        <v/>
      </c>
    </row>
    <row r="509" spans="3:5" ht="12.75" customHeight="1" x14ac:dyDescent="0.2">
      <c r="C509" s="62">
        <v>486</v>
      </c>
      <c r="D509" s="52" t="str">
        <f>IF(ISBLANK('2 muestras independientes'!D507),"",'2 muestras independientes'!D507)</f>
        <v/>
      </c>
      <c r="E509" s="52" t="str">
        <f>IF(ISBLANK('2 muestras independientes'!E507),"",'2 muestras independientes'!E507)</f>
        <v/>
      </c>
    </row>
    <row r="510" spans="3:5" ht="12.75" customHeight="1" x14ac:dyDescent="0.2">
      <c r="C510" s="62">
        <v>487</v>
      </c>
      <c r="D510" s="52" t="str">
        <f>IF(ISBLANK('2 muestras independientes'!D508),"",'2 muestras independientes'!D508)</f>
        <v/>
      </c>
      <c r="E510" s="52" t="str">
        <f>IF(ISBLANK('2 muestras independientes'!E508),"",'2 muestras independientes'!E508)</f>
        <v/>
      </c>
    </row>
    <row r="511" spans="3:5" ht="12.75" customHeight="1" x14ac:dyDescent="0.2">
      <c r="C511" s="62">
        <v>488</v>
      </c>
      <c r="D511" s="52" t="str">
        <f>IF(ISBLANK('2 muestras independientes'!D509),"",'2 muestras independientes'!D509)</f>
        <v/>
      </c>
      <c r="E511" s="52" t="str">
        <f>IF(ISBLANK('2 muestras independientes'!E509),"",'2 muestras independientes'!E509)</f>
        <v/>
      </c>
    </row>
    <row r="512" spans="3:5" ht="12.75" customHeight="1" x14ac:dyDescent="0.2">
      <c r="C512" s="62">
        <v>489</v>
      </c>
      <c r="D512" s="52" t="str">
        <f>IF(ISBLANK('2 muestras independientes'!D510),"",'2 muestras independientes'!D510)</f>
        <v/>
      </c>
      <c r="E512" s="52" t="str">
        <f>IF(ISBLANK('2 muestras independientes'!E510),"",'2 muestras independientes'!E510)</f>
        <v/>
      </c>
    </row>
    <row r="513" spans="3:5" ht="12.75" customHeight="1" x14ac:dyDescent="0.2">
      <c r="C513" s="62">
        <v>490</v>
      </c>
      <c r="D513" s="52" t="str">
        <f>IF(ISBLANK('2 muestras independientes'!D511),"",'2 muestras independientes'!D511)</f>
        <v/>
      </c>
      <c r="E513" s="52" t="str">
        <f>IF(ISBLANK('2 muestras independientes'!E511),"",'2 muestras independientes'!E511)</f>
        <v/>
      </c>
    </row>
    <row r="514" spans="3:5" ht="12.75" customHeight="1" x14ac:dyDescent="0.2">
      <c r="C514" s="62">
        <v>491</v>
      </c>
      <c r="D514" s="52" t="str">
        <f>IF(ISBLANK('2 muestras independientes'!D512),"",'2 muestras independientes'!D512)</f>
        <v/>
      </c>
      <c r="E514" s="52" t="str">
        <f>IF(ISBLANK('2 muestras independientes'!E512),"",'2 muestras independientes'!E512)</f>
        <v/>
      </c>
    </row>
    <row r="515" spans="3:5" ht="12.75" customHeight="1" x14ac:dyDescent="0.2">
      <c r="C515" s="62">
        <v>492</v>
      </c>
      <c r="D515" s="52" t="str">
        <f>IF(ISBLANK('2 muestras independientes'!D513),"",'2 muestras independientes'!D513)</f>
        <v/>
      </c>
      <c r="E515" s="52" t="str">
        <f>IF(ISBLANK('2 muestras independientes'!E513),"",'2 muestras independientes'!E513)</f>
        <v/>
      </c>
    </row>
    <row r="516" spans="3:5" ht="12.75" customHeight="1" x14ac:dyDescent="0.2">
      <c r="C516" s="62">
        <v>493</v>
      </c>
      <c r="D516" s="52" t="str">
        <f>IF(ISBLANK('2 muestras independientes'!D514),"",'2 muestras independientes'!D514)</f>
        <v/>
      </c>
      <c r="E516" s="52" t="str">
        <f>IF(ISBLANK('2 muestras independientes'!E514),"",'2 muestras independientes'!E514)</f>
        <v/>
      </c>
    </row>
    <row r="517" spans="3:5" ht="12.75" customHeight="1" x14ac:dyDescent="0.2">
      <c r="C517" s="62">
        <v>494</v>
      </c>
      <c r="D517" s="52" t="str">
        <f>IF(ISBLANK('2 muestras independientes'!D515),"",'2 muestras independientes'!D515)</f>
        <v/>
      </c>
      <c r="E517" s="52" t="str">
        <f>IF(ISBLANK('2 muestras independientes'!E515),"",'2 muestras independientes'!E515)</f>
        <v/>
      </c>
    </row>
    <row r="518" spans="3:5" ht="12.75" customHeight="1" x14ac:dyDescent="0.2">
      <c r="C518" s="62">
        <v>495</v>
      </c>
      <c r="D518" s="52" t="str">
        <f>IF(ISBLANK('2 muestras independientes'!D516),"",'2 muestras independientes'!D516)</f>
        <v/>
      </c>
      <c r="E518" s="52" t="str">
        <f>IF(ISBLANK('2 muestras independientes'!E516),"",'2 muestras independientes'!E516)</f>
        <v/>
      </c>
    </row>
    <row r="519" spans="3:5" ht="12.75" customHeight="1" x14ac:dyDescent="0.2">
      <c r="C519" s="62">
        <v>496</v>
      </c>
      <c r="D519" s="52" t="str">
        <f>IF(ISBLANK('2 muestras independientes'!D517),"",'2 muestras independientes'!D517)</f>
        <v/>
      </c>
      <c r="E519" s="52" t="str">
        <f>IF(ISBLANK('2 muestras independientes'!E517),"",'2 muestras independientes'!E517)</f>
        <v/>
      </c>
    </row>
    <row r="520" spans="3:5" ht="12.75" customHeight="1" x14ac:dyDescent="0.2">
      <c r="C520" s="62">
        <v>497</v>
      </c>
      <c r="D520" s="52" t="str">
        <f>IF(ISBLANK('2 muestras independientes'!D518),"",'2 muestras independientes'!D518)</f>
        <v/>
      </c>
      <c r="E520" s="52" t="str">
        <f>IF(ISBLANK('2 muestras independientes'!E518),"",'2 muestras independientes'!E518)</f>
        <v/>
      </c>
    </row>
    <row r="521" spans="3:5" ht="12.75" customHeight="1" x14ac:dyDescent="0.2">
      <c r="C521" s="62">
        <v>498</v>
      </c>
      <c r="D521" s="52" t="str">
        <f>IF(ISBLANK('2 muestras independientes'!D519),"",'2 muestras independientes'!D519)</f>
        <v/>
      </c>
      <c r="E521" s="52" t="str">
        <f>IF(ISBLANK('2 muestras independientes'!E519),"",'2 muestras independientes'!E519)</f>
        <v/>
      </c>
    </row>
    <row r="522" spans="3:5" ht="12.75" customHeight="1" x14ac:dyDescent="0.2">
      <c r="C522" s="62">
        <v>499</v>
      </c>
      <c r="D522" s="52" t="str">
        <f>IF(ISBLANK('2 muestras independientes'!D520),"",'2 muestras independientes'!D520)</f>
        <v/>
      </c>
      <c r="E522" s="52" t="str">
        <f>IF(ISBLANK('2 muestras independientes'!E520),"",'2 muestras independientes'!E520)</f>
        <v/>
      </c>
    </row>
    <row r="523" spans="3:5" ht="12.75" customHeight="1" x14ac:dyDescent="0.2">
      <c r="C523" s="62">
        <v>500</v>
      </c>
      <c r="D523" s="52" t="str">
        <f>IF(ISBLANK('2 muestras independientes'!D521),"",'2 muestras independientes'!D521)</f>
        <v/>
      </c>
      <c r="E523" s="52" t="str">
        <f>IF(ISBLANK('2 muestras independientes'!E521),"",'2 muestras independientes'!E521)</f>
        <v/>
      </c>
    </row>
    <row r="524" spans="3:5" ht="12.75" customHeight="1" x14ac:dyDescent="0.2">
      <c r="C524" s="62">
        <v>501</v>
      </c>
      <c r="D524" s="52" t="str">
        <f>IF(ISBLANK('2 muestras independientes'!D522),"",'2 muestras independientes'!D522)</f>
        <v/>
      </c>
      <c r="E524" s="52" t="str">
        <f>IF(ISBLANK('2 muestras independientes'!E522),"",'2 muestras independientes'!E522)</f>
        <v/>
      </c>
    </row>
    <row r="525" spans="3:5" ht="12.75" customHeight="1" x14ac:dyDescent="0.2">
      <c r="D525" s="52"/>
      <c r="E525" s="52"/>
    </row>
  </sheetData>
  <sheetProtection formatCells="0"/>
  <mergeCells count="12">
    <mergeCell ref="D9:G9"/>
    <mergeCell ref="C17:D17"/>
    <mergeCell ref="U7:X7"/>
    <mergeCell ref="E6:G6"/>
    <mergeCell ref="C23:G23"/>
    <mergeCell ref="D10:G10"/>
    <mergeCell ref="C13:F13"/>
    <mergeCell ref="C14:F14"/>
    <mergeCell ref="C22:G22"/>
    <mergeCell ref="C18:D18"/>
    <mergeCell ref="C19:D19"/>
    <mergeCell ref="C16:G16"/>
  </mergeCells>
  <phoneticPr fontId="3" type="noConversion"/>
  <conditionalFormatting sqref="F31:G34">
    <cfRule type="expression" dxfId="22" priority="1" stopIfTrue="1">
      <formula>$G$14=2</formula>
    </cfRule>
  </conditionalFormatting>
  <conditionalFormatting sqref="M37 M44:M45 M35:P35 K36:P36">
    <cfRule type="expression" dxfId="21" priority="2" stopIfTrue="1">
      <formula>$M$29&lt;=$N$29</formula>
    </cfRule>
  </conditionalFormatting>
  <conditionalFormatting sqref="M33:P33 L34:P34 M38:M39">
    <cfRule type="expression" dxfId="20" priority="3" stopIfTrue="1">
      <formula>$M$29&gt;$N$29</formula>
    </cfRule>
  </conditionalFormatting>
  <conditionalFormatting sqref="G13">
    <cfRule type="expression" dxfId="19" priority="4" stopIfTrue="1">
      <formula>AND(G13&lt;&gt;1,G13&lt;&gt;2)</formula>
    </cfRule>
  </conditionalFormatting>
  <conditionalFormatting sqref="G14">
    <cfRule type="expression" dxfId="18" priority="5" stopIfTrue="1">
      <formula>AND(G14&lt;&gt;2,G14&lt;&gt;1)</formula>
    </cfRule>
  </conditionalFormatting>
  <conditionalFormatting sqref="C18:D18">
    <cfRule type="expression" dxfId="17" priority="6" stopIfTrue="1">
      <formula>$G$13=1</formula>
    </cfRule>
  </conditionalFormatting>
  <conditionalFormatting sqref="C19:D19">
    <cfRule type="expression" dxfId="16" priority="7" stopIfTrue="1">
      <formula>$G$14=1</formula>
    </cfRule>
  </conditionalFormatting>
  <conditionalFormatting sqref="C16:G16 E17:G17 C17">
    <cfRule type="expression" dxfId="15" priority="9" stopIfTrue="1">
      <formula>OR($G$13=1,$G$14=1)</formula>
    </cfRule>
  </conditionalFormatting>
  <conditionalFormatting sqref="C22:G23 D24:I24 D25:E525">
    <cfRule type="expression" dxfId="14" priority="10" stopIfTrue="1">
      <formula>OR($G$13=2,$G$14=2)</formula>
    </cfRule>
  </conditionalFormatting>
  <conditionalFormatting sqref="F25:G30 F35:G36">
    <cfRule type="expression" dxfId="13" priority="11" stopIfTrue="1">
      <formula>$G$13=2</formula>
    </cfRule>
  </conditionalFormatting>
  <conditionalFormatting sqref="M32">
    <cfRule type="expression" dxfId="12" priority="12" stopIfTrue="1">
      <formula>AND($M$32&lt;&gt;1,$M$32&lt;&gt;2)</formula>
    </cfRule>
  </conditionalFormatting>
  <hyperlinks>
    <hyperlink ref="N71" r:id="rId1" display="Resúmenes"/>
  </hyperlinks>
  <pageMargins left="0.47" right="0.75" top="0.26" bottom="1" header="0" footer="0"/>
  <pageSetup paperSize="9" scale="80" orientation="portrait" horizontalDpi="300" verticalDpi="300" r:id="rId2"/>
  <headerFooter alignWithMargins="0"/>
  <drawing r:id="rId3"/>
  <legacyDrawing r:id="rId4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71"/>
  <sheetViews>
    <sheetView showGridLines="0" zoomScale="85" zoomScaleNormal="85" workbookViewId="0">
      <pane ySplit="1" topLeftCell="A2" activePane="bottomLeft" state="frozenSplit"/>
      <selection activeCell="A2" sqref="A2:C2"/>
      <selection pane="bottomLeft" activeCell="R38" sqref="R38"/>
    </sheetView>
  </sheetViews>
  <sheetFormatPr baseColWidth="10" defaultRowHeight="12.75" x14ac:dyDescent="0.2"/>
  <cols>
    <col min="1" max="1" width="3.140625" customWidth="1"/>
    <col min="2" max="2" width="4.28515625" style="57" customWidth="1"/>
    <col min="3" max="3" width="11.140625" customWidth="1"/>
    <col min="4" max="4" width="10.85546875" customWidth="1"/>
    <col min="5" max="5" width="13.140625" customWidth="1"/>
    <col min="6" max="6" width="2.7109375" customWidth="1"/>
    <col min="7" max="7" width="1.140625" customWidth="1"/>
    <col min="8" max="8" width="1.7109375" customWidth="1"/>
    <col min="9" max="9" width="3.7109375" customWidth="1"/>
    <col min="10" max="10" width="9.7109375" customWidth="1"/>
    <col min="11" max="11" width="10.42578125" customWidth="1"/>
    <col min="12" max="12" width="9.42578125" customWidth="1"/>
    <col min="14" max="14" width="11.28515625" customWidth="1"/>
    <col min="16" max="16" width="9.85546875" customWidth="1"/>
    <col min="17" max="17" width="10.140625" customWidth="1"/>
    <col min="18" max="20" width="9.42578125" customWidth="1"/>
    <col min="21" max="21" width="5.28515625" customWidth="1"/>
  </cols>
  <sheetData>
    <row r="1" spans="1:26" s="642" customFormat="1" ht="21.75" customHeight="1" x14ac:dyDescent="0.2">
      <c r="A1" s="636" t="s">
        <v>82</v>
      </c>
      <c r="B1" s="822" t="str">
        <f>Presentación!E1&amp;"  /"</f>
        <v>Testt  /</v>
      </c>
      <c r="C1" s="822"/>
      <c r="D1" s="635" t="s">
        <v>305</v>
      </c>
      <c r="E1" s="637"/>
      <c r="F1" s="637"/>
      <c r="G1" s="638"/>
      <c r="H1" s="636"/>
      <c r="I1" s="639"/>
      <c r="J1" s="638"/>
      <c r="K1" s="638"/>
      <c r="L1" s="638"/>
      <c r="M1" s="638"/>
      <c r="N1" s="638"/>
      <c r="O1" s="638"/>
      <c r="P1" s="638"/>
      <c r="Q1" s="638"/>
      <c r="R1" s="640"/>
      <c r="S1" s="641"/>
      <c r="T1" s="641"/>
      <c r="U1" s="641"/>
      <c r="V1" s="641"/>
      <c r="W1" s="641"/>
      <c r="X1" s="641"/>
      <c r="Y1" s="641"/>
      <c r="Z1" s="641"/>
    </row>
    <row r="2" spans="1:26" s="327" customFormat="1" ht="18" customHeight="1" x14ac:dyDescent="0.3">
      <c r="A2" s="884" t="s">
        <v>304</v>
      </c>
      <c r="B2" s="884"/>
      <c r="C2" s="884"/>
      <c r="D2" s="328"/>
      <c r="E2" s="328"/>
      <c r="F2" s="328"/>
      <c r="G2" s="328"/>
      <c r="H2" s="328"/>
      <c r="I2" s="328"/>
      <c r="J2" s="328"/>
      <c r="L2" s="329"/>
      <c r="M2" s="330"/>
      <c r="N2" s="331"/>
      <c r="O2" s="133"/>
      <c r="P2" s="332"/>
      <c r="Q2" s="333"/>
    </row>
    <row r="3" spans="1:26" s="334" customFormat="1" ht="12.75" customHeight="1" x14ac:dyDescent="0.25">
      <c r="A3" s="334" t="str">
        <f>IF(OR(ISBLANK('!1'!A8),ISERROR('!1'!A8)),"",'!1'!A8)</f>
        <v/>
      </c>
      <c r="B3" s="335" t="str">
        <f>IF(OR(ISBLANK('!1'!B8),ISERROR('!1'!B8)),"",'!1'!B8)</f>
        <v/>
      </c>
      <c r="C3" s="336" t="str">
        <f>IF(OR(ISBLANK('!1'!C8),ISERROR('!1'!C8)),"",'!1'!C8)</f>
        <v/>
      </c>
      <c r="D3" s="337" t="str">
        <f>IF(OR(ISBLANK('!1'!D8),ISERROR('!1'!D8)),"",'!1'!D8)</f>
        <v/>
      </c>
      <c r="E3" s="337" t="str">
        <f>IF(OR(ISBLANK('!1'!E8),ISERROR('!1'!E8)),"",'!1'!E8)</f>
        <v/>
      </c>
      <c r="F3" s="337" t="str">
        <f>IF(OR(ISBLANK('!1'!F8),ISERROR('!1'!F8)),"",'!1'!F8)</f>
        <v/>
      </c>
      <c r="G3" s="337" t="str">
        <f>IF(OR(ISBLANK('!1'!G8),ISERROR('!1'!G8)),"",'!1'!G8)</f>
        <v/>
      </c>
      <c r="H3" s="337" t="str">
        <f>IF(OR(ISBLANK('!1'!H8),ISERROR('!1'!H8)),"",'!1'!H8)</f>
        <v/>
      </c>
      <c r="I3" s="338" t="str">
        <f>IF(OR(ISBLANK('!1'!I8),ISERROR('!1'!I8)),"",'!1'!I8)</f>
        <v/>
      </c>
      <c r="J3" s="339" t="str">
        <f>IF(OR(ISBLANK('!1'!J8),ISERROR('!1'!J8)),"",'!1'!J8)</f>
        <v/>
      </c>
      <c r="K3" s="340" t="str">
        <f>IF(OR(ISBLANK('!1'!K8),ISERROR('!1'!K8)),"",'!1'!K8)</f>
        <v/>
      </c>
      <c r="L3" s="339" t="str">
        <f>IF(OR(ISBLANK('!1'!L8),ISERROR('!1'!L8)),"",'!1'!L8)</f>
        <v/>
      </c>
      <c r="M3" s="236" t="str">
        <f>IF(OR(ISBLANK('!1'!M8),ISERROR('!1'!M8)),"",'!1'!M8)</f>
        <v/>
      </c>
      <c r="N3" s="341" t="str">
        <f>IF(OR(ISBLANK('!1'!N8),ISERROR('!1'!N8)),"",'!1'!N8)</f>
        <v/>
      </c>
      <c r="O3" s="342" t="str">
        <f>IF(OR(ISBLANK('!1'!O8),ISERROR('!1'!O8)),"",'!1'!O8)</f>
        <v/>
      </c>
      <c r="P3" s="334" t="str">
        <f>IF(OR(ISBLANK('!1'!P8),ISERROR('!1'!P8)),"",'!1'!P8)</f>
        <v/>
      </c>
      <c r="Q3" s="334" t="str">
        <f>IF(OR(ISBLANK('!1'!Q8),ISERROR('!1'!Q8)),"",'!1'!Q8)</f>
        <v/>
      </c>
      <c r="R3" s="334" t="str">
        <f>IF(OR(ISBLANK('!1'!R8),ISERROR('!1'!R8)),"",'!1'!R8)</f>
        <v/>
      </c>
      <c r="S3"/>
      <c r="T3"/>
      <c r="V3" s="334" t="str">
        <f>IF(T4=1,'!1'!S8,"")</f>
        <v>Informe</v>
      </c>
    </row>
    <row r="4" spans="1:26" s="343" customFormat="1" ht="12.75" customHeight="1" thickBot="1" x14ac:dyDescent="0.25">
      <c r="A4" s="343" t="str">
        <f>IF(OR(ISBLANK('!1'!A9),ISERROR('!1'!A9)),"",'!1'!A9)</f>
        <v/>
      </c>
      <c r="B4" s="618">
        <f>IF(OR(ISBLANK('!1'!B5),ISERROR('!1'!B5)),"",'!1'!B5)</f>
        <v>1</v>
      </c>
      <c r="C4" s="345" t="str">
        <f>IF(OR(ISBLANK('!1'!C5),ISERROR('!1'!C5)),"",'!1'!C5)</f>
        <v>Variable</v>
      </c>
      <c r="H4" s="346"/>
      <c r="I4" s="618">
        <f>IF(OR(ISBLANK('!1'!I9),ISERROR('!1'!I9)),"",'!1'!I9)</f>
        <v>3</v>
      </c>
      <c r="J4" s="2" t="str">
        <f>IF(OR(ISBLANK('!1'!J9),ISERROR('!1'!J9)),"",'!1'!J9)</f>
        <v>Prueba de homogeneidad</v>
      </c>
      <c r="K4" s="2"/>
      <c r="L4" s="2"/>
      <c r="M4" s="867" t="str">
        <f>IF(OR(ISBLANK('!1'!M9),ISERROR('!1'!M9)),"",'!1'!M9)</f>
        <v>sentido (1=A-B  /  2=B-A):</v>
      </c>
      <c r="N4" s="867"/>
      <c r="O4" s="347">
        <v>1</v>
      </c>
      <c r="P4" s="348" t="str">
        <f>IF(OR(ISBLANK('!1'!R9),ISERROR('!1'!R9)),"",'!1'!R9)</f>
        <v>pretest - postest</v>
      </c>
      <c r="Q4" s="349"/>
      <c r="R4" s="348"/>
      <c r="S4" s="624" t="str">
        <f>IF(OR(ISBLANK('!1'!S9),ISERROR('!1'!S9)),"",'!1'!S9)</f>
        <v>Mostrar informe (1=sí)</v>
      </c>
      <c r="T4" s="322">
        <v>1</v>
      </c>
      <c r="V4" s="868" t="str">
        <f>IF(T4=1,RMA!B13,"")</f>
        <v xml:space="preserve">Variable X = Fuerza. µ1 = nivel medio de Fuerza en pretest, µ2 = nivel medio de Fuerza en postest. Hipótesis: H0: µ1 = µ2 (el nivel medio de Fuerza no varía de pretest a postest, δ=µ1-µ2=0), H1: µ1 ≠ µ2 (el nivel medio de Fuerza cambia entre pretest y postest, δ=µ1-µ2≠0). Diseño: dos muestras relacionadas, n=10. Diferencia observada pretest-postest: m±d.t.= -0,06±3,10 Suponiendo que la diferencia tiene distribución Normal, Test de Student: texp=2,055 (9 g.l.); P=0,070 (Indicios de significación, 0,05&lt;P&lt;0,15). Efecto a detectar: δ=0,05 con una potencia del 85%, para un error de tipo-I α=0,05. IC2β(δ)=(-0,097, -0,029). Decisión por Ho no fiable, no se dispone de una potencia del 85%. </v>
      </c>
      <c r="W4" s="868"/>
      <c r="X4" s="868"/>
      <c r="Y4" s="868"/>
      <c r="Z4" s="868"/>
    </row>
    <row r="5" spans="1:26" s="343" customFormat="1" ht="12.75" customHeight="1" x14ac:dyDescent="0.2">
      <c r="A5" s="343" t="str">
        <f>IF(OR(ISBLANK('!1'!A10),ISERROR('!1'!A10)),"",'!1'!A10)</f>
        <v/>
      </c>
      <c r="C5" s="869" t="s">
        <v>412</v>
      </c>
      <c r="D5" s="869"/>
      <c r="E5" s="869"/>
      <c r="F5" s="869"/>
      <c r="G5" s="869"/>
      <c r="H5" s="350"/>
      <c r="I5" s="320" t="str">
        <f>IF(OR(ISBLANK('!1'!I10),ISERROR('!1'!I10)),"",'!1'!I10)</f>
        <v/>
      </c>
      <c r="J5" s="343" t="str">
        <f>IF(OR(ISBLANK('!1'!J10),ISERROR('!1'!J10)),"",'!1'!J10)</f>
        <v/>
      </c>
      <c r="K5" s="343" t="str">
        <f>IF(OR(ISBLANK('!1'!K10),ISERROR('!1'!K10)),"",'!1'!K10)</f>
        <v/>
      </c>
      <c r="L5" s="343" t="str">
        <f>IF(OR(ISBLANK('!1'!L10),ISERROR('!1'!L10)),"",'!1'!L10)</f>
        <v/>
      </c>
      <c r="M5" s="343" t="str">
        <f>IF(OR(ISBLANK('!1'!M10),ISERROR('!1'!M10)),"",'!1'!M10)</f>
        <v/>
      </c>
      <c r="N5" s="343" t="str">
        <f>IF(OR(ISBLANK('!1'!N10),ISERROR('!1'!N10)),"",'!1'!N10)</f>
        <v/>
      </c>
      <c r="O5" s="343" t="str">
        <f>IF(OR(ISBLANK('!1'!O10),ISERROR('!1'!O10)),"",'!1'!O10)</f>
        <v/>
      </c>
      <c r="P5" s="343" t="str">
        <f>IF(OR(ISBLANK('!1'!P10),ISERROR('!1'!P10)),"",'!1'!P10)</f>
        <v/>
      </c>
      <c r="Q5" s="343" t="str">
        <f>IF(OR(ISBLANK('!1'!Q10),ISERROR('!1'!Q10)),"",'!1'!Q10)</f>
        <v/>
      </c>
      <c r="R5" s="343" t="str">
        <f>IF(OR(ISBLANK('!1'!R10),ISERROR('!1'!R10)),"",'!1'!R10)</f>
        <v/>
      </c>
      <c r="V5" s="868"/>
      <c r="W5" s="868"/>
      <c r="X5" s="868"/>
      <c r="Y5" s="868"/>
      <c r="Z5" s="868"/>
    </row>
    <row r="6" spans="1:26" s="343" customFormat="1" ht="12.75" customHeight="1" thickBot="1" x14ac:dyDescent="0.25">
      <c r="A6" s="343" t="str">
        <f>IF(OR(ISBLANK('!1'!A11),ISERROR('!1'!A11)),"",'!1'!A11)</f>
        <v/>
      </c>
      <c r="D6" s="351" t="s">
        <v>133</v>
      </c>
      <c r="E6" s="870"/>
      <c r="F6" s="871"/>
      <c r="G6" s="871"/>
      <c r="H6" s="352"/>
      <c r="I6" s="353" t="str">
        <f>IF(OR(ISBLANK('!1'!I11),ISERROR('!1'!I11)),"",'!1'!I11)</f>
        <v>3.A</v>
      </c>
      <c r="J6" s="354" t="str">
        <f>IF(OR(ISBLANK('!1'!J11),ISERROR('!1'!J11)),"",'!1'!J11)</f>
        <v>Medidas descriptivas</v>
      </c>
      <c r="K6" s="355"/>
      <c r="L6" s="140" t="str">
        <f>IF(OR(ISBLANK('!1'!L11),ISERROR('!1'!L11)),"",'!1'!L11)</f>
        <v>n</v>
      </c>
      <c r="M6" s="140" t="str">
        <f>IF(OR(ISBLANK('!1'!M11),ISERROR('!1'!M11)),"",'!1'!M11)</f>
        <v>Media</v>
      </c>
      <c r="N6" s="140" t="str">
        <f>IF(OR(ISBLANK('!1'!N11),ISERROR('!1'!N11)),"",'!1'!N11)</f>
        <v>DE</v>
      </c>
      <c r="O6" s="140" t="str">
        <f>IF(OR(ISBLANK('!1'!O11),ISERROR('!1'!O11)),"",'!1'!O11)</f>
        <v>Var</v>
      </c>
      <c r="P6" s="356" t="str">
        <f>IF(OR(ISBLANK('!1'!P11),ISERROR('!1'!P11)),"",'!1'!P11)</f>
        <v>Min</v>
      </c>
      <c r="Q6" s="356" t="str">
        <f>IF(OR(ISBLANK('!1'!Q11),ISERROR('!1'!Q11)),"",'!1'!Q11)</f>
        <v>Max</v>
      </c>
      <c r="R6" s="356" t="str">
        <f>IF(OR(ISBLANK('!1'!R11),ISERROR('!1'!R11)),"",'!1'!R11)</f>
        <v>CV</v>
      </c>
      <c r="S6" s="357" t="str">
        <f>IF(OR(ISBLANK('!1'!S11),ISERROR('!1'!S11)),"",'!1'!S11)</f>
        <v>Suma</v>
      </c>
      <c r="T6" s="357" t="s">
        <v>191</v>
      </c>
      <c r="V6" s="868"/>
      <c r="W6" s="868"/>
      <c r="X6" s="868"/>
      <c r="Y6" s="868"/>
      <c r="Z6" s="868"/>
    </row>
    <row r="7" spans="1:26" s="343" customFormat="1" ht="12.75" customHeight="1" thickBot="1" x14ac:dyDescent="0.25">
      <c r="A7" s="343" t="str">
        <f>IF(OR(ISBLANK('!1'!A12),ISERROR('!1'!A12)),"",'!1'!A12)</f>
        <v/>
      </c>
      <c r="C7" s="345" t="str">
        <f>IF(OR(ISBLANK('!1'!C9),ISERROR('!1'!C9)),"",'!1'!C9)</f>
        <v>Muestras</v>
      </c>
      <c r="D7" s="358" t="str">
        <f>IF(OR(ISBLANK('!1'!D9),ISERROR('!1'!D9)),"",'!1'!D9)</f>
        <v/>
      </c>
      <c r="E7" s="359" t="str">
        <f>IF(OR(ISBLANK('!1'!E9),ISERROR('!1'!E9)),"",'!1'!E9)</f>
        <v/>
      </c>
      <c r="F7" s="343" t="str">
        <f>IF(OR(ISBLANK('!1'!F9),ISERROR('!1'!F9)),"",'!1'!F9)</f>
        <v/>
      </c>
      <c r="G7" s="360" t="str">
        <f>IF(OR(ISBLANK('!1'!G9),ISERROR('!1'!G9)),"",'!1'!G9)</f>
        <v/>
      </c>
      <c r="H7" s="352"/>
      <c r="I7" s="353" t="str">
        <f>IF(OR(ISBLANK('!1'!I12),ISERROR('!1'!I12)),"",'!1'!I12)</f>
        <v/>
      </c>
      <c r="J7" s="872" t="str">
        <f>IF(OR(ISBLANK('!1'!J12),ISERROR('!1'!J12)),"",'!1'!J12)</f>
        <v>pretest</v>
      </c>
      <c r="K7" s="872" t="str">
        <f>IF(OR(ISBLANK('!1'!K12),ISERROR('!1'!K12)),"",'!1'!K12)</f>
        <v/>
      </c>
      <c r="L7" s="361">
        <f>IF(OR(ISBLANK('!1'!L12),ISERROR('!1'!L12)),"",'!1'!L12)</f>
        <v>10</v>
      </c>
      <c r="M7" s="362">
        <f>IF(OR(ISBLANK('!1'!M12),ISERROR('!1'!M12)),"",'!1'!M12)</f>
        <v>0.877</v>
      </c>
      <c r="N7" s="363">
        <f>IF(OR(ISBLANK('!1'!N12),ISERROR('!1'!N12)),"",'!1'!N12)</f>
        <v>7.7753170710624764E-2</v>
      </c>
      <c r="O7" s="363">
        <f>IF(OR(ISBLANK('!1'!O12),ISERROR('!1'!O12)),"",'!1'!O12)</f>
        <v>6.0455555555555566E-3</v>
      </c>
      <c r="P7" s="364">
        <f>IF(OR(ISBLANK('!1'!P12),ISERROR('!1'!P12)),"",'!1'!P12)</f>
        <v>0.75</v>
      </c>
      <c r="Q7" s="364">
        <f>IF(OR(ISBLANK('!1'!Q12),ISERROR('!1'!Q12)),"",'!1'!Q12)</f>
        <v>1.03</v>
      </c>
      <c r="R7" s="365">
        <f>IF(OR(ISBLANK('!1'!R12),ISERROR('!1'!R12)),"",'!1'!R12)</f>
        <v>8.8658119396379437E-2</v>
      </c>
      <c r="S7" s="366">
        <f>IF(OR(ISBLANK('!1'!S12),ISERROR('!1'!S12)),"",'!1'!S12)</f>
        <v>8.77</v>
      </c>
      <c r="T7" s="367">
        <f>IF(OR(ISBLANK('!1'!T12),ISERROR('!1'!T12)),"",'!1'!T12)</f>
        <v>7.7456999999999994</v>
      </c>
      <c r="V7" s="868"/>
      <c r="W7" s="868"/>
      <c r="X7" s="868"/>
      <c r="Y7" s="868"/>
      <c r="Z7" s="868"/>
    </row>
    <row r="8" spans="1:26" s="360" customFormat="1" ht="12.75" customHeight="1" x14ac:dyDescent="0.2">
      <c r="A8" s="360" t="str">
        <f>IF(OR(ISBLANK('!1'!A13),ISERROR('!1'!A13)),"",'!1'!A13)</f>
        <v/>
      </c>
      <c r="B8" s="368" t="str">
        <f>IF(OR(ISBLANK('!1'!B10),ISERROR('!1'!B10)),"",'!1'!B10)</f>
        <v/>
      </c>
      <c r="C8" s="312" t="str">
        <f>IF(OR(ISBLANK('!1'!C10),ISERROR('!1'!C10)),"",'!1'!C10)</f>
        <v>A</v>
      </c>
      <c r="D8" s="873" t="s">
        <v>192</v>
      </c>
      <c r="E8" s="874"/>
      <c r="F8" s="874"/>
      <c r="G8" s="875"/>
      <c r="H8" s="369" t="str">
        <f>IF(OR(ISBLANK('!1'!H13),ISERROR('!1'!H13)),"",'!1'!H13)</f>
        <v/>
      </c>
      <c r="I8" s="320" t="str">
        <f>IF(OR(ISBLANK('!1'!I13),ISERROR('!1'!I13)),"",'!1'!I13)</f>
        <v/>
      </c>
      <c r="J8" s="876" t="str">
        <f>IF(OR(ISBLANK('!1'!J13),ISERROR('!1'!J13)),"",'!1'!J13)</f>
        <v>postest</v>
      </c>
      <c r="K8" s="876" t="str">
        <f>IF(OR(ISBLANK('!1'!K13),ISERROR('!1'!K13)),"",'!1'!K13)</f>
        <v/>
      </c>
      <c r="L8" s="306">
        <f>IF(OR(ISBLANK('!1'!L13),ISERROR('!1'!L13)),"",'!1'!L13)</f>
        <v>10</v>
      </c>
      <c r="M8" s="370">
        <f>IF(OR(ISBLANK('!1'!M13),ISERROR('!1'!M13)),"",'!1'!M13)</f>
        <v>0.93999999999999984</v>
      </c>
      <c r="N8" s="371">
        <f>IF(OR(ISBLANK('!1'!N13),ISERROR('!1'!N13)),"",'!1'!N13)</f>
        <v>6.6332495807108011E-2</v>
      </c>
      <c r="O8" s="371">
        <f>IF(OR(ISBLANK('!1'!O13),ISERROR('!1'!O13)),"",'!1'!O13)</f>
        <v>4.400000000000002E-3</v>
      </c>
      <c r="P8" s="372">
        <f>IF(OR(ISBLANK('!1'!P13),ISERROR('!1'!P13)),"",'!1'!P13)</f>
        <v>0.85</v>
      </c>
      <c r="Q8" s="372">
        <f>IF(OR(ISBLANK('!1'!Q13),ISERROR('!1'!Q13)),"",'!1'!Q13)</f>
        <v>1.02</v>
      </c>
      <c r="R8" s="373">
        <f>IF(OR(ISBLANK('!1'!R13),ISERROR('!1'!R13)),"",'!1'!R13)</f>
        <v>7.0566484901178742E-2</v>
      </c>
      <c r="S8" s="374">
        <f>IF(OR(ISBLANK('!1'!S13),ISERROR('!1'!S13)),"",'!1'!S13)</f>
        <v>9.3999999999999986</v>
      </c>
      <c r="T8" s="375">
        <f>IF(OR(ISBLANK('!1'!T13),ISERROR('!1'!T13)),"",'!1'!T13)</f>
        <v>8.8755999999999986</v>
      </c>
      <c r="V8" s="868"/>
      <c r="W8" s="868"/>
      <c r="X8" s="868"/>
      <c r="Y8" s="868"/>
      <c r="Z8" s="868"/>
    </row>
    <row r="9" spans="1:26" s="376" customFormat="1" ht="12.75" customHeight="1" thickBot="1" x14ac:dyDescent="0.25">
      <c r="A9" s="376" t="str">
        <f>IF(OR(ISBLANK('!1'!A14),ISERROR('!1'!A14)),"",'!1'!A14)</f>
        <v/>
      </c>
      <c r="B9" s="368" t="str">
        <f>IF(OR(ISBLANK('!1'!B11),ISERROR('!1'!B11)),"",'!1'!B11)</f>
        <v/>
      </c>
      <c r="C9" s="313" t="str">
        <f>IF(OR(ISBLANK('!1'!C11),ISERROR('!1'!C11)),"",'!1'!C11)</f>
        <v>B</v>
      </c>
      <c r="D9" s="877" t="s">
        <v>193</v>
      </c>
      <c r="E9" s="878"/>
      <c r="F9" s="878"/>
      <c r="G9" s="879"/>
      <c r="H9" s="377" t="str">
        <f>IF(OR(ISBLANK('!1'!H14),ISERROR('!1'!H14)),"",'!1'!H14)</f>
        <v/>
      </c>
      <c r="I9" s="321" t="str">
        <f>IF(OR(ISBLANK('!1'!I14),ISERROR('!1'!I14)),"",'!1'!I14)</f>
        <v/>
      </c>
      <c r="J9" s="880" t="str">
        <f>IF(OR(ISBLANK('!1'!J14),ISERROR('!1'!J14)),"",'!1'!J14)</f>
        <v>Diferencia (A-B)</v>
      </c>
      <c r="K9" s="880" t="str">
        <f>IF(OR(ISBLANK('!1'!K14),ISERROR('!1'!K14)),"",'!1'!K14)</f>
        <v/>
      </c>
      <c r="L9" s="378">
        <f>IF(OR(ISBLANK('!1'!L14),ISERROR('!1'!L14)),"",'!1'!L14)</f>
        <v>10</v>
      </c>
      <c r="M9" s="379">
        <f>IF(OR(ISBLANK('!1'!M14),ISERROR('!1'!M14)),"",'!1'!M14)</f>
        <v>-6.3000000000000014E-2</v>
      </c>
      <c r="N9" s="379">
        <f>IF(OR(ISBLANK('!1'!N14),ISERROR('!1'!N14)),"",'!1'!N14)</f>
        <v>9.6959327097041637E-2</v>
      </c>
      <c r="O9" s="379">
        <f>IF(OR(ISBLANK('!1'!O14),ISERROR('!1'!O14)),"",'!1'!O14)</f>
        <v>9.4011111111111118E-3</v>
      </c>
      <c r="P9" s="380">
        <f>IF(OR(ISBLANK('!1'!P14),ISERROR('!1'!P14)),"",'!1'!P14)</f>
        <v>-0.17000000000000004</v>
      </c>
      <c r="Q9" s="380">
        <f>IF(OR(ISBLANK('!1'!Q14),ISERROR('!1'!Q14)),"",'!1'!Q14)</f>
        <v>0.17000000000000004</v>
      </c>
      <c r="R9" s="381">
        <f>IF(OR(ISBLANK('!1'!R14),ISERROR('!1'!R14)),"",'!1'!R14)</f>
        <v>-1.5390369380482796E-2</v>
      </c>
      <c r="S9" s="382">
        <f>IF(OR(ISBLANK('!1'!S14),ISERROR('!1'!S14)),"",'!1'!S14)</f>
        <v>-0.63000000000000012</v>
      </c>
      <c r="T9" s="382">
        <f>IF(OR(ISBLANK('!1'!T14),ISERROR('!1'!T14)),"",'!1'!T14)</f>
        <v>0.12430000000000004</v>
      </c>
      <c r="V9" s="868"/>
      <c r="W9" s="868"/>
      <c r="X9" s="868"/>
      <c r="Y9" s="868"/>
      <c r="Z9" s="868"/>
    </row>
    <row r="10" spans="1:26" s="360" customFormat="1" ht="12.75" customHeight="1" x14ac:dyDescent="0.2">
      <c r="A10" s="360" t="str">
        <f>IF(OR(ISBLANK('!1'!A15),ISERROR('!1'!A15)),"",'!1'!A15)</f>
        <v/>
      </c>
      <c r="B10" s="350" t="str">
        <f>IF(OR(ISBLANK('!1'!B12),ISERROR('!1'!B12)),"",'!1'!B12)</f>
        <v/>
      </c>
      <c r="C10" s="343" t="str">
        <f>IF(OR(ISBLANK('!1'!C12),ISERROR('!1'!C12)),"",'!1'!C12)</f>
        <v/>
      </c>
      <c r="D10" s="343"/>
      <c r="E10" s="343" t="str">
        <f>IF(OR(ISBLANK('!1'!E12),ISERROR('!1'!E12)),"",'!1'!E12)</f>
        <v/>
      </c>
      <c r="F10" s="343" t="str">
        <f>IF(OR(ISBLANK('!1'!F12),ISERROR('!1'!F12)),"",'!1'!F12)</f>
        <v/>
      </c>
      <c r="G10" s="343" t="str">
        <f>IF(OR(ISBLANK('!1'!G12),ISERROR('!1'!G12)),"",'!1'!G12)</f>
        <v/>
      </c>
      <c r="H10" s="361" t="str">
        <f>IF(OR(ISBLANK('!1'!H15),ISERROR('!1'!H15)),"",'!1'!H15)</f>
        <v/>
      </c>
      <c r="I10" s="320" t="str">
        <f>IF(OR(ISBLANK('!1'!I15),ISERROR('!1'!I15)),"",'!1'!I15)</f>
        <v/>
      </c>
      <c r="J10" s="360" t="str">
        <f>IF(OR(ISBLANK('!1'!J15),ISERROR('!1'!J15)),"",'!1'!J15)</f>
        <v/>
      </c>
      <c r="K10" s="360" t="str">
        <f>IF(OR(ISBLANK('!1'!K15),ISERROR('!1'!K15)),"",'!1'!K15)</f>
        <v/>
      </c>
      <c r="L10" s="360" t="str">
        <f>IF(OR(ISBLANK('!1'!L15),ISERROR('!1'!L15)),"",'!1'!L15)</f>
        <v/>
      </c>
      <c r="M10" s="360" t="str">
        <f>IF(OR(ISBLANK('!1'!M15),ISERROR('!1'!M15)),"",'!1'!M15)</f>
        <v/>
      </c>
      <c r="N10" s="360" t="str">
        <f>IF(OR(ISBLANK('!1'!N15),ISERROR('!1'!N15)),"",'!1'!N15)</f>
        <v/>
      </c>
      <c r="O10" s="360" t="str">
        <f>IF(OR(ISBLANK('!1'!O15),ISERROR('!1'!O15)),"",'!1'!O15)</f>
        <v/>
      </c>
      <c r="P10" s="360" t="str">
        <f>IF(OR(ISBLANK('!1'!P15),ISERROR('!1'!P15)),"",'!1'!P15)</f>
        <v/>
      </c>
      <c r="Q10" s="360" t="str">
        <f>IF(OR(ISBLANK('!1'!Q15),ISERROR('!1'!Q15)),"",'!1'!Q15)</f>
        <v/>
      </c>
      <c r="R10" s="360" t="str">
        <f>IF(OR(ISBLANK('!1'!R15),ISERROR('!1'!R15)),"",'!1'!R15)</f>
        <v/>
      </c>
      <c r="V10" s="868"/>
      <c r="W10" s="868"/>
      <c r="X10" s="868"/>
      <c r="Y10" s="868"/>
      <c r="Z10" s="868"/>
    </row>
    <row r="11" spans="1:26" s="360" customFormat="1" ht="12.75" customHeight="1" thickBot="1" x14ac:dyDescent="0.25">
      <c r="A11" s="360" t="str">
        <f>IF(OR(ISBLANK('!1'!A16),ISERROR('!1'!A16)),"",'!1'!A16)</f>
        <v/>
      </c>
      <c r="B11" s="618">
        <f>IF(OR(ISBLANK('!1'!B13),ISERROR('!1'!B13)),"",'!1'!B13)</f>
        <v>2</v>
      </c>
      <c r="C11" s="885" t="str">
        <f>IF(OR(ISBLANK('!1'!C13),ISERROR('!1'!C13)),"",'!1'!C13)</f>
        <v>Observaciones</v>
      </c>
      <c r="D11" s="885"/>
      <c r="E11" s="383" t="str">
        <f>IF(OR(ISBLANK('!1'!E13),ISERROR('!1'!E13)),"",'!1'!E13)</f>
        <v/>
      </c>
      <c r="F11" s="383" t="str">
        <f>IF(OR(ISBLANK('!1'!F13),ISERROR('!1'!F13)),"",'!1'!F13)</f>
        <v/>
      </c>
      <c r="G11" s="383" t="str">
        <f>IF(OR(ISBLANK('!1'!G13),ISERROR('!1'!G13)),"",'!1'!G13)</f>
        <v/>
      </c>
      <c r="H11" s="361" t="str">
        <f>IF(OR(ISBLANK('!1'!H16),ISERROR('!1'!H16)),"",'!1'!H16)</f>
        <v/>
      </c>
      <c r="I11" s="320" t="str">
        <f>IF(OR(ISBLANK('!1'!I16),ISERROR('!1'!I16)),"",'!1'!I16)</f>
        <v>3.B</v>
      </c>
      <c r="J11" s="38" t="str">
        <f>IF(OR(ISBLANK('!1'!J16),ISERROR('!1'!J16)),"",'!1'!J16)</f>
        <v>Intervalo de confianza</v>
      </c>
      <c r="K11" s="38"/>
      <c r="L11" s="21"/>
      <c r="M11" s="21"/>
      <c r="N11" s="21"/>
      <c r="O11" s="21" t="str">
        <f>IF(OR(ISBLANK('!1'!O16),ISERROR('!1'!O16)),"",'!1'!O16)</f>
        <v/>
      </c>
      <c r="P11" s="21" t="str">
        <f>IF(OR(ISBLANK('!1'!P16),ISERROR('!1'!P16)),"",'!1'!P16)</f>
        <v/>
      </c>
      <c r="Q11" s="360" t="str">
        <f>IF(OR(ISBLANK('!1'!Q16),ISERROR('!1'!Q16)),"",'!1'!Q16)</f>
        <v/>
      </c>
      <c r="R11" s="360" t="str">
        <f>IF(OR(ISBLANK('!1'!R16),ISERROR('!1'!R16)),"",'!1'!R16)</f>
        <v/>
      </c>
      <c r="V11" s="868"/>
      <c r="W11" s="868"/>
      <c r="X11" s="868"/>
      <c r="Y11" s="868"/>
      <c r="Z11" s="868"/>
    </row>
    <row r="12" spans="1:26" s="360" customFormat="1" ht="12.75" customHeight="1" x14ac:dyDescent="0.2">
      <c r="A12" s="360" t="str">
        <f>IF(OR(ISBLANK('!1'!A17),ISERROR('!1'!A17)),"",'!1'!A17)</f>
        <v/>
      </c>
      <c r="B12" s="361" t="str">
        <f>IF(OR(ISBLANK('!1'!B14),ISERROR('!1'!B14)),"",'!1'!B14)</f>
        <v/>
      </c>
      <c r="C12" s="384" t="str">
        <f>IF(OR(ISBLANK('!1'!C14),ISERROR('!1'!C14)),"",'!1'!C14)</f>
        <v>pretest</v>
      </c>
      <c r="D12" s="384" t="str">
        <f>IF(OR(ISBLANK('!1'!D14),ISERROR('!1'!D14)),"",'!1'!D14)</f>
        <v>postest</v>
      </c>
      <c r="E12" s="385" t="str">
        <f>IF(OR(ISBLANK('!1'!E14),ISERROR('!1'!E14)),"",'!1'!E14)</f>
        <v>Diferencia</v>
      </c>
      <c r="F12" s="360" t="str">
        <f>IF(OR(ISBLANK('!1'!F14),ISERROR('!1'!F14)),"",'!1'!F14)</f>
        <v/>
      </c>
      <c r="G12" s="360" t="str">
        <f>IF(OR(ISBLANK('!1'!G14),ISERROR('!1'!G14)),"",'!1'!G14)</f>
        <v/>
      </c>
      <c r="H12" s="361" t="str">
        <f>IF(OR(ISBLANK('!1'!H17),ISERROR('!1'!H17)),"",'!1'!H17)</f>
        <v/>
      </c>
      <c r="I12" s="320" t="str">
        <f>IF(OR(ISBLANK('!1'!I17),ISERROR('!1'!I17)),"",'!1'!I17)</f>
        <v/>
      </c>
      <c r="J12" s="360" t="str">
        <f>IF(OR(ISBLANK('!1'!J17),ISERROR('!1'!J17)),"",'!1'!J17)</f>
        <v/>
      </c>
      <c r="K12" s="360" t="str">
        <f>IF(OR(ISBLANK('!1'!K17),ISERROR('!1'!K17)),"",'!1'!K17)</f>
        <v/>
      </c>
      <c r="L12" s="384" t="str">
        <f>IF(OR(ISBLANK('!1'!L17),ISERROR('!1'!L17)),"",'!1'!L17)</f>
        <v>Confianza</v>
      </c>
      <c r="M12" s="386">
        <v>0.95</v>
      </c>
      <c r="O12" s="387" t="s">
        <v>194</v>
      </c>
      <c r="P12" s="388">
        <f>IF(OR(ISBLANK('!1'!P17),ISERROR('!1'!P17)),"",'!1'!P17)</f>
        <v>2.2621571627982049</v>
      </c>
      <c r="Q12" s="360" t="str">
        <f>IF(OR(ISBLANK('!1'!Q17),ISERROR('!1'!Q17)),"",'!1'!Q17)</f>
        <v/>
      </c>
      <c r="R12" s="360" t="str">
        <f>IF(OR(ISBLANK('!1'!R17),ISERROR('!1'!R17)),"",'!1'!R17)</f>
        <v/>
      </c>
      <c r="V12" s="868"/>
      <c r="W12" s="868"/>
      <c r="X12" s="868"/>
      <c r="Y12" s="868"/>
      <c r="Z12" s="868"/>
    </row>
    <row r="13" spans="1:26" s="360" customFormat="1" ht="12.75" customHeight="1" x14ac:dyDescent="0.2">
      <c r="A13" s="360" t="str">
        <f>IF(OR(ISBLANK('!1'!A18),ISERROR('!1'!A18)),"",'!1'!A18)</f>
        <v/>
      </c>
      <c r="B13" s="389">
        <f>IF(OR(ISBLANK('!1'!B15),ISERROR('!1'!B15)),"",'!1'!B15)</f>
        <v>1</v>
      </c>
      <c r="C13" s="390">
        <v>0.89</v>
      </c>
      <c r="D13" s="390">
        <v>0.96</v>
      </c>
      <c r="E13" s="391">
        <f>IF(OR(ISBLANK('!1'!E15),ISERROR('!1'!E15)),"",'!1'!E15)</f>
        <v>-6.9999999999999951E-2</v>
      </c>
      <c r="F13" s="360" t="str">
        <f>IF(OR(ISBLANK('!1'!F15),ISERROR('!1'!F15)),"",'!1'!F15)</f>
        <v/>
      </c>
      <c r="G13" s="360" t="str">
        <f>IF(OR(ISBLANK('!1'!G15),ISERROR('!1'!G15)),"",'!1'!G15)</f>
        <v/>
      </c>
      <c r="H13" s="361" t="str">
        <f>IF(OR(ISBLANK('!1'!H18),ISERROR('!1'!H18)),"",'!1'!H18)</f>
        <v/>
      </c>
      <c r="I13" s="320" t="str">
        <f>IF(OR(ISBLANK('!1'!I18),ISERROR('!1'!I18)),"",'!1'!I18)</f>
        <v/>
      </c>
      <c r="J13" s="180" t="str">
        <f>IF(OR(ISBLANK('!1'!J18),ISERROR('!1'!J18)),"",'!1'!J18)</f>
        <v/>
      </c>
      <c r="K13" s="180" t="str">
        <f>IF(OR(ISBLANK('!1'!K18),ISERROR('!1'!K18)),"",'!1'!K18)</f>
        <v/>
      </c>
      <c r="L13" s="392" t="str">
        <f>IF(OR(ISBLANK('!1'!L18),ISERROR('!1'!L18)),"",'!1'!L18)</f>
        <v>Media</v>
      </c>
      <c r="M13" s="393" t="str">
        <f>IF(OR(ISBLANK('!1'!M18),ISERROR('!1'!M18)),"",'!1'!M18)</f>
        <v>d</v>
      </c>
      <c r="N13" s="392" t="str">
        <f>IF(OR(ISBLANK('!1'!N18),ISERROR('!1'!N18)),"",'!1'!N18)</f>
        <v>IC -</v>
      </c>
      <c r="O13" s="392" t="str">
        <f>IF(OR(ISBLANK('!1'!O18),ISERROR('!1'!O18)),"",'!1'!O18)</f>
        <v>IC+</v>
      </c>
      <c r="P13" s="180" t="str">
        <f>IF(OR(ISBLANK('!1'!P18),ISERROR('!1'!P18)),"",'!1'!P18)</f>
        <v/>
      </c>
      <c r="Q13" s="360" t="str">
        <f>IF(OR(ISBLANK('!1'!Q18),ISERROR('!1'!Q18)),"",'!1'!Q18)</f>
        <v/>
      </c>
      <c r="R13" s="360" t="str">
        <f>IF(OR(ISBLANK('!1'!R18),ISERROR('!1'!R18)),"",'!1'!R18)</f>
        <v/>
      </c>
      <c r="V13" s="868"/>
      <c r="W13" s="868"/>
      <c r="X13" s="868"/>
      <c r="Y13" s="868"/>
      <c r="Z13" s="868"/>
    </row>
    <row r="14" spans="1:26" s="360" customFormat="1" ht="12.75" customHeight="1" x14ac:dyDescent="0.2">
      <c r="A14" s="360" t="str">
        <f>IF(OR(ISBLANK('!1'!A19),ISERROR('!1'!A19)),"",'!1'!A19)</f>
        <v/>
      </c>
      <c r="B14" s="389">
        <f>IF(OR(ISBLANK('!1'!B16),ISERROR('!1'!B16)),"",'!1'!B16)</f>
        <v>2</v>
      </c>
      <c r="C14" s="390">
        <v>0.84</v>
      </c>
      <c r="D14" s="390">
        <v>0.91</v>
      </c>
      <c r="E14" s="391">
        <f>IF(OR(ISBLANK('!1'!E16),ISERROR('!1'!E16)),"",'!1'!E16)</f>
        <v>-7.0000000000000062E-2</v>
      </c>
      <c r="F14" s="360" t="str">
        <f>IF(OR(ISBLANK('!1'!F16),ISERROR('!1'!F16)),"",'!1'!F16)</f>
        <v/>
      </c>
      <c r="G14" s="360" t="str">
        <f>IF(OR(ISBLANK('!1'!G16),ISERROR('!1'!G16)),"",'!1'!G16)</f>
        <v/>
      </c>
      <c r="H14" s="361" t="str">
        <f>IF(OR(ISBLANK('!1'!H19),ISERROR('!1'!H19)),"",'!1'!H19)</f>
        <v/>
      </c>
      <c r="I14" s="320" t="str">
        <f>IF(OR(ISBLANK('!1'!I19),ISERROR('!1'!I19)),"",'!1'!I19)</f>
        <v/>
      </c>
      <c r="J14" s="881" t="str">
        <f>IF(OR(ISBLANK('!1'!J19),ISERROR('!1'!J19)),"",'!1'!J19)</f>
        <v>pretest</v>
      </c>
      <c r="K14" s="881"/>
      <c r="L14" s="394">
        <f>IF(OR(ISBLANK('!1'!L19),ISERROR('!1'!L19)),"",'!1'!L19)</f>
        <v>0.877</v>
      </c>
      <c r="M14" s="395">
        <f>IF(OR(ISBLANK('!1'!M19),ISERROR('!1'!M19)),"",'!1'!M19)</f>
        <v>5.5621267628961434E-2</v>
      </c>
      <c r="N14" s="395">
        <f>IF(OR(ISBLANK('!1'!N19),ISERROR('!1'!N19)),"",'!1'!N19)</f>
        <v>0.82137873237103853</v>
      </c>
      <c r="O14" s="395">
        <f>IF(OR(ISBLANK('!1'!O19),ISERROR('!1'!O19)),"",'!1'!O19)</f>
        <v>0.93262126762896147</v>
      </c>
      <c r="P14" s="360" t="str">
        <f>IF(OR(ISBLANK('!1'!P19),ISERROR('!1'!P19)),"",'!1'!P19)</f>
        <v/>
      </c>
      <c r="Q14" s="360" t="str">
        <f>IF(OR(ISBLANK('!1'!Q19),ISERROR('!1'!Q19)),"",'!1'!Q19)</f>
        <v/>
      </c>
      <c r="R14" s="360" t="str">
        <f>IF(OR(ISBLANK('!1'!R19),ISERROR('!1'!R19)),"",'!1'!R19)</f>
        <v/>
      </c>
      <c r="V14" s="868"/>
      <c r="W14" s="868"/>
      <c r="X14" s="868"/>
      <c r="Y14" s="868"/>
      <c r="Z14" s="868"/>
    </row>
    <row r="15" spans="1:26" s="360" customFormat="1" ht="12.75" customHeight="1" x14ac:dyDescent="0.2">
      <c r="A15" s="360" t="str">
        <f>IF(OR(ISBLANK('!1'!A20),ISERROR('!1'!A20)),"",'!1'!A20)</f>
        <v/>
      </c>
      <c r="B15" s="389">
        <f>IF(OR(ISBLANK('!1'!B17),ISERROR('!1'!B17)),"",'!1'!B17)</f>
        <v>3</v>
      </c>
      <c r="C15" s="390">
        <v>0.75</v>
      </c>
      <c r="D15" s="390">
        <v>0.86</v>
      </c>
      <c r="E15" s="391">
        <f>IF(OR(ISBLANK('!1'!E17),ISERROR('!1'!E17)),"",'!1'!E17)</f>
        <v>-0.10999999999999999</v>
      </c>
      <c r="F15" s="360" t="str">
        <f>IF(OR(ISBLANK('!1'!F17),ISERROR('!1'!F17)),"",'!1'!F17)</f>
        <v/>
      </c>
      <c r="G15" s="360" t="str">
        <f>IF(OR(ISBLANK('!1'!G17),ISERROR('!1'!G17)),"",'!1'!G17)</f>
        <v/>
      </c>
      <c r="H15" s="361" t="str">
        <f>IF(OR(ISBLANK('!1'!H20),ISERROR('!1'!H20)),"",'!1'!H20)</f>
        <v/>
      </c>
      <c r="I15" s="320" t="str">
        <f>IF(OR(ISBLANK('!1'!I20),ISERROR('!1'!I20)),"",'!1'!I20)</f>
        <v/>
      </c>
      <c r="J15" s="876" t="str">
        <f>IF(OR(ISBLANK('!1'!J20),ISERROR('!1'!J20)),"",'!1'!J20)</f>
        <v>postest</v>
      </c>
      <c r="K15" s="876"/>
      <c r="L15" s="396">
        <f>IF(OR(ISBLANK('!1'!L20),ISERROR('!1'!L20)),"",'!1'!L20)</f>
        <v>0.93999999999999984</v>
      </c>
      <c r="M15" s="397">
        <f>IF(OR(ISBLANK('!1'!M20),ISERROR('!1'!M20)),"",'!1'!M20)</f>
        <v>4.7451408965884873E-2</v>
      </c>
      <c r="N15" s="397">
        <f>IF(OR(ISBLANK('!1'!N20),ISERROR('!1'!N20)),"",'!1'!N20)</f>
        <v>0.89254859103411499</v>
      </c>
      <c r="O15" s="397">
        <f>IF(OR(ISBLANK('!1'!O20),ISERROR('!1'!O20)),"",'!1'!O20)</f>
        <v>0.98745140896588468</v>
      </c>
      <c r="P15" s="180" t="str">
        <f>IF(OR(ISBLANK('!1'!P20),ISERROR('!1'!P20)),"",'!1'!P20)</f>
        <v/>
      </c>
      <c r="Q15" s="360" t="str">
        <f>IF(OR(ISBLANK('!1'!Q20),ISERROR('!1'!Q20)),"",'!1'!Q20)</f>
        <v/>
      </c>
      <c r="R15" s="360" t="str">
        <f>IF(OR(ISBLANK('!1'!R20),ISERROR('!1'!R20)),"",'!1'!R20)</f>
        <v/>
      </c>
      <c r="V15" s="868"/>
      <c r="W15" s="868"/>
      <c r="X15" s="868"/>
      <c r="Y15" s="868"/>
      <c r="Z15" s="868"/>
    </row>
    <row r="16" spans="1:26" s="360" customFormat="1" ht="12.75" customHeight="1" thickBot="1" x14ac:dyDescent="0.25">
      <c r="A16" s="360" t="str">
        <f>IF(OR(ISBLANK('!1'!A21),ISERROR('!1'!A21)),"",'!1'!A21)</f>
        <v/>
      </c>
      <c r="B16" s="389">
        <f>IF(OR(ISBLANK('!1'!B18),ISERROR('!1'!B18)),"",'!1'!B18)</f>
        <v>4</v>
      </c>
      <c r="C16" s="390">
        <v>0.83</v>
      </c>
      <c r="D16" s="390">
        <v>0.85</v>
      </c>
      <c r="E16" s="391">
        <f>IF(OR(ISBLANK('!1'!E18),ISERROR('!1'!E18)),"",'!1'!E18)</f>
        <v>-2.0000000000000018E-2</v>
      </c>
      <c r="F16" s="360" t="str">
        <f>IF(OR(ISBLANK('!1'!F18),ISERROR('!1'!F18)),"",'!1'!F18)</f>
        <v/>
      </c>
      <c r="G16" s="360" t="str">
        <f>IF(OR(ISBLANK('!1'!G18),ISERROR('!1'!G18)),"",'!1'!G18)</f>
        <v/>
      </c>
      <c r="H16" s="361" t="str">
        <f>IF(OR(ISBLANK('!1'!H21),ISERROR('!1'!H21)),"",'!1'!H21)</f>
        <v/>
      </c>
      <c r="I16" s="320" t="str">
        <f>IF(OR(ISBLANK('!1'!I21),ISERROR('!1'!I21)),"",'!1'!I21)</f>
        <v/>
      </c>
      <c r="J16" s="880" t="str">
        <f>IF(OR(ISBLANK('!1'!J21),ISERROR('!1'!J21)),"",'!1'!J21)</f>
        <v>Diferencia (A-B)</v>
      </c>
      <c r="K16" s="880"/>
      <c r="L16" s="398">
        <f>IF(OR(ISBLANK('!1'!L21),ISERROR('!1'!L21)),"",'!1'!L21)</f>
        <v>-6.3000000000000014E-2</v>
      </c>
      <c r="M16" s="399">
        <f>IF(OR(ISBLANK('!1'!M21),ISERROR('!1'!M21)),"",'!1'!M21)</f>
        <v>6.936052423713733E-2</v>
      </c>
      <c r="N16" s="399">
        <f>IF(OR(ISBLANK('!1'!N21),ISERROR('!1'!N21)),"",'!1'!N21)</f>
        <v>-0.13236052423713734</v>
      </c>
      <c r="O16" s="399">
        <f>IF(OR(ISBLANK('!1'!O21),ISERROR('!1'!O21)),"",'!1'!O21)</f>
        <v>6.3605242371373161E-3</v>
      </c>
      <c r="P16" s="21"/>
      <c r="R16" s="400" t="str">
        <f>IF(OR(ISBLANK('!1'!R21),ISERROR('!1'!R21)),"",'!1'!R21)</f>
        <v/>
      </c>
      <c r="V16" s="868"/>
      <c r="W16" s="868"/>
      <c r="X16" s="868"/>
      <c r="Y16" s="868"/>
      <c r="Z16" s="868"/>
    </row>
    <row r="17" spans="1:26" s="360" customFormat="1" ht="12.75" customHeight="1" x14ac:dyDescent="0.2">
      <c r="A17" s="360" t="str">
        <f>IF(OR(ISBLANK('!1'!A22),ISERROR('!1'!A22)),"",'!1'!A22)</f>
        <v/>
      </c>
      <c r="B17" s="389">
        <f>IF(OR(ISBLANK('!1'!B19),ISERROR('!1'!B19)),"",'!1'!B19)</f>
        <v>5</v>
      </c>
      <c r="C17" s="390">
        <v>0.95</v>
      </c>
      <c r="D17" s="390">
        <v>1.02</v>
      </c>
      <c r="E17" s="391">
        <f>IF(OR(ISBLANK('!1'!E19),ISERROR('!1'!E19)),"",'!1'!E19)</f>
        <v>-7.0000000000000062E-2</v>
      </c>
      <c r="F17" s="360" t="str">
        <f>IF(OR(ISBLANK('!1'!F19),ISERROR('!1'!F19)),"",'!1'!F19)</f>
        <v/>
      </c>
      <c r="G17" s="360" t="str">
        <f>IF(OR(ISBLANK('!1'!G19),ISERROR('!1'!G19)),"",'!1'!G19)</f>
        <v/>
      </c>
      <c r="H17" s="361" t="str">
        <f>IF(OR(ISBLANK('!1'!H22),ISERROR('!1'!H22)),"",'!1'!H22)</f>
        <v/>
      </c>
      <c r="I17" s="320" t="str">
        <f>IF(OR(ISBLANK('!1'!I22),ISERROR('!1'!I22)),"",'!1'!I22)</f>
        <v/>
      </c>
      <c r="J17" s="360" t="str">
        <f>IF(OR(ISBLANK('!1'!J22),ISERROR('!1'!J22)),"",'!1'!J22)</f>
        <v/>
      </c>
      <c r="K17" s="360" t="str">
        <f>IF(OR(ISBLANK('!1'!K22),ISERROR('!1'!K22)),"",'!1'!K22)</f>
        <v/>
      </c>
      <c r="L17" s="360" t="str">
        <f>IF(OR(ISBLANK('!1'!L22),ISERROR('!1'!L22)),"",'!1'!L22)</f>
        <v/>
      </c>
      <c r="M17" s="360" t="str">
        <f>IF(OR(ISBLANK('!1'!M22),ISERROR('!1'!M22)),"",'!1'!M22)</f>
        <v/>
      </c>
      <c r="N17" s="360" t="str">
        <f>IF(OR(ISBLANK('!1'!N22),ISERROR('!1'!N22)),"",'!1'!N22)</f>
        <v/>
      </c>
      <c r="O17" s="360" t="str">
        <f>IF(OR(ISBLANK('!1'!O22),ISERROR('!1'!O22)),"",'!1'!O22)</f>
        <v/>
      </c>
      <c r="P17" s="360" t="str">
        <f>IF(OR(ISBLANK('!1'!P22),ISERROR('!1'!P22)),"",'!1'!P22)</f>
        <v/>
      </c>
      <c r="Q17" s="360" t="str">
        <f>IF(OR(ISBLANK('!1'!Q22),ISERROR('!1'!Q22)),"",'!1'!Q22)</f>
        <v/>
      </c>
      <c r="R17" s="360" t="str">
        <f>IF(OR(ISBLANK('!1'!R22),ISERROR('!1'!R22)),"",'!1'!R22)</f>
        <v/>
      </c>
      <c r="V17" s="868"/>
      <c r="W17" s="868"/>
      <c r="X17" s="868"/>
      <c r="Y17" s="868"/>
      <c r="Z17" s="868"/>
    </row>
    <row r="18" spans="1:26" s="360" customFormat="1" ht="12.75" customHeight="1" thickBot="1" x14ac:dyDescent="0.25">
      <c r="A18" s="360" t="str">
        <f>IF(OR(ISBLANK('!1'!A23),ISERROR('!1'!A23)),"",'!1'!A23)</f>
        <v/>
      </c>
      <c r="B18" s="389">
        <f>IF(OR(ISBLANK('!1'!B20),ISERROR('!1'!B20)),"",'!1'!B20)</f>
        <v>6</v>
      </c>
      <c r="C18" s="390">
        <v>0.85</v>
      </c>
      <c r="D18" s="390">
        <v>1.02</v>
      </c>
      <c r="E18" s="391">
        <f>IF(OR(ISBLANK('!1'!E20),ISERROR('!1'!E20)),"",'!1'!E20)</f>
        <v>-0.17000000000000004</v>
      </c>
      <c r="F18" s="360" t="str">
        <f>IF(OR(ISBLANK('!1'!F20),ISERROR('!1'!F20)),"",'!1'!F20)</f>
        <v/>
      </c>
      <c r="G18" s="360" t="str">
        <f>IF(OR(ISBLANK('!1'!G20),ISERROR('!1'!G20)),"",'!1'!G20)</f>
        <v/>
      </c>
      <c r="H18" s="361" t="str">
        <f>IF(OR(ISBLANK('!1'!H23),ISERROR('!1'!H23)),"",'!1'!H23)</f>
        <v/>
      </c>
      <c r="I18" s="320" t="str">
        <f>IF(OR(ISBLANK('!1'!I23),ISERROR('!1'!I23)),"",'!1'!I23)</f>
        <v>3.C</v>
      </c>
      <c r="J18" s="38" t="str">
        <f>IF(OR(ISBLANK('!1'!J23),ISERROR('!1'!J23)),"",'!1'!J23)</f>
        <v>Correlación de Pearson entre las muestras</v>
      </c>
      <c r="K18" s="21"/>
      <c r="L18" s="21"/>
      <c r="M18" s="21"/>
      <c r="N18" s="21"/>
      <c r="O18" s="21" t="str">
        <f>IF(OR(ISBLANK('!1'!O23),ISERROR('!1'!O23)),"",'!1'!O23)</f>
        <v/>
      </c>
      <c r="P18" s="21" t="str">
        <f>IF(OR(ISBLANK('!1'!P23),ISERROR('!1'!P23)),"",'!1'!P23)</f>
        <v/>
      </c>
      <c r="Q18" s="360" t="str">
        <f>IF(OR(ISBLANK('!1'!Q23),ISERROR('!1'!Q23)),"",'!1'!Q23)</f>
        <v/>
      </c>
      <c r="R18" s="360" t="str">
        <f>IF(OR(ISBLANK('!1'!R23),ISERROR('!1'!R23)),"",'!1'!R23)</f>
        <v/>
      </c>
      <c r="V18" s="868"/>
      <c r="W18" s="868"/>
      <c r="X18" s="868"/>
      <c r="Y18" s="868"/>
      <c r="Z18" s="868"/>
    </row>
    <row r="19" spans="1:26" s="360" customFormat="1" ht="12.75" customHeight="1" x14ac:dyDescent="0.2">
      <c r="A19" s="360" t="str">
        <f>IF(OR(ISBLANK('!1'!A24),ISERROR('!1'!A24)),"",'!1'!A24)</f>
        <v/>
      </c>
      <c r="B19" s="389">
        <f>IF(OR(ISBLANK('!1'!B21),ISERROR('!1'!B21)),"",'!1'!B21)</f>
        <v>7</v>
      </c>
      <c r="C19" s="390">
        <v>0.87</v>
      </c>
      <c r="D19" s="390">
        <v>0.97</v>
      </c>
      <c r="E19" s="391">
        <f>IF(OR(ISBLANK('!1'!E21),ISERROR('!1'!E21)),"",'!1'!E21)</f>
        <v>-9.9999999999999978E-2</v>
      </c>
      <c r="F19" s="360" t="str">
        <f>IF(OR(ISBLANK('!1'!F21),ISERROR('!1'!F21)),"",'!1'!F21)</f>
        <v/>
      </c>
      <c r="G19" s="360" t="str">
        <f>IF(OR(ISBLANK('!1'!G21),ISERROR('!1'!G21)),"",'!1'!G21)</f>
        <v/>
      </c>
      <c r="H19" s="361" t="str">
        <f>IF(OR(ISBLANK('!1'!H24),ISERROR('!1'!H24)),"",'!1'!H24)</f>
        <v/>
      </c>
      <c r="I19" s="360" t="str">
        <f>IF(OR(ISBLANK('!1'!I24),ISERROR('!1'!I24)),"",'!1'!I24)</f>
        <v/>
      </c>
      <c r="K19" s="401" t="str">
        <f>IF(OR(ISBLANK('!1'!K24),ISERROR('!1'!K24)),"",'!1'!K24)</f>
        <v>Estimación</v>
      </c>
      <c r="L19" s="401" t="str">
        <f>IF(OR(ISBLANK('!1'!L24),ISERROR('!1'!L24)),"",'!1'!L24)</f>
        <v>gl</v>
      </c>
      <c r="M19" s="401" t="str">
        <f>IF(OR(ISBLANK('!1'!M24),ISERROR('!1'!M24)),"",'!1'!M24)</f>
        <v>texp</v>
      </c>
      <c r="N19" s="401" t="str">
        <f>IF(OR(ISBLANK('!1'!N24),ISERROR('!1'!N24)),"",'!1'!N24)</f>
        <v>P</v>
      </c>
      <c r="O19" s="402" t="str">
        <f>IF(OR(ISBLANK('!1'!O24),ISERROR('!1'!O24)),"",'!1'!O24)</f>
        <v/>
      </c>
      <c r="P19" s="402" t="str">
        <f>IF(OR(ISBLANK('!1'!P24),ISERROR('!1'!P24)),"",'!1'!P24)</f>
        <v/>
      </c>
      <c r="Q19" s="360" t="str">
        <f>IF(OR(ISBLANK('!1'!Q24),ISERROR('!1'!Q24)),"",'!1'!Q24)</f>
        <v/>
      </c>
      <c r="R19" s="360" t="str">
        <f>IF(OR(ISBLANK('!1'!R24),ISERROR('!1'!R24)),"",'!1'!R24)</f>
        <v/>
      </c>
      <c r="V19" s="868"/>
      <c r="W19" s="868"/>
      <c r="X19" s="868"/>
      <c r="Y19" s="868"/>
      <c r="Z19" s="868"/>
    </row>
    <row r="20" spans="1:26" s="360" customFormat="1" ht="12.75" customHeight="1" thickBot="1" x14ac:dyDescent="0.25">
      <c r="A20" s="360" t="str">
        <f>IF(OR(ISBLANK('!1'!A25),ISERROR('!1'!A25)),"",'!1'!A25)</f>
        <v/>
      </c>
      <c r="B20" s="389">
        <f>IF(OR(ISBLANK('!1'!B22),ISERROR('!1'!B22)),"",'!1'!B22)</f>
        <v>8</v>
      </c>
      <c r="C20" s="390">
        <v>0.92999999999999994</v>
      </c>
      <c r="D20" s="390">
        <v>0.95</v>
      </c>
      <c r="E20" s="391">
        <f>IF(OR(ISBLANK('!1'!E22),ISERROR('!1'!E22)),"",'!1'!E22)</f>
        <v>-2.0000000000000018E-2</v>
      </c>
      <c r="F20" s="360" t="str">
        <f>IF(OR(ISBLANK('!1'!F22),ISERROR('!1'!F22)),"",'!1'!F22)</f>
        <v/>
      </c>
      <c r="G20" s="360" t="str">
        <f>IF(OR(ISBLANK('!1'!G22),ISERROR('!1'!G22)),"",'!1'!G22)</f>
        <v/>
      </c>
      <c r="H20" s="361" t="str">
        <f>IF(OR(ISBLANK('!1'!H25),ISERROR('!1'!H25)),"",'!1'!H25)</f>
        <v/>
      </c>
      <c r="I20" s="320" t="str">
        <f>IF(OR(ISBLANK('!1'!I25),ISERROR('!1'!I25)),"",'!1'!I25)</f>
        <v/>
      </c>
      <c r="J20" s="56" t="str">
        <f>IF(OR(ISBLANK('!1'!J25),ISERROR('!1'!J25)),"",'!1'!J25)</f>
        <v xml:space="preserve">r </v>
      </c>
      <c r="K20" s="112">
        <f>IF(OR(ISBLANK('!1'!K25),ISERROR('!1'!K25)),"",'!1'!K25)</f>
        <v>0.10125369997875454</v>
      </c>
      <c r="L20" s="403">
        <f>IF(OR(ISBLANK('!1'!L25),ISERROR('!1'!L25)),"",'!1'!L25)</f>
        <v>8</v>
      </c>
      <c r="M20" s="64">
        <f>IF(OR(ISBLANK('!1'!M25),ISERROR('!1'!M25)),"",'!1'!M25)</f>
        <v>0.28786817035245016</v>
      </c>
      <c r="N20" s="64">
        <f>IF(OR(ISBLANK('!1'!N25),ISERROR('!1'!N25)),"",'!1'!N25)</f>
        <v>0.78076440660551283</v>
      </c>
      <c r="O20" s="21" t="str">
        <f>IF(OR(ISBLANK('!1'!O25),ISERROR('!1'!O25)),"",'!1'!O25)</f>
        <v/>
      </c>
      <c r="P20" s="21" t="str">
        <f>IF(OR(ISBLANK('!1'!P25),ISERROR('!1'!P25)),"",'!1'!P25)</f>
        <v/>
      </c>
      <c r="Q20" s="360" t="str">
        <f>IF(OR(ISBLANK('!1'!Q25),ISERROR('!1'!Q25)),"",'!1'!Q25)</f>
        <v/>
      </c>
      <c r="R20" s="360" t="str">
        <f>IF(OR(ISBLANK('!1'!R25),ISERROR('!1'!R25)),"",'!1'!R25)</f>
        <v/>
      </c>
      <c r="V20" s="868"/>
      <c r="W20" s="868"/>
      <c r="X20" s="868"/>
      <c r="Y20" s="868"/>
      <c r="Z20" s="868"/>
    </row>
    <row r="21" spans="1:26" s="360" customFormat="1" ht="12.75" customHeight="1" x14ac:dyDescent="0.2">
      <c r="A21" s="360" t="str">
        <f>IF(OR(ISBLANK('!1'!A26),ISERROR('!1'!A26)),"",'!1'!A26)</f>
        <v/>
      </c>
      <c r="B21" s="389">
        <f>IF(OR(ISBLANK('!1'!B23),ISERROR('!1'!B23)),"",'!1'!B23)</f>
        <v>9</v>
      </c>
      <c r="C21" s="390">
        <v>0.83</v>
      </c>
      <c r="D21" s="390">
        <v>1</v>
      </c>
      <c r="E21" s="391">
        <f>IF(OR(ISBLANK('!1'!E23),ISERROR('!1'!E23)),"",'!1'!E23)</f>
        <v>-0.17000000000000004</v>
      </c>
      <c r="F21" s="360" t="str">
        <f>IF(OR(ISBLANK('!1'!F23),ISERROR('!1'!F23)),"",'!1'!F23)</f>
        <v/>
      </c>
      <c r="G21" s="360" t="str">
        <f>IF(OR(ISBLANK('!1'!G23),ISERROR('!1'!G23)),"",'!1'!G23)</f>
        <v/>
      </c>
      <c r="H21" s="361" t="str">
        <f>IF(OR(ISBLANK('!1'!H26),ISERROR('!1'!H26)),"",'!1'!H26)</f>
        <v/>
      </c>
      <c r="I21" s="320" t="str">
        <f>IF(OR(ISBLANK('!1'!I26),ISERROR('!1'!I26)),"",'!1'!I26)</f>
        <v/>
      </c>
      <c r="J21" s="360" t="str">
        <f>IF(OR(ISBLANK('!1'!J26),ISERROR('!1'!J26)),"",'!1'!J26)</f>
        <v/>
      </c>
      <c r="K21" s="360" t="str">
        <f>IF(OR(ISBLANK('!1'!K26),ISERROR('!1'!K26)),"",'!1'!K26)</f>
        <v/>
      </c>
      <c r="L21" s="360" t="str">
        <f>IF(OR(ISBLANK('!1'!L26),ISERROR('!1'!L26)),"",'!1'!L26)</f>
        <v/>
      </c>
      <c r="M21" s="360" t="str">
        <f>IF(OR(ISBLANK('!1'!M26),ISERROR('!1'!M26)),"",'!1'!M26)</f>
        <v/>
      </c>
      <c r="N21" s="360" t="str">
        <f>IF(OR(ISBLANK('!1'!N26),ISERROR('!1'!N26)),"",'!1'!N26)</f>
        <v/>
      </c>
      <c r="O21" s="360" t="str">
        <f>IF(OR(ISBLANK('!1'!O26),ISERROR('!1'!O26)),"",'!1'!O26)</f>
        <v/>
      </c>
      <c r="P21" s="360" t="str">
        <f>IF(OR(ISBLANK('!1'!P26),ISERROR('!1'!P26)),"",'!1'!P26)</f>
        <v/>
      </c>
      <c r="Q21" s="360" t="str">
        <f>IF(OR(ISBLANK('!1'!Q26),ISERROR('!1'!Q26)),"",'!1'!Q26)</f>
        <v/>
      </c>
      <c r="R21" s="360" t="str">
        <f>IF(OR(ISBLANK('!1'!R26),ISERROR('!1'!R26)),"",'!1'!R26)</f>
        <v/>
      </c>
      <c r="V21" s="868"/>
      <c r="W21" s="868"/>
      <c r="X21" s="868"/>
      <c r="Y21" s="868"/>
      <c r="Z21" s="868"/>
    </row>
    <row r="22" spans="1:26" s="360" customFormat="1" ht="12.75" customHeight="1" thickBot="1" x14ac:dyDescent="0.25">
      <c r="A22" s="360" t="str">
        <f>IF(OR(ISBLANK('!1'!A27),ISERROR('!1'!A27)),"",'!1'!A27)</f>
        <v/>
      </c>
      <c r="B22" s="389">
        <f>IF(OR(ISBLANK('!1'!B24),ISERROR('!1'!B24)),"",'!1'!B24)</f>
        <v>10</v>
      </c>
      <c r="C22" s="390">
        <v>1.03</v>
      </c>
      <c r="D22" s="390">
        <v>0.86</v>
      </c>
      <c r="E22" s="391">
        <f>IF(OR(ISBLANK('!1'!E24),ISERROR('!1'!E24)),"",'!1'!E24)</f>
        <v>0.17000000000000004</v>
      </c>
      <c r="F22" s="360" t="str">
        <f>IF(OR(ISBLANK('!1'!F24),ISERROR('!1'!F24)),"",'!1'!F24)</f>
        <v/>
      </c>
      <c r="G22" s="360" t="str">
        <f>IF(OR(ISBLANK('!1'!G24),ISERROR('!1'!G24)),"",'!1'!G24)</f>
        <v/>
      </c>
      <c r="H22" s="361" t="str">
        <f>IF(OR(ISBLANK('!1'!H27),ISERROR('!1'!H27)),"",'!1'!H27)</f>
        <v/>
      </c>
      <c r="I22" s="320" t="str">
        <f>IF(OR(ISBLANK('!1'!I27),ISERROR('!1'!I27)),"",'!1'!I27)</f>
        <v>3.D</v>
      </c>
      <c r="J22" s="90" t="str">
        <f>IF(OR(ISBLANK('!1'!J27),ISERROR('!1'!J27)),"",'!1'!J27)</f>
        <v>Contraste</v>
      </c>
      <c r="K22" s="21"/>
      <c r="L22" s="404"/>
      <c r="M22" s="21" t="str">
        <f>IF(OR(ISBLANK('!1'!M27),ISERROR('!1'!M27)),"",'!1'!M27)</f>
        <v/>
      </c>
      <c r="N22" s="21" t="str">
        <f>IF(OR(ISBLANK('!1'!N27),ISERROR('!1'!N27)),"",'!1'!N27)</f>
        <v/>
      </c>
      <c r="O22" s="21" t="str">
        <f>IF(OR(ISBLANK('!1'!O27),ISERROR('!1'!O27)),"",'!1'!O27)</f>
        <v/>
      </c>
      <c r="P22" s="21" t="str">
        <f>IF(OR(ISBLANK('!1'!P27),ISERROR('!1'!P27)),"",'!1'!P27)</f>
        <v/>
      </c>
      <c r="Q22" s="360" t="str">
        <f>IF(OR(ISBLANK('!1'!Q27),ISERROR('!1'!Q27)),"",'!1'!Q27)</f>
        <v/>
      </c>
      <c r="R22" s="360" t="str">
        <f>IF(OR(ISBLANK('!1'!R27),ISERROR('!1'!R27)),"",'!1'!R27)</f>
        <v/>
      </c>
      <c r="V22" s="868"/>
      <c r="W22" s="868"/>
      <c r="X22" s="868"/>
      <c r="Y22" s="868"/>
      <c r="Z22" s="868"/>
    </row>
    <row r="23" spans="1:26" s="360" customFormat="1" ht="12.75" customHeight="1" x14ac:dyDescent="0.2">
      <c r="A23" s="360" t="str">
        <f>IF(OR(ISBLANK('!1'!A28),ISERROR('!1'!A28)),"",'!1'!A28)</f>
        <v/>
      </c>
      <c r="B23" s="389">
        <f>IF(OR(ISBLANK('!1'!B25),ISERROR('!1'!B25)),"",'!1'!B25)</f>
        <v>11</v>
      </c>
      <c r="C23" s="405"/>
      <c r="D23" s="405"/>
      <c r="E23" s="391" t="str">
        <f>IF(OR(ISBLANK('!1'!E25),ISERROR('!1'!E25)),"",'!1'!E25)</f>
        <v/>
      </c>
      <c r="F23" s="360" t="str">
        <f>IF(OR(ISBLANK('!1'!F25),ISERROR('!1'!F25)),"",'!1'!F25)</f>
        <v/>
      </c>
      <c r="G23" s="360" t="str">
        <f>IF(OR(ISBLANK('!1'!G25),ISERROR('!1'!G25)),"",'!1'!G25)</f>
        <v/>
      </c>
      <c r="H23" s="361" t="str">
        <f>IF(OR(ISBLANK('!1'!H28),ISERROR('!1'!H28)),"",'!1'!H28)</f>
        <v/>
      </c>
      <c r="I23" s="320" t="str">
        <f>IF(OR(ISBLANK('!1'!I28),ISERROR('!1'!I28)),"",'!1'!I28)</f>
        <v/>
      </c>
      <c r="J23" s="406" t="str">
        <f>IF(OR(ISBLANK('!1'!J28),ISERROR('!1'!J28)),"",'!1'!J28)</f>
        <v/>
      </c>
      <c r="K23" s="402" t="str">
        <f>IF(OR(ISBLANK('!1'!K28),ISERROR('!1'!K28)),"",'!1'!K28)</f>
        <v/>
      </c>
      <c r="L23" s="407" t="str">
        <f>IF(OR(ISBLANK('!1'!L28),ISERROR('!1'!L28)),"",'!1'!L28)</f>
        <v>Colas</v>
      </c>
      <c r="M23" s="407" t="str">
        <f>IF(OR(ISBLANK('!1'!M28),ISERROR('!1'!M28)),"",'!1'!M28)</f>
        <v>texp</v>
      </c>
      <c r="N23" s="407" t="str">
        <f>IF(OR(ISBLANK('!1'!N28),ISERROR('!1'!N28)),"",'!1'!N28)</f>
        <v xml:space="preserve">P </v>
      </c>
      <c r="O23" s="402" t="str">
        <f>IF(OR(ISBLANK('!1'!O28),ISERROR('!1'!O28)),"",'!1'!O28)</f>
        <v/>
      </c>
      <c r="P23" s="402" t="str">
        <f>IF(OR(ISBLANK('!1'!P28),ISERROR('!1'!P28)),"",'!1'!P28)</f>
        <v/>
      </c>
      <c r="Q23" s="360" t="str">
        <f>IF(OR(ISBLANK('!1'!Q28),ISERROR('!1'!Q28)),"",'!1'!Q28)</f>
        <v/>
      </c>
      <c r="R23" s="360" t="str">
        <f>IF(OR(ISBLANK('!1'!R28),ISERROR('!1'!R28)),"",'!1'!R28)</f>
        <v/>
      </c>
      <c r="V23" s="868"/>
      <c r="W23" s="868"/>
      <c r="X23" s="868"/>
      <c r="Y23" s="868"/>
      <c r="Z23" s="868"/>
    </row>
    <row r="24" spans="1:26" s="360" customFormat="1" ht="12.75" customHeight="1" thickBot="1" x14ac:dyDescent="0.25">
      <c r="A24" s="360" t="str">
        <f>IF(OR(ISBLANK('!1'!A29),ISERROR('!1'!A29)),"",'!1'!A29)</f>
        <v/>
      </c>
      <c r="B24" s="389">
        <f>IF(OR(ISBLANK('!1'!B26),ISERROR('!1'!B26)),"",'!1'!B26)</f>
        <v>12</v>
      </c>
      <c r="C24" s="408"/>
      <c r="D24" s="408"/>
      <c r="E24" s="391" t="str">
        <f>IF(OR(ISBLANK('!1'!E26),ISERROR('!1'!E26)),"",'!1'!E26)</f>
        <v/>
      </c>
      <c r="F24" s="360" t="str">
        <f>IF(OR(ISBLANK('!1'!F26),ISERROR('!1'!F26)),"",'!1'!F26)</f>
        <v/>
      </c>
      <c r="G24" s="360" t="str">
        <f>IF(OR(ISBLANK('!1'!G26),ISERROR('!1'!G26)),"",'!1'!G26)</f>
        <v/>
      </c>
      <c r="H24" s="361" t="str">
        <f>IF(OR(ISBLANK('!1'!H29),ISERROR('!1'!H29)),"",'!1'!H29)</f>
        <v/>
      </c>
      <c r="I24" s="320" t="str">
        <f>IF(OR(ISBLANK('!1'!I29),ISERROR('!1'!I29)),"",'!1'!I29)</f>
        <v/>
      </c>
      <c r="J24" s="882" t="str">
        <f>IF(OR(ISBLANK('!1'!J29),ISERROR('!1'!J29)),"",'!1'!J29)</f>
        <v>Test de Student</v>
      </c>
      <c r="K24" s="883"/>
      <c r="L24" s="409">
        <v>2</v>
      </c>
      <c r="M24" s="74">
        <f>IF(OR(ISBLANK('!1'!M29),ISERROR('!1'!M29)),"",'!1'!M29)</f>
        <v>2.0547119968274465</v>
      </c>
      <c r="N24" s="74">
        <f>IF(OR(ISBLANK('!1'!N29),ISERROR('!1'!N29)),"",'!1'!N29)</f>
        <v>7.0077402793783189E-2</v>
      </c>
      <c r="O24" s="620" t="str">
        <f>IF(OR(ISBLANK('!1'!O29),ISERROR('!1'!O29)),"",'!1'!O29)</f>
        <v/>
      </c>
      <c r="P24" s="88"/>
      <c r="Q24" s="410"/>
      <c r="R24" s="360" t="str">
        <f>IF(OR(ISBLANK('!1'!R29),ISERROR('!1'!R29)),"",'!1'!R29)</f>
        <v/>
      </c>
      <c r="V24" s="868"/>
      <c r="W24" s="868"/>
      <c r="X24" s="868"/>
      <c r="Y24" s="868"/>
      <c r="Z24" s="868"/>
    </row>
    <row r="25" spans="1:26" s="360" customFormat="1" ht="12.75" customHeight="1" x14ac:dyDescent="0.2">
      <c r="A25" s="360" t="str">
        <f>IF(OR(ISBLANK('!1'!A30),ISERROR('!1'!A30)),"",'!1'!A30)</f>
        <v/>
      </c>
      <c r="B25" s="389">
        <f>IF(OR(ISBLANK('!1'!B27),ISERROR('!1'!B27)),"",'!1'!B27)</f>
        <v>13</v>
      </c>
      <c r="C25" s="408"/>
      <c r="D25" s="408"/>
      <c r="E25" s="391" t="str">
        <f>IF(OR(ISBLANK('!1'!E27),ISERROR('!1'!E27)),"",'!1'!E27)</f>
        <v/>
      </c>
      <c r="F25" s="360" t="str">
        <f>IF(OR(ISBLANK('!1'!F27),ISERROR('!1'!F27)),"",'!1'!F27)</f>
        <v/>
      </c>
      <c r="G25" s="360" t="str">
        <f>IF(OR(ISBLANK('!1'!G27),ISERROR('!1'!G27)),"",'!1'!G27)</f>
        <v/>
      </c>
      <c r="H25" s="361" t="str">
        <f>IF(OR(ISBLANK('!1'!H30),ISERROR('!1'!H30)),"",'!1'!H30)</f>
        <v/>
      </c>
      <c r="I25" s="320" t="str">
        <f>IF(OR(ISBLANK('!1'!I30),ISERROR('!1'!I30)),"",'!1'!I30)</f>
        <v/>
      </c>
      <c r="J25" s="411" t="str">
        <f>IF(OR(ISBLANK('!1'!V15),ISERROR('!1'!V15)),"",'!1'!V15)</f>
        <v>La diferencia entre ambos niveles no es significativa para un nivel de error de tipo I del 5%</v>
      </c>
      <c r="M25" s="362"/>
      <c r="N25" s="412"/>
      <c r="O25" s="413"/>
      <c r="V25" s="868"/>
      <c r="W25" s="868"/>
      <c r="X25" s="868"/>
      <c r="Y25" s="868"/>
      <c r="Z25" s="868"/>
    </row>
    <row r="26" spans="1:26" s="360" customFormat="1" ht="12.75" customHeight="1" x14ac:dyDescent="0.2">
      <c r="A26" s="360" t="str">
        <f>IF(OR(ISBLANK('!1'!A31),ISERROR('!1'!A31)),"",'!1'!A31)</f>
        <v/>
      </c>
      <c r="B26" s="389">
        <f>IF(OR(ISBLANK('!1'!B28),ISERROR('!1'!B28)),"",'!1'!B28)</f>
        <v>14</v>
      </c>
      <c r="C26" s="408"/>
      <c r="D26" s="408"/>
      <c r="E26" s="391" t="str">
        <f>IF(OR(ISBLANK('!1'!E28),ISERROR('!1'!E28)),"",'!1'!E28)</f>
        <v/>
      </c>
      <c r="F26" s="360" t="str">
        <f>IF(OR(ISBLANK('!1'!F28),ISERROR('!1'!F28)),"",'!1'!F28)</f>
        <v/>
      </c>
      <c r="G26" s="360" t="str">
        <f>IF(OR(ISBLANK('!1'!G28),ISERROR('!1'!G28)),"",'!1'!G28)</f>
        <v/>
      </c>
      <c r="H26" s="361" t="str">
        <f>IF(OR(ISBLANK('!1'!H31),ISERROR('!1'!H31)),"",'!1'!H31)</f>
        <v/>
      </c>
      <c r="I26" s="320" t="str">
        <f>IF(OR(ISBLANK('!1'!I31),ISERROR('!1'!I31)),"",'!1'!I31)</f>
        <v/>
      </c>
      <c r="J26" s="414" t="str">
        <f>IF(OR(ISBLANK('!1'!J31),ISERROR('!1'!J31)),"",'!1'!J31)</f>
        <v/>
      </c>
      <c r="K26" s="415" t="str">
        <f>IF(OR(ISBLANK('!1'!K31),ISERROR('!1'!K31)),"",'!1'!K31)</f>
        <v/>
      </c>
      <c r="L26" s="360" t="str">
        <f>IF(OR(ISBLANK('!1'!L31),ISERROR('!1'!L31)),"",'!1'!L31)</f>
        <v/>
      </c>
      <c r="M26" s="416" t="str">
        <f>IF(OR(ISBLANK('!1'!M31),ISERROR('!1'!M31)),"",'!1'!M31)</f>
        <v/>
      </c>
      <c r="N26" s="360" t="str">
        <f>IF(OR(ISBLANK('!1'!N31),ISERROR('!1'!N31)),"",'!1'!N31)</f>
        <v/>
      </c>
      <c r="O26" s="360" t="str">
        <f>IF(OR(ISBLANK('!1'!O31),ISERROR('!1'!O31)),"",'!1'!O31)</f>
        <v/>
      </c>
      <c r="P26" s="360" t="str">
        <f>IF(OR(ISBLANK('!1'!P31),ISERROR('!1'!P31)),"",'!1'!P31)</f>
        <v/>
      </c>
      <c r="Q26" s="417" t="str">
        <f>IF(OR(ISBLANK('!1'!Q31),ISERROR('!1'!Q31)),"",'!1'!Q31)</f>
        <v/>
      </c>
      <c r="R26" s="360" t="str">
        <f>IF(OR(ISBLANK('!1'!R31),ISERROR('!1'!R31)),"",'!1'!R31)</f>
        <v/>
      </c>
      <c r="V26" s="868"/>
      <c r="W26" s="868"/>
      <c r="X26" s="868"/>
      <c r="Y26" s="868"/>
      <c r="Z26" s="868"/>
    </row>
    <row r="27" spans="1:26" s="360" customFormat="1" ht="12.75" customHeight="1" thickBot="1" x14ac:dyDescent="0.25">
      <c r="A27" s="360" t="str">
        <f>IF(OR(ISBLANK('!1'!A32),ISERROR('!1'!A32)),"",'!1'!A32)</f>
        <v/>
      </c>
      <c r="B27" s="389">
        <f>IF(OR(ISBLANK('!1'!B29),ISERROR('!1'!B29)),"",'!1'!B29)</f>
        <v>15</v>
      </c>
      <c r="C27" s="408"/>
      <c r="D27" s="408"/>
      <c r="E27" s="391" t="str">
        <f>IF(OR(ISBLANK('!1'!E29),ISERROR('!1'!E29)),"",'!1'!E29)</f>
        <v/>
      </c>
      <c r="F27" s="360" t="str">
        <f>IF(OR(ISBLANK('!1'!F29),ISERROR('!1'!F29)),"",'!1'!F29)</f>
        <v/>
      </c>
      <c r="G27" s="360" t="str">
        <f>IF(OR(ISBLANK('!1'!G29),ISERROR('!1'!G29)),"",'!1'!G29)</f>
        <v/>
      </c>
      <c r="H27" s="361" t="str">
        <f>IF(OR(ISBLANK('!1'!H32),ISERROR('!1'!H32)),"",'!1'!H32)</f>
        <v/>
      </c>
      <c r="I27" s="320" t="str">
        <f>IF(OR(ISBLANK('!1'!I32),ISERROR('!1'!I32)),"",'!1'!I32)</f>
        <v>3.E</v>
      </c>
      <c r="J27" s="90" t="str">
        <f>IF(OR(ISBLANK('!1'!J32),ISERROR('!1'!J32)),"",'!1'!J32)</f>
        <v>Tamaño de muestra</v>
      </c>
      <c r="K27" s="21"/>
      <c r="L27" s="21"/>
      <c r="M27" s="404" t="str">
        <f>IF(OR(ISBLANK('!1'!M32),ISERROR('!1'!M32)),"",'!1'!M32)</f>
        <v/>
      </c>
      <c r="N27" s="418" t="str">
        <f>IF(OR(ISBLANK('!1'!N32),ISERROR('!1'!N32)),"",'!1'!N32)</f>
        <v/>
      </c>
      <c r="O27" s="21" t="str">
        <f>IF(OR(ISBLANK('!1'!O32),ISERROR('!1'!O32)),"",'!1'!O32)</f>
        <v/>
      </c>
      <c r="P27" s="21" t="str">
        <f>IF(OR(ISBLANK('!1'!P32),ISERROR('!1'!P32)),"",'!1'!P32)</f>
        <v/>
      </c>
      <c r="Q27" s="360" t="str">
        <f>IF(OR(ISBLANK('!1'!Q32),ISERROR('!1'!Q32)),"",'!1'!Q32)</f>
        <v/>
      </c>
      <c r="R27" s="360" t="str">
        <f>IF(OR(ISBLANK('!1'!R32),ISERROR('!1'!R32)),"",'!1'!R32)</f>
        <v/>
      </c>
      <c r="V27" s="868"/>
      <c r="W27" s="868"/>
      <c r="X27" s="868"/>
      <c r="Y27" s="868"/>
      <c r="Z27" s="868"/>
    </row>
    <row r="28" spans="1:26" s="360" customFormat="1" ht="12.75" customHeight="1" x14ac:dyDescent="0.2">
      <c r="A28" s="360" t="str">
        <f>IF(OR(ISBLANK('!1'!A33),ISERROR('!1'!A33)),"",'!1'!A33)</f>
        <v/>
      </c>
      <c r="B28" s="389">
        <f>IF(OR(ISBLANK('!1'!B30),ISERROR('!1'!B30)),"",'!1'!B30)</f>
        <v>16</v>
      </c>
      <c r="C28" s="408"/>
      <c r="D28" s="408"/>
      <c r="E28" s="391" t="str">
        <f>IF(OR(ISBLANK('!1'!E30),ISERROR('!1'!E30)),"",'!1'!E30)</f>
        <v/>
      </c>
      <c r="F28" s="360" t="str">
        <f>IF(OR(ISBLANK('!1'!F30),ISERROR('!1'!F30)),"",'!1'!F30)</f>
        <v/>
      </c>
      <c r="G28" s="360" t="str">
        <f>IF(OR(ISBLANK('!1'!G30),ISERROR('!1'!G30)),"",'!1'!G30)</f>
        <v/>
      </c>
      <c r="H28" s="361" t="str">
        <f>IF(OR(ISBLANK('!1'!H33),ISERROR('!1'!H33)),"",'!1'!H33)</f>
        <v/>
      </c>
      <c r="I28" s="361" t="str">
        <f>IF(OR(ISBLANK('!1'!I33),ISERROR('!1'!I33)),"",'!1'!I33)</f>
        <v/>
      </c>
      <c r="J28" s="360" t="str">
        <f>IF(OR(ISBLANK('!1'!J33),ISERROR('!1'!J33)),"",'!1'!J33)</f>
        <v>Error de tipo I</v>
      </c>
      <c r="L28" s="419" t="str">
        <f>IF(OR(ISBLANK('!1'!L33),ISERROR('!1'!L33)),"",'!1'!L33)</f>
        <v>a =</v>
      </c>
      <c r="M28" s="420">
        <v>0.05</v>
      </c>
      <c r="O28" s="387" t="s">
        <v>295</v>
      </c>
      <c r="P28" s="421">
        <f>IF(OR(ISBLANK('!1'!O33),ISERROR('!1'!O33)),"",'!1'!O33)</f>
        <v>2.2621571627982053</v>
      </c>
      <c r="Q28" s="417" t="str">
        <f>IF(OR(ISBLANK('!1'!Q33),ISERROR('!1'!Q33)),"",'!1'!Q33)</f>
        <v/>
      </c>
      <c r="R28" s="360" t="str">
        <f>IF(OR(ISBLANK('!1'!R33),ISERROR('!1'!R33)),"",'!1'!R33)</f>
        <v/>
      </c>
      <c r="V28" s="868"/>
      <c r="W28" s="868"/>
      <c r="X28" s="868"/>
      <c r="Y28" s="868"/>
      <c r="Z28" s="868"/>
    </row>
    <row r="29" spans="1:26" s="360" customFormat="1" ht="12.75" customHeight="1" x14ac:dyDescent="0.2">
      <c r="A29" s="360" t="str">
        <f>IF(OR(ISBLANK('!1'!A34),ISERROR('!1'!A34)),"",'!1'!A34)</f>
        <v/>
      </c>
      <c r="B29" s="389">
        <f>IF(OR(ISBLANK('!1'!B31),ISERROR('!1'!B31)),"",'!1'!B31)</f>
        <v>17</v>
      </c>
      <c r="C29" s="408"/>
      <c r="D29" s="408"/>
      <c r="E29" s="391" t="str">
        <f>IF(OR(ISBLANK('!1'!E31),ISERROR('!1'!E31)),"",'!1'!E31)</f>
        <v/>
      </c>
      <c r="F29" s="360" t="str">
        <f>IF(OR(ISBLANK('!1'!F31),ISERROR('!1'!F31)),"",'!1'!F31)</f>
        <v/>
      </c>
      <c r="G29" s="360" t="str">
        <f>IF(OR(ISBLANK('!1'!G31),ISERROR('!1'!G31)),"",'!1'!G31)</f>
        <v/>
      </c>
      <c r="H29" s="361" t="str">
        <f>IF(OR(ISBLANK('!1'!H34),ISERROR('!1'!H34)),"",'!1'!H34)</f>
        <v/>
      </c>
      <c r="I29" s="361" t="str">
        <f>IF(OR(ISBLANK('!1'!I34),ISERROR('!1'!I34)),"",'!1'!I34)</f>
        <v/>
      </c>
      <c r="J29" s="360" t="str">
        <f>IF(OR(ISBLANK('!1'!J34),ISERROR('!1'!J34)),"",'!1'!J34)</f>
        <v>Potencia deseada</v>
      </c>
      <c r="L29" s="419" t="str">
        <f>IF(OR(ISBLANK('!1'!L34),ISERROR('!1'!L34)),"",'!1'!L34)</f>
        <v>1-b =</v>
      </c>
      <c r="M29" s="422">
        <v>0.85</v>
      </c>
      <c r="O29" s="387" t="s">
        <v>296</v>
      </c>
      <c r="P29" s="421">
        <f>IF(OR(ISBLANK('!1'!O34),ISERROR('!1'!O34)),"",'!1'!O34)</f>
        <v>1.0997161963946571</v>
      </c>
      <c r="Q29" s="360" t="str">
        <f>IF(OR(ISBLANK('!1'!Q34),ISERROR('!1'!Q34)),"",'!1'!Q34)</f>
        <v/>
      </c>
      <c r="R29" s="360" t="str">
        <f>IF(OR(ISBLANK('!1'!R34),ISERROR('!1'!R34)),"",'!1'!R34)</f>
        <v/>
      </c>
      <c r="V29" s="868"/>
      <c r="W29" s="868"/>
      <c r="X29" s="868"/>
      <c r="Y29" s="868"/>
      <c r="Z29" s="868"/>
    </row>
    <row r="30" spans="1:26" s="360" customFormat="1" ht="12.75" customHeight="1" x14ac:dyDescent="0.2">
      <c r="A30" s="360" t="str">
        <f>IF(OR(ISBLANK('!1'!A35),ISERROR('!1'!A35)),"",'!1'!A35)</f>
        <v/>
      </c>
      <c r="B30" s="389">
        <f>IF(OR(ISBLANK('!1'!B32),ISERROR('!1'!B32)),"",'!1'!B32)</f>
        <v>18</v>
      </c>
      <c r="C30" s="408"/>
      <c r="D30" s="408"/>
      <c r="E30" s="391" t="str">
        <f>IF(OR(ISBLANK('!1'!E32),ISERROR('!1'!E32)),"",'!1'!E32)</f>
        <v/>
      </c>
      <c r="F30" s="360" t="str">
        <f>IF(OR(ISBLANK('!1'!F32),ISERROR('!1'!F32)),"",'!1'!F32)</f>
        <v/>
      </c>
      <c r="G30" s="360" t="str">
        <f>IF(OR(ISBLANK('!1'!G32),ISERROR('!1'!G32)),"",'!1'!G32)</f>
        <v/>
      </c>
      <c r="H30" s="361" t="str">
        <f>IF(OR(ISBLANK('!1'!H35),ISERROR('!1'!H35)),"",'!1'!H35)</f>
        <v/>
      </c>
      <c r="I30" s="361" t="str">
        <f>IF(OR(ISBLANK('!1'!I35),ISERROR('!1'!I35)),"",'!1'!I35)</f>
        <v/>
      </c>
      <c r="J30" s="360" t="str">
        <f>IF(OR(ISBLANK('!1'!J35),ISERROR('!1'!J35)),"",'!1'!J35)</f>
        <v>Diferencia a detectar</v>
      </c>
      <c r="L30" s="423" t="str">
        <f>IF(OR(ISBLANK('!1'!L35),ISERROR('!1'!L35)),"",'!1'!L35)</f>
        <v>d =</v>
      </c>
      <c r="M30" s="424">
        <v>0.05</v>
      </c>
      <c r="N30" s="425" t="str">
        <f>IF(OR(ISBLANK('!1'!N35),ISERROR('!1'!N35)),"",'!1'!N35)</f>
        <v/>
      </c>
      <c r="O30" s="387"/>
      <c r="P30" s="426"/>
      <c r="Q30" s="360" t="str">
        <f>IF(OR(ISBLANK('!1'!Q35),ISERROR('!1'!Q35)),"",'!1'!Q35)</f>
        <v/>
      </c>
      <c r="R30" s="360" t="str">
        <f>IF(OR(ISBLANK('!1'!R35),ISERROR('!1'!R35)),"",'!1'!R35)</f>
        <v/>
      </c>
      <c r="V30" s="868"/>
      <c r="W30" s="868"/>
      <c r="X30" s="868"/>
      <c r="Y30" s="868"/>
      <c r="Z30" s="868"/>
    </row>
    <row r="31" spans="1:26" s="360" customFormat="1" ht="12.75" customHeight="1" x14ac:dyDescent="0.2">
      <c r="A31" s="360" t="str">
        <f>IF(OR(ISBLANK('!1'!A36),ISERROR('!1'!A36)),"",'!1'!A36)</f>
        <v/>
      </c>
      <c r="B31" s="389">
        <f>IF(OR(ISBLANK('!1'!B33),ISERROR('!1'!B33)),"",'!1'!B33)</f>
        <v>19</v>
      </c>
      <c r="C31" s="408"/>
      <c r="D31" s="408"/>
      <c r="E31" s="391" t="str">
        <f>IF(OR(ISBLANK('!1'!E33),ISERROR('!1'!E33)),"",'!1'!E33)</f>
        <v/>
      </c>
      <c r="F31" s="360" t="str">
        <f>IF(OR(ISBLANK('!1'!F33),ISERROR('!1'!F33)),"",'!1'!F33)</f>
        <v/>
      </c>
      <c r="G31" s="360" t="str">
        <f>IF(OR(ISBLANK('!1'!G33),ISERROR('!1'!G33)),"",'!1'!G33)</f>
        <v/>
      </c>
      <c r="H31" s="361" t="str">
        <f>IF(OR(ISBLANK('!1'!H36),ISERROR('!1'!H36)),"",'!1'!H36)</f>
        <v/>
      </c>
      <c r="M31" s="427" t="str">
        <f>IF(OR(ISBLANK('!1'!M36),ISERROR('!1'!M36)),"",'!1'!M36)</f>
        <v>IC -</v>
      </c>
      <c r="N31" s="427" t="str">
        <f>IF(OR(ISBLANK('!1'!N36),ISERROR('!1'!N36)),"",'!1'!N36)</f>
        <v>IC+</v>
      </c>
      <c r="O31" s="387"/>
      <c r="P31" s="428" t="str">
        <f>IF(OR(ISBLANK('!1'!O36),ISERROR('!1'!O36)),"",'!1'!O36)</f>
        <v/>
      </c>
      <c r="V31" s="868"/>
      <c r="W31" s="868"/>
      <c r="X31" s="868"/>
      <c r="Y31" s="868"/>
      <c r="Z31" s="868"/>
    </row>
    <row r="32" spans="1:26" s="360" customFormat="1" ht="12.75" customHeight="1" x14ac:dyDescent="0.2">
      <c r="A32" s="360" t="str">
        <f>IF(OR(ISBLANK('!1'!A37),ISERROR('!1'!A37)),"",'!1'!A37)</f>
        <v/>
      </c>
      <c r="B32" s="389">
        <f>IF(OR(ISBLANK('!1'!B34),ISERROR('!1'!B34)),"",'!1'!B34)</f>
        <v>20</v>
      </c>
      <c r="C32" s="429"/>
      <c r="D32" s="408"/>
      <c r="E32" s="391" t="str">
        <f>IF(OR(ISBLANK('!1'!E34),ISERROR('!1'!E34)),"",'!1'!E34)</f>
        <v/>
      </c>
      <c r="F32" s="360" t="str">
        <f>IF(OR(ISBLANK('!1'!F34),ISERROR('!1'!F34)),"",'!1'!F34)</f>
        <v/>
      </c>
      <c r="G32" s="360" t="str">
        <f>IF(OR(ISBLANK('!1'!G34),ISERROR('!1'!G34)),"",'!1'!G34)</f>
        <v/>
      </c>
      <c r="H32" s="361" t="str">
        <f>IF(OR(ISBLANK('!1'!H37),ISERROR('!1'!H37)),"",'!1'!H37)</f>
        <v/>
      </c>
      <c r="I32" s="361" t="str">
        <f>IF(OR(ISBLANK('!1'!I36),ISERROR('!1'!I36)),"",'!1'!I36)</f>
        <v/>
      </c>
      <c r="J32" s="360" t="str">
        <f>IF(OR(ISBLANK('!1'!J37),ISERROR('!1'!J37)),"",'!1'!J37)</f>
        <v xml:space="preserve">IC al error </v>
      </c>
      <c r="K32" s="430" t="str">
        <f>IF(OR(ISBLANK('!1'!K37),ISERROR('!1'!K37)),"",'!1'!K37)</f>
        <v>b</v>
      </c>
      <c r="L32" s="417" t="s">
        <v>290</v>
      </c>
      <c r="M32" s="72">
        <f>IF(OR(ISBLANK('!1'!M37),ISERROR('!1'!M37)),"",'!1'!M37)</f>
        <v>-9.6718652774616429E-2</v>
      </c>
      <c r="N32" s="72">
        <f>IF(OR(ISBLANK('!1'!N37),ISERROR('!1'!N37)),"",'!1'!N37)</f>
        <v>-2.92813472253836E-2</v>
      </c>
      <c r="O32" s="431" t="str">
        <f>IF(OR(ISBLANK('!1'!O37),ISERROR('!1'!O37)),"",'!1'!O37)</f>
        <v>H0 No Fiable</v>
      </c>
      <c r="V32" s="868"/>
      <c r="W32" s="868"/>
      <c r="X32" s="868"/>
      <c r="Y32" s="868"/>
      <c r="Z32" s="868"/>
    </row>
    <row r="33" spans="1:26" s="360" customFormat="1" ht="12.75" customHeight="1" x14ac:dyDescent="0.2">
      <c r="A33" s="360" t="str">
        <f>IF(OR(ISBLANK('!1'!A38),ISERROR('!1'!A38)),"",'!1'!A38)</f>
        <v/>
      </c>
      <c r="B33" s="389">
        <f>IF(OR(ISBLANK('!1'!B35),ISERROR('!1'!B35)),"",'!1'!B35)</f>
        <v>21</v>
      </c>
      <c r="C33" s="429"/>
      <c r="D33" s="408"/>
      <c r="E33" s="391" t="str">
        <f>IF(OR(ISBLANK('!1'!E35),ISERROR('!1'!E35)),"",'!1'!E35)</f>
        <v/>
      </c>
      <c r="F33" s="360" t="str">
        <f>IF(OR(ISBLANK('!1'!F35),ISERROR('!1'!F35)),"",'!1'!F35)</f>
        <v/>
      </c>
      <c r="G33" s="360" t="str">
        <f>IF(OR(ISBLANK('!1'!G35),ISERROR('!1'!G35)),"",'!1'!G35)</f>
        <v/>
      </c>
      <c r="H33" s="360" t="str">
        <f>IF(OR(ISBLANK('!1'!H38),ISERROR('!1'!H38)),"",'!1'!H38)</f>
        <v/>
      </c>
      <c r="I33" s="361" t="str">
        <f>IF(OR(ISBLANK('!1'!I37),ISERROR('!1'!I37)),"",'!1'!I37)</f>
        <v/>
      </c>
      <c r="J33" s="410" t="s">
        <v>195</v>
      </c>
      <c r="L33" s="423"/>
      <c r="M33" s="110">
        <f>IF(OR(ISBLANK('!1'!M38),ISERROR('!1'!M38)),"",'!1'!M38)</f>
        <v>43</v>
      </c>
      <c r="N33" s="366" t="str">
        <f>IF(OR(ISBLANK('!1'!N38),ISERROR('!1'!N38)),"",'!1'!N38)</f>
        <v>n≥</v>
      </c>
      <c r="O33" s="428">
        <f>IF(OR(ISBLANK('!1'!O38),ISERROR('!1'!O38)),"",'!1'!O38)</f>
        <v>42.501266933681848</v>
      </c>
      <c r="V33" s="868"/>
      <c r="W33" s="868"/>
      <c r="X33" s="868"/>
      <c r="Y33" s="868"/>
      <c r="Z33" s="868"/>
    </row>
    <row r="34" spans="1:26" s="360" customFormat="1" ht="12.75" customHeight="1" x14ac:dyDescent="0.2">
      <c r="A34" s="360" t="str">
        <f>IF(OR(ISBLANK('!1'!A39),ISERROR('!1'!A39)),"",'!1'!A39)</f>
        <v/>
      </c>
      <c r="B34" s="389">
        <f>IF(OR(ISBLANK('!1'!B36),ISERROR('!1'!B36)),"",'!1'!B36)</f>
        <v>22</v>
      </c>
      <c r="C34" s="429"/>
      <c r="D34" s="408"/>
      <c r="E34" s="391" t="str">
        <f>IF(OR(ISBLANK('!1'!E36),ISERROR('!1'!E36)),"",'!1'!E36)</f>
        <v/>
      </c>
      <c r="F34" s="360" t="str">
        <f>IF(OR(ISBLANK('!1'!F36),ISERROR('!1'!F36)),"",'!1'!F36)</f>
        <v/>
      </c>
      <c r="G34" s="360" t="str">
        <f>IF(OR(ISBLANK('!1'!G36),ISERROR('!1'!G36)),"",'!1'!G36)</f>
        <v/>
      </c>
      <c r="H34" s="360" t="str">
        <f>IF(OR(ISBLANK('!1'!H39),ISERROR('!1'!H39)),"",'!1'!H39)</f>
        <v/>
      </c>
      <c r="R34" s="360" t="str">
        <f>IF(OR(ISBLANK('!1'!R39),ISERROR('!1'!R39)),"",'!1'!R39)</f>
        <v/>
      </c>
      <c r="V34" s="868"/>
      <c r="W34" s="868"/>
      <c r="X34" s="868"/>
      <c r="Y34" s="868"/>
      <c r="Z34" s="868"/>
    </row>
    <row r="35" spans="1:26" s="360" customFormat="1" ht="12.75" customHeight="1" x14ac:dyDescent="0.2">
      <c r="A35" s="360" t="str">
        <f>IF(OR(ISBLANK('!1'!A40),ISERROR('!1'!A40)),"",'!1'!A40)</f>
        <v/>
      </c>
      <c r="B35" s="389">
        <f>IF(OR(ISBLANK('!1'!B37),ISERROR('!1'!B37)),"",'!1'!B37)</f>
        <v>23</v>
      </c>
      <c r="C35" s="429"/>
      <c r="D35" s="408"/>
      <c r="E35" s="391" t="str">
        <f>IF(OR(ISBLANK('!1'!E37),ISERROR('!1'!E37)),"",'!1'!E37)</f>
        <v/>
      </c>
      <c r="F35" s="360" t="str">
        <f>IF(OR(ISBLANK('!1'!F37),ISERROR('!1'!F37)),"",'!1'!F37)</f>
        <v/>
      </c>
      <c r="G35" s="360" t="str">
        <f>IF(OR(ISBLANK('!1'!G37),ISERROR('!1'!G37)),"",'!1'!G37)</f>
        <v/>
      </c>
      <c r="H35" s="360" t="str">
        <f>IF(OR(ISBLANK('!1'!H40),ISERROR('!1'!H40)),"",'!1'!H40)</f>
        <v/>
      </c>
      <c r="I35" s="612"/>
      <c r="J35" s="612"/>
      <c r="K35" s="613"/>
      <c r="L35" s="613"/>
      <c r="M35" s="613"/>
      <c r="N35" s="607"/>
      <c r="O35" s="607"/>
      <c r="V35" s="868"/>
      <c r="W35" s="868"/>
      <c r="X35" s="868"/>
      <c r="Y35" s="868"/>
      <c r="Z35" s="868"/>
    </row>
    <row r="36" spans="1:26" s="360" customFormat="1" ht="12.75" customHeight="1" x14ac:dyDescent="0.2">
      <c r="A36" s="360" t="str">
        <f>IF(OR(ISBLANK('!1'!A41),ISERROR('!1'!A41)),"",'!1'!A41)</f>
        <v/>
      </c>
      <c r="B36" s="389">
        <f>IF(OR(ISBLANK('!1'!B38),ISERROR('!1'!B38)),"",'!1'!B38)</f>
        <v>24</v>
      </c>
      <c r="C36" s="408"/>
      <c r="D36" s="408"/>
      <c r="E36" s="391" t="str">
        <f>IF(OR(ISBLANK('!1'!E38),ISERROR('!1'!E38)),"",'!1'!E38)</f>
        <v/>
      </c>
      <c r="F36" s="360" t="str">
        <f>IF(OR(ISBLANK('!1'!F38),ISERROR('!1'!F38)),"",'!1'!F38)</f>
        <v/>
      </c>
      <c r="G36" s="360" t="str">
        <f>IF(OR(ISBLANK('!1'!G38),ISERROR('!1'!G38)),"",'!1'!G38)</f>
        <v/>
      </c>
      <c r="H36" s="360" t="str">
        <f>IF(OR(ISBLANK('!1'!H41),ISERROR('!1'!H41)),"",'!1'!H41)</f>
        <v/>
      </c>
      <c r="J36" s="614"/>
      <c r="K36" s="613"/>
      <c r="L36" s="613"/>
      <c r="M36" s="613"/>
      <c r="N36" s="615"/>
      <c r="O36" s="615"/>
      <c r="V36" s="868"/>
      <c r="W36" s="868"/>
      <c r="X36" s="868"/>
      <c r="Y36" s="868"/>
      <c r="Z36" s="868"/>
    </row>
    <row r="37" spans="1:26" s="360" customFormat="1" ht="12.75" customHeight="1" x14ac:dyDescent="0.2">
      <c r="A37" s="360" t="str">
        <f>IF(OR(ISBLANK('!1'!A42),ISERROR('!1'!A42)),"",'!1'!A42)</f>
        <v/>
      </c>
      <c r="B37" s="389">
        <f>IF(OR(ISBLANK('!1'!B39),ISERROR('!1'!B39)),"",'!1'!B39)</f>
        <v>25</v>
      </c>
      <c r="C37" s="408"/>
      <c r="D37" s="408"/>
      <c r="E37" s="391" t="str">
        <f>IF(OR(ISBLANK('!1'!E39),ISERROR('!1'!E39)),"",'!1'!E39)</f>
        <v/>
      </c>
      <c r="F37" s="360" t="str">
        <f>IF(OR(ISBLANK('!1'!F39),ISERROR('!1'!F39)),"",'!1'!F39)</f>
        <v/>
      </c>
      <c r="G37" s="360" t="str">
        <f>IF(OR(ISBLANK('!1'!G39),ISERROR('!1'!G39)),"",'!1'!G39)</f>
        <v/>
      </c>
      <c r="H37" s="360" t="str">
        <f>IF(OR(ISBLANK('!1'!H42),ISERROR('!1'!H42)),"",'!1'!H42)</f>
        <v/>
      </c>
      <c r="J37" s="616"/>
      <c r="K37" s="613"/>
      <c r="L37" s="613"/>
      <c r="M37" s="613"/>
      <c r="N37" s="615"/>
      <c r="O37" s="615"/>
    </row>
    <row r="38" spans="1:26" ht="12.75" customHeight="1" x14ac:dyDescent="0.2">
      <c r="A38" t="str">
        <f>IF(OR(ISBLANK('!1'!A43),ISERROR('!1'!A43)),"",'!1'!A43)</f>
        <v/>
      </c>
      <c r="B38" s="389">
        <f>IF(OR(ISBLANK('!1'!B40),ISERROR('!1'!B40)),"",'!1'!B40)</f>
        <v>26</v>
      </c>
      <c r="C38" s="408"/>
      <c r="D38" s="408"/>
      <c r="E38" s="391" t="str">
        <f>IF(OR(ISBLANK('!1'!E40),ISERROR('!1'!E40)),"",'!1'!E40)</f>
        <v/>
      </c>
      <c r="F38" s="360" t="str">
        <f>IF(OR(ISBLANK('!1'!F40),ISERROR('!1'!F40)),"",'!1'!F40)</f>
        <v/>
      </c>
      <c r="G38" s="360" t="str">
        <f>IF(OR(ISBLANK('!1'!G40),ISERROR('!1'!G40)),"",'!1'!G40)</f>
        <v/>
      </c>
      <c r="H38" t="str">
        <f>IF(OR(ISBLANK('!1'!H43),ISERROR('!1'!H43)),"",'!1'!H43)</f>
        <v/>
      </c>
      <c r="I38" s="360"/>
      <c r="J38" s="614"/>
      <c r="K38" s="613"/>
      <c r="L38" s="613"/>
      <c r="M38" s="613"/>
      <c r="N38" s="615"/>
      <c r="O38" s="432"/>
      <c r="P38" s="360"/>
      <c r="Q38" s="360"/>
      <c r="R38" s="360"/>
      <c r="S38" s="360"/>
      <c r="T38" s="360"/>
      <c r="U38" s="360"/>
    </row>
    <row r="39" spans="1:26" ht="12.75" customHeight="1" x14ac:dyDescent="0.2">
      <c r="A39" t="str">
        <f>IF(OR(ISBLANK('!1'!A44),ISERROR('!1'!A44)),"",'!1'!A44)</f>
        <v/>
      </c>
      <c r="B39" s="389">
        <f>IF(OR(ISBLANK('!1'!B41),ISERROR('!1'!B41)),"",'!1'!B41)</f>
        <v>27</v>
      </c>
      <c r="C39" s="408"/>
      <c r="D39" s="408"/>
      <c r="E39" s="391" t="str">
        <f>IF(OR(ISBLANK('!1'!E41),ISERROR('!1'!E41)),"",'!1'!E41)</f>
        <v/>
      </c>
      <c r="F39" s="360" t="str">
        <f>IF(OR(ISBLANK('!1'!F41),ISERROR('!1'!F41)),"",'!1'!F41)</f>
        <v/>
      </c>
      <c r="G39" s="360" t="str">
        <f>IF(OR(ISBLANK('!1'!G41),ISERROR('!1'!G41)),"",'!1'!G41)</f>
        <v/>
      </c>
      <c r="H39" t="str">
        <f>IF(OR(ISBLANK('!1'!H44),ISERROR('!1'!H44)),"",'!1'!H44)</f>
        <v/>
      </c>
      <c r="I39" s="360"/>
      <c r="J39" s="617"/>
      <c r="K39" s="613"/>
      <c r="L39" s="613"/>
      <c r="M39" s="613"/>
      <c r="N39" s="615"/>
      <c r="O39" s="615"/>
      <c r="P39" s="360"/>
      <c r="Q39" s="360"/>
      <c r="R39" s="360"/>
      <c r="S39" s="360"/>
      <c r="T39" s="360"/>
      <c r="U39" s="360"/>
    </row>
    <row r="40" spans="1:26" ht="12.75" customHeight="1" x14ac:dyDescent="0.2">
      <c r="A40" t="str">
        <f>IF(OR(ISBLANK('!1'!A45),ISERROR('!1'!A45)),"",'!1'!A45)</f>
        <v/>
      </c>
      <c r="B40" s="389">
        <f>IF(OR(ISBLANK('!1'!B42),ISERROR('!1'!B42)),"",'!1'!B42)</f>
        <v>28</v>
      </c>
      <c r="C40" s="424"/>
      <c r="D40" s="433"/>
      <c r="E40" s="391" t="str">
        <f>IF(OR(ISBLANK('!1'!E42),ISERROR('!1'!E42)),"",'!1'!E42)</f>
        <v/>
      </c>
      <c r="F40" t="str">
        <f>IF(OR(ISBLANK('!1'!F42),ISERROR('!1'!F42)),"",'!1'!F42)</f>
        <v/>
      </c>
      <c r="G40" t="str">
        <f>IF(OR(ISBLANK('!1'!G42),ISERROR('!1'!G42)),"",'!1'!G42)</f>
        <v/>
      </c>
      <c r="H40" t="str">
        <f>IF(OR(ISBLANK('!1'!H45),ISERROR('!1'!H45)),"",'!1'!H45)</f>
        <v/>
      </c>
      <c r="I40" s="360"/>
      <c r="J40" s="360"/>
      <c r="K40" s="360"/>
      <c r="L40" s="360"/>
      <c r="M40" s="360"/>
      <c r="N40" s="360"/>
      <c r="O40" s="360"/>
      <c r="P40" s="360"/>
      <c r="Q40" s="360"/>
      <c r="R40" s="360"/>
      <c r="S40" s="360"/>
      <c r="T40" s="360"/>
      <c r="U40" s="360"/>
    </row>
    <row r="41" spans="1:26" ht="12.75" customHeight="1" x14ac:dyDescent="0.2">
      <c r="A41" t="str">
        <f>IF(OR(ISBLANK('!1'!A46),ISERROR('!1'!A46)),"",'!1'!A46)</f>
        <v/>
      </c>
      <c r="B41" s="389">
        <f>IF(OR(ISBLANK('!1'!B43),ISERROR('!1'!B43)),"",'!1'!B43)</f>
        <v>29</v>
      </c>
      <c r="C41" s="424"/>
      <c r="D41" s="433"/>
      <c r="E41" s="391" t="str">
        <f>IF(OR(ISBLANK('!1'!E43),ISERROR('!1'!E43)),"",'!1'!E43)</f>
        <v/>
      </c>
      <c r="F41" t="str">
        <f>IF(OR(ISBLANK('!1'!F43),ISERROR('!1'!F43)),"",'!1'!F43)</f>
        <v/>
      </c>
      <c r="G41" t="str">
        <f>IF(OR(ISBLANK('!1'!G43),ISERROR('!1'!G43)),"",'!1'!G43)</f>
        <v/>
      </c>
      <c r="H41" t="str">
        <f>IF(OR(ISBLANK('!1'!H46),ISERROR('!1'!H46)),"",'!1'!H46)</f>
        <v/>
      </c>
      <c r="I41" t="str">
        <f>IF(OR(ISBLANK('!1'!I46),ISERROR('!1'!I46)),"",'!1'!I46)</f>
        <v/>
      </c>
      <c r="J41" t="str">
        <f>IF(OR(ISBLANK('!1'!J46),ISERROR('!1'!J46)),"",'!1'!J46)</f>
        <v/>
      </c>
      <c r="K41" t="str">
        <f>IF(OR(ISBLANK('!1'!K46),ISERROR('!1'!K46)),"",'!1'!K46)</f>
        <v/>
      </c>
      <c r="L41" t="str">
        <f>IF(OR(ISBLANK('!1'!L46),ISERROR('!1'!L46)),"",'!1'!L46)</f>
        <v/>
      </c>
      <c r="M41" t="str">
        <f>IF(OR(ISBLANK('!1'!M46),ISERROR('!1'!M46)),"",'!1'!M46)</f>
        <v/>
      </c>
      <c r="N41" t="str">
        <f>IF(OR(ISBLANK('!1'!N46),ISERROR('!1'!N46)),"",'!1'!N46)</f>
        <v/>
      </c>
      <c r="O41" t="str">
        <f>IF(OR(ISBLANK('!1'!O46),ISERROR('!1'!O46)),"",'!1'!O46)</f>
        <v/>
      </c>
      <c r="P41" t="str">
        <f>IF(OR(ISBLANK('!1'!P46),ISERROR('!1'!P46)),"",'!1'!P46)</f>
        <v/>
      </c>
      <c r="Q41" t="str">
        <f>IF(OR(ISBLANK('!1'!Q46),ISERROR('!1'!Q46)),"",'!1'!Q46)</f>
        <v/>
      </c>
      <c r="R41" t="str">
        <f>IF(OR(ISBLANK('!1'!R46),ISERROR('!1'!R46)),"",'!1'!R46)</f>
        <v/>
      </c>
    </row>
    <row r="42" spans="1:26" ht="12.75" customHeight="1" x14ac:dyDescent="0.2">
      <c r="A42" t="str">
        <f>IF(OR(ISBLANK('!1'!A47),ISERROR('!1'!A47)),"",'!1'!A47)</f>
        <v/>
      </c>
      <c r="B42" s="389">
        <f>IF(OR(ISBLANK('!1'!B44),ISERROR('!1'!B44)),"",'!1'!B44)</f>
        <v>30</v>
      </c>
      <c r="C42" s="424"/>
      <c r="D42" s="433"/>
      <c r="E42" s="391" t="str">
        <f>IF(OR(ISBLANK('!1'!E44),ISERROR('!1'!E44)),"",'!1'!E44)</f>
        <v/>
      </c>
      <c r="F42" t="str">
        <f>IF(OR(ISBLANK('!1'!F44),ISERROR('!1'!F44)),"",'!1'!F44)</f>
        <v/>
      </c>
      <c r="G42" t="str">
        <f>IF(OR(ISBLANK('!1'!G44),ISERROR('!1'!G44)),"",'!1'!G44)</f>
        <v/>
      </c>
      <c r="H42" t="str">
        <f>IF(OR(ISBLANK('!1'!H47),ISERROR('!1'!H47)),"",'!1'!H47)</f>
        <v/>
      </c>
      <c r="I42" t="str">
        <f>IF(OR(ISBLANK('!1'!I47),ISERROR('!1'!I47)),"",'!1'!I47)</f>
        <v/>
      </c>
      <c r="J42" t="str">
        <f>IF(OR(ISBLANK('!1'!J47),ISERROR('!1'!J47)),"",'!1'!J47)</f>
        <v/>
      </c>
      <c r="K42" t="str">
        <f>IF(OR(ISBLANK('!1'!K47),ISERROR('!1'!K47)),"",'!1'!K47)</f>
        <v/>
      </c>
      <c r="L42" t="str">
        <f>IF(OR(ISBLANK('!1'!L47),ISERROR('!1'!L47)),"",'!1'!L47)</f>
        <v/>
      </c>
      <c r="M42" t="str">
        <f>IF(OR(ISBLANK('!1'!M47),ISERROR('!1'!M47)),"",'!1'!M47)</f>
        <v/>
      </c>
      <c r="N42" t="str">
        <f>IF(OR(ISBLANK('!1'!N47),ISERROR('!1'!N47)),"",'!1'!N47)</f>
        <v/>
      </c>
      <c r="O42" t="str">
        <f>IF(OR(ISBLANK('!1'!O47),ISERROR('!1'!O47)),"",'!1'!O47)</f>
        <v/>
      </c>
      <c r="P42" t="str">
        <f>IF(OR(ISBLANK('!1'!P47),ISERROR('!1'!P47)),"",'!1'!P47)</f>
        <v/>
      </c>
      <c r="Q42" t="str">
        <f>IF(OR(ISBLANK('!1'!Q47),ISERROR('!1'!Q47)),"",'!1'!Q47)</f>
        <v/>
      </c>
      <c r="R42" t="str">
        <f>IF(OR(ISBLANK('!1'!R47),ISERROR('!1'!R47)),"",'!1'!R47)</f>
        <v/>
      </c>
    </row>
    <row r="43" spans="1:26" ht="12.75" customHeight="1" x14ac:dyDescent="0.2">
      <c r="A43" t="str">
        <f>IF(OR(ISBLANK('!1'!A48),ISERROR('!1'!A48)),"",'!1'!A48)</f>
        <v/>
      </c>
      <c r="B43" s="434">
        <f>IF(OR(ISBLANK('!1'!B45),ISERROR('!1'!B45)),"",'!1'!B45)</f>
        <v>31</v>
      </c>
      <c r="C43" s="424"/>
      <c r="D43" s="433"/>
      <c r="E43" s="391" t="str">
        <f>IF(OR(ISBLANK('!1'!E45),ISERROR('!1'!E45)),"",'!1'!E45)</f>
        <v/>
      </c>
      <c r="F43" t="str">
        <f>IF(OR(ISBLANK('!1'!F45),ISERROR('!1'!F45)),"",'!1'!F45)</f>
        <v/>
      </c>
      <c r="G43" t="str">
        <f>IF(OR(ISBLANK('!1'!G45),ISERROR('!1'!G45)),"",'!1'!G45)</f>
        <v/>
      </c>
    </row>
    <row r="44" spans="1:26" ht="12.75" customHeight="1" x14ac:dyDescent="0.2">
      <c r="A44" t="str">
        <f>IF(OR(ISBLANK('!1'!A49),ISERROR('!1'!A49)),"",'!1'!A49)</f>
        <v/>
      </c>
      <c r="B44" s="434">
        <f>IF(OR(ISBLANK('!1'!B46),ISERROR('!1'!B46)),"",'!1'!B46)</f>
        <v>32</v>
      </c>
      <c r="C44" s="424"/>
      <c r="D44" s="433"/>
      <c r="E44" s="391" t="str">
        <f>IF(OR(ISBLANK('!1'!E46),ISERROR('!1'!E46)),"",'!1'!E46)</f>
        <v/>
      </c>
      <c r="F44" t="str">
        <f>IF(OR(ISBLANK('!1'!F46),ISERROR('!1'!F46)),"",'!1'!F46)</f>
        <v/>
      </c>
      <c r="G44" t="str">
        <f>IF(OR(ISBLANK('!1'!G46),ISERROR('!1'!G46)),"",'!1'!G46)</f>
        <v/>
      </c>
    </row>
    <row r="45" spans="1:26" ht="12.75" customHeight="1" x14ac:dyDescent="0.2">
      <c r="A45" t="str">
        <f>IF(OR(ISBLANK('!1'!A50),ISERROR('!1'!A50)),"",'!1'!A50)</f>
        <v/>
      </c>
      <c r="B45" s="434">
        <f>IF(OR(ISBLANK('!1'!B47),ISERROR('!1'!B47)),"",'!1'!B47)</f>
        <v>33</v>
      </c>
      <c r="C45" s="424"/>
      <c r="D45" s="433"/>
      <c r="E45" s="391" t="str">
        <f>IF(OR(ISBLANK('!1'!E47),ISERROR('!1'!E47)),"",'!1'!E47)</f>
        <v/>
      </c>
      <c r="F45" t="str">
        <f>IF(OR(ISBLANK('!1'!F47),ISERROR('!1'!F47)),"",'!1'!F47)</f>
        <v/>
      </c>
      <c r="G45" t="str">
        <f>IF(OR(ISBLANK('!1'!G47),ISERROR('!1'!G47)),"",'!1'!G47)</f>
        <v/>
      </c>
    </row>
    <row r="46" spans="1:26" ht="12.75" customHeight="1" x14ac:dyDescent="0.2">
      <c r="A46" t="str">
        <f>IF(OR(ISBLANK('!1'!A51),ISERROR('!1'!A51)),"",'!1'!A51)</f>
        <v/>
      </c>
      <c r="B46" s="434">
        <f>IF(OR(ISBLANK('!1'!B48),ISERROR('!1'!B48)),"",'!1'!B48)</f>
        <v>34</v>
      </c>
      <c r="C46" s="424"/>
      <c r="D46" s="433"/>
      <c r="E46" s="391" t="str">
        <f>IF(OR(ISBLANK('!1'!E48),ISERROR('!1'!E48)),"",'!1'!E48)</f>
        <v/>
      </c>
      <c r="F46" t="str">
        <f>IF(OR(ISBLANK('!1'!F48),ISERROR('!1'!F48)),"",'!1'!F48)</f>
        <v/>
      </c>
      <c r="G46" t="str">
        <f>IF(OR(ISBLANK('!1'!G48),ISERROR('!1'!G48)),"",'!1'!G48)</f>
        <v/>
      </c>
    </row>
    <row r="47" spans="1:26" ht="12.75" customHeight="1" x14ac:dyDescent="0.2">
      <c r="A47" t="str">
        <f>IF(OR(ISBLANK('!1'!A52),ISERROR('!1'!A52)),"",'!1'!A52)</f>
        <v/>
      </c>
      <c r="B47" s="434">
        <f>IF(OR(ISBLANK('!1'!B49),ISERROR('!1'!B49)),"",'!1'!B49)</f>
        <v>35</v>
      </c>
      <c r="C47" s="424"/>
      <c r="D47" s="433"/>
      <c r="E47" s="391" t="str">
        <f>IF(OR(ISBLANK('!1'!E49),ISERROR('!1'!E49)),"",'!1'!E49)</f>
        <v/>
      </c>
      <c r="F47" t="str">
        <f>IF(OR(ISBLANK('!1'!F49),ISERROR('!1'!F49)),"",'!1'!F49)</f>
        <v/>
      </c>
      <c r="G47" t="str">
        <f>IF(OR(ISBLANK('!1'!G49),ISERROR('!1'!G49)),"",'!1'!G49)</f>
        <v/>
      </c>
    </row>
    <row r="48" spans="1:26" ht="12.75" customHeight="1" x14ac:dyDescent="0.2">
      <c r="A48" t="str">
        <f>IF(OR(ISBLANK('!1'!A53),ISERROR('!1'!A53)),"",'!1'!A53)</f>
        <v/>
      </c>
      <c r="B48" s="434">
        <f>IF(OR(ISBLANK('!1'!B50),ISERROR('!1'!B50)),"",'!1'!B50)</f>
        <v>36</v>
      </c>
      <c r="C48" s="424"/>
      <c r="D48" s="433"/>
      <c r="E48" s="391" t="str">
        <f>IF(OR(ISBLANK('!1'!E50),ISERROR('!1'!E50)),"",'!1'!E50)</f>
        <v/>
      </c>
      <c r="F48" t="str">
        <f>IF(OR(ISBLANK('!1'!F50),ISERROR('!1'!F50)),"",'!1'!F50)</f>
        <v/>
      </c>
      <c r="G48" t="str">
        <f>IF(OR(ISBLANK('!1'!G50),ISERROR('!1'!G50)),"",'!1'!G50)</f>
        <v/>
      </c>
    </row>
    <row r="49" spans="1:9" ht="12.75" customHeight="1" x14ac:dyDescent="0.2">
      <c r="A49" t="str">
        <f>IF(OR(ISBLANK('!1'!A54),ISERROR('!1'!A54)),"",'!1'!A54)</f>
        <v/>
      </c>
      <c r="B49" s="434">
        <f>IF(OR(ISBLANK('!1'!B51),ISERROR('!1'!B51)),"",'!1'!B51)</f>
        <v>37</v>
      </c>
      <c r="C49" s="424"/>
      <c r="D49" s="433"/>
      <c r="E49" s="391" t="str">
        <f>IF(OR(ISBLANK('!1'!E51),ISERROR('!1'!E51)),"",'!1'!E51)</f>
        <v/>
      </c>
      <c r="F49" t="str">
        <f>IF(OR(ISBLANK('!1'!F51),ISERROR('!1'!F51)),"",'!1'!F51)</f>
        <v/>
      </c>
      <c r="G49" t="str">
        <f>IF(OR(ISBLANK('!1'!G51),ISERROR('!1'!G51)),"",'!1'!G51)</f>
        <v/>
      </c>
    </row>
    <row r="50" spans="1:9" ht="12.75" customHeight="1" x14ac:dyDescent="0.2">
      <c r="A50" t="str">
        <f>IF(OR(ISBLANK('!1'!A55),ISERROR('!1'!A55)),"",'!1'!A55)</f>
        <v/>
      </c>
      <c r="B50" s="434">
        <f>IF(OR(ISBLANK('!1'!B52),ISERROR('!1'!B52)),"",'!1'!B52)</f>
        <v>38</v>
      </c>
      <c r="C50" s="424"/>
      <c r="D50" s="433"/>
      <c r="E50" s="391" t="str">
        <f>IF(OR(ISBLANK('!1'!E52),ISERROR('!1'!E52)),"",'!1'!E52)</f>
        <v/>
      </c>
      <c r="F50" t="str">
        <f>IF(OR(ISBLANK('!1'!F52),ISERROR('!1'!F52)),"",'!1'!F52)</f>
        <v/>
      </c>
      <c r="G50" t="str">
        <f>IF(OR(ISBLANK('!1'!G52),ISERROR('!1'!G52)),"",'!1'!G52)</f>
        <v/>
      </c>
    </row>
    <row r="51" spans="1:9" ht="12.75" customHeight="1" x14ac:dyDescent="0.2">
      <c r="A51" t="str">
        <f>IF(OR(ISBLANK('!1'!A56),ISERROR('!1'!A56)),"",'!1'!A56)</f>
        <v/>
      </c>
      <c r="B51" s="434">
        <f>IF(OR(ISBLANK('!1'!B53),ISERROR('!1'!B53)),"",'!1'!B53)</f>
        <v>39</v>
      </c>
      <c r="C51" s="424"/>
      <c r="D51" s="433"/>
      <c r="E51" s="391" t="str">
        <f>IF(OR(ISBLANK('!1'!E53),ISERROR('!1'!E53)),"",'!1'!E53)</f>
        <v/>
      </c>
      <c r="F51" t="str">
        <f>IF(OR(ISBLANK('!1'!F53),ISERROR('!1'!F53)),"",'!1'!F53)</f>
        <v/>
      </c>
      <c r="G51" t="str">
        <f>IF(OR(ISBLANK('!1'!G53),ISERROR('!1'!G53)),"",'!1'!G53)</f>
        <v/>
      </c>
    </row>
    <row r="52" spans="1:9" ht="12.75" customHeight="1" x14ac:dyDescent="0.2">
      <c r="A52" t="str">
        <f>IF(OR(ISBLANK('!1'!A57),ISERROR('!1'!A57)),"",'!1'!A57)</f>
        <v/>
      </c>
      <c r="B52" s="434">
        <f>IF(OR(ISBLANK('!1'!B54),ISERROR('!1'!B54)),"",'!1'!B54)</f>
        <v>40</v>
      </c>
      <c r="C52" s="424"/>
      <c r="D52" s="433"/>
      <c r="E52" s="391" t="str">
        <f>IF(OR(ISBLANK('!1'!E54),ISERROR('!1'!E54)),"",'!1'!E54)</f>
        <v/>
      </c>
      <c r="F52" t="str">
        <f>IF(OR(ISBLANK('!1'!F54),ISERROR('!1'!F54)),"",'!1'!F54)</f>
        <v/>
      </c>
      <c r="G52" t="str">
        <f>IF(OR(ISBLANK('!1'!G54),ISERROR('!1'!G54)),"",'!1'!G54)</f>
        <v/>
      </c>
    </row>
    <row r="53" spans="1:9" ht="12.75" customHeight="1" x14ac:dyDescent="0.2">
      <c r="A53" t="str">
        <f>IF(OR(ISBLANK('!1'!A58),ISERROR('!1'!A58)),"",'!1'!A58)</f>
        <v/>
      </c>
      <c r="B53" s="434">
        <f>IF(OR(ISBLANK('!1'!B55),ISERROR('!1'!B55)),"",'!1'!B55)</f>
        <v>41</v>
      </c>
      <c r="C53" s="424"/>
      <c r="D53" s="433"/>
      <c r="E53" s="391" t="str">
        <f>IF(OR(ISBLANK('!1'!E55),ISERROR('!1'!E55)),"",'!1'!E55)</f>
        <v/>
      </c>
      <c r="F53" t="str">
        <f>IF(OR(ISBLANK('!1'!F55),ISERROR('!1'!F55)),"",'!1'!F55)</f>
        <v/>
      </c>
      <c r="G53" t="str">
        <f>IF(OR(ISBLANK('!1'!G55),ISERROR('!1'!G55)),"",'!1'!G55)</f>
        <v/>
      </c>
    </row>
    <row r="54" spans="1:9" ht="12.75" customHeight="1" x14ac:dyDescent="0.2">
      <c r="A54" t="str">
        <f>IF(OR(ISBLANK('!1'!A59),ISERROR('!1'!A59)),"",'!1'!A59)</f>
        <v/>
      </c>
      <c r="B54" s="434">
        <f>IF(OR(ISBLANK('!1'!B56),ISERROR('!1'!B56)),"",'!1'!B56)</f>
        <v>42</v>
      </c>
      <c r="C54" s="424"/>
      <c r="D54" s="433"/>
      <c r="E54" s="391" t="str">
        <f>IF(OR(ISBLANK('!1'!E56),ISERROR('!1'!E56)),"",'!1'!E56)</f>
        <v/>
      </c>
      <c r="F54" t="str">
        <f>IF(OR(ISBLANK('!1'!F56),ISERROR('!1'!F56)),"",'!1'!F56)</f>
        <v/>
      </c>
      <c r="G54" t="str">
        <f>IF(OR(ISBLANK('!1'!G56),ISERROR('!1'!G56)),"",'!1'!G56)</f>
        <v/>
      </c>
    </row>
    <row r="55" spans="1:9" ht="12.75" customHeight="1" x14ac:dyDescent="0.2">
      <c r="A55" t="str">
        <f>IF(OR(ISBLANK('!1'!A60),ISERROR('!1'!A60)),"",'!1'!A60)</f>
        <v/>
      </c>
      <c r="B55" s="434">
        <f>IF(OR(ISBLANK('!1'!B57),ISERROR('!1'!B57)),"",'!1'!B57)</f>
        <v>43</v>
      </c>
      <c r="C55" s="424"/>
      <c r="D55" s="424"/>
      <c r="E55" s="391" t="str">
        <f>IF(OR(ISBLANK('!1'!E57),ISERROR('!1'!E57)),"",'!1'!E57)</f>
        <v/>
      </c>
      <c r="F55" t="str">
        <f>IF(OR(ISBLANK('!1'!F57),ISERROR('!1'!F57)),"",'!1'!F57)</f>
        <v/>
      </c>
      <c r="G55" t="str">
        <f>IF(OR(ISBLANK('!1'!G57),ISERROR('!1'!G57)),"",'!1'!G57)</f>
        <v/>
      </c>
    </row>
    <row r="56" spans="1:9" ht="12.75" customHeight="1" x14ac:dyDescent="0.2">
      <c r="A56" t="str">
        <f>IF(OR(ISBLANK('!1'!A61),ISERROR('!1'!A61)),"",'!1'!A61)</f>
        <v/>
      </c>
      <c r="B56" s="434">
        <f>IF(OR(ISBLANK('!1'!B58),ISERROR('!1'!B58)),"",'!1'!B58)</f>
        <v>44</v>
      </c>
      <c r="C56" s="424"/>
      <c r="D56" s="424"/>
      <c r="E56" s="391" t="str">
        <f>IF(OR(ISBLANK('!1'!E58),ISERROR('!1'!E58)),"",'!1'!E58)</f>
        <v/>
      </c>
      <c r="F56" t="str">
        <f>IF(OR(ISBLANK('!1'!F58),ISERROR('!1'!F58)),"",'!1'!F58)</f>
        <v/>
      </c>
      <c r="G56" t="str">
        <f>IF(OR(ISBLANK('!1'!G58),ISERROR('!1'!G58)),"",'!1'!G58)</f>
        <v/>
      </c>
      <c r="I56" s="13"/>
    </row>
    <row r="57" spans="1:9" ht="12.75" customHeight="1" x14ac:dyDescent="0.2">
      <c r="A57" t="str">
        <f>IF(OR(ISBLANK('!1'!A62),ISERROR('!1'!A62)),"",'!1'!A62)</f>
        <v/>
      </c>
      <c r="B57" s="434">
        <f>IF(OR(ISBLANK('!1'!B59),ISERROR('!1'!B59)),"",'!1'!B59)</f>
        <v>45</v>
      </c>
      <c r="C57" s="424"/>
      <c r="D57" s="424"/>
      <c r="E57" s="391" t="str">
        <f>IF(OR(ISBLANK('!1'!E59),ISERROR('!1'!E59)),"",'!1'!E59)</f>
        <v/>
      </c>
      <c r="F57" t="str">
        <f>IF(OR(ISBLANK('!1'!F59),ISERROR('!1'!F59)),"",'!1'!F59)</f>
        <v/>
      </c>
      <c r="G57" t="str">
        <f>IF(OR(ISBLANK('!1'!G59),ISERROR('!1'!G59)),"",'!1'!G59)</f>
        <v/>
      </c>
      <c r="I57" s="13"/>
    </row>
    <row r="58" spans="1:9" ht="12.75" customHeight="1" x14ac:dyDescent="0.2">
      <c r="A58" t="str">
        <f>IF(OR(ISBLANK('!1'!A63),ISERROR('!1'!A63)),"",'!1'!A63)</f>
        <v/>
      </c>
      <c r="B58" s="434">
        <f>IF(OR(ISBLANK('!1'!B60),ISERROR('!1'!B60)),"",'!1'!B60)</f>
        <v>46</v>
      </c>
      <c r="C58" s="424"/>
      <c r="D58" s="424"/>
      <c r="E58" s="391" t="str">
        <f>IF(OR(ISBLANK('!1'!E60),ISERROR('!1'!E60)),"",'!1'!E60)</f>
        <v/>
      </c>
      <c r="F58" t="str">
        <f>IF(OR(ISBLANK('!1'!F60),ISERROR('!1'!F60)),"",'!1'!F60)</f>
        <v/>
      </c>
      <c r="G58" t="str">
        <f>IF(OR(ISBLANK('!1'!G60),ISERROR('!1'!G60)),"",'!1'!G60)</f>
        <v/>
      </c>
      <c r="I58" s="13"/>
    </row>
    <row r="59" spans="1:9" ht="12.75" customHeight="1" x14ac:dyDescent="0.2">
      <c r="A59" t="str">
        <f>IF(OR(ISBLANK('!1'!A64),ISERROR('!1'!A64)),"",'!1'!A64)</f>
        <v/>
      </c>
      <c r="B59" s="434">
        <f>IF(OR(ISBLANK('!1'!B61),ISERROR('!1'!B61)),"",'!1'!B61)</f>
        <v>47</v>
      </c>
      <c r="C59" s="424"/>
      <c r="D59" s="424"/>
      <c r="E59" s="391" t="str">
        <f>IF(OR(ISBLANK('!1'!E61),ISERROR('!1'!E61)),"",'!1'!E61)</f>
        <v/>
      </c>
      <c r="F59" t="str">
        <f>IF(OR(ISBLANK('!1'!F61),ISERROR('!1'!F61)),"",'!1'!F61)</f>
        <v/>
      </c>
      <c r="G59" t="str">
        <f>IF(OR(ISBLANK('!1'!G61),ISERROR('!1'!G61)),"",'!1'!G61)</f>
        <v/>
      </c>
    </row>
    <row r="60" spans="1:9" ht="12.75" customHeight="1" x14ac:dyDescent="0.2">
      <c r="A60" t="str">
        <f>IF(OR(ISBLANK('!1'!A65),ISERROR('!1'!A65)),"",'!1'!A65)</f>
        <v/>
      </c>
      <c r="B60" s="434">
        <f>IF(OR(ISBLANK('!1'!B62),ISERROR('!1'!B62)),"",'!1'!B62)</f>
        <v>48</v>
      </c>
      <c r="C60" s="424"/>
      <c r="D60" s="424"/>
      <c r="E60" s="391" t="str">
        <f>IF(OR(ISBLANK('!1'!E62),ISERROR('!1'!E62)),"",'!1'!E62)</f>
        <v/>
      </c>
      <c r="F60" t="str">
        <f>IF(OR(ISBLANK('!1'!F62),ISERROR('!1'!F62)),"",'!1'!F62)</f>
        <v/>
      </c>
      <c r="G60" t="str">
        <f>IF(OR(ISBLANK('!1'!G62),ISERROR('!1'!G62)),"",'!1'!G62)</f>
        <v/>
      </c>
    </row>
    <row r="61" spans="1:9" ht="12.75" customHeight="1" x14ac:dyDescent="0.2">
      <c r="A61" t="str">
        <f>IF(OR(ISBLANK('!1'!A66),ISERROR('!1'!A66)),"",'!1'!A66)</f>
        <v/>
      </c>
      <c r="B61" s="434">
        <f>IF(OR(ISBLANK('!1'!B63),ISERROR('!1'!B63)),"",'!1'!B63)</f>
        <v>49</v>
      </c>
      <c r="C61" s="424"/>
      <c r="D61" s="424"/>
      <c r="E61" s="391" t="str">
        <f>IF(OR(ISBLANK('!1'!E63),ISERROR('!1'!E63)),"",'!1'!E63)</f>
        <v/>
      </c>
      <c r="F61" t="str">
        <f>IF(OR(ISBLANK('!1'!F63),ISERROR('!1'!F63)),"",'!1'!F63)</f>
        <v/>
      </c>
      <c r="G61" t="str">
        <f>IF(OR(ISBLANK('!1'!G63),ISERROR('!1'!G63)),"",'!1'!G63)</f>
        <v/>
      </c>
    </row>
    <row r="62" spans="1:9" ht="12.75" customHeight="1" x14ac:dyDescent="0.2">
      <c r="A62" t="str">
        <f>IF(OR(ISBLANK('!1'!A67),ISERROR('!1'!A67)),"",'!1'!A67)</f>
        <v/>
      </c>
      <c r="B62" s="434">
        <f>IF(OR(ISBLANK('!1'!B64),ISERROR('!1'!B64)),"",'!1'!B64)</f>
        <v>50</v>
      </c>
      <c r="C62" s="424"/>
      <c r="D62" s="424"/>
      <c r="E62" s="391" t="str">
        <f>IF(OR(ISBLANK('!1'!E64),ISERROR('!1'!E64)),"",'!1'!E64)</f>
        <v/>
      </c>
      <c r="F62" t="str">
        <f>IF(OR(ISBLANK('!1'!F64),ISERROR('!1'!F64)),"",'!1'!F64)</f>
        <v/>
      </c>
      <c r="G62" t="str">
        <f>IF(OR(ISBLANK('!1'!G64),ISERROR('!1'!G64)),"",'!1'!G64)</f>
        <v/>
      </c>
    </row>
    <row r="63" spans="1:9" ht="12.75" customHeight="1" x14ac:dyDescent="0.2">
      <c r="A63" t="str">
        <f>IF(OR(ISBLANK('!1'!A68),ISERROR('!1'!A68)),"",'!1'!A68)</f>
        <v/>
      </c>
      <c r="B63" s="434">
        <f>IF(OR(ISBLANK('!1'!B65),ISERROR('!1'!B65)),"",'!1'!B65)</f>
        <v>51</v>
      </c>
      <c r="C63" s="424"/>
      <c r="D63" s="424"/>
      <c r="E63" s="391" t="str">
        <f>IF(OR(ISBLANK('!1'!E65),ISERROR('!1'!E65)),"",'!1'!E65)</f>
        <v/>
      </c>
      <c r="F63" t="str">
        <f>IF(OR(ISBLANK('!1'!F65),ISERROR('!1'!F65)),"",'!1'!F65)</f>
        <v/>
      </c>
      <c r="G63" t="str">
        <f>IF(OR(ISBLANK('!1'!G65),ISERROR('!1'!G65)),"",'!1'!G65)</f>
        <v/>
      </c>
    </row>
    <row r="64" spans="1:9" ht="12.75" customHeight="1" x14ac:dyDescent="0.2">
      <c r="A64" t="str">
        <f>IF(OR(ISBLANK('!1'!A69),ISERROR('!1'!A69)),"",'!1'!A69)</f>
        <v/>
      </c>
      <c r="B64" s="434">
        <f>IF(OR(ISBLANK('!1'!B66),ISERROR('!1'!B66)),"",'!1'!B66)</f>
        <v>52</v>
      </c>
      <c r="C64" s="424"/>
      <c r="D64" s="424"/>
      <c r="E64" s="391" t="str">
        <f>IF(OR(ISBLANK('!1'!E66),ISERROR('!1'!E66)),"",'!1'!E66)</f>
        <v/>
      </c>
      <c r="F64" t="str">
        <f>IF(OR(ISBLANK('!1'!F66),ISERROR('!1'!F66)),"",'!1'!F66)</f>
        <v/>
      </c>
      <c r="G64" t="str">
        <f>IF(OR(ISBLANK('!1'!G66),ISERROR('!1'!G66)),"",'!1'!G66)</f>
        <v/>
      </c>
    </row>
    <row r="65" spans="1:7" ht="12.75" customHeight="1" x14ac:dyDescent="0.2">
      <c r="A65" t="str">
        <f>IF(OR(ISBLANK('!1'!A70),ISERROR('!1'!A70)),"",'!1'!A70)</f>
        <v/>
      </c>
      <c r="B65" s="434">
        <f>IF(OR(ISBLANK('!1'!B67),ISERROR('!1'!B67)),"",'!1'!B67)</f>
        <v>53</v>
      </c>
      <c r="C65" s="424"/>
      <c r="D65" s="424"/>
      <c r="E65" s="391" t="str">
        <f>IF(OR(ISBLANK('!1'!E67),ISERROR('!1'!E67)),"",'!1'!E67)</f>
        <v/>
      </c>
      <c r="F65" t="str">
        <f>IF(OR(ISBLANK('!1'!F67),ISERROR('!1'!F67)),"",'!1'!F67)</f>
        <v/>
      </c>
      <c r="G65" t="str">
        <f>IF(OR(ISBLANK('!1'!G67),ISERROR('!1'!G67)),"",'!1'!G67)</f>
        <v/>
      </c>
    </row>
    <row r="66" spans="1:7" ht="12.75" customHeight="1" x14ac:dyDescent="0.2">
      <c r="A66" t="str">
        <f>IF(OR(ISBLANK('!1'!A71),ISERROR('!1'!A71)),"",'!1'!A71)</f>
        <v/>
      </c>
      <c r="B66" s="434">
        <f>IF(OR(ISBLANK('!1'!B68),ISERROR('!1'!B68)),"",'!1'!B68)</f>
        <v>54</v>
      </c>
      <c r="C66" s="424"/>
      <c r="D66" s="424"/>
      <c r="E66" s="391" t="str">
        <f>IF(OR(ISBLANK('!1'!E68),ISERROR('!1'!E68)),"",'!1'!E68)</f>
        <v/>
      </c>
      <c r="F66" t="str">
        <f>IF(OR(ISBLANK('!1'!F68),ISERROR('!1'!F68)),"",'!1'!F68)</f>
        <v/>
      </c>
      <c r="G66" t="str">
        <f>IF(OR(ISBLANK('!1'!G68),ISERROR('!1'!G68)),"",'!1'!G68)</f>
        <v/>
      </c>
    </row>
    <row r="67" spans="1:7" ht="12.75" customHeight="1" x14ac:dyDescent="0.2">
      <c r="A67" t="str">
        <f>IF(OR(ISBLANK('!1'!A72),ISERROR('!1'!A72)),"",'!1'!A72)</f>
        <v/>
      </c>
      <c r="B67" s="434">
        <f>IF(OR(ISBLANK('!1'!B69),ISERROR('!1'!B69)),"",'!1'!B69)</f>
        <v>55</v>
      </c>
      <c r="C67" s="424"/>
      <c r="D67" s="424"/>
      <c r="E67" s="391" t="str">
        <f>IF(OR(ISBLANK('!1'!E69),ISERROR('!1'!E69)),"",'!1'!E69)</f>
        <v/>
      </c>
      <c r="F67" t="str">
        <f>IF(OR(ISBLANK('!1'!F69),ISERROR('!1'!F69)),"",'!1'!F69)</f>
        <v/>
      </c>
      <c r="G67" t="str">
        <f>IF(OR(ISBLANK('!1'!G69),ISERROR('!1'!G69)),"",'!1'!G69)</f>
        <v/>
      </c>
    </row>
    <row r="68" spans="1:7" ht="12.75" customHeight="1" x14ac:dyDescent="0.2">
      <c r="A68" t="str">
        <f>IF(OR(ISBLANK('!1'!A73),ISERROR('!1'!A73)),"",'!1'!A73)</f>
        <v/>
      </c>
      <c r="B68" s="434">
        <f>IF(OR(ISBLANK('!1'!B70),ISERROR('!1'!B70)),"",'!1'!B70)</f>
        <v>56</v>
      </c>
      <c r="C68" s="424"/>
      <c r="D68" s="424"/>
      <c r="E68" s="391" t="str">
        <f>IF(OR(ISBLANK('!1'!E70),ISERROR('!1'!E70)),"",'!1'!E70)</f>
        <v/>
      </c>
      <c r="F68" t="str">
        <f>IF(OR(ISBLANK('!1'!F70),ISERROR('!1'!F70)),"",'!1'!F70)</f>
        <v/>
      </c>
      <c r="G68" t="str">
        <f>IF(OR(ISBLANK('!1'!G70),ISERROR('!1'!G70)),"",'!1'!G70)</f>
        <v/>
      </c>
    </row>
    <row r="69" spans="1:7" ht="12.75" customHeight="1" x14ac:dyDescent="0.2">
      <c r="A69" t="str">
        <f>IF(OR(ISBLANK('!1'!A74),ISERROR('!1'!A74)),"",'!1'!A74)</f>
        <v/>
      </c>
      <c r="B69" s="434">
        <f>IF(OR(ISBLANK('!1'!B71),ISERROR('!1'!B71)),"",'!1'!B71)</f>
        <v>57</v>
      </c>
      <c r="C69" s="424"/>
      <c r="D69" s="424"/>
      <c r="E69" s="391" t="str">
        <f>IF(OR(ISBLANK('!1'!E71),ISERROR('!1'!E71)),"",'!1'!E71)</f>
        <v/>
      </c>
      <c r="F69" t="str">
        <f>IF(OR(ISBLANK('!1'!F71),ISERROR('!1'!F71)),"",'!1'!F71)</f>
        <v/>
      </c>
      <c r="G69" t="str">
        <f>IF(OR(ISBLANK('!1'!G71),ISERROR('!1'!G71)),"",'!1'!G71)</f>
        <v/>
      </c>
    </row>
    <row r="70" spans="1:7" ht="12.75" customHeight="1" x14ac:dyDescent="0.2">
      <c r="A70" t="str">
        <f>IF(OR(ISBLANK('!1'!A75),ISERROR('!1'!A75)),"",'!1'!A75)</f>
        <v/>
      </c>
      <c r="B70" s="434">
        <f>IF(OR(ISBLANK('!1'!B72),ISERROR('!1'!B72)),"",'!1'!B72)</f>
        <v>58</v>
      </c>
      <c r="C70" s="424"/>
      <c r="D70" s="424"/>
      <c r="E70" s="391" t="str">
        <f>IF(OR(ISBLANK('!1'!E72),ISERROR('!1'!E72)),"",'!1'!E72)</f>
        <v/>
      </c>
      <c r="F70" t="str">
        <f>IF(OR(ISBLANK('!1'!F72),ISERROR('!1'!F72)),"",'!1'!F72)</f>
        <v/>
      </c>
      <c r="G70" t="str">
        <f>IF(OR(ISBLANK('!1'!G72),ISERROR('!1'!G72)),"",'!1'!G72)</f>
        <v/>
      </c>
    </row>
    <row r="71" spans="1:7" ht="12.75" customHeight="1" x14ac:dyDescent="0.2">
      <c r="A71" t="str">
        <f>IF(OR(ISBLANK('!1'!A76),ISERROR('!1'!A76)),"",'!1'!A76)</f>
        <v/>
      </c>
      <c r="B71" s="434">
        <f>IF(OR(ISBLANK('!1'!B73),ISERROR('!1'!B73)),"",'!1'!B73)</f>
        <v>59</v>
      </c>
      <c r="C71" s="424"/>
      <c r="D71" s="424"/>
      <c r="E71" s="391" t="str">
        <f>IF(OR(ISBLANK('!1'!E73),ISERROR('!1'!E73)),"",'!1'!E73)</f>
        <v/>
      </c>
      <c r="F71" t="str">
        <f>IF(OR(ISBLANK('!1'!F73),ISERROR('!1'!F73)),"",'!1'!F73)</f>
        <v/>
      </c>
      <c r="G71" t="str">
        <f>IF(OR(ISBLANK('!1'!G73),ISERROR('!1'!G73)),"",'!1'!G73)</f>
        <v/>
      </c>
    </row>
    <row r="72" spans="1:7" ht="12.75" customHeight="1" x14ac:dyDescent="0.2">
      <c r="A72" t="str">
        <f>IF(OR(ISBLANK('!1'!A77),ISERROR('!1'!A77)),"",'!1'!A77)</f>
        <v/>
      </c>
      <c r="B72" s="434">
        <f>IF(OR(ISBLANK('!1'!B74),ISERROR('!1'!B74)),"",'!1'!B74)</f>
        <v>60</v>
      </c>
      <c r="C72" s="424"/>
      <c r="D72" s="424"/>
      <c r="E72" s="391" t="str">
        <f>IF(OR(ISBLANK('!1'!E74),ISERROR('!1'!E74)),"",'!1'!E74)</f>
        <v/>
      </c>
      <c r="F72" t="str">
        <f>IF(OR(ISBLANK('!1'!F74),ISERROR('!1'!F74)),"",'!1'!F74)</f>
        <v/>
      </c>
      <c r="G72" t="str">
        <f>IF(OR(ISBLANK('!1'!G74),ISERROR('!1'!G74)),"",'!1'!G74)</f>
        <v/>
      </c>
    </row>
    <row r="73" spans="1:7" ht="12.75" customHeight="1" x14ac:dyDescent="0.2">
      <c r="A73" t="str">
        <f>IF(OR(ISBLANK('!1'!A78),ISERROR('!1'!A78)),"",'!1'!A78)</f>
        <v/>
      </c>
      <c r="B73" s="434">
        <f>IF(OR(ISBLANK('!1'!B75),ISERROR('!1'!B75)),"",'!1'!B75)</f>
        <v>61</v>
      </c>
      <c r="C73" s="424"/>
      <c r="D73" s="424"/>
      <c r="E73" s="391" t="str">
        <f>IF(OR(ISBLANK('!1'!E75),ISERROR('!1'!E75)),"",'!1'!E75)</f>
        <v/>
      </c>
      <c r="F73" t="str">
        <f>IF(OR(ISBLANK('!1'!F75),ISERROR('!1'!F75)),"",'!1'!F75)</f>
        <v/>
      </c>
      <c r="G73" t="str">
        <f>IF(OR(ISBLANK('!1'!G75),ISERROR('!1'!G75)),"",'!1'!G75)</f>
        <v/>
      </c>
    </row>
    <row r="74" spans="1:7" ht="12.75" customHeight="1" x14ac:dyDescent="0.2">
      <c r="A74" t="str">
        <f>IF(OR(ISBLANK('!1'!A79),ISERROR('!1'!A79)),"",'!1'!A79)</f>
        <v/>
      </c>
      <c r="B74" s="434">
        <f>IF(OR(ISBLANK('!1'!B76),ISERROR('!1'!B76)),"",'!1'!B76)</f>
        <v>62</v>
      </c>
      <c r="C74" s="424"/>
      <c r="D74" s="424"/>
      <c r="E74" s="391" t="str">
        <f>IF(OR(ISBLANK('!1'!E76),ISERROR('!1'!E76)),"",'!1'!E76)</f>
        <v/>
      </c>
      <c r="F74" t="str">
        <f>IF(OR(ISBLANK('!1'!F76),ISERROR('!1'!F76)),"",'!1'!F76)</f>
        <v/>
      </c>
      <c r="G74" t="str">
        <f>IF(OR(ISBLANK('!1'!G76),ISERROR('!1'!G76)),"",'!1'!G76)</f>
        <v/>
      </c>
    </row>
    <row r="75" spans="1:7" ht="12.75" customHeight="1" x14ac:dyDescent="0.2">
      <c r="A75" t="str">
        <f>IF(OR(ISBLANK('!1'!A80),ISERROR('!1'!A80)),"",'!1'!A80)</f>
        <v/>
      </c>
      <c r="B75" s="434">
        <f>IF(OR(ISBLANK('!1'!B77),ISERROR('!1'!B77)),"",'!1'!B77)</f>
        <v>63</v>
      </c>
      <c r="C75" s="424"/>
      <c r="D75" s="424"/>
      <c r="E75" s="391" t="str">
        <f>IF(OR(ISBLANK('!1'!E77),ISERROR('!1'!E77)),"",'!1'!E77)</f>
        <v/>
      </c>
      <c r="F75" t="str">
        <f>IF(OR(ISBLANK('!1'!F77),ISERROR('!1'!F77)),"",'!1'!F77)</f>
        <v/>
      </c>
      <c r="G75" t="str">
        <f>IF(OR(ISBLANK('!1'!G77),ISERROR('!1'!G77)),"",'!1'!G77)</f>
        <v/>
      </c>
    </row>
    <row r="76" spans="1:7" ht="12.75" customHeight="1" x14ac:dyDescent="0.2">
      <c r="A76" t="str">
        <f>IF(OR(ISBLANK('!1'!A81),ISERROR('!1'!A81)),"",'!1'!A81)</f>
        <v/>
      </c>
      <c r="B76" s="434">
        <f>IF(OR(ISBLANK('!1'!B78),ISERROR('!1'!B78)),"",'!1'!B78)</f>
        <v>64</v>
      </c>
      <c r="C76" s="424"/>
      <c r="D76" s="424"/>
      <c r="E76" s="391" t="str">
        <f>IF(OR(ISBLANK('!1'!E78),ISERROR('!1'!E78)),"",'!1'!E78)</f>
        <v/>
      </c>
      <c r="F76" t="str">
        <f>IF(OR(ISBLANK('!1'!F78),ISERROR('!1'!F78)),"",'!1'!F78)</f>
        <v/>
      </c>
      <c r="G76" t="str">
        <f>IF(OR(ISBLANK('!1'!G78),ISERROR('!1'!G78)),"",'!1'!G78)</f>
        <v/>
      </c>
    </row>
    <row r="77" spans="1:7" ht="12.75" customHeight="1" x14ac:dyDescent="0.2">
      <c r="A77" t="str">
        <f>IF(OR(ISBLANK('!1'!A82),ISERROR('!1'!A82)),"",'!1'!A82)</f>
        <v/>
      </c>
      <c r="B77" s="434">
        <f>IF(OR(ISBLANK('!1'!B79),ISERROR('!1'!B79)),"",'!1'!B79)</f>
        <v>65</v>
      </c>
      <c r="C77" s="424"/>
      <c r="D77" s="424"/>
      <c r="E77" s="391" t="str">
        <f>IF(OR(ISBLANK('!1'!E79),ISERROR('!1'!E79)),"",'!1'!E79)</f>
        <v/>
      </c>
      <c r="F77" t="str">
        <f>IF(OR(ISBLANK('!1'!F79),ISERROR('!1'!F79)),"",'!1'!F79)</f>
        <v/>
      </c>
      <c r="G77" t="str">
        <f>IF(OR(ISBLANK('!1'!G79),ISERROR('!1'!G79)),"",'!1'!G79)</f>
        <v/>
      </c>
    </row>
    <row r="78" spans="1:7" ht="12.75" customHeight="1" x14ac:dyDescent="0.2">
      <c r="A78" t="str">
        <f>IF(OR(ISBLANK('!1'!A83),ISERROR('!1'!A83)),"",'!1'!A83)</f>
        <v/>
      </c>
      <c r="B78" s="434">
        <f>IF(OR(ISBLANK('!1'!B80),ISERROR('!1'!B80)),"",'!1'!B80)</f>
        <v>66</v>
      </c>
      <c r="C78" s="424"/>
      <c r="D78" s="424"/>
      <c r="E78" s="391" t="str">
        <f>IF(OR(ISBLANK('!1'!E80),ISERROR('!1'!E80)),"",'!1'!E80)</f>
        <v/>
      </c>
      <c r="F78" t="str">
        <f>IF(OR(ISBLANK('!1'!F80),ISERROR('!1'!F80)),"",'!1'!F80)</f>
        <v/>
      </c>
      <c r="G78" t="str">
        <f>IF(OR(ISBLANK('!1'!G80),ISERROR('!1'!G80)),"",'!1'!G80)</f>
        <v/>
      </c>
    </row>
    <row r="79" spans="1:7" ht="12.75" customHeight="1" x14ac:dyDescent="0.2">
      <c r="A79" t="str">
        <f>IF(OR(ISBLANK('!1'!A84),ISERROR('!1'!A84)),"",'!1'!A84)</f>
        <v/>
      </c>
      <c r="B79" s="434">
        <f>IF(OR(ISBLANK('!1'!B81),ISERROR('!1'!B81)),"",'!1'!B81)</f>
        <v>67</v>
      </c>
      <c r="C79" s="424"/>
      <c r="D79" s="424"/>
      <c r="E79" s="391" t="str">
        <f>IF(OR(ISBLANK('!1'!E81),ISERROR('!1'!E81)),"",'!1'!E81)</f>
        <v/>
      </c>
      <c r="F79" t="str">
        <f>IF(OR(ISBLANK('!1'!F81),ISERROR('!1'!F81)),"",'!1'!F81)</f>
        <v/>
      </c>
      <c r="G79" t="str">
        <f>IF(OR(ISBLANK('!1'!G81),ISERROR('!1'!G81)),"",'!1'!G81)</f>
        <v/>
      </c>
    </row>
    <row r="80" spans="1:7" ht="12.75" customHeight="1" x14ac:dyDescent="0.2">
      <c r="A80" t="str">
        <f>IF(OR(ISBLANK('!1'!A85),ISERROR('!1'!A85)),"",'!1'!A85)</f>
        <v/>
      </c>
      <c r="B80" s="434">
        <f>IF(OR(ISBLANK('!1'!B82),ISERROR('!1'!B82)),"",'!1'!B82)</f>
        <v>68</v>
      </c>
      <c r="C80" s="424"/>
      <c r="D80" s="424"/>
      <c r="E80" s="391" t="str">
        <f>IF(OR(ISBLANK('!1'!E82),ISERROR('!1'!E82)),"",'!1'!E82)</f>
        <v/>
      </c>
      <c r="F80" t="str">
        <f>IF(OR(ISBLANK('!1'!F82),ISERROR('!1'!F82)),"",'!1'!F82)</f>
        <v/>
      </c>
      <c r="G80" t="str">
        <f>IF(OR(ISBLANK('!1'!G82),ISERROR('!1'!G82)),"",'!1'!G82)</f>
        <v/>
      </c>
    </row>
    <row r="81" spans="1:7" ht="12.75" customHeight="1" x14ac:dyDescent="0.2">
      <c r="A81" t="str">
        <f>IF(OR(ISBLANK('!1'!A86),ISERROR('!1'!A86)),"",'!1'!A86)</f>
        <v/>
      </c>
      <c r="B81" s="434">
        <f>IF(OR(ISBLANK('!1'!B83),ISERROR('!1'!B83)),"",'!1'!B83)</f>
        <v>69</v>
      </c>
      <c r="C81" s="424"/>
      <c r="D81" s="424"/>
      <c r="E81" s="391" t="str">
        <f>IF(OR(ISBLANK('!1'!E83),ISERROR('!1'!E83)),"",'!1'!E83)</f>
        <v/>
      </c>
      <c r="F81" t="str">
        <f>IF(OR(ISBLANK('!1'!F83),ISERROR('!1'!F83)),"",'!1'!F83)</f>
        <v/>
      </c>
      <c r="G81" t="str">
        <f>IF(OR(ISBLANK('!1'!G83),ISERROR('!1'!G83)),"",'!1'!G83)</f>
        <v/>
      </c>
    </row>
    <row r="82" spans="1:7" ht="12.75" customHeight="1" x14ac:dyDescent="0.2">
      <c r="A82" t="str">
        <f>IF(OR(ISBLANK('!1'!A87),ISERROR('!1'!A87)),"",'!1'!A87)</f>
        <v/>
      </c>
      <c r="B82" s="434">
        <f>IF(OR(ISBLANK('!1'!B84),ISERROR('!1'!B84)),"",'!1'!B84)</f>
        <v>70</v>
      </c>
      <c r="C82" s="424"/>
      <c r="D82" s="424"/>
      <c r="E82" s="391" t="str">
        <f>IF(OR(ISBLANK('!1'!E84),ISERROR('!1'!E84)),"",'!1'!E84)</f>
        <v/>
      </c>
      <c r="F82" t="str">
        <f>IF(OR(ISBLANK('!1'!F84),ISERROR('!1'!F84)),"",'!1'!F84)</f>
        <v/>
      </c>
      <c r="G82" t="str">
        <f>IF(OR(ISBLANK('!1'!G84),ISERROR('!1'!G84)),"",'!1'!G84)</f>
        <v/>
      </c>
    </row>
    <row r="83" spans="1:7" ht="12.75" customHeight="1" x14ac:dyDescent="0.2">
      <c r="A83" t="str">
        <f>IF(OR(ISBLANK('!1'!A88),ISERROR('!1'!A88)),"",'!1'!A88)</f>
        <v/>
      </c>
      <c r="B83" s="434">
        <f>IF(OR(ISBLANK('!1'!B85),ISERROR('!1'!B85)),"",'!1'!B85)</f>
        <v>71</v>
      </c>
      <c r="C83" s="424"/>
      <c r="D83" s="424"/>
      <c r="E83" s="391" t="str">
        <f>IF(OR(ISBLANK('!1'!E85),ISERROR('!1'!E85)),"",'!1'!E85)</f>
        <v/>
      </c>
      <c r="F83" t="str">
        <f>IF(OR(ISBLANK('!1'!F85),ISERROR('!1'!F85)),"",'!1'!F85)</f>
        <v/>
      </c>
      <c r="G83" t="str">
        <f>IF(OR(ISBLANK('!1'!G85),ISERROR('!1'!G85)),"",'!1'!G85)</f>
        <v/>
      </c>
    </row>
    <row r="84" spans="1:7" ht="12.75" customHeight="1" x14ac:dyDescent="0.2">
      <c r="A84" t="str">
        <f>IF(OR(ISBLANK('!1'!A89),ISERROR('!1'!A89)),"",'!1'!A89)</f>
        <v/>
      </c>
      <c r="B84" s="434">
        <f>IF(OR(ISBLANK('!1'!B86),ISERROR('!1'!B86)),"",'!1'!B86)</f>
        <v>72</v>
      </c>
      <c r="C84" s="424"/>
      <c r="D84" s="424"/>
      <c r="E84" s="391" t="str">
        <f>IF(OR(ISBLANK('!1'!E86),ISERROR('!1'!E86)),"",'!1'!E86)</f>
        <v/>
      </c>
      <c r="F84" t="str">
        <f>IF(OR(ISBLANK('!1'!F86),ISERROR('!1'!F86)),"",'!1'!F86)</f>
        <v/>
      </c>
      <c r="G84" t="str">
        <f>IF(OR(ISBLANK('!1'!G86),ISERROR('!1'!G86)),"",'!1'!G86)</f>
        <v/>
      </c>
    </row>
    <row r="85" spans="1:7" ht="12.75" customHeight="1" x14ac:dyDescent="0.2">
      <c r="A85" t="str">
        <f>IF(OR(ISBLANK('!1'!A90),ISERROR('!1'!A90)),"",'!1'!A90)</f>
        <v/>
      </c>
      <c r="B85" s="434">
        <f>IF(OR(ISBLANK('!1'!B87),ISERROR('!1'!B87)),"",'!1'!B87)</f>
        <v>73</v>
      </c>
      <c r="C85" s="424"/>
      <c r="D85" s="424"/>
      <c r="E85" s="391" t="str">
        <f>IF(OR(ISBLANK('!1'!E87),ISERROR('!1'!E87)),"",'!1'!E87)</f>
        <v/>
      </c>
      <c r="F85" t="str">
        <f>IF(OR(ISBLANK('!1'!F87),ISERROR('!1'!F87)),"",'!1'!F87)</f>
        <v/>
      </c>
      <c r="G85" t="str">
        <f>IF(OR(ISBLANK('!1'!G87),ISERROR('!1'!G87)),"",'!1'!G87)</f>
        <v/>
      </c>
    </row>
    <row r="86" spans="1:7" ht="12.75" customHeight="1" x14ac:dyDescent="0.2">
      <c r="A86" t="str">
        <f>IF(OR(ISBLANK('!1'!A91),ISERROR('!1'!A91)),"",'!1'!A91)</f>
        <v/>
      </c>
      <c r="B86" s="434">
        <f>IF(OR(ISBLANK('!1'!B88),ISERROR('!1'!B88)),"",'!1'!B88)</f>
        <v>74</v>
      </c>
      <c r="C86" s="424"/>
      <c r="D86" s="424"/>
      <c r="E86" s="391" t="str">
        <f>IF(OR(ISBLANK('!1'!E88),ISERROR('!1'!E88)),"",'!1'!E88)</f>
        <v/>
      </c>
      <c r="F86" t="str">
        <f>IF(OR(ISBLANK('!1'!F88),ISERROR('!1'!F88)),"",'!1'!F88)</f>
        <v/>
      </c>
      <c r="G86" t="str">
        <f>IF(OR(ISBLANK('!1'!G88),ISERROR('!1'!G88)),"",'!1'!G88)</f>
        <v/>
      </c>
    </row>
    <row r="87" spans="1:7" ht="12.75" customHeight="1" x14ac:dyDescent="0.2">
      <c r="A87" t="str">
        <f>IF(OR(ISBLANK('!1'!A92),ISERROR('!1'!A92)),"",'!1'!A92)</f>
        <v/>
      </c>
      <c r="B87" s="434">
        <f>IF(OR(ISBLANK('!1'!B89),ISERROR('!1'!B89)),"",'!1'!B89)</f>
        <v>75</v>
      </c>
      <c r="C87" s="424"/>
      <c r="D87" s="424"/>
      <c r="E87" s="391" t="str">
        <f>IF(OR(ISBLANK('!1'!E89),ISERROR('!1'!E89)),"",'!1'!E89)</f>
        <v/>
      </c>
      <c r="F87" t="str">
        <f>IF(OR(ISBLANK('!1'!F89),ISERROR('!1'!F89)),"",'!1'!F89)</f>
        <v/>
      </c>
      <c r="G87" t="str">
        <f>IF(OR(ISBLANK('!1'!G89),ISERROR('!1'!G89)),"",'!1'!G89)</f>
        <v/>
      </c>
    </row>
    <row r="88" spans="1:7" ht="12.75" customHeight="1" x14ac:dyDescent="0.2">
      <c r="A88" t="str">
        <f>IF(OR(ISBLANK('!1'!A93),ISERROR('!1'!A93)),"",'!1'!A93)</f>
        <v/>
      </c>
      <c r="B88" s="434">
        <f>IF(OR(ISBLANK('!1'!B90),ISERROR('!1'!B90)),"",'!1'!B90)</f>
        <v>76</v>
      </c>
      <c r="C88" s="424"/>
      <c r="D88" s="424"/>
      <c r="E88" s="391" t="str">
        <f>IF(OR(ISBLANK('!1'!E90),ISERROR('!1'!E90)),"",'!1'!E90)</f>
        <v/>
      </c>
      <c r="F88" t="str">
        <f>IF(OR(ISBLANK('!1'!F90),ISERROR('!1'!F90)),"",'!1'!F90)</f>
        <v/>
      </c>
      <c r="G88" t="str">
        <f>IF(OR(ISBLANK('!1'!G90),ISERROR('!1'!G90)),"",'!1'!G90)</f>
        <v/>
      </c>
    </row>
    <row r="89" spans="1:7" ht="12.75" customHeight="1" x14ac:dyDescent="0.2">
      <c r="A89" t="str">
        <f>IF(OR(ISBLANK('!1'!A94),ISERROR('!1'!A94)),"",'!1'!A94)</f>
        <v/>
      </c>
      <c r="B89" s="434">
        <f>IF(OR(ISBLANK('!1'!B91),ISERROR('!1'!B91)),"",'!1'!B91)</f>
        <v>77</v>
      </c>
      <c r="C89" s="424"/>
      <c r="D89" s="424"/>
      <c r="E89" s="391" t="str">
        <f>IF(OR(ISBLANK('!1'!E91),ISERROR('!1'!E91)),"",'!1'!E91)</f>
        <v/>
      </c>
      <c r="F89" t="str">
        <f>IF(OR(ISBLANK('!1'!F91),ISERROR('!1'!F91)),"",'!1'!F91)</f>
        <v/>
      </c>
      <c r="G89" t="str">
        <f>IF(OR(ISBLANK('!1'!G91),ISERROR('!1'!G91)),"",'!1'!G91)</f>
        <v/>
      </c>
    </row>
    <row r="90" spans="1:7" ht="12.75" customHeight="1" x14ac:dyDescent="0.2">
      <c r="A90" t="str">
        <f>IF(OR(ISBLANK('!1'!A95),ISERROR('!1'!A95)),"",'!1'!A95)</f>
        <v/>
      </c>
      <c r="B90" s="434">
        <f>IF(OR(ISBLANK('!1'!B92),ISERROR('!1'!B92)),"",'!1'!B92)</f>
        <v>78</v>
      </c>
      <c r="C90" s="424"/>
      <c r="D90" s="424"/>
      <c r="E90" s="391" t="str">
        <f>IF(OR(ISBLANK('!1'!E92),ISERROR('!1'!E92)),"",'!1'!E92)</f>
        <v/>
      </c>
      <c r="F90" t="str">
        <f>IF(OR(ISBLANK('!1'!F92),ISERROR('!1'!F92)),"",'!1'!F92)</f>
        <v/>
      </c>
      <c r="G90" t="str">
        <f>IF(OR(ISBLANK('!1'!G92),ISERROR('!1'!G92)),"",'!1'!G92)</f>
        <v/>
      </c>
    </row>
    <row r="91" spans="1:7" ht="12.75" customHeight="1" x14ac:dyDescent="0.2">
      <c r="A91" t="str">
        <f>IF(OR(ISBLANK('!1'!A96),ISERROR('!1'!A96)),"",'!1'!A96)</f>
        <v/>
      </c>
      <c r="B91" s="434">
        <f>IF(OR(ISBLANK('!1'!B93),ISERROR('!1'!B93)),"",'!1'!B93)</f>
        <v>79</v>
      </c>
      <c r="C91" s="424"/>
      <c r="D91" s="424"/>
      <c r="E91" s="391" t="str">
        <f>IF(OR(ISBLANK('!1'!E93),ISERROR('!1'!E93)),"",'!1'!E93)</f>
        <v/>
      </c>
      <c r="F91" t="str">
        <f>IF(OR(ISBLANK('!1'!F93),ISERROR('!1'!F93)),"",'!1'!F93)</f>
        <v/>
      </c>
      <c r="G91" t="str">
        <f>IF(OR(ISBLANK('!1'!G93),ISERROR('!1'!G93)),"",'!1'!G93)</f>
        <v/>
      </c>
    </row>
    <row r="92" spans="1:7" ht="12.75" customHeight="1" x14ac:dyDescent="0.2">
      <c r="A92" t="str">
        <f>IF(OR(ISBLANK('!1'!A97),ISERROR('!1'!A97)),"",'!1'!A97)</f>
        <v/>
      </c>
      <c r="B92" s="434">
        <f>IF(OR(ISBLANK('!1'!B94),ISERROR('!1'!B94)),"",'!1'!B94)</f>
        <v>80</v>
      </c>
      <c r="C92" s="424"/>
      <c r="D92" s="424"/>
      <c r="E92" s="391" t="str">
        <f>IF(OR(ISBLANK('!1'!E94),ISERROR('!1'!E94)),"",'!1'!E94)</f>
        <v/>
      </c>
      <c r="F92" t="str">
        <f>IF(OR(ISBLANK('!1'!F94),ISERROR('!1'!F94)),"",'!1'!F94)</f>
        <v/>
      </c>
      <c r="G92" t="str">
        <f>IF(OR(ISBLANK('!1'!G94),ISERROR('!1'!G94)),"",'!1'!G94)</f>
        <v/>
      </c>
    </row>
    <row r="93" spans="1:7" ht="12.75" customHeight="1" x14ac:dyDescent="0.2">
      <c r="A93" t="str">
        <f>IF(OR(ISBLANK('!1'!A98),ISERROR('!1'!A98)),"",'!1'!A98)</f>
        <v/>
      </c>
      <c r="B93" s="434">
        <f>IF(OR(ISBLANK('!1'!B95),ISERROR('!1'!B95)),"",'!1'!B95)</f>
        <v>81</v>
      </c>
      <c r="C93" s="424"/>
      <c r="D93" s="424"/>
      <c r="E93" s="391" t="str">
        <f>IF(OR(ISBLANK('!1'!E95),ISERROR('!1'!E95)),"",'!1'!E95)</f>
        <v/>
      </c>
      <c r="F93" t="str">
        <f>IF(OR(ISBLANK('!1'!F95),ISERROR('!1'!F95)),"",'!1'!F95)</f>
        <v/>
      </c>
      <c r="G93" t="str">
        <f>IF(OR(ISBLANK('!1'!G95),ISERROR('!1'!G95)),"",'!1'!G95)</f>
        <v/>
      </c>
    </row>
    <row r="94" spans="1:7" ht="12.75" customHeight="1" x14ac:dyDescent="0.2">
      <c r="A94" t="str">
        <f>IF(OR(ISBLANK('!1'!A99),ISERROR('!1'!A99)),"",'!1'!A99)</f>
        <v/>
      </c>
      <c r="B94" s="434">
        <f>IF(OR(ISBLANK('!1'!B96),ISERROR('!1'!B96)),"",'!1'!B96)</f>
        <v>82</v>
      </c>
      <c r="C94" s="424"/>
      <c r="D94" s="424"/>
      <c r="E94" s="391" t="str">
        <f>IF(OR(ISBLANK('!1'!E96),ISERROR('!1'!E96)),"",'!1'!E96)</f>
        <v/>
      </c>
      <c r="F94" t="str">
        <f>IF(OR(ISBLANK('!1'!F96),ISERROR('!1'!F96)),"",'!1'!F96)</f>
        <v/>
      </c>
      <c r="G94" t="str">
        <f>IF(OR(ISBLANK('!1'!G96),ISERROR('!1'!G96)),"",'!1'!G96)</f>
        <v/>
      </c>
    </row>
    <row r="95" spans="1:7" ht="12.75" customHeight="1" x14ac:dyDescent="0.2">
      <c r="A95" t="str">
        <f>IF(OR(ISBLANK('!1'!A100),ISERROR('!1'!A100)),"",'!1'!A100)</f>
        <v/>
      </c>
      <c r="B95" s="434">
        <f>IF(OR(ISBLANK('!1'!B97),ISERROR('!1'!B97)),"",'!1'!B97)</f>
        <v>83</v>
      </c>
      <c r="C95" s="424"/>
      <c r="D95" s="424"/>
      <c r="E95" s="391" t="str">
        <f>IF(OR(ISBLANK('!1'!E97),ISERROR('!1'!E97)),"",'!1'!E97)</f>
        <v/>
      </c>
      <c r="F95" t="str">
        <f>IF(OR(ISBLANK('!1'!F97),ISERROR('!1'!F97)),"",'!1'!F97)</f>
        <v/>
      </c>
      <c r="G95" t="str">
        <f>IF(OR(ISBLANK('!1'!G97),ISERROR('!1'!G97)),"",'!1'!G97)</f>
        <v/>
      </c>
    </row>
    <row r="96" spans="1:7" ht="12.75" customHeight="1" x14ac:dyDescent="0.2">
      <c r="A96" t="str">
        <f>IF(OR(ISBLANK('!1'!A101),ISERROR('!1'!A101)),"",'!1'!A101)</f>
        <v/>
      </c>
      <c r="B96" s="434">
        <f>IF(OR(ISBLANK('!1'!B98),ISERROR('!1'!B98)),"",'!1'!B98)</f>
        <v>84</v>
      </c>
      <c r="C96" s="424"/>
      <c r="D96" s="424"/>
      <c r="E96" s="391" t="str">
        <f>IF(OR(ISBLANK('!1'!E98),ISERROR('!1'!E98)),"",'!1'!E98)</f>
        <v/>
      </c>
      <c r="F96" t="str">
        <f>IF(OR(ISBLANK('!1'!F98),ISERROR('!1'!F98)),"",'!1'!F98)</f>
        <v/>
      </c>
      <c r="G96" t="str">
        <f>IF(OR(ISBLANK('!1'!G98),ISERROR('!1'!G98)),"",'!1'!G98)</f>
        <v/>
      </c>
    </row>
    <row r="97" spans="1:7" ht="12.75" customHeight="1" x14ac:dyDescent="0.2">
      <c r="A97" t="str">
        <f>IF(OR(ISBLANK('!1'!A102),ISERROR('!1'!A102)),"",'!1'!A102)</f>
        <v/>
      </c>
      <c r="B97" s="434">
        <f>IF(OR(ISBLANK('!1'!B99),ISERROR('!1'!B99)),"",'!1'!B99)</f>
        <v>85</v>
      </c>
      <c r="C97" s="424"/>
      <c r="D97" s="424"/>
      <c r="E97" s="391" t="str">
        <f>IF(OR(ISBLANK('!1'!E99),ISERROR('!1'!E99)),"",'!1'!E99)</f>
        <v/>
      </c>
      <c r="F97" t="str">
        <f>IF(OR(ISBLANK('!1'!F99),ISERROR('!1'!F99)),"",'!1'!F99)</f>
        <v/>
      </c>
      <c r="G97" t="str">
        <f>IF(OR(ISBLANK('!1'!G99),ISERROR('!1'!G99)),"",'!1'!G99)</f>
        <v/>
      </c>
    </row>
    <row r="98" spans="1:7" ht="12.75" customHeight="1" x14ac:dyDescent="0.2">
      <c r="A98" t="str">
        <f>IF(OR(ISBLANK('!1'!A103),ISERROR('!1'!A103)),"",'!1'!A103)</f>
        <v/>
      </c>
      <c r="B98" s="434">
        <f>IF(OR(ISBLANK('!1'!B100),ISERROR('!1'!B100)),"",'!1'!B100)</f>
        <v>86</v>
      </c>
      <c r="C98" s="424"/>
      <c r="D98" s="424"/>
      <c r="E98" s="391" t="str">
        <f>IF(OR(ISBLANK('!1'!E100),ISERROR('!1'!E100)),"",'!1'!E100)</f>
        <v/>
      </c>
      <c r="F98" t="str">
        <f>IF(OR(ISBLANK('!1'!F100),ISERROR('!1'!F100)),"",'!1'!F100)</f>
        <v/>
      </c>
      <c r="G98" t="str">
        <f>IF(OR(ISBLANK('!1'!G100),ISERROR('!1'!G100)),"",'!1'!G100)</f>
        <v/>
      </c>
    </row>
    <row r="99" spans="1:7" ht="12.75" customHeight="1" x14ac:dyDescent="0.2">
      <c r="A99" t="str">
        <f>IF(OR(ISBLANK('!1'!A104),ISERROR('!1'!A104)),"",'!1'!A104)</f>
        <v/>
      </c>
      <c r="B99" s="434">
        <f>IF(OR(ISBLANK('!1'!B101),ISERROR('!1'!B101)),"",'!1'!B101)</f>
        <v>87</v>
      </c>
      <c r="C99" s="424"/>
      <c r="D99" s="424"/>
      <c r="E99" s="391" t="str">
        <f>IF(OR(ISBLANK('!1'!E101),ISERROR('!1'!E101)),"",'!1'!E101)</f>
        <v/>
      </c>
      <c r="F99" t="str">
        <f>IF(OR(ISBLANK('!1'!F101),ISERROR('!1'!F101)),"",'!1'!F101)</f>
        <v/>
      </c>
      <c r="G99" t="str">
        <f>IF(OR(ISBLANK('!1'!G101),ISERROR('!1'!G101)),"",'!1'!G101)</f>
        <v/>
      </c>
    </row>
    <row r="100" spans="1:7" ht="12.75" customHeight="1" x14ac:dyDescent="0.2">
      <c r="A100" t="str">
        <f>IF(OR(ISBLANK('!1'!A105),ISERROR('!1'!A105)),"",'!1'!A105)</f>
        <v/>
      </c>
      <c r="B100" s="434">
        <f>IF(OR(ISBLANK('!1'!B102),ISERROR('!1'!B102)),"",'!1'!B102)</f>
        <v>88</v>
      </c>
      <c r="C100" s="424"/>
      <c r="D100" s="424"/>
      <c r="E100" s="391" t="str">
        <f>IF(OR(ISBLANK('!1'!E102),ISERROR('!1'!E102)),"",'!1'!E102)</f>
        <v/>
      </c>
      <c r="F100" t="str">
        <f>IF(OR(ISBLANK('!1'!F102),ISERROR('!1'!F102)),"",'!1'!F102)</f>
        <v/>
      </c>
      <c r="G100" t="str">
        <f>IF(OR(ISBLANK('!1'!G102),ISERROR('!1'!G102)),"",'!1'!G102)</f>
        <v/>
      </c>
    </row>
    <row r="101" spans="1:7" ht="12.75" customHeight="1" x14ac:dyDescent="0.2">
      <c r="A101" t="str">
        <f>IF(OR(ISBLANK('!1'!A106),ISERROR('!1'!A106)),"",'!1'!A106)</f>
        <v/>
      </c>
      <c r="B101" s="434">
        <f>IF(OR(ISBLANK('!1'!B103),ISERROR('!1'!B103)),"",'!1'!B103)</f>
        <v>89</v>
      </c>
      <c r="C101" s="424"/>
      <c r="D101" s="424"/>
      <c r="E101" s="391" t="str">
        <f>IF(OR(ISBLANK('!1'!E103),ISERROR('!1'!E103)),"",'!1'!E103)</f>
        <v/>
      </c>
      <c r="F101" t="str">
        <f>IF(OR(ISBLANK('!1'!F103),ISERROR('!1'!F103)),"",'!1'!F103)</f>
        <v/>
      </c>
      <c r="G101" t="str">
        <f>IF(OR(ISBLANK('!1'!G103),ISERROR('!1'!G103)),"",'!1'!G103)</f>
        <v/>
      </c>
    </row>
    <row r="102" spans="1:7" ht="12.75" customHeight="1" x14ac:dyDescent="0.2">
      <c r="A102" t="str">
        <f>IF(OR(ISBLANK('!1'!A107),ISERROR('!1'!A107)),"",'!1'!A107)</f>
        <v/>
      </c>
      <c r="B102" s="434">
        <f>IF(OR(ISBLANK('!1'!B104),ISERROR('!1'!B104)),"",'!1'!B104)</f>
        <v>90</v>
      </c>
      <c r="C102" s="424"/>
      <c r="D102" s="424"/>
      <c r="E102" s="391" t="str">
        <f>IF(OR(ISBLANK('!1'!E104),ISERROR('!1'!E104)),"",'!1'!E104)</f>
        <v/>
      </c>
      <c r="F102" t="str">
        <f>IF(OR(ISBLANK('!1'!F104),ISERROR('!1'!F104)),"",'!1'!F104)</f>
        <v/>
      </c>
      <c r="G102" t="str">
        <f>IF(OR(ISBLANK('!1'!G104),ISERROR('!1'!G104)),"",'!1'!G104)</f>
        <v/>
      </c>
    </row>
    <row r="103" spans="1:7" ht="12.75" customHeight="1" x14ac:dyDescent="0.2">
      <c r="A103" t="str">
        <f>IF(OR(ISBLANK('!1'!A108),ISERROR('!1'!A108)),"",'!1'!A108)</f>
        <v/>
      </c>
      <c r="B103" s="434">
        <f>IF(OR(ISBLANK('!1'!B105),ISERROR('!1'!B105)),"",'!1'!B105)</f>
        <v>91</v>
      </c>
      <c r="C103" s="424"/>
      <c r="D103" s="424"/>
      <c r="E103" s="391" t="str">
        <f>IF(OR(ISBLANK('!1'!E105),ISERROR('!1'!E105)),"",'!1'!E105)</f>
        <v/>
      </c>
      <c r="F103" t="str">
        <f>IF(OR(ISBLANK('!1'!F105),ISERROR('!1'!F105)),"",'!1'!F105)</f>
        <v/>
      </c>
      <c r="G103" t="str">
        <f>IF(OR(ISBLANK('!1'!G105),ISERROR('!1'!G105)),"",'!1'!G105)</f>
        <v/>
      </c>
    </row>
    <row r="104" spans="1:7" ht="12.75" customHeight="1" x14ac:dyDescent="0.2">
      <c r="A104" t="str">
        <f>IF(OR(ISBLANK('!1'!A109),ISERROR('!1'!A109)),"",'!1'!A109)</f>
        <v/>
      </c>
      <c r="B104" s="434">
        <f>IF(OR(ISBLANK('!1'!B106),ISERROR('!1'!B106)),"",'!1'!B106)</f>
        <v>92</v>
      </c>
      <c r="C104" s="424"/>
      <c r="D104" s="424"/>
      <c r="E104" s="391" t="str">
        <f>IF(OR(ISBLANK('!1'!E106),ISERROR('!1'!E106)),"",'!1'!E106)</f>
        <v/>
      </c>
      <c r="F104" t="str">
        <f>IF(OR(ISBLANK('!1'!F106),ISERROR('!1'!F106)),"",'!1'!F106)</f>
        <v/>
      </c>
      <c r="G104" t="str">
        <f>IF(OR(ISBLANK('!1'!G106),ISERROR('!1'!G106)),"",'!1'!G106)</f>
        <v/>
      </c>
    </row>
    <row r="105" spans="1:7" ht="12.75" customHeight="1" x14ac:dyDescent="0.2">
      <c r="A105" t="str">
        <f>IF(OR(ISBLANK('!1'!A110),ISERROR('!1'!A110)),"",'!1'!A110)</f>
        <v/>
      </c>
      <c r="B105" s="434">
        <f>IF(OR(ISBLANK('!1'!B107),ISERROR('!1'!B107)),"",'!1'!B107)</f>
        <v>93</v>
      </c>
      <c r="C105" s="424"/>
      <c r="D105" s="424"/>
      <c r="E105" s="391" t="str">
        <f>IF(OR(ISBLANK('!1'!E107),ISERROR('!1'!E107)),"",'!1'!E107)</f>
        <v/>
      </c>
      <c r="F105" t="str">
        <f>IF(OR(ISBLANK('!1'!F107),ISERROR('!1'!F107)),"",'!1'!F107)</f>
        <v/>
      </c>
      <c r="G105" t="str">
        <f>IF(OR(ISBLANK('!1'!G107),ISERROR('!1'!G107)),"",'!1'!G107)</f>
        <v/>
      </c>
    </row>
    <row r="106" spans="1:7" ht="12.75" customHeight="1" x14ac:dyDescent="0.2">
      <c r="A106" t="str">
        <f>IF(OR(ISBLANK('!1'!A111),ISERROR('!1'!A111)),"",'!1'!A111)</f>
        <v/>
      </c>
      <c r="B106" s="434">
        <f>IF(OR(ISBLANK('!1'!B108),ISERROR('!1'!B108)),"",'!1'!B108)</f>
        <v>94</v>
      </c>
      <c r="C106" s="424"/>
      <c r="D106" s="424"/>
      <c r="E106" s="391" t="str">
        <f>IF(OR(ISBLANK('!1'!E108),ISERROR('!1'!E108)),"",'!1'!E108)</f>
        <v/>
      </c>
      <c r="F106" t="str">
        <f>IF(OR(ISBLANK('!1'!F108),ISERROR('!1'!F108)),"",'!1'!F108)</f>
        <v/>
      </c>
      <c r="G106" t="str">
        <f>IF(OR(ISBLANK('!1'!G108),ISERROR('!1'!G108)),"",'!1'!G108)</f>
        <v/>
      </c>
    </row>
    <row r="107" spans="1:7" ht="12.75" customHeight="1" x14ac:dyDescent="0.2">
      <c r="A107" t="str">
        <f>IF(OR(ISBLANK('!1'!A112),ISERROR('!1'!A112)),"",'!1'!A112)</f>
        <v/>
      </c>
      <c r="B107" s="434">
        <f>IF(OR(ISBLANK('!1'!B109),ISERROR('!1'!B109)),"",'!1'!B109)</f>
        <v>95</v>
      </c>
      <c r="C107" s="424"/>
      <c r="D107" s="424"/>
      <c r="E107" s="391" t="str">
        <f>IF(OR(ISBLANK('!1'!E109),ISERROR('!1'!E109)),"",'!1'!E109)</f>
        <v/>
      </c>
      <c r="F107" t="str">
        <f>IF(OR(ISBLANK('!1'!F109),ISERROR('!1'!F109)),"",'!1'!F109)</f>
        <v/>
      </c>
      <c r="G107" t="str">
        <f>IF(OR(ISBLANK('!1'!G109),ISERROR('!1'!G109)),"",'!1'!G109)</f>
        <v/>
      </c>
    </row>
    <row r="108" spans="1:7" ht="12.75" customHeight="1" x14ac:dyDescent="0.2">
      <c r="A108" t="str">
        <f>IF(OR(ISBLANK('!1'!A113),ISERROR('!1'!A113)),"",'!1'!A113)</f>
        <v/>
      </c>
      <c r="B108" s="434">
        <f>IF(OR(ISBLANK('!1'!B110),ISERROR('!1'!B110)),"",'!1'!B110)</f>
        <v>96</v>
      </c>
      <c r="C108" s="424"/>
      <c r="D108" s="424"/>
      <c r="E108" s="391" t="str">
        <f>IF(OR(ISBLANK('!1'!E110),ISERROR('!1'!E110)),"",'!1'!E110)</f>
        <v/>
      </c>
      <c r="F108" t="str">
        <f>IF(OR(ISBLANK('!1'!F110),ISERROR('!1'!F110)),"",'!1'!F110)</f>
        <v/>
      </c>
      <c r="G108" t="str">
        <f>IF(OR(ISBLANK('!1'!G110),ISERROR('!1'!G110)),"",'!1'!G110)</f>
        <v/>
      </c>
    </row>
    <row r="109" spans="1:7" ht="12.75" customHeight="1" x14ac:dyDescent="0.2">
      <c r="A109" t="str">
        <f>IF(OR(ISBLANK('!1'!A114),ISERROR('!1'!A114)),"",'!1'!A114)</f>
        <v/>
      </c>
      <c r="B109" s="434">
        <f>IF(OR(ISBLANK('!1'!B111),ISERROR('!1'!B111)),"",'!1'!B111)</f>
        <v>97</v>
      </c>
      <c r="C109" s="424"/>
      <c r="D109" s="424"/>
      <c r="E109" s="391" t="str">
        <f>IF(OR(ISBLANK('!1'!E111),ISERROR('!1'!E111)),"",'!1'!E111)</f>
        <v/>
      </c>
      <c r="F109" t="str">
        <f>IF(OR(ISBLANK('!1'!F111),ISERROR('!1'!F111)),"",'!1'!F111)</f>
        <v/>
      </c>
      <c r="G109" t="str">
        <f>IF(OR(ISBLANK('!1'!G111),ISERROR('!1'!G111)),"",'!1'!G111)</f>
        <v/>
      </c>
    </row>
    <row r="110" spans="1:7" ht="12.75" customHeight="1" x14ac:dyDescent="0.2">
      <c r="A110" t="str">
        <f>IF(OR(ISBLANK('!1'!A115),ISERROR('!1'!A115)),"",'!1'!A115)</f>
        <v/>
      </c>
      <c r="B110" s="434">
        <f>IF(OR(ISBLANK('!1'!B112),ISERROR('!1'!B112)),"",'!1'!B112)</f>
        <v>98</v>
      </c>
      <c r="C110" s="424"/>
      <c r="D110" s="424"/>
      <c r="E110" s="391" t="str">
        <f>IF(OR(ISBLANK('!1'!E112),ISERROR('!1'!E112)),"",'!1'!E112)</f>
        <v/>
      </c>
      <c r="F110" t="str">
        <f>IF(OR(ISBLANK('!1'!F112),ISERROR('!1'!F112)),"",'!1'!F112)</f>
        <v/>
      </c>
      <c r="G110" t="str">
        <f>IF(OR(ISBLANK('!1'!G112),ISERROR('!1'!G112)),"",'!1'!G112)</f>
        <v/>
      </c>
    </row>
    <row r="111" spans="1:7" ht="12.75" customHeight="1" x14ac:dyDescent="0.2">
      <c r="A111" t="str">
        <f>IF(OR(ISBLANK('!1'!A116),ISERROR('!1'!A116)),"",'!1'!A116)</f>
        <v/>
      </c>
      <c r="B111" s="434">
        <f>IF(OR(ISBLANK('!1'!B113),ISERROR('!1'!B113)),"",'!1'!B113)</f>
        <v>99</v>
      </c>
      <c r="C111" s="424"/>
      <c r="D111" s="424"/>
      <c r="E111" s="391" t="str">
        <f>IF(OR(ISBLANK('!1'!E113),ISERROR('!1'!E113)),"",'!1'!E113)</f>
        <v/>
      </c>
      <c r="F111" t="str">
        <f>IF(OR(ISBLANK('!1'!F113),ISERROR('!1'!F113)),"",'!1'!F113)</f>
        <v/>
      </c>
      <c r="G111" t="str">
        <f>IF(OR(ISBLANK('!1'!G113),ISERROR('!1'!G113)),"",'!1'!G113)</f>
        <v/>
      </c>
    </row>
    <row r="112" spans="1:7" ht="12.75" customHeight="1" x14ac:dyDescent="0.2">
      <c r="A112" t="str">
        <f>IF(OR(ISBLANK('!1'!A117),ISERROR('!1'!A117)),"",'!1'!A117)</f>
        <v/>
      </c>
      <c r="B112" s="434">
        <f>IF(OR(ISBLANK('!1'!B114),ISERROR('!1'!B114)),"",'!1'!B114)</f>
        <v>100</v>
      </c>
      <c r="C112" s="424"/>
      <c r="D112" s="424"/>
      <c r="E112" s="391" t="str">
        <f>IF(OR(ISBLANK('!1'!E114),ISERROR('!1'!E114)),"",'!1'!E114)</f>
        <v/>
      </c>
      <c r="F112" t="str">
        <f>IF(OR(ISBLANK('!1'!F114),ISERROR('!1'!F114)),"",'!1'!F114)</f>
        <v/>
      </c>
      <c r="G112" t="str">
        <f>IF(OR(ISBLANK('!1'!G114),ISERROR('!1'!G114)),"",'!1'!G114)</f>
        <v/>
      </c>
    </row>
    <row r="113" spans="1:7" ht="12.75" customHeight="1" x14ac:dyDescent="0.2">
      <c r="A113" t="str">
        <f>IF(OR(ISBLANK('!1'!A118),ISERROR('!1'!A118)),"",'!1'!A118)</f>
        <v/>
      </c>
      <c r="B113" s="434">
        <f>IF(OR(ISBLANK('!1'!B115),ISERROR('!1'!B115)),"",'!1'!B115)</f>
        <v>101</v>
      </c>
      <c r="C113" s="424"/>
      <c r="D113" s="424"/>
      <c r="E113" s="391" t="str">
        <f>IF(OR(ISBLANK('!1'!E115),ISERROR('!1'!E115)),"",'!1'!E115)</f>
        <v/>
      </c>
      <c r="F113" t="str">
        <f>IF(OR(ISBLANK('!1'!F115),ISERROR('!1'!F115)),"",'!1'!F115)</f>
        <v/>
      </c>
      <c r="G113" t="str">
        <f>IF(OR(ISBLANK('!1'!G115),ISERROR('!1'!G115)),"",'!1'!G115)</f>
        <v/>
      </c>
    </row>
    <row r="114" spans="1:7" ht="12.75" customHeight="1" x14ac:dyDescent="0.2">
      <c r="A114" t="str">
        <f>IF(OR(ISBLANK('!1'!A119),ISERROR('!1'!A119)),"",'!1'!A119)</f>
        <v/>
      </c>
      <c r="B114" s="434">
        <f>IF(OR(ISBLANK('!1'!B116),ISERROR('!1'!B116)),"",'!1'!B116)</f>
        <v>102</v>
      </c>
      <c r="C114" s="424"/>
      <c r="D114" s="424"/>
      <c r="E114" s="391" t="str">
        <f>IF(OR(ISBLANK('!1'!E116),ISERROR('!1'!E116)),"",'!1'!E116)</f>
        <v/>
      </c>
      <c r="F114" t="str">
        <f>IF(OR(ISBLANK('!1'!F116),ISERROR('!1'!F116)),"",'!1'!F116)</f>
        <v/>
      </c>
      <c r="G114" t="str">
        <f>IF(OR(ISBLANK('!1'!G116),ISERROR('!1'!G116)),"",'!1'!G116)</f>
        <v/>
      </c>
    </row>
    <row r="115" spans="1:7" ht="12.75" customHeight="1" x14ac:dyDescent="0.2">
      <c r="A115" t="str">
        <f>IF(OR(ISBLANK('!1'!A120),ISERROR('!1'!A120)),"",'!1'!A120)</f>
        <v/>
      </c>
      <c r="B115" s="434">
        <f>IF(OR(ISBLANK('!1'!B117),ISERROR('!1'!B117)),"",'!1'!B117)</f>
        <v>103</v>
      </c>
      <c r="C115" s="424"/>
      <c r="D115" s="424"/>
      <c r="E115" s="391" t="str">
        <f>IF(OR(ISBLANK('!1'!E117),ISERROR('!1'!E117)),"",'!1'!E117)</f>
        <v/>
      </c>
      <c r="F115" t="str">
        <f>IF(OR(ISBLANK('!1'!F117),ISERROR('!1'!F117)),"",'!1'!F117)</f>
        <v/>
      </c>
      <c r="G115" t="str">
        <f>IF(OR(ISBLANK('!1'!G117),ISERROR('!1'!G117)),"",'!1'!G117)</f>
        <v/>
      </c>
    </row>
    <row r="116" spans="1:7" ht="12.75" customHeight="1" x14ac:dyDescent="0.2">
      <c r="A116" t="str">
        <f>IF(OR(ISBLANK('!1'!A121),ISERROR('!1'!A121)),"",'!1'!A121)</f>
        <v/>
      </c>
      <c r="B116" s="434">
        <f>IF(OR(ISBLANK('!1'!B118),ISERROR('!1'!B118)),"",'!1'!B118)</f>
        <v>104</v>
      </c>
      <c r="C116" s="424"/>
      <c r="D116" s="424"/>
      <c r="E116" s="391" t="str">
        <f>IF(OR(ISBLANK('!1'!E118),ISERROR('!1'!E118)),"",'!1'!E118)</f>
        <v/>
      </c>
      <c r="F116" t="str">
        <f>IF(OR(ISBLANK('!1'!F118),ISERROR('!1'!F118)),"",'!1'!F118)</f>
        <v/>
      </c>
      <c r="G116" t="str">
        <f>IF(OR(ISBLANK('!1'!G118),ISERROR('!1'!G118)),"",'!1'!G118)</f>
        <v/>
      </c>
    </row>
    <row r="117" spans="1:7" ht="12.75" customHeight="1" x14ac:dyDescent="0.2">
      <c r="A117" t="str">
        <f>IF(OR(ISBLANK('!1'!A122),ISERROR('!1'!A122)),"",'!1'!A122)</f>
        <v/>
      </c>
      <c r="B117" s="434">
        <f>IF(OR(ISBLANK('!1'!B119),ISERROR('!1'!B119)),"",'!1'!B119)</f>
        <v>105</v>
      </c>
      <c r="C117" s="424"/>
      <c r="D117" s="424"/>
      <c r="E117" s="391" t="str">
        <f>IF(OR(ISBLANK('!1'!E119),ISERROR('!1'!E119)),"",'!1'!E119)</f>
        <v/>
      </c>
      <c r="F117" t="str">
        <f>IF(OR(ISBLANK('!1'!F119),ISERROR('!1'!F119)),"",'!1'!F119)</f>
        <v/>
      </c>
      <c r="G117" t="str">
        <f>IF(OR(ISBLANK('!1'!G119),ISERROR('!1'!G119)),"",'!1'!G119)</f>
        <v/>
      </c>
    </row>
    <row r="118" spans="1:7" ht="12.75" customHeight="1" x14ac:dyDescent="0.2">
      <c r="A118" t="str">
        <f>IF(OR(ISBLANK('!1'!A123),ISERROR('!1'!A123)),"",'!1'!A123)</f>
        <v/>
      </c>
      <c r="B118" s="434">
        <f>IF(OR(ISBLANK('!1'!B120),ISERROR('!1'!B120)),"",'!1'!B120)</f>
        <v>106</v>
      </c>
      <c r="C118" s="424"/>
      <c r="D118" s="424"/>
      <c r="E118" s="391" t="str">
        <f>IF(OR(ISBLANK('!1'!E120),ISERROR('!1'!E120)),"",'!1'!E120)</f>
        <v/>
      </c>
      <c r="F118" t="str">
        <f>IF(OR(ISBLANK('!1'!F120),ISERROR('!1'!F120)),"",'!1'!F120)</f>
        <v/>
      </c>
      <c r="G118" t="str">
        <f>IF(OR(ISBLANK('!1'!G120),ISERROR('!1'!G120)),"",'!1'!G120)</f>
        <v/>
      </c>
    </row>
    <row r="119" spans="1:7" ht="12.75" customHeight="1" x14ac:dyDescent="0.2">
      <c r="A119" t="str">
        <f>IF(OR(ISBLANK('!1'!A124),ISERROR('!1'!A124)),"",'!1'!A124)</f>
        <v/>
      </c>
      <c r="B119" s="434">
        <f>IF(OR(ISBLANK('!1'!B121),ISERROR('!1'!B121)),"",'!1'!B121)</f>
        <v>107</v>
      </c>
      <c r="C119" s="424"/>
      <c r="D119" s="424"/>
      <c r="E119" s="391" t="str">
        <f>IF(OR(ISBLANK('!1'!E121),ISERROR('!1'!E121)),"",'!1'!E121)</f>
        <v/>
      </c>
      <c r="F119" t="str">
        <f>IF(OR(ISBLANK('!1'!F121),ISERROR('!1'!F121)),"",'!1'!F121)</f>
        <v/>
      </c>
      <c r="G119" t="str">
        <f>IF(OR(ISBLANK('!1'!G121),ISERROR('!1'!G121)),"",'!1'!G121)</f>
        <v/>
      </c>
    </row>
    <row r="120" spans="1:7" ht="12.75" customHeight="1" x14ac:dyDescent="0.2">
      <c r="A120" t="str">
        <f>IF(OR(ISBLANK('!1'!A125),ISERROR('!1'!A125)),"",'!1'!A125)</f>
        <v/>
      </c>
      <c r="B120" s="434">
        <f>IF(OR(ISBLANK('!1'!B122),ISERROR('!1'!B122)),"",'!1'!B122)</f>
        <v>108</v>
      </c>
      <c r="C120" s="424"/>
      <c r="D120" s="424"/>
      <c r="E120" s="391" t="str">
        <f>IF(OR(ISBLANK('!1'!E122),ISERROR('!1'!E122)),"",'!1'!E122)</f>
        <v/>
      </c>
      <c r="F120" t="str">
        <f>IF(OR(ISBLANK('!1'!F122),ISERROR('!1'!F122)),"",'!1'!F122)</f>
        <v/>
      </c>
      <c r="G120" t="str">
        <f>IF(OR(ISBLANK('!1'!G122),ISERROR('!1'!G122)),"",'!1'!G122)</f>
        <v/>
      </c>
    </row>
    <row r="121" spans="1:7" ht="12.75" customHeight="1" x14ac:dyDescent="0.2">
      <c r="A121" t="str">
        <f>IF(OR(ISBLANK('!1'!A126),ISERROR('!1'!A126)),"",'!1'!A126)</f>
        <v/>
      </c>
      <c r="B121" s="434">
        <f>IF(OR(ISBLANK('!1'!B123),ISERROR('!1'!B123)),"",'!1'!B123)</f>
        <v>109</v>
      </c>
      <c r="C121" s="424"/>
      <c r="D121" s="424"/>
      <c r="E121" s="391" t="str">
        <f>IF(OR(ISBLANK('!1'!E123),ISERROR('!1'!E123)),"",'!1'!E123)</f>
        <v/>
      </c>
      <c r="F121" t="str">
        <f>IF(OR(ISBLANK('!1'!F123),ISERROR('!1'!F123)),"",'!1'!F123)</f>
        <v/>
      </c>
      <c r="G121" t="str">
        <f>IF(OR(ISBLANK('!1'!G123),ISERROR('!1'!G123)),"",'!1'!G123)</f>
        <v/>
      </c>
    </row>
    <row r="122" spans="1:7" ht="12.75" customHeight="1" x14ac:dyDescent="0.2">
      <c r="A122" t="str">
        <f>IF(OR(ISBLANK('!1'!A127),ISERROR('!1'!A127)),"",'!1'!A127)</f>
        <v/>
      </c>
      <c r="B122" s="434">
        <f>IF(OR(ISBLANK('!1'!B124),ISERROR('!1'!B124)),"",'!1'!B124)</f>
        <v>110</v>
      </c>
      <c r="C122" s="424"/>
      <c r="D122" s="424"/>
      <c r="E122" s="391" t="str">
        <f>IF(OR(ISBLANK('!1'!E124),ISERROR('!1'!E124)),"",'!1'!E124)</f>
        <v/>
      </c>
      <c r="F122" t="str">
        <f>IF(OR(ISBLANK('!1'!F124),ISERROR('!1'!F124)),"",'!1'!F124)</f>
        <v/>
      </c>
      <c r="G122" t="str">
        <f>IF(OR(ISBLANK('!1'!G124),ISERROR('!1'!G124)),"",'!1'!G124)</f>
        <v/>
      </c>
    </row>
    <row r="123" spans="1:7" ht="12.75" customHeight="1" x14ac:dyDescent="0.2">
      <c r="A123" t="str">
        <f>IF(OR(ISBLANK('!1'!A128),ISERROR('!1'!A128)),"",'!1'!A128)</f>
        <v/>
      </c>
      <c r="B123" s="434">
        <f>IF(OR(ISBLANK('!1'!B125),ISERROR('!1'!B125)),"",'!1'!B125)</f>
        <v>111</v>
      </c>
      <c r="C123" s="424"/>
      <c r="D123" s="424"/>
      <c r="E123" s="391" t="str">
        <f>IF(OR(ISBLANK('!1'!E125),ISERROR('!1'!E125)),"",'!1'!E125)</f>
        <v/>
      </c>
      <c r="F123" t="str">
        <f>IF(OR(ISBLANK('!1'!F125),ISERROR('!1'!F125)),"",'!1'!F125)</f>
        <v/>
      </c>
      <c r="G123" t="str">
        <f>IF(OR(ISBLANK('!1'!G125),ISERROR('!1'!G125)),"",'!1'!G125)</f>
        <v/>
      </c>
    </row>
    <row r="124" spans="1:7" ht="12.75" customHeight="1" x14ac:dyDescent="0.2">
      <c r="A124" t="str">
        <f>IF(OR(ISBLANK('!1'!A129),ISERROR('!1'!A129)),"",'!1'!A129)</f>
        <v/>
      </c>
      <c r="B124" s="434">
        <f>IF(OR(ISBLANK('!1'!B126),ISERROR('!1'!B126)),"",'!1'!B126)</f>
        <v>112</v>
      </c>
      <c r="C124" s="424"/>
      <c r="D124" s="424"/>
      <c r="E124" s="391" t="str">
        <f>IF(OR(ISBLANK('!1'!E126),ISERROR('!1'!E126)),"",'!1'!E126)</f>
        <v/>
      </c>
      <c r="F124" t="str">
        <f>IF(OR(ISBLANK('!1'!F126),ISERROR('!1'!F126)),"",'!1'!F126)</f>
        <v/>
      </c>
      <c r="G124" t="str">
        <f>IF(OR(ISBLANK('!1'!G126),ISERROR('!1'!G126)),"",'!1'!G126)</f>
        <v/>
      </c>
    </row>
    <row r="125" spans="1:7" ht="12.75" customHeight="1" x14ac:dyDescent="0.2">
      <c r="A125" t="str">
        <f>IF(OR(ISBLANK('!1'!A130),ISERROR('!1'!A130)),"",'!1'!A130)</f>
        <v/>
      </c>
      <c r="B125" s="434">
        <f>IF(OR(ISBLANK('!1'!B127),ISERROR('!1'!B127)),"",'!1'!B127)</f>
        <v>113</v>
      </c>
      <c r="C125" s="424"/>
      <c r="D125" s="424"/>
      <c r="E125" s="391" t="str">
        <f>IF(OR(ISBLANK('!1'!E127),ISERROR('!1'!E127)),"",'!1'!E127)</f>
        <v/>
      </c>
      <c r="F125" t="str">
        <f>IF(OR(ISBLANK('!1'!F127),ISERROR('!1'!F127)),"",'!1'!F127)</f>
        <v/>
      </c>
      <c r="G125" t="str">
        <f>IF(OR(ISBLANK('!1'!G127),ISERROR('!1'!G127)),"",'!1'!G127)</f>
        <v/>
      </c>
    </row>
    <row r="126" spans="1:7" ht="12.75" customHeight="1" x14ac:dyDescent="0.2">
      <c r="A126" t="str">
        <f>IF(OR(ISBLANK('!1'!A131),ISERROR('!1'!A131)),"",'!1'!A131)</f>
        <v/>
      </c>
      <c r="B126" s="434">
        <f>IF(OR(ISBLANK('!1'!B128),ISERROR('!1'!B128)),"",'!1'!B128)</f>
        <v>114</v>
      </c>
      <c r="C126" s="424"/>
      <c r="D126" s="424"/>
      <c r="E126" s="391" t="str">
        <f>IF(OR(ISBLANK('!1'!E128),ISERROR('!1'!E128)),"",'!1'!E128)</f>
        <v/>
      </c>
      <c r="F126" t="str">
        <f>IF(OR(ISBLANK('!1'!F128),ISERROR('!1'!F128)),"",'!1'!F128)</f>
        <v/>
      </c>
      <c r="G126" t="str">
        <f>IF(OR(ISBLANK('!1'!G128),ISERROR('!1'!G128)),"",'!1'!G128)</f>
        <v/>
      </c>
    </row>
    <row r="127" spans="1:7" ht="12.75" customHeight="1" x14ac:dyDescent="0.2">
      <c r="A127" t="str">
        <f>IF(OR(ISBLANK('!1'!A132),ISERROR('!1'!A132)),"",'!1'!A132)</f>
        <v/>
      </c>
      <c r="B127" s="434">
        <f>IF(OR(ISBLANK('!1'!B129),ISERROR('!1'!B129)),"",'!1'!B129)</f>
        <v>115</v>
      </c>
      <c r="C127" s="424"/>
      <c r="D127" s="424"/>
      <c r="E127" s="391" t="str">
        <f>IF(OR(ISBLANK('!1'!E129),ISERROR('!1'!E129)),"",'!1'!E129)</f>
        <v/>
      </c>
      <c r="F127" t="str">
        <f>IF(OR(ISBLANK('!1'!F129),ISERROR('!1'!F129)),"",'!1'!F129)</f>
        <v/>
      </c>
      <c r="G127" t="str">
        <f>IF(OR(ISBLANK('!1'!G129),ISERROR('!1'!G129)),"",'!1'!G129)</f>
        <v/>
      </c>
    </row>
    <row r="128" spans="1:7" ht="12.75" customHeight="1" x14ac:dyDescent="0.2">
      <c r="A128" t="str">
        <f>IF(OR(ISBLANK('!1'!A133),ISERROR('!1'!A133)),"",'!1'!A133)</f>
        <v/>
      </c>
      <c r="B128" s="434">
        <f>IF(OR(ISBLANK('!1'!B130),ISERROR('!1'!B130)),"",'!1'!B130)</f>
        <v>116</v>
      </c>
      <c r="C128" s="424"/>
      <c r="D128" s="424"/>
      <c r="E128" s="391" t="str">
        <f>IF(OR(ISBLANK('!1'!E130),ISERROR('!1'!E130)),"",'!1'!E130)</f>
        <v/>
      </c>
      <c r="F128" t="str">
        <f>IF(OR(ISBLANK('!1'!F130),ISERROR('!1'!F130)),"",'!1'!F130)</f>
        <v/>
      </c>
      <c r="G128" t="str">
        <f>IF(OR(ISBLANK('!1'!G130),ISERROR('!1'!G130)),"",'!1'!G130)</f>
        <v/>
      </c>
    </row>
    <row r="129" spans="1:7" ht="12.75" customHeight="1" x14ac:dyDescent="0.2">
      <c r="A129" t="str">
        <f>IF(OR(ISBLANK('!1'!A134),ISERROR('!1'!A134)),"",'!1'!A134)</f>
        <v/>
      </c>
      <c r="B129" s="434">
        <f>IF(OR(ISBLANK('!1'!B131),ISERROR('!1'!B131)),"",'!1'!B131)</f>
        <v>117</v>
      </c>
      <c r="C129" s="424"/>
      <c r="D129" s="424"/>
      <c r="E129" s="391" t="str">
        <f>IF(OR(ISBLANK('!1'!E131),ISERROR('!1'!E131)),"",'!1'!E131)</f>
        <v/>
      </c>
      <c r="F129" t="str">
        <f>IF(OR(ISBLANK('!1'!F131),ISERROR('!1'!F131)),"",'!1'!F131)</f>
        <v/>
      </c>
      <c r="G129" t="str">
        <f>IF(OR(ISBLANK('!1'!G131),ISERROR('!1'!G131)),"",'!1'!G131)</f>
        <v/>
      </c>
    </row>
    <row r="130" spans="1:7" ht="12.75" customHeight="1" x14ac:dyDescent="0.2">
      <c r="A130" t="str">
        <f>IF(OR(ISBLANK('!1'!A135),ISERROR('!1'!A135)),"",'!1'!A135)</f>
        <v/>
      </c>
      <c r="B130" s="434">
        <f>IF(OR(ISBLANK('!1'!B132),ISERROR('!1'!B132)),"",'!1'!B132)</f>
        <v>118</v>
      </c>
      <c r="C130" s="424"/>
      <c r="D130" s="424"/>
      <c r="E130" s="391" t="str">
        <f>IF(OR(ISBLANK('!1'!E132),ISERROR('!1'!E132)),"",'!1'!E132)</f>
        <v/>
      </c>
      <c r="F130" t="str">
        <f>IF(OR(ISBLANK('!1'!F132),ISERROR('!1'!F132)),"",'!1'!F132)</f>
        <v/>
      </c>
      <c r="G130" t="str">
        <f>IF(OR(ISBLANK('!1'!G132),ISERROR('!1'!G132)),"",'!1'!G132)</f>
        <v/>
      </c>
    </row>
    <row r="131" spans="1:7" ht="12.75" customHeight="1" x14ac:dyDescent="0.2">
      <c r="A131" t="str">
        <f>IF(OR(ISBLANK('!1'!A136),ISERROR('!1'!A136)),"",'!1'!A136)</f>
        <v/>
      </c>
      <c r="B131" s="434">
        <f>IF(OR(ISBLANK('!1'!B133),ISERROR('!1'!B133)),"",'!1'!B133)</f>
        <v>119</v>
      </c>
      <c r="C131" s="424"/>
      <c r="D131" s="424"/>
      <c r="E131" s="391" t="str">
        <f>IF(OR(ISBLANK('!1'!E133),ISERROR('!1'!E133)),"",'!1'!E133)</f>
        <v/>
      </c>
      <c r="F131" t="str">
        <f>IF(OR(ISBLANK('!1'!F133),ISERROR('!1'!F133)),"",'!1'!F133)</f>
        <v/>
      </c>
      <c r="G131" t="str">
        <f>IF(OR(ISBLANK('!1'!G133),ISERROR('!1'!G133)),"",'!1'!G133)</f>
        <v/>
      </c>
    </row>
    <row r="132" spans="1:7" ht="12.75" customHeight="1" x14ac:dyDescent="0.2">
      <c r="A132" t="str">
        <f>IF(OR(ISBLANK('!1'!A137),ISERROR('!1'!A137)),"",'!1'!A137)</f>
        <v/>
      </c>
      <c r="B132" s="434">
        <f>IF(OR(ISBLANK('!1'!B134),ISERROR('!1'!B134)),"",'!1'!B134)</f>
        <v>120</v>
      </c>
      <c r="C132" s="424"/>
      <c r="D132" s="424"/>
      <c r="E132" s="391" t="str">
        <f>IF(OR(ISBLANK('!1'!E134),ISERROR('!1'!E134)),"",'!1'!E134)</f>
        <v/>
      </c>
      <c r="F132" t="str">
        <f>IF(OR(ISBLANK('!1'!F134),ISERROR('!1'!F134)),"",'!1'!F134)</f>
        <v/>
      </c>
      <c r="G132" t="str">
        <f>IF(OR(ISBLANK('!1'!G134),ISERROR('!1'!G134)),"",'!1'!G134)</f>
        <v/>
      </c>
    </row>
    <row r="133" spans="1:7" ht="12.75" customHeight="1" x14ac:dyDescent="0.2">
      <c r="A133" t="str">
        <f>IF(OR(ISBLANK('!1'!A138),ISERROR('!1'!A138)),"",'!1'!A138)</f>
        <v/>
      </c>
      <c r="B133" s="434">
        <f>IF(OR(ISBLANK('!1'!B135),ISERROR('!1'!B135)),"",'!1'!B135)</f>
        <v>121</v>
      </c>
      <c r="C133" s="424"/>
      <c r="D133" s="424"/>
      <c r="E133" s="391" t="str">
        <f>IF(OR(ISBLANK('!1'!E135),ISERROR('!1'!E135)),"",'!1'!E135)</f>
        <v/>
      </c>
      <c r="F133" t="str">
        <f>IF(OR(ISBLANK('!1'!F135),ISERROR('!1'!F135)),"",'!1'!F135)</f>
        <v/>
      </c>
      <c r="G133" t="str">
        <f>IF(OR(ISBLANK('!1'!G135),ISERROR('!1'!G135)),"",'!1'!G135)</f>
        <v/>
      </c>
    </row>
    <row r="134" spans="1:7" ht="12.75" customHeight="1" x14ac:dyDescent="0.2">
      <c r="A134" t="str">
        <f>IF(OR(ISBLANK('!1'!A139),ISERROR('!1'!A139)),"",'!1'!A139)</f>
        <v/>
      </c>
      <c r="B134" s="434">
        <f>IF(OR(ISBLANK('!1'!B136),ISERROR('!1'!B136)),"",'!1'!B136)</f>
        <v>122</v>
      </c>
      <c r="C134" s="424"/>
      <c r="D134" s="424"/>
      <c r="E134" s="391" t="str">
        <f>IF(OR(ISBLANK('!1'!E136),ISERROR('!1'!E136)),"",'!1'!E136)</f>
        <v/>
      </c>
      <c r="F134" t="str">
        <f>IF(OR(ISBLANK('!1'!F136),ISERROR('!1'!F136)),"",'!1'!F136)</f>
        <v/>
      </c>
      <c r="G134" t="str">
        <f>IF(OR(ISBLANK('!1'!G136),ISERROR('!1'!G136)),"",'!1'!G136)</f>
        <v/>
      </c>
    </row>
    <row r="135" spans="1:7" ht="12.75" customHeight="1" x14ac:dyDescent="0.2">
      <c r="A135" t="str">
        <f>IF(OR(ISBLANK('!1'!A140),ISERROR('!1'!A140)),"",'!1'!A140)</f>
        <v/>
      </c>
      <c r="B135" s="434">
        <f>IF(OR(ISBLANK('!1'!B137),ISERROR('!1'!B137)),"",'!1'!B137)</f>
        <v>123</v>
      </c>
      <c r="C135" s="424"/>
      <c r="D135" s="424"/>
      <c r="E135" s="391" t="str">
        <f>IF(OR(ISBLANK('!1'!E137),ISERROR('!1'!E137)),"",'!1'!E137)</f>
        <v/>
      </c>
      <c r="F135" t="str">
        <f>IF(OR(ISBLANK('!1'!F137),ISERROR('!1'!F137)),"",'!1'!F137)</f>
        <v/>
      </c>
      <c r="G135" t="str">
        <f>IF(OR(ISBLANK('!1'!G137),ISERROR('!1'!G137)),"",'!1'!G137)</f>
        <v/>
      </c>
    </row>
    <row r="136" spans="1:7" ht="12.75" customHeight="1" x14ac:dyDescent="0.2">
      <c r="A136" t="str">
        <f>IF(OR(ISBLANK('!1'!A141),ISERROR('!1'!A141)),"",'!1'!A141)</f>
        <v/>
      </c>
      <c r="B136" s="434">
        <f>IF(OR(ISBLANK('!1'!B138),ISERROR('!1'!B138)),"",'!1'!B138)</f>
        <v>124</v>
      </c>
      <c r="C136" s="424"/>
      <c r="D136" s="424"/>
      <c r="E136" s="391" t="str">
        <f>IF(OR(ISBLANK('!1'!E138),ISERROR('!1'!E138)),"",'!1'!E138)</f>
        <v/>
      </c>
      <c r="F136" t="str">
        <f>IF(OR(ISBLANK('!1'!F138),ISERROR('!1'!F138)),"",'!1'!F138)</f>
        <v/>
      </c>
      <c r="G136" t="str">
        <f>IF(OR(ISBLANK('!1'!G138),ISERROR('!1'!G138)),"",'!1'!G138)</f>
        <v/>
      </c>
    </row>
    <row r="137" spans="1:7" ht="12.75" customHeight="1" x14ac:dyDescent="0.2">
      <c r="A137" t="str">
        <f>IF(OR(ISBLANK('!1'!A142),ISERROR('!1'!A142)),"",'!1'!A142)</f>
        <v/>
      </c>
      <c r="B137" s="434">
        <f>IF(OR(ISBLANK('!1'!B139),ISERROR('!1'!B139)),"",'!1'!B139)</f>
        <v>125</v>
      </c>
      <c r="C137" s="424"/>
      <c r="D137" s="424"/>
      <c r="E137" s="391" t="str">
        <f>IF(OR(ISBLANK('!1'!E139),ISERROR('!1'!E139)),"",'!1'!E139)</f>
        <v/>
      </c>
      <c r="F137" t="str">
        <f>IF(OR(ISBLANK('!1'!F139),ISERROR('!1'!F139)),"",'!1'!F139)</f>
        <v/>
      </c>
      <c r="G137" t="str">
        <f>IF(OR(ISBLANK('!1'!G139),ISERROR('!1'!G139)),"",'!1'!G139)</f>
        <v/>
      </c>
    </row>
    <row r="138" spans="1:7" ht="12.75" customHeight="1" x14ac:dyDescent="0.2">
      <c r="A138" t="str">
        <f>IF(OR(ISBLANK('!1'!A143),ISERROR('!1'!A143)),"",'!1'!A143)</f>
        <v/>
      </c>
      <c r="B138" s="434">
        <f>IF(OR(ISBLANK('!1'!B140),ISERROR('!1'!B140)),"",'!1'!B140)</f>
        <v>126</v>
      </c>
      <c r="C138" s="424"/>
      <c r="D138" s="424"/>
      <c r="E138" s="391" t="str">
        <f>IF(OR(ISBLANK('!1'!E140),ISERROR('!1'!E140)),"",'!1'!E140)</f>
        <v/>
      </c>
      <c r="F138" t="str">
        <f>IF(OR(ISBLANK('!1'!F140),ISERROR('!1'!F140)),"",'!1'!F140)</f>
        <v/>
      </c>
      <c r="G138" t="str">
        <f>IF(OR(ISBLANK('!1'!G140),ISERROR('!1'!G140)),"",'!1'!G140)</f>
        <v/>
      </c>
    </row>
    <row r="139" spans="1:7" ht="12.75" customHeight="1" x14ac:dyDescent="0.2">
      <c r="A139" t="str">
        <f>IF(OR(ISBLANK('!1'!A144),ISERROR('!1'!A144)),"",'!1'!A144)</f>
        <v/>
      </c>
      <c r="B139" s="434">
        <f>IF(OR(ISBLANK('!1'!B141),ISERROR('!1'!B141)),"",'!1'!B141)</f>
        <v>127</v>
      </c>
      <c r="C139" s="424"/>
      <c r="D139" s="424"/>
      <c r="E139" s="391" t="str">
        <f>IF(OR(ISBLANK('!1'!E141),ISERROR('!1'!E141)),"",'!1'!E141)</f>
        <v/>
      </c>
      <c r="F139" t="str">
        <f>IF(OR(ISBLANK('!1'!F141),ISERROR('!1'!F141)),"",'!1'!F141)</f>
        <v/>
      </c>
      <c r="G139" t="str">
        <f>IF(OR(ISBLANK('!1'!G141),ISERROR('!1'!G141)),"",'!1'!G141)</f>
        <v/>
      </c>
    </row>
    <row r="140" spans="1:7" ht="12.75" customHeight="1" x14ac:dyDescent="0.2">
      <c r="A140" t="str">
        <f>IF(OR(ISBLANK('!1'!A145),ISERROR('!1'!A145)),"",'!1'!A145)</f>
        <v/>
      </c>
      <c r="B140" s="434">
        <f>IF(OR(ISBLANK('!1'!B142),ISERROR('!1'!B142)),"",'!1'!B142)</f>
        <v>128</v>
      </c>
      <c r="C140" s="424"/>
      <c r="D140" s="424"/>
      <c r="E140" s="391" t="str">
        <f>IF(OR(ISBLANK('!1'!E142),ISERROR('!1'!E142)),"",'!1'!E142)</f>
        <v/>
      </c>
      <c r="F140" t="str">
        <f>IF(OR(ISBLANK('!1'!F142),ISERROR('!1'!F142)),"",'!1'!F142)</f>
        <v/>
      </c>
      <c r="G140" t="str">
        <f>IF(OR(ISBLANK('!1'!G142),ISERROR('!1'!G142)),"",'!1'!G142)</f>
        <v/>
      </c>
    </row>
    <row r="141" spans="1:7" ht="12.75" customHeight="1" x14ac:dyDescent="0.2">
      <c r="A141" t="str">
        <f>IF(OR(ISBLANK('!1'!A146),ISERROR('!1'!A146)),"",'!1'!A146)</f>
        <v/>
      </c>
      <c r="B141" s="434">
        <f>IF(OR(ISBLANK('!1'!B143),ISERROR('!1'!B143)),"",'!1'!B143)</f>
        <v>129</v>
      </c>
      <c r="C141" s="424"/>
      <c r="D141" s="424"/>
      <c r="E141" s="391" t="str">
        <f>IF(OR(ISBLANK('!1'!E143),ISERROR('!1'!E143)),"",'!1'!E143)</f>
        <v/>
      </c>
      <c r="F141" t="str">
        <f>IF(OR(ISBLANK('!1'!F143),ISERROR('!1'!F143)),"",'!1'!F143)</f>
        <v/>
      </c>
      <c r="G141" t="str">
        <f>IF(OR(ISBLANK('!1'!G143),ISERROR('!1'!G143)),"",'!1'!G143)</f>
        <v/>
      </c>
    </row>
    <row r="142" spans="1:7" ht="12.75" customHeight="1" x14ac:dyDescent="0.2">
      <c r="A142" t="str">
        <f>IF(OR(ISBLANK('!1'!A147),ISERROR('!1'!A147)),"",'!1'!A147)</f>
        <v/>
      </c>
      <c r="B142" s="434">
        <f>IF(OR(ISBLANK('!1'!B144),ISERROR('!1'!B144)),"",'!1'!B144)</f>
        <v>130</v>
      </c>
      <c r="C142" s="424"/>
      <c r="D142" s="424"/>
      <c r="E142" s="391" t="str">
        <f>IF(OR(ISBLANK('!1'!E144),ISERROR('!1'!E144)),"",'!1'!E144)</f>
        <v/>
      </c>
      <c r="F142" t="str">
        <f>IF(OR(ISBLANK('!1'!F144),ISERROR('!1'!F144)),"",'!1'!F144)</f>
        <v/>
      </c>
      <c r="G142" t="str">
        <f>IF(OR(ISBLANK('!1'!G144),ISERROR('!1'!G144)),"",'!1'!G144)</f>
        <v/>
      </c>
    </row>
    <row r="143" spans="1:7" ht="12.75" customHeight="1" x14ac:dyDescent="0.2">
      <c r="A143" t="str">
        <f>IF(OR(ISBLANK('!1'!A148),ISERROR('!1'!A148)),"",'!1'!A148)</f>
        <v/>
      </c>
      <c r="B143" s="434">
        <f>IF(OR(ISBLANK('!1'!B145),ISERROR('!1'!B145)),"",'!1'!B145)</f>
        <v>131</v>
      </c>
      <c r="C143" s="424"/>
      <c r="D143" s="424"/>
      <c r="E143" s="391" t="str">
        <f>IF(OR(ISBLANK('!1'!E145),ISERROR('!1'!E145)),"",'!1'!E145)</f>
        <v/>
      </c>
      <c r="F143" t="str">
        <f>IF(OR(ISBLANK('!1'!F145),ISERROR('!1'!F145)),"",'!1'!F145)</f>
        <v/>
      </c>
      <c r="G143" t="str">
        <f>IF(OR(ISBLANK('!1'!G145),ISERROR('!1'!G145)),"",'!1'!G145)</f>
        <v/>
      </c>
    </row>
    <row r="144" spans="1:7" ht="12.75" customHeight="1" x14ac:dyDescent="0.2">
      <c r="A144" t="str">
        <f>IF(OR(ISBLANK('!1'!A149),ISERROR('!1'!A149)),"",'!1'!A149)</f>
        <v/>
      </c>
      <c r="B144" s="434">
        <f>IF(OR(ISBLANK('!1'!B146),ISERROR('!1'!B146)),"",'!1'!B146)</f>
        <v>132</v>
      </c>
      <c r="C144" s="424"/>
      <c r="D144" s="424"/>
      <c r="E144" s="391" t="str">
        <f>IF(OR(ISBLANK('!1'!E146),ISERROR('!1'!E146)),"",'!1'!E146)</f>
        <v/>
      </c>
      <c r="F144" t="str">
        <f>IF(OR(ISBLANK('!1'!F146),ISERROR('!1'!F146)),"",'!1'!F146)</f>
        <v/>
      </c>
      <c r="G144" t="str">
        <f>IF(OR(ISBLANK('!1'!G146),ISERROR('!1'!G146)),"",'!1'!G146)</f>
        <v/>
      </c>
    </row>
    <row r="145" spans="1:7" ht="12.75" customHeight="1" x14ac:dyDescent="0.2">
      <c r="A145" t="str">
        <f>IF(OR(ISBLANK('!1'!A150),ISERROR('!1'!A150)),"",'!1'!A150)</f>
        <v/>
      </c>
      <c r="B145" s="434">
        <f>IF(OR(ISBLANK('!1'!B147),ISERROR('!1'!B147)),"",'!1'!B147)</f>
        <v>133</v>
      </c>
      <c r="C145" s="424"/>
      <c r="D145" s="424"/>
      <c r="E145" s="391" t="str">
        <f>IF(OR(ISBLANK('!1'!E147),ISERROR('!1'!E147)),"",'!1'!E147)</f>
        <v/>
      </c>
      <c r="F145" t="str">
        <f>IF(OR(ISBLANK('!1'!F147),ISERROR('!1'!F147)),"",'!1'!F147)</f>
        <v/>
      </c>
      <c r="G145" t="str">
        <f>IF(OR(ISBLANK('!1'!G147),ISERROR('!1'!G147)),"",'!1'!G147)</f>
        <v/>
      </c>
    </row>
    <row r="146" spans="1:7" ht="12.75" customHeight="1" x14ac:dyDescent="0.2">
      <c r="A146" t="str">
        <f>IF(OR(ISBLANK('!1'!A151),ISERROR('!1'!A151)),"",'!1'!A151)</f>
        <v/>
      </c>
      <c r="B146" s="434">
        <f>IF(OR(ISBLANK('!1'!B148),ISERROR('!1'!B148)),"",'!1'!B148)</f>
        <v>134</v>
      </c>
      <c r="C146" s="424"/>
      <c r="D146" s="424"/>
      <c r="E146" s="391" t="str">
        <f>IF(OR(ISBLANK('!1'!E148),ISERROR('!1'!E148)),"",'!1'!E148)</f>
        <v/>
      </c>
      <c r="F146" t="str">
        <f>IF(OR(ISBLANK('!1'!F148),ISERROR('!1'!F148)),"",'!1'!F148)</f>
        <v/>
      </c>
      <c r="G146" t="str">
        <f>IF(OR(ISBLANK('!1'!G148),ISERROR('!1'!G148)),"",'!1'!G148)</f>
        <v/>
      </c>
    </row>
    <row r="147" spans="1:7" ht="12.75" customHeight="1" x14ac:dyDescent="0.2">
      <c r="A147" t="str">
        <f>IF(OR(ISBLANK('!1'!A152),ISERROR('!1'!A152)),"",'!1'!A152)</f>
        <v/>
      </c>
      <c r="B147" s="434">
        <f>IF(OR(ISBLANK('!1'!B149),ISERROR('!1'!B149)),"",'!1'!B149)</f>
        <v>135</v>
      </c>
      <c r="C147" s="424"/>
      <c r="D147" s="424"/>
      <c r="E147" s="391" t="str">
        <f>IF(OR(ISBLANK('!1'!E149),ISERROR('!1'!E149)),"",'!1'!E149)</f>
        <v/>
      </c>
      <c r="F147" t="str">
        <f>IF(OR(ISBLANK('!1'!F149),ISERROR('!1'!F149)),"",'!1'!F149)</f>
        <v/>
      </c>
      <c r="G147" t="str">
        <f>IF(OR(ISBLANK('!1'!G149),ISERROR('!1'!G149)),"",'!1'!G149)</f>
        <v/>
      </c>
    </row>
    <row r="148" spans="1:7" ht="12.75" customHeight="1" x14ac:dyDescent="0.2">
      <c r="A148" t="str">
        <f>IF(OR(ISBLANK('!1'!A153),ISERROR('!1'!A153)),"",'!1'!A153)</f>
        <v/>
      </c>
      <c r="B148" s="434">
        <f>IF(OR(ISBLANK('!1'!B150),ISERROR('!1'!B150)),"",'!1'!B150)</f>
        <v>136</v>
      </c>
      <c r="C148" s="424"/>
      <c r="D148" s="424"/>
      <c r="E148" s="391" t="str">
        <f>IF(OR(ISBLANK('!1'!E150),ISERROR('!1'!E150)),"",'!1'!E150)</f>
        <v/>
      </c>
      <c r="F148" t="str">
        <f>IF(OR(ISBLANK('!1'!F150),ISERROR('!1'!F150)),"",'!1'!F150)</f>
        <v/>
      </c>
      <c r="G148" t="str">
        <f>IF(OR(ISBLANK('!1'!G150),ISERROR('!1'!G150)),"",'!1'!G150)</f>
        <v/>
      </c>
    </row>
    <row r="149" spans="1:7" ht="12.75" customHeight="1" x14ac:dyDescent="0.2">
      <c r="A149" t="str">
        <f>IF(OR(ISBLANK('!1'!A154),ISERROR('!1'!A154)),"",'!1'!A154)</f>
        <v/>
      </c>
      <c r="B149" s="434">
        <f>IF(OR(ISBLANK('!1'!B151),ISERROR('!1'!B151)),"",'!1'!B151)</f>
        <v>137</v>
      </c>
      <c r="C149" s="424"/>
      <c r="D149" s="424"/>
      <c r="E149" s="391" t="str">
        <f>IF(OR(ISBLANK('!1'!E151),ISERROR('!1'!E151)),"",'!1'!E151)</f>
        <v/>
      </c>
      <c r="F149" t="str">
        <f>IF(OR(ISBLANK('!1'!F151),ISERROR('!1'!F151)),"",'!1'!F151)</f>
        <v/>
      </c>
      <c r="G149" t="str">
        <f>IF(OR(ISBLANK('!1'!G151),ISERROR('!1'!G151)),"",'!1'!G151)</f>
        <v/>
      </c>
    </row>
    <row r="150" spans="1:7" ht="12.75" customHeight="1" x14ac:dyDescent="0.2">
      <c r="A150" t="str">
        <f>IF(OR(ISBLANK('!1'!A155),ISERROR('!1'!A155)),"",'!1'!A155)</f>
        <v/>
      </c>
      <c r="B150" s="434">
        <f>IF(OR(ISBLANK('!1'!B152),ISERROR('!1'!B152)),"",'!1'!B152)</f>
        <v>138</v>
      </c>
      <c r="C150" s="424"/>
      <c r="D150" s="424"/>
      <c r="E150" s="391" t="str">
        <f>IF(OR(ISBLANK('!1'!E152),ISERROR('!1'!E152)),"",'!1'!E152)</f>
        <v/>
      </c>
      <c r="F150" t="str">
        <f>IF(OR(ISBLANK('!1'!F152),ISERROR('!1'!F152)),"",'!1'!F152)</f>
        <v/>
      </c>
      <c r="G150" t="str">
        <f>IF(OR(ISBLANK('!1'!G152),ISERROR('!1'!G152)),"",'!1'!G152)</f>
        <v/>
      </c>
    </row>
    <row r="151" spans="1:7" ht="12.75" customHeight="1" x14ac:dyDescent="0.2">
      <c r="A151" t="str">
        <f>IF(OR(ISBLANK('!1'!A156),ISERROR('!1'!A156)),"",'!1'!A156)</f>
        <v/>
      </c>
      <c r="B151" s="434">
        <f>IF(OR(ISBLANK('!1'!B153),ISERROR('!1'!B153)),"",'!1'!B153)</f>
        <v>139</v>
      </c>
      <c r="C151" s="424"/>
      <c r="D151" s="424"/>
      <c r="E151" s="391" t="str">
        <f>IF(OR(ISBLANK('!1'!E153),ISERROR('!1'!E153)),"",'!1'!E153)</f>
        <v/>
      </c>
      <c r="F151" t="str">
        <f>IF(OR(ISBLANK('!1'!F153),ISERROR('!1'!F153)),"",'!1'!F153)</f>
        <v/>
      </c>
      <c r="G151" t="str">
        <f>IF(OR(ISBLANK('!1'!G153),ISERROR('!1'!G153)),"",'!1'!G153)</f>
        <v/>
      </c>
    </row>
    <row r="152" spans="1:7" ht="12.75" customHeight="1" x14ac:dyDescent="0.2">
      <c r="A152" t="str">
        <f>IF(OR(ISBLANK('!1'!A157),ISERROR('!1'!A157)),"",'!1'!A157)</f>
        <v/>
      </c>
      <c r="B152" s="434">
        <f>IF(OR(ISBLANK('!1'!B154),ISERROR('!1'!B154)),"",'!1'!B154)</f>
        <v>140</v>
      </c>
      <c r="C152" s="424"/>
      <c r="D152" s="424"/>
      <c r="E152" s="391" t="str">
        <f>IF(OR(ISBLANK('!1'!E154),ISERROR('!1'!E154)),"",'!1'!E154)</f>
        <v/>
      </c>
      <c r="F152" t="str">
        <f>IF(OR(ISBLANK('!1'!F154),ISERROR('!1'!F154)),"",'!1'!F154)</f>
        <v/>
      </c>
      <c r="G152" t="str">
        <f>IF(OR(ISBLANK('!1'!G154),ISERROR('!1'!G154)),"",'!1'!G154)</f>
        <v/>
      </c>
    </row>
    <row r="153" spans="1:7" ht="12.75" customHeight="1" x14ac:dyDescent="0.2">
      <c r="A153" t="str">
        <f>IF(OR(ISBLANK('!1'!A158),ISERROR('!1'!A158)),"",'!1'!A158)</f>
        <v/>
      </c>
      <c r="B153" s="434">
        <f>IF(OR(ISBLANK('!1'!B155),ISERROR('!1'!B155)),"",'!1'!B155)</f>
        <v>141</v>
      </c>
      <c r="C153" s="424"/>
      <c r="D153" s="424"/>
      <c r="E153" s="391" t="str">
        <f>IF(OR(ISBLANK('!1'!E155),ISERROR('!1'!E155)),"",'!1'!E155)</f>
        <v/>
      </c>
      <c r="F153" t="str">
        <f>IF(OR(ISBLANK('!1'!F155),ISERROR('!1'!F155)),"",'!1'!F155)</f>
        <v/>
      </c>
      <c r="G153" t="str">
        <f>IF(OR(ISBLANK('!1'!G155),ISERROR('!1'!G155)),"",'!1'!G155)</f>
        <v/>
      </c>
    </row>
    <row r="154" spans="1:7" ht="12.75" customHeight="1" x14ac:dyDescent="0.2">
      <c r="A154" t="str">
        <f>IF(OR(ISBLANK('!1'!A159),ISERROR('!1'!A159)),"",'!1'!A159)</f>
        <v/>
      </c>
      <c r="B154" s="434">
        <f>IF(OR(ISBLANK('!1'!B156),ISERROR('!1'!B156)),"",'!1'!B156)</f>
        <v>142</v>
      </c>
      <c r="C154" s="424"/>
      <c r="D154" s="424"/>
      <c r="E154" s="391" t="str">
        <f>IF(OR(ISBLANK('!1'!E156),ISERROR('!1'!E156)),"",'!1'!E156)</f>
        <v/>
      </c>
      <c r="F154" t="str">
        <f>IF(OR(ISBLANK('!1'!F156),ISERROR('!1'!F156)),"",'!1'!F156)</f>
        <v/>
      </c>
      <c r="G154" t="str">
        <f>IF(OR(ISBLANK('!1'!G156),ISERROR('!1'!G156)),"",'!1'!G156)</f>
        <v/>
      </c>
    </row>
    <row r="155" spans="1:7" ht="12.75" customHeight="1" x14ac:dyDescent="0.2">
      <c r="A155" t="str">
        <f>IF(OR(ISBLANK('!1'!A160),ISERROR('!1'!A160)),"",'!1'!A160)</f>
        <v/>
      </c>
      <c r="B155" s="434">
        <f>IF(OR(ISBLANK('!1'!B157),ISERROR('!1'!B157)),"",'!1'!B157)</f>
        <v>143</v>
      </c>
      <c r="C155" s="424"/>
      <c r="D155" s="424"/>
      <c r="E155" s="391" t="str">
        <f>IF(OR(ISBLANK('!1'!E157),ISERROR('!1'!E157)),"",'!1'!E157)</f>
        <v/>
      </c>
      <c r="F155" t="str">
        <f>IF(OR(ISBLANK('!1'!F157),ISERROR('!1'!F157)),"",'!1'!F157)</f>
        <v/>
      </c>
      <c r="G155" t="str">
        <f>IF(OR(ISBLANK('!1'!G157),ISERROR('!1'!G157)),"",'!1'!G157)</f>
        <v/>
      </c>
    </row>
    <row r="156" spans="1:7" ht="12.75" customHeight="1" x14ac:dyDescent="0.2">
      <c r="A156" t="str">
        <f>IF(OR(ISBLANK('!1'!A161),ISERROR('!1'!A161)),"",'!1'!A161)</f>
        <v/>
      </c>
      <c r="B156" s="434">
        <f>IF(OR(ISBLANK('!1'!B158),ISERROR('!1'!B158)),"",'!1'!B158)</f>
        <v>144</v>
      </c>
      <c r="C156" s="424"/>
      <c r="D156" s="424"/>
      <c r="E156" s="391" t="str">
        <f>IF(OR(ISBLANK('!1'!E158),ISERROR('!1'!E158)),"",'!1'!E158)</f>
        <v/>
      </c>
      <c r="F156" t="str">
        <f>IF(OR(ISBLANK('!1'!F158),ISERROR('!1'!F158)),"",'!1'!F158)</f>
        <v/>
      </c>
      <c r="G156" t="str">
        <f>IF(OR(ISBLANK('!1'!G158),ISERROR('!1'!G158)),"",'!1'!G158)</f>
        <v/>
      </c>
    </row>
    <row r="157" spans="1:7" ht="12.75" customHeight="1" x14ac:dyDescent="0.2">
      <c r="A157" t="str">
        <f>IF(OR(ISBLANK('!1'!A162),ISERROR('!1'!A162)),"",'!1'!A162)</f>
        <v/>
      </c>
      <c r="B157" s="434">
        <f>IF(OR(ISBLANK('!1'!B159),ISERROR('!1'!B159)),"",'!1'!B159)</f>
        <v>145</v>
      </c>
      <c r="C157" s="424"/>
      <c r="D157" s="424"/>
      <c r="E157" s="391" t="str">
        <f>IF(OR(ISBLANK('!1'!E159),ISERROR('!1'!E159)),"",'!1'!E159)</f>
        <v/>
      </c>
      <c r="F157" t="str">
        <f>IF(OR(ISBLANK('!1'!F159),ISERROR('!1'!F159)),"",'!1'!F159)</f>
        <v/>
      </c>
      <c r="G157" t="str">
        <f>IF(OR(ISBLANK('!1'!G159),ISERROR('!1'!G159)),"",'!1'!G159)</f>
        <v/>
      </c>
    </row>
    <row r="158" spans="1:7" ht="12.75" customHeight="1" x14ac:dyDescent="0.2">
      <c r="A158" t="str">
        <f>IF(OR(ISBLANK('!1'!A163),ISERROR('!1'!A163)),"",'!1'!A163)</f>
        <v/>
      </c>
      <c r="B158" s="434">
        <f>IF(OR(ISBLANK('!1'!B160),ISERROR('!1'!B160)),"",'!1'!B160)</f>
        <v>146</v>
      </c>
      <c r="C158" s="424"/>
      <c r="D158" s="424"/>
      <c r="E158" s="391" t="str">
        <f>IF(OR(ISBLANK('!1'!E160),ISERROR('!1'!E160)),"",'!1'!E160)</f>
        <v/>
      </c>
      <c r="F158" t="str">
        <f>IF(OR(ISBLANK('!1'!F160),ISERROR('!1'!F160)),"",'!1'!F160)</f>
        <v/>
      </c>
      <c r="G158" t="str">
        <f>IF(OR(ISBLANK('!1'!G160),ISERROR('!1'!G160)),"",'!1'!G160)</f>
        <v/>
      </c>
    </row>
    <row r="159" spans="1:7" ht="12.75" customHeight="1" x14ac:dyDescent="0.2">
      <c r="A159" t="str">
        <f>IF(OR(ISBLANK('!1'!A164),ISERROR('!1'!A164)),"",'!1'!A164)</f>
        <v/>
      </c>
      <c r="B159" s="434">
        <f>IF(OR(ISBLANK('!1'!B161),ISERROR('!1'!B161)),"",'!1'!B161)</f>
        <v>147</v>
      </c>
      <c r="C159" s="424"/>
      <c r="D159" s="424"/>
      <c r="E159" s="391" t="str">
        <f>IF(OR(ISBLANK('!1'!E161),ISERROR('!1'!E161)),"",'!1'!E161)</f>
        <v/>
      </c>
      <c r="F159" t="str">
        <f>IF(OR(ISBLANK('!1'!F161),ISERROR('!1'!F161)),"",'!1'!F161)</f>
        <v/>
      </c>
      <c r="G159" t="str">
        <f>IF(OR(ISBLANK('!1'!G161),ISERROR('!1'!G161)),"",'!1'!G161)</f>
        <v/>
      </c>
    </row>
    <row r="160" spans="1:7" ht="12.75" customHeight="1" x14ac:dyDescent="0.2">
      <c r="A160" t="str">
        <f>IF(OR(ISBLANK('!1'!A165),ISERROR('!1'!A165)),"",'!1'!A165)</f>
        <v/>
      </c>
      <c r="B160" s="434">
        <f>IF(OR(ISBLANK('!1'!B162),ISERROR('!1'!B162)),"",'!1'!B162)</f>
        <v>148</v>
      </c>
      <c r="C160" s="424"/>
      <c r="D160" s="424"/>
      <c r="E160" s="391" t="str">
        <f>IF(OR(ISBLANK('!1'!E162),ISERROR('!1'!E162)),"",'!1'!E162)</f>
        <v/>
      </c>
      <c r="F160" t="str">
        <f>IF(OR(ISBLANK('!1'!F162),ISERROR('!1'!F162)),"",'!1'!F162)</f>
        <v/>
      </c>
      <c r="G160" t="str">
        <f>IF(OR(ISBLANK('!1'!G162),ISERROR('!1'!G162)),"",'!1'!G162)</f>
        <v/>
      </c>
    </row>
    <row r="161" spans="1:7" ht="12.75" customHeight="1" x14ac:dyDescent="0.2">
      <c r="A161" t="str">
        <f>IF(OR(ISBLANK('!1'!A166),ISERROR('!1'!A166)),"",'!1'!A166)</f>
        <v/>
      </c>
      <c r="B161" s="434">
        <f>IF(OR(ISBLANK('!1'!B163),ISERROR('!1'!B163)),"",'!1'!B163)</f>
        <v>149</v>
      </c>
      <c r="C161" s="424"/>
      <c r="D161" s="424"/>
      <c r="E161" s="391" t="str">
        <f>IF(OR(ISBLANK('!1'!E163),ISERROR('!1'!E163)),"",'!1'!E163)</f>
        <v/>
      </c>
      <c r="F161" t="str">
        <f>IF(OR(ISBLANK('!1'!F163),ISERROR('!1'!F163)),"",'!1'!F163)</f>
        <v/>
      </c>
      <c r="G161" t="str">
        <f>IF(OR(ISBLANK('!1'!G163),ISERROR('!1'!G163)),"",'!1'!G163)</f>
        <v/>
      </c>
    </row>
    <row r="162" spans="1:7" ht="12.75" customHeight="1" x14ac:dyDescent="0.2">
      <c r="A162" t="str">
        <f>IF(OR(ISBLANK('!1'!A167),ISERROR('!1'!A167)),"",'!1'!A167)</f>
        <v/>
      </c>
      <c r="B162" s="434">
        <f>IF(OR(ISBLANK('!1'!B164),ISERROR('!1'!B164)),"",'!1'!B164)</f>
        <v>150</v>
      </c>
      <c r="C162" s="424"/>
      <c r="D162" s="424"/>
      <c r="E162" s="391" t="str">
        <f>IF(OR(ISBLANK('!1'!E164),ISERROR('!1'!E164)),"",'!1'!E164)</f>
        <v/>
      </c>
      <c r="F162" t="str">
        <f>IF(OR(ISBLANK('!1'!F164),ISERROR('!1'!F164)),"",'!1'!F164)</f>
        <v/>
      </c>
      <c r="G162" t="str">
        <f>IF(OR(ISBLANK('!1'!G164),ISERROR('!1'!G164)),"",'!1'!G164)</f>
        <v/>
      </c>
    </row>
    <row r="163" spans="1:7" ht="12.75" customHeight="1" x14ac:dyDescent="0.2">
      <c r="A163" t="str">
        <f>IF(OR(ISBLANK('!1'!A168),ISERROR('!1'!A168)),"",'!1'!A168)</f>
        <v/>
      </c>
      <c r="B163" s="434">
        <f>IF(OR(ISBLANK('!1'!B165),ISERROR('!1'!B165)),"",'!1'!B165)</f>
        <v>151</v>
      </c>
      <c r="C163" s="424"/>
      <c r="D163" s="424"/>
      <c r="E163" s="391" t="str">
        <f>IF(OR(ISBLANK('!1'!E165),ISERROR('!1'!E165)),"",'!1'!E165)</f>
        <v/>
      </c>
      <c r="F163" t="str">
        <f>IF(OR(ISBLANK('!1'!F165),ISERROR('!1'!F165)),"",'!1'!F165)</f>
        <v/>
      </c>
      <c r="G163" t="str">
        <f>IF(OR(ISBLANK('!1'!G165),ISERROR('!1'!G165)),"",'!1'!G165)</f>
        <v/>
      </c>
    </row>
    <row r="164" spans="1:7" ht="12.75" customHeight="1" x14ac:dyDescent="0.2">
      <c r="A164" t="str">
        <f>IF(OR(ISBLANK('!1'!A169),ISERROR('!1'!A169)),"",'!1'!A169)</f>
        <v/>
      </c>
      <c r="B164" s="434">
        <f>IF(OR(ISBLANK('!1'!B166),ISERROR('!1'!B166)),"",'!1'!B166)</f>
        <v>152</v>
      </c>
      <c r="C164" s="424"/>
      <c r="D164" s="424"/>
      <c r="E164" s="391" t="str">
        <f>IF(OR(ISBLANK('!1'!E166),ISERROR('!1'!E166)),"",'!1'!E166)</f>
        <v/>
      </c>
      <c r="F164" t="str">
        <f>IF(OR(ISBLANK('!1'!F166),ISERROR('!1'!F166)),"",'!1'!F166)</f>
        <v/>
      </c>
      <c r="G164" t="str">
        <f>IF(OR(ISBLANK('!1'!G166),ISERROR('!1'!G166)),"",'!1'!G166)</f>
        <v/>
      </c>
    </row>
    <row r="165" spans="1:7" ht="12.75" customHeight="1" x14ac:dyDescent="0.2">
      <c r="A165" t="str">
        <f>IF(OR(ISBLANK('!1'!A170),ISERROR('!1'!A170)),"",'!1'!A170)</f>
        <v/>
      </c>
      <c r="B165" s="434">
        <f>IF(OR(ISBLANK('!1'!B167),ISERROR('!1'!B167)),"",'!1'!B167)</f>
        <v>153</v>
      </c>
      <c r="C165" s="424"/>
      <c r="D165" s="424"/>
      <c r="E165" s="391" t="str">
        <f>IF(OR(ISBLANK('!1'!E167),ISERROR('!1'!E167)),"",'!1'!E167)</f>
        <v/>
      </c>
      <c r="F165" t="str">
        <f>IF(OR(ISBLANK('!1'!F167),ISERROR('!1'!F167)),"",'!1'!F167)</f>
        <v/>
      </c>
      <c r="G165" t="str">
        <f>IF(OR(ISBLANK('!1'!G167),ISERROR('!1'!G167)),"",'!1'!G167)</f>
        <v/>
      </c>
    </row>
    <row r="166" spans="1:7" ht="12.75" customHeight="1" x14ac:dyDescent="0.2">
      <c r="A166" t="str">
        <f>IF(OR(ISBLANK('!1'!A171),ISERROR('!1'!A171)),"",'!1'!A171)</f>
        <v/>
      </c>
      <c r="B166" s="434">
        <f>IF(OR(ISBLANK('!1'!B168),ISERROR('!1'!B168)),"",'!1'!B168)</f>
        <v>154</v>
      </c>
      <c r="C166" s="424"/>
      <c r="D166" s="424"/>
      <c r="E166" s="391" t="str">
        <f>IF(OR(ISBLANK('!1'!E168),ISERROR('!1'!E168)),"",'!1'!E168)</f>
        <v/>
      </c>
      <c r="F166" t="str">
        <f>IF(OR(ISBLANK('!1'!F168),ISERROR('!1'!F168)),"",'!1'!F168)</f>
        <v/>
      </c>
      <c r="G166" t="str">
        <f>IF(OR(ISBLANK('!1'!G168),ISERROR('!1'!G168)),"",'!1'!G168)</f>
        <v/>
      </c>
    </row>
    <row r="167" spans="1:7" ht="12.75" customHeight="1" x14ac:dyDescent="0.2">
      <c r="A167" t="str">
        <f>IF(OR(ISBLANK('!1'!A172),ISERROR('!1'!A172)),"",'!1'!A172)</f>
        <v/>
      </c>
      <c r="B167" s="434">
        <f>IF(OR(ISBLANK('!1'!B169),ISERROR('!1'!B169)),"",'!1'!B169)</f>
        <v>155</v>
      </c>
      <c r="C167" s="424"/>
      <c r="D167" s="424"/>
      <c r="E167" s="391" t="str">
        <f>IF(OR(ISBLANK('!1'!E169),ISERROR('!1'!E169)),"",'!1'!E169)</f>
        <v/>
      </c>
      <c r="F167" t="str">
        <f>IF(OR(ISBLANK('!1'!F169),ISERROR('!1'!F169)),"",'!1'!F169)</f>
        <v/>
      </c>
      <c r="G167" t="str">
        <f>IF(OR(ISBLANK('!1'!G169),ISERROR('!1'!G169)),"",'!1'!G169)</f>
        <v/>
      </c>
    </row>
    <row r="168" spans="1:7" ht="12.75" customHeight="1" x14ac:dyDescent="0.2">
      <c r="A168" t="str">
        <f>IF(OR(ISBLANK('!1'!A173),ISERROR('!1'!A173)),"",'!1'!A173)</f>
        <v/>
      </c>
      <c r="B168" s="434">
        <f>IF(OR(ISBLANK('!1'!B170),ISERROR('!1'!B170)),"",'!1'!B170)</f>
        <v>156</v>
      </c>
      <c r="C168" s="424"/>
      <c r="D168" s="424"/>
      <c r="E168" s="391" t="str">
        <f>IF(OR(ISBLANK('!1'!E170),ISERROR('!1'!E170)),"",'!1'!E170)</f>
        <v/>
      </c>
      <c r="F168" t="str">
        <f>IF(OR(ISBLANK('!1'!F170),ISERROR('!1'!F170)),"",'!1'!F170)</f>
        <v/>
      </c>
      <c r="G168" t="str">
        <f>IF(OR(ISBLANK('!1'!G170),ISERROR('!1'!G170)),"",'!1'!G170)</f>
        <v/>
      </c>
    </row>
    <row r="169" spans="1:7" ht="12.75" customHeight="1" x14ac:dyDescent="0.2">
      <c r="A169" t="str">
        <f>IF(OR(ISBLANK('!1'!A174),ISERROR('!1'!A174)),"",'!1'!A174)</f>
        <v/>
      </c>
      <c r="B169" s="434">
        <f>IF(OR(ISBLANK('!1'!B171),ISERROR('!1'!B171)),"",'!1'!B171)</f>
        <v>157</v>
      </c>
      <c r="C169" s="424"/>
      <c r="D169" s="424"/>
      <c r="E169" s="391" t="str">
        <f>IF(OR(ISBLANK('!1'!E171),ISERROR('!1'!E171)),"",'!1'!E171)</f>
        <v/>
      </c>
      <c r="F169" t="str">
        <f>IF(OR(ISBLANK('!1'!F171),ISERROR('!1'!F171)),"",'!1'!F171)</f>
        <v/>
      </c>
      <c r="G169" t="str">
        <f>IF(OR(ISBLANK('!1'!G171),ISERROR('!1'!G171)),"",'!1'!G171)</f>
        <v/>
      </c>
    </row>
    <row r="170" spans="1:7" ht="12.75" customHeight="1" x14ac:dyDescent="0.2">
      <c r="A170" t="str">
        <f>IF(OR(ISBLANK('!1'!A175),ISERROR('!1'!A175)),"",'!1'!A175)</f>
        <v/>
      </c>
      <c r="B170" s="434">
        <f>IF(OR(ISBLANK('!1'!B172),ISERROR('!1'!B172)),"",'!1'!B172)</f>
        <v>158</v>
      </c>
      <c r="C170" s="424"/>
      <c r="D170" s="424"/>
      <c r="E170" s="391" t="str">
        <f>IF(OR(ISBLANK('!1'!E172),ISERROR('!1'!E172)),"",'!1'!E172)</f>
        <v/>
      </c>
      <c r="F170" t="str">
        <f>IF(OR(ISBLANK('!1'!F172),ISERROR('!1'!F172)),"",'!1'!F172)</f>
        <v/>
      </c>
      <c r="G170" t="str">
        <f>IF(OR(ISBLANK('!1'!G172),ISERROR('!1'!G172)),"",'!1'!G172)</f>
        <v/>
      </c>
    </row>
    <row r="171" spans="1:7" ht="12.75" customHeight="1" x14ac:dyDescent="0.2">
      <c r="A171" t="str">
        <f>IF(OR(ISBLANK('!1'!A176),ISERROR('!1'!A176)),"",'!1'!A176)</f>
        <v/>
      </c>
      <c r="B171" s="434">
        <f>IF(OR(ISBLANK('!1'!B173),ISERROR('!1'!B173)),"",'!1'!B173)</f>
        <v>159</v>
      </c>
      <c r="C171" s="424"/>
      <c r="D171" s="424"/>
      <c r="E171" s="391" t="str">
        <f>IF(OR(ISBLANK('!1'!E173),ISERROR('!1'!E173)),"",'!1'!E173)</f>
        <v/>
      </c>
      <c r="F171" t="str">
        <f>IF(OR(ISBLANK('!1'!F173),ISERROR('!1'!F173)),"",'!1'!F173)</f>
        <v/>
      </c>
      <c r="G171" t="str">
        <f>IF(OR(ISBLANK('!1'!G173),ISERROR('!1'!G173)),"",'!1'!G173)</f>
        <v/>
      </c>
    </row>
    <row r="172" spans="1:7" ht="12.75" customHeight="1" x14ac:dyDescent="0.2">
      <c r="A172" t="str">
        <f>IF(OR(ISBLANK('!1'!A177),ISERROR('!1'!A177)),"",'!1'!A177)</f>
        <v/>
      </c>
      <c r="B172" s="434">
        <f>IF(OR(ISBLANK('!1'!B174),ISERROR('!1'!B174)),"",'!1'!B174)</f>
        <v>160</v>
      </c>
      <c r="C172" s="424"/>
      <c r="D172" s="424"/>
      <c r="E172" s="391" t="str">
        <f>IF(OR(ISBLANK('!1'!E174),ISERROR('!1'!E174)),"",'!1'!E174)</f>
        <v/>
      </c>
      <c r="F172" t="str">
        <f>IF(OR(ISBLANK('!1'!F174),ISERROR('!1'!F174)),"",'!1'!F174)</f>
        <v/>
      </c>
      <c r="G172" t="str">
        <f>IF(OR(ISBLANK('!1'!G174),ISERROR('!1'!G174)),"",'!1'!G174)</f>
        <v/>
      </c>
    </row>
    <row r="173" spans="1:7" ht="12.75" customHeight="1" x14ac:dyDescent="0.2">
      <c r="A173" t="str">
        <f>IF(OR(ISBLANK('!1'!A178),ISERROR('!1'!A178)),"",'!1'!A178)</f>
        <v/>
      </c>
      <c r="B173" s="434">
        <f>IF(OR(ISBLANK('!1'!B175),ISERROR('!1'!B175)),"",'!1'!B175)</f>
        <v>161</v>
      </c>
      <c r="C173" s="424"/>
      <c r="D173" s="424"/>
      <c r="E173" s="391" t="str">
        <f>IF(OR(ISBLANK('!1'!E175),ISERROR('!1'!E175)),"",'!1'!E175)</f>
        <v/>
      </c>
      <c r="F173" t="str">
        <f>IF(OR(ISBLANK('!1'!F175),ISERROR('!1'!F175)),"",'!1'!F175)</f>
        <v/>
      </c>
      <c r="G173" t="str">
        <f>IF(OR(ISBLANK('!1'!G175),ISERROR('!1'!G175)),"",'!1'!G175)</f>
        <v/>
      </c>
    </row>
    <row r="174" spans="1:7" ht="12.75" customHeight="1" x14ac:dyDescent="0.2">
      <c r="A174" t="str">
        <f>IF(OR(ISBLANK('!1'!A179),ISERROR('!1'!A179)),"",'!1'!A179)</f>
        <v/>
      </c>
      <c r="B174" s="434">
        <f>IF(OR(ISBLANK('!1'!B176),ISERROR('!1'!B176)),"",'!1'!B176)</f>
        <v>162</v>
      </c>
      <c r="C174" s="424"/>
      <c r="D174" s="424"/>
      <c r="E174" s="391" t="str">
        <f>IF(OR(ISBLANK('!1'!E176),ISERROR('!1'!E176)),"",'!1'!E176)</f>
        <v/>
      </c>
      <c r="F174" t="str">
        <f>IF(OR(ISBLANK('!1'!F176),ISERROR('!1'!F176)),"",'!1'!F176)</f>
        <v/>
      </c>
      <c r="G174" t="str">
        <f>IF(OR(ISBLANK('!1'!G176),ISERROR('!1'!G176)),"",'!1'!G176)</f>
        <v/>
      </c>
    </row>
    <row r="175" spans="1:7" ht="12.75" customHeight="1" x14ac:dyDescent="0.2">
      <c r="A175" t="str">
        <f>IF(OR(ISBLANK('!1'!A180),ISERROR('!1'!A180)),"",'!1'!A180)</f>
        <v/>
      </c>
      <c r="B175" s="434">
        <f>IF(OR(ISBLANK('!1'!B177),ISERROR('!1'!B177)),"",'!1'!B177)</f>
        <v>163</v>
      </c>
      <c r="C175" s="424"/>
      <c r="D175" s="424"/>
      <c r="E175" s="391" t="str">
        <f>IF(OR(ISBLANK('!1'!E177),ISERROR('!1'!E177)),"",'!1'!E177)</f>
        <v/>
      </c>
      <c r="F175" t="str">
        <f>IF(OR(ISBLANK('!1'!F177),ISERROR('!1'!F177)),"",'!1'!F177)</f>
        <v/>
      </c>
      <c r="G175" t="str">
        <f>IF(OR(ISBLANK('!1'!G177),ISERROR('!1'!G177)),"",'!1'!G177)</f>
        <v/>
      </c>
    </row>
    <row r="176" spans="1:7" ht="12.75" customHeight="1" x14ac:dyDescent="0.2">
      <c r="A176" t="str">
        <f>IF(OR(ISBLANK('!1'!A181),ISERROR('!1'!A181)),"",'!1'!A181)</f>
        <v/>
      </c>
      <c r="B176" s="434">
        <f>IF(OR(ISBLANK('!1'!B178),ISERROR('!1'!B178)),"",'!1'!B178)</f>
        <v>164</v>
      </c>
      <c r="C176" s="424"/>
      <c r="D176" s="424"/>
      <c r="E176" s="391" t="str">
        <f>IF(OR(ISBLANK('!1'!E178),ISERROR('!1'!E178)),"",'!1'!E178)</f>
        <v/>
      </c>
      <c r="F176" t="str">
        <f>IF(OR(ISBLANK('!1'!F178),ISERROR('!1'!F178)),"",'!1'!F178)</f>
        <v/>
      </c>
      <c r="G176" t="str">
        <f>IF(OR(ISBLANK('!1'!G178),ISERROR('!1'!G178)),"",'!1'!G178)</f>
        <v/>
      </c>
    </row>
    <row r="177" spans="1:7" ht="12.75" customHeight="1" x14ac:dyDescent="0.2">
      <c r="A177" t="str">
        <f>IF(OR(ISBLANK('!1'!A182),ISERROR('!1'!A182)),"",'!1'!A182)</f>
        <v/>
      </c>
      <c r="B177" s="434">
        <f>IF(OR(ISBLANK('!1'!B179),ISERROR('!1'!B179)),"",'!1'!B179)</f>
        <v>165</v>
      </c>
      <c r="C177" s="424"/>
      <c r="D177" s="424"/>
      <c r="E177" s="391" t="str">
        <f>IF(OR(ISBLANK('!1'!E179),ISERROR('!1'!E179)),"",'!1'!E179)</f>
        <v/>
      </c>
      <c r="F177" t="str">
        <f>IF(OR(ISBLANK('!1'!F179),ISERROR('!1'!F179)),"",'!1'!F179)</f>
        <v/>
      </c>
      <c r="G177" t="str">
        <f>IF(OR(ISBLANK('!1'!G179),ISERROR('!1'!G179)),"",'!1'!G179)</f>
        <v/>
      </c>
    </row>
    <row r="178" spans="1:7" ht="12.75" customHeight="1" x14ac:dyDescent="0.2">
      <c r="A178" t="str">
        <f>IF(OR(ISBLANK('!1'!A183),ISERROR('!1'!A183)),"",'!1'!A183)</f>
        <v/>
      </c>
      <c r="B178" s="434">
        <f>IF(OR(ISBLANK('!1'!B180),ISERROR('!1'!B180)),"",'!1'!B180)</f>
        <v>166</v>
      </c>
      <c r="C178" s="424"/>
      <c r="D178" s="424"/>
      <c r="E178" s="391" t="str">
        <f>IF(OR(ISBLANK('!1'!E180),ISERROR('!1'!E180)),"",'!1'!E180)</f>
        <v/>
      </c>
      <c r="F178" t="str">
        <f>IF(OR(ISBLANK('!1'!F180),ISERROR('!1'!F180)),"",'!1'!F180)</f>
        <v/>
      </c>
      <c r="G178" t="str">
        <f>IF(OR(ISBLANK('!1'!G180),ISERROR('!1'!G180)),"",'!1'!G180)</f>
        <v/>
      </c>
    </row>
    <row r="179" spans="1:7" ht="12.75" customHeight="1" x14ac:dyDescent="0.2">
      <c r="A179" t="str">
        <f>IF(OR(ISBLANK('!1'!A184),ISERROR('!1'!A184)),"",'!1'!A184)</f>
        <v/>
      </c>
      <c r="B179" s="434">
        <f>IF(OR(ISBLANK('!1'!B181),ISERROR('!1'!B181)),"",'!1'!B181)</f>
        <v>167</v>
      </c>
      <c r="C179" s="424"/>
      <c r="D179" s="424"/>
      <c r="E179" s="391" t="str">
        <f>IF(OR(ISBLANK('!1'!E181),ISERROR('!1'!E181)),"",'!1'!E181)</f>
        <v/>
      </c>
      <c r="F179" t="str">
        <f>IF(OR(ISBLANK('!1'!F181),ISERROR('!1'!F181)),"",'!1'!F181)</f>
        <v/>
      </c>
      <c r="G179" t="str">
        <f>IF(OR(ISBLANK('!1'!G181),ISERROR('!1'!G181)),"",'!1'!G181)</f>
        <v/>
      </c>
    </row>
    <row r="180" spans="1:7" ht="12.75" customHeight="1" x14ac:dyDescent="0.2">
      <c r="A180" t="str">
        <f>IF(OR(ISBLANK('!1'!A185),ISERROR('!1'!A185)),"",'!1'!A185)</f>
        <v/>
      </c>
      <c r="B180" s="434">
        <f>IF(OR(ISBLANK('!1'!B182),ISERROR('!1'!B182)),"",'!1'!B182)</f>
        <v>168</v>
      </c>
      <c r="C180" s="424"/>
      <c r="D180" s="424"/>
      <c r="E180" s="391" t="str">
        <f>IF(OR(ISBLANK('!1'!E182),ISERROR('!1'!E182)),"",'!1'!E182)</f>
        <v/>
      </c>
      <c r="F180" t="str">
        <f>IF(OR(ISBLANK('!1'!F182),ISERROR('!1'!F182)),"",'!1'!F182)</f>
        <v/>
      </c>
      <c r="G180" t="str">
        <f>IF(OR(ISBLANK('!1'!G182),ISERROR('!1'!G182)),"",'!1'!G182)</f>
        <v/>
      </c>
    </row>
    <row r="181" spans="1:7" ht="12.75" customHeight="1" x14ac:dyDescent="0.2">
      <c r="A181" t="str">
        <f>IF(OR(ISBLANK('!1'!A186),ISERROR('!1'!A186)),"",'!1'!A186)</f>
        <v/>
      </c>
      <c r="B181" s="434">
        <f>IF(OR(ISBLANK('!1'!B183),ISERROR('!1'!B183)),"",'!1'!B183)</f>
        <v>169</v>
      </c>
      <c r="C181" s="424"/>
      <c r="D181" s="424"/>
      <c r="E181" s="391" t="str">
        <f>IF(OR(ISBLANK('!1'!E183),ISERROR('!1'!E183)),"",'!1'!E183)</f>
        <v/>
      </c>
      <c r="F181" t="str">
        <f>IF(OR(ISBLANK('!1'!F183),ISERROR('!1'!F183)),"",'!1'!F183)</f>
        <v/>
      </c>
      <c r="G181" t="str">
        <f>IF(OR(ISBLANK('!1'!G183),ISERROR('!1'!G183)),"",'!1'!G183)</f>
        <v/>
      </c>
    </row>
    <row r="182" spans="1:7" ht="12.75" customHeight="1" x14ac:dyDescent="0.2">
      <c r="A182" t="str">
        <f>IF(OR(ISBLANK('!1'!A187),ISERROR('!1'!A187)),"",'!1'!A187)</f>
        <v/>
      </c>
      <c r="B182" s="434">
        <f>IF(OR(ISBLANK('!1'!B184),ISERROR('!1'!B184)),"",'!1'!B184)</f>
        <v>170</v>
      </c>
      <c r="C182" s="424"/>
      <c r="D182" s="424"/>
      <c r="E182" s="391" t="str">
        <f>IF(OR(ISBLANK('!1'!E184),ISERROR('!1'!E184)),"",'!1'!E184)</f>
        <v/>
      </c>
      <c r="F182" t="str">
        <f>IF(OR(ISBLANK('!1'!F184),ISERROR('!1'!F184)),"",'!1'!F184)</f>
        <v/>
      </c>
      <c r="G182" t="str">
        <f>IF(OR(ISBLANK('!1'!G184),ISERROR('!1'!G184)),"",'!1'!G184)</f>
        <v/>
      </c>
    </row>
    <row r="183" spans="1:7" ht="12.75" customHeight="1" x14ac:dyDescent="0.2">
      <c r="A183" t="str">
        <f>IF(OR(ISBLANK('!1'!A188),ISERROR('!1'!A188)),"",'!1'!A188)</f>
        <v/>
      </c>
      <c r="B183" s="434">
        <f>IF(OR(ISBLANK('!1'!B185),ISERROR('!1'!B185)),"",'!1'!B185)</f>
        <v>171</v>
      </c>
      <c r="C183" s="424"/>
      <c r="D183" s="424"/>
      <c r="E183" s="391" t="str">
        <f>IF(OR(ISBLANK('!1'!E185),ISERROR('!1'!E185)),"",'!1'!E185)</f>
        <v/>
      </c>
      <c r="F183" t="str">
        <f>IF(OR(ISBLANK('!1'!F185),ISERROR('!1'!F185)),"",'!1'!F185)</f>
        <v/>
      </c>
      <c r="G183" t="str">
        <f>IF(OR(ISBLANK('!1'!G185),ISERROR('!1'!G185)),"",'!1'!G185)</f>
        <v/>
      </c>
    </row>
    <row r="184" spans="1:7" ht="12.75" customHeight="1" x14ac:dyDescent="0.2">
      <c r="A184" t="str">
        <f>IF(OR(ISBLANK('!1'!A189),ISERROR('!1'!A189)),"",'!1'!A189)</f>
        <v/>
      </c>
      <c r="B184" s="434">
        <f>IF(OR(ISBLANK('!1'!B186),ISERROR('!1'!B186)),"",'!1'!B186)</f>
        <v>172</v>
      </c>
      <c r="C184" s="424"/>
      <c r="D184" s="424"/>
      <c r="E184" s="391" t="str">
        <f>IF(OR(ISBLANK('!1'!E186),ISERROR('!1'!E186)),"",'!1'!E186)</f>
        <v/>
      </c>
      <c r="F184" t="str">
        <f>IF(OR(ISBLANK('!1'!F186),ISERROR('!1'!F186)),"",'!1'!F186)</f>
        <v/>
      </c>
      <c r="G184" t="str">
        <f>IF(OR(ISBLANK('!1'!G186),ISERROR('!1'!G186)),"",'!1'!G186)</f>
        <v/>
      </c>
    </row>
    <row r="185" spans="1:7" ht="12.75" customHeight="1" x14ac:dyDescent="0.2">
      <c r="A185" t="str">
        <f>IF(OR(ISBLANK('!1'!A190),ISERROR('!1'!A190)),"",'!1'!A190)</f>
        <v/>
      </c>
      <c r="B185" s="434">
        <f>IF(OR(ISBLANK('!1'!B187),ISERROR('!1'!B187)),"",'!1'!B187)</f>
        <v>173</v>
      </c>
      <c r="C185" s="424"/>
      <c r="D185" s="424"/>
      <c r="E185" s="391" t="str">
        <f>IF(OR(ISBLANK('!1'!E187),ISERROR('!1'!E187)),"",'!1'!E187)</f>
        <v/>
      </c>
      <c r="F185" t="str">
        <f>IF(OR(ISBLANK('!1'!F187),ISERROR('!1'!F187)),"",'!1'!F187)</f>
        <v/>
      </c>
      <c r="G185" t="str">
        <f>IF(OR(ISBLANK('!1'!G187),ISERROR('!1'!G187)),"",'!1'!G187)</f>
        <v/>
      </c>
    </row>
    <row r="186" spans="1:7" ht="12.75" customHeight="1" x14ac:dyDescent="0.2">
      <c r="A186" t="str">
        <f>IF(OR(ISBLANK('!1'!A191),ISERROR('!1'!A191)),"",'!1'!A191)</f>
        <v/>
      </c>
      <c r="B186" s="434">
        <f>IF(OR(ISBLANK('!1'!B188),ISERROR('!1'!B188)),"",'!1'!B188)</f>
        <v>174</v>
      </c>
      <c r="C186" s="424"/>
      <c r="D186" s="424"/>
      <c r="E186" s="391" t="str">
        <f>IF(OR(ISBLANK('!1'!E188),ISERROR('!1'!E188)),"",'!1'!E188)</f>
        <v/>
      </c>
      <c r="F186" t="str">
        <f>IF(OR(ISBLANK('!1'!F188),ISERROR('!1'!F188)),"",'!1'!F188)</f>
        <v/>
      </c>
      <c r="G186" t="str">
        <f>IF(OR(ISBLANK('!1'!G188),ISERROR('!1'!G188)),"",'!1'!G188)</f>
        <v/>
      </c>
    </row>
    <row r="187" spans="1:7" ht="12.75" customHeight="1" x14ac:dyDescent="0.2">
      <c r="A187" t="str">
        <f>IF(OR(ISBLANK('!1'!A192),ISERROR('!1'!A192)),"",'!1'!A192)</f>
        <v/>
      </c>
      <c r="B187" s="434">
        <f>IF(OR(ISBLANK('!1'!B189),ISERROR('!1'!B189)),"",'!1'!B189)</f>
        <v>175</v>
      </c>
      <c r="C187" s="424"/>
      <c r="D187" s="424"/>
      <c r="E187" s="391" t="str">
        <f>IF(OR(ISBLANK('!1'!E189),ISERROR('!1'!E189)),"",'!1'!E189)</f>
        <v/>
      </c>
      <c r="F187" t="str">
        <f>IF(OR(ISBLANK('!1'!F189),ISERROR('!1'!F189)),"",'!1'!F189)</f>
        <v/>
      </c>
      <c r="G187" t="str">
        <f>IF(OR(ISBLANK('!1'!G189),ISERROR('!1'!G189)),"",'!1'!G189)</f>
        <v/>
      </c>
    </row>
    <row r="188" spans="1:7" ht="12.75" customHeight="1" x14ac:dyDescent="0.2">
      <c r="A188" t="str">
        <f>IF(OR(ISBLANK('!1'!A193),ISERROR('!1'!A193)),"",'!1'!A193)</f>
        <v/>
      </c>
      <c r="B188" s="434">
        <f>IF(OR(ISBLANK('!1'!B190),ISERROR('!1'!B190)),"",'!1'!B190)</f>
        <v>176</v>
      </c>
      <c r="C188" s="424"/>
      <c r="D188" s="424"/>
      <c r="E188" s="391" t="str">
        <f>IF(OR(ISBLANK('!1'!E190),ISERROR('!1'!E190)),"",'!1'!E190)</f>
        <v/>
      </c>
      <c r="F188" t="str">
        <f>IF(OR(ISBLANK('!1'!F190),ISERROR('!1'!F190)),"",'!1'!F190)</f>
        <v/>
      </c>
      <c r="G188" t="str">
        <f>IF(OR(ISBLANK('!1'!G190),ISERROR('!1'!G190)),"",'!1'!G190)</f>
        <v/>
      </c>
    </row>
    <row r="189" spans="1:7" ht="12.75" customHeight="1" x14ac:dyDescent="0.2">
      <c r="A189" t="str">
        <f>IF(OR(ISBLANK('!1'!A194),ISERROR('!1'!A194)),"",'!1'!A194)</f>
        <v/>
      </c>
      <c r="B189" s="434">
        <f>IF(OR(ISBLANK('!1'!B191),ISERROR('!1'!B191)),"",'!1'!B191)</f>
        <v>177</v>
      </c>
      <c r="C189" s="424"/>
      <c r="D189" s="424"/>
      <c r="E189" s="391" t="str">
        <f>IF(OR(ISBLANK('!1'!E191),ISERROR('!1'!E191)),"",'!1'!E191)</f>
        <v/>
      </c>
      <c r="F189" t="str">
        <f>IF(OR(ISBLANK('!1'!F191),ISERROR('!1'!F191)),"",'!1'!F191)</f>
        <v/>
      </c>
      <c r="G189" t="str">
        <f>IF(OR(ISBLANK('!1'!G191),ISERROR('!1'!G191)),"",'!1'!G191)</f>
        <v/>
      </c>
    </row>
    <row r="190" spans="1:7" ht="12.75" customHeight="1" x14ac:dyDescent="0.2">
      <c r="A190" t="str">
        <f>IF(OR(ISBLANK('!1'!A195),ISERROR('!1'!A195)),"",'!1'!A195)</f>
        <v/>
      </c>
      <c r="B190" s="434">
        <f>IF(OR(ISBLANK('!1'!B192),ISERROR('!1'!B192)),"",'!1'!B192)</f>
        <v>178</v>
      </c>
      <c r="C190" s="424"/>
      <c r="D190" s="424"/>
      <c r="E190" s="391" t="str">
        <f>IF(OR(ISBLANK('!1'!E192),ISERROR('!1'!E192)),"",'!1'!E192)</f>
        <v/>
      </c>
      <c r="F190" t="str">
        <f>IF(OR(ISBLANK('!1'!F192),ISERROR('!1'!F192)),"",'!1'!F192)</f>
        <v/>
      </c>
      <c r="G190" t="str">
        <f>IF(OR(ISBLANK('!1'!G192),ISERROR('!1'!G192)),"",'!1'!G192)</f>
        <v/>
      </c>
    </row>
    <row r="191" spans="1:7" ht="12.75" customHeight="1" x14ac:dyDescent="0.2">
      <c r="A191" t="str">
        <f>IF(OR(ISBLANK('!1'!A196),ISERROR('!1'!A196)),"",'!1'!A196)</f>
        <v/>
      </c>
      <c r="B191" s="434">
        <f>IF(OR(ISBLANK('!1'!B193),ISERROR('!1'!B193)),"",'!1'!B193)</f>
        <v>179</v>
      </c>
      <c r="C191" s="424"/>
      <c r="D191" s="424"/>
      <c r="E191" s="391" t="str">
        <f>IF(OR(ISBLANK('!1'!E193),ISERROR('!1'!E193)),"",'!1'!E193)</f>
        <v/>
      </c>
      <c r="F191" t="str">
        <f>IF(OR(ISBLANK('!1'!F193),ISERROR('!1'!F193)),"",'!1'!F193)</f>
        <v/>
      </c>
      <c r="G191" t="str">
        <f>IF(OR(ISBLANK('!1'!G193),ISERROR('!1'!G193)),"",'!1'!G193)</f>
        <v/>
      </c>
    </row>
    <row r="192" spans="1:7" ht="12.75" customHeight="1" x14ac:dyDescent="0.2">
      <c r="A192" t="str">
        <f>IF(OR(ISBLANK('!1'!A197),ISERROR('!1'!A197)),"",'!1'!A197)</f>
        <v/>
      </c>
      <c r="B192" s="434">
        <f>IF(OR(ISBLANK('!1'!B194),ISERROR('!1'!B194)),"",'!1'!B194)</f>
        <v>180</v>
      </c>
      <c r="C192" s="424"/>
      <c r="D192" s="424"/>
      <c r="E192" s="391" t="str">
        <f>IF(OR(ISBLANK('!1'!E194),ISERROR('!1'!E194)),"",'!1'!E194)</f>
        <v/>
      </c>
      <c r="F192" t="str">
        <f>IF(OR(ISBLANK('!1'!F194),ISERROR('!1'!F194)),"",'!1'!F194)</f>
        <v/>
      </c>
      <c r="G192" t="str">
        <f>IF(OR(ISBLANK('!1'!G194),ISERROR('!1'!G194)),"",'!1'!G194)</f>
        <v/>
      </c>
    </row>
    <row r="193" spans="1:7" ht="12.75" customHeight="1" x14ac:dyDescent="0.2">
      <c r="A193" t="str">
        <f>IF(OR(ISBLANK('!1'!A198),ISERROR('!1'!A198)),"",'!1'!A198)</f>
        <v/>
      </c>
      <c r="B193" s="434">
        <f>IF(OR(ISBLANK('!1'!B195),ISERROR('!1'!B195)),"",'!1'!B195)</f>
        <v>181</v>
      </c>
      <c r="C193" s="424"/>
      <c r="D193" s="424"/>
      <c r="E193" s="391" t="str">
        <f>IF(OR(ISBLANK('!1'!E195),ISERROR('!1'!E195)),"",'!1'!E195)</f>
        <v/>
      </c>
      <c r="F193" t="str">
        <f>IF(OR(ISBLANK('!1'!F195),ISERROR('!1'!F195)),"",'!1'!F195)</f>
        <v/>
      </c>
      <c r="G193" t="str">
        <f>IF(OR(ISBLANK('!1'!G195),ISERROR('!1'!G195)),"",'!1'!G195)</f>
        <v/>
      </c>
    </row>
    <row r="194" spans="1:7" ht="12.75" customHeight="1" x14ac:dyDescent="0.2">
      <c r="A194" t="str">
        <f>IF(OR(ISBLANK('!1'!A199),ISERROR('!1'!A199)),"",'!1'!A199)</f>
        <v/>
      </c>
      <c r="B194" s="434">
        <f>IF(OR(ISBLANK('!1'!B196),ISERROR('!1'!B196)),"",'!1'!B196)</f>
        <v>182</v>
      </c>
      <c r="C194" s="424"/>
      <c r="D194" s="424"/>
      <c r="E194" s="391" t="str">
        <f>IF(OR(ISBLANK('!1'!E196),ISERROR('!1'!E196)),"",'!1'!E196)</f>
        <v/>
      </c>
      <c r="F194" t="str">
        <f>IF(OR(ISBLANK('!1'!F196),ISERROR('!1'!F196)),"",'!1'!F196)</f>
        <v/>
      </c>
      <c r="G194" t="str">
        <f>IF(OR(ISBLANK('!1'!G196),ISERROR('!1'!G196)),"",'!1'!G196)</f>
        <v/>
      </c>
    </row>
    <row r="195" spans="1:7" ht="12.75" customHeight="1" x14ac:dyDescent="0.2">
      <c r="A195" t="str">
        <f>IF(OR(ISBLANK('!1'!A200),ISERROR('!1'!A200)),"",'!1'!A200)</f>
        <v/>
      </c>
      <c r="B195" s="434">
        <f>IF(OR(ISBLANK('!1'!B197),ISERROR('!1'!B197)),"",'!1'!B197)</f>
        <v>183</v>
      </c>
      <c r="C195" s="424"/>
      <c r="D195" s="424"/>
      <c r="E195" s="391" t="str">
        <f>IF(OR(ISBLANK('!1'!E197),ISERROR('!1'!E197)),"",'!1'!E197)</f>
        <v/>
      </c>
      <c r="F195" t="str">
        <f>IF(OR(ISBLANK('!1'!F197),ISERROR('!1'!F197)),"",'!1'!F197)</f>
        <v/>
      </c>
      <c r="G195" t="str">
        <f>IF(OR(ISBLANK('!1'!G197),ISERROR('!1'!G197)),"",'!1'!G197)</f>
        <v/>
      </c>
    </row>
    <row r="196" spans="1:7" ht="12.75" customHeight="1" x14ac:dyDescent="0.2">
      <c r="A196" t="str">
        <f>IF(OR(ISBLANK('!1'!A201),ISERROR('!1'!A201)),"",'!1'!A201)</f>
        <v/>
      </c>
      <c r="B196" s="434">
        <f>IF(OR(ISBLANK('!1'!B198),ISERROR('!1'!B198)),"",'!1'!B198)</f>
        <v>184</v>
      </c>
      <c r="C196" s="424"/>
      <c r="D196" s="424"/>
      <c r="E196" s="391" t="str">
        <f>IF(OR(ISBLANK('!1'!E198),ISERROR('!1'!E198)),"",'!1'!E198)</f>
        <v/>
      </c>
      <c r="F196" t="str">
        <f>IF(OR(ISBLANK('!1'!F198),ISERROR('!1'!F198)),"",'!1'!F198)</f>
        <v/>
      </c>
      <c r="G196" t="str">
        <f>IF(OR(ISBLANK('!1'!G198),ISERROR('!1'!G198)),"",'!1'!G198)</f>
        <v/>
      </c>
    </row>
    <row r="197" spans="1:7" ht="12.75" customHeight="1" x14ac:dyDescent="0.2">
      <c r="A197" t="str">
        <f>IF(OR(ISBLANK('!1'!A202),ISERROR('!1'!A202)),"",'!1'!A202)</f>
        <v/>
      </c>
      <c r="B197" s="434">
        <f>IF(OR(ISBLANK('!1'!B199),ISERROR('!1'!B199)),"",'!1'!B199)</f>
        <v>185</v>
      </c>
      <c r="C197" s="424"/>
      <c r="D197" s="424"/>
      <c r="E197" s="391" t="str">
        <f>IF(OR(ISBLANK('!1'!E199),ISERROR('!1'!E199)),"",'!1'!E199)</f>
        <v/>
      </c>
      <c r="F197" t="str">
        <f>IF(OR(ISBLANK('!1'!F199),ISERROR('!1'!F199)),"",'!1'!F199)</f>
        <v/>
      </c>
      <c r="G197" t="str">
        <f>IF(OR(ISBLANK('!1'!G199),ISERROR('!1'!G199)),"",'!1'!G199)</f>
        <v/>
      </c>
    </row>
    <row r="198" spans="1:7" ht="12.75" customHeight="1" x14ac:dyDescent="0.2">
      <c r="A198" t="str">
        <f>IF(OR(ISBLANK('!1'!A203),ISERROR('!1'!A203)),"",'!1'!A203)</f>
        <v/>
      </c>
      <c r="B198" s="434">
        <f>IF(OR(ISBLANK('!1'!B200),ISERROR('!1'!B200)),"",'!1'!B200)</f>
        <v>186</v>
      </c>
      <c r="C198" s="424"/>
      <c r="D198" s="424"/>
      <c r="E198" s="391" t="str">
        <f>IF(OR(ISBLANK('!1'!E200),ISERROR('!1'!E200)),"",'!1'!E200)</f>
        <v/>
      </c>
      <c r="F198" t="str">
        <f>IF(OR(ISBLANK('!1'!F200),ISERROR('!1'!F200)),"",'!1'!F200)</f>
        <v/>
      </c>
      <c r="G198" t="str">
        <f>IF(OR(ISBLANK('!1'!G200),ISERROR('!1'!G200)),"",'!1'!G200)</f>
        <v/>
      </c>
    </row>
    <row r="199" spans="1:7" ht="12.75" customHeight="1" x14ac:dyDescent="0.2">
      <c r="A199" t="str">
        <f>IF(OR(ISBLANK('!1'!A204),ISERROR('!1'!A204)),"",'!1'!A204)</f>
        <v/>
      </c>
      <c r="B199" s="434">
        <f>IF(OR(ISBLANK('!1'!B201),ISERROR('!1'!B201)),"",'!1'!B201)</f>
        <v>187</v>
      </c>
      <c r="C199" s="424"/>
      <c r="D199" s="424"/>
      <c r="E199" s="391" t="str">
        <f>IF(OR(ISBLANK('!1'!E201),ISERROR('!1'!E201)),"",'!1'!E201)</f>
        <v/>
      </c>
      <c r="F199" t="str">
        <f>IF(OR(ISBLANK('!1'!F201),ISERROR('!1'!F201)),"",'!1'!F201)</f>
        <v/>
      </c>
      <c r="G199" t="str">
        <f>IF(OR(ISBLANK('!1'!G201),ISERROR('!1'!G201)),"",'!1'!G201)</f>
        <v/>
      </c>
    </row>
    <row r="200" spans="1:7" ht="12.75" customHeight="1" x14ac:dyDescent="0.2">
      <c r="A200" t="str">
        <f>IF(OR(ISBLANK('!1'!A205),ISERROR('!1'!A205)),"",'!1'!A205)</f>
        <v/>
      </c>
      <c r="B200" s="434">
        <f>IF(OR(ISBLANK('!1'!B202),ISERROR('!1'!B202)),"",'!1'!B202)</f>
        <v>188</v>
      </c>
      <c r="C200" s="424"/>
      <c r="D200" s="424"/>
      <c r="E200" s="391" t="str">
        <f>IF(OR(ISBLANK('!1'!E202),ISERROR('!1'!E202)),"",'!1'!E202)</f>
        <v/>
      </c>
      <c r="F200" t="str">
        <f>IF(OR(ISBLANK('!1'!F202),ISERROR('!1'!F202)),"",'!1'!F202)</f>
        <v/>
      </c>
      <c r="G200" t="str">
        <f>IF(OR(ISBLANK('!1'!G202),ISERROR('!1'!G202)),"",'!1'!G202)</f>
        <v/>
      </c>
    </row>
    <row r="201" spans="1:7" ht="12.75" customHeight="1" x14ac:dyDescent="0.2">
      <c r="A201" t="str">
        <f>IF(OR(ISBLANK('!1'!A206),ISERROR('!1'!A206)),"",'!1'!A206)</f>
        <v/>
      </c>
      <c r="B201" s="434">
        <f>IF(OR(ISBLANK('!1'!B203),ISERROR('!1'!B203)),"",'!1'!B203)</f>
        <v>189</v>
      </c>
      <c r="C201" s="424"/>
      <c r="D201" s="424"/>
      <c r="E201" s="391" t="str">
        <f>IF(OR(ISBLANK('!1'!E203),ISERROR('!1'!E203)),"",'!1'!E203)</f>
        <v/>
      </c>
      <c r="F201" t="str">
        <f>IF(OR(ISBLANK('!1'!F203),ISERROR('!1'!F203)),"",'!1'!F203)</f>
        <v/>
      </c>
      <c r="G201" t="str">
        <f>IF(OR(ISBLANK('!1'!G203),ISERROR('!1'!G203)),"",'!1'!G203)</f>
        <v/>
      </c>
    </row>
    <row r="202" spans="1:7" ht="12.75" customHeight="1" x14ac:dyDescent="0.2">
      <c r="A202" t="str">
        <f>IF(OR(ISBLANK('!1'!A207),ISERROR('!1'!A207)),"",'!1'!A207)</f>
        <v/>
      </c>
      <c r="B202" s="434">
        <f>IF(OR(ISBLANK('!1'!B204),ISERROR('!1'!B204)),"",'!1'!B204)</f>
        <v>190</v>
      </c>
      <c r="C202" s="424"/>
      <c r="D202" s="424"/>
      <c r="E202" s="391" t="str">
        <f>IF(OR(ISBLANK('!1'!E204),ISERROR('!1'!E204)),"",'!1'!E204)</f>
        <v/>
      </c>
      <c r="F202" t="str">
        <f>IF(OR(ISBLANK('!1'!F204),ISERROR('!1'!F204)),"",'!1'!F204)</f>
        <v/>
      </c>
      <c r="G202" t="str">
        <f>IF(OR(ISBLANK('!1'!G204),ISERROR('!1'!G204)),"",'!1'!G204)</f>
        <v/>
      </c>
    </row>
    <row r="203" spans="1:7" ht="12.75" customHeight="1" x14ac:dyDescent="0.2">
      <c r="A203" t="str">
        <f>IF(OR(ISBLANK('!1'!A208),ISERROR('!1'!A208)),"",'!1'!A208)</f>
        <v/>
      </c>
      <c r="B203" s="434">
        <f>IF(OR(ISBLANK('!1'!B205),ISERROR('!1'!B205)),"",'!1'!B205)</f>
        <v>191</v>
      </c>
      <c r="C203" s="424"/>
      <c r="D203" s="424"/>
      <c r="E203" s="391" t="str">
        <f>IF(OR(ISBLANK('!1'!E205),ISERROR('!1'!E205)),"",'!1'!E205)</f>
        <v/>
      </c>
      <c r="F203" t="str">
        <f>IF(OR(ISBLANK('!1'!F205),ISERROR('!1'!F205)),"",'!1'!F205)</f>
        <v/>
      </c>
      <c r="G203" t="str">
        <f>IF(OR(ISBLANK('!1'!G205),ISERROR('!1'!G205)),"",'!1'!G205)</f>
        <v/>
      </c>
    </row>
    <row r="204" spans="1:7" ht="12.75" customHeight="1" x14ac:dyDescent="0.2">
      <c r="A204" t="str">
        <f>IF(OR(ISBLANK('!1'!A209),ISERROR('!1'!A209)),"",'!1'!A209)</f>
        <v/>
      </c>
      <c r="B204" s="434">
        <f>IF(OR(ISBLANK('!1'!B206),ISERROR('!1'!B206)),"",'!1'!B206)</f>
        <v>192</v>
      </c>
      <c r="C204" s="424"/>
      <c r="D204" s="424"/>
      <c r="E204" s="391" t="str">
        <f>IF(OR(ISBLANK('!1'!E206),ISERROR('!1'!E206)),"",'!1'!E206)</f>
        <v/>
      </c>
      <c r="F204" t="str">
        <f>IF(OR(ISBLANK('!1'!F206),ISERROR('!1'!F206)),"",'!1'!F206)</f>
        <v/>
      </c>
      <c r="G204" t="str">
        <f>IF(OR(ISBLANK('!1'!G206),ISERROR('!1'!G206)),"",'!1'!G206)</f>
        <v/>
      </c>
    </row>
    <row r="205" spans="1:7" ht="12.75" customHeight="1" x14ac:dyDescent="0.2">
      <c r="A205" t="str">
        <f>IF(OR(ISBLANK('!1'!A210),ISERROR('!1'!A210)),"",'!1'!A210)</f>
        <v/>
      </c>
      <c r="B205" s="434">
        <f>IF(OR(ISBLANK('!1'!B207),ISERROR('!1'!B207)),"",'!1'!B207)</f>
        <v>193</v>
      </c>
      <c r="C205" s="424"/>
      <c r="D205" s="424"/>
      <c r="E205" s="391" t="str">
        <f>IF(OR(ISBLANK('!1'!E207),ISERROR('!1'!E207)),"",'!1'!E207)</f>
        <v/>
      </c>
      <c r="F205" t="str">
        <f>IF(OR(ISBLANK('!1'!F207),ISERROR('!1'!F207)),"",'!1'!F207)</f>
        <v/>
      </c>
      <c r="G205" t="str">
        <f>IF(OR(ISBLANK('!1'!G207),ISERROR('!1'!G207)),"",'!1'!G207)</f>
        <v/>
      </c>
    </row>
    <row r="206" spans="1:7" ht="12.75" customHeight="1" x14ac:dyDescent="0.2">
      <c r="A206" t="str">
        <f>IF(OR(ISBLANK('!1'!A211),ISERROR('!1'!A211)),"",'!1'!A211)</f>
        <v/>
      </c>
      <c r="B206" s="434">
        <f>IF(OR(ISBLANK('!1'!B208),ISERROR('!1'!B208)),"",'!1'!B208)</f>
        <v>194</v>
      </c>
      <c r="C206" s="424"/>
      <c r="D206" s="424"/>
      <c r="E206" s="391" t="str">
        <f>IF(OR(ISBLANK('!1'!E208),ISERROR('!1'!E208)),"",'!1'!E208)</f>
        <v/>
      </c>
      <c r="F206" t="str">
        <f>IF(OR(ISBLANK('!1'!F208),ISERROR('!1'!F208)),"",'!1'!F208)</f>
        <v/>
      </c>
      <c r="G206" t="str">
        <f>IF(OR(ISBLANK('!1'!G208),ISERROR('!1'!G208)),"",'!1'!G208)</f>
        <v/>
      </c>
    </row>
    <row r="207" spans="1:7" ht="12.75" customHeight="1" x14ac:dyDescent="0.2">
      <c r="A207" t="str">
        <f>IF(OR(ISBLANK('!1'!A212),ISERROR('!1'!A212)),"",'!1'!A212)</f>
        <v/>
      </c>
      <c r="B207" s="434">
        <f>IF(OR(ISBLANK('!1'!B209),ISERROR('!1'!B209)),"",'!1'!B209)</f>
        <v>195</v>
      </c>
      <c r="C207" s="424"/>
      <c r="D207" s="424"/>
      <c r="E207" s="391" t="str">
        <f>IF(OR(ISBLANK('!1'!E209),ISERROR('!1'!E209)),"",'!1'!E209)</f>
        <v/>
      </c>
      <c r="F207" t="str">
        <f>IF(OR(ISBLANK('!1'!F209),ISERROR('!1'!F209)),"",'!1'!F209)</f>
        <v/>
      </c>
      <c r="G207" t="str">
        <f>IF(OR(ISBLANK('!1'!G209),ISERROR('!1'!G209)),"",'!1'!G209)</f>
        <v/>
      </c>
    </row>
    <row r="208" spans="1:7" ht="12.75" customHeight="1" x14ac:dyDescent="0.2">
      <c r="A208" t="str">
        <f>IF(OR(ISBLANK('!1'!A213),ISERROR('!1'!A213)),"",'!1'!A213)</f>
        <v/>
      </c>
      <c r="B208" s="434">
        <f>IF(OR(ISBLANK('!1'!B210),ISERROR('!1'!B210)),"",'!1'!B210)</f>
        <v>196</v>
      </c>
      <c r="C208" s="424"/>
      <c r="D208" s="424"/>
      <c r="E208" s="391" t="str">
        <f>IF(OR(ISBLANK('!1'!E210),ISERROR('!1'!E210)),"",'!1'!E210)</f>
        <v/>
      </c>
      <c r="F208" t="str">
        <f>IF(OR(ISBLANK('!1'!F210),ISERROR('!1'!F210)),"",'!1'!F210)</f>
        <v/>
      </c>
      <c r="G208" t="str">
        <f>IF(OR(ISBLANK('!1'!G210),ISERROR('!1'!G210)),"",'!1'!G210)</f>
        <v/>
      </c>
    </row>
    <row r="209" spans="1:7" ht="12.75" customHeight="1" x14ac:dyDescent="0.2">
      <c r="A209" t="str">
        <f>IF(OR(ISBLANK('!1'!A214),ISERROR('!1'!A214)),"",'!1'!A214)</f>
        <v/>
      </c>
      <c r="B209" s="434">
        <f>IF(OR(ISBLANK('!1'!B211),ISERROR('!1'!B211)),"",'!1'!B211)</f>
        <v>197</v>
      </c>
      <c r="C209" s="424"/>
      <c r="D209" s="424"/>
      <c r="E209" s="391" t="str">
        <f>IF(OR(ISBLANK('!1'!E211),ISERROR('!1'!E211)),"",'!1'!E211)</f>
        <v/>
      </c>
      <c r="F209" t="str">
        <f>IF(OR(ISBLANK('!1'!F211),ISERROR('!1'!F211)),"",'!1'!F211)</f>
        <v/>
      </c>
      <c r="G209" t="str">
        <f>IF(OR(ISBLANK('!1'!G211),ISERROR('!1'!G211)),"",'!1'!G211)</f>
        <v/>
      </c>
    </row>
    <row r="210" spans="1:7" ht="12.75" customHeight="1" x14ac:dyDescent="0.2">
      <c r="A210" t="str">
        <f>IF(OR(ISBLANK('!1'!A215),ISERROR('!1'!A215)),"",'!1'!A215)</f>
        <v/>
      </c>
      <c r="B210" s="434">
        <f>IF(OR(ISBLANK('!1'!B212),ISERROR('!1'!B212)),"",'!1'!B212)</f>
        <v>198</v>
      </c>
      <c r="C210" s="424"/>
      <c r="D210" s="424"/>
      <c r="E210" s="391" t="str">
        <f>IF(OR(ISBLANK('!1'!E212),ISERROR('!1'!E212)),"",'!1'!E212)</f>
        <v/>
      </c>
      <c r="F210" t="str">
        <f>IF(OR(ISBLANK('!1'!F212),ISERROR('!1'!F212)),"",'!1'!F212)</f>
        <v/>
      </c>
      <c r="G210" t="str">
        <f>IF(OR(ISBLANK('!1'!G212),ISERROR('!1'!G212)),"",'!1'!G212)</f>
        <v/>
      </c>
    </row>
    <row r="211" spans="1:7" ht="12.75" customHeight="1" x14ac:dyDescent="0.2">
      <c r="A211" t="str">
        <f>IF(OR(ISBLANK('!1'!A216),ISERROR('!1'!A216)),"",'!1'!A216)</f>
        <v/>
      </c>
      <c r="B211" s="434">
        <f>IF(OR(ISBLANK('!1'!B213),ISERROR('!1'!B213)),"",'!1'!B213)</f>
        <v>199</v>
      </c>
      <c r="C211" s="424"/>
      <c r="D211" s="424"/>
      <c r="E211" s="391" t="str">
        <f>IF(OR(ISBLANK('!1'!E213),ISERROR('!1'!E213)),"",'!1'!E213)</f>
        <v/>
      </c>
      <c r="F211" t="str">
        <f>IF(OR(ISBLANK('!1'!F213),ISERROR('!1'!F213)),"",'!1'!F213)</f>
        <v/>
      </c>
      <c r="G211" t="str">
        <f>IF(OR(ISBLANK('!1'!G213),ISERROR('!1'!G213)),"",'!1'!G213)</f>
        <v/>
      </c>
    </row>
    <row r="212" spans="1:7" ht="12.75" customHeight="1" x14ac:dyDescent="0.2">
      <c r="A212" t="str">
        <f>IF(OR(ISBLANK('!1'!A217),ISERROR('!1'!A217)),"",'!1'!A217)</f>
        <v/>
      </c>
      <c r="B212" s="434">
        <f>IF(OR(ISBLANK('!1'!B214),ISERROR('!1'!B214)),"",'!1'!B214)</f>
        <v>200</v>
      </c>
      <c r="C212" s="424"/>
      <c r="D212" s="424"/>
      <c r="E212" s="391" t="str">
        <f>IF(OR(ISBLANK('!1'!E214),ISERROR('!1'!E214)),"",'!1'!E214)</f>
        <v/>
      </c>
      <c r="F212" t="str">
        <f>IF(OR(ISBLANK('!1'!F214),ISERROR('!1'!F214)),"",'!1'!F214)</f>
        <v/>
      </c>
      <c r="G212" t="str">
        <f>IF(OR(ISBLANK('!1'!G214),ISERROR('!1'!G214)),"",'!1'!G214)</f>
        <v/>
      </c>
    </row>
    <row r="213" spans="1:7" ht="12.75" customHeight="1" x14ac:dyDescent="0.2">
      <c r="A213" t="str">
        <f>IF(OR(ISBLANK('!1'!A218),ISERROR('!1'!A218)),"",'!1'!A218)</f>
        <v/>
      </c>
      <c r="B213" s="434">
        <f>IF(OR(ISBLANK('!1'!B215),ISERROR('!1'!B215)),"",'!1'!B215)</f>
        <v>201</v>
      </c>
      <c r="C213" s="424"/>
      <c r="D213" s="424"/>
      <c r="E213" s="391" t="str">
        <f>IF(OR(ISBLANK('!1'!E215),ISERROR('!1'!E215)),"",'!1'!E215)</f>
        <v/>
      </c>
      <c r="F213" t="str">
        <f>IF(OR(ISBLANK('!1'!F215),ISERROR('!1'!F215)),"",'!1'!F215)</f>
        <v/>
      </c>
      <c r="G213" t="str">
        <f>IF(OR(ISBLANK('!1'!G215),ISERROR('!1'!G215)),"",'!1'!G215)</f>
        <v/>
      </c>
    </row>
    <row r="214" spans="1:7" ht="12.75" customHeight="1" x14ac:dyDescent="0.2">
      <c r="A214" t="str">
        <f>IF(OR(ISBLANK('!1'!A219),ISERROR('!1'!A219)),"",'!1'!A219)</f>
        <v/>
      </c>
      <c r="B214" s="434">
        <f>IF(OR(ISBLANK('!1'!B216),ISERROR('!1'!B216)),"",'!1'!B216)</f>
        <v>202</v>
      </c>
      <c r="C214" s="424"/>
      <c r="D214" s="424"/>
      <c r="E214" s="391" t="str">
        <f>IF(OR(ISBLANK('!1'!E216),ISERROR('!1'!E216)),"",'!1'!E216)</f>
        <v/>
      </c>
      <c r="F214" t="str">
        <f>IF(OR(ISBLANK('!1'!F216),ISERROR('!1'!F216)),"",'!1'!F216)</f>
        <v/>
      </c>
      <c r="G214" t="str">
        <f>IF(OR(ISBLANK('!1'!G216),ISERROR('!1'!G216)),"",'!1'!G216)</f>
        <v/>
      </c>
    </row>
    <row r="215" spans="1:7" ht="12.75" customHeight="1" x14ac:dyDescent="0.2">
      <c r="A215" t="str">
        <f>IF(OR(ISBLANK('!1'!A220),ISERROR('!1'!A220)),"",'!1'!A220)</f>
        <v/>
      </c>
      <c r="B215" s="434">
        <f>IF(OR(ISBLANK('!1'!B217),ISERROR('!1'!B217)),"",'!1'!B217)</f>
        <v>203</v>
      </c>
      <c r="C215" s="424"/>
      <c r="D215" s="424"/>
      <c r="E215" s="391" t="str">
        <f>IF(OR(ISBLANK('!1'!E217),ISERROR('!1'!E217)),"",'!1'!E217)</f>
        <v/>
      </c>
      <c r="F215" t="str">
        <f>IF(OR(ISBLANK('!1'!F217),ISERROR('!1'!F217)),"",'!1'!F217)</f>
        <v/>
      </c>
      <c r="G215" t="str">
        <f>IF(OR(ISBLANK('!1'!G217),ISERROR('!1'!G217)),"",'!1'!G217)</f>
        <v/>
      </c>
    </row>
    <row r="216" spans="1:7" ht="12.75" customHeight="1" x14ac:dyDescent="0.2">
      <c r="A216" t="str">
        <f>IF(OR(ISBLANK('!1'!A221),ISERROR('!1'!A221)),"",'!1'!A221)</f>
        <v/>
      </c>
      <c r="B216" s="434">
        <f>IF(OR(ISBLANK('!1'!B218),ISERROR('!1'!B218)),"",'!1'!B218)</f>
        <v>204</v>
      </c>
      <c r="C216" s="424"/>
      <c r="D216" s="424"/>
      <c r="E216" s="391" t="str">
        <f>IF(OR(ISBLANK('!1'!E218),ISERROR('!1'!E218)),"",'!1'!E218)</f>
        <v/>
      </c>
      <c r="F216" t="str">
        <f>IF(OR(ISBLANK('!1'!F218),ISERROR('!1'!F218)),"",'!1'!F218)</f>
        <v/>
      </c>
      <c r="G216" t="str">
        <f>IF(OR(ISBLANK('!1'!G218),ISERROR('!1'!G218)),"",'!1'!G218)</f>
        <v/>
      </c>
    </row>
    <row r="217" spans="1:7" ht="12.75" customHeight="1" x14ac:dyDescent="0.2">
      <c r="A217" t="str">
        <f>IF(OR(ISBLANK('!1'!A222),ISERROR('!1'!A222)),"",'!1'!A222)</f>
        <v/>
      </c>
      <c r="B217" s="434">
        <f>IF(OR(ISBLANK('!1'!B219),ISERROR('!1'!B219)),"",'!1'!B219)</f>
        <v>205</v>
      </c>
      <c r="C217" s="424"/>
      <c r="D217" s="424"/>
      <c r="E217" s="391" t="str">
        <f>IF(OR(ISBLANK('!1'!E219),ISERROR('!1'!E219)),"",'!1'!E219)</f>
        <v/>
      </c>
      <c r="F217" t="str">
        <f>IF(OR(ISBLANK('!1'!F219),ISERROR('!1'!F219)),"",'!1'!F219)</f>
        <v/>
      </c>
      <c r="G217" t="str">
        <f>IF(OR(ISBLANK('!1'!G219),ISERROR('!1'!G219)),"",'!1'!G219)</f>
        <v/>
      </c>
    </row>
    <row r="218" spans="1:7" ht="12.75" customHeight="1" x14ac:dyDescent="0.2">
      <c r="A218" t="str">
        <f>IF(OR(ISBLANK('!1'!A223),ISERROR('!1'!A223)),"",'!1'!A223)</f>
        <v/>
      </c>
      <c r="B218" s="434">
        <f>IF(OR(ISBLANK('!1'!B220),ISERROR('!1'!B220)),"",'!1'!B220)</f>
        <v>206</v>
      </c>
      <c r="C218" s="424"/>
      <c r="D218" s="424"/>
      <c r="E218" s="391" t="str">
        <f>IF(OR(ISBLANK('!1'!E220),ISERROR('!1'!E220)),"",'!1'!E220)</f>
        <v/>
      </c>
      <c r="F218" t="str">
        <f>IF(OR(ISBLANK('!1'!F220),ISERROR('!1'!F220)),"",'!1'!F220)</f>
        <v/>
      </c>
      <c r="G218" t="str">
        <f>IF(OR(ISBLANK('!1'!G220),ISERROR('!1'!G220)),"",'!1'!G220)</f>
        <v/>
      </c>
    </row>
    <row r="219" spans="1:7" ht="12.75" customHeight="1" x14ac:dyDescent="0.2">
      <c r="A219" t="str">
        <f>IF(OR(ISBLANK('!1'!A224),ISERROR('!1'!A224)),"",'!1'!A224)</f>
        <v/>
      </c>
      <c r="B219" s="434">
        <f>IF(OR(ISBLANK('!1'!B221),ISERROR('!1'!B221)),"",'!1'!B221)</f>
        <v>207</v>
      </c>
      <c r="C219" s="424"/>
      <c r="D219" s="424"/>
      <c r="E219" s="391" t="str">
        <f>IF(OR(ISBLANK('!1'!E221),ISERROR('!1'!E221)),"",'!1'!E221)</f>
        <v/>
      </c>
      <c r="F219" t="str">
        <f>IF(OR(ISBLANK('!1'!F221),ISERROR('!1'!F221)),"",'!1'!F221)</f>
        <v/>
      </c>
      <c r="G219" t="str">
        <f>IF(OR(ISBLANK('!1'!G221),ISERROR('!1'!G221)),"",'!1'!G221)</f>
        <v/>
      </c>
    </row>
    <row r="220" spans="1:7" ht="12.75" customHeight="1" x14ac:dyDescent="0.2">
      <c r="A220" t="str">
        <f>IF(OR(ISBLANK('!1'!A225),ISERROR('!1'!A225)),"",'!1'!A225)</f>
        <v/>
      </c>
      <c r="B220" s="434">
        <f>IF(OR(ISBLANK('!1'!B222),ISERROR('!1'!B222)),"",'!1'!B222)</f>
        <v>208</v>
      </c>
      <c r="C220" s="424"/>
      <c r="D220" s="424"/>
      <c r="E220" s="391" t="str">
        <f>IF(OR(ISBLANK('!1'!E222),ISERROR('!1'!E222)),"",'!1'!E222)</f>
        <v/>
      </c>
      <c r="F220" t="str">
        <f>IF(OR(ISBLANK('!1'!F222),ISERROR('!1'!F222)),"",'!1'!F222)</f>
        <v/>
      </c>
      <c r="G220" t="str">
        <f>IF(OR(ISBLANK('!1'!G222),ISERROR('!1'!G222)),"",'!1'!G222)</f>
        <v/>
      </c>
    </row>
    <row r="221" spans="1:7" ht="12.75" customHeight="1" x14ac:dyDescent="0.2">
      <c r="A221" t="str">
        <f>IF(OR(ISBLANK('!1'!A226),ISERROR('!1'!A226)),"",'!1'!A226)</f>
        <v/>
      </c>
      <c r="B221" s="434">
        <f>IF(OR(ISBLANK('!1'!B223),ISERROR('!1'!B223)),"",'!1'!B223)</f>
        <v>209</v>
      </c>
      <c r="C221" s="424"/>
      <c r="D221" s="424"/>
      <c r="E221" s="391" t="str">
        <f>IF(OR(ISBLANK('!1'!E223),ISERROR('!1'!E223)),"",'!1'!E223)</f>
        <v/>
      </c>
      <c r="F221" t="str">
        <f>IF(OR(ISBLANK('!1'!F223),ISERROR('!1'!F223)),"",'!1'!F223)</f>
        <v/>
      </c>
      <c r="G221" t="str">
        <f>IF(OR(ISBLANK('!1'!G223),ISERROR('!1'!G223)),"",'!1'!G223)</f>
        <v/>
      </c>
    </row>
    <row r="222" spans="1:7" ht="12.75" customHeight="1" x14ac:dyDescent="0.2">
      <c r="A222" t="str">
        <f>IF(OR(ISBLANK('!1'!A227),ISERROR('!1'!A227)),"",'!1'!A227)</f>
        <v/>
      </c>
      <c r="B222" s="434">
        <f>IF(OR(ISBLANK('!1'!B224),ISERROR('!1'!B224)),"",'!1'!B224)</f>
        <v>210</v>
      </c>
      <c r="C222" s="424"/>
      <c r="D222" s="424"/>
      <c r="E222" s="391" t="str">
        <f>IF(OR(ISBLANK('!1'!E224),ISERROR('!1'!E224)),"",'!1'!E224)</f>
        <v/>
      </c>
      <c r="F222" t="str">
        <f>IF(OR(ISBLANK('!1'!F224),ISERROR('!1'!F224)),"",'!1'!F224)</f>
        <v/>
      </c>
      <c r="G222" t="str">
        <f>IF(OR(ISBLANK('!1'!G224),ISERROR('!1'!G224)),"",'!1'!G224)</f>
        <v/>
      </c>
    </row>
    <row r="223" spans="1:7" ht="12.75" customHeight="1" x14ac:dyDescent="0.2">
      <c r="A223" t="str">
        <f>IF(OR(ISBLANK('!1'!A228),ISERROR('!1'!A228)),"",'!1'!A228)</f>
        <v/>
      </c>
      <c r="B223" s="434">
        <f>IF(OR(ISBLANK('!1'!B225),ISERROR('!1'!B225)),"",'!1'!B225)</f>
        <v>211</v>
      </c>
      <c r="C223" s="424"/>
      <c r="D223" s="424"/>
      <c r="E223" s="391" t="str">
        <f>IF(OR(ISBLANK('!1'!E225),ISERROR('!1'!E225)),"",'!1'!E225)</f>
        <v/>
      </c>
      <c r="F223" t="str">
        <f>IF(OR(ISBLANK('!1'!F225),ISERROR('!1'!F225)),"",'!1'!F225)</f>
        <v/>
      </c>
      <c r="G223" t="str">
        <f>IF(OR(ISBLANK('!1'!G225),ISERROR('!1'!G225)),"",'!1'!G225)</f>
        <v/>
      </c>
    </row>
    <row r="224" spans="1:7" ht="12.75" customHeight="1" x14ac:dyDescent="0.2">
      <c r="A224" t="str">
        <f>IF(OR(ISBLANK('!1'!A229),ISERROR('!1'!A229)),"",'!1'!A229)</f>
        <v/>
      </c>
      <c r="B224" s="434">
        <f>IF(OR(ISBLANK('!1'!B226),ISERROR('!1'!B226)),"",'!1'!B226)</f>
        <v>212</v>
      </c>
      <c r="C224" s="424"/>
      <c r="D224" s="424"/>
      <c r="E224" s="391" t="str">
        <f>IF(OR(ISBLANK('!1'!E226),ISERROR('!1'!E226)),"",'!1'!E226)</f>
        <v/>
      </c>
      <c r="F224" t="str">
        <f>IF(OR(ISBLANK('!1'!F226),ISERROR('!1'!F226)),"",'!1'!F226)</f>
        <v/>
      </c>
      <c r="G224" t="str">
        <f>IF(OR(ISBLANK('!1'!G226),ISERROR('!1'!G226)),"",'!1'!G226)</f>
        <v/>
      </c>
    </row>
    <row r="225" spans="1:7" ht="12.75" customHeight="1" x14ac:dyDescent="0.2">
      <c r="A225" t="str">
        <f>IF(OR(ISBLANK('!1'!A230),ISERROR('!1'!A230)),"",'!1'!A230)</f>
        <v/>
      </c>
      <c r="B225" s="434">
        <f>IF(OR(ISBLANK('!1'!B227),ISERROR('!1'!B227)),"",'!1'!B227)</f>
        <v>213</v>
      </c>
      <c r="C225" s="424"/>
      <c r="D225" s="424"/>
      <c r="E225" s="391" t="str">
        <f>IF(OR(ISBLANK('!1'!E227),ISERROR('!1'!E227)),"",'!1'!E227)</f>
        <v/>
      </c>
      <c r="F225" t="str">
        <f>IF(OR(ISBLANK('!1'!F227),ISERROR('!1'!F227)),"",'!1'!F227)</f>
        <v/>
      </c>
      <c r="G225" t="str">
        <f>IF(OR(ISBLANK('!1'!G227),ISERROR('!1'!G227)),"",'!1'!G227)</f>
        <v/>
      </c>
    </row>
    <row r="226" spans="1:7" ht="12.75" customHeight="1" x14ac:dyDescent="0.2">
      <c r="A226" t="str">
        <f>IF(OR(ISBLANK('!1'!A231),ISERROR('!1'!A231)),"",'!1'!A231)</f>
        <v/>
      </c>
      <c r="B226" s="434">
        <f>IF(OR(ISBLANK('!1'!B228),ISERROR('!1'!B228)),"",'!1'!B228)</f>
        <v>214</v>
      </c>
      <c r="C226" s="424"/>
      <c r="D226" s="424"/>
      <c r="E226" s="391" t="str">
        <f>IF(OR(ISBLANK('!1'!E228),ISERROR('!1'!E228)),"",'!1'!E228)</f>
        <v/>
      </c>
      <c r="F226" t="str">
        <f>IF(OR(ISBLANK('!1'!F228),ISERROR('!1'!F228)),"",'!1'!F228)</f>
        <v/>
      </c>
      <c r="G226" t="str">
        <f>IF(OR(ISBLANK('!1'!G228),ISERROR('!1'!G228)),"",'!1'!G228)</f>
        <v/>
      </c>
    </row>
    <row r="227" spans="1:7" ht="12.75" customHeight="1" x14ac:dyDescent="0.2">
      <c r="A227" t="str">
        <f>IF(OR(ISBLANK('!1'!A232),ISERROR('!1'!A232)),"",'!1'!A232)</f>
        <v/>
      </c>
      <c r="B227" s="434">
        <f>IF(OR(ISBLANK('!1'!B229),ISERROR('!1'!B229)),"",'!1'!B229)</f>
        <v>215</v>
      </c>
      <c r="C227" s="424"/>
      <c r="D227" s="424"/>
      <c r="E227" s="391" t="str">
        <f>IF(OR(ISBLANK('!1'!E229),ISERROR('!1'!E229)),"",'!1'!E229)</f>
        <v/>
      </c>
      <c r="F227" t="str">
        <f>IF(OR(ISBLANK('!1'!F229),ISERROR('!1'!F229)),"",'!1'!F229)</f>
        <v/>
      </c>
      <c r="G227" t="str">
        <f>IF(OR(ISBLANK('!1'!G229),ISERROR('!1'!G229)),"",'!1'!G229)</f>
        <v/>
      </c>
    </row>
    <row r="228" spans="1:7" ht="12.75" customHeight="1" x14ac:dyDescent="0.2">
      <c r="A228" t="str">
        <f>IF(OR(ISBLANK('!1'!A233),ISERROR('!1'!A233)),"",'!1'!A233)</f>
        <v/>
      </c>
      <c r="B228" s="434">
        <f>IF(OR(ISBLANK('!1'!B230),ISERROR('!1'!B230)),"",'!1'!B230)</f>
        <v>216</v>
      </c>
      <c r="C228" s="424"/>
      <c r="D228" s="424"/>
      <c r="E228" s="391" t="str">
        <f>IF(OR(ISBLANK('!1'!E230),ISERROR('!1'!E230)),"",'!1'!E230)</f>
        <v/>
      </c>
      <c r="F228" t="str">
        <f>IF(OR(ISBLANK('!1'!F230),ISERROR('!1'!F230)),"",'!1'!F230)</f>
        <v/>
      </c>
      <c r="G228" t="str">
        <f>IF(OR(ISBLANK('!1'!G230),ISERROR('!1'!G230)),"",'!1'!G230)</f>
        <v/>
      </c>
    </row>
    <row r="229" spans="1:7" ht="12.75" customHeight="1" x14ac:dyDescent="0.2">
      <c r="A229" t="str">
        <f>IF(OR(ISBLANK('!1'!A234),ISERROR('!1'!A234)),"",'!1'!A234)</f>
        <v/>
      </c>
      <c r="B229" s="434">
        <f>IF(OR(ISBLANK('!1'!B231),ISERROR('!1'!B231)),"",'!1'!B231)</f>
        <v>217</v>
      </c>
      <c r="C229" s="424"/>
      <c r="D229" s="424"/>
      <c r="E229" s="391" t="str">
        <f>IF(OR(ISBLANK('!1'!E231),ISERROR('!1'!E231)),"",'!1'!E231)</f>
        <v/>
      </c>
      <c r="F229" t="str">
        <f>IF(OR(ISBLANK('!1'!F231),ISERROR('!1'!F231)),"",'!1'!F231)</f>
        <v/>
      </c>
      <c r="G229" t="str">
        <f>IF(OR(ISBLANK('!1'!G231),ISERROR('!1'!G231)),"",'!1'!G231)</f>
        <v/>
      </c>
    </row>
    <row r="230" spans="1:7" ht="12.75" customHeight="1" x14ac:dyDescent="0.2">
      <c r="A230" t="str">
        <f>IF(OR(ISBLANK('!1'!A235),ISERROR('!1'!A235)),"",'!1'!A235)</f>
        <v/>
      </c>
      <c r="B230" s="434">
        <f>IF(OR(ISBLANK('!1'!B232),ISERROR('!1'!B232)),"",'!1'!B232)</f>
        <v>218</v>
      </c>
      <c r="C230" s="424"/>
      <c r="D230" s="424"/>
      <c r="E230" s="391" t="str">
        <f>IF(OR(ISBLANK('!1'!E232),ISERROR('!1'!E232)),"",'!1'!E232)</f>
        <v/>
      </c>
      <c r="F230" t="str">
        <f>IF(OR(ISBLANK('!1'!F232),ISERROR('!1'!F232)),"",'!1'!F232)</f>
        <v/>
      </c>
      <c r="G230" t="str">
        <f>IF(OR(ISBLANK('!1'!G232),ISERROR('!1'!G232)),"",'!1'!G232)</f>
        <v/>
      </c>
    </row>
    <row r="231" spans="1:7" ht="12.75" customHeight="1" x14ac:dyDescent="0.2">
      <c r="A231" t="str">
        <f>IF(OR(ISBLANK('!1'!A236),ISERROR('!1'!A236)),"",'!1'!A236)</f>
        <v/>
      </c>
      <c r="B231" s="434">
        <f>IF(OR(ISBLANK('!1'!B233),ISERROR('!1'!B233)),"",'!1'!B233)</f>
        <v>219</v>
      </c>
      <c r="C231" s="424"/>
      <c r="D231" s="424"/>
      <c r="E231" s="391" t="str">
        <f>IF(OR(ISBLANK('!1'!E233),ISERROR('!1'!E233)),"",'!1'!E233)</f>
        <v/>
      </c>
      <c r="F231" t="str">
        <f>IF(OR(ISBLANK('!1'!F233),ISERROR('!1'!F233)),"",'!1'!F233)</f>
        <v/>
      </c>
      <c r="G231" t="str">
        <f>IF(OR(ISBLANK('!1'!G233),ISERROR('!1'!G233)),"",'!1'!G233)</f>
        <v/>
      </c>
    </row>
    <row r="232" spans="1:7" ht="12.75" customHeight="1" x14ac:dyDescent="0.2">
      <c r="A232" t="str">
        <f>IF(OR(ISBLANK('!1'!A237),ISERROR('!1'!A237)),"",'!1'!A237)</f>
        <v/>
      </c>
      <c r="B232" s="434">
        <f>IF(OR(ISBLANK('!1'!B234),ISERROR('!1'!B234)),"",'!1'!B234)</f>
        <v>220</v>
      </c>
      <c r="C232" s="424"/>
      <c r="D232" s="424"/>
      <c r="E232" s="391" t="str">
        <f>IF(OR(ISBLANK('!1'!E234),ISERROR('!1'!E234)),"",'!1'!E234)</f>
        <v/>
      </c>
      <c r="F232" t="str">
        <f>IF(OR(ISBLANK('!1'!F234),ISERROR('!1'!F234)),"",'!1'!F234)</f>
        <v/>
      </c>
      <c r="G232" t="str">
        <f>IF(OR(ISBLANK('!1'!G234),ISERROR('!1'!G234)),"",'!1'!G234)</f>
        <v/>
      </c>
    </row>
    <row r="233" spans="1:7" ht="12.75" customHeight="1" x14ac:dyDescent="0.2">
      <c r="A233" t="str">
        <f>IF(OR(ISBLANK('!1'!A238),ISERROR('!1'!A238)),"",'!1'!A238)</f>
        <v/>
      </c>
      <c r="B233" s="434">
        <f>IF(OR(ISBLANK('!1'!B235),ISERROR('!1'!B235)),"",'!1'!B235)</f>
        <v>221</v>
      </c>
      <c r="C233" s="424"/>
      <c r="D233" s="424"/>
      <c r="E233" s="391" t="str">
        <f>IF(OR(ISBLANK('!1'!E235),ISERROR('!1'!E235)),"",'!1'!E235)</f>
        <v/>
      </c>
      <c r="F233" t="str">
        <f>IF(OR(ISBLANK('!1'!F235),ISERROR('!1'!F235)),"",'!1'!F235)</f>
        <v/>
      </c>
      <c r="G233" t="str">
        <f>IF(OR(ISBLANK('!1'!G235),ISERROR('!1'!G235)),"",'!1'!G235)</f>
        <v/>
      </c>
    </row>
    <row r="234" spans="1:7" ht="12.75" customHeight="1" x14ac:dyDescent="0.2">
      <c r="A234" t="str">
        <f>IF(OR(ISBLANK('!1'!A239),ISERROR('!1'!A239)),"",'!1'!A239)</f>
        <v/>
      </c>
      <c r="B234" s="434">
        <f>IF(OR(ISBLANK('!1'!B236),ISERROR('!1'!B236)),"",'!1'!B236)</f>
        <v>222</v>
      </c>
      <c r="C234" s="424"/>
      <c r="D234" s="424"/>
      <c r="E234" s="391" t="str">
        <f>IF(OR(ISBLANK('!1'!E236),ISERROR('!1'!E236)),"",'!1'!E236)</f>
        <v/>
      </c>
      <c r="F234" t="str">
        <f>IF(OR(ISBLANK('!1'!F236),ISERROR('!1'!F236)),"",'!1'!F236)</f>
        <v/>
      </c>
      <c r="G234" t="str">
        <f>IF(OR(ISBLANK('!1'!G236),ISERROR('!1'!G236)),"",'!1'!G236)</f>
        <v/>
      </c>
    </row>
    <row r="235" spans="1:7" ht="12.75" customHeight="1" x14ac:dyDescent="0.2">
      <c r="A235" t="str">
        <f>IF(OR(ISBLANK('!1'!A240),ISERROR('!1'!A240)),"",'!1'!A240)</f>
        <v/>
      </c>
      <c r="B235" s="434">
        <f>IF(OR(ISBLANK('!1'!B237),ISERROR('!1'!B237)),"",'!1'!B237)</f>
        <v>223</v>
      </c>
      <c r="C235" s="424"/>
      <c r="D235" s="424"/>
      <c r="E235" s="391" t="str">
        <f>IF(OR(ISBLANK('!1'!E237),ISERROR('!1'!E237)),"",'!1'!E237)</f>
        <v/>
      </c>
      <c r="F235" t="str">
        <f>IF(OR(ISBLANK('!1'!F237),ISERROR('!1'!F237)),"",'!1'!F237)</f>
        <v/>
      </c>
      <c r="G235" t="str">
        <f>IF(OR(ISBLANK('!1'!G237),ISERROR('!1'!G237)),"",'!1'!G237)</f>
        <v/>
      </c>
    </row>
    <row r="236" spans="1:7" ht="12.75" customHeight="1" x14ac:dyDescent="0.2">
      <c r="A236" t="str">
        <f>IF(OR(ISBLANK('!1'!A241),ISERROR('!1'!A241)),"",'!1'!A241)</f>
        <v/>
      </c>
      <c r="B236" s="434">
        <f>IF(OR(ISBLANK('!1'!B238),ISERROR('!1'!B238)),"",'!1'!B238)</f>
        <v>224</v>
      </c>
      <c r="C236" s="424"/>
      <c r="D236" s="424"/>
      <c r="E236" s="391" t="str">
        <f>IF(OR(ISBLANK('!1'!E238),ISERROR('!1'!E238)),"",'!1'!E238)</f>
        <v/>
      </c>
      <c r="F236" t="str">
        <f>IF(OR(ISBLANK('!1'!F238),ISERROR('!1'!F238)),"",'!1'!F238)</f>
        <v/>
      </c>
      <c r="G236" t="str">
        <f>IF(OR(ISBLANK('!1'!G238),ISERROR('!1'!G238)),"",'!1'!G238)</f>
        <v/>
      </c>
    </row>
    <row r="237" spans="1:7" ht="12.75" customHeight="1" x14ac:dyDescent="0.2">
      <c r="A237" t="str">
        <f>IF(OR(ISBLANK('!1'!A242),ISERROR('!1'!A242)),"",'!1'!A242)</f>
        <v/>
      </c>
      <c r="B237" s="434">
        <f>IF(OR(ISBLANK('!1'!B239),ISERROR('!1'!B239)),"",'!1'!B239)</f>
        <v>225</v>
      </c>
      <c r="C237" s="424"/>
      <c r="D237" s="424"/>
      <c r="E237" s="391" t="str">
        <f>IF(OR(ISBLANK('!1'!E239),ISERROR('!1'!E239)),"",'!1'!E239)</f>
        <v/>
      </c>
      <c r="F237" t="str">
        <f>IF(OR(ISBLANK('!1'!F239),ISERROR('!1'!F239)),"",'!1'!F239)</f>
        <v/>
      </c>
      <c r="G237" t="str">
        <f>IF(OR(ISBLANK('!1'!G239),ISERROR('!1'!G239)),"",'!1'!G239)</f>
        <v/>
      </c>
    </row>
    <row r="238" spans="1:7" ht="12.75" customHeight="1" x14ac:dyDescent="0.2">
      <c r="A238" t="str">
        <f>IF(OR(ISBLANK('!1'!A243),ISERROR('!1'!A243)),"",'!1'!A243)</f>
        <v/>
      </c>
      <c r="B238" s="434">
        <f>IF(OR(ISBLANK('!1'!B240),ISERROR('!1'!B240)),"",'!1'!B240)</f>
        <v>226</v>
      </c>
      <c r="C238" s="424"/>
      <c r="D238" s="424"/>
      <c r="E238" s="391" t="str">
        <f>IF(OR(ISBLANK('!1'!E240),ISERROR('!1'!E240)),"",'!1'!E240)</f>
        <v/>
      </c>
      <c r="F238" t="str">
        <f>IF(OR(ISBLANK('!1'!F240),ISERROR('!1'!F240)),"",'!1'!F240)</f>
        <v/>
      </c>
      <c r="G238" t="str">
        <f>IF(OR(ISBLANK('!1'!G240),ISERROR('!1'!G240)),"",'!1'!G240)</f>
        <v/>
      </c>
    </row>
    <row r="239" spans="1:7" ht="12.75" customHeight="1" x14ac:dyDescent="0.2">
      <c r="A239" t="str">
        <f>IF(OR(ISBLANK('!1'!A244),ISERROR('!1'!A244)),"",'!1'!A244)</f>
        <v/>
      </c>
      <c r="B239" s="434">
        <f>IF(OR(ISBLANK('!1'!B241),ISERROR('!1'!B241)),"",'!1'!B241)</f>
        <v>227</v>
      </c>
      <c r="C239" s="424"/>
      <c r="D239" s="424"/>
      <c r="E239" s="391" t="str">
        <f>IF(OR(ISBLANK('!1'!E241),ISERROR('!1'!E241)),"",'!1'!E241)</f>
        <v/>
      </c>
      <c r="F239" t="str">
        <f>IF(OR(ISBLANK('!1'!F241),ISERROR('!1'!F241)),"",'!1'!F241)</f>
        <v/>
      </c>
      <c r="G239" t="str">
        <f>IF(OR(ISBLANK('!1'!G241),ISERROR('!1'!G241)),"",'!1'!G241)</f>
        <v/>
      </c>
    </row>
    <row r="240" spans="1:7" ht="12.75" customHeight="1" x14ac:dyDescent="0.2">
      <c r="A240" t="str">
        <f>IF(OR(ISBLANK('!1'!A245),ISERROR('!1'!A245)),"",'!1'!A245)</f>
        <v/>
      </c>
      <c r="B240" s="434">
        <f>IF(OR(ISBLANK('!1'!B242),ISERROR('!1'!B242)),"",'!1'!B242)</f>
        <v>228</v>
      </c>
      <c r="C240" s="424"/>
      <c r="D240" s="424"/>
      <c r="E240" s="391" t="str">
        <f>IF(OR(ISBLANK('!1'!E242),ISERROR('!1'!E242)),"",'!1'!E242)</f>
        <v/>
      </c>
      <c r="F240" t="str">
        <f>IF(OR(ISBLANK('!1'!F242),ISERROR('!1'!F242)),"",'!1'!F242)</f>
        <v/>
      </c>
      <c r="G240" t="str">
        <f>IF(OR(ISBLANK('!1'!G242),ISERROR('!1'!G242)),"",'!1'!G242)</f>
        <v/>
      </c>
    </row>
    <row r="241" spans="1:7" ht="12.75" customHeight="1" x14ac:dyDescent="0.2">
      <c r="A241" t="str">
        <f>IF(OR(ISBLANK('!1'!A246),ISERROR('!1'!A246)),"",'!1'!A246)</f>
        <v/>
      </c>
      <c r="B241" s="434">
        <f>IF(OR(ISBLANK('!1'!B243),ISERROR('!1'!B243)),"",'!1'!B243)</f>
        <v>229</v>
      </c>
      <c r="C241" s="424"/>
      <c r="D241" s="424"/>
      <c r="E241" s="391" t="str">
        <f>IF(OR(ISBLANK('!1'!E243),ISERROR('!1'!E243)),"",'!1'!E243)</f>
        <v/>
      </c>
      <c r="F241" t="str">
        <f>IF(OR(ISBLANK('!1'!F243),ISERROR('!1'!F243)),"",'!1'!F243)</f>
        <v/>
      </c>
      <c r="G241" t="str">
        <f>IF(OR(ISBLANK('!1'!G243),ISERROR('!1'!G243)),"",'!1'!G243)</f>
        <v/>
      </c>
    </row>
    <row r="242" spans="1:7" ht="12.75" customHeight="1" x14ac:dyDescent="0.2">
      <c r="A242" t="str">
        <f>IF(OR(ISBLANK('!1'!A247),ISERROR('!1'!A247)),"",'!1'!A247)</f>
        <v/>
      </c>
      <c r="B242" s="434">
        <f>IF(OR(ISBLANK('!1'!B244),ISERROR('!1'!B244)),"",'!1'!B244)</f>
        <v>230</v>
      </c>
      <c r="C242" s="424"/>
      <c r="D242" s="424"/>
      <c r="E242" s="391" t="str">
        <f>IF(OR(ISBLANK('!1'!E244),ISERROR('!1'!E244)),"",'!1'!E244)</f>
        <v/>
      </c>
      <c r="F242" t="str">
        <f>IF(OR(ISBLANK('!1'!F244),ISERROR('!1'!F244)),"",'!1'!F244)</f>
        <v/>
      </c>
      <c r="G242" t="str">
        <f>IF(OR(ISBLANK('!1'!G244),ISERROR('!1'!G244)),"",'!1'!G244)</f>
        <v/>
      </c>
    </row>
    <row r="243" spans="1:7" ht="12.75" customHeight="1" x14ac:dyDescent="0.2">
      <c r="A243" t="str">
        <f>IF(OR(ISBLANK('!1'!A248),ISERROR('!1'!A248)),"",'!1'!A248)</f>
        <v/>
      </c>
      <c r="B243" s="434">
        <f>IF(OR(ISBLANK('!1'!B245),ISERROR('!1'!B245)),"",'!1'!B245)</f>
        <v>231</v>
      </c>
      <c r="C243" s="424"/>
      <c r="D243" s="424"/>
      <c r="E243" s="391" t="str">
        <f>IF(OR(ISBLANK('!1'!E245),ISERROR('!1'!E245)),"",'!1'!E245)</f>
        <v/>
      </c>
      <c r="F243" t="str">
        <f>IF(OR(ISBLANK('!1'!F245),ISERROR('!1'!F245)),"",'!1'!F245)</f>
        <v/>
      </c>
      <c r="G243" t="str">
        <f>IF(OR(ISBLANK('!1'!G245),ISERROR('!1'!G245)),"",'!1'!G245)</f>
        <v/>
      </c>
    </row>
    <row r="244" spans="1:7" ht="12.75" customHeight="1" x14ac:dyDescent="0.2">
      <c r="A244" t="str">
        <f>IF(OR(ISBLANK('!1'!A249),ISERROR('!1'!A249)),"",'!1'!A249)</f>
        <v/>
      </c>
      <c r="B244" s="434">
        <f>IF(OR(ISBLANK('!1'!B246),ISERROR('!1'!B246)),"",'!1'!B246)</f>
        <v>232</v>
      </c>
      <c r="C244" s="424"/>
      <c r="D244" s="424"/>
      <c r="E244" s="391" t="str">
        <f>IF(OR(ISBLANK('!1'!E246),ISERROR('!1'!E246)),"",'!1'!E246)</f>
        <v/>
      </c>
      <c r="F244" t="str">
        <f>IF(OR(ISBLANK('!1'!F246),ISERROR('!1'!F246)),"",'!1'!F246)</f>
        <v/>
      </c>
      <c r="G244" t="str">
        <f>IF(OR(ISBLANK('!1'!G246),ISERROR('!1'!G246)),"",'!1'!G246)</f>
        <v/>
      </c>
    </row>
    <row r="245" spans="1:7" ht="12.75" customHeight="1" x14ac:dyDescent="0.2">
      <c r="A245" t="str">
        <f>IF(OR(ISBLANK('!1'!A250),ISERROR('!1'!A250)),"",'!1'!A250)</f>
        <v/>
      </c>
      <c r="B245" s="434">
        <f>IF(OR(ISBLANK('!1'!B247),ISERROR('!1'!B247)),"",'!1'!B247)</f>
        <v>233</v>
      </c>
      <c r="C245" s="424"/>
      <c r="D245" s="424"/>
      <c r="E245" s="391" t="str">
        <f>IF(OR(ISBLANK('!1'!E247),ISERROR('!1'!E247)),"",'!1'!E247)</f>
        <v/>
      </c>
      <c r="F245" t="str">
        <f>IF(OR(ISBLANK('!1'!F247),ISERROR('!1'!F247)),"",'!1'!F247)</f>
        <v/>
      </c>
      <c r="G245" t="str">
        <f>IF(OR(ISBLANK('!1'!G247),ISERROR('!1'!G247)),"",'!1'!G247)</f>
        <v/>
      </c>
    </row>
    <row r="246" spans="1:7" ht="12.75" customHeight="1" x14ac:dyDescent="0.2">
      <c r="A246" t="str">
        <f>IF(OR(ISBLANK('!1'!A251),ISERROR('!1'!A251)),"",'!1'!A251)</f>
        <v/>
      </c>
      <c r="B246" s="434">
        <f>IF(OR(ISBLANK('!1'!B248),ISERROR('!1'!B248)),"",'!1'!B248)</f>
        <v>234</v>
      </c>
      <c r="C246" s="424"/>
      <c r="D246" s="424"/>
      <c r="E246" s="391" t="str">
        <f>IF(OR(ISBLANK('!1'!E248),ISERROR('!1'!E248)),"",'!1'!E248)</f>
        <v/>
      </c>
      <c r="F246" t="str">
        <f>IF(OR(ISBLANK('!1'!F248),ISERROR('!1'!F248)),"",'!1'!F248)</f>
        <v/>
      </c>
      <c r="G246" t="str">
        <f>IF(OR(ISBLANK('!1'!G248),ISERROR('!1'!G248)),"",'!1'!G248)</f>
        <v/>
      </c>
    </row>
    <row r="247" spans="1:7" ht="12.75" customHeight="1" x14ac:dyDescent="0.2">
      <c r="A247" t="str">
        <f>IF(OR(ISBLANK('!1'!A252),ISERROR('!1'!A252)),"",'!1'!A252)</f>
        <v/>
      </c>
      <c r="B247" s="434">
        <f>IF(OR(ISBLANK('!1'!B249),ISERROR('!1'!B249)),"",'!1'!B249)</f>
        <v>235</v>
      </c>
      <c r="C247" s="424"/>
      <c r="D247" s="424"/>
      <c r="E247" s="391" t="str">
        <f>IF(OR(ISBLANK('!1'!E249),ISERROR('!1'!E249)),"",'!1'!E249)</f>
        <v/>
      </c>
      <c r="F247" t="str">
        <f>IF(OR(ISBLANK('!1'!F249),ISERROR('!1'!F249)),"",'!1'!F249)</f>
        <v/>
      </c>
      <c r="G247" t="str">
        <f>IF(OR(ISBLANK('!1'!G249),ISERROR('!1'!G249)),"",'!1'!G249)</f>
        <v/>
      </c>
    </row>
    <row r="248" spans="1:7" ht="12.75" customHeight="1" x14ac:dyDescent="0.2">
      <c r="A248" t="str">
        <f>IF(OR(ISBLANK('!1'!A253),ISERROR('!1'!A253)),"",'!1'!A253)</f>
        <v/>
      </c>
      <c r="B248" s="434">
        <f>IF(OR(ISBLANK('!1'!B250),ISERROR('!1'!B250)),"",'!1'!B250)</f>
        <v>236</v>
      </c>
      <c r="C248" s="424"/>
      <c r="D248" s="424"/>
      <c r="E248" s="391" t="str">
        <f>IF(OR(ISBLANK('!1'!E250),ISERROR('!1'!E250)),"",'!1'!E250)</f>
        <v/>
      </c>
      <c r="F248" t="str">
        <f>IF(OR(ISBLANK('!1'!F250),ISERROR('!1'!F250)),"",'!1'!F250)</f>
        <v/>
      </c>
      <c r="G248" t="str">
        <f>IF(OR(ISBLANK('!1'!G250),ISERROR('!1'!G250)),"",'!1'!G250)</f>
        <v/>
      </c>
    </row>
    <row r="249" spans="1:7" ht="12.75" customHeight="1" x14ac:dyDescent="0.2">
      <c r="A249" t="str">
        <f>IF(OR(ISBLANK('!1'!A254),ISERROR('!1'!A254)),"",'!1'!A254)</f>
        <v/>
      </c>
      <c r="B249" s="434">
        <f>IF(OR(ISBLANK('!1'!B251),ISERROR('!1'!B251)),"",'!1'!B251)</f>
        <v>237</v>
      </c>
      <c r="C249" s="424"/>
      <c r="D249" s="424"/>
      <c r="E249" s="391" t="str">
        <f>IF(OR(ISBLANK('!1'!E251),ISERROR('!1'!E251)),"",'!1'!E251)</f>
        <v/>
      </c>
      <c r="F249" t="str">
        <f>IF(OR(ISBLANK('!1'!F251),ISERROR('!1'!F251)),"",'!1'!F251)</f>
        <v/>
      </c>
      <c r="G249" t="str">
        <f>IF(OR(ISBLANK('!1'!G251),ISERROR('!1'!G251)),"",'!1'!G251)</f>
        <v/>
      </c>
    </row>
    <row r="250" spans="1:7" ht="12.75" customHeight="1" x14ac:dyDescent="0.2">
      <c r="A250" t="str">
        <f>IF(OR(ISBLANK('!1'!A255),ISERROR('!1'!A255)),"",'!1'!A255)</f>
        <v/>
      </c>
      <c r="B250" s="434">
        <f>IF(OR(ISBLANK('!1'!B252),ISERROR('!1'!B252)),"",'!1'!B252)</f>
        <v>238</v>
      </c>
      <c r="C250" s="424"/>
      <c r="D250" s="424"/>
      <c r="E250" s="391" t="str">
        <f>IF(OR(ISBLANK('!1'!E252),ISERROR('!1'!E252)),"",'!1'!E252)</f>
        <v/>
      </c>
      <c r="F250" t="str">
        <f>IF(OR(ISBLANK('!1'!F252),ISERROR('!1'!F252)),"",'!1'!F252)</f>
        <v/>
      </c>
      <c r="G250" t="str">
        <f>IF(OR(ISBLANK('!1'!G252),ISERROR('!1'!G252)),"",'!1'!G252)</f>
        <v/>
      </c>
    </row>
    <row r="251" spans="1:7" ht="12.75" customHeight="1" x14ac:dyDescent="0.2">
      <c r="A251" t="str">
        <f>IF(OR(ISBLANK('!1'!A256),ISERROR('!1'!A256)),"",'!1'!A256)</f>
        <v/>
      </c>
      <c r="B251" s="434">
        <f>IF(OR(ISBLANK('!1'!B253),ISERROR('!1'!B253)),"",'!1'!B253)</f>
        <v>239</v>
      </c>
      <c r="C251" s="424"/>
      <c r="D251" s="424"/>
      <c r="E251" s="391" t="str">
        <f>IF(OR(ISBLANK('!1'!E253),ISERROR('!1'!E253)),"",'!1'!E253)</f>
        <v/>
      </c>
      <c r="F251" t="str">
        <f>IF(OR(ISBLANK('!1'!F253),ISERROR('!1'!F253)),"",'!1'!F253)</f>
        <v/>
      </c>
      <c r="G251" t="str">
        <f>IF(OR(ISBLANK('!1'!G253),ISERROR('!1'!G253)),"",'!1'!G253)</f>
        <v/>
      </c>
    </row>
    <row r="252" spans="1:7" ht="12.75" customHeight="1" x14ac:dyDescent="0.2">
      <c r="A252" t="str">
        <f>IF(OR(ISBLANK('!1'!A257),ISERROR('!1'!A257)),"",'!1'!A257)</f>
        <v/>
      </c>
      <c r="B252" s="434">
        <f>IF(OR(ISBLANK('!1'!B254),ISERROR('!1'!B254)),"",'!1'!B254)</f>
        <v>240</v>
      </c>
      <c r="C252" s="424"/>
      <c r="D252" s="424"/>
      <c r="E252" s="391" t="str">
        <f>IF(OR(ISBLANK('!1'!E254),ISERROR('!1'!E254)),"",'!1'!E254)</f>
        <v/>
      </c>
      <c r="F252" t="str">
        <f>IF(OR(ISBLANK('!1'!F254),ISERROR('!1'!F254)),"",'!1'!F254)</f>
        <v/>
      </c>
      <c r="G252" t="str">
        <f>IF(OR(ISBLANK('!1'!G254),ISERROR('!1'!G254)),"",'!1'!G254)</f>
        <v/>
      </c>
    </row>
    <row r="253" spans="1:7" ht="12.75" customHeight="1" x14ac:dyDescent="0.2">
      <c r="A253" t="str">
        <f>IF(OR(ISBLANK('!1'!A258),ISERROR('!1'!A258)),"",'!1'!A258)</f>
        <v/>
      </c>
      <c r="B253" s="434">
        <f>IF(OR(ISBLANK('!1'!B255),ISERROR('!1'!B255)),"",'!1'!B255)</f>
        <v>241</v>
      </c>
      <c r="C253" s="424"/>
      <c r="D253" s="424"/>
      <c r="E253" s="391" t="str">
        <f>IF(OR(ISBLANK('!1'!E255),ISERROR('!1'!E255)),"",'!1'!E255)</f>
        <v/>
      </c>
      <c r="F253" t="str">
        <f>IF(OR(ISBLANK('!1'!F255),ISERROR('!1'!F255)),"",'!1'!F255)</f>
        <v/>
      </c>
      <c r="G253" t="str">
        <f>IF(OR(ISBLANK('!1'!G255),ISERROR('!1'!G255)),"",'!1'!G255)</f>
        <v/>
      </c>
    </row>
    <row r="254" spans="1:7" ht="12.75" customHeight="1" x14ac:dyDescent="0.2">
      <c r="A254" t="str">
        <f>IF(OR(ISBLANK('!1'!A259),ISERROR('!1'!A259)),"",'!1'!A259)</f>
        <v/>
      </c>
      <c r="B254" s="434">
        <f>IF(OR(ISBLANK('!1'!B256),ISERROR('!1'!B256)),"",'!1'!B256)</f>
        <v>242</v>
      </c>
      <c r="C254" s="424"/>
      <c r="D254" s="424"/>
      <c r="E254" s="391" t="str">
        <f>IF(OR(ISBLANK('!1'!E256),ISERROR('!1'!E256)),"",'!1'!E256)</f>
        <v/>
      </c>
      <c r="F254" t="str">
        <f>IF(OR(ISBLANK('!1'!F256),ISERROR('!1'!F256)),"",'!1'!F256)</f>
        <v/>
      </c>
      <c r="G254" t="str">
        <f>IF(OR(ISBLANK('!1'!G256),ISERROR('!1'!G256)),"",'!1'!G256)</f>
        <v/>
      </c>
    </row>
    <row r="255" spans="1:7" ht="12.75" customHeight="1" x14ac:dyDescent="0.2">
      <c r="A255" t="str">
        <f>IF(OR(ISBLANK('!1'!A260),ISERROR('!1'!A260)),"",'!1'!A260)</f>
        <v/>
      </c>
      <c r="B255" s="434">
        <f>IF(OR(ISBLANK('!1'!B257),ISERROR('!1'!B257)),"",'!1'!B257)</f>
        <v>243</v>
      </c>
      <c r="C255" s="424"/>
      <c r="D255" s="424"/>
      <c r="E255" s="391" t="str">
        <f>IF(OR(ISBLANK('!1'!E257),ISERROR('!1'!E257)),"",'!1'!E257)</f>
        <v/>
      </c>
      <c r="F255" t="str">
        <f>IF(OR(ISBLANK('!1'!F257),ISERROR('!1'!F257)),"",'!1'!F257)</f>
        <v/>
      </c>
      <c r="G255" t="str">
        <f>IF(OR(ISBLANK('!1'!G257),ISERROR('!1'!G257)),"",'!1'!G257)</f>
        <v/>
      </c>
    </row>
    <row r="256" spans="1:7" ht="12.75" customHeight="1" x14ac:dyDescent="0.2">
      <c r="A256" t="str">
        <f>IF(OR(ISBLANK('!1'!A261),ISERROR('!1'!A261)),"",'!1'!A261)</f>
        <v/>
      </c>
      <c r="B256" s="434">
        <f>IF(OR(ISBLANK('!1'!B258),ISERROR('!1'!B258)),"",'!1'!B258)</f>
        <v>244</v>
      </c>
      <c r="C256" s="424"/>
      <c r="D256" s="424"/>
      <c r="E256" s="391" t="str">
        <f>IF(OR(ISBLANK('!1'!E258),ISERROR('!1'!E258)),"",'!1'!E258)</f>
        <v/>
      </c>
      <c r="F256" t="str">
        <f>IF(OR(ISBLANK('!1'!F258),ISERROR('!1'!F258)),"",'!1'!F258)</f>
        <v/>
      </c>
      <c r="G256" t="str">
        <f>IF(OR(ISBLANK('!1'!G258),ISERROR('!1'!G258)),"",'!1'!G258)</f>
        <v/>
      </c>
    </row>
    <row r="257" spans="1:7" ht="12.75" customHeight="1" x14ac:dyDescent="0.2">
      <c r="A257" t="str">
        <f>IF(OR(ISBLANK('!1'!A262),ISERROR('!1'!A262)),"",'!1'!A262)</f>
        <v/>
      </c>
      <c r="B257" s="434">
        <f>IF(OR(ISBLANK('!1'!B259),ISERROR('!1'!B259)),"",'!1'!B259)</f>
        <v>245</v>
      </c>
      <c r="C257" s="424"/>
      <c r="D257" s="424"/>
      <c r="E257" s="391" t="str">
        <f>IF(OR(ISBLANK('!1'!E259),ISERROR('!1'!E259)),"",'!1'!E259)</f>
        <v/>
      </c>
      <c r="F257" t="str">
        <f>IF(OR(ISBLANK('!1'!F259),ISERROR('!1'!F259)),"",'!1'!F259)</f>
        <v/>
      </c>
      <c r="G257" t="str">
        <f>IF(OR(ISBLANK('!1'!G259),ISERROR('!1'!G259)),"",'!1'!G259)</f>
        <v/>
      </c>
    </row>
    <row r="258" spans="1:7" ht="12.75" customHeight="1" x14ac:dyDescent="0.2">
      <c r="A258" t="str">
        <f>IF(OR(ISBLANK('!1'!A263),ISERROR('!1'!A263)),"",'!1'!A263)</f>
        <v/>
      </c>
      <c r="B258" s="434">
        <f>IF(OR(ISBLANK('!1'!B260),ISERROR('!1'!B260)),"",'!1'!B260)</f>
        <v>246</v>
      </c>
      <c r="C258" s="424"/>
      <c r="D258" s="424"/>
      <c r="E258" s="391" t="str">
        <f>IF(OR(ISBLANK('!1'!E260),ISERROR('!1'!E260)),"",'!1'!E260)</f>
        <v/>
      </c>
      <c r="F258" t="str">
        <f>IF(OR(ISBLANK('!1'!F260),ISERROR('!1'!F260)),"",'!1'!F260)</f>
        <v/>
      </c>
      <c r="G258" t="str">
        <f>IF(OR(ISBLANK('!1'!G260),ISERROR('!1'!G260)),"",'!1'!G260)</f>
        <v/>
      </c>
    </row>
    <row r="259" spans="1:7" ht="12.75" customHeight="1" x14ac:dyDescent="0.2">
      <c r="A259" t="str">
        <f>IF(OR(ISBLANK('!1'!A264),ISERROR('!1'!A264)),"",'!1'!A264)</f>
        <v/>
      </c>
      <c r="B259" s="434">
        <f>IF(OR(ISBLANK('!1'!B261),ISERROR('!1'!B261)),"",'!1'!B261)</f>
        <v>247</v>
      </c>
      <c r="C259" s="424"/>
      <c r="D259" s="424"/>
      <c r="E259" s="391" t="str">
        <f>IF(OR(ISBLANK('!1'!E261),ISERROR('!1'!E261)),"",'!1'!E261)</f>
        <v/>
      </c>
      <c r="F259" t="str">
        <f>IF(OR(ISBLANK('!1'!F261),ISERROR('!1'!F261)),"",'!1'!F261)</f>
        <v/>
      </c>
      <c r="G259" t="str">
        <f>IF(OR(ISBLANK('!1'!G261),ISERROR('!1'!G261)),"",'!1'!G261)</f>
        <v/>
      </c>
    </row>
    <row r="260" spans="1:7" ht="12.75" customHeight="1" x14ac:dyDescent="0.2">
      <c r="A260" t="str">
        <f>IF(OR(ISBLANK('!1'!A265),ISERROR('!1'!A265)),"",'!1'!A265)</f>
        <v/>
      </c>
      <c r="B260" s="434">
        <f>IF(OR(ISBLANK('!1'!B262),ISERROR('!1'!B262)),"",'!1'!B262)</f>
        <v>248</v>
      </c>
      <c r="C260" s="424"/>
      <c r="D260" s="424"/>
      <c r="E260" s="391" t="str">
        <f>IF(OR(ISBLANK('!1'!E262),ISERROR('!1'!E262)),"",'!1'!E262)</f>
        <v/>
      </c>
      <c r="F260" t="str">
        <f>IF(OR(ISBLANK('!1'!F262),ISERROR('!1'!F262)),"",'!1'!F262)</f>
        <v/>
      </c>
      <c r="G260" t="str">
        <f>IF(OR(ISBLANK('!1'!G262),ISERROR('!1'!G262)),"",'!1'!G262)</f>
        <v/>
      </c>
    </row>
    <row r="261" spans="1:7" ht="12.75" customHeight="1" x14ac:dyDescent="0.2">
      <c r="A261" t="str">
        <f>IF(OR(ISBLANK('!1'!A266),ISERROR('!1'!A266)),"",'!1'!A266)</f>
        <v/>
      </c>
      <c r="B261" s="434">
        <f>IF(OR(ISBLANK('!1'!B263),ISERROR('!1'!B263)),"",'!1'!B263)</f>
        <v>249</v>
      </c>
      <c r="C261" s="424"/>
      <c r="D261" s="424"/>
      <c r="E261" s="391" t="str">
        <f>IF(OR(ISBLANK('!1'!E263),ISERROR('!1'!E263)),"",'!1'!E263)</f>
        <v/>
      </c>
      <c r="F261" t="str">
        <f>IF(OR(ISBLANK('!1'!F263),ISERROR('!1'!F263)),"",'!1'!F263)</f>
        <v/>
      </c>
      <c r="G261" t="str">
        <f>IF(OR(ISBLANK('!1'!G263),ISERROR('!1'!G263)),"",'!1'!G263)</f>
        <v/>
      </c>
    </row>
    <row r="262" spans="1:7" ht="12.75" customHeight="1" x14ac:dyDescent="0.2">
      <c r="A262" t="str">
        <f>IF(OR(ISBLANK('!1'!A267),ISERROR('!1'!A267)),"",'!1'!A267)</f>
        <v/>
      </c>
      <c r="B262" s="434">
        <f>IF(OR(ISBLANK('!1'!B264),ISERROR('!1'!B264)),"",'!1'!B264)</f>
        <v>250</v>
      </c>
      <c r="C262" s="424"/>
      <c r="D262" s="424"/>
      <c r="E262" s="391" t="str">
        <f>IF(OR(ISBLANK('!1'!E264),ISERROR('!1'!E264)),"",'!1'!E264)</f>
        <v/>
      </c>
      <c r="F262" t="str">
        <f>IF(OR(ISBLANK('!1'!F264),ISERROR('!1'!F264)),"",'!1'!F264)</f>
        <v/>
      </c>
      <c r="G262" t="str">
        <f>IF(OR(ISBLANK('!1'!G264),ISERROR('!1'!G264)),"",'!1'!G264)</f>
        <v/>
      </c>
    </row>
    <row r="263" spans="1:7" ht="12.75" customHeight="1" x14ac:dyDescent="0.2">
      <c r="A263" t="str">
        <f>IF(OR(ISBLANK('!1'!A268),ISERROR('!1'!A268)),"",'!1'!A268)</f>
        <v/>
      </c>
      <c r="B263" s="434">
        <f>IF(OR(ISBLANK('!1'!B265),ISERROR('!1'!B265)),"",'!1'!B265)</f>
        <v>251</v>
      </c>
      <c r="C263" s="424"/>
      <c r="D263" s="424"/>
      <c r="E263" s="391" t="str">
        <f>IF(OR(ISBLANK('!1'!E265),ISERROR('!1'!E265)),"",'!1'!E265)</f>
        <v/>
      </c>
      <c r="F263" t="str">
        <f>IF(OR(ISBLANK('!1'!F265),ISERROR('!1'!F265)),"",'!1'!F265)</f>
        <v/>
      </c>
      <c r="G263" t="str">
        <f>IF(OR(ISBLANK('!1'!G265),ISERROR('!1'!G265)),"",'!1'!G265)</f>
        <v/>
      </c>
    </row>
    <row r="264" spans="1:7" ht="12.75" customHeight="1" x14ac:dyDescent="0.2">
      <c r="A264" t="str">
        <f>IF(OR(ISBLANK('!1'!A269),ISERROR('!1'!A269)),"",'!1'!A269)</f>
        <v/>
      </c>
      <c r="B264" s="434">
        <f>IF(OR(ISBLANK('!1'!B266),ISERROR('!1'!B266)),"",'!1'!B266)</f>
        <v>252</v>
      </c>
      <c r="C264" s="424"/>
      <c r="D264" s="424"/>
      <c r="E264" s="391" t="str">
        <f>IF(OR(ISBLANK('!1'!E266),ISERROR('!1'!E266)),"",'!1'!E266)</f>
        <v/>
      </c>
      <c r="F264" t="str">
        <f>IF(OR(ISBLANK('!1'!F266),ISERROR('!1'!F266)),"",'!1'!F266)</f>
        <v/>
      </c>
      <c r="G264" t="str">
        <f>IF(OR(ISBLANK('!1'!G266),ISERROR('!1'!G266)),"",'!1'!G266)</f>
        <v/>
      </c>
    </row>
    <row r="265" spans="1:7" ht="12.75" customHeight="1" x14ac:dyDescent="0.2">
      <c r="A265" t="str">
        <f>IF(OR(ISBLANK('!1'!A270),ISERROR('!1'!A270)),"",'!1'!A270)</f>
        <v/>
      </c>
      <c r="B265" s="434">
        <f>IF(OR(ISBLANK('!1'!B267),ISERROR('!1'!B267)),"",'!1'!B267)</f>
        <v>253</v>
      </c>
      <c r="C265" s="424"/>
      <c r="D265" s="424"/>
      <c r="E265" s="391" t="str">
        <f>IF(OR(ISBLANK('!1'!E267),ISERROR('!1'!E267)),"",'!1'!E267)</f>
        <v/>
      </c>
      <c r="F265" t="str">
        <f>IF(OR(ISBLANK('!1'!F267),ISERROR('!1'!F267)),"",'!1'!F267)</f>
        <v/>
      </c>
      <c r="G265" t="str">
        <f>IF(OR(ISBLANK('!1'!G267),ISERROR('!1'!G267)),"",'!1'!G267)</f>
        <v/>
      </c>
    </row>
    <row r="266" spans="1:7" ht="12.75" customHeight="1" x14ac:dyDescent="0.2">
      <c r="A266" t="str">
        <f>IF(OR(ISBLANK('!1'!A271),ISERROR('!1'!A271)),"",'!1'!A271)</f>
        <v/>
      </c>
      <c r="B266" s="434">
        <f>IF(OR(ISBLANK('!1'!B268),ISERROR('!1'!B268)),"",'!1'!B268)</f>
        <v>254</v>
      </c>
      <c r="C266" s="424"/>
      <c r="D266" s="424"/>
      <c r="E266" s="391" t="str">
        <f>IF(OR(ISBLANK('!1'!E268),ISERROR('!1'!E268)),"",'!1'!E268)</f>
        <v/>
      </c>
      <c r="F266" t="str">
        <f>IF(OR(ISBLANK('!1'!F268),ISERROR('!1'!F268)),"",'!1'!F268)</f>
        <v/>
      </c>
      <c r="G266" t="str">
        <f>IF(OR(ISBLANK('!1'!G268),ISERROR('!1'!G268)),"",'!1'!G268)</f>
        <v/>
      </c>
    </row>
    <row r="267" spans="1:7" ht="12.75" customHeight="1" x14ac:dyDescent="0.2">
      <c r="A267" t="str">
        <f>IF(OR(ISBLANK('!1'!A272),ISERROR('!1'!A272)),"",'!1'!A272)</f>
        <v/>
      </c>
      <c r="B267" s="434">
        <f>IF(OR(ISBLANK('!1'!B269),ISERROR('!1'!B269)),"",'!1'!B269)</f>
        <v>255</v>
      </c>
      <c r="C267" s="424"/>
      <c r="D267" s="424"/>
      <c r="E267" s="391" t="str">
        <f>IF(OR(ISBLANK('!1'!E269),ISERROR('!1'!E269)),"",'!1'!E269)</f>
        <v/>
      </c>
      <c r="F267" t="str">
        <f>IF(OR(ISBLANK('!1'!F269),ISERROR('!1'!F269)),"",'!1'!F269)</f>
        <v/>
      </c>
      <c r="G267" t="str">
        <f>IF(OR(ISBLANK('!1'!G269),ISERROR('!1'!G269)),"",'!1'!G269)</f>
        <v/>
      </c>
    </row>
    <row r="268" spans="1:7" ht="12.75" customHeight="1" x14ac:dyDescent="0.2">
      <c r="A268" t="str">
        <f>IF(OR(ISBLANK('!1'!A273),ISERROR('!1'!A273)),"",'!1'!A273)</f>
        <v/>
      </c>
      <c r="B268" s="434">
        <f>IF(OR(ISBLANK('!1'!B270),ISERROR('!1'!B270)),"",'!1'!B270)</f>
        <v>256</v>
      </c>
      <c r="C268" s="424"/>
      <c r="D268" s="424"/>
      <c r="E268" s="391" t="str">
        <f>IF(OR(ISBLANK('!1'!E270),ISERROR('!1'!E270)),"",'!1'!E270)</f>
        <v/>
      </c>
      <c r="F268" t="str">
        <f>IF(OR(ISBLANK('!1'!F270),ISERROR('!1'!F270)),"",'!1'!F270)</f>
        <v/>
      </c>
      <c r="G268" t="str">
        <f>IF(OR(ISBLANK('!1'!G270),ISERROR('!1'!G270)),"",'!1'!G270)</f>
        <v/>
      </c>
    </row>
    <row r="269" spans="1:7" ht="12.75" customHeight="1" x14ac:dyDescent="0.2">
      <c r="A269" t="str">
        <f>IF(OR(ISBLANK('!1'!A274),ISERROR('!1'!A274)),"",'!1'!A274)</f>
        <v/>
      </c>
      <c r="B269" s="434">
        <f>IF(OR(ISBLANK('!1'!B271),ISERROR('!1'!B271)),"",'!1'!B271)</f>
        <v>257</v>
      </c>
      <c r="C269" s="424"/>
      <c r="D269" s="424"/>
      <c r="E269" s="391" t="str">
        <f>IF(OR(ISBLANK('!1'!E271),ISERROR('!1'!E271)),"",'!1'!E271)</f>
        <v/>
      </c>
      <c r="F269" t="str">
        <f>IF(OR(ISBLANK('!1'!F271),ISERROR('!1'!F271)),"",'!1'!F271)</f>
        <v/>
      </c>
      <c r="G269" t="str">
        <f>IF(OR(ISBLANK('!1'!G271),ISERROR('!1'!G271)),"",'!1'!G271)</f>
        <v/>
      </c>
    </row>
    <row r="270" spans="1:7" ht="12.75" customHeight="1" x14ac:dyDescent="0.2">
      <c r="A270" t="str">
        <f>IF(OR(ISBLANK('!1'!A275),ISERROR('!1'!A275)),"",'!1'!A275)</f>
        <v/>
      </c>
      <c r="B270" s="434">
        <f>IF(OR(ISBLANK('!1'!B272),ISERROR('!1'!B272)),"",'!1'!B272)</f>
        <v>258</v>
      </c>
      <c r="C270" s="424"/>
      <c r="D270" s="424"/>
      <c r="E270" s="391" t="str">
        <f>IF(OR(ISBLANK('!1'!E272),ISERROR('!1'!E272)),"",'!1'!E272)</f>
        <v/>
      </c>
      <c r="F270" t="str">
        <f>IF(OR(ISBLANK('!1'!F272),ISERROR('!1'!F272)),"",'!1'!F272)</f>
        <v/>
      </c>
      <c r="G270" t="str">
        <f>IF(OR(ISBLANK('!1'!G272),ISERROR('!1'!G272)),"",'!1'!G272)</f>
        <v/>
      </c>
    </row>
    <row r="271" spans="1:7" ht="12.75" customHeight="1" x14ac:dyDescent="0.2">
      <c r="A271" t="str">
        <f>IF(OR(ISBLANK('!1'!A276),ISERROR('!1'!A276)),"",'!1'!A276)</f>
        <v/>
      </c>
      <c r="B271" s="434">
        <f>IF(OR(ISBLANK('!1'!B273),ISERROR('!1'!B273)),"",'!1'!B273)</f>
        <v>259</v>
      </c>
      <c r="C271" s="424"/>
      <c r="D271" s="424"/>
      <c r="E271" s="391" t="str">
        <f>IF(OR(ISBLANK('!1'!E273),ISERROR('!1'!E273)),"",'!1'!E273)</f>
        <v/>
      </c>
      <c r="F271" t="str">
        <f>IF(OR(ISBLANK('!1'!F273),ISERROR('!1'!F273)),"",'!1'!F273)</f>
        <v/>
      </c>
      <c r="G271" t="str">
        <f>IF(OR(ISBLANK('!1'!G273),ISERROR('!1'!G273)),"",'!1'!G273)</f>
        <v/>
      </c>
    </row>
    <row r="272" spans="1:7" ht="12.75" customHeight="1" x14ac:dyDescent="0.2">
      <c r="A272" t="str">
        <f>IF(OR(ISBLANK('!1'!A277),ISERROR('!1'!A277)),"",'!1'!A277)</f>
        <v/>
      </c>
      <c r="B272" s="434">
        <f>IF(OR(ISBLANK('!1'!B274),ISERROR('!1'!B274)),"",'!1'!B274)</f>
        <v>260</v>
      </c>
      <c r="C272" s="424"/>
      <c r="D272" s="424"/>
      <c r="E272" s="391" t="str">
        <f>IF(OR(ISBLANK('!1'!E274),ISERROR('!1'!E274)),"",'!1'!E274)</f>
        <v/>
      </c>
      <c r="F272" t="str">
        <f>IF(OR(ISBLANK('!1'!F274),ISERROR('!1'!F274)),"",'!1'!F274)</f>
        <v/>
      </c>
      <c r="G272" t="str">
        <f>IF(OR(ISBLANK('!1'!G274),ISERROR('!1'!G274)),"",'!1'!G274)</f>
        <v/>
      </c>
    </row>
    <row r="273" spans="1:7" ht="12.75" customHeight="1" x14ac:dyDescent="0.2">
      <c r="A273" t="str">
        <f>IF(OR(ISBLANK('!1'!A278),ISERROR('!1'!A278)),"",'!1'!A278)</f>
        <v/>
      </c>
      <c r="B273" s="434">
        <f>IF(OR(ISBLANK('!1'!B275),ISERROR('!1'!B275)),"",'!1'!B275)</f>
        <v>261</v>
      </c>
      <c r="C273" s="424"/>
      <c r="D273" s="424"/>
      <c r="E273" s="391" t="str">
        <f>IF(OR(ISBLANK('!1'!E275),ISERROR('!1'!E275)),"",'!1'!E275)</f>
        <v/>
      </c>
      <c r="F273" t="str">
        <f>IF(OR(ISBLANK('!1'!F275),ISERROR('!1'!F275)),"",'!1'!F275)</f>
        <v/>
      </c>
      <c r="G273" t="str">
        <f>IF(OR(ISBLANK('!1'!G275),ISERROR('!1'!G275)),"",'!1'!G275)</f>
        <v/>
      </c>
    </row>
    <row r="274" spans="1:7" ht="12.75" customHeight="1" x14ac:dyDescent="0.2">
      <c r="A274" t="str">
        <f>IF(OR(ISBLANK('!1'!A279),ISERROR('!1'!A279)),"",'!1'!A279)</f>
        <v/>
      </c>
      <c r="B274" s="434">
        <f>IF(OR(ISBLANK('!1'!B276),ISERROR('!1'!B276)),"",'!1'!B276)</f>
        <v>262</v>
      </c>
      <c r="C274" s="424"/>
      <c r="D274" s="424"/>
      <c r="E274" s="391" t="str">
        <f>IF(OR(ISBLANK('!1'!E276),ISERROR('!1'!E276)),"",'!1'!E276)</f>
        <v/>
      </c>
      <c r="F274" t="str">
        <f>IF(OR(ISBLANK('!1'!F276),ISERROR('!1'!F276)),"",'!1'!F276)</f>
        <v/>
      </c>
      <c r="G274" t="str">
        <f>IF(OR(ISBLANK('!1'!G276),ISERROR('!1'!G276)),"",'!1'!G276)</f>
        <v/>
      </c>
    </row>
    <row r="275" spans="1:7" ht="12.75" customHeight="1" x14ac:dyDescent="0.2">
      <c r="A275" t="str">
        <f>IF(OR(ISBLANK('!1'!A280),ISERROR('!1'!A280)),"",'!1'!A280)</f>
        <v/>
      </c>
      <c r="B275" s="434">
        <f>IF(OR(ISBLANK('!1'!B277),ISERROR('!1'!B277)),"",'!1'!B277)</f>
        <v>263</v>
      </c>
      <c r="C275" s="424"/>
      <c r="D275" s="424"/>
      <c r="E275" s="391" t="str">
        <f>IF(OR(ISBLANK('!1'!E277),ISERROR('!1'!E277)),"",'!1'!E277)</f>
        <v/>
      </c>
      <c r="F275" t="str">
        <f>IF(OR(ISBLANK('!1'!F277),ISERROR('!1'!F277)),"",'!1'!F277)</f>
        <v/>
      </c>
      <c r="G275" t="str">
        <f>IF(OR(ISBLANK('!1'!G277),ISERROR('!1'!G277)),"",'!1'!G277)</f>
        <v/>
      </c>
    </row>
    <row r="276" spans="1:7" ht="12.75" customHeight="1" x14ac:dyDescent="0.2">
      <c r="A276" t="str">
        <f>IF(OR(ISBLANK('!1'!A281),ISERROR('!1'!A281)),"",'!1'!A281)</f>
        <v/>
      </c>
      <c r="B276" s="434">
        <f>IF(OR(ISBLANK('!1'!B278),ISERROR('!1'!B278)),"",'!1'!B278)</f>
        <v>264</v>
      </c>
      <c r="C276" s="424"/>
      <c r="D276" s="424"/>
      <c r="E276" s="391" t="str">
        <f>IF(OR(ISBLANK('!1'!E278),ISERROR('!1'!E278)),"",'!1'!E278)</f>
        <v/>
      </c>
      <c r="F276" t="str">
        <f>IF(OR(ISBLANK('!1'!F278),ISERROR('!1'!F278)),"",'!1'!F278)</f>
        <v/>
      </c>
      <c r="G276" t="str">
        <f>IF(OR(ISBLANK('!1'!G278),ISERROR('!1'!G278)),"",'!1'!G278)</f>
        <v/>
      </c>
    </row>
    <row r="277" spans="1:7" ht="12.75" customHeight="1" x14ac:dyDescent="0.2">
      <c r="A277" t="str">
        <f>IF(OR(ISBLANK('!1'!A282),ISERROR('!1'!A282)),"",'!1'!A282)</f>
        <v/>
      </c>
      <c r="B277" s="434">
        <f>IF(OR(ISBLANK('!1'!B279),ISERROR('!1'!B279)),"",'!1'!B279)</f>
        <v>265</v>
      </c>
      <c r="C277" s="424"/>
      <c r="D277" s="424"/>
      <c r="E277" s="391" t="str">
        <f>IF(OR(ISBLANK('!1'!E279),ISERROR('!1'!E279)),"",'!1'!E279)</f>
        <v/>
      </c>
      <c r="F277" t="str">
        <f>IF(OR(ISBLANK('!1'!F279),ISERROR('!1'!F279)),"",'!1'!F279)</f>
        <v/>
      </c>
      <c r="G277" t="str">
        <f>IF(OR(ISBLANK('!1'!G279),ISERROR('!1'!G279)),"",'!1'!G279)</f>
        <v/>
      </c>
    </row>
    <row r="278" spans="1:7" ht="12.75" customHeight="1" x14ac:dyDescent="0.2">
      <c r="A278" t="str">
        <f>IF(OR(ISBLANK('!1'!A283),ISERROR('!1'!A283)),"",'!1'!A283)</f>
        <v/>
      </c>
      <c r="B278" s="434">
        <f>IF(OR(ISBLANK('!1'!B280),ISERROR('!1'!B280)),"",'!1'!B280)</f>
        <v>266</v>
      </c>
      <c r="C278" s="424"/>
      <c r="D278" s="424"/>
      <c r="E278" s="391" t="str">
        <f>IF(OR(ISBLANK('!1'!E280),ISERROR('!1'!E280)),"",'!1'!E280)</f>
        <v/>
      </c>
      <c r="F278" t="str">
        <f>IF(OR(ISBLANK('!1'!F280),ISERROR('!1'!F280)),"",'!1'!F280)</f>
        <v/>
      </c>
      <c r="G278" t="str">
        <f>IF(OR(ISBLANK('!1'!G280),ISERROR('!1'!G280)),"",'!1'!G280)</f>
        <v/>
      </c>
    </row>
    <row r="279" spans="1:7" ht="12.75" customHeight="1" x14ac:dyDescent="0.2">
      <c r="A279" t="str">
        <f>IF(OR(ISBLANK('!1'!A284),ISERROR('!1'!A284)),"",'!1'!A284)</f>
        <v/>
      </c>
      <c r="B279" s="434">
        <f>IF(OR(ISBLANK('!1'!B281),ISERROR('!1'!B281)),"",'!1'!B281)</f>
        <v>267</v>
      </c>
      <c r="C279" s="424"/>
      <c r="D279" s="424"/>
      <c r="E279" s="391" t="str">
        <f>IF(OR(ISBLANK('!1'!E281),ISERROR('!1'!E281)),"",'!1'!E281)</f>
        <v/>
      </c>
      <c r="F279" t="str">
        <f>IF(OR(ISBLANK('!1'!F281),ISERROR('!1'!F281)),"",'!1'!F281)</f>
        <v/>
      </c>
      <c r="G279" t="str">
        <f>IF(OR(ISBLANK('!1'!G281),ISERROR('!1'!G281)),"",'!1'!G281)</f>
        <v/>
      </c>
    </row>
    <row r="280" spans="1:7" ht="12.75" customHeight="1" x14ac:dyDescent="0.2">
      <c r="A280" t="str">
        <f>IF(OR(ISBLANK('!1'!A285),ISERROR('!1'!A285)),"",'!1'!A285)</f>
        <v/>
      </c>
      <c r="B280" s="434">
        <f>IF(OR(ISBLANK('!1'!B282),ISERROR('!1'!B282)),"",'!1'!B282)</f>
        <v>268</v>
      </c>
      <c r="C280" s="424"/>
      <c r="D280" s="424"/>
      <c r="E280" s="391" t="str">
        <f>IF(OR(ISBLANK('!1'!E282),ISERROR('!1'!E282)),"",'!1'!E282)</f>
        <v/>
      </c>
      <c r="F280" t="str">
        <f>IF(OR(ISBLANK('!1'!F282),ISERROR('!1'!F282)),"",'!1'!F282)</f>
        <v/>
      </c>
      <c r="G280" t="str">
        <f>IF(OR(ISBLANK('!1'!G282),ISERROR('!1'!G282)),"",'!1'!G282)</f>
        <v/>
      </c>
    </row>
    <row r="281" spans="1:7" ht="12.75" customHeight="1" x14ac:dyDescent="0.2">
      <c r="A281" t="str">
        <f>IF(OR(ISBLANK('!1'!A286),ISERROR('!1'!A286)),"",'!1'!A286)</f>
        <v/>
      </c>
      <c r="B281" s="434">
        <f>IF(OR(ISBLANK('!1'!B283),ISERROR('!1'!B283)),"",'!1'!B283)</f>
        <v>269</v>
      </c>
      <c r="C281" s="424"/>
      <c r="D281" s="424"/>
      <c r="E281" s="391" t="str">
        <f>IF(OR(ISBLANK('!1'!E283),ISERROR('!1'!E283)),"",'!1'!E283)</f>
        <v/>
      </c>
      <c r="F281" t="str">
        <f>IF(OR(ISBLANK('!1'!F283),ISERROR('!1'!F283)),"",'!1'!F283)</f>
        <v/>
      </c>
      <c r="G281" t="str">
        <f>IF(OR(ISBLANK('!1'!G283),ISERROR('!1'!G283)),"",'!1'!G283)</f>
        <v/>
      </c>
    </row>
    <row r="282" spans="1:7" ht="12.75" customHeight="1" x14ac:dyDescent="0.2">
      <c r="A282" t="str">
        <f>IF(OR(ISBLANK('!1'!A287),ISERROR('!1'!A287)),"",'!1'!A287)</f>
        <v/>
      </c>
      <c r="B282" s="434">
        <f>IF(OR(ISBLANK('!1'!B284),ISERROR('!1'!B284)),"",'!1'!B284)</f>
        <v>270</v>
      </c>
      <c r="C282" s="424"/>
      <c r="D282" s="424"/>
      <c r="E282" s="391" t="str">
        <f>IF(OR(ISBLANK('!1'!E284),ISERROR('!1'!E284)),"",'!1'!E284)</f>
        <v/>
      </c>
      <c r="F282" t="str">
        <f>IF(OR(ISBLANK('!1'!F284),ISERROR('!1'!F284)),"",'!1'!F284)</f>
        <v/>
      </c>
      <c r="G282" t="str">
        <f>IF(OR(ISBLANK('!1'!G284),ISERROR('!1'!G284)),"",'!1'!G284)</f>
        <v/>
      </c>
    </row>
    <row r="283" spans="1:7" ht="12.75" customHeight="1" x14ac:dyDescent="0.2">
      <c r="A283" t="str">
        <f>IF(OR(ISBLANK('!1'!A288),ISERROR('!1'!A288)),"",'!1'!A288)</f>
        <v/>
      </c>
      <c r="B283" s="434">
        <f>IF(OR(ISBLANK('!1'!B285),ISERROR('!1'!B285)),"",'!1'!B285)</f>
        <v>271</v>
      </c>
      <c r="C283" s="424"/>
      <c r="D283" s="424"/>
      <c r="E283" s="391" t="str">
        <f>IF(OR(ISBLANK('!1'!E285),ISERROR('!1'!E285)),"",'!1'!E285)</f>
        <v/>
      </c>
      <c r="F283" t="str">
        <f>IF(OR(ISBLANK('!1'!F285),ISERROR('!1'!F285)),"",'!1'!F285)</f>
        <v/>
      </c>
      <c r="G283" t="str">
        <f>IF(OR(ISBLANK('!1'!G285),ISERROR('!1'!G285)),"",'!1'!G285)</f>
        <v/>
      </c>
    </row>
    <row r="284" spans="1:7" ht="12.75" customHeight="1" x14ac:dyDescent="0.2">
      <c r="A284" t="str">
        <f>IF(OR(ISBLANK('!1'!A289),ISERROR('!1'!A289)),"",'!1'!A289)</f>
        <v/>
      </c>
      <c r="B284" s="434">
        <f>IF(OR(ISBLANK('!1'!B286),ISERROR('!1'!B286)),"",'!1'!B286)</f>
        <v>272</v>
      </c>
      <c r="C284" s="424"/>
      <c r="D284" s="424"/>
      <c r="E284" s="391" t="str">
        <f>IF(OR(ISBLANK('!1'!E286),ISERROR('!1'!E286)),"",'!1'!E286)</f>
        <v/>
      </c>
      <c r="F284" t="str">
        <f>IF(OR(ISBLANK('!1'!F286),ISERROR('!1'!F286)),"",'!1'!F286)</f>
        <v/>
      </c>
      <c r="G284" t="str">
        <f>IF(OR(ISBLANK('!1'!G286),ISERROR('!1'!G286)),"",'!1'!G286)</f>
        <v/>
      </c>
    </row>
    <row r="285" spans="1:7" ht="12.75" customHeight="1" x14ac:dyDescent="0.2">
      <c r="A285" t="str">
        <f>IF(OR(ISBLANK('!1'!A290),ISERROR('!1'!A290)),"",'!1'!A290)</f>
        <v/>
      </c>
      <c r="B285" s="434">
        <f>IF(OR(ISBLANK('!1'!B287),ISERROR('!1'!B287)),"",'!1'!B287)</f>
        <v>273</v>
      </c>
      <c r="C285" s="424"/>
      <c r="D285" s="424"/>
      <c r="E285" s="391" t="str">
        <f>IF(OR(ISBLANK('!1'!E287),ISERROR('!1'!E287)),"",'!1'!E287)</f>
        <v/>
      </c>
      <c r="F285" t="str">
        <f>IF(OR(ISBLANK('!1'!F287),ISERROR('!1'!F287)),"",'!1'!F287)</f>
        <v/>
      </c>
      <c r="G285" t="str">
        <f>IF(OR(ISBLANK('!1'!G287),ISERROR('!1'!G287)),"",'!1'!G287)</f>
        <v/>
      </c>
    </row>
    <row r="286" spans="1:7" ht="12.75" customHeight="1" x14ac:dyDescent="0.2">
      <c r="A286" t="str">
        <f>IF(OR(ISBLANK('!1'!A291),ISERROR('!1'!A291)),"",'!1'!A291)</f>
        <v/>
      </c>
      <c r="B286" s="434">
        <f>IF(OR(ISBLANK('!1'!B288),ISERROR('!1'!B288)),"",'!1'!B288)</f>
        <v>274</v>
      </c>
      <c r="C286" s="424"/>
      <c r="D286" s="424"/>
      <c r="E286" s="391" t="str">
        <f>IF(OR(ISBLANK('!1'!E288),ISERROR('!1'!E288)),"",'!1'!E288)</f>
        <v/>
      </c>
      <c r="F286" t="str">
        <f>IF(OR(ISBLANK('!1'!F288),ISERROR('!1'!F288)),"",'!1'!F288)</f>
        <v/>
      </c>
      <c r="G286" t="str">
        <f>IF(OR(ISBLANK('!1'!G288),ISERROR('!1'!G288)),"",'!1'!G288)</f>
        <v/>
      </c>
    </row>
    <row r="287" spans="1:7" ht="12.75" customHeight="1" x14ac:dyDescent="0.2">
      <c r="A287" t="str">
        <f>IF(OR(ISBLANK('!1'!A292),ISERROR('!1'!A292)),"",'!1'!A292)</f>
        <v/>
      </c>
      <c r="B287" s="434">
        <f>IF(OR(ISBLANK('!1'!B289),ISERROR('!1'!B289)),"",'!1'!B289)</f>
        <v>275</v>
      </c>
      <c r="C287" s="424"/>
      <c r="D287" s="424"/>
      <c r="E287" s="391" t="str">
        <f>IF(OR(ISBLANK('!1'!E289),ISERROR('!1'!E289)),"",'!1'!E289)</f>
        <v/>
      </c>
      <c r="F287" t="str">
        <f>IF(OR(ISBLANK('!1'!F289),ISERROR('!1'!F289)),"",'!1'!F289)</f>
        <v/>
      </c>
      <c r="G287" t="str">
        <f>IF(OR(ISBLANK('!1'!G289),ISERROR('!1'!G289)),"",'!1'!G289)</f>
        <v/>
      </c>
    </row>
    <row r="288" spans="1:7" ht="12.75" customHeight="1" x14ac:dyDescent="0.2">
      <c r="A288" t="str">
        <f>IF(OR(ISBLANK('!1'!A293),ISERROR('!1'!A293)),"",'!1'!A293)</f>
        <v/>
      </c>
      <c r="B288" s="434">
        <f>IF(OR(ISBLANK('!1'!B290),ISERROR('!1'!B290)),"",'!1'!B290)</f>
        <v>276</v>
      </c>
      <c r="C288" s="424"/>
      <c r="D288" s="424"/>
      <c r="E288" s="391" t="str">
        <f>IF(OR(ISBLANK('!1'!E290),ISERROR('!1'!E290)),"",'!1'!E290)</f>
        <v/>
      </c>
      <c r="F288" t="str">
        <f>IF(OR(ISBLANK('!1'!F290),ISERROR('!1'!F290)),"",'!1'!F290)</f>
        <v/>
      </c>
      <c r="G288" t="str">
        <f>IF(OR(ISBLANK('!1'!G290),ISERROR('!1'!G290)),"",'!1'!G290)</f>
        <v/>
      </c>
    </row>
    <row r="289" spans="1:7" ht="12.75" customHeight="1" x14ac:dyDescent="0.2">
      <c r="A289" t="str">
        <f>IF(OR(ISBLANK('!1'!A294),ISERROR('!1'!A294)),"",'!1'!A294)</f>
        <v/>
      </c>
      <c r="B289" s="434">
        <f>IF(OR(ISBLANK('!1'!B291),ISERROR('!1'!B291)),"",'!1'!B291)</f>
        <v>277</v>
      </c>
      <c r="C289" s="424"/>
      <c r="D289" s="424"/>
      <c r="E289" s="391" t="str">
        <f>IF(OR(ISBLANK('!1'!E291),ISERROR('!1'!E291)),"",'!1'!E291)</f>
        <v/>
      </c>
      <c r="F289" t="str">
        <f>IF(OR(ISBLANK('!1'!F291),ISERROR('!1'!F291)),"",'!1'!F291)</f>
        <v/>
      </c>
      <c r="G289" t="str">
        <f>IF(OR(ISBLANK('!1'!G291),ISERROR('!1'!G291)),"",'!1'!G291)</f>
        <v/>
      </c>
    </row>
    <row r="290" spans="1:7" ht="12.75" customHeight="1" x14ac:dyDescent="0.2">
      <c r="A290" t="str">
        <f>IF(OR(ISBLANK('!1'!A295),ISERROR('!1'!A295)),"",'!1'!A295)</f>
        <v/>
      </c>
      <c r="B290" s="434">
        <f>IF(OR(ISBLANK('!1'!B292),ISERROR('!1'!B292)),"",'!1'!B292)</f>
        <v>278</v>
      </c>
      <c r="C290" s="424"/>
      <c r="D290" s="424"/>
      <c r="E290" s="391" t="str">
        <f>IF(OR(ISBLANK('!1'!E292),ISERROR('!1'!E292)),"",'!1'!E292)</f>
        <v/>
      </c>
      <c r="F290" t="str">
        <f>IF(OR(ISBLANK('!1'!F292),ISERROR('!1'!F292)),"",'!1'!F292)</f>
        <v/>
      </c>
      <c r="G290" t="str">
        <f>IF(OR(ISBLANK('!1'!G292),ISERROR('!1'!G292)),"",'!1'!G292)</f>
        <v/>
      </c>
    </row>
    <row r="291" spans="1:7" ht="12.75" customHeight="1" x14ac:dyDescent="0.2">
      <c r="A291" t="str">
        <f>IF(OR(ISBLANK('!1'!A296),ISERROR('!1'!A296)),"",'!1'!A296)</f>
        <v/>
      </c>
      <c r="B291" s="434">
        <f>IF(OR(ISBLANK('!1'!B293),ISERROR('!1'!B293)),"",'!1'!B293)</f>
        <v>279</v>
      </c>
      <c r="C291" s="424"/>
      <c r="D291" s="424"/>
      <c r="E291" s="391" t="str">
        <f>IF(OR(ISBLANK('!1'!E293),ISERROR('!1'!E293)),"",'!1'!E293)</f>
        <v/>
      </c>
      <c r="F291" t="str">
        <f>IF(OR(ISBLANK('!1'!F293),ISERROR('!1'!F293)),"",'!1'!F293)</f>
        <v/>
      </c>
      <c r="G291" t="str">
        <f>IF(OR(ISBLANK('!1'!G293),ISERROR('!1'!G293)),"",'!1'!G293)</f>
        <v/>
      </c>
    </row>
    <row r="292" spans="1:7" ht="12.75" customHeight="1" x14ac:dyDescent="0.2">
      <c r="A292" t="str">
        <f>IF(OR(ISBLANK('!1'!A297),ISERROR('!1'!A297)),"",'!1'!A297)</f>
        <v/>
      </c>
      <c r="B292" s="434">
        <f>IF(OR(ISBLANK('!1'!B294),ISERROR('!1'!B294)),"",'!1'!B294)</f>
        <v>280</v>
      </c>
      <c r="C292" s="424"/>
      <c r="D292" s="424"/>
      <c r="E292" s="391" t="str">
        <f>IF(OR(ISBLANK('!1'!E294),ISERROR('!1'!E294)),"",'!1'!E294)</f>
        <v/>
      </c>
      <c r="F292" t="str">
        <f>IF(OR(ISBLANK('!1'!F294),ISERROR('!1'!F294)),"",'!1'!F294)</f>
        <v/>
      </c>
      <c r="G292" t="str">
        <f>IF(OR(ISBLANK('!1'!G294),ISERROR('!1'!G294)),"",'!1'!G294)</f>
        <v/>
      </c>
    </row>
    <row r="293" spans="1:7" ht="12.75" customHeight="1" x14ac:dyDescent="0.2">
      <c r="A293" t="str">
        <f>IF(OR(ISBLANK('!1'!A298),ISERROR('!1'!A298)),"",'!1'!A298)</f>
        <v/>
      </c>
      <c r="B293" s="434">
        <f>IF(OR(ISBLANK('!1'!B295),ISERROR('!1'!B295)),"",'!1'!B295)</f>
        <v>281</v>
      </c>
      <c r="C293" s="424"/>
      <c r="D293" s="424"/>
      <c r="E293" s="391" t="str">
        <f>IF(OR(ISBLANK('!1'!E295),ISERROR('!1'!E295)),"",'!1'!E295)</f>
        <v/>
      </c>
      <c r="F293" t="str">
        <f>IF(OR(ISBLANK('!1'!F295),ISERROR('!1'!F295)),"",'!1'!F295)</f>
        <v/>
      </c>
      <c r="G293" t="str">
        <f>IF(OR(ISBLANK('!1'!G295),ISERROR('!1'!G295)),"",'!1'!G295)</f>
        <v/>
      </c>
    </row>
    <row r="294" spans="1:7" ht="12.75" customHeight="1" x14ac:dyDescent="0.2">
      <c r="A294" t="str">
        <f>IF(OR(ISBLANK('!1'!A299),ISERROR('!1'!A299)),"",'!1'!A299)</f>
        <v/>
      </c>
      <c r="B294" s="434">
        <f>IF(OR(ISBLANK('!1'!B296),ISERROR('!1'!B296)),"",'!1'!B296)</f>
        <v>282</v>
      </c>
      <c r="C294" s="424"/>
      <c r="D294" s="424"/>
      <c r="E294" s="391" t="str">
        <f>IF(OR(ISBLANK('!1'!E296),ISERROR('!1'!E296)),"",'!1'!E296)</f>
        <v/>
      </c>
      <c r="F294" t="str">
        <f>IF(OR(ISBLANK('!1'!F296),ISERROR('!1'!F296)),"",'!1'!F296)</f>
        <v/>
      </c>
      <c r="G294" t="str">
        <f>IF(OR(ISBLANK('!1'!G296),ISERROR('!1'!G296)),"",'!1'!G296)</f>
        <v/>
      </c>
    </row>
    <row r="295" spans="1:7" ht="12.75" customHeight="1" x14ac:dyDescent="0.2">
      <c r="A295" t="str">
        <f>IF(OR(ISBLANK('!1'!A300),ISERROR('!1'!A300)),"",'!1'!A300)</f>
        <v/>
      </c>
      <c r="B295" s="434">
        <f>IF(OR(ISBLANK('!1'!B297),ISERROR('!1'!B297)),"",'!1'!B297)</f>
        <v>283</v>
      </c>
      <c r="C295" s="424"/>
      <c r="D295" s="424"/>
      <c r="E295" s="391" t="str">
        <f>IF(OR(ISBLANK('!1'!E297),ISERROR('!1'!E297)),"",'!1'!E297)</f>
        <v/>
      </c>
      <c r="F295" t="str">
        <f>IF(OR(ISBLANK('!1'!F297),ISERROR('!1'!F297)),"",'!1'!F297)</f>
        <v/>
      </c>
      <c r="G295" t="str">
        <f>IF(OR(ISBLANK('!1'!G297),ISERROR('!1'!G297)),"",'!1'!G297)</f>
        <v/>
      </c>
    </row>
    <row r="296" spans="1:7" ht="12.75" customHeight="1" x14ac:dyDescent="0.2">
      <c r="A296" t="str">
        <f>IF(OR(ISBLANK('!1'!A301),ISERROR('!1'!A301)),"",'!1'!A301)</f>
        <v/>
      </c>
      <c r="B296" s="434">
        <f>IF(OR(ISBLANK('!1'!B298),ISERROR('!1'!B298)),"",'!1'!B298)</f>
        <v>284</v>
      </c>
      <c r="C296" s="424"/>
      <c r="D296" s="424"/>
      <c r="E296" s="391" t="str">
        <f>IF(OR(ISBLANK('!1'!E298),ISERROR('!1'!E298)),"",'!1'!E298)</f>
        <v/>
      </c>
      <c r="F296" t="str">
        <f>IF(OR(ISBLANK('!1'!F298),ISERROR('!1'!F298)),"",'!1'!F298)</f>
        <v/>
      </c>
      <c r="G296" t="str">
        <f>IF(OR(ISBLANK('!1'!G298),ISERROR('!1'!G298)),"",'!1'!G298)</f>
        <v/>
      </c>
    </row>
    <row r="297" spans="1:7" ht="12.75" customHeight="1" x14ac:dyDescent="0.2">
      <c r="A297" t="str">
        <f>IF(OR(ISBLANK('!1'!A302),ISERROR('!1'!A302)),"",'!1'!A302)</f>
        <v/>
      </c>
      <c r="B297" s="434">
        <f>IF(OR(ISBLANK('!1'!B299),ISERROR('!1'!B299)),"",'!1'!B299)</f>
        <v>285</v>
      </c>
      <c r="C297" s="424"/>
      <c r="D297" s="424"/>
      <c r="E297" s="391" t="str">
        <f>IF(OR(ISBLANK('!1'!E299),ISERROR('!1'!E299)),"",'!1'!E299)</f>
        <v/>
      </c>
      <c r="F297" t="str">
        <f>IF(OR(ISBLANK('!1'!F299),ISERROR('!1'!F299)),"",'!1'!F299)</f>
        <v/>
      </c>
      <c r="G297" t="str">
        <f>IF(OR(ISBLANK('!1'!G299),ISERROR('!1'!G299)),"",'!1'!G299)</f>
        <v/>
      </c>
    </row>
    <row r="298" spans="1:7" ht="12.75" customHeight="1" x14ac:dyDescent="0.2">
      <c r="A298" t="str">
        <f>IF(OR(ISBLANK('!1'!A303),ISERROR('!1'!A303)),"",'!1'!A303)</f>
        <v/>
      </c>
      <c r="B298" s="434">
        <f>IF(OR(ISBLANK('!1'!B300),ISERROR('!1'!B300)),"",'!1'!B300)</f>
        <v>286</v>
      </c>
      <c r="C298" s="424"/>
      <c r="D298" s="424"/>
      <c r="E298" s="391" t="str">
        <f>IF(OR(ISBLANK('!1'!E300),ISERROR('!1'!E300)),"",'!1'!E300)</f>
        <v/>
      </c>
      <c r="F298" t="str">
        <f>IF(OR(ISBLANK('!1'!F300),ISERROR('!1'!F300)),"",'!1'!F300)</f>
        <v/>
      </c>
      <c r="G298" t="str">
        <f>IF(OR(ISBLANK('!1'!G300),ISERROR('!1'!G300)),"",'!1'!G300)</f>
        <v/>
      </c>
    </row>
    <row r="299" spans="1:7" ht="12.75" customHeight="1" x14ac:dyDescent="0.2">
      <c r="A299" t="str">
        <f>IF(OR(ISBLANK('!1'!A304),ISERROR('!1'!A304)),"",'!1'!A304)</f>
        <v/>
      </c>
      <c r="B299" s="434">
        <f>IF(OR(ISBLANK('!1'!B301),ISERROR('!1'!B301)),"",'!1'!B301)</f>
        <v>287</v>
      </c>
      <c r="C299" s="424"/>
      <c r="D299" s="424"/>
      <c r="E299" s="391" t="str">
        <f>IF(OR(ISBLANK('!1'!E301),ISERROR('!1'!E301)),"",'!1'!E301)</f>
        <v/>
      </c>
      <c r="F299" t="str">
        <f>IF(OR(ISBLANK('!1'!F301),ISERROR('!1'!F301)),"",'!1'!F301)</f>
        <v/>
      </c>
      <c r="G299" t="str">
        <f>IF(OR(ISBLANK('!1'!G301),ISERROR('!1'!G301)),"",'!1'!G301)</f>
        <v/>
      </c>
    </row>
    <row r="300" spans="1:7" ht="12.75" customHeight="1" x14ac:dyDescent="0.2">
      <c r="A300" t="str">
        <f>IF(OR(ISBLANK('!1'!A305),ISERROR('!1'!A305)),"",'!1'!A305)</f>
        <v/>
      </c>
      <c r="B300" s="434">
        <f>IF(OR(ISBLANK('!1'!B302),ISERROR('!1'!B302)),"",'!1'!B302)</f>
        <v>288</v>
      </c>
      <c r="C300" s="424"/>
      <c r="D300" s="424"/>
      <c r="E300" s="391" t="str">
        <f>IF(OR(ISBLANK('!1'!E302),ISERROR('!1'!E302)),"",'!1'!E302)</f>
        <v/>
      </c>
      <c r="F300" t="str">
        <f>IF(OR(ISBLANK('!1'!F302),ISERROR('!1'!F302)),"",'!1'!F302)</f>
        <v/>
      </c>
      <c r="G300" t="str">
        <f>IF(OR(ISBLANK('!1'!G302),ISERROR('!1'!G302)),"",'!1'!G302)</f>
        <v/>
      </c>
    </row>
    <row r="301" spans="1:7" ht="12.75" customHeight="1" x14ac:dyDescent="0.2">
      <c r="A301" t="str">
        <f>IF(OR(ISBLANK('!1'!A306),ISERROR('!1'!A306)),"",'!1'!A306)</f>
        <v/>
      </c>
      <c r="B301" s="434">
        <f>IF(OR(ISBLANK('!1'!B303),ISERROR('!1'!B303)),"",'!1'!B303)</f>
        <v>289</v>
      </c>
      <c r="C301" s="424"/>
      <c r="D301" s="424"/>
      <c r="E301" s="391" t="str">
        <f>IF(OR(ISBLANK('!1'!E303),ISERROR('!1'!E303)),"",'!1'!E303)</f>
        <v/>
      </c>
      <c r="F301" t="str">
        <f>IF(OR(ISBLANK('!1'!F303),ISERROR('!1'!F303)),"",'!1'!F303)</f>
        <v/>
      </c>
      <c r="G301" t="str">
        <f>IF(OR(ISBLANK('!1'!G303),ISERROR('!1'!G303)),"",'!1'!G303)</f>
        <v/>
      </c>
    </row>
    <row r="302" spans="1:7" ht="12.75" customHeight="1" x14ac:dyDescent="0.2">
      <c r="A302" t="str">
        <f>IF(OR(ISBLANK('!1'!A307),ISERROR('!1'!A307)),"",'!1'!A307)</f>
        <v/>
      </c>
      <c r="B302" s="434">
        <f>IF(OR(ISBLANK('!1'!B304),ISERROR('!1'!B304)),"",'!1'!B304)</f>
        <v>290</v>
      </c>
      <c r="C302" s="424"/>
      <c r="D302" s="424"/>
      <c r="E302" s="391" t="str">
        <f>IF(OR(ISBLANK('!1'!E304),ISERROR('!1'!E304)),"",'!1'!E304)</f>
        <v/>
      </c>
      <c r="F302" t="str">
        <f>IF(OR(ISBLANK('!1'!F304),ISERROR('!1'!F304)),"",'!1'!F304)</f>
        <v/>
      </c>
      <c r="G302" t="str">
        <f>IF(OR(ISBLANK('!1'!G304),ISERROR('!1'!G304)),"",'!1'!G304)</f>
        <v/>
      </c>
    </row>
    <row r="303" spans="1:7" ht="12.75" customHeight="1" x14ac:dyDescent="0.2">
      <c r="A303" t="str">
        <f>IF(OR(ISBLANK('!1'!A308),ISERROR('!1'!A308)),"",'!1'!A308)</f>
        <v/>
      </c>
      <c r="B303" s="434">
        <f>IF(OR(ISBLANK('!1'!B305),ISERROR('!1'!B305)),"",'!1'!B305)</f>
        <v>291</v>
      </c>
      <c r="C303" s="424"/>
      <c r="D303" s="424"/>
      <c r="E303" s="391" t="str">
        <f>IF(OR(ISBLANK('!1'!E305),ISERROR('!1'!E305)),"",'!1'!E305)</f>
        <v/>
      </c>
      <c r="F303" t="str">
        <f>IF(OR(ISBLANK('!1'!F305),ISERROR('!1'!F305)),"",'!1'!F305)</f>
        <v/>
      </c>
      <c r="G303" t="str">
        <f>IF(OR(ISBLANK('!1'!G305),ISERROR('!1'!G305)),"",'!1'!G305)</f>
        <v/>
      </c>
    </row>
    <row r="304" spans="1:7" ht="12.75" customHeight="1" x14ac:dyDescent="0.2">
      <c r="A304" t="str">
        <f>IF(OR(ISBLANK('!1'!A309),ISERROR('!1'!A309)),"",'!1'!A309)</f>
        <v/>
      </c>
      <c r="B304" s="434">
        <f>IF(OR(ISBLANK('!1'!B306),ISERROR('!1'!B306)),"",'!1'!B306)</f>
        <v>292</v>
      </c>
      <c r="C304" s="424"/>
      <c r="D304" s="424"/>
      <c r="E304" s="391" t="str">
        <f>IF(OR(ISBLANK('!1'!E306),ISERROR('!1'!E306)),"",'!1'!E306)</f>
        <v/>
      </c>
      <c r="F304" t="str">
        <f>IF(OR(ISBLANK('!1'!F306),ISERROR('!1'!F306)),"",'!1'!F306)</f>
        <v/>
      </c>
      <c r="G304" t="str">
        <f>IF(OR(ISBLANK('!1'!G306),ISERROR('!1'!G306)),"",'!1'!G306)</f>
        <v/>
      </c>
    </row>
    <row r="305" spans="1:7" ht="12.75" customHeight="1" x14ac:dyDescent="0.2">
      <c r="A305" t="str">
        <f>IF(OR(ISBLANK('!1'!A310),ISERROR('!1'!A310)),"",'!1'!A310)</f>
        <v/>
      </c>
      <c r="B305" s="434">
        <f>IF(OR(ISBLANK('!1'!B307),ISERROR('!1'!B307)),"",'!1'!B307)</f>
        <v>293</v>
      </c>
      <c r="C305" s="424"/>
      <c r="D305" s="424"/>
      <c r="E305" s="391" t="str">
        <f>IF(OR(ISBLANK('!1'!E307),ISERROR('!1'!E307)),"",'!1'!E307)</f>
        <v/>
      </c>
      <c r="F305" t="str">
        <f>IF(OR(ISBLANK('!1'!F307),ISERROR('!1'!F307)),"",'!1'!F307)</f>
        <v/>
      </c>
      <c r="G305" t="str">
        <f>IF(OR(ISBLANK('!1'!G307),ISERROR('!1'!G307)),"",'!1'!G307)</f>
        <v/>
      </c>
    </row>
    <row r="306" spans="1:7" ht="12.75" customHeight="1" x14ac:dyDescent="0.2">
      <c r="A306" t="str">
        <f>IF(OR(ISBLANK('!1'!A311),ISERROR('!1'!A311)),"",'!1'!A311)</f>
        <v/>
      </c>
      <c r="B306" s="434">
        <f>IF(OR(ISBLANK('!1'!B308),ISERROR('!1'!B308)),"",'!1'!B308)</f>
        <v>294</v>
      </c>
      <c r="C306" s="424"/>
      <c r="D306" s="424"/>
      <c r="E306" s="391" t="str">
        <f>IF(OR(ISBLANK('!1'!E308),ISERROR('!1'!E308)),"",'!1'!E308)</f>
        <v/>
      </c>
      <c r="F306" t="str">
        <f>IF(OR(ISBLANK('!1'!F308),ISERROR('!1'!F308)),"",'!1'!F308)</f>
        <v/>
      </c>
      <c r="G306" t="str">
        <f>IF(OR(ISBLANK('!1'!G308),ISERROR('!1'!G308)),"",'!1'!G308)</f>
        <v/>
      </c>
    </row>
    <row r="307" spans="1:7" ht="12.75" customHeight="1" x14ac:dyDescent="0.2">
      <c r="A307" t="str">
        <f>IF(OR(ISBLANK('!1'!A312),ISERROR('!1'!A312)),"",'!1'!A312)</f>
        <v/>
      </c>
      <c r="B307" s="434">
        <f>IF(OR(ISBLANK('!1'!B309),ISERROR('!1'!B309)),"",'!1'!B309)</f>
        <v>295</v>
      </c>
      <c r="C307" s="424"/>
      <c r="D307" s="424"/>
      <c r="E307" s="391" t="str">
        <f>IF(OR(ISBLANK('!1'!E309),ISERROR('!1'!E309)),"",'!1'!E309)</f>
        <v/>
      </c>
      <c r="F307" t="str">
        <f>IF(OR(ISBLANK('!1'!F309),ISERROR('!1'!F309)),"",'!1'!F309)</f>
        <v/>
      </c>
      <c r="G307" t="str">
        <f>IF(OR(ISBLANK('!1'!G309),ISERROR('!1'!G309)),"",'!1'!G309)</f>
        <v/>
      </c>
    </row>
    <row r="308" spans="1:7" ht="12.75" customHeight="1" x14ac:dyDescent="0.2">
      <c r="A308" t="str">
        <f>IF(OR(ISBLANK('!1'!A313),ISERROR('!1'!A313)),"",'!1'!A313)</f>
        <v/>
      </c>
      <c r="B308" s="434">
        <f>IF(OR(ISBLANK('!1'!B310),ISERROR('!1'!B310)),"",'!1'!B310)</f>
        <v>296</v>
      </c>
      <c r="C308" s="424"/>
      <c r="D308" s="424"/>
      <c r="E308" s="391" t="str">
        <f>IF(OR(ISBLANK('!1'!E310),ISERROR('!1'!E310)),"",'!1'!E310)</f>
        <v/>
      </c>
      <c r="F308" t="str">
        <f>IF(OR(ISBLANK('!1'!F310),ISERROR('!1'!F310)),"",'!1'!F310)</f>
        <v/>
      </c>
      <c r="G308" t="str">
        <f>IF(OR(ISBLANK('!1'!G310),ISERROR('!1'!G310)),"",'!1'!G310)</f>
        <v/>
      </c>
    </row>
    <row r="309" spans="1:7" ht="12.75" customHeight="1" x14ac:dyDescent="0.2">
      <c r="A309" t="str">
        <f>IF(OR(ISBLANK('!1'!A314),ISERROR('!1'!A314)),"",'!1'!A314)</f>
        <v/>
      </c>
      <c r="B309" s="434">
        <f>IF(OR(ISBLANK('!1'!B311),ISERROR('!1'!B311)),"",'!1'!B311)</f>
        <v>297</v>
      </c>
      <c r="C309" s="424"/>
      <c r="D309" s="424"/>
      <c r="E309" s="391" t="str">
        <f>IF(OR(ISBLANK('!1'!E311),ISERROR('!1'!E311)),"",'!1'!E311)</f>
        <v/>
      </c>
      <c r="F309" t="str">
        <f>IF(OR(ISBLANK('!1'!F311),ISERROR('!1'!F311)),"",'!1'!F311)</f>
        <v/>
      </c>
      <c r="G309" t="str">
        <f>IF(OR(ISBLANK('!1'!G311),ISERROR('!1'!G311)),"",'!1'!G311)</f>
        <v/>
      </c>
    </row>
    <row r="310" spans="1:7" ht="12.75" customHeight="1" x14ac:dyDescent="0.2">
      <c r="A310" t="str">
        <f>IF(OR(ISBLANK('!1'!A315),ISERROR('!1'!A315)),"",'!1'!A315)</f>
        <v/>
      </c>
      <c r="B310" s="434">
        <f>IF(OR(ISBLANK('!1'!B312),ISERROR('!1'!B312)),"",'!1'!B312)</f>
        <v>298</v>
      </c>
      <c r="C310" s="424"/>
      <c r="D310" s="424"/>
      <c r="E310" s="391" t="str">
        <f>IF(OR(ISBLANK('!1'!E312),ISERROR('!1'!E312)),"",'!1'!E312)</f>
        <v/>
      </c>
      <c r="F310" t="str">
        <f>IF(OR(ISBLANK('!1'!F312),ISERROR('!1'!F312)),"",'!1'!F312)</f>
        <v/>
      </c>
      <c r="G310" t="str">
        <f>IF(OR(ISBLANK('!1'!G312),ISERROR('!1'!G312)),"",'!1'!G312)</f>
        <v/>
      </c>
    </row>
    <row r="311" spans="1:7" ht="12.75" customHeight="1" x14ac:dyDescent="0.2">
      <c r="A311" t="str">
        <f>IF(OR(ISBLANK('!1'!A316),ISERROR('!1'!A316)),"",'!1'!A316)</f>
        <v/>
      </c>
      <c r="B311" s="434">
        <f>IF(OR(ISBLANK('!1'!B313),ISERROR('!1'!B313)),"",'!1'!B313)</f>
        <v>299</v>
      </c>
      <c r="C311" s="424"/>
      <c r="D311" s="424"/>
      <c r="E311" s="391" t="str">
        <f>IF(OR(ISBLANK('!1'!E313),ISERROR('!1'!E313)),"",'!1'!E313)</f>
        <v/>
      </c>
      <c r="F311" t="str">
        <f>IF(OR(ISBLANK('!1'!F313),ISERROR('!1'!F313)),"",'!1'!F313)</f>
        <v/>
      </c>
      <c r="G311" t="str">
        <f>IF(OR(ISBLANK('!1'!G313),ISERROR('!1'!G313)),"",'!1'!G313)</f>
        <v/>
      </c>
    </row>
    <row r="312" spans="1:7" ht="12.75" customHeight="1" x14ac:dyDescent="0.2">
      <c r="A312" t="str">
        <f>IF(OR(ISBLANK('!1'!A317),ISERROR('!1'!A317)),"",'!1'!A317)</f>
        <v/>
      </c>
      <c r="B312" s="434">
        <f>IF(OR(ISBLANK('!1'!B314),ISERROR('!1'!B314)),"",'!1'!B314)</f>
        <v>300</v>
      </c>
      <c r="C312" s="424"/>
      <c r="D312" s="424"/>
      <c r="E312" s="391" t="str">
        <f>IF(OR(ISBLANK('!1'!E314),ISERROR('!1'!E314)),"",'!1'!E314)</f>
        <v/>
      </c>
      <c r="F312" t="str">
        <f>IF(OR(ISBLANK('!1'!F314),ISERROR('!1'!F314)),"",'!1'!F314)</f>
        <v/>
      </c>
      <c r="G312" t="str">
        <f>IF(OR(ISBLANK('!1'!G314),ISERROR('!1'!G314)),"",'!1'!G314)</f>
        <v/>
      </c>
    </row>
    <row r="313" spans="1:7" ht="12.75" customHeight="1" x14ac:dyDescent="0.2">
      <c r="A313" t="str">
        <f>IF(OR(ISBLANK('!1'!A318),ISERROR('!1'!A318)),"",'!1'!A318)</f>
        <v/>
      </c>
      <c r="B313" s="434">
        <f>IF(OR(ISBLANK('!1'!B315),ISERROR('!1'!B315)),"",'!1'!B315)</f>
        <v>301</v>
      </c>
      <c r="C313" s="424"/>
      <c r="D313" s="424"/>
      <c r="E313" s="391" t="str">
        <f>IF(OR(ISBLANK('!1'!E315),ISERROR('!1'!E315)),"",'!1'!E315)</f>
        <v/>
      </c>
      <c r="F313" t="str">
        <f>IF(OR(ISBLANK('!1'!F315),ISERROR('!1'!F315)),"",'!1'!F315)</f>
        <v/>
      </c>
      <c r="G313" t="str">
        <f>IF(OR(ISBLANK('!1'!G315),ISERROR('!1'!G315)),"",'!1'!G315)</f>
        <v/>
      </c>
    </row>
    <row r="314" spans="1:7" ht="12.75" customHeight="1" x14ac:dyDescent="0.2">
      <c r="A314" t="str">
        <f>IF(OR(ISBLANK('!1'!A319),ISERROR('!1'!A319)),"",'!1'!A319)</f>
        <v/>
      </c>
      <c r="B314" s="434">
        <f>IF(OR(ISBLANK('!1'!B316),ISERROR('!1'!B316)),"",'!1'!B316)</f>
        <v>302</v>
      </c>
      <c r="C314" s="424"/>
      <c r="D314" s="424"/>
      <c r="E314" s="391" t="str">
        <f>IF(OR(ISBLANK('!1'!E316),ISERROR('!1'!E316)),"",'!1'!E316)</f>
        <v/>
      </c>
      <c r="F314" t="str">
        <f>IF(OR(ISBLANK('!1'!F316),ISERROR('!1'!F316)),"",'!1'!F316)</f>
        <v/>
      </c>
      <c r="G314" t="str">
        <f>IF(OR(ISBLANK('!1'!G316),ISERROR('!1'!G316)),"",'!1'!G316)</f>
        <v/>
      </c>
    </row>
    <row r="315" spans="1:7" ht="12.75" customHeight="1" x14ac:dyDescent="0.2">
      <c r="A315" t="str">
        <f>IF(OR(ISBLANK('!1'!A320),ISERROR('!1'!A320)),"",'!1'!A320)</f>
        <v/>
      </c>
      <c r="B315" s="434">
        <f>IF(OR(ISBLANK('!1'!B317),ISERROR('!1'!B317)),"",'!1'!B317)</f>
        <v>303</v>
      </c>
      <c r="C315" s="424"/>
      <c r="D315" s="424"/>
      <c r="E315" s="391" t="str">
        <f>IF(OR(ISBLANK('!1'!E317),ISERROR('!1'!E317)),"",'!1'!E317)</f>
        <v/>
      </c>
      <c r="F315" t="str">
        <f>IF(OR(ISBLANK('!1'!F317),ISERROR('!1'!F317)),"",'!1'!F317)</f>
        <v/>
      </c>
      <c r="G315" t="str">
        <f>IF(OR(ISBLANK('!1'!G317),ISERROR('!1'!G317)),"",'!1'!G317)</f>
        <v/>
      </c>
    </row>
    <row r="316" spans="1:7" ht="12.75" customHeight="1" x14ac:dyDescent="0.2">
      <c r="A316" t="str">
        <f>IF(OR(ISBLANK('!1'!A321),ISERROR('!1'!A321)),"",'!1'!A321)</f>
        <v/>
      </c>
      <c r="B316" s="434">
        <f>IF(OR(ISBLANK('!1'!B318),ISERROR('!1'!B318)),"",'!1'!B318)</f>
        <v>304</v>
      </c>
      <c r="C316" s="424"/>
      <c r="D316" s="424"/>
      <c r="E316" s="391" t="str">
        <f>IF(OR(ISBLANK('!1'!E318),ISERROR('!1'!E318)),"",'!1'!E318)</f>
        <v/>
      </c>
      <c r="F316" t="str">
        <f>IF(OR(ISBLANK('!1'!F318),ISERROR('!1'!F318)),"",'!1'!F318)</f>
        <v/>
      </c>
      <c r="G316" t="str">
        <f>IF(OR(ISBLANK('!1'!G318),ISERROR('!1'!G318)),"",'!1'!G318)</f>
        <v/>
      </c>
    </row>
    <row r="317" spans="1:7" ht="12.75" customHeight="1" x14ac:dyDescent="0.2">
      <c r="A317" t="str">
        <f>IF(OR(ISBLANK('!1'!A322),ISERROR('!1'!A322)),"",'!1'!A322)</f>
        <v/>
      </c>
      <c r="B317" s="434">
        <f>IF(OR(ISBLANK('!1'!B319),ISERROR('!1'!B319)),"",'!1'!B319)</f>
        <v>305</v>
      </c>
      <c r="C317" s="424"/>
      <c r="D317" s="424"/>
      <c r="E317" s="391" t="str">
        <f>IF(OR(ISBLANK('!1'!E319),ISERROR('!1'!E319)),"",'!1'!E319)</f>
        <v/>
      </c>
      <c r="F317" t="str">
        <f>IF(OR(ISBLANK('!1'!F319),ISERROR('!1'!F319)),"",'!1'!F319)</f>
        <v/>
      </c>
      <c r="G317" t="str">
        <f>IF(OR(ISBLANK('!1'!G319),ISERROR('!1'!G319)),"",'!1'!G319)</f>
        <v/>
      </c>
    </row>
    <row r="318" spans="1:7" ht="12.75" customHeight="1" x14ac:dyDescent="0.2">
      <c r="A318" t="str">
        <f>IF(OR(ISBLANK('!1'!A323),ISERROR('!1'!A323)),"",'!1'!A323)</f>
        <v/>
      </c>
      <c r="B318" s="434">
        <f>IF(OR(ISBLANK('!1'!B320),ISERROR('!1'!B320)),"",'!1'!B320)</f>
        <v>306</v>
      </c>
      <c r="C318" s="424"/>
      <c r="D318" s="424"/>
      <c r="E318" s="391" t="str">
        <f>IF(OR(ISBLANK('!1'!E320),ISERROR('!1'!E320)),"",'!1'!E320)</f>
        <v/>
      </c>
      <c r="F318" t="str">
        <f>IF(OR(ISBLANK('!1'!F320),ISERROR('!1'!F320)),"",'!1'!F320)</f>
        <v/>
      </c>
      <c r="G318" t="str">
        <f>IF(OR(ISBLANK('!1'!G320),ISERROR('!1'!G320)),"",'!1'!G320)</f>
        <v/>
      </c>
    </row>
    <row r="319" spans="1:7" ht="12.75" customHeight="1" x14ac:dyDescent="0.2">
      <c r="A319" t="str">
        <f>IF(OR(ISBLANK('!1'!A324),ISERROR('!1'!A324)),"",'!1'!A324)</f>
        <v/>
      </c>
      <c r="B319" s="434">
        <f>IF(OR(ISBLANK('!1'!B321),ISERROR('!1'!B321)),"",'!1'!B321)</f>
        <v>307</v>
      </c>
      <c r="C319" s="424"/>
      <c r="D319" s="424"/>
      <c r="E319" s="391" t="str">
        <f>IF(OR(ISBLANK('!1'!E321),ISERROR('!1'!E321)),"",'!1'!E321)</f>
        <v/>
      </c>
      <c r="F319" t="str">
        <f>IF(OR(ISBLANK('!1'!F321),ISERROR('!1'!F321)),"",'!1'!F321)</f>
        <v/>
      </c>
      <c r="G319" t="str">
        <f>IF(OR(ISBLANK('!1'!G321),ISERROR('!1'!G321)),"",'!1'!G321)</f>
        <v/>
      </c>
    </row>
    <row r="320" spans="1:7" ht="12.75" customHeight="1" x14ac:dyDescent="0.2">
      <c r="A320" t="str">
        <f>IF(OR(ISBLANK('!1'!A325),ISERROR('!1'!A325)),"",'!1'!A325)</f>
        <v/>
      </c>
      <c r="B320" s="434">
        <f>IF(OR(ISBLANK('!1'!B322),ISERROR('!1'!B322)),"",'!1'!B322)</f>
        <v>308</v>
      </c>
      <c r="C320" s="424"/>
      <c r="D320" s="424"/>
      <c r="E320" s="391" t="str">
        <f>IF(OR(ISBLANK('!1'!E322),ISERROR('!1'!E322)),"",'!1'!E322)</f>
        <v/>
      </c>
      <c r="F320" t="str">
        <f>IF(OR(ISBLANK('!1'!F322),ISERROR('!1'!F322)),"",'!1'!F322)</f>
        <v/>
      </c>
      <c r="G320" t="str">
        <f>IF(OR(ISBLANK('!1'!G322),ISERROR('!1'!G322)),"",'!1'!G322)</f>
        <v/>
      </c>
    </row>
    <row r="321" spans="1:7" ht="12.75" customHeight="1" x14ac:dyDescent="0.2">
      <c r="A321" t="str">
        <f>IF(OR(ISBLANK('!1'!A326),ISERROR('!1'!A326)),"",'!1'!A326)</f>
        <v/>
      </c>
      <c r="B321" s="434">
        <f>IF(OR(ISBLANK('!1'!B323),ISERROR('!1'!B323)),"",'!1'!B323)</f>
        <v>309</v>
      </c>
      <c r="C321" s="424"/>
      <c r="D321" s="424"/>
      <c r="E321" s="391" t="str">
        <f>IF(OR(ISBLANK('!1'!E323),ISERROR('!1'!E323)),"",'!1'!E323)</f>
        <v/>
      </c>
      <c r="F321" t="str">
        <f>IF(OR(ISBLANK('!1'!F323),ISERROR('!1'!F323)),"",'!1'!F323)</f>
        <v/>
      </c>
      <c r="G321" t="str">
        <f>IF(OR(ISBLANK('!1'!G323),ISERROR('!1'!G323)),"",'!1'!G323)</f>
        <v/>
      </c>
    </row>
    <row r="322" spans="1:7" ht="12.75" customHeight="1" x14ac:dyDescent="0.2">
      <c r="A322" t="str">
        <f>IF(OR(ISBLANK('!1'!A327),ISERROR('!1'!A327)),"",'!1'!A327)</f>
        <v/>
      </c>
      <c r="B322" s="434">
        <f>IF(OR(ISBLANK('!1'!B324),ISERROR('!1'!B324)),"",'!1'!B324)</f>
        <v>310</v>
      </c>
      <c r="C322" s="424"/>
      <c r="D322" s="424"/>
      <c r="E322" s="391" t="str">
        <f>IF(OR(ISBLANK('!1'!E324),ISERROR('!1'!E324)),"",'!1'!E324)</f>
        <v/>
      </c>
      <c r="F322" t="str">
        <f>IF(OR(ISBLANK('!1'!F324),ISERROR('!1'!F324)),"",'!1'!F324)</f>
        <v/>
      </c>
      <c r="G322" t="str">
        <f>IF(OR(ISBLANK('!1'!G324),ISERROR('!1'!G324)),"",'!1'!G324)</f>
        <v/>
      </c>
    </row>
    <row r="323" spans="1:7" ht="12.75" customHeight="1" x14ac:dyDescent="0.2">
      <c r="A323" t="str">
        <f>IF(OR(ISBLANK('!1'!A328),ISERROR('!1'!A328)),"",'!1'!A328)</f>
        <v/>
      </c>
      <c r="B323" s="434">
        <f>IF(OR(ISBLANK('!1'!B325),ISERROR('!1'!B325)),"",'!1'!B325)</f>
        <v>311</v>
      </c>
      <c r="C323" s="424"/>
      <c r="D323" s="424"/>
      <c r="E323" s="391" t="str">
        <f>IF(OR(ISBLANK('!1'!E325),ISERROR('!1'!E325)),"",'!1'!E325)</f>
        <v/>
      </c>
      <c r="F323" t="str">
        <f>IF(OR(ISBLANK('!1'!F325),ISERROR('!1'!F325)),"",'!1'!F325)</f>
        <v/>
      </c>
      <c r="G323" t="str">
        <f>IF(OR(ISBLANK('!1'!G325),ISERROR('!1'!G325)),"",'!1'!G325)</f>
        <v/>
      </c>
    </row>
    <row r="324" spans="1:7" ht="12.75" customHeight="1" x14ac:dyDescent="0.2">
      <c r="A324" t="str">
        <f>IF(OR(ISBLANK('!1'!A329),ISERROR('!1'!A329)),"",'!1'!A329)</f>
        <v/>
      </c>
      <c r="B324" s="434">
        <f>IF(OR(ISBLANK('!1'!B326),ISERROR('!1'!B326)),"",'!1'!B326)</f>
        <v>312</v>
      </c>
      <c r="C324" s="424"/>
      <c r="D324" s="424"/>
      <c r="E324" s="391" t="str">
        <f>IF(OR(ISBLANK('!1'!E326),ISERROR('!1'!E326)),"",'!1'!E326)</f>
        <v/>
      </c>
      <c r="F324" t="str">
        <f>IF(OR(ISBLANK('!1'!F326),ISERROR('!1'!F326)),"",'!1'!F326)</f>
        <v/>
      </c>
      <c r="G324" t="str">
        <f>IF(OR(ISBLANK('!1'!G326),ISERROR('!1'!G326)),"",'!1'!G326)</f>
        <v/>
      </c>
    </row>
    <row r="325" spans="1:7" ht="12.75" customHeight="1" x14ac:dyDescent="0.2">
      <c r="A325" t="str">
        <f>IF(OR(ISBLANK('!1'!A330),ISERROR('!1'!A330)),"",'!1'!A330)</f>
        <v/>
      </c>
      <c r="B325" s="434">
        <f>IF(OR(ISBLANK('!1'!B327),ISERROR('!1'!B327)),"",'!1'!B327)</f>
        <v>313</v>
      </c>
      <c r="C325" s="424"/>
      <c r="D325" s="424"/>
      <c r="E325" s="391" t="str">
        <f>IF(OR(ISBLANK('!1'!E327),ISERROR('!1'!E327)),"",'!1'!E327)</f>
        <v/>
      </c>
      <c r="F325" t="str">
        <f>IF(OR(ISBLANK('!1'!F327),ISERROR('!1'!F327)),"",'!1'!F327)</f>
        <v/>
      </c>
      <c r="G325" t="str">
        <f>IF(OR(ISBLANK('!1'!G327),ISERROR('!1'!G327)),"",'!1'!G327)</f>
        <v/>
      </c>
    </row>
    <row r="326" spans="1:7" ht="12.75" customHeight="1" x14ac:dyDescent="0.2">
      <c r="A326" t="str">
        <f>IF(OR(ISBLANK('!1'!A331),ISERROR('!1'!A331)),"",'!1'!A331)</f>
        <v/>
      </c>
      <c r="B326" s="434">
        <f>IF(OR(ISBLANK('!1'!B328),ISERROR('!1'!B328)),"",'!1'!B328)</f>
        <v>314</v>
      </c>
      <c r="C326" s="424"/>
      <c r="D326" s="424"/>
      <c r="E326" s="391" t="str">
        <f>IF(OR(ISBLANK('!1'!E328),ISERROR('!1'!E328)),"",'!1'!E328)</f>
        <v/>
      </c>
      <c r="F326" t="str">
        <f>IF(OR(ISBLANK('!1'!F328),ISERROR('!1'!F328)),"",'!1'!F328)</f>
        <v/>
      </c>
      <c r="G326" t="str">
        <f>IF(OR(ISBLANK('!1'!G328),ISERROR('!1'!G328)),"",'!1'!G328)</f>
        <v/>
      </c>
    </row>
    <row r="327" spans="1:7" ht="12.75" customHeight="1" x14ac:dyDescent="0.2">
      <c r="A327" t="str">
        <f>IF(OR(ISBLANK('!1'!A332),ISERROR('!1'!A332)),"",'!1'!A332)</f>
        <v/>
      </c>
      <c r="B327" s="434">
        <f>IF(OR(ISBLANK('!1'!B329),ISERROR('!1'!B329)),"",'!1'!B329)</f>
        <v>315</v>
      </c>
      <c r="C327" s="424"/>
      <c r="D327" s="424"/>
      <c r="E327" s="391" t="str">
        <f>IF(OR(ISBLANK('!1'!E329),ISERROR('!1'!E329)),"",'!1'!E329)</f>
        <v/>
      </c>
      <c r="F327" t="str">
        <f>IF(OR(ISBLANK('!1'!F329),ISERROR('!1'!F329)),"",'!1'!F329)</f>
        <v/>
      </c>
      <c r="G327" t="str">
        <f>IF(OR(ISBLANK('!1'!G329),ISERROR('!1'!G329)),"",'!1'!G329)</f>
        <v/>
      </c>
    </row>
    <row r="328" spans="1:7" ht="12.75" customHeight="1" x14ac:dyDescent="0.2">
      <c r="A328" t="str">
        <f>IF(OR(ISBLANK('!1'!A333),ISERROR('!1'!A333)),"",'!1'!A333)</f>
        <v/>
      </c>
      <c r="B328" s="434">
        <f>IF(OR(ISBLANK('!1'!B330),ISERROR('!1'!B330)),"",'!1'!B330)</f>
        <v>316</v>
      </c>
      <c r="C328" s="424"/>
      <c r="D328" s="424"/>
      <c r="E328" s="391" t="str">
        <f>IF(OR(ISBLANK('!1'!E330),ISERROR('!1'!E330)),"",'!1'!E330)</f>
        <v/>
      </c>
      <c r="F328" t="str">
        <f>IF(OR(ISBLANK('!1'!F330),ISERROR('!1'!F330)),"",'!1'!F330)</f>
        <v/>
      </c>
      <c r="G328" t="str">
        <f>IF(OR(ISBLANK('!1'!G330),ISERROR('!1'!G330)),"",'!1'!G330)</f>
        <v/>
      </c>
    </row>
    <row r="329" spans="1:7" ht="12.75" customHeight="1" x14ac:dyDescent="0.2">
      <c r="A329" t="str">
        <f>IF(OR(ISBLANK('!1'!A334),ISERROR('!1'!A334)),"",'!1'!A334)</f>
        <v/>
      </c>
      <c r="B329" s="434">
        <f>IF(OR(ISBLANK('!1'!B331),ISERROR('!1'!B331)),"",'!1'!B331)</f>
        <v>317</v>
      </c>
      <c r="C329" s="424"/>
      <c r="D329" s="424"/>
      <c r="E329" s="391" t="str">
        <f>IF(OR(ISBLANK('!1'!E331),ISERROR('!1'!E331)),"",'!1'!E331)</f>
        <v/>
      </c>
      <c r="F329" t="str">
        <f>IF(OR(ISBLANK('!1'!F331),ISERROR('!1'!F331)),"",'!1'!F331)</f>
        <v/>
      </c>
      <c r="G329" t="str">
        <f>IF(OR(ISBLANK('!1'!G331),ISERROR('!1'!G331)),"",'!1'!G331)</f>
        <v/>
      </c>
    </row>
    <row r="330" spans="1:7" ht="12.75" customHeight="1" x14ac:dyDescent="0.2">
      <c r="A330" t="str">
        <f>IF(OR(ISBLANK('!1'!A335),ISERROR('!1'!A335)),"",'!1'!A335)</f>
        <v/>
      </c>
      <c r="B330" s="434">
        <f>IF(OR(ISBLANK('!1'!B332),ISERROR('!1'!B332)),"",'!1'!B332)</f>
        <v>318</v>
      </c>
      <c r="C330" s="424"/>
      <c r="D330" s="424"/>
      <c r="E330" s="391" t="str">
        <f>IF(OR(ISBLANK('!1'!E332),ISERROR('!1'!E332)),"",'!1'!E332)</f>
        <v/>
      </c>
      <c r="F330" t="str">
        <f>IF(OR(ISBLANK('!1'!F332),ISERROR('!1'!F332)),"",'!1'!F332)</f>
        <v/>
      </c>
      <c r="G330" t="str">
        <f>IF(OR(ISBLANK('!1'!G332),ISERROR('!1'!G332)),"",'!1'!G332)</f>
        <v/>
      </c>
    </row>
    <row r="331" spans="1:7" ht="12.75" customHeight="1" x14ac:dyDescent="0.2">
      <c r="A331" t="str">
        <f>IF(OR(ISBLANK('!1'!A336),ISERROR('!1'!A336)),"",'!1'!A336)</f>
        <v/>
      </c>
      <c r="B331" s="434">
        <f>IF(OR(ISBLANK('!1'!B333),ISERROR('!1'!B333)),"",'!1'!B333)</f>
        <v>319</v>
      </c>
      <c r="C331" s="424"/>
      <c r="D331" s="424"/>
      <c r="E331" s="391" t="str">
        <f>IF(OR(ISBLANK('!1'!E333),ISERROR('!1'!E333)),"",'!1'!E333)</f>
        <v/>
      </c>
      <c r="F331" t="str">
        <f>IF(OR(ISBLANK('!1'!F333),ISERROR('!1'!F333)),"",'!1'!F333)</f>
        <v/>
      </c>
      <c r="G331" t="str">
        <f>IF(OR(ISBLANK('!1'!G333),ISERROR('!1'!G333)),"",'!1'!G333)</f>
        <v/>
      </c>
    </row>
    <row r="332" spans="1:7" ht="12.75" customHeight="1" x14ac:dyDescent="0.2">
      <c r="A332" t="str">
        <f>IF(OR(ISBLANK('!1'!A337),ISERROR('!1'!A337)),"",'!1'!A337)</f>
        <v/>
      </c>
      <c r="B332" s="434">
        <f>IF(OR(ISBLANK('!1'!B334),ISERROR('!1'!B334)),"",'!1'!B334)</f>
        <v>320</v>
      </c>
      <c r="C332" s="424"/>
      <c r="D332" s="424"/>
      <c r="E332" s="391" t="str">
        <f>IF(OR(ISBLANK('!1'!E334),ISERROR('!1'!E334)),"",'!1'!E334)</f>
        <v/>
      </c>
      <c r="F332" t="str">
        <f>IF(OR(ISBLANK('!1'!F334),ISERROR('!1'!F334)),"",'!1'!F334)</f>
        <v/>
      </c>
      <c r="G332" t="str">
        <f>IF(OR(ISBLANK('!1'!G334),ISERROR('!1'!G334)),"",'!1'!G334)</f>
        <v/>
      </c>
    </row>
    <row r="333" spans="1:7" ht="12.75" customHeight="1" x14ac:dyDescent="0.2">
      <c r="A333" t="str">
        <f>IF(OR(ISBLANK('!1'!A338),ISERROR('!1'!A338)),"",'!1'!A338)</f>
        <v/>
      </c>
      <c r="B333" s="434">
        <f>IF(OR(ISBLANK('!1'!B335),ISERROR('!1'!B335)),"",'!1'!B335)</f>
        <v>321</v>
      </c>
      <c r="C333" s="424"/>
      <c r="D333" s="424"/>
      <c r="E333" s="391" t="str">
        <f>IF(OR(ISBLANK('!1'!E335),ISERROR('!1'!E335)),"",'!1'!E335)</f>
        <v/>
      </c>
      <c r="F333" t="str">
        <f>IF(OR(ISBLANK('!1'!F335),ISERROR('!1'!F335)),"",'!1'!F335)</f>
        <v/>
      </c>
      <c r="G333" t="str">
        <f>IF(OR(ISBLANK('!1'!G335),ISERROR('!1'!G335)),"",'!1'!G335)</f>
        <v/>
      </c>
    </row>
    <row r="334" spans="1:7" ht="12.75" customHeight="1" x14ac:dyDescent="0.2">
      <c r="A334" t="str">
        <f>IF(OR(ISBLANK('!1'!A339),ISERROR('!1'!A339)),"",'!1'!A339)</f>
        <v/>
      </c>
      <c r="B334" s="434">
        <f>IF(OR(ISBLANK('!1'!B336),ISERROR('!1'!B336)),"",'!1'!B336)</f>
        <v>322</v>
      </c>
      <c r="C334" s="424"/>
      <c r="D334" s="424"/>
      <c r="E334" s="391" t="str">
        <f>IF(OR(ISBLANK('!1'!E336),ISERROR('!1'!E336)),"",'!1'!E336)</f>
        <v/>
      </c>
      <c r="F334" t="str">
        <f>IF(OR(ISBLANK('!1'!F336),ISERROR('!1'!F336)),"",'!1'!F336)</f>
        <v/>
      </c>
      <c r="G334" t="str">
        <f>IF(OR(ISBLANK('!1'!G336),ISERROR('!1'!G336)),"",'!1'!G336)</f>
        <v/>
      </c>
    </row>
    <row r="335" spans="1:7" ht="12.75" customHeight="1" x14ac:dyDescent="0.2">
      <c r="A335" t="str">
        <f>IF(OR(ISBLANK('!1'!A340),ISERROR('!1'!A340)),"",'!1'!A340)</f>
        <v/>
      </c>
      <c r="B335" s="434">
        <f>IF(OR(ISBLANK('!1'!B337),ISERROR('!1'!B337)),"",'!1'!B337)</f>
        <v>323</v>
      </c>
      <c r="C335" s="424"/>
      <c r="D335" s="424"/>
      <c r="E335" s="391" t="str">
        <f>IF(OR(ISBLANK('!1'!E337),ISERROR('!1'!E337)),"",'!1'!E337)</f>
        <v/>
      </c>
      <c r="F335" t="str">
        <f>IF(OR(ISBLANK('!1'!F337),ISERROR('!1'!F337)),"",'!1'!F337)</f>
        <v/>
      </c>
      <c r="G335" t="str">
        <f>IF(OR(ISBLANK('!1'!G337),ISERROR('!1'!G337)),"",'!1'!G337)</f>
        <v/>
      </c>
    </row>
    <row r="336" spans="1:7" ht="12.75" customHeight="1" x14ac:dyDescent="0.2">
      <c r="A336" t="str">
        <f>IF(OR(ISBLANK('!1'!A341),ISERROR('!1'!A341)),"",'!1'!A341)</f>
        <v/>
      </c>
      <c r="B336" s="434">
        <f>IF(OR(ISBLANK('!1'!B338),ISERROR('!1'!B338)),"",'!1'!B338)</f>
        <v>324</v>
      </c>
      <c r="C336" s="424"/>
      <c r="D336" s="424"/>
      <c r="E336" s="391" t="str">
        <f>IF(OR(ISBLANK('!1'!E338),ISERROR('!1'!E338)),"",'!1'!E338)</f>
        <v/>
      </c>
      <c r="F336" t="str">
        <f>IF(OR(ISBLANK('!1'!F338),ISERROR('!1'!F338)),"",'!1'!F338)</f>
        <v/>
      </c>
      <c r="G336" t="str">
        <f>IF(OR(ISBLANK('!1'!G338),ISERROR('!1'!G338)),"",'!1'!G338)</f>
        <v/>
      </c>
    </row>
    <row r="337" spans="1:7" ht="12.75" customHeight="1" x14ac:dyDescent="0.2">
      <c r="A337" t="str">
        <f>IF(OR(ISBLANK('!1'!A342),ISERROR('!1'!A342)),"",'!1'!A342)</f>
        <v/>
      </c>
      <c r="B337" s="434">
        <f>IF(OR(ISBLANK('!1'!B339),ISERROR('!1'!B339)),"",'!1'!B339)</f>
        <v>325</v>
      </c>
      <c r="C337" s="424"/>
      <c r="D337" s="424"/>
      <c r="E337" s="391" t="str">
        <f>IF(OR(ISBLANK('!1'!E339),ISERROR('!1'!E339)),"",'!1'!E339)</f>
        <v/>
      </c>
      <c r="F337" t="str">
        <f>IF(OR(ISBLANK('!1'!F339),ISERROR('!1'!F339)),"",'!1'!F339)</f>
        <v/>
      </c>
      <c r="G337" t="str">
        <f>IF(OR(ISBLANK('!1'!G339),ISERROR('!1'!G339)),"",'!1'!G339)</f>
        <v/>
      </c>
    </row>
    <row r="338" spans="1:7" ht="12.75" customHeight="1" x14ac:dyDescent="0.2">
      <c r="A338" t="str">
        <f>IF(OR(ISBLANK('!1'!A343),ISERROR('!1'!A343)),"",'!1'!A343)</f>
        <v/>
      </c>
      <c r="B338" s="434">
        <f>IF(OR(ISBLANK('!1'!B340),ISERROR('!1'!B340)),"",'!1'!B340)</f>
        <v>326</v>
      </c>
      <c r="C338" s="424"/>
      <c r="D338" s="424"/>
      <c r="E338" s="391" t="str">
        <f>IF(OR(ISBLANK('!1'!E340),ISERROR('!1'!E340)),"",'!1'!E340)</f>
        <v/>
      </c>
      <c r="F338" t="str">
        <f>IF(OR(ISBLANK('!1'!F340),ISERROR('!1'!F340)),"",'!1'!F340)</f>
        <v/>
      </c>
      <c r="G338" t="str">
        <f>IF(OR(ISBLANK('!1'!G340),ISERROR('!1'!G340)),"",'!1'!G340)</f>
        <v/>
      </c>
    </row>
    <row r="339" spans="1:7" ht="12.75" customHeight="1" x14ac:dyDescent="0.2">
      <c r="A339" t="str">
        <f>IF(OR(ISBLANK('!1'!A344),ISERROR('!1'!A344)),"",'!1'!A344)</f>
        <v/>
      </c>
      <c r="B339" s="434">
        <f>IF(OR(ISBLANK('!1'!B341),ISERROR('!1'!B341)),"",'!1'!B341)</f>
        <v>327</v>
      </c>
      <c r="C339" s="424"/>
      <c r="D339" s="424"/>
      <c r="E339" s="391" t="str">
        <f>IF(OR(ISBLANK('!1'!E341),ISERROR('!1'!E341)),"",'!1'!E341)</f>
        <v/>
      </c>
      <c r="F339" t="str">
        <f>IF(OR(ISBLANK('!1'!F341),ISERROR('!1'!F341)),"",'!1'!F341)</f>
        <v/>
      </c>
      <c r="G339" t="str">
        <f>IF(OR(ISBLANK('!1'!G341),ISERROR('!1'!G341)),"",'!1'!G341)</f>
        <v/>
      </c>
    </row>
    <row r="340" spans="1:7" ht="12.75" customHeight="1" x14ac:dyDescent="0.2">
      <c r="A340" t="str">
        <f>IF(OR(ISBLANK('!1'!A345),ISERROR('!1'!A345)),"",'!1'!A345)</f>
        <v/>
      </c>
      <c r="B340" s="434">
        <f>IF(OR(ISBLANK('!1'!B342),ISERROR('!1'!B342)),"",'!1'!B342)</f>
        <v>328</v>
      </c>
      <c r="C340" s="424"/>
      <c r="D340" s="424"/>
      <c r="E340" s="391" t="str">
        <f>IF(OR(ISBLANK('!1'!E342),ISERROR('!1'!E342)),"",'!1'!E342)</f>
        <v/>
      </c>
      <c r="F340" t="str">
        <f>IF(OR(ISBLANK('!1'!F342),ISERROR('!1'!F342)),"",'!1'!F342)</f>
        <v/>
      </c>
      <c r="G340" t="str">
        <f>IF(OR(ISBLANK('!1'!G342),ISERROR('!1'!G342)),"",'!1'!G342)</f>
        <v/>
      </c>
    </row>
    <row r="341" spans="1:7" ht="12.75" customHeight="1" x14ac:dyDescent="0.2">
      <c r="A341" t="str">
        <f>IF(OR(ISBLANK('!1'!A346),ISERROR('!1'!A346)),"",'!1'!A346)</f>
        <v/>
      </c>
      <c r="B341" s="434">
        <f>IF(OR(ISBLANK('!1'!B343),ISERROR('!1'!B343)),"",'!1'!B343)</f>
        <v>329</v>
      </c>
      <c r="C341" s="424"/>
      <c r="D341" s="424"/>
      <c r="E341" s="391" t="str">
        <f>IF(OR(ISBLANK('!1'!E343),ISERROR('!1'!E343)),"",'!1'!E343)</f>
        <v/>
      </c>
      <c r="F341" t="str">
        <f>IF(OR(ISBLANK('!1'!F343),ISERROR('!1'!F343)),"",'!1'!F343)</f>
        <v/>
      </c>
      <c r="G341" t="str">
        <f>IF(OR(ISBLANK('!1'!G343),ISERROR('!1'!G343)),"",'!1'!G343)</f>
        <v/>
      </c>
    </row>
    <row r="342" spans="1:7" ht="12.75" customHeight="1" x14ac:dyDescent="0.2">
      <c r="A342" t="str">
        <f>IF(OR(ISBLANK('!1'!A347),ISERROR('!1'!A347)),"",'!1'!A347)</f>
        <v/>
      </c>
      <c r="B342" s="434">
        <f>IF(OR(ISBLANK('!1'!B344),ISERROR('!1'!B344)),"",'!1'!B344)</f>
        <v>330</v>
      </c>
      <c r="C342" s="424"/>
      <c r="D342" s="424"/>
      <c r="E342" s="391" t="str">
        <f>IF(OR(ISBLANK('!1'!E344),ISERROR('!1'!E344)),"",'!1'!E344)</f>
        <v/>
      </c>
      <c r="F342" t="str">
        <f>IF(OR(ISBLANK('!1'!F344),ISERROR('!1'!F344)),"",'!1'!F344)</f>
        <v/>
      </c>
      <c r="G342" t="str">
        <f>IF(OR(ISBLANK('!1'!G344),ISERROR('!1'!G344)),"",'!1'!G344)</f>
        <v/>
      </c>
    </row>
    <row r="343" spans="1:7" ht="12.75" customHeight="1" x14ac:dyDescent="0.2">
      <c r="A343" t="str">
        <f>IF(OR(ISBLANK('!1'!A348),ISERROR('!1'!A348)),"",'!1'!A348)</f>
        <v/>
      </c>
      <c r="B343" s="434">
        <f>IF(OR(ISBLANK('!1'!B345),ISERROR('!1'!B345)),"",'!1'!B345)</f>
        <v>331</v>
      </c>
      <c r="C343" s="424"/>
      <c r="D343" s="424"/>
      <c r="E343" s="391" t="str">
        <f>IF(OR(ISBLANK('!1'!E345),ISERROR('!1'!E345)),"",'!1'!E345)</f>
        <v/>
      </c>
      <c r="F343" t="str">
        <f>IF(OR(ISBLANK('!1'!F345),ISERROR('!1'!F345)),"",'!1'!F345)</f>
        <v/>
      </c>
      <c r="G343" t="str">
        <f>IF(OR(ISBLANK('!1'!G345),ISERROR('!1'!G345)),"",'!1'!G345)</f>
        <v/>
      </c>
    </row>
    <row r="344" spans="1:7" ht="12.75" customHeight="1" x14ac:dyDescent="0.2">
      <c r="A344" t="str">
        <f>IF(OR(ISBLANK('!1'!A349),ISERROR('!1'!A349)),"",'!1'!A349)</f>
        <v/>
      </c>
      <c r="B344" s="434">
        <f>IF(OR(ISBLANK('!1'!B346),ISERROR('!1'!B346)),"",'!1'!B346)</f>
        <v>332</v>
      </c>
      <c r="C344" s="424"/>
      <c r="D344" s="424"/>
      <c r="E344" s="391" t="str">
        <f>IF(OR(ISBLANK('!1'!E346),ISERROR('!1'!E346)),"",'!1'!E346)</f>
        <v/>
      </c>
      <c r="F344" t="str">
        <f>IF(OR(ISBLANK('!1'!F346),ISERROR('!1'!F346)),"",'!1'!F346)</f>
        <v/>
      </c>
      <c r="G344" t="str">
        <f>IF(OR(ISBLANK('!1'!G346),ISERROR('!1'!G346)),"",'!1'!G346)</f>
        <v/>
      </c>
    </row>
    <row r="345" spans="1:7" ht="12.75" customHeight="1" x14ac:dyDescent="0.2">
      <c r="A345" t="str">
        <f>IF(OR(ISBLANK('!1'!A350),ISERROR('!1'!A350)),"",'!1'!A350)</f>
        <v/>
      </c>
      <c r="B345" s="434">
        <f>IF(OR(ISBLANK('!1'!B347),ISERROR('!1'!B347)),"",'!1'!B347)</f>
        <v>333</v>
      </c>
      <c r="C345" s="424"/>
      <c r="D345" s="424"/>
      <c r="E345" s="391" t="str">
        <f>IF(OR(ISBLANK('!1'!E347),ISERROR('!1'!E347)),"",'!1'!E347)</f>
        <v/>
      </c>
      <c r="F345" t="str">
        <f>IF(OR(ISBLANK('!1'!F347),ISERROR('!1'!F347)),"",'!1'!F347)</f>
        <v/>
      </c>
      <c r="G345" t="str">
        <f>IF(OR(ISBLANK('!1'!G347),ISERROR('!1'!G347)),"",'!1'!G347)</f>
        <v/>
      </c>
    </row>
    <row r="346" spans="1:7" ht="12.75" customHeight="1" x14ac:dyDescent="0.2">
      <c r="A346" t="str">
        <f>IF(OR(ISBLANK('!1'!A351),ISERROR('!1'!A351)),"",'!1'!A351)</f>
        <v/>
      </c>
      <c r="B346" s="434">
        <f>IF(OR(ISBLANK('!1'!B348),ISERROR('!1'!B348)),"",'!1'!B348)</f>
        <v>334</v>
      </c>
      <c r="C346" s="424"/>
      <c r="D346" s="424"/>
      <c r="E346" s="391" t="str">
        <f>IF(OR(ISBLANK('!1'!E348),ISERROR('!1'!E348)),"",'!1'!E348)</f>
        <v/>
      </c>
      <c r="F346" t="str">
        <f>IF(OR(ISBLANK('!1'!F348),ISERROR('!1'!F348)),"",'!1'!F348)</f>
        <v/>
      </c>
      <c r="G346" t="str">
        <f>IF(OR(ISBLANK('!1'!G348),ISERROR('!1'!G348)),"",'!1'!G348)</f>
        <v/>
      </c>
    </row>
    <row r="347" spans="1:7" ht="12.75" customHeight="1" x14ac:dyDescent="0.2">
      <c r="A347" t="str">
        <f>IF(OR(ISBLANK('!1'!A352),ISERROR('!1'!A352)),"",'!1'!A352)</f>
        <v/>
      </c>
      <c r="B347" s="434">
        <f>IF(OR(ISBLANK('!1'!B349),ISERROR('!1'!B349)),"",'!1'!B349)</f>
        <v>335</v>
      </c>
      <c r="C347" s="424"/>
      <c r="D347" s="424"/>
      <c r="E347" s="391" t="str">
        <f>IF(OR(ISBLANK('!1'!E349),ISERROR('!1'!E349)),"",'!1'!E349)</f>
        <v/>
      </c>
      <c r="F347" t="str">
        <f>IF(OR(ISBLANK('!1'!F349),ISERROR('!1'!F349)),"",'!1'!F349)</f>
        <v/>
      </c>
      <c r="G347" t="str">
        <f>IF(OR(ISBLANK('!1'!G349),ISERROR('!1'!G349)),"",'!1'!G349)</f>
        <v/>
      </c>
    </row>
    <row r="348" spans="1:7" ht="12.75" customHeight="1" x14ac:dyDescent="0.2">
      <c r="A348" t="str">
        <f>IF(OR(ISBLANK('!1'!A353),ISERROR('!1'!A353)),"",'!1'!A353)</f>
        <v/>
      </c>
      <c r="B348" s="434">
        <f>IF(OR(ISBLANK('!1'!B350),ISERROR('!1'!B350)),"",'!1'!B350)</f>
        <v>336</v>
      </c>
      <c r="C348" s="424"/>
      <c r="D348" s="424"/>
      <c r="E348" s="391" t="str">
        <f>IF(OR(ISBLANK('!1'!E350),ISERROR('!1'!E350)),"",'!1'!E350)</f>
        <v/>
      </c>
      <c r="F348" t="str">
        <f>IF(OR(ISBLANK('!1'!F350),ISERROR('!1'!F350)),"",'!1'!F350)</f>
        <v/>
      </c>
      <c r="G348" t="str">
        <f>IF(OR(ISBLANK('!1'!G350),ISERROR('!1'!G350)),"",'!1'!G350)</f>
        <v/>
      </c>
    </row>
    <row r="349" spans="1:7" ht="12.75" customHeight="1" x14ac:dyDescent="0.2">
      <c r="A349" t="str">
        <f>IF(OR(ISBLANK('!1'!A354),ISERROR('!1'!A354)),"",'!1'!A354)</f>
        <v/>
      </c>
      <c r="B349" s="434">
        <f>IF(OR(ISBLANK('!1'!B351),ISERROR('!1'!B351)),"",'!1'!B351)</f>
        <v>337</v>
      </c>
      <c r="C349" s="424"/>
      <c r="D349" s="424"/>
      <c r="E349" s="391" t="str">
        <f>IF(OR(ISBLANK('!1'!E351),ISERROR('!1'!E351)),"",'!1'!E351)</f>
        <v/>
      </c>
      <c r="F349" t="str">
        <f>IF(OR(ISBLANK('!1'!F351),ISERROR('!1'!F351)),"",'!1'!F351)</f>
        <v/>
      </c>
      <c r="G349" t="str">
        <f>IF(OR(ISBLANK('!1'!G351),ISERROR('!1'!G351)),"",'!1'!G351)</f>
        <v/>
      </c>
    </row>
    <row r="350" spans="1:7" ht="12.75" customHeight="1" x14ac:dyDescent="0.2">
      <c r="A350" t="str">
        <f>IF(OR(ISBLANK('!1'!A355),ISERROR('!1'!A355)),"",'!1'!A355)</f>
        <v/>
      </c>
      <c r="B350" s="434">
        <f>IF(OR(ISBLANK('!1'!B352),ISERROR('!1'!B352)),"",'!1'!B352)</f>
        <v>338</v>
      </c>
      <c r="C350" s="424"/>
      <c r="D350" s="424"/>
      <c r="E350" s="391" t="str">
        <f>IF(OR(ISBLANK('!1'!E352),ISERROR('!1'!E352)),"",'!1'!E352)</f>
        <v/>
      </c>
      <c r="F350" t="str">
        <f>IF(OR(ISBLANK('!1'!F352),ISERROR('!1'!F352)),"",'!1'!F352)</f>
        <v/>
      </c>
      <c r="G350" t="str">
        <f>IF(OR(ISBLANK('!1'!G352),ISERROR('!1'!G352)),"",'!1'!G352)</f>
        <v/>
      </c>
    </row>
    <row r="351" spans="1:7" ht="12.75" customHeight="1" x14ac:dyDescent="0.2">
      <c r="A351" t="str">
        <f>IF(OR(ISBLANK('!1'!A356),ISERROR('!1'!A356)),"",'!1'!A356)</f>
        <v/>
      </c>
      <c r="B351" s="434">
        <f>IF(OR(ISBLANK('!1'!B353),ISERROR('!1'!B353)),"",'!1'!B353)</f>
        <v>339</v>
      </c>
      <c r="C351" s="424"/>
      <c r="D351" s="424"/>
      <c r="E351" s="391" t="str">
        <f>IF(OR(ISBLANK('!1'!E353),ISERROR('!1'!E353)),"",'!1'!E353)</f>
        <v/>
      </c>
      <c r="F351" t="str">
        <f>IF(OR(ISBLANK('!1'!F353),ISERROR('!1'!F353)),"",'!1'!F353)</f>
        <v/>
      </c>
      <c r="G351" t="str">
        <f>IF(OR(ISBLANK('!1'!G353),ISERROR('!1'!G353)),"",'!1'!G353)</f>
        <v/>
      </c>
    </row>
    <row r="352" spans="1:7" ht="12.75" customHeight="1" x14ac:dyDescent="0.2">
      <c r="A352" t="str">
        <f>IF(OR(ISBLANK('!1'!A357),ISERROR('!1'!A357)),"",'!1'!A357)</f>
        <v/>
      </c>
      <c r="B352" s="434">
        <f>IF(OR(ISBLANK('!1'!B354),ISERROR('!1'!B354)),"",'!1'!B354)</f>
        <v>340</v>
      </c>
      <c r="C352" s="424"/>
      <c r="D352" s="424"/>
      <c r="E352" s="391" t="str">
        <f>IF(OR(ISBLANK('!1'!E354),ISERROR('!1'!E354)),"",'!1'!E354)</f>
        <v/>
      </c>
      <c r="F352" t="str">
        <f>IF(OR(ISBLANK('!1'!F354),ISERROR('!1'!F354)),"",'!1'!F354)</f>
        <v/>
      </c>
      <c r="G352" t="str">
        <f>IF(OR(ISBLANK('!1'!G354),ISERROR('!1'!G354)),"",'!1'!G354)</f>
        <v/>
      </c>
    </row>
    <row r="353" spans="1:7" ht="12.75" customHeight="1" x14ac:dyDescent="0.2">
      <c r="A353" t="str">
        <f>IF(OR(ISBLANK('!1'!A358),ISERROR('!1'!A358)),"",'!1'!A358)</f>
        <v/>
      </c>
      <c r="B353" s="434">
        <f>IF(OR(ISBLANK('!1'!B355),ISERROR('!1'!B355)),"",'!1'!B355)</f>
        <v>341</v>
      </c>
      <c r="C353" s="424"/>
      <c r="D353" s="424"/>
      <c r="E353" s="391" t="str">
        <f>IF(OR(ISBLANK('!1'!E355),ISERROR('!1'!E355)),"",'!1'!E355)</f>
        <v/>
      </c>
      <c r="F353" t="str">
        <f>IF(OR(ISBLANK('!1'!F355),ISERROR('!1'!F355)),"",'!1'!F355)</f>
        <v/>
      </c>
      <c r="G353" t="str">
        <f>IF(OR(ISBLANK('!1'!G355),ISERROR('!1'!G355)),"",'!1'!G355)</f>
        <v/>
      </c>
    </row>
    <row r="354" spans="1:7" ht="12.75" customHeight="1" x14ac:dyDescent="0.2">
      <c r="A354" t="str">
        <f>IF(OR(ISBLANK('!1'!A359),ISERROR('!1'!A359)),"",'!1'!A359)</f>
        <v/>
      </c>
      <c r="B354" s="434">
        <f>IF(OR(ISBLANK('!1'!B356),ISERROR('!1'!B356)),"",'!1'!B356)</f>
        <v>342</v>
      </c>
      <c r="C354" s="424"/>
      <c r="D354" s="424"/>
      <c r="E354" s="391" t="str">
        <f>IF(OR(ISBLANK('!1'!E356),ISERROR('!1'!E356)),"",'!1'!E356)</f>
        <v/>
      </c>
      <c r="F354" t="str">
        <f>IF(OR(ISBLANK('!1'!F356),ISERROR('!1'!F356)),"",'!1'!F356)</f>
        <v/>
      </c>
      <c r="G354" t="str">
        <f>IF(OR(ISBLANK('!1'!G356),ISERROR('!1'!G356)),"",'!1'!G356)</f>
        <v/>
      </c>
    </row>
    <row r="355" spans="1:7" ht="12.75" customHeight="1" x14ac:dyDescent="0.2">
      <c r="A355" t="str">
        <f>IF(OR(ISBLANK('!1'!A360),ISERROR('!1'!A360)),"",'!1'!A360)</f>
        <v/>
      </c>
      <c r="B355" s="434">
        <f>IF(OR(ISBLANK('!1'!B357),ISERROR('!1'!B357)),"",'!1'!B357)</f>
        <v>343</v>
      </c>
      <c r="C355" s="424"/>
      <c r="D355" s="424"/>
      <c r="E355" s="391" t="str">
        <f>IF(OR(ISBLANK('!1'!E357),ISERROR('!1'!E357)),"",'!1'!E357)</f>
        <v/>
      </c>
      <c r="F355" t="str">
        <f>IF(OR(ISBLANK('!1'!F357),ISERROR('!1'!F357)),"",'!1'!F357)</f>
        <v/>
      </c>
      <c r="G355" t="str">
        <f>IF(OR(ISBLANK('!1'!G357),ISERROR('!1'!G357)),"",'!1'!G357)</f>
        <v/>
      </c>
    </row>
    <row r="356" spans="1:7" ht="12.75" customHeight="1" x14ac:dyDescent="0.2">
      <c r="A356" t="str">
        <f>IF(OR(ISBLANK('!1'!A361),ISERROR('!1'!A361)),"",'!1'!A361)</f>
        <v/>
      </c>
      <c r="B356" s="434">
        <f>IF(OR(ISBLANK('!1'!B358),ISERROR('!1'!B358)),"",'!1'!B358)</f>
        <v>344</v>
      </c>
      <c r="C356" s="424"/>
      <c r="D356" s="424"/>
      <c r="E356" s="391" t="str">
        <f>IF(OR(ISBLANK('!1'!E358),ISERROR('!1'!E358)),"",'!1'!E358)</f>
        <v/>
      </c>
      <c r="F356" t="str">
        <f>IF(OR(ISBLANK('!1'!F358),ISERROR('!1'!F358)),"",'!1'!F358)</f>
        <v/>
      </c>
      <c r="G356" t="str">
        <f>IF(OR(ISBLANK('!1'!G358),ISERROR('!1'!G358)),"",'!1'!G358)</f>
        <v/>
      </c>
    </row>
    <row r="357" spans="1:7" ht="12.75" customHeight="1" x14ac:dyDescent="0.2">
      <c r="A357" t="str">
        <f>IF(OR(ISBLANK('!1'!A362),ISERROR('!1'!A362)),"",'!1'!A362)</f>
        <v/>
      </c>
      <c r="B357" s="434">
        <f>IF(OR(ISBLANK('!1'!B359),ISERROR('!1'!B359)),"",'!1'!B359)</f>
        <v>345</v>
      </c>
      <c r="C357" s="424"/>
      <c r="D357" s="424"/>
      <c r="E357" s="391" t="str">
        <f>IF(OR(ISBLANK('!1'!E359),ISERROR('!1'!E359)),"",'!1'!E359)</f>
        <v/>
      </c>
      <c r="F357" t="str">
        <f>IF(OR(ISBLANK('!1'!F359),ISERROR('!1'!F359)),"",'!1'!F359)</f>
        <v/>
      </c>
      <c r="G357" t="str">
        <f>IF(OR(ISBLANK('!1'!G359),ISERROR('!1'!G359)),"",'!1'!G359)</f>
        <v/>
      </c>
    </row>
    <row r="358" spans="1:7" ht="12.75" customHeight="1" x14ac:dyDescent="0.2">
      <c r="A358" t="str">
        <f>IF(OR(ISBLANK('!1'!A363),ISERROR('!1'!A363)),"",'!1'!A363)</f>
        <v/>
      </c>
      <c r="B358" s="434">
        <f>IF(OR(ISBLANK('!1'!B360),ISERROR('!1'!B360)),"",'!1'!B360)</f>
        <v>346</v>
      </c>
      <c r="C358" s="424"/>
      <c r="D358" s="424"/>
      <c r="E358" s="391" t="str">
        <f>IF(OR(ISBLANK('!1'!E360),ISERROR('!1'!E360)),"",'!1'!E360)</f>
        <v/>
      </c>
      <c r="F358" t="str">
        <f>IF(OR(ISBLANK('!1'!F360),ISERROR('!1'!F360)),"",'!1'!F360)</f>
        <v/>
      </c>
      <c r="G358" t="str">
        <f>IF(OR(ISBLANK('!1'!G360),ISERROR('!1'!G360)),"",'!1'!G360)</f>
        <v/>
      </c>
    </row>
    <row r="359" spans="1:7" ht="12.75" customHeight="1" x14ac:dyDescent="0.2">
      <c r="A359" t="str">
        <f>IF(OR(ISBLANK('!1'!A364),ISERROR('!1'!A364)),"",'!1'!A364)</f>
        <v/>
      </c>
      <c r="B359" s="434">
        <f>IF(OR(ISBLANK('!1'!B361),ISERROR('!1'!B361)),"",'!1'!B361)</f>
        <v>347</v>
      </c>
      <c r="C359" s="424"/>
      <c r="D359" s="424"/>
      <c r="E359" s="391" t="str">
        <f>IF(OR(ISBLANK('!1'!E361),ISERROR('!1'!E361)),"",'!1'!E361)</f>
        <v/>
      </c>
      <c r="F359" t="str">
        <f>IF(OR(ISBLANK('!1'!F361),ISERROR('!1'!F361)),"",'!1'!F361)</f>
        <v/>
      </c>
      <c r="G359" t="str">
        <f>IF(OR(ISBLANK('!1'!G361),ISERROR('!1'!G361)),"",'!1'!G361)</f>
        <v/>
      </c>
    </row>
    <row r="360" spans="1:7" ht="12.75" customHeight="1" x14ac:dyDescent="0.2">
      <c r="A360" t="str">
        <f>IF(OR(ISBLANK('!1'!A365),ISERROR('!1'!A365)),"",'!1'!A365)</f>
        <v/>
      </c>
      <c r="B360" s="434">
        <f>IF(OR(ISBLANK('!1'!B362),ISERROR('!1'!B362)),"",'!1'!B362)</f>
        <v>348</v>
      </c>
      <c r="C360" s="424"/>
      <c r="D360" s="424"/>
      <c r="E360" s="391" t="str">
        <f>IF(OR(ISBLANK('!1'!E362),ISERROR('!1'!E362)),"",'!1'!E362)</f>
        <v/>
      </c>
      <c r="F360" t="str">
        <f>IF(OR(ISBLANK('!1'!F362),ISERROR('!1'!F362)),"",'!1'!F362)</f>
        <v/>
      </c>
      <c r="G360" t="str">
        <f>IF(OR(ISBLANK('!1'!G362),ISERROR('!1'!G362)),"",'!1'!G362)</f>
        <v/>
      </c>
    </row>
    <row r="361" spans="1:7" ht="12.75" customHeight="1" x14ac:dyDescent="0.2">
      <c r="A361" t="str">
        <f>IF(OR(ISBLANK('!1'!A366),ISERROR('!1'!A366)),"",'!1'!A366)</f>
        <v/>
      </c>
      <c r="B361" s="434">
        <f>IF(OR(ISBLANK('!1'!B363),ISERROR('!1'!B363)),"",'!1'!B363)</f>
        <v>349</v>
      </c>
      <c r="C361" s="424"/>
      <c r="D361" s="424"/>
      <c r="E361" s="391" t="str">
        <f>IF(OR(ISBLANK('!1'!E363),ISERROR('!1'!E363)),"",'!1'!E363)</f>
        <v/>
      </c>
      <c r="F361" t="str">
        <f>IF(OR(ISBLANK('!1'!F363),ISERROR('!1'!F363)),"",'!1'!F363)</f>
        <v/>
      </c>
      <c r="G361" t="str">
        <f>IF(OR(ISBLANK('!1'!G363),ISERROR('!1'!G363)),"",'!1'!G363)</f>
        <v/>
      </c>
    </row>
    <row r="362" spans="1:7" ht="12.75" customHeight="1" x14ac:dyDescent="0.2">
      <c r="A362" t="str">
        <f>IF(OR(ISBLANK('!1'!A367),ISERROR('!1'!A367)),"",'!1'!A367)</f>
        <v/>
      </c>
      <c r="B362" s="434">
        <f>IF(OR(ISBLANK('!1'!B364),ISERROR('!1'!B364)),"",'!1'!B364)</f>
        <v>350</v>
      </c>
      <c r="C362" s="424"/>
      <c r="D362" s="424"/>
      <c r="E362" s="391" t="str">
        <f>IF(OR(ISBLANK('!1'!E364),ISERROR('!1'!E364)),"",'!1'!E364)</f>
        <v/>
      </c>
      <c r="F362" t="str">
        <f>IF(OR(ISBLANK('!1'!F364),ISERROR('!1'!F364)),"",'!1'!F364)</f>
        <v/>
      </c>
      <c r="G362" t="str">
        <f>IF(OR(ISBLANK('!1'!G364),ISERROR('!1'!G364)),"",'!1'!G364)</f>
        <v/>
      </c>
    </row>
    <row r="363" spans="1:7" ht="12.75" customHeight="1" x14ac:dyDescent="0.2">
      <c r="A363" t="str">
        <f>IF(OR(ISBLANK('!1'!A368),ISERROR('!1'!A368)),"",'!1'!A368)</f>
        <v/>
      </c>
      <c r="B363" s="434">
        <f>IF(OR(ISBLANK('!1'!B365),ISERROR('!1'!B365)),"",'!1'!B365)</f>
        <v>351</v>
      </c>
      <c r="C363" s="424"/>
      <c r="D363" s="424"/>
      <c r="E363" s="391" t="str">
        <f>IF(OR(ISBLANK('!1'!E365),ISERROR('!1'!E365)),"",'!1'!E365)</f>
        <v/>
      </c>
      <c r="F363" t="str">
        <f>IF(OR(ISBLANK('!1'!F365),ISERROR('!1'!F365)),"",'!1'!F365)</f>
        <v/>
      </c>
      <c r="G363" t="str">
        <f>IF(OR(ISBLANK('!1'!G365),ISERROR('!1'!G365)),"",'!1'!G365)</f>
        <v/>
      </c>
    </row>
    <row r="364" spans="1:7" ht="12.75" customHeight="1" x14ac:dyDescent="0.2">
      <c r="A364" t="str">
        <f>IF(OR(ISBLANK('!1'!A369),ISERROR('!1'!A369)),"",'!1'!A369)</f>
        <v/>
      </c>
      <c r="B364" s="434">
        <f>IF(OR(ISBLANK('!1'!B366),ISERROR('!1'!B366)),"",'!1'!B366)</f>
        <v>352</v>
      </c>
      <c r="C364" s="424"/>
      <c r="D364" s="424"/>
      <c r="E364" s="391" t="str">
        <f>IF(OR(ISBLANK('!1'!E366),ISERROR('!1'!E366)),"",'!1'!E366)</f>
        <v/>
      </c>
      <c r="F364" t="str">
        <f>IF(OR(ISBLANK('!1'!F366),ISERROR('!1'!F366)),"",'!1'!F366)</f>
        <v/>
      </c>
      <c r="G364" t="str">
        <f>IF(OR(ISBLANK('!1'!G366),ISERROR('!1'!G366)),"",'!1'!G366)</f>
        <v/>
      </c>
    </row>
    <row r="365" spans="1:7" ht="12.75" customHeight="1" x14ac:dyDescent="0.2">
      <c r="A365" t="str">
        <f>IF(OR(ISBLANK('!1'!A370),ISERROR('!1'!A370)),"",'!1'!A370)</f>
        <v/>
      </c>
      <c r="B365" s="434">
        <f>IF(OR(ISBLANK('!1'!B367),ISERROR('!1'!B367)),"",'!1'!B367)</f>
        <v>353</v>
      </c>
      <c r="C365" s="424"/>
      <c r="D365" s="424"/>
      <c r="E365" s="391" t="str">
        <f>IF(OR(ISBLANK('!1'!E367),ISERROR('!1'!E367)),"",'!1'!E367)</f>
        <v/>
      </c>
      <c r="F365" t="str">
        <f>IF(OR(ISBLANK('!1'!F367),ISERROR('!1'!F367)),"",'!1'!F367)</f>
        <v/>
      </c>
      <c r="G365" t="str">
        <f>IF(OR(ISBLANK('!1'!G367),ISERROR('!1'!G367)),"",'!1'!G367)</f>
        <v/>
      </c>
    </row>
    <row r="366" spans="1:7" ht="12.75" customHeight="1" x14ac:dyDescent="0.2">
      <c r="A366" t="str">
        <f>IF(OR(ISBLANK('!1'!A371),ISERROR('!1'!A371)),"",'!1'!A371)</f>
        <v/>
      </c>
      <c r="B366" s="434">
        <f>IF(OR(ISBLANK('!1'!B368),ISERROR('!1'!B368)),"",'!1'!B368)</f>
        <v>354</v>
      </c>
      <c r="C366" s="424"/>
      <c r="D366" s="424"/>
      <c r="E366" s="391" t="str">
        <f>IF(OR(ISBLANK('!1'!E368),ISERROR('!1'!E368)),"",'!1'!E368)</f>
        <v/>
      </c>
      <c r="F366" t="str">
        <f>IF(OR(ISBLANK('!1'!F368),ISERROR('!1'!F368)),"",'!1'!F368)</f>
        <v/>
      </c>
      <c r="G366" t="str">
        <f>IF(OR(ISBLANK('!1'!G368),ISERROR('!1'!G368)),"",'!1'!G368)</f>
        <v/>
      </c>
    </row>
    <row r="367" spans="1:7" ht="12.75" customHeight="1" x14ac:dyDescent="0.2">
      <c r="A367" t="str">
        <f>IF(OR(ISBLANK('!1'!A372),ISERROR('!1'!A372)),"",'!1'!A372)</f>
        <v/>
      </c>
      <c r="B367" s="434">
        <f>IF(OR(ISBLANK('!1'!B369),ISERROR('!1'!B369)),"",'!1'!B369)</f>
        <v>355</v>
      </c>
      <c r="C367" s="424"/>
      <c r="D367" s="424"/>
      <c r="E367" s="391" t="str">
        <f>IF(OR(ISBLANK('!1'!E369),ISERROR('!1'!E369)),"",'!1'!E369)</f>
        <v/>
      </c>
      <c r="F367" t="str">
        <f>IF(OR(ISBLANK('!1'!F369),ISERROR('!1'!F369)),"",'!1'!F369)</f>
        <v/>
      </c>
      <c r="G367" t="str">
        <f>IF(OR(ISBLANK('!1'!G369),ISERROR('!1'!G369)),"",'!1'!G369)</f>
        <v/>
      </c>
    </row>
    <row r="368" spans="1:7" ht="12.75" customHeight="1" x14ac:dyDescent="0.2">
      <c r="A368" t="str">
        <f>IF(OR(ISBLANK('!1'!A373),ISERROR('!1'!A373)),"",'!1'!A373)</f>
        <v/>
      </c>
      <c r="B368" s="434">
        <f>IF(OR(ISBLANK('!1'!B370),ISERROR('!1'!B370)),"",'!1'!B370)</f>
        <v>356</v>
      </c>
      <c r="C368" s="424"/>
      <c r="D368" s="424"/>
      <c r="E368" s="391" t="str">
        <f>IF(OR(ISBLANK('!1'!E370),ISERROR('!1'!E370)),"",'!1'!E370)</f>
        <v/>
      </c>
      <c r="F368" t="str">
        <f>IF(OR(ISBLANK('!1'!F370),ISERROR('!1'!F370)),"",'!1'!F370)</f>
        <v/>
      </c>
      <c r="G368" t="str">
        <f>IF(OR(ISBLANK('!1'!G370),ISERROR('!1'!G370)),"",'!1'!G370)</f>
        <v/>
      </c>
    </row>
    <row r="369" spans="1:7" ht="12.75" customHeight="1" x14ac:dyDescent="0.2">
      <c r="A369" t="str">
        <f>IF(OR(ISBLANK('!1'!A374),ISERROR('!1'!A374)),"",'!1'!A374)</f>
        <v/>
      </c>
      <c r="B369" s="434">
        <f>IF(OR(ISBLANK('!1'!B371),ISERROR('!1'!B371)),"",'!1'!B371)</f>
        <v>357</v>
      </c>
      <c r="C369" s="424"/>
      <c r="D369" s="424"/>
      <c r="E369" s="391" t="str">
        <f>IF(OR(ISBLANK('!1'!E371),ISERROR('!1'!E371)),"",'!1'!E371)</f>
        <v/>
      </c>
      <c r="F369" t="str">
        <f>IF(OR(ISBLANK('!1'!F371),ISERROR('!1'!F371)),"",'!1'!F371)</f>
        <v/>
      </c>
      <c r="G369" t="str">
        <f>IF(OR(ISBLANK('!1'!G371),ISERROR('!1'!G371)),"",'!1'!G371)</f>
        <v/>
      </c>
    </row>
    <row r="370" spans="1:7" ht="12.75" customHeight="1" x14ac:dyDescent="0.2">
      <c r="A370" t="str">
        <f>IF(OR(ISBLANK('!1'!A375),ISERROR('!1'!A375)),"",'!1'!A375)</f>
        <v/>
      </c>
      <c r="B370" s="434">
        <f>IF(OR(ISBLANK('!1'!B372),ISERROR('!1'!B372)),"",'!1'!B372)</f>
        <v>358</v>
      </c>
      <c r="C370" s="424"/>
      <c r="D370" s="424"/>
      <c r="E370" s="391" t="str">
        <f>IF(OR(ISBLANK('!1'!E372),ISERROR('!1'!E372)),"",'!1'!E372)</f>
        <v/>
      </c>
      <c r="F370" t="str">
        <f>IF(OR(ISBLANK('!1'!F372),ISERROR('!1'!F372)),"",'!1'!F372)</f>
        <v/>
      </c>
      <c r="G370" t="str">
        <f>IF(OR(ISBLANK('!1'!G372),ISERROR('!1'!G372)),"",'!1'!G372)</f>
        <v/>
      </c>
    </row>
    <row r="371" spans="1:7" ht="12.75" customHeight="1" x14ac:dyDescent="0.2">
      <c r="A371" t="str">
        <f>IF(OR(ISBLANK('!1'!A376),ISERROR('!1'!A376)),"",'!1'!A376)</f>
        <v/>
      </c>
      <c r="B371" s="434">
        <f>IF(OR(ISBLANK('!1'!B373),ISERROR('!1'!B373)),"",'!1'!B373)</f>
        <v>359</v>
      </c>
      <c r="C371" s="424"/>
      <c r="D371" s="424"/>
      <c r="E371" s="391" t="str">
        <f>IF(OR(ISBLANK('!1'!E373),ISERROR('!1'!E373)),"",'!1'!E373)</f>
        <v/>
      </c>
      <c r="F371" t="str">
        <f>IF(OR(ISBLANK('!1'!F373),ISERROR('!1'!F373)),"",'!1'!F373)</f>
        <v/>
      </c>
      <c r="G371" t="str">
        <f>IF(OR(ISBLANK('!1'!G373),ISERROR('!1'!G373)),"",'!1'!G373)</f>
        <v/>
      </c>
    </row>
    <row r="372" spans="1:7" ht="12.75" customHeight="1" x14ac:dyDescent="0.2">
      <c r="A372" t="str">
        <f>IF(OR(ISBLANK('!1'!A377),ISERROR('!1'!A377)),"",'!1'!A377)</f>
        <v/>
      </c>
      <c r="B372" s="434">
        <f>IF(OR(ISBLANK('!1'!B374),ISERROR('!1'!B374)),"",'!1'!B374)</f>
        <v>360</v>
      </c>
      <c r="C372" s="424"/>
      <c r="D372" s="424"/>
      <c r="E372" s="391" t="str">
        <f>IF(OR(ISBLANK('!1'!E374),ISERROR('!1'!E374)),"",'!1'!E374)</f>
        <v/>
      </c>
      <c r="F372" t="str">
        <f>IF(OR(ISBLANK('!1'!F374),ISERROR('!1'!F374)),"",'!1'!F374)</f>
        <v/>
      </c>
      <c r="G372" t="str">
        <f>IF(OR(ISBLANK('!1'!G374),ISERROR('!1'!G374)),"",'!1'!G374)</f>
        <v/>
      </c>
    </row>
    <row r="373" spans="1:7" ht="12.75" customHeight="1" x14ac:dyDescent="0.2">
      <c r="A373" t="str">
        <f>IF(OR(ISBLANK('!1'!A378),ISERROR('!1'!A378)),"",'!1'!A378)</f>
        <v/>
      </c>
      <c r="B373" s="434">
        <f>IF(OR(ISBLANK('!1'!B375),ISERROR('!1'!B375)),"",'!1'!B375)</f>
        <v>361</v>
      </c>
      <c r="C373" s="424"/>
      <c r="D373" s="424"/>
      <c r="E373" s="391" t="str">
        <f>IF(OR(ISBLANK('!1'!E375),ISERROR('!1'!E375)),"",'!1'!E375)</f>
        <v/>
      </c>
      <c r="F373" t="str">
        <f>IF(OR(ISBLANK('!1'!F375),ISERROR('!1'!F375)),"",'!1'!F375)</f>
        <v/>
      </c>
      <c r="G373" t="str">
        <f>IF(OR(ISBLANK('!1'!G375),ISERROR('!1'!G375)),"",'!1'!G375)</f>
        <v/>
      </c>
    </row>
    <row r="374" spans="1:7" ht="12.75" customHeight="1" x14ac:dyDescent="0.2">
      <c r="A374" t="str">
        <f>IF(OR(ISBLANK('!1'!A379),ISERROR('!1'!A379)),"",'!1'!A379)</f>
        <v/>
      </c>
      <c r="B374" s="434">
        <f>IF(OR(ISBLANK('!1'!B376),ISERROR('!1'!B376)),"",'!1'!B376)</f>
        <v>362</v>
      </c>
      <c r="C374" s="424"/>
      <c r="D374" s="424"/>
      <c r="E374" s="391" t="str">
        <f>IF(OR(ISBLANK('!1'!E376),ISERROR('!1'!E376)),"",'!1'!E376)</f>
        <v/>
      </c>
      <c r="F374" t="str">
        <f>IF(OR(ISBLANK('!1'!F376),ISERROR('!1'!F376)),"",'!1'!F376)</f>
        <v/>
      </c>
      <c r="G374" t="str">
        <f>IF(OR(ISBLANK('!1'!G376),ISERROR('!1'!G376)),"",'!1'!G376)</f>
        <v/>
      </c>
    </row>
    <row r="375" spans="1:7" ht="12.75" customHeight="1" x14ac:dyDescent="0.2">
      <c r="A375" t="str">
        <f>IF(OR(ISBLANK('!1'!A380),ISERROR('!1'!A380)),"",'!1'!A380)</f>
        <v/>
      </c>
      <c r="B375" s="434">
        <f>IF(OR(ISBLANK('!1'!B377),ISERROR('!1'!B377)),"",'!1'!B377)</f>
        <v>363</v>
      </c>
      <c r="C375" s="424"/>
      <c r="D375" s="424"/>
      <c r="E375" s="391" t="str">
        <f>IF(OR(ISBLANK('!1'!E377),ISERROR('!1'!E377)),"",'!1'!E377)</f>
        <v/>
      </c>
      <c r="F375" t="str">
        <f>IF(OR(ISBLANK('!1'!F377),ISERROR('!1'!F377)),"",'!1'!F377)</f>
        <v/>
      </c>
      <c r="G375" t="str">
        <f>IF(OR(ISBLANK('!1'!G377),ISERROR('!1'!G377)),"",'!1'!G377)</f>
        <v/>
      </c>
    </row>
    <row r="376" spans="1:7" ht="12.75" customHeight="1" x14ac:dyDescent="0.2">
      <c r="A376" t="str">
        <f>IF(OR(ISBLANK('!1'!A381),ISERROR('!1'!A381)),"",'!1'!A381)</f>
        <v/>
      </c>
      <c r="B376" s="434">
        <f>IF(OR(ISBLANK('!1'!B378),ISERROR('!1'!B378)),"",'!1'!B378)</f>
        <v>364</v>
      </c>
      <c r="C376" s="424"/>
      <c r="D376" s="424"/>
      <c r="E376" s="391" t="str">
        <f>IF(OR(ISBLANK('!1'!E378),ISERROR('!1'!E378)),"",'!1'!E378)</f>
        <v/>
      </c>
      <c r="F376" t="str">
        <f>IF(OR(ISBLANK('!1'!F378),ISERROR('!1'!F378)),"",'!1'!F378)</f>
        <v/>
      </c>
      <c r="G376" t="str">
        <f>IF(OR(ISBLANK('!1'!G378),ISERROR('!1'!G378)),"",'!1'!G378)</f>
        <v/>
      </c>
    </row>
    <row r="377" spans="1:7" ht="12.75" customHeight="1" x14ac:dyDescent="0.2">
      <c r="A377" t="str">
        <f>IF(OR(ISBLANK('!1'!A382),ISERROR('!1'!A382)),"",'!1'!A382)</f>
        <v/>
      </c>
      <c r="B377" s="434">
        <f>IF(OR(ISBLANK('!1'!B379),ISERROR('!1'!B379)),"",'!1'!B379)</f>
        <v>365</v>
      </c>
      <c r="C377" s="424"/>
      <c r="D377" s="424"/>
      <c r="E377" s="391" t="str">
        <f>IF(OR(ISBLANK('!1'!E379),ISERROR('!1'!E379)),"",'!1'!E379)</f>
        <v/>
      </c>
      <c r="F377" t="str">
        <f>IF(OR(ISBLANK('!1'!F379),ISERROR('!1'!F379)),"",'!1'!F379)</f>
        <v/>
      </c>
      <c r="G377" t="str">
        <f>IF(OR(ISBLANK('!1'!G379),ISERROR('!1'!G379)),"",'!1'!G379)</f>
        <v/>
      </c>
    </row>
    <row r="378" spans="1:7" ht="12.75" customHeight="1" x14ac:dyDescent="0.2">
      <c r="A378" t="str">
        <f>IF(OR(ISBLANK('!1'!A383),ISERROR('!1'!A383)),"",'!1'!A383)</f>
        <v/>
      </c>
      <c r="B378" s="434">
        <f>IF(OR(ISBLANK('!1'!B380),ISERROR('!1'!B380)),"",'!1'!B380)</f>
        <v>366</v>
      </c>
      <c r="C378" s="424"/>
      <c r="D378" s="424"/>
      <c r="E378" s="391" t="str">
        <f>IF(OR(ISBLANK('!1'!E380),ISERROR('!1'!E380)),"",'!1'!E380)</f>
        <v/>
      </c>
      <c r="F378" t="str">
        <f>IF(OR(ISBLANK('!1'!F380),ISERROR('!1'!F380)),"",'!1'!F380)</f>
        <v/>
      </c>
      <c r="G378" t="str">
        <f>IF(OR(ISBLANK('!1'!G380),ISERROR('!1'!G380)),"",'!1'!G380)</f>
        <v/>
      </c>
    </row>
    <row r="379" spans="1:7" ht="12.75" customHeight="1" x14ac:dyDescent="0.2">
      <c r="A379" t="str">
        <f>IF(OR(ISBLANK('!1'!A384),ISERROR('!1'!A384)),"",'!1'!A384)</f>
        <v/>
      </c>
      <c r="B379" s="434">
        <f>IF(OR(ISBLANK('!1'!B381),ISERROR('!1'!B381)),"",'!1'!B381)</f>
        <v>367</v>
      </c>
      <c r="C379" s="424"/>
      <c r="D379" s="424"/>
      <c r="E379" s="391" t="str">
        <f>IF(OR(ISBLANK('!1'!E381),ISERROR('!1'!E381)),"",'!1'!E381)</f>
        <v/>
      </c>
      <c r="F379" t="str">
        <f>IF(OR(ISBLANK('!1'!F381),ISERROR('!1'!F381)),"",'!1'!F381)</f>
        <v/>
      </c>
      <c r="G379" t="str">
        <f>IF(OR(ISBLANK('!1'!G381),ISERROR('!1'!G381)),"",'!1'!G381)</f>
        <v/>
      </c>
    </row>
    <row r="380" spans="1:7" ht="12.75" customHeight="1" x14ac:dyDescent="0.2">
      <c r="A380" t="str">
        <f>IF(OR(ISBLANK('!1'!A385),ISERROR('!1'!A385)),"",'!1'!A385)</f>
        <v/>
      </c>
      <c r="B380" s="434">
        <f>IF(OR(ISBLANK('!1'!B382),ISERROR('!1'!B382)),"",'!1'!B382)</f>
        <v>368</v>
      </c>
      <c r="C380" s="424"/>
      <c r="D380" s="424"/>
      <c r="E380" s="391" t="str">
        <f>IF(OR(ISBLANK('!1'!E382),ISERROR('!1'!E382)),"",'!1'!E382)</f>
        <v/>
      </c>
      <c r="F380" t="str">
        <f>IF(OR(ISBLANK('!1'!F382),ISERROR('!1'!F382)),"",'!1'!F382)</f>
        <v/>
      </c>
      <c r="G380" t="str">
        <f>IF(OR(ISBLANK('!1'!G382),ISERROR('!1'!G382)),"",'!1'!G382)</f>
        <v/>
      </c>
    </row>
    <row r="381" spans="1:7" ht="12.75" customHeight="1" x14ac:dyDescent="0.2">
      <c r="A381" t="str">
        <f>IF(OR(ISBLANK('!1'!A386),ISERROR('!1'!A386)),"",'!1'!A386)</f>
        <v/>
      </c>
      <c r="B381" s="434">
        <f>IF(OR(ISBLANK('!1'!B383),ISERROR('!1'!B383)),"",'!1'!B383)</f>
        <v>369</v>
      </c>
      <c r="C381" s="424"/>
      <c r="D381" s="424"/>
      <c r="E381" s="391" t="str">
        <f>IF(OR(ISBLANK('!1'!E383),ISERROR('!1'!E383)),"",'!1'!E383)</f>
        <v/>
      </c>
      <c r="F381" t="str">
        <f>IF(OR(ISBLANK('!1'!F383),ISERROR('!1'!F383)),"",'!1'!F383)</f>
        <v/>
      </c>
      <c r="G381" t="str">
        <f>IF(OR(ISBLANK('!1'!G383),ISERROR('!1'!G383)),"",'!1'!G383)</f>
        <v/>
      </c>
    </row>
    <row r="382" spans="1:7" ht="12.75" customHeight="1" x14ac:dyDescent="0.2">
      <c r="A382" t="str">
        <f>IF(OR(ISBLANK('!1'!A387),ISERROR('!1'!A387)),"",'!1'!A387)</f>
        <v/>
      </c>
      <c r="B382" s="434">
        <f>IF(OR(ISBLANK('!1'!B384),ISERROR('!1'!B384)),"",'!1'!B384)</f>
        <v>370</v>
      </c>
      <c r="C382" s="424"/>
      <c r="D382" s="424"/>
      <c r="E382" s="391" t="str">
        <f>IF(OR(ISBLANK('!1'!E384),ISERROR('!1'!E384)),"",'!1'!E384)</f>
        <v/>
      </c>
      <c r="F382" t="str">
        <f>IF(OR(ISBLANK('!1'!F384),ISERROR('!1'!F384)),"",'!1'!F384)</f>
        <v/>
      </c>
      <c r="G382" t="str">
        <f>IF(OR(ISBLANK('!1'!G384),ISERROR('!1'!G384)),"",'!1'!G384)</f>
        <v/>
      </c>
    </row>
    <row r="383" spans="1:7" ht="12.75" customHeight="1" x14ac:dyDescent="0.2">
      <c r="A383" t="str">
        <f>IF(OR(ISBLANK('!1'!A388),ISERROR('!1'!A388)),"",'!1'!A388)</f>
        <v/>
      </c>
      <c r="B383" s="434">
        <f>IF(OR(ISBLANK('!1'!B385),ISERROR('!1'!B385)),"",'!1'!B385)</f>
        <v>371</v>
      </c>
      <c r="C383" s="424"/>
      <c r="D383" s="424"/>
      <c r="E383" s="391" t="str">
        <f>IF(OR(ISBLANK('!1'!E385),ISERROR('!1'!E385)),"",'!1'!E385)</f>
        <v/>
      </c>
      <c r="F383" t="str">
        <f>IF(OR(ISBLANK('!1'!F385),ISERROR('!1'!F385)),"",'!1'!F385)</f>
        <v/>
      </c>
      <c r="G383" t="str">
        <f>IF(OR(ISBLANK('!1'!G385),ISERROR('!1'!G385)),"",'!1'!G385)</f>
        <v/>
      </c>
    </row>
    <row r="384" spans="1:7" ht="12.75" customHeight="1" x14ac:dyDescent="0.2">
      <c r="A384" t="str">
        <f>IF(OR(ISBLANK('!1'!A389),ISERROR('!1'!A389)),"",'!1'!A389)</f>
        <v/>
      </c>
      <c r="B384" s="434">
        <f>IF(OR(ISBLANK('!1'!B386),ISERROR('!1'!B386)),"",'!1'!B386)</f>
        <v>372</v>
      </c>
      <c r="C384" s="424"/>
      <c r="D384" s="424"/>
      <c r="E384" s="391" t="str">
        <f>IF(OR(ISBLANK('!1'!E386),ISERROR('!1'!E386)),"",'!1'!E386)</f>
        <v/>
      </c>
      <c r="F384" t="str">
        <f>IF(OR(ISBLANK('!1'!F386),ISERROR('!1'!F386)),"",'!1'!F386)</f>
        <v/>
      </c>
      <c r="G384" t="str">
        <f>IF(OR(ISBLANK('!1'!G386),ISERROR('!1'!G386)),"",'!1'!G386)</f>
        <v/>
      </c>
    </row>
    <row r="385" spans="1:7" ht="12.75" customHeight="1" x14ac:dyDescent="0.2">
      <c r="A385" t="str">
        <f>IF(OR(ISBLANK('!1'!A390),ISERROR('!1'!A390)),"",'!1'!A390)</f>
        <v/>
      </c>
      <c r="B385" s="434">
        <f>IF(OR(ISBLANK('!1'!B387),ISERROR('!1'!B387)),"",'!1'!B387)</f>
        <v>373</v>
      </c>
      <c r="C385" s="424"/>
      <c r="D385" s="424"/>
      <c r="E385" s="391" t="str">
        <f>IF(OR(ISBLANK('!1'!E387),ISERROR('!1'!E387)),"",'!1'!E387)</f>
        <v/>
      </c>
      <c r="F385" t="str">
        <f>IF(OR(ISBLANK('!1'!F387),ISERROR('!1'!F387)),"",'!1'!F387)</f>
        <v/>
      </c>
      <c r="G385" t="str">
        <f>IF(OR(ISBLANK('!1'!G387),ISERROR('!1'!G387)),"",'!1'!G387)</f>
        <v/>
      </c>
    </row>
    <row r="386" spans="1:7" ht="12.75" customHeight="1" x14ac:dyDescent="0.2">
      <c r="A386" t="str">
        <f>IF(OR(ISBLANK('!1'!A391),ISERROR('!1'!A391)),"",'!1'!A391)</f>
        <v/>
      </c>
      <c r="B386" s="434">
        <f>IF(OR(ISBLANK('!1'!B388),ISERROR('!1'!B388)),"",'!1'!B388)</f>
        <v>374</v>
      </c>
      <c r="C386" s="424"/>
      <c r="D386" s="424"/>
      <c r="E386" s="391" t="str">
        <f>IF(OR(ISBLANK('!1'!E388),ISERROR('!1'!E388)),"",'!1'!E388)</f>
        <v/>
      </c>
      <c r="F386" t="str">
        <f>IF(OR(ISBLANK('!1'!F388),ISERROR('!1'!F388)),"",'!1'!F388)</f>
        <v/>
      </c>
      <c r="G386" t="str">
        <f>IF(OR(ISBLANK('!1'!G388),ISERROR('!1'!G388)),"",'!1'!G388)</f>
        <v/>
      </c>
    </row>
    <row r="387" spans="1:7" ht="12.75" customHeight="1" x14ac:dyDescent="0.2">
      <c r="A387" t="str">
        <f>IF(OR(ISBLANK('!1'!A392),ISERROR('!1'!A392)),"",'!1'!A392)</f>
        <v/>
      </c>
      <c r="B387" s="434">
        <f>IF(OR(ISBLANK('!1'!B389),ISERROR('!1'!B389)),"",'!1'!B389)</f>
        <v>375</v>
      </c>
      <c r="C387" s="424"/>
      <c r="D387" s="424"/>
      <c r="E387" s="391" t="str">
        <f>IF(OR(ISBLANK('!1'!E389),ISERROR('!1'!E389)),"",'!1'!E389)</f>
        <v/>
      </c>
      <c r="F387" t="str">
        <f>IF(OR(ISBLANK('!1'!F389),ISERROR('!1'!F389)),"",'!1'!F389)</f>
        <v/>
      </c>
      <c r="G387" t="str">
        <f>IF(OR(ISBLANK('!1'!G389),ISERROR('!1'!G389)),"",'!1'!G389)</f>
        <v/>
      </c>
    </row>
    <row r="388" spans="1:7" ht="12.75" customHeight="1" x14ac:dyDescent="0.2">
      <c r="A388" t="str">
        <f>IF(OR(ISBLANK('!1'!A393),ISERROR('!1'!A393)),"",'!1'!A393)</f>
        <v/>
      </c>
      <c r="B388" s="434">
        <f>IF(OR(ISBLANK('!1'!B390),ISERROR('!1'!B390)),"",'!1'!B390)</f>
        <v>376</v>
      </c>
      <c r="C388" s="424"/>
      <c r="D388" s="424"/>
      <c r="E388" s="391" t="str">
        <f>IF(OR(ISBLANK('!1'!E390),ISERROR('!1'!E390)),"",'!1'!E390)</f>
        <v/>
      </c>
      <c r="F388" t="str">
        <f>IF(OR(ISBLANK('!1'!F390),ISERROR('!1'!F390)),"",'!1'!F390)</f>
        <v/>
      </c>
      <c r="G388" t="str">
        <f>IF(OR(ISBLANK('!1'!G390),ISERROR('!1'!G390)),"",'!1'!G390)</f>
        <v/>
      </c>
    </row>
    <row r="389" spans="1:7" ht="12.75" customHeight="1" x14ac:dyDescent="0.2">
      <c r="A389" t="str">
        <f>IF(OR(ISBLANK('!1'!A394),ISERROR('!1'!A394)),"",'!1'!A394)</f>
        <v/>
      </c>
      <c r="B389" s="434">
        <f>IF(OR(ISBLANK('!1'!B391),ISERROR('!1'!B391)),"",'!1'!B391)</f>
        <v>377</v>
      </c>
      <c r="C389" s="424"/>
      <c r="D389" s="424"/>
      <c r="E389" s="391" t="str">
        <f>IF(OR(ISBLANK('!1'!E391),ISERROR('!1'!E391)),"",'!1'!E391)</f>
        <v/>
      </c>
      <c r="F389" t="str">
        <f>IF(OR(ISBLANK('!1'!F391),ISERROR('!1'!F391)),"",'!1'!F391)</f>
        <v/>
      </c>
      <c r="G389" t="str">
        <f>IF(OR(ISBLANK('!1'!G391),ISERROR('!1'!G391)),"",'!1'!G391)</f>
        <v/>
      </c>
    </row>
    <row r="390" spans="1:7" ht="12.75" customHeight="1" x14ac:dyDescent="0.2">
      <c r="A390" t="str">
        <f>IF(OR(ISBLANK('!1'!A395),ISERROR('!1'!A395)),"",'!1'!A395)</f>
        <v/>
      </c>
      <c r="B390" s="434">
        <f>IF(OR(ISBLANK('!1'!B392),ISERROR('!1'!B392)),"",'!1'!B392)</f>
        <v>378</v>
      </c>
      <c r="C390" s="424"/>
      <c r="D390" s="424"/>
      <c r="E390" s="391" t="str">
        <f>IF(OR(ISBLANK('!1'!E392),ISERROR('!1'!E392)),"",'!1'!E392)</f>
        <v/>
      </c>
      <c r="F390" t="str">
        <f>IF(OR(ISBLANK('!1'!F392),ISERROR('!1'!F392)),"",'!1'!F392)</f>
        <v/>
      </c>
      <c r="G390" t="str">
        <f>IF(OR(ISBLANK('!1'!G392),ISERROR('!1'!G392)),"",'!1'!G392)</f>
        <v/>
      </c>
    </row>
    <row r="391" spans="1:7" ht="12.75" customHeight="1" x14ac:dyDescent="0.2">
      <c r="A391" t="str">
        <f>IF(OR(ISBLANK('!1'!A396),ISERROR('!1'!A396)),"",'!1'!A396)</f>
        <v/>
      </c>
      <c r="B391" s="434">
        <f>IF(OR(ISBLANK('!1'!B393),ISERROR('!1'!B393)),"",'!1'!B393)</f>
        <v>379</v>
      </c>
      <c r="C391" s="424"/>
      <c r="D391" s="424"/>
      <c r="E391" s="391" t="str">
        <f>IF(OR(ISBLANK('!1'!E393),ISERROR('!1'!E393)),"",'!1'!E393)</f>
        <v/>
      </c>
      <c r="F391" t="str">
        <f>IF(OR(ISBLANK('!1'!F393),ISERROR('!1'!F393)),"",'!1'!F393)</f>
        <v/>
      </c>
      <c r="G391" t="str">
        <f>IF(OR(ISBLANK('!1'!G393),ISERROR('!1'!G393)),"",'!1'!G393)</f>
        <v/>
      </c>
    </row>
    <row r="392" spans="1:7" ht="12.75" customHeight="1" x14ac:dyDescent="0.2">
      <c r="A392" t="str">
        <f>IF(OR(ISBLANK('!1'!A397),ISERROR('!1'!A397)),"",'!1'!A397)</f>
        <v/>
      </c>
      <c r="B392" s="434">
        <f>IF(OR(ISBLANK('!1'!B394),ISERROR('!1'!B394)),"",'!1'!B394)</f>
        <v>380</v>
      </c>
      <c r="C392" s="424"/>
      <c r="D392" s="424"/>
      <c r="E392" s="391" t="str">
        <f>IF(OR(ISBLANK('!1'!E394),ISERROR('!1'!E394)),"",'!1'!E394)</f>
        <v/>
      </c>
      <c r="F392" t="str">
        <f>IF(OR(ISBLANK('!1'!F394),ISERROR('!1'!F394)),"",'!1'!F394)</f>
        <v/>
      </c>
      <c r="G392" t="str">
        <f>IF(OR(ISBLANK('!1'!G394),ISERROR('!1'!G394)),"",'!1'!G394)</f>
        <v/>
      </c>
    </row>
    <row r="393" spans="1:7" ht="12.75" customHeight="1" x14ac:dyDescent="0.2">
      <c r="A393" t="str">
        <f>IF(OR(ISBLANK('!1'!A398),ISERROR('!1'!A398)),"",'!1'!A398)</f>
        <v/>
      </c>
      <c r="B393" s="434">
        <f>IF(OR(ISBLANK('!1'!B395),ISERROR('!1'!B395)),"",'!1'!B395)</f>
        <v>381</v>
      </c>
      <c r="C393" s="424"/>
      <c r="D393" s="424"/>
      <c r="E393" s="391" t="str">
        <f>IF(OR(ISBLANK('!1'!E395),ISERROR('!1'!E395)),"",'!1'!E395)</f>
        <v/>
      </c>
      <c r="F393" t="str">
        <f>IF(OR(ISBLANK('!1'!F395),ISERROR('!1'!F395)),"",'!1'!F395)</f>
        <v/>
      </c>
      <c r="G393" t="str">
        <f>IF(OR(ISBLANK('!1'!G395),ISERROR('!1'!G395)),"",'!1'!G395)</f>
        <v/>
      </c>
    </row>
    <row r="394" spans="1:7" ht="12.75" customHeight="1" x14ac:dyDescent="0.2">
      <c r="A394" t="str">
        <f>IF(OR(ISBLANK('!1'!A399),ISERROR('!1'!A399)),"",'!1'!A399)</f>
        <v/>
      </c>
      <c r="B394" s="434">
        <f>IF(OR(ISBLANK('!1'!B396),ISERROR('!1'!B396)),"",'!1'!B396)</f>
        <v>382</v>
      </c>
      <c r="C394" s="424"/>
      <c r="D394" s="424"/>
      <c r="E394" s="391" t="str">
        <f>IF(OR(ISBLANK('!1'!E396),ISERROR('!1'!E396)),"",'!1'!E396)</f>
        <v/>
      </c>
      <c r="F394" t="str">
        <f>IF(OR(ISBLANK('!1'!F396),ISERROR('!1'!F396)),"",'!1'!F396)</f>
        <v/>
      </c>
      <c r="G394" t="str">
        <f>IF(OR(ISBLANK('!1'!G396),ISERROR('!1'!G396)),"",'!1'!G396)</f>
        <v/>
      </c>
    </row>
    <row r="395" spans="1:7" ht="12.75" customHeight="1" x14ac:dyDescent="0.2">
      <c r="A395" t="str">
        <f>IF(OR(ISBLANK('!1'!A400),ISERROR('!1'!A400)),"",'!1'!A400)</f>
        <v/>
      </c>
      <c r="B395" s="434">
        <f>IF(OR(ISBLANK('!1'!B397),ISERROR('!1'!B397)),"",'!1'!B397)</f>
        <v>383</v>
      </c>
      <c r="C395" s="424"/>
      <c r="D395" s="424"/>
      <c r="E395" s="391" t="str">
        <f>IF(OR(ISBLANK('!1'!E397),ISERROR('!1'!E397)),"",'!1'!E397)</f>
        <v/>
      </c>
      <c r="F395" t="str">
        <f>IF(OR(ISBLANK('!1'!F397),ISERROR('!1'!F397)),"",'!1'!F397)</f>
        <v/>
      </c>
      <c r="G395" t="str">
        <f>IF(OR(ISBLANK('!1'!G397),ISERROR('!1'!G397)),"",'!1'!G397)</f>
        <v/>
      </c>
    </row>
    <row r="396" spans="1:7" ht="12.75" customHeight="1" x14ac:dyDescent="0.2">
      <c r="A396" t="str">
        <f>IF(OR(ISBLANK('!1'!A401),ISERROR('!1'!A401)),"",'!1'!A401)</f>
        <v/>
      </c>
      <c r="B396" s="434">
        <f>IF(OR(ISBLANK('!1'!B398),ISERROR('!1'!B398)),"",'!1'!B398)</f>
        <v>384</v>
      </c>
      <c r="C396" s="424"/>
      <c r="D396" s="424"/>
      <c r="E396" s="391" t="str">
        <f>IF(OR(ISBLANK('!1'!E398),ISERROR('!1'!E398)),"",'!1'!E398)</f>
        <v/>
      </c>
      <c r="F396" t="str">
        <f>IF(OR(ISBLANK('!1'!F398),ISERROR('!1'!F398)),"",'!1'!F398)</f>
        <v/>
      </c>
      <c r="G396" t="str">
        <f>IF(OR(ISBLANK('!1'!G398),ISERROR('!1'!G398)),"",'!1'!G398)</f>
        <v/>
      </c>
    </row>
    <row r="397" spans="1:7" ht="12.75" customHeight="1" x14ac:dyDescent="0.2">
      <c r="A397" t="str">
        <f>IF(OR(ISBLANK('!1'!A402),ISERROR('!1'!A402)),"",'!1'!A402)</f>
        <v/>
      </c>
      <c r="B397" s="434">
        <f>IF(OR(ISBLANK('!1'!B399),ISERROR('!1'!B399)),"",'!1'!B399)</f>
        <v>385</v>
      </c>
      <c r="C397" s="424"/>
      <c r="D397" s="424"/>
      <c r="E397" s="391" t="str">
        <f>IF(OR(ISBLANK('!1'!E399),ISERROR('!1'!E399)),"",'!1'!E399)</f>
        <v/>
      </c>
      <c r="F397" t="str">
        <f>IF(OR(ISBLANK('!1'!F399),ISERROR('!1'!F399)),"",'!1'!F399)</f>
        <v/>
      </c>
      <c r="G397" t="str">
        <f>IF(OR(ISBLANK('!1'!G399),ISERROR('!1'!G399)),"",'!1'!G399)</f>
        <v/>
      </c>
    </row>
    <row r="398" spans="1:7" ht="12.75" customHeight="1" x14ac:dyDescent="0.2">
      <c r="A398" t="str">
        <f>IF(OR(ISBLANK('!1'!A403),ISERROR('!1'!A403)),"",'!1'!A403)</f>
        <v/>
      </c>
      <c r="B398" s="434">
        <f>IF(OR(ISBLANK('!1'!B400),ISERROR('!1'!B400)),"",'!1'!B400)</f>
        <v>386</v>
      </c>
      <c r="C398" s="424"/>
      <c r="D398" s="424"/>
      <c r="E398" s="391" t="str">
        <f>IF(OR(ISBLANK('!1'!E400),ISERROR('!1'!E400)),"",'!1'!E400)</f>
        <v/>
      </c>
      <c r="F398" t="str">
        <f>IF(OR(ISBLANK('!1'!F400),ISERROR('!1'!F400)),"",'!1'!F400)</f>
        <v/>
      </c>
      <c r="G398" t="str">
        <f>IF(OR(ISBLANK('!1'!G400),ISERROR('!1'!G400)),"",'!1'!G400)</f>
        <v/>
      </c>
    </row>
    <row r="399" spans="1:7" ht="12.75" customHeight="1" x14ac:dyDescent="0.2">
      <c r="A399" t="str">
        <f>IF(OR(ISBLANK('!1'!A404),ISERROR('!1'!A404)),"",'!1'!A404)</f>
        <v/>
      </c>
      <c r="B399" s="434">
        <f>IF(OR(ISBLANK('!1'!B401),ISERROR('!1'!B401)),"",'!1'!B401)</f>
        <v>387</v>
      </c>
      <c r="C399" s="424"/>
      <c r="D399" s="424"/>
      <c r="E399" s="391" t="str">
        <f>IF(OR(ISBLANK('!1'!E401),ISERROR('!1'!E401)),"",'!1'!E401)</f>
        <v/>
      </c>
      <c r="F399" t="str">
        <f>IF(OR(ISBLANK('!1'!F401),ISERROR('!1'!F401)),"",'!1'!F401)</f>
        <v/>
      </c>
      <c r="G399" t="str">
        <f>IF(OR(ISBLANK('!1'!G401),ISERROR('!1'!G401)),"",'!1'!G401)</f>
        <v/>
      </c>
    </row>
    <row r="400" spans="1:7" ht="12.75" customHeight="1" x14ac:dyDescent="0.2">
      <c r="A400" t="str">
        <f>IF(OR(ISBLANK('!1'!A405),ISERROR('!1'!A405)),"",'!1'!A405)</f>
        <v/>
      </c>
      <c r="B400" s="434">
        <f>IF(OR(ISBLANK('!1'!B402),ISERROR('!1'!B402)),"",'!1'!B402)</f>
        <v>388</v>
      </c>
      <c r="C400" s="424"/>
      <c r="D400" s="424"/>
      <c r="E400" s="391" t="str">
        <f>IF(OR(ISBLANK('!1'!E402),ISERROR('!1'!E402)),"",'!1'!E402)</f>
        <v/>
      </c>
      <c r="F400" t="str">
        <f>IF(OR(ISBLANK('!1'!F402),ISERROR('!1'!F402)),"",'!1'!F402)</f>
        <v/>
      </c>
      <c r="G400" t="str">
        <f>IF(OR(ISBLANK('!1'!G402),ISERROR('!1'!G402)),"",'!1'!G402)</f>
        <v/>
      </c>
    </row>
    <row r="401" spans="1:7" ht="12.75" customHeight="1" x14ac:dyDescent="0.2">
      <c r="A401" t="str">
        <f>IF(OR(ISBLANK('!1'!A406),ISERROR('!1'!A406)),"",'!1'!A406)</f>
        <v/>
      </c>
      <c r="B401" s="434">
        <f>IF(OR(ISBLANK('!1'!B403),ISERROR('!1'!B403)),"",'!1'!B403)</f>
        <v>389</v>
      </c>
      <c r="C401" s="424"/>
      <c r="D401" s="424"/>
      <c r="E401" s="391" t="str">
        <f>IF(OR(ISBLANK('!1'!E403),ISERROR('!1'!E403)),"",'!1'!E403)</f>
        <v/>
      </c>
      <c r="F401" t="str">
        <f>IF(OR(ISBLANK('!1'!F403),ISERROR('!1'!F403)),"",'!1'!F403)</f>
        <v/>
      </c>
      <c r="G401" t="str">
        <f>IF(OR(ISBLANK('!1'!G403),ISERROR('!1'!G403)),"",'!1'!G403)</f>
        <v/>
      </c>
    </row>
    <row r="402" spans="1:7" ht="12.75" customHeight="1" x14ac:dyDescent="0.2">
      <c r="A402" t="str">
        <f>IF(OR(ISBLANK('!1'!A407),ISERROR('!1'!A407)),"",'!1'!A407)</f>
        <v/>
      </c>
      <c r="B402" s="434">
        <f>IF(OR(ISBLANK('!1'!B404),ISERROR('!1'!B404)),"",'!1'!B404)</f>
        <v>390</v>
      </c>
      <c r="C402" s="424"/>
      <c r="D402" s="424"/>
      <c r="E402" s="391" t="str">
        <f>IF(OR(ISBLANK('!1'!E404),ISERROR('!1'!E404)),"",'!1'!E404)</f>
        <v/>
      </c>
      <c r="F402" t="str">
        <f>IF(OR(ISBLANK('!1'!F404),ISERROR('!1'!F404)),"",'!1'!F404)</f>
        <v/>
      </c>
      <c r="G402" t="str">
        <f>IF(OR(ISBLANK('!1'!G404),ISERROR('!1'!G404)),"",'!1'!G404)</f>
        <v/>
      </c>
    </row>
    <row r="403" spans="1:7" ht="12.75" customHeight="1" x14ac:dyDescent="0.2">
      <c r="A403" t="str">
        <f>IF(OR(ISBLANK('!1'!A408),ISERROR('!1'!A408)),"",'!1'!A408)</f>
        <v/>
      </c>
      <c r="B403" s="434">
        <f>IF(OR(ISBLANK('!1'!B405),ISERROR('!1'!B405)),"",'!1'!B405)</f>
        <v>391</v>
      </c>
      <c r="C403" s="424"/>
      <c r="D403" s="424"/>
      <c r="E403" s="391" t="str">
        <f>IF(OR(ISBLANK('!1'!E405),ISERROR('!1'!E405)),"",'!1'!E405)</f>
        <v/>
      </c>
      <c r="F403" t="str">
        <f>IF(OR(ISBLANK('!1'!F405),ISERROR('!1'!F405)),"",'!1'!F405)</f>
        <v/>
      </c>
      <c r="G403" t="str">
        <f>IF(OR(ISBLANK('!1'!G405),ISERROR('!1'!G405)),"",'!1'!G405)</f>
        <v/>
      </c>
    </row>
    <row r="404" spans="1:7" ht="12.75" customHeight="1" x14ac:dyDescent="0.2">
      <c r="A404" t="str">
        <f>IF(OR(ISBLANK('!1'!A409),ISERROR('!1'!A409)),"",'!1'!A409)</f>
        <v/>
      </c>
      <c r="B404" s="434">
        <f>IF(OR(ISBLANK('!1'!B406),ISERROR('!1'!B406)),"",'!1'!B406)</f>
        <v>392</v>
      </c>
      <c r="C404" s="424"/>
      <c r="D404" s="424"/>
      <c r="E404" s="391" t="str">
        <f>IF(OR(ISBLANK('!1'!E406),ISERROR('!1'!E406)),"",'!1'!E406)</f>
        <v/>
      </c>
      <c r="F404" t="str">
        <f>IF(OR(ISBLANK('!1'!F406),ISERROR('!1'!F406)),"",'!1'!F406)</f>
        <v/>
      </c>
      <c r="G404" t="str">
        <f>IF(OR(ISBLANK('!1'!G406),ISERROR('!1'!G406)),"",'!1'!G406)</f>
        <v/>
      </c>
    </row>
    <row r="405" spans="1:7" ht="12.75" customHeight="1" x14ac:dyDescent="0.2">
      <c r="A405" t="str">
        <f>IF(OR(ISBLANK('!1'!A410),ISERROR('!1'!A410)),"",'!1'!A410)</f>
        <v/>
      </c>
      <c r="B405" s="434">
        <f>IF(OR(ISBLANK('!1'!B407),ISERROR('!1'!B407)),"",'!1'!B407)</f>
        <v>393</v>
      </c>
      <c r="C405" s="424"/>
      <c r="D405" s="424"/>
      <c r="E405" s="391" t="str">
        <f>IF(OR(ISBLANK('!1'!E407),ISERROR('!1'!E407)),"",'!1'!E407)</f>
        <v/>
      </c>
      <c r="F405" t="str">
        <f>IF(OR(ISBLANK('!1'!F407),ISERROR('!1'!F407)),"",'!1'!F407)</f>
        <v/>
      </c>
      <c r="G405" t="str">
        <f>IF(OR(ISBLANK('!1'!G407),ISERROR('!1'!G407)),"",'!1'!G407)</f>
        <v/>
      </c>
    </row>
    <row r="406" spans="1:7" ht="12.75" customHeight="1" x14ac:dyDescent="0.2">
      <c r="A406" t="str">
        <f>IF(OR(ISBLANK('!1'!A411),ISERROR('!1'!A411)),"",'!1'!A411)</f>
        <v/>
      </c>
      <c r="B406" s="434">
        <f>IF(OR(ISBLANK('!1'!B408),ISERROR('!1'!B408)),"",'!1'!B408)</f>
        <v>394</v>
      </c>
      <c r="C406" s="424"/>
      <c r="D406" s="424"/>
      <c r="E406" s="391" t="str">
        <f>IF(OR(ISBLANK('!1'!E408),ISERROR('!1'!E408)),"",'!1'!E408)</f>
        <v/>
      </c>
      <c r="F406" t="str">
        <f>IF(OR(ISBLANK('!1'!F408),ISERROR('!1'!F408)),"",'!1'!F408)</f>
        <v/>
      </c>
      <c r="G406" t="str">
        <f>IF(OR(ISBLANK('!1'!G408),ISERROR('!1'!G408)),"",'!1'!G408)</f>
        <v/>
      </c>
    </row>
    <row r="407" spans="1:7" ht="12.75" customHeight="1" x14ac:dyDescent="0.2">
      <c r="A407" t="str">
        <f>IF(OR(ISBLANK('!1'!A412),ISERROR('!1'!A412)),"",'!1'!A412)</f>
        <v/>
      </c>
      <c r="B407" s="434">
        <f>IF(OR(ISBLANK('!1'!B409),ISERROR('!1'!B409)),"",'!1'!B409)</f>
        <v>395</v>
      </c>
      <c r="C407" s="424"/>
      <c r="D407" s="424"/>
      <c r="E407" s="391" t="str">
        <f>IF(OR(ISBLANK('!1'!E409),ISERROR('!1'!E409)),"",'!1'!E409)</f>
        <v/>
      </c>
      <c r="F407" t="str">
        <f>IF(OR(ISBLANK('!1'!F409),ISERROR('!1'!F409)),"",'!1'!F409)</f>
        <v/>
      </c>
      <c r="G407" t="str">
        <f>IF(OR(ISBLANK('!1'!G409),ISERROR('!1'!G409)),"",'!1'!G409)</f>
        <v/>
      </c>
    </row>
    <row r="408" spans="1:7" ht="12.75" customHeight="1" x14ac:dyDescent="0.2">
      <c r="A408" t="str">
        <f>IF(OR(ISBLANK('!1'!A413),ISERROR('!1'!A413)),"",'!1'!A413)</f>
        <v/>
      </c>
      <c r="B408" s="434">
        <f>IF(OR(ISBLANK('!1'!B410),ISERROR('!1'!B410)),"",'!1'!B410)</f>
        <v>396</v>
      </c>
      <c r="C408" s="424"/>
      <c r="D408" s="424"/>
      <c r="E408" s="391" t="str">
        <f>IF(OR(ISBLANK('!1'!E410),ISERROR('!1'!E410)),"",'!1'!E410)</f>
        <v/>
      </c>
      <c r="F408" t="str">
        <f>IF(OR(ISBLANK('!1'!F410),ISERROR('!1'!F410)),"",'!1'!F410)</f>
        <v/>
      </c>
      <c r="G408" t="str">
        <f>IF(OR(ISBLANK('!1'!G410),ISERROR('!1'!G410)),"",'!1'!G410)</f>
        <v/>
      </c>
    </row>
    <row r="409" spans="1:7" ht="12.75" customHeight="1" x14ac:dyDescent="0.2">
      <c r="A409" t="str">
        <f>IF(OR(ISBLANK('!1'!A414),ISERROR('!1'!A414)),"",'!1'!A414)</f>
        <v/>
      </c>
      <c r="B409" s="434">
        <f>IF(OR(ISBLANK('!1'!B411),ISERROR('!1'!B411)),"",'!1'!B411)</f>
        <v>397</v>
      </c>
      <c r="C409" s="424"/>
      <c r="D409" s="424"/>
      <c r="E409" s="391" t="str">
        <f>IF(OR(ISBLANK('!1'!E411),ISERROR('!1'!E411)),"",'!1'!E411)</f>
        <v/>
      </c>
      <c r="F409" t="str">
        <f>IF(OR(ISBLANK('!1'!F411),ISERROR('!1'!F411)),"",'!1'!F411)</f>
        <v/>
      </c>
      <c r="G409" t="str">
        <f>IF(OR(ISBLANK('!1'!G411),ISERROR('!1'!G411)),"",'!1'!G411)</f>
        <v/>
      </c>
    </row>
    <row r="410" spans="1:7" ht="12.75" customHeight="1" x14ac:dyDescent="0.2">
      <c r="A410" t="str">
        <f>IF(OR(ISBLANK('!1'!A415),ISERROR('!1'!A415)),"",'!1'!A415)</f>
        <v/>
      </c>
      <c r="B410" s="434">
        <f>IF(OR(ISBLANK('!1'!B412),ISERROR('!1'!B412)),"",'!1'!B412)</f>
        <v>398</v>
      </c>
      <c r="C410" s="424"/>
      <c r="D410" s="424"/>
      <c r="E410" s="391" t="str">
        <f>IF(OR(ISBLANK('!1'!E412),ISERROR('!1'!E412)),"",'!1'!E412)</f>
        <v/>
      </c>
      <c r="F410" t="str">
        <f>IF(OR(ISBLANK('!1'!F412),ISERROR('!1'!F412)),"",'!1'!F412)</f>
        <v/>
      </c>
      <c r="G410" t="str">
        <f>IF(OR(ISBLANK('!1'!G412),ISERROR('!1'!G412)),"",'!1'!G412)</f>
        <v/>
      </c>
    </row>
    <row r="411" spans="1:7" ht="12.75" customHeight="1" x14ac:dyDescent="0.2">
      <c r="A411" t="str">
        <f>IF(OR(ISBLANK('!1'!A416),ISERROR('!1'!A416)),"",'!1'!A416)</f>
        <v/>
      </c>
      <c r="B411" s="434">
        <f>IF(OR(ISBLANK('!1'!B413),ISERROR('!1'!B413)),"",'!1'!B413)</f>
        <v>399</v>
      </c>
      <c r="C411" s="424"/>
      <c r="D411" s="424"/>
      <c r="E411" s="391" t="str">
        <f>IF(OR(ISBLANK('!1'!E413),ISERROR('!1'!E413)),"",'!1'!E413)</f>
        <v/>
      </c>
      <c r="F411" t="str">
        <f>IF(OR(ISBLANK('!1'!F413),ISERROR('!1'!F413)),"",'!1'!F413)</f>
        <v/>
      </c>
      <c r="G411" t="str">
        <f>IF(OR(ISBLANK('!1'!G413),ISERROR('!1'!G413)),"",'!1'!G413)</f>
        <v/>
      </c>
    </row>
    <row r="412" spans="1:7" ht="12.75" customHeight="1" x14ac:dyDescent="0.2">
      <c r="A412" t="str">
        <f>IF(OR(ISBLANK('!1'!A417),ISERROR('!1'!A417)),"",'!1'!A417)</f>
        <v/>
      </c>
      <c r="B412" s="434">
        <f>IF(OR(ISBLANK('!1'!B414),ISERROR('!1'!B414)),"",'!1'!B414)</f>
        <v>400</v>
      </c>
      <c r="C412" s="424"/>
      <c r="D412" s="424"/>
      <c r="E412" s="391" t="str">
        <f>IF(OR(ISBLANK('!1'!E414),ISERROR('!1'!E414)),"",'!1'!E414)</f>
        <v/>
      </c>
      <c r="F412" t="str">
        <f>IF(OR(ISBLANK('!1'!F414),ISERROR('!1'!F414)),"",'!1'!F414)</f>
        <v/>
      </c>
      <c r="G412" t="str">
        <f>IF(OR(ISBLANK('!1'!G414),ISERROR('!1'!G414)),"",'!1'!G414)</f>
        <v/>
      </c>
    </row>
    <row r="413" spans="1:7" ht="12.75" customHeight="1" x14ac:dyDescent="0.2">
      <c r="A413" t="str">
        <f>IF(OR(ISBLANK('!1'!A418),ISERROR('!1'!A418)),"",'!1'!A418)</f>
        <v/>
      </c>
      <c r="B413" s="434">
        <f>IF(OR(ISBLANK('!1'!B415),ISERROR('!1'!B415)),"",'!1'!B415)</f>
        <v>401</v>
      </c>
      <c r="C413" s="424"/>
      <c r="D413" s="424"/>
      <c r="E413" s="391" t="str">
        <f>IF(OR(ISBLANK('!1'!E415),ISERROR('!1'!E415)),"",'!1'!E415)</f>
        <v/>
      </c>
      <c r="F413" t="str">
        <f>IF(OR(ISBLANK('!1'!F415),ISERROR('!1'!F415)),"",'!1'!F415)</f>
        <v/>
      </c>
      <c r="G413" t="str">
        <f>IF(OR(ISBLANK('!1'!G415),ISERROR('!1'!G415)),"",'!1'!G415)</f>
        <v/>
      </c>
    </row>
    <row r="414" spans="1:7" ht="12.75" customHeight="1" x14ac:dyDescent="0.2">
      <c r="A414" t="str">
        <f>IF(OR(ISBLANK('!1'!A419),ISERROR('!1'!A419)),"",'!1'!A419)</f>
        <v/>
      </c>
      <c r="B414" s="434">
        <f>IF(OR(ISBLANK('!1'!B416),ISERROR('!1'!B416)),"",'!1'!B416)</f>
        <v>402</v>
      </c>
      <c r="C414" s="424"/>
      <c r="D414" s="424"/>
      <c r="E414" s="391" t="str">
        <f>IF(OR(ISBLANK('!1'!E416),ISERROR('!1'!E416)),"",'!1'!E416)</f>
        <v/>
      </c>
      <c r="F414" t="str">
        <f>IF(OR(ISBLANK('!1'!F416),ISERROR('!1'!F416)),"",'!1'!F416)</f>
        <v/>
      </c>
      <c r="G414" t="str">
        <f>IF(OR(ISBLANK('!1'!G416),ISERROR('!1'!G416)),"",'!1'!G416)</f>
        <v/>
      </c>
    </row>
    <row r="415" spans="1:7" ht="12.75" customHeight="1" x14ac:dyDescent="0.2">
      <c r="A415" t="str">
        <f>IF(OR(ISBLANK('!1'!A420),ISERROR('!1'!A420)),"",'!1'!A420)</f>
        <v/>
      </c>
      <c r="B415" s="434">
        <f>IF(OR(ISBLANK('!1'!B417),ISERROR('!1'!B417)),"",'!1'!B417)</f>
        <v>403</v>
      </c>
      <c r="C415" s="424"/>
      <c r="D415" s="424"/>
      <c r="E415" s="391" t="str">
        <f>IF(OR(ISBLANK('!1'!E417),ISERROR('!1'!E417)),"",'!1'!E417)</f>
        <v/>
      </c>
      <c r="F415" t="str">
        <f>IF(OR(ISBLANK('!1'!F417),ISERROR('!1'!F417)),"",'!1'!F417)</f>
        <v/>
      </c>
      <c r="G415" t="str">
        <f>IF(OR(ISBLANK('!1'!G417),ISERROR('!1'!G417)),"",'!1'!G417)</f>
        <v/>
      </c>
    </row>
    <row r="416" spans="1:7" ht="12.75" customHeight="1" x14ac:dyDescent="0.2">
      <c r="A416" t="str">
        <f>IF(OR(ISBLANK('!1'!A421),ISERROR('!1'!A421)),"",'!1'!A421)</f>
        <v/>
      </c>
      <c r="B416" s="434">
        <f>IF(OR(ISBLANK('!1'!B418),ISERROR('!1'!B418)),"",'!1'!B418)</f>
        <v>404</v>
      </c>
      <c r="C416" s="424"/>
      <c r="D416" s="424"/>
      <c r="E416" s="391" t="str">
        <f>IF(OR(ISBLANK('!1'!E418),ISERROR('!1'!E418)),"",'!1'!E418)</f>
        <v/>
      </c>
      <c r="F416" t="str">
        <f>IF(OR(ISBLANK('!1'!F418),ISERROR('!1'!F418)),"",'!1'!F418)</f>
        <v/>
      </c>
      <c r="G416" t="str">
        <f>IF(OR(ISBLANK('!1'!G418),ISERROR('!1'!G418)),"",'!1'!G418)</f>
        <v/>
      </c>
    </row>
    <row r="417" spans="1:7" ht="12.75" customHeight="1" x14ac:dyDescent="0.2">
      <c r="A417" t="str">
        <f>IF(OR(ISBLANK('!1'!A422),ISERROR('!1'!A422)),"",'!1'!A422)</f>
        <v/>
      </c>
      <c r="B417" s="434">
        <f>IF(OR(ISBLANK('!1'!B419),ISERROR('!1'!B419)),"",'!1'!B419)</f>
        <v>405</v>
      </c>
      <c r="C417" s="424"/>
      <c r="D417" s="424"/>
      <c r="E417" s="391" t="str">
        <f>IF(OR(ISBLANK('!1'!E419),ISERROR('!1'!E419)),"",'!1'!E419)</f>
        <v/>
      </c>
      <c r="F417" t="str">
        <f>IF(OR(ISBLANK('!1'!F419),ISERROR('!1'!F419)),"",'!1'!F419)</f>
        <v/>
      </c>
      <c r="G417" t="str">
        <f>IF(OR(ISBLANK('!1'!G419),ISERROR('!1'!G419)),"",'!1'!G419)</f>
        <v/>
      </c>
    </row>
    <row r="418" spans="1:7" ht="12.75" customHeight="1" x14ac:dyDescent="0.2">
      <c r="A418" t="str">
        <f>IF(OR(ISBLANK('!1'!A423),ISERROR('!1'!A423)),"",'!1'!A423)</f>
        <v/>
      </c>
      <c r="B418" s="434">
        <f>IF(OR(ISBLANK('!1'!B420),ISERROR('!1'!B420)),"",'!1'!B420)</f>
        <v>406</v>
      </c>
      <c r="C418" s="424"/>
      <c r="D418" s="424"/>
      <c r="E418" s="391" t="str">
        <f>IF(OR(ISBLANK('!1'!E420),ISERROR('!1'!E420)),"",'!1'!E420)</f>
        <v/>
      </c>
      <c r="F418" t="str">
        <f>IF(OR(ISBLANK('!1'!F420),ISERROR('!1'!F420)),"",'!1'!F420)</f>
        <v/>
      </c>
      <c r="G418" t="str">
        <f>IF(OR(ISBLANK('!1'!G420),ISERROR('!1'!G420)),"",'!1'!G420)</f>
        <v/>
      </c>
    </row>
    <row r="419" spans="1:7" ht="12.75" customHeight="1" x14ac:dyDescent="0.2">
      <c r="A419" t="str">
        <f>IF(OR(ISBLANK('!1'!A424),ISERROR('!1'!A424)),"",'!1'!A424)</f>
        <v/>
      </c>
      <c r="B419" s="434">
        <f>IF(OR(ISBLANK('!1'!B421),ISERROR('!1'!B421)),"",'!1'!B421)</f>
        <v>407</v>
      </c>
      <c r="C419" s="424"/>
      <c r="D419" s="424"/>
      <c r="E419" s="391" t="str">
        <f>IF(OR(ISBLANK('!1'!E421),ISERROR('!1'!E421)),"",'!1'!E421)</f>
        <v/>
      </c>
      <c r="F419" t="str">
        <f>IF(OR(ISBLANK('!1'!F421),ISERROR('!1'!F421)),"",'!1'!F421)</f>
        <v/>
      </c>
      <c r="G419" t="str">
        <f>IF(OR(ISBLANK('!1'!G421),ISERROR('!1'!G421)),"",'!1'!G421)</f>
        <v/>
      </c>
    </row>
    <row r="420" spans="1:7" ht="12.75" customHeight="1" x14ac:dyDescent="0.2">
      <c r="A420" t="str">
        <f>IF(OR(ISBLANK('!1'!A425),ISERROR('!1'!A425)),"",'!1'!A425)</f>
        <v/>
      </c>
      <c r="B420" s="434">
        <f>IF(OR(ISBLANK('!1'!B422),ISERROR('!1'!B422)),"",'!1'!B422)</f>
        <v>408</v>
      </c>
      <c r="C420" s="424"/>
      <c r="D420" s="424"/>
      <c r="E420" s="391" t="str">
        <f>IF(OR(ISBLANK('!1'!E422),ISERROR('!1'!E422)),"",'!1'!E422)</f>
        <v/>
      </c>
      <c r="F420" t="str">
        <f>IF(OR(ISBLANK('!1'!F422),ISERROR('!1'!F422)),"",'!1'!F422)</f>
        <v/>
      </c>
      <c r="G420" t="str">
        <f>IF(OR(ISBLANK('!1'!G422),ISERROR('!1'!G422)),"",'!1'!G422)</f>
        <v/>
      </c>
    </row>
    <row r="421" spans="1:7" ht="12.75" customHeight="1" x14ac:dyDescent="0.2">
      <c r="A421" t="str">
        <f>IF(OR(ISBLANK('!1'!A426),ISERROR('!1'!A426)),"",'!1'!A426)</f>
        <v/>
      </c>
      <c r="B421" s="434">
        <f>IF(OR(ISBLANK('!1'!B423),ISERROR('!1'!B423)),"",'!1'!B423)</f>
        <v>409</v>
      </c>
      <c r="C421" s="424"/>
      <c r="D421" s="424"/>
      <c r="E421" s="391" t="str">
        <f>IF(OR(ISBLANK('!1'!E423),ISERROR('!1'!E423)),"",'!1'!E423)</f>
        <v/>
      </c>
      <c r="F421" t="str">
        <f>IF(OR(ISBLANK('!1'!F423),ISERROR('!1'!F423)),"",'!1'!F423)</f>
        <v/>
      </c>
      <c r="G421" t="str">
        <f>IF(OR(ISBLANK('!1'!G423),ISERROR('!1'!G423)),"",'!1'!G423)</f>
        <v/>
      </c>
    </row>
    <row r="422" spans="1:7" ht="12.75" customHeight="1" x14ac:dyDescent="0.2">
      <c r="A422" t="str">
        <f>IF(OR(ISBLANK('!1'!A427),ISERROR('!1'!A427)),"",'!1'!A427)</f>
        <v/>
      </c>
      <c r="B422" s="434">
        <f>IF(OR(ISBLANK('!1'!B424),ISERROR('!1'!B424)),"",'!1'!B424)</f>
        <v>410</v>
      </c>
      <c r="C422" s="424"/>
      <c r="D422" s="424"/>
      <c r="E422" s="391" t="str">
        <f>IF(OR(ISBLANK('!1'!E424),ISERROR('!1'!E424)),"",'!1'!E424)</f>
        <v/>
      </c>
      <c r="F422" t="str">
        <f>IF(OR(ISBLANK('!1'!F424),ISERROR('!1'!F424)),"",'!1'!F424)</f>
        <v/>
      </c>
      <c r="G422" t="str">
        <f>IF(OR(ISBLANK('!1'!G424),ISERROR('!1'!G424)),"",'!1'!G424)</f>
        <v/>
      </c>
    </row>
    <row r="423" spans="1:7" ht="12.75" customHeight="1" x14ac:dyDescent="0.2">
      <c r="A423" t="str">
        <f>IF(OR(ISBLANK('!1'!A428),ISERROR('!1'!A428)),"",'!1'!A428)</f>
        <v/>
      </c>
      <c r="B423" s="434">
        <f>IF(OR(ISBLANK('!1'!B425),ISERROR('!1'!B425)),"",'!1'!B425)</f>
        <v>411</v>
      </c>
      <c r="C423" s="424"/>
      <c r="D423" s="424"/>
      <c r="E423" s="391" t="str">
        <f>IF(OR(ISBLANK('!1'!E425),ISERROR('!1'!E425)),"",'!1'!E425)</f>
        <v/>
      </c>
      <c r="F423" t="str">
        <f>IF(OR(ISBLANK('!1'!F425),ISERROR('!1'!F425)),"",'!1'!F425)</f>
        <v/>
      </c>
      <c r="G423" t="str">
        <f>IF(OR(ISBLANK('!1'!G425),ISERROR('!1'!G425)),"",'!1'!G425)</f>
        <v/>
      </c>
    </row>
    <row r="424" spans="1:7" ht="12.75" customHeight="1" x14ac:dyDescent="0.2">
      <c r="A424" t="str">
        <f>IF(OR(ISBLANK('!1'!A429),ISERROR('!1'!A429)),"",'!1'!A429)</f>
        <v/>
      </c>
      <c r="B424" s="434">
        <f>IF(OR(ISBLANK('!1'!B426),ISERROR('!1'!B426)),"",'!1'!B426)</f>
        <v>412</v>
      </c>
      <c r="C424" s="424"/>
      <c r="D424" s="424"/>
      <c r="E424" s="391" t="str">
        <f>IF(OR(ISBLANK('!1'!E426),ISERROR('!1'!E426)),"",'!1'!E426)</f>
        <v/>
      </c>
      <c r="F424" t="str">
        <f>IF(OR(ISBLANK('!1'!F426),ISERROR('!1'!F426)),"",'!1'!F426)</f>
        <v/>
      </c>
      <c r="G424" t="str">
        <f>IF(OR(ISBLANK('!1'!G426),ISERROR('!1'!G426)),"",'!1'!G426)</f>
        <v/>
      </c>
    </row>
    <row r="425" spans="1:7" ht="12.75" customHeight="1" x14ac:dyDescent="0.2">
      <c r="A425" t="str">
        <f>IF(OR(ISBLANK('!1'!A430),ISERROR('!1'!A430)),"",'!1'!A430)</f>
        <v/>
      </c>
      <c r="B425" s="434">
        <f>IF(OR(ISBLANK('!1'!B427),ISERROR('!1'!B427)),"",'!1'!B427)</f>
        <v>413</v>
      </c>
      <c r="C425" s="424"/>
      <c r="D425" s="424"/>
      <c r="E425" s="391" t="str">
        <f>IF(OR(ISBLANK('!1'!E427),ISERROR('!1'!E427)),"",'!1'!E427)</f>
        <v/>
      </c>
      <c r="F425" t="str">
        <f>IF(OR(ISBLANK('!1'!F427),ISERROR('!1'!F427)),"",'!1'!F427)</f>
        <v/>
      </c>
      <c r="G425" t="str">
        <f>IF(OR(ISBLANK('!1'!G427),ISERROR('!1'!G427)),"",'!1'!G427)</f>
        <v/>
      </c>
    </row>
    <row r="426" spans="1:7" ht="12.75" customHeight="1" x14ac:dyDescent="0.2">
      <c r="A426" t="str">
        <f>IF(OR(ISBLANK('!1'!A431),ISERROR('!1'!A431)),"",'!1'!A431)</f>
        <v/>
      </c>
      <c r="B426" s="434">
        <f>IF(OR(ISBLANK('!1'!B428),ISERROR('!1'!B428)),"",'!1'!B428)</f>
        <v>414</v>
      </c>
      <c r="C426" s="424"/>
      <c r="D426" s="424"/>
      <c r="E426" s="391" t="str">
        <f>IF(OR(ISBLANK('!1'!E428),ISERROR('!1'!E428)),"",'!1'!E428)</f>
        <v/>
      </c>
      <c r="F426" t="str">
        <f>IF(OR(ISBLANK('!1'!F428),ISERROR('!1'!F428)),"",'!1'!F428)</f>
        <v/>
      </c>
      <c r="G426" t="str">
        <f>IF(OR(ISBLANK('!1'!G428),ISERROR('!1'!G428)),"",'!1'!G428)</f>
        <v/>
      </c>
    </row>
    <row r="427" spans="1:7" ht="12.75" customHeight="1" x14ac:dyDescent="0.2">
      <c r="A427" t="str">
        <f>IF(OR(ISBLANK('!1'!A432),ISERROR('!1'!A432)),"",'!1'!A432)</f>
        <v/>
      </c>
      <c r="B427" s="434">
        <f>IF(OR(ISBLANK('!1'!B429),ISERROR('!1'!B429)),"",'!1'!B429)</f>
        <v>415</v>
      </c>
      <c r="C427" s="424"/>
      <c r="D427" s="424"/>
      <c r="E427" s="391" t="str">
        <f>IF(OR(ISBLANK('!1'!E429),ISERROR('!1'!E429)),"",'!1'!E429)</f>
        <v/>
      </c>
      <c r="F427" t="str">
        <f>IF(OR(ISBLANK('!1'!F429),ISERROR('!1'!F429)),"",'!1'!F429)</f>
        <v/>
      </c>
      <c r="G427" t="str">
        <f>IF(OR(ISBLANK('!1'!G429),ISERROR('!1'!G429)),"",'!1'!G429)</f>
        <v/>
      </c>
    </row>
    <row r="428" spans="1:7" ht="12.75" customHeight="1" x14ac:dyDescent="0.2">
      <c r="A428" t="str">
        <f>IF(OR(ISBLANK('!1'!A433),ISERROR('!1'!A433)),"",'!1'!A433)</f>
        <v/>
      </c>
      <c r="B428" s="434">
        <f>IF(OR(ISBLANK('!1'!B430),ISERROR('!1'!B430)),"",'!1'!B430)</f>
        <v>416</v>
      </c>
      <c r="C428" s="424"/>
      <c r="D428" s="424"/>
      <c r="E428" s="391" t="str">
        <f>IF(OR(ISBLANK('!1'!E430),ISERROR('!1'!E430)),"",'!1'!E430)</f>
        <v/>
      </c>
      <c r="F428" t="str">
        <f>IF(OR(ISBLANK('!1'!F430),ISERROR('!1'!F430)),"",'!1'!F430)</f>
        <v/>
      </c>
      <c r="G428" t="str">
        <f>IF(OR(ISBLANK('!1'!G430),ISERROR('!1'!G430)),"",'!1'!G430)</f>
        <v/>
      </c>
    </row>
    <row r="429" spans="1:7" ht="12.75" customHeight="1" x14ac:dyDescent="0.2">
      <c r="A429" t="str">
        <f>IF(OR(ISBLANK('!1'!A434),ISERROR('!1'!A434)),"",'!1'!A434)</f>
        <v/>
      </c>
      <c r="B429" s="434">
        <f>IF(OR(ISBLANK('!1'!B431),ISERROR('!1'!B431)),"",'!1'!B431)</f>
        <v>417</v>
      </c>
      <c r="C429" s="424"/>
      <c r="D429" s="424"/>
      <c r="E429" s="391" t="str">
        <f>IF(OR(ISBLANK('!1'!E431),ISERROR('!1'!E431)),"",'!1'!E431)</f>
        <v/>
      </c>
      <c r="F429" t="str">
        <f>IF(OR(ISBLANK('!1'!F431),ISERROR('!1'!F431)),"",'!1'!F431)</f>
        <v/>
      </c>
      <c r="G429" t="str">
        <f>IF(OR(ISBLANK('!1'!G431),ISERROR('!1'!G431)),"",'!1'!G431)</f>
        <v/>
      </c>
    </row>
    <row r="430" spans="1:7" ht="12.75" customHeight="1" x14ac:dyDescent="0.2">
      <c r="A430" t="str">
        <f>IF(OR(ISBLANK('!1'!A435),ISERROR('!1'!A435)),"",'!1'!A435)</f>
        <v/>
      </c>
      <c r="B430" s="434">
        <f>IF(OR(ISBLANK('!1'!B432),ISERROR('!1'!B432)),"",'!1'!B432)</f>
        <v>418</v>
      </c>
      <c r="C430" s="424"/>
      <c r="D430" s="424"/>
      <c r="E430" s="391" t="str">
        <f>IF(OR(ISBLANK('!1'!E432),ISERROR('!1'!E432)),"",'!1'!E432)</f>
        <v/>
      </c>
      <c r="F430" t="str">
        <f>IF(OR(ISBLANK('!1'!F432),ISERROR('!1'!F432)),"",'!1'!F432)</f>
        <v/>
      </c>
      <c r="G430" t="str">
        <f>IF(OR(ISBLANK('!1'!G432),ISERROR('!1'!G432)),"",'!1'!G432)</f>
        <v/>
      </c>
    </row>
    <row r="431" spans="1:7" ht="12.75" customHeight="1" x14ac:dyDescent="0.2">
      <c r="A431" t="str">
        <f>IF(OR(ISBLANK('!1'!A436),ISERROR('!1'!A436)),"",'!1'!A436)</f>
        <v/>
      </c>
      <c r="B431" s="434">
        <f>IF(OR(ISBLANK('!1'!B433),ISERROR('!1'!B433)),"",'!1'!B433)</f>
        <v>419</v>
      </c>
      <c r="C431" s="424"/>
      <c r="D431" s="424"/>
      <c r="E431" s="391" t="str">
        <f>IF(OR(ISBLANK('!1'!E433),ISERROR('!1'!E433)),"",'!1'!E433)</f>
        <v/>
      </c>
      <c r="F431" t="str">
        <f>IF(OR(ISBLANK('!1'!F433),ISERROR('!1'!F433)),"",'!1'!F433)</f>
        <v/>
      </c>
      <c r="G431" t="str">
        <f>IF(OR(ISBLANK('!1'!G433),ISERROR('!1'!G433)),"",'!1'!G433)</f>
        <v/>
      </c>
    </row>
    <row r="432" spans="1:7" ht="12.75" customHeight="1" x14ac:dyDescent="0.2">
      <c r="A432" t="str">
        <f>IF(OR(ISBLANK('!1'!A437),ISERROR('!1'!A437)),"",'!1'!A437)</f>
        <v/>
      </c>
      <c r="B432" s="434">
        <f>IF(OR(ISBLANK('!1'!B434),ISERROR('!1'!B434)),"",'!1'!B434)</f>
        <v>420</v>
      </c>
      <c r="C432" s="424"/>
      <c r="D432" s="424"/>
      <c r="E432" s="391" t="str">
        <f>IF(OR(ISBLANK('!1'!E434),ISERROR('!1'!E434)),"",'!1'!E434)</f>
        <v/>
      </c>
      <c r="F432" t="str">
        <f>IF(OR(ISBLANK('!1'!F434),ISERROR('!1'!F434)),"",'!1'!F434)</f>
        <v/>
      </c>
      <c r="G432" t="str">
        <f>IF(OR(ISBLANK('!1'!G434),ISERROR('!1'!G434)),"",'!1'!G434)</f>
        <v/>
      </c>
    </row>
    <row r="433" spans="1:7" ht="12.75" customHeight="1" x14ac:dyDescent="0.2">
      <c r="A433" t="str">
        <f>IF(OR(ISBLANK('!1'!A438),ISERROR('!1'!A438)),"",'!1'!A438)</f>
        <v/>
      </c>
      <c r="B433" s="434">
        <f>IF(OR(ISBLANK('!1'!B435),ISERROR('!1'!B435)),"",'!1'!B435)</f>
        <v>421</v>
      </c>
      <c r="C433" s="424"/>
      <c r="D433" s="424"/>
      <c r="E433" s="391" t="str">
        <f>IF(OR(ISBLANK('!1'!E435),ISERROR('!1'!E435)),"",'!1'!E435)</f>
        <v/>
      </c>
      <c r="F433" t="str">
        <f>IF(OR(ISBLANK('!1'!F435),ISERROR('!1'!F435)),"",'!1'!F435)</f>
        <v/>
      </c>
      <c r="G433" t="str">
        <f>IF(OR(ISBLANK('!1'!G435),ISERROR('!1'!G435)),"",'!1'!G435)</f>
        <v/>
      </c>
    </row>
    <row r="434" spans="1:7" ht="12.75" customHeight="1" x14ac:dyDescent="0.2">
      <c r="A434" t="str">
        <f>IF(OR(ISBLANK('!1'!A439),ISERROR('!1'!A439)),"",'!1'!A439)</f>
        <v/>
      </c>
      <c r="B434" s="434">
        <f>IF(OR(ISBLANK('!1'!B436),ISERROR('!1'!B436)),"",'!1'!B436)</f>
        <v>422</v>
      </c>
      <c r="C434" s="424"/>
      <c r="D434" s="424"/>
      <c r="E434" s="391" t="str">
        <f>IF(OR(ISBLANK('!1'!E436),ISERROR('!1'!E436)),"",'!1'!E436)</f>
        <v/>
      </c>
      <c r="F434" t="str">
        <f>IF(OR(ISBLANK('!1'!F436),ISERROR('!1'!F436)),"",'!1'!F436)</f>
        <v/>
      </c>
      <c r="G434" t="str">
        <f>IF(OR(ISBLANK('!1'!G436),ISERROR('!1'!G436)),"",'!1'!G436)</f>
        <v/>
      </c>
    </row>
    <row r="435" spans="1:7" ht="12.75" customHeight="1" x14ac:dyDescent="0.2">
      <c r="A435" t="str">
        <f>IF(OR(ISBLANK('!1'!A440),ISERROR('!1'!A440)),"",'!1'!A440)</f>
        <v/>
      </c>
      <c r="B435" s="434">
        <f>IF(OR(ISBLANK('!1'!B437),ISERROR('!1'!B437)),"",'!1'!B437)</f>
        <v>423</v>
      </c>
      <c r="C435" s="424"/>
      <c r="D435" s="424"/>
      <c r="E435" s="391" t="str">
        <f>IF(OR(ISBLANK('!1'!E437),ISERROR('!1'!E437)),"",'!1'!E437)</f>
        <v/>
      </c>
      <c r="F435" t="str">
        <f>IF(OR(ISBLANK('!1'!F437),ISERROR('!1'!F437)),"",'!1'!F437)</f>
        <v/>
      </c>
      <c r="G435" t="str">
        <f>IF(OR(ISBLANK('!1'!G437),ISERROR('!1'!G437)),"",'!1'!G437)</f>
        <v/>
      </c>
    </row>
    <row r="436" spans="1:7" ht="12.75" customHeight="1" x14ac:dyDescent="0.2">
      <c r="A436" t="str">
        <f>IF(OR(ISBLANK('!1'!A441),ISERROR('!1'!A441)),"",'!1'!A441)</f>
        <v/>
      </c>
      <c r="B436" s="434">
        <f>IF(OR(ISBLANK('!1'!B438),ISERROR('!1'!B438)),"",'!1'!B438)</f>
        <v>424</v>
      </c>
      <c r="C436" s="424"/>
      <c r="D436" s="424"/>
      <c r="E436" s="391" t="str">
        <f>IF(OR(ISBLANK('!1'!E438),ISERROR('!1'!E438)),"",'!1'!E438)</f>
        <v/>
      </c>
      <c r="F436" t="str">
        <f>IF(OR(ISBLANK('!1'!F438),ISERROR('!1'!F438)),"",'!1'!F438)</f>
        <v/>
      </c>
      <c r="G436" t="str">
        <f>IF(OR(ISBLANK('!1'!G438),ISERROR('!1'!G438)),"",'!1'!G438)</f>
        <v/>
      </c>
    </row>
    <row r="437" spans="1:7" ht="12.75" customHeight="1" x14ac:dyDescent="0.2">
      <c r="A437" t="str">
        <f>IF(OR(ISBLANK('!1'!A442),ISERROR('!1'!A442)),"",'!1'!A442)</f>
        <v/>
      </c>
      <c r="B437" s="434">
        <f>IF(OR(ISBLANK('!1'!B439),ISERROR('!1'!B439)),"",'!1'!B439)</f>
        <v>425</v>
      </c>
      <c r="C437" s="424"/>
      <c r="D437" s="424"/>
      <c r="E437" s="391" t="str">
        <f>IF(OR(ISBLANK('!1'!E439),ISERROR('!1'!E439)),"",'!1'!E439)</f>
        <v/>
      </c>
      <c r="F437" t="str">
        <f>IF(OR(ISBLANK('!1'!F439),ISERROR('!1'!F439)),"",'!1'!F439)</f>
        <v/>
      </c>
      <c r="G437" t="str">
        <f>IF(OR(ISBLANK('!1'!G439),ISERROR('!1'!G439)),"",'!1'!G439)</f>
        <v/>
      </c>
    </row>
    <row r="438" spans="1:7" ht="12.75" customHeight="1" x14ac:dyDescent="0.2">
      <c r="A438" t="str">
        <f>IF(OR(ISBLANK('!1'!A443),ISERROR('!1'!A443)),"",'!1'!A443)</f>
        <v/>
      </c>
      <c r="B438" s="434">
        <f>IF(OR(ISBLANK('!1'!B440),ISERROR('!1'!B440)),"",'!1'!B440)</f>
        <v>426</v>
      </c>
      <c r="C438" s="424"/>
      <c r="D438" s="424"/>
      <c r="E438" s="391" t="str">
        <f>IF(OR(ISBLANK('!1'!E440),ISERROR('!1'!E440)),"",'!1'!E440)</f>
        <v/>
      </c>
      <c r="F438" t="str">
        <f>IF(OR(ISBLANK('!1'!F440),ISERROR('!1'!F440)),"",'!1'!F440)</f>
        <v/>
      </c>
      <c r="G438" t="str">
        <f>IF(OR(ISBLANK('!1'!G440),ISERROR('!1'!G440)),"",'!1'!G440)</f>
        <v/>
      </c>
    </row>
    <row r="439" spans="1:7" ht="12.75" customHeight="1" x14ac:dyDescent="0.2">
      <c r="A439" t="str">
        <f>IF(OR(ISBLANK('!1'!A444),ISERROR('!1'!A444)),"",'!1'!A444)</f>
        <v/>
      </c>
      <c r="B439" s="434">
        <f>IF(OR(ISBLANK('!1'!B441),ISERROR('!1'!B441)),"",'!1'!B441)</f>
        <v>427</v>
      </c>
      <c r="C439" s="424"/>
      <c r="D439" s="424"/>
      <c r="E439" s="391" t="str">
        <f>IF(OR(ISBLANK('!1'!E441),ISERROR('!1'!E441)),"",'!1'!E441)</f>
        <v/>
      </c>
      <c r="F439" t="str">
        <f>IF(OR(ISBLANK('!1'!F441),ISERROR('!1'!F441)),"",'!1'!F441)</f>
        <v/>
      </c>
      <c r="G439" t="str">
        <f>IF(OR(ISBLANK('!1'!G441),ISERROR('!1'!G441)),"",'!1'!G441)</f>
        <v/>
      </c>
    </row>
    <row r="440" spans="1:7" ht="12.75" customHeight="1" x14ac:dyDescent="0.2">
      <c r="A440" t="str">
        <f>IF(OR(ISBLANK('!1'!A445),ISERROR('!1'!A445)),"",'!1'!A445)</f>
        <v/>
      </c>
      <c r="B440" s="434">
        <f>IF(OR(ISBLANK('!1'!B442),ISERROR('!1'!B442)),"",'!1'!B442)</f>
        <v>428</v>
      </c>
      <c r="C440" s="424"/>
      <c r="D440" s="424"/>
      <c r="E440" s="391" t="str">
        <f>IF(OR(ISBLANK('!1'!E442),ISERROR('!1'!E442)),"",'!1'!E442)</f>
        <v/>
      </c>
      <c r="F440" t="str">
        <f>IF(OR(ISBLANK('!1'!F442),ISERROR('!1'!F442)),"",'!1'!F442)</f>
        <v/>
      </c>
      <c r="G440" t="str">
        <f>IF(OR(ISBLANK('!1'!G442),ISERROR('!1'!G442)),"",'!1'!G442)</f>
        <v/>
      </c>
    </row>
    <row r="441" spans="1:7" ht="12.75" customHeight="1" x14ac:dyDescent="0.2">
      <c r="A441" t="str">
        <f>IF(OR(ISBLANK('!1'!A446),ISERROR('!1'!A446)),"",'!1'!A446)</f>
        <v/>
      </c>
      <c r="B441" s="434">
        <f>IF(OR(ISBLANK('!1'!B443),ISERROR('!1'!B443)),"",'!1'!B443)</f>
        <v>429</v>
      </c>
      <c r="C441" s="424"/>
      <c r="D441" s="424"/>
      <c r="E441" s="391" t="str">
        <f>IF(OR(ISBLANK('!1'!E443),ISERROR('!1'!E443)),"",'!1'!E443)</f>
        <v/>
      </c>
      <c r="F441" t="str">
        <f>IF(OR(ISBLANK('!1'!F443),ISERROR('!1'!F443)),"",'!1'!F443)</f>
        <v/>
      </c>
      <c r="G441" t="str">
        <f>IF(OR(ISBLANK('!1'!G443),ISERROR('!1'!G443)),"",'!1'!G443)</f>
        <v/>
      </c>
    </row>
    <row r="442" spans="1:7" ht="12.75" customHeight="1" x14ac:dyDescent="0.2">
      <c r="A442" t="str">
        <f>IF(OR(ISBLANK('!1'!A447),ISERROR('!1'!A447)),"",'!1'!A447)</f>
        <v/>
      </c>
      <c r="B442" s="434">
        <f>IF(OR(ISBLANK('!1'!B444),ISERROR('!1'!B444)),"",'!1'!B444)</f>
        <v>430</v>
      </c>
      <c r="C442" s="424"/>
      <c r="D442" s="424"/>
      <c r="E442" s="391" t="str">
        <f>IF(OR(ISBLANK('!1'!E444),ISERROR('!1'!E444)),"",'!1'!E444)</f>
        <v/>
      </c>
      <c r="F442" t="str">
        <f>IF(OR(ISBLANK('!1'!F444),ISERROR('!1'!F444)),"",'!1'!F444)</f>
        <v/>
      </c>
      <c r="G442" t="str">
        <f>IF(OR(ISBLANK('!1'!G444),ISERROR('!1'!G444)),"",'!1'!G444)</f>
        <v/>
      </c>
    </row>
    <row r="443" spans="1:7" ht="12.75" customHeight="1" x14ac:dyDescent="0.2">
      <c r="A443" t="str">
        <f>IF(OR(ISBLANK('!1'!A448),ISERROR('!1'!A448)),"",'!1'!A448)</f>
        <v/>
      </c>
      <c r="B443" s="434">
        <f>IF(OR(ISBLANK('!1'!B445),ISERROR('!1'!B445)),"",'!1'!B445)</f>
        <v>431</v>
      </c>
      <c r="C443" s="424"/>
      <c r="D443" s="424"/>
      <c r="E443" s="391" t="str">
        <f>IF(OR(ISBLANK('!1'!E445),ISERROR('!1'!E445)),"",'!1'!E445)</f>
        <v/>
      </c>
      <c r="F443" t="str">
        <f>IF(OR(ISBLANK('!1'!F445),ISERROR('!1'!F445)),"",'!1'!F445)</f>
        <v/>
      </c>
      <c r="G443" t="str">
        <f>IF(OR(ISBLANK('!1'!G445),ISERROR('!1'!G445)),"",'!1'!G445)</f>
        <v/>
      </c>
    </row>
    <row r="444" spans="1:7" ht="12.75" customHeight="1" x14ac:dyDescent="0.2">
      <c r="A444" t="str">
        <f>IF(OR(ISBLANK('!1'!A449),ISERROR('!1'!A449)),"",'!1'!A449)</f>
        <v/>
      </c>
      <c r="B444" s="434">
        <f>IF(OR(ISBLANK('!1'!B446),ISERROR('!1'!B446)),"",'!1'!B446)</f>
        <v>432</v>
      </c>
      <c r="C444" s="424"/>
      <c r="D444" s="424"/>
      <c r="E444" s="391" t="str">
        <f>IF(OR(ISBLANK('!1'!E446),ISERROR('!1'!E446)),"",'!1'!E446)</f>
        <v/>
      </c>
      <c r="F444" t="str">
        <f>IF(OR(ISBLANK('!1'!F446),ISERROR('!1'!F446)),"",'!1'!F446)</f>
        <v/>
      </c>
      <c r="G444" t="str">
        <f>IF(OR(ISBLANK('!1'!G446),ISERROR('!1'!G446)),"",'!1'!G446)</f>
        <v/>
      </c>
    </row>
    <row r="445" spans="1:7" ht="12.75" customHeight="1" x14ac:dyDescent="0.2">
      <c r="A445" t="str">
        <f>IF(OR(ISBLANK('!1'!A450),ISERROR('!1'!A450)),"",'!1'!A450)</f>
        <v/>
      </c>
      <c r="B445" s="434">
        <f>IF(OR(ISBLANK('!1'!B447),ISERROR('!1'!B447)),"",'!1'!B447)</f>
        <v>433</v>
      </c>
      <c r="C445" s="424"/>
      <c r="D445" s="424"/>
      <c r="E445" s="391" t="str">
        <f>IF(OR(ISBLANK('!1'!E447),ISERROR('!1'!E447)),"",'!1'!E447)</f>
        <v/>
      </c>
      <c r="F445" t="str">
        <f>IF(OR(ISBLANK('!1'!F447),ISERROR('!1'!F447)),"",'!1'!F447)</f>
        <v/>
      </c>
      <c r="G445" t="str">
        <f>IF(OR(ISBLANK('!1'!G447),ISERROR('!1'!G447)),"",'!1'!G447)</f>
        <v/>
      </c>
    </row>
    <row r="446" spans="1:7" ht="12.75" customHeight="1" x14ac:dyDescent="0.2">
      <c r="A446" t="str">
        <f>IF(OR(ISBLANK('!1'!A451),ISERROR('!1'!A451)),"",'!1'!A451)</f>
        <v/>
      </c>
      <c r="B446" s="434">
        <f>IF(OR(ISBLANK('!1'!B448),ISERROR('!1'!B448)),"",'!1'!B448)</f>
        <v>434</v>
      </c>
      <c r="C446" s="424"/>
      <c r="D446" s="424"/>
      <c r="E446" s="391" t="str">
        <f>IF(OR(ISBLANK('!1'!E448),ISERROR('!1'!E448)),"",'!1'!E448)</f>
        <v/>
      </c>
      <c r="F446" t="str">
        <f>IF(OR(ISBLANK('!1'!F448),ISERROR('!1'!F448)),"",'!1'!F448)</f>
        <v/>
      </c>
      <c r="G446" t="str">
        <f>IF(OR(ISBLANK('!1'!G448),ISERROR('!1'!G448)),"",'!1'!G448)</f>
        <v/>
      </c>
    </row>
    <row r="447" spans="1:7" ht="12.75" customHeight="1" x14ac:dyDescent="0.2">
      <c r="A447" t="str">
        <f>IF(OR(ISBLANK('!1'!A452),ISERROR('!1'!A452)),"",'!1'!A452)</f>
        <v/>
      </c>
      <c r="B447" s="434">
        <f>IF(OR(ISBLANK('!1'!B449),ISERROR('!1'!B449)),"",'!1'!B449)</f>
        <v>435</v>
      </c>
      <c r="C447" s="424"/>
      <c r="D447" s="424"/>
      <c r="E447" s="391" t="str">
        <f>IF(OR(ISBLANK('!1'!E449),ISERROR('!1'!E449)),"",'!1'!E449)</f>
        <v/>
      </c>
      <c r="F447" t="str">
        <f>IF(OR(ISBLANK('!1'!F449),ISERROR('!1'!F449)),"",'!1'!F449)</f>
        <v/>
      </c>
      <c r="G447" t="str">
        <f>IF(OR(ISBLANK('!1'!G449),ISERROR('!1'!G449)),"",'!1'!G449)</f>
        <v/>
      </c>
    </row>
    <row r="448" spans="1:7" ht="12.75" customHeight="1" x14ac:dyDescent="0.2">
      <c r="A448" t="str">
        <f>IF(OR(ISBLANK('!1'!A453),ISERROR('!1'!A453)),"",'!1'!A453)</f>
        <v/>
      </c>
      <c r="B448" s="434">
        <f>IF(OR(ISBLANK('!1'!B450),ISERROR('!1'!B450)),"",'!1'!B450)</f>
        <v>436</v>
      </c>
      <c r="C448" s="424"/>
      <c r="D448" s="424"/>
      <c r="E448" s="391" t="str">
        <f>IF(OR(ISBLANK('!1'!E450),ISERROR('!1'!E450)),"",'!1'!E450)</f>
        <v/>
      </c>
      <c r="F448" t="str">
        <f>IF(OR(ISBLANK('!1'!F450),ISERROR('!1'!F450)),"",'!1'!F450)</f>
        <v/>
      </c>
      <c r="G448" t="str">
        <f>IF(OR(ISBLANK('!1'!G450),ISERROR('!1'!G450)),"",'!1'!G450)</f>
        <v/>
      </c>
    </row>
    <row r="449" spans="1:7" ht="12.75" customHeight="1" x14ac:dyDescent="0.2">
      <c r="A449" t="str">
        <f>IF(OR(ISBLANK('!1'!A454),ISERROR('!1'!A454)),"",'!1'!A454)</f>
        <v/>
      </c>
      <c r="B449" s="434">
        <f>IF(OR(ISBLANK('!1'!B451),ISERROR('!1'!B451)),"",'!1'!B451)</f>
        <v>437</v>
      </c>
      <c r="C449" s="424"/>
      <c r="D449" s="424"/>
      <c r="E449" s="391" t="str">
        <f>IF(OR(ISBLANK('!1'!E451),ISERROR('!1'!E451)),"",'!1'!E451)</f>
        <v/>
      </c>
      <c r="F449" t="str">
        <f>IF(OR(ISBLANK('!1'!F451),ISERROR('!1'!F451)),"",'!1'!F451)</f>
        <v/>
      </c>
      <c r="G449" t="str">
        <f>IF(OR(ISBLANK('!1'!G451),ISERROR('!1'!G451)),"",'!1'!G451)</f>
        <v/>
      </c>
    </row>
    <row r="450" spans="1:7" ht="12.75" customHeight="1" x14ac:dyDescent="0.2">
      <c r="A450" t="str">
        <f>IF(OR(ISBLANK('!1'!A455),ISERROR('!1'!A455)),"",'!1'!A455)</f>
        <v/>
      </c>
      <c r="B450" s="434">
        <f>IF(OR(ISBLANK('!1'!B452),ISERROR('!1'!B452)),"",'!1'!B452)</f>
        <v>438</v>
      </c>
      <c r="C450" s="424"/>
      <c r="D450" s="424"/>
      <c r="E450" s="391" t="str">
        <f>IF(OR(ISBLANK('!1'!E452),ISERROR('!1'!E452)),"",'!1'!E452)</f>
        <v/>
      </c>
      <c r="F450" t="str">
        <f>IF(OR(ISBLANK('!1'!F452),ISERROR('!1'!F452)),"",'!1'!F452)</f>
        <v/>
      </c>
      <c r="G450" t="str">
        <f>IF(OR(ISBLANK('!1'!G452),ISERROR('!1'!G452)),"",'!1'!G452)</f>
        <v/>
      </c>
    </row>
    <row r="451" spans="1:7" ht="12.75" customHeight="1" x14ac:dyDescent="0.2">
      <c r="A451" t="str">
        <f>IF(OR(ISBLANK('!1'!A456),ISERROR('!1'!A456)),"",'!1'!A456)</f>
        <v/>
      </c>
      <c r="B451" s="434">
        <f>IF(OR(ISBLANK('!1'!B453),ISERROR('!1'!B453)),"",'!1'!B453)</f>
        <v>439</v>
      </c>
      <c r="C451" s="424"/>
      <c r="D451" s="424"/>
      <c r="E451" s="391" t="str">
        <f>IF(OR(ISBLANK('!1'!E453),ISERROR('!1'!E453)),"",'!1'!E453)</f>
        <v/>
      </c>
      <c r="F451" t="str">
        <f>IF(OR(ISBLANK('!1'!F453),ISERROR('!1'!F453)),"",'!1'!F453)</f>
        <v/>
      </c>
      <c r="G451" t="str">
        <f>IF(OR(ISBLANK('!1'!G453),ISERROR('!1'!G453)),"",'!1'!G453)</f>
        <v/>
      </c>
    </row>
    <row r="452" spans="1:7" ht="12.75" customHeight="1" x14ac:dyDescent="0.2">
      <c r="A452" t="str">
        <f>IF(OR(ISBLANK('!1'!A457),ISERROR('!1'!A457)),"",'!1'!A457)</f>
        <v/>
      </c>
      <c r="B452" s="434">
        <f>IF(OR(ISBLANK('!1'!B454),ISERROR('!1'!B454)),"",'!1'!B454)</f>
        <v>440</v>
      </c>
      <c r="C452" s="424"/>
      <c r="D452" s="424"/>
      <c r="E452" s="391" t="str">
        <f>IF(OR(ISBLANK('!1'!E454),ISERROR('!1'!E454)),"",'!1'!E454)</f>
        <v/>
      </c>
      <c r="F452" t="str">
        <f>IF(OR(ISBLANK('!1'!F454),ISERROR('!1'!F454)),"",'!1'!F454)</f>
        <v/>
      </c>
      <c r="G452" t="str">
        <f>IF(OR(ISBLANK('!1'!G454),ISERROR('!1'!G454)),"",'!1'!G454)</f>
        <v/>
      </c>
    </row>
    <row r="453" spans="1:7" ht="12.75" customHeight="1" x14ac:dyDescent="0.2">
      <c r="A453" t="str">
        <f>IF(OR(ISBLANK('!1'!A458),ISERROR('!1'!A458)),"",'!1'!A458)</f>
        <v/>
      </c>
      <c r="B453" s="434">
        <f>IF(OR(ISBLANK('!1'!B455),ISERROR('!1'!B455)),"",'!1'!B455)</f>
        <v>441</v>
      </c>
      <c r="C453" s="424"/>
      <c r="D453" s="424"/>
      <c r="E453" s="391" t="str">
        <f>IF(OR(ISBLANK('!1'!E455),ISERROR('!1'!E455)),"",'!1'!E455)</f>
        <v/>
      </c>
      <c r="F453" t="str">
        <f>IF(OR(ISBLANK('!1'!F455),ISERROR('!1'!F455)),"",'!1'!F455)</f>
        <v/>
      </c>
      <c r="G453" t="str">
        <f>IF(OR(ISBLANK('!1'!G455),ISERROR('!1'!G455)),"",'!1'!G455)</f>
        <v/>
      </c>
    </row>
    <row r="454" spans="1:7" ht="12.75" customHeight="1" x14ac:dyDescent="0.2">
      <c r="A454" t="str">
        <f>IF(OR(ISBLANK('!1'!A459),ISERROR('!1'!A459)),"",'!1'!A459)</f>
        <v/>
      </c>
      <c r="B454" s="434">
        <f>IF(OR(ISBLANK('!1'!B456),ISERROR('!1'!B456)),"",'!1'!B456)</f>
        <v>442</v>
      </c>
      <c r="C454" s="424"/>
      <c r="D454" s="424"/>
      <c r="E454" s="391" t="str">
        <f>IF(OR(ISBLANK('!1'!E456),ISERROR('!1'!E456)),"",'!1'!E456)</f>
        <v/>
      </c>
      <c r="F454" t="str">
        <f>IF(OR(ISBLANK('!1'!F456),ISERROR('!1'!F456)),"",'!1'!F456)</f>
        <v/>
      </c>
      <c r="G454" t="str">
        <f>IF(OR(ISBLANK('!1'!G456),ISERROR('!1'!G456)),"",'!1'!G456)</f>
        <v/>
      </c>
    </row>
    <row r="455" spans="1:7" ht="12.75" customHeight="1" x14ac:dyDescent="0.2">
      <c r="A455" t="str">
        <f>IF(OR(ISBLANK('!1'!A460),ISERROR('!1'!A460)),"",'!1'!A460)</f>
        <v/>
      </c>
      <c r="B455" s="434">
        <f>IF(OR(ISBLANK('!1'!B457),ISERROR('!1'!B457)),"",'!1'!B457)</f>
        <v>443</v>
      </c>
      <c r="C455" s="424"/>
      <c r="D455" s="424"/>
      <c r="E455" s="391" t="str">
        <f>IF(OR(ISBLANK('!1'!E457),ISERROR('!1'!E457)),"",'!1'!E457)</f>
        <v/>
      </c>
      <c r="F455" t="str">
        <f>IF(OR(ISBLANK('!1'!F457),ISERROR('!1'!F457)),"",'!1'!F457)</f>
        <v/>
      </c>
      <c r="G455" t="str">
        <f>IF(OR(ISBLANK('!1'!G457),ISERROR('!1'!G457)),"",'!1'!G457)</f>
        <v/>
      </c>
    </row>
    <row r="456" spans="1:7" ht="12.75" customHeight="1" x14ac:dyDescent="0.2">
      <c r="A456" t="str">
        <f>IF(OR(ISBLANK('!1'!A461),ISERROR('!1'!A461)),"",'!1'!A461)</f>
        <v/>
      </c>
      <c r="B456" s="434">
        <f>IF(OR(ISBLANK('!1'!B458),ISERROR('!1'!B458)),"",'!1'!B458)</f>
        <v>444</v>
      </c>
      <c r="C456" s="424"/>
      <c r="D456" s="424"/>
      <c r="E456" s="391" t="str">
        <f>IF(OR(ISBLANK('!1'!E458),ISERROR('!1'!E458)),"",'!1'!E458)</f>
        <v/>
      </c>
      <c r="F456" t="str">
        <f>IF(OR(ISBLANK('!1'!F458),ISERROR('!1'!F458)),"",'!1'!F458)</f>
        <v/>
      </c>
      <c r="G456" t="str">
        <f>IF(OR(ISBLANK('!1'!G458),ISERROR('!1'!G458)),"",'!1'!G458)</f>
        <v/>
      </c>
    </row>
    <row r="457" spans="1:7" ht="12.75" customHeight="1" x14ac:dyDescent="0.2">
      <c r="A457" t="str">
        <f>IF(OR(ISBLANK('!1'!A462),ISERROR('!1'!A462)),"",'!1'!A462)</f>
        <v/>
      </c>
      <c r="B457" s="434">
        <f>IF(OR(ISBLANK('!1'!B459),ISERROR('!1'!B459)),"",'!1'!B459)</f>
        <v>445</v>
      </c>
      <c r="C457" s="424"/>
      <c r="D457" s="424"/>
      <c r="E457" s="391" t="str">
        <f>IF(OR(ISBLANK('!1'!E459),ISERROR('!1'!E459)),"",'!1'!E459)</f>
        <v/>
      </c>
      <c r="F457" t="str">
        <f>IF(OR(ISBLANK('!1'!F459),ISERROR('!1'!F459)),"",'!1'!F459)</f>
        <v/>
      </c>
      <c r="G457" t="str">
        <f>IF(OR(ISBLANK('!1'!G459),ISERROR('!1'!G459)),"",'!1'!G459)</f>
        <v/>
      </c>
    </row>
    <row r="458" spans="1:7" ht="12.75" customHeight="1" x14ac:dyDescent="0.2">
      <c r="A458" t="str">
        <f>IF(OR(ISBLANK('!1'!A463),ISERROR('!1'!A463)),"",'!1'!A463)</f>
        <v/>
      </c>
      <c r="B458" s="434">
        <f>IF(OR(ISBLANK('!1'!B460),ISERROR('!1'!B460)),"",'!1'!B460)</f>
        <v>446</v>
      </c>
      <c r="C458" s="424"/>
      <c r="D458" s="424"/>
      <c r="E458" s="391" t="str">
        <f>IF(OR(ISBLANK('!1'!E460),ISERROR('!1'!E460)),"",'!1'!E460)</f>
        <v/>
      </c>
      <c r="F458" t="str">
        <f>IF(OR(ISBLANK('!1'!F460),ISERROR('!1'!F460)),"",'!1'!F460)</f>
        <v/>
      </c>
      <c r="G458" t="str">
        <f>IF(OR(ISBLANK('!1'!G460),ISERROR('!1'!G460)),"",'!1'!G460)</f>
        <v/>
      </c>
    </row>
    <row r="459" spans="1:7" ht="12.75" customHeight="1" x14ac:dyDescent="0.2">
      <c r="A459" t="str">
        <f>IF(OR(ISBLANK('!1'!A464),ISERROR('!1'!A464)),"",'!1'!A464)</f>
        <v/>
      </c>
      <c r="B459" s="434">
        <f>IF(OR(ISBLANK('!1'!B461),ISERROR('!1'!B461)),"",'!1'!B461)</f>
        <v>447</v>
      </c>
      <c r="C459" s="424"/>
      <c r="D459" s="424"/>
      <c r="E459" s="391" t="str">
        <f>IF(OR(ISBLANK('!1'!E461),ISERROR('!1'!E461)),"",'!1'!E461)</f>
        <v/>
      </c>
      <c r="F459" t="str">
        <f>IF(OR(ISBLANK('!1'!F461),ISERROR('!1'!F461)),"",'!1'!F461)</f>
        <v/>
      </c>
      <c r="G459" t="str">
        <f>IF(OR(ISBLANK('!1'!G461),ISERROR('!1'!G461)),"",'!1'!G461)</f>
        <v/>
      </c>
    </row>
    <row r="460" spans="1:7" ht="12.75" customHeight="1" x14ac:dyDescent="0.2">
      <c r="A460" t="str">
        <f>IF(OR(ISBLANK('!1'!A465),ISERROR('!1'!A465)),"",'!1'!A465)</f>
        <v/>
      </c>
      <c r="B460" s="434">
        <f>IF(OR(ISBLANK('!1'!B462),ISERROR('!1'!B462)),"",'!1'!B462)</f>
        <v>448</v>
      </c>
      <c r="C460" s="424"/>
      <c r="D460" s="424"/>
      <c r="E460" s="391" t="str">
        <f>IF(OR(ISBLANK('!1'!E462),ISERROR('!1'!E462)),"",'!1'!E462)</f>
        <v/>
      </c>
      <c r="F460" t="str">
        <f>IF(OR(ISBLANK('!1'!F462),ISERROR('!1'!F462)),"",'!1'!F462)</f>
        <v/>
      </c>
      <c r="G460" t="str">
        <f>IF(OR(ISBLANK('!1'!G462),ISERROR('!1'!G462)),"",'!1'!G462)</f>
        <v/>
      </c>
    </row>
    <row r="461" spans="1:7" ht="12.75" customHeight="1" x14ac:dyDescent="0.2">
      <c r="A461" t="str">
        <f>IF(OR(ISBLANK('!1'!A466),ISERROR('!1'!A466)),"",'!1'!A466)</f>
        <v/>
      </c>
      <c r="B461" s="434">
        <f>IF(OR(ISBLANK('!1'!B463),ISERROR('!1'!B463)),"",'!1'!B463)</f>
        <v>449</v>
      </c>
      <c r="C461" s="424"/>
      <c r="D461" s="424"/>
      <c r="E461" s="391" t="str">
        <f>IF(OR(ISBLANK('!1'!E463),ISERROR('!1'!E463)),"",'!1'!E463)</f>
        <v/>
      </c>
      <c r="F461" t="str">
        <f>IF(OR(ISBLANK('!1'!F463),ISERROR('!1'!F463)),"",'!1'!F463)</f>
        <v/>
      </c>
      <c r="G461" t="str">
        <f>IF(OR(ISBLANK('!1'!G463),ISERROR('!1'!G463)),"",'!1'!G463)</f>
        <v/>
      </c>
    </row>
    <row r="462" spans="1:7" ht="12.75" customHeight="1" x14ac:dyDescent="0.2">
      <c r="A462" t="str">
        <f>IF(OR(ISBLANK('!1'!A467),ISERROR('!1'!A467)),"",'!1'!A467)</f>
        <v/>
      </c>
      <c r="B462" s="434">
        <f>IF(OR(ISBLANK('!1'!B464),ISERROR('!1'!B464)),"",'!1'!B464)</f>
        <v>450</v>
      </c>
      <c r="C462" s="424"/>
      <c r="D462" s="424"/>
      <c r="E462" s="391" t="str">
        <f>IF(OR(ISBLANK('!1'!E464),ISERROR('!1'!E464)),"",'!1'!E464)</f>
        <v/>
      </c>
      <c r="F462" t="str">
        <f>IF(OR(ISBLANK('!1'!F464),ISERROR('!1'!F464)),"",'!1'!F464)</f>
        <v/>
      </c>
      <c r="G462" t="str">
        <f>IF(OR(ISBLANK('!1'!G464),ISERROR('!1'!G464)),"",'!1'!G464)</f>
        <v/>
      </c>
    </row>
    <row r="463" spans="1:7" ht="12.75" customHeight="1" x14ac:dyDescent="0.2">
      <c r="A463" t="str">
        <f>IF(OR(ISBLANK('!1'!A468),ISERROR('!1'!A468)),"",'!1'!A468)</f>
        <v/>
      </c>
      <c r="B463" s="434">
        <f>IF(OR(ISBLANK('!1'!B465),ISERROR('!1'!B465)),"",'!1'!B465)</f>
        <v>451</v>
      </c>
      <c r="C463" s="424"/>
      <c r="D463" s="424"/>
      <c r="E463" s="391" t="str">
        <f>IF(OR(ISBLANK('!1'!E465),ISERROR('!1'!E465)),"",'!1'!E465)</f>
        <v/>
      </c>
      <c r="F463" t="str">
        <f>IF(OR(ISBLANK('!1'!F465),ISERROR('!1'!F465)),"",'!1'!F465)</f>
        <v/>
      </c>
      <c r="G463" t="str">
        <f>IF(OR(ISBLANK('!1'!G465),ISERROR('!1'!G465)),"",'!1'!G465)</f>
        <v/>
      </c>
    </row>
    <row r="464" spans="1:7" ht="12.75" customHeight="1" x14ac:dyDescent="0.2">
      <c r="A464" t="str">
        <f>IF(OR(ISBLANK('!1'!A469),ISERROR('!1'!A469)),"",'!1'!A469)</f>
        <v/>
      </c>
      <c r="B464" s="434">
        <f>IF(OR(ISBLANK('!1'!B466),ISERROR('!1'!B466)),"",'!1'!B466)</f>
        <v>452</v>
      </c>
      <c r="C464" s="424"/>
      <c r="D464" s="424"/>
      <c r="E464" s="391" t="str">
        <f>IF(OR(ISBLANK('!1'!E466),ISERROR('!1'!E466)),"",'!1'!E466)</f>
        <v/>
      </c>
      <c r="F464" t="str">
        <f>IF(OR(ISBLANK('!1'!F466),ISERROR('!1'!F466)),"",'!1'!F466)</f>
        <v/>
      </c>
      <c r="G464" t="str">
        <f>IF(OR(ISBLANK('!1'!G466),ISERROR('!1'!G466)),"",'!1'!G466)</f>
        <v/>
      </c>
    </row>
    <row r="465" spans="1:7" ht="12.75" customHeight="1" x14ac:dyDescent="0.2">
      <c r="A465" t="str">
        <f>IF(OR(ISBLANK('!1'!A470),ISERROR('!1'!A470)),"",'!1'!A470)</f>
        <v/>
      </c>
      <c r="B465" s="434">
        <f>IF(OR(ISBLANK('!1'!B467),ISERROR('!1'!B467)),"",'!1'!B467)</f>
        <v>453</v>
      </c>
      <c r="C465" s="424"/>
      <c r="D465" s="424"/>
      <c r="E465" s="391" t="str">
        <f>IF(OR(ISBLANK('!1'!E467),ISERROR('!1'!E467)),"",'!1'!E467)</f>
        <v/>
      </c>
      <c r="F465" t="str">
        <f>IF(OR(ISBLANK('!1'!F467),ISERROR('!1'!F467)),"",'!1'!F467)</f>
        <v/>
      </c>
      <c r="G465" t="str">
        <f>IF(OR(ISBLANK('!1'!G467),ISERROR('!1'!G467)),"",'!1'!G467)</f>
        <v/>
      </c>
    </row>
    <row r="466" spans="1:7" ht="12.75" customHeight="1" x14ac:dyDescent="0.2">
      <c r="A466" t="str">
        <f>IF(OR(ISBLANK('!1'!A471),ISERROR('!1'!A471)),"",'!1'!A471)</f>
        <v/>
      </c>
      <c r="B466" s="434">
        <f>IF(OR(ISBLANK('!1'!B468),ISERROR('!1'!B468)),"",'!1'!B468)</f>
        <v>454</v>
      </c>
      <c r="C466" s="424"/>
      <c r="D466" s="424"/>
      <c r="E466" s="391" t="str">
        <f>IF(OR(ISBLANK('!1'!E468),ISERROR('!1'!E468)),"",'!1'!E468)</f>
        <v/>
      </c>
      <c r="F466" t="str">
        <f>IF(OR(ISBLANK('!1'!F468),ISERROR('!1'!F468)),"",'!1'!F468)</f>
        <v/>
      </c>
      <c r="G466" t="str">
        <f>IF(OR(ISBLANK('!1'!G468),ISERROR('!1'!G468)),"",'!1'!G468)</f>
        <v/>
      </c>
    </row>
    <row r="467" spans="1:7" ht="12.75" customHeight="1" x14ac:dyDescent="0.2">
      <c r="A467" t="str">
        <f>IF(OR(ISBLANK('!1'!A472),ISERROR('!1'!A472)),"",'!1'!A472)</f>
        <v/>
      </c>
      <c r="B467" s="434">
        <f>IF(OR(ISBLANK('!1'!B469),ISERROR('!1'!B469)),"",'!1'!B469)</f>
        <v>455</v>
      </c>
      <c r="C467" s="424"/>
      <c r="D467" s="424"/>
      <c r="E467" s="391" t="str">
        <f>IF(OR(ISBLANK('!1'!E469),ISERROR('!1'!E469)),"",'!1'!E469)</f>
        <v/>
      </c>
      <c r="F467" t="str">
        <f>IF(OR(ISBLANK('!1'!F469),ISERROR('!1'!F469)),"",'!1'!F469)</f>
        <v/>
      </c>
      <c r="G467" t="str">
        <f>IF(OR(ISBLANK('!1'!G469),ISERROR('!1'!G469)),"",'!1'!G469)</f>
        <v/>
      </c>
    </row>
    <row r="468" spans="1:7" ht="12.75" customHeight="1" x14ac:dyDescent="0.2">
      <c r="A468" t="str">
        <f>IF(OR(ISBLANK('!1'!A473),ISERROR('!1'!A473)),"",'!1'!A473)</f>
        <v/>
      </c>
      <c r="B468" s="434">
        <f>IF(OR(ISBLANK('!1'!B470),ISERROR('!1'!B470)),"",'!1'!B470)</f>
        <v>456</v>
      </c>
      <c r="C468" s="424"/>
      <c r="D468" s="424"/>
      <c r="E468" s="391" t="str">
        <f>IF(OR(ISBLANK('!1'!E470),ISERROR('!1'!E470)),"",'!1'!E470)</f>
        <v/>
      </c>
      <c r="F468" t="str">
        <f>IF(OR(ISBLANK('!1'!F470),ISERROR('!1'!F470)),"",'!1'!F470)</f>
        <v/>
      </c>
      <c r="G468" t="str">
        <f>IF(OR(ISBLANK('!1'!G470),ISERROR('!1'!G470)),"",'!1'!G470)</f>
        <v/>
      </c>
    </row>
    <row r="469" spans="1:7" ht="12.75" customHeight="1" x14ac:dyDescent="0.2">
      <c r="A469" t="str">
        <f>IF(OR(ISBLANK('!1'!A474),ISERROR('!1'!A474)),"",'!1'!A474)</f>
        <v/>
      </c>
      <c r="B469" s="434">
        <f>IF(OR(ISBLANK('!1'!B471),ISERROR('!1'!B471)),"",'!1'!B471)</f>
        <v>457</v>
      </c>
      <c r="C469" s="424"/>
      <c r="D469" s="424"/>
      <c r="E469" s="391" t="str">
        <f>IF(OR(ISBLANK('!1'!E471),ISERROR('!1'!E471)),"",'!1'!E471)</f>
        <v/>
      </c>
      <c r="F469" t="str">
        <f>IF(OR(ISBLANK('!1'!F471),ISERROR('!1'!F471)),"",'!1'!F471)</f>
        <v/>
      </c>
      <c r="G469" t="str">
        <f>IF(OR(ISBLANK('!1'!G471),ISERROR('!1'!G471)),"",'!1'!G471)</f>
        <v/>
      </c>
    </row>
    <row r="470" spans="1:7" ht="12.75" customHeight="1" x14ac:dyDescent="0.2">
      <c r="A470" t="str">
        <f>IF(OR(ISBLANK('!1'!A475),ISERROR('!1'!A475)),"",'!1'!A475)</f>
        <v/>
      </c>
      <c r="B470" s="434">
        <f>IF(OR(ISBLANK('!1'!B472),ISERROR('!1'!B472)),"",'!1'!B472)</f>
        <v>458</v>
      </c>
      <c r="C470" s="424"/>
      <c r="D470" s="424"/>
      <c r="E470" s="391" t="str">
        <f>IF(OR(ISBLANK('!1'!E472),ISERROR('!1'!E472)),"",'!1'!E472)</f>
        <v/>
      </c>
      <c r="F470" t="str">
        <f>IF(OR(ISBLANK('!1'!F472),ISERROR('!1'!F472)),"",'!1'!F472)</f>
        <v/>
      </c>
      <c r="G470" t="str">
        <f>IF(OR(ISBLANK('!1'!G472),ISERROR('!1'!G472)),"",'!1'!G472)</f>
        <v/>
      </c>
    </row>
    <row r="471" spans="1:7" ht="12.75" customHeight="1" x14ac:dyDescent="0.2">
      <c r="A471" t="str">
        <f>IF(OR(ISBLANK('!1'!A476),ISERROR('!1'!A476)),"",'!1'!A476)</f>
        <v/>
      </c>
      <c r="B471" s="434">
        <f>IF(OR(ISBLANK('!1'!B473),ISERROR('!1'!B473)),"",'!1'!B473)</f>
        <v>459</v>
      </c>
      <c r="C471" s="424"/>
      <c r="D471" s="424"/>
      <c r="E471" s="391" t="str">
        <f>IF(OR(ISBLANK('!1'!E473),ISERROR('!1'!E473)),"",'!1'!E473)</f>
        <v/>
      </c>
      <c r="F471" t="str">
        <f>IF(OR(ISBLANK('!1'!F473),ISERROR('!1'!F473)),"",'!1'!F473)</f>
        <v/>
      </c>
      <c r="G471" t="str">
        <f>IF(OR(ISBLANK('!1'!G473),ISERROR('!1'!G473)),"",'!1'!G473)</f>
        <v/>
      </c>
    </row>
    <row r="472" spans="1:7" ht="12.75" customHeight="1" x14ac:dyDescent="0.2">
      <c r="A472" t="str">
        <f>IF(OR(ISBLANK('!1'!A477),ISERROR('!1'!A477)),"",'!1'!A477)</f>
        <v/>
      </c>
      <c r="B472" s="434">
        <f>IF(OR(ISBLANK('!1'!B474),ISERROR('!1'!B474)),"",'!1'!B474)</f>
        <v>460</v>
      </c>
      <c r="C472" s="424"/>
      <c r="D472" s="424"/>
      <c r="E472" s="391" t="str">
        <f>IF(OR(ISBLANK('!1'!E474),ISERROR('!1'!E474)),"",'!1'!E474)</f>
        <v/>
      </c>
      <c r="F472" t="str">
        <f>IF(OR(ISBLANK('!1'!F474),ISERROR('!1'!F474)),"",'!1'!F474)</f>
        <v/>
      </c>
      <c r="G472" t="str">
        <f>IF(OR(ISBLANK('!1'!G474),ISERROR('!1'!G474)),"",'!1'!G474)</f>
        <v/>
      </c>
    </row>
    <row r="473" spans="1:7" ht="12.75" customHeight="1" x14ac:dyDescent="0.2">
      <c r="A473" t="str">
        <f>IF(OR(ISBLANK('!1'!A478),ISERROR('!1'!A478)),"",'!1'!A478)</f>
        <v/>
      </c>
      <c r="B473" s="434">
        <f>IF(OR(ISBLANK('!1'!B475),ISERROR('!1'!B475)),"",'!1'!B475)</f>
        <v>461</v>
      </c>
      <c r="C473" s="424"/>
      <c r="D473" s="424"/>
      <c r="E473" s="391" t="str">
        <f>IF(OR(ISBLANK('!1'!E475),ISERROR('!1'!E475)),"",'!1'!E475)</f>
        <v/>
      </c>
      <c r="F473" t="str">
        <f>IF(OR(ISBLANK('!1'!F475),ISERROR('!1'!F475)),"",'!1'!F475)</f>
        <v/>
      </c>
      <c r="G473" t="str">
        <f>IF(OR(ISBLANK('!1'!G475),ISERROR('!1'!G475)),"",'!1'!G475)</f>
        <v/>
      </c>
    </row>
    <row r="474" spans="1:7" ht="12.75" customHeight="1" x14ac:dyDescent="0.2">
      <c r="A474" t="str">
        <f>IF(OR(ISBLANK('!1'!A479),ISERROR('!1'!A479)),"",'!1'!A479)</f>
        <v/>
      </c>
      <c r="B474" s="434">
        <f>IF(OR(ISBLANK('!1'!B476),ISERROR('!1'!B476)),"",'!1'!B476)</f>
        <v>462</v>
      </c>
      <c r="C474" s="424"/>
      <c r="D474" s="424"/>
      <c r="E474" s="391" t="str">
        <f>IF(OR(ISBLANK('!1'!E476),ISERROR('!1'!E476)),"",'!1'!E476)</f>
        <v/>
      </c>
      <c r="F474" t="str">
        <f>IF(OR(ISBLANK('!1'!F476),ISERROR('!1'!F476)),"",'!1'!F476)</f>
        <v/>
      </c>
      <c r="G474" t="str">
        <f>IF(OR(ISBLANK('!1'!G476),ISERROR('!1'!G476)),"",'!1'!G476)</f>
        <v/>
      </c>
    </row>
    <row r="475" spans="1:7" ht="12.75" customHeight="1" x14ac:dyDescent="0.2">
      <c r="A475" t="str">
        <f>IF(OR(ISBLANK('!1'!A480),ISERROR('!1'!A480)),"",'!1'!A480)</f>
        <v/>
      </c>
      <c r="B475" s="434">
        <f>IF(OR(ISBLANK('!1'!B477),ISERROR('!1'!B477)),"",'!1'!B477)</f>
        <v>463</v>
      </c>
      <c r="C475" s="424"/>
      <c r="D475" s="424"/>
      <c r="E475" s="391" t="str">
        <f>IF(OR(ISBLANK('!1'!E477),ISERROR('!1'!E477)),"",'!1'!E477)</f>
        <v/>
      </c>
      <c r="F475" t="str">
        <f>IF(OR(ISBLANK('!1'!F477),ISERROR('!1'!F477)),"",'!1'!F477)</f>
        <v/>
      </c>
      <c r="G475" t="str">
        <f>IF(OR(ISBLANK('!1'!G477),ISERROR('!1'!G477)),"",'!1'!G477)</f>
        <v/>
      </c>
    </row>
    <row r="476" spans="1:7" ht="12.75" customHeight="1" x14ac:dyDescent="0.2">
      <c r="A476" t="str">
        <f>IF(OR(ISBLANK('!1'!A481),ISERROR('!1'!A481)),"",'!1'!A481)</f>
        <v/>
      </c>
      <c r="B476" s="434">
        <f>IF(OR(ISBLANK('!1'!B478),ISERROR('!1'!B478)),"",'!1'!B478)</f>
        <v>464</v>
      </c>
      <c r="C476" s="424"/>
      <c r="D476" s="424"/>
      <c r="E476" s="391" t="str">
        <f>IF(OR(ISBLANK('!1'!E478),ISERROR('!1'!E478)),"",'!1'!E478)</f>
        <v/>
      </c>
      <c r="F476" t="str">
        <f>IF(OR(ISBLANK('!1'!F478),ISERROR('!1'!F478)),"",'!1'!F478)</f>
        <v/>
      </c>
      <c r="G476" t="str">
        <f>IF(OR(ISBLANK('!1'!G478),ISERROR('!1'!G478)),"",'!1'!G478)</f>
        <v/>
      </c>
    </row>
    <row r="477" spans="1:7" ht="12.75" customHeight="1" x14ac:dyDescent="0.2">
      <c r="A477" t="str">
        <f>IF(OR(ISBLANK('!1'!A482),ISERROR('!1'!A482)),"",'!1'!A482)</f>
        <v/>
      </c>
      <c r="B477" s="434">
        <f>IF(OR(ISBLANK('!1'!B479),ISERROR('!1'!B479)),"",'!1'!B479)</f>
        <v>465</v>
      </c>
      <c r="C477" s="424"/>
      <c r="D477" s="424"/>
      <c r="E477" s="391" t="str">
        <f>IF(OR(ISBLANK('!1'!E479),ISERROR('!1'!E479)),"",'!1'!E479)</f>
        <v/>
      </c>
      <c r="F477" t="str">
        <f>IF(OR(ISBLANK('!1'!F479),ISERROR('!1'!F479)),"",'!1'!F479)</f>
        <v/>
      </c>
      <c r="G477" t="str">
        <f>IF(OR(ISBLANK('!1'!G479),ISERROR('!1'!G479)),"",'!1'!G479)</f>
        <v/>
      </c>
    </row>
    <row r="478" spans="1:7" ht="12.75" customHeight="1" x14ac:dyDescent="0.2">
      <c r="A478" t="str">
        <f>IF(OR(ISBLANK('!1'!A483),ISERROR('!1'!A483)),"",'!1'!A483)</f>
        <v/>
      </c>
      <c r="B478" s="434">
        <f>IF(OR(ISBLANK('!1'!B480),ISERROR('!1'!B480)),"",'!1'!B480)</f>
        <v>466</v>
      </c>
      <c r="C478" s="424"/>
      <c r="D478" s="424"/>
      <c r="E478" s="391" t="str">
        <f>IF(OR(ISBLANK('!1'!E480),ISERROR('!1'!E480)),"",'!1'!E480)</f>
        <v/>
      </c>
      <c r="F478" t="str">
        <f>IF(OR(ISBLANK('!1'!F480),ISERROR('!1'!F480)),"",'!1'!F480)</f>
        <v/>
      </c>
      <c r="G478" t="str">
        <f>IF(OR(ISBLANK('!1'!G480),ISERROR('!1'!G480)),"",'!1'!G480)</f>
        <v/>
      </c>
    </row>
    <row r="479" spans="1:7" ht="12.75" customHeight="1" x14ac:dyDescent="0.2">
      <c r="A479" t="str">
        <f>IF(OR(ISBLANK('!1'!A484),ISERROR('!1'!A484)),"",'!1'!A484)</f>
        <v/>
      </c>
      <c r="B479" s="434">
        <f>IF(OR(ISBLANK('!1'!B481),ISERROR('!1'!B481)),"",'!1'!B481)</f>
        <v>467</v>
      </c>
      <c r="C479" s="424"/>
      <c r="D479" s="424"/>
      <c r="E479" s="391" t="str">
        <f>IF(OR(ISBLANK('!1'!E481),ISERROR('!1'!E481)),"",'!1'!E481)</f>
        <v/>
      </c>
      <c r="F479" t="str">
        <f>IF(OR(ISBLANK('!1'!F481),ISERROR('!1'!F481)),"",'!1'!F481)</f>
        <v/>
      </c>
      <c r="G479" t="str">
        <f>IF(OR(ISBLANK('!1'!G481),ISERROR('!1'!G481)),"",'!1'!G481)</f>
        <v/>
      </c>
    </row>
    <row r="480" spans="1:7" ht="12.75" customHeight="1" x14ac:dyDescent="0.2">
      <c r="A480" t="str">
        <f>IF(OR(ISBLANK('!1'!A485),ISERROR('!1'!A485)),"",'!1'!A485)</f>
        <v/>
      </c>
      <c r="B480" s="434">
        <f>IF(OR(ISBLANK('!1'!B482),ISERROR('!1'!B482)),"",'!1'!B482)</f>
        <v>468</v>
      </c>
      <c r="C480" s="424"/>
      <c r="D480" s="424"/>
      <c r="E480" s="391" t="str">
        <f>IF(OR(ISBLANK('!1'!E482),ISERROR('!1'!E482)),"",'!1'!E482)</f>
        <v/>
      </c>
      <c r="F480" t="str">
        <f>IF(OR(ISBLANK('!1'!F482),ISERROR('!1'!F482)),"",'!1'!F482)</f>
        <v/>
      </c>
      <c r="G480" t="str">
        <f>IF(OR(ISBLANK('!1'!G482),ISERROR('!1'!G482)),"",'!1'!G482)</f>
        <v/>
      </c>
    </row>
    <row r="481" spans="1:7" ht="12.75" customHeight="1" x14ac:dyDescent="0.2">
      <c r="A481" t="str">
        <f>IF(OR(ISBLANK('!1'!A486),ISERROR('!1'!A486)),"",'!1'!A486)</f>
        <v/>
      </c>
      <c r="B481" s="434">
        <f>IF(OR(ISBLANK('!1'!B483),ISERROR('!1'!B483)),"",'!1'!B483)</f>
        <v>469</v>
      </c>
      <c r="C481" s="424"/>
      <c r="D481" s="424"/>
      <c r="E481" s="391" t="str">
        <f>IF(OR(ISBLANK('!1'!E483),ISERROR('!1'!E483)),"",'!1'!E483)</f>
        <v/>
      </c>
      <c r="F481" t="str">
        <f>IF(OR(ISBLANK('!1'!F483),ISERROR('!1'!F483)),"",'!1'!F483)</f>
        <v/>
      </c>
      <c r="G481" t="str">
        <f>IF(OR(ISBLANK('!1'!G483),ISERROR('!1'!G483)),"",'!1'!G483)</f>
        <v/>
      </c>
    </row>
    <row r="482" spans="1:7" ht="12.75" customHeight="1" x14ac:dyDescent="0.2">
      <c r="A482" t="str">
        <f>IF(OR(ISBLANK('!1'!A487),ISERROR('!1'!A487)),"",'!1'!A487)</f>
        <v/>
      </c>
      <c r="B482" s="434">
        <f>IF(OR(ISBLANK('!1'!B484),ISERROR('!1'!B484)),"",'!1'!B484)</f>
        <v>470</v>
      </c>
      <c r="C482" s="424"/>
      <c r="D482" s="424"/>
      <c r="E482" s="391" t="str">
        <f>IF(OR(ISBLANK('!1'!E484),ISERROR('!1'!E484)),"",'!1'!E484)</f>
        <v/>
      </c>
      <c r="F482" t="str">
        <f>IF(OR(ISBLANK('!1'!F484),ISERROR('!1'!F484)),"",'!1'!F484)</f>
        <v/>
      </c>
      <c r="G482" t="str">
        <f>IF(OR(ISBLANK('!1'!G484),ISERROR('!1'!G484)),"",'!1'!G484)</f>
        <v/>
      </c>
    </row>
    <row r="483" spans="1:7" ht="12.75" customHeight="1" x14ac:dyDescent="0.2">
      <c r="A483" t="str">
        <f>IF(OR(ISBLANK('!1'!A488),ISERROR('!1'!A488)),"",'!1'!A488)</f>
        <v/>
      </c>
      <c r="B483" s="434">
        <f>IF(OR(ISBLANK('!1'!B485),ISERROR('!1'!B485)),"",'!1'!B485)</f>
        <v>471</v>
      </c>
      <c r="C483" s="424"/>
      <c r="D483" s="424"/>
      <c r="E483" s="391" t="str">
        <f>IF(OR(ISBLANK('!1'!E485),ISERROR('!1'!E485)),"",'!1'!E485)</f>
        <v/>
      </c>
      <c r="F483" t="str">
        <f>IF(OR(ISBLANK('!1'!F485),ISERROR('!1'!F485)),"",'!1'!F485)</f>
        <v/>
      </c>
      <c r="G483" t="str">
        <f>IF(OR(ISBLANK('!1'!G485),ISERROR('!1'!G485)),"",'!1'!G485)</f>
        <v/>
      </c>
    </row>
    <row r="484" spans="1:7" ht="12.75" customHeight="1" x14ac:dyDescent="0.2">
      <c r="A484" t="str">
        <f>IF(OR(ISBLANK('!1'!A489),ISERROR('!1'!A489)),"",'!1'!A489)</f>
        <v/>
      </c>
      <c r="B484" s="434">
        <f>IF(OR(ISBLANK('!1'!B486),ISERROR('!1'!B486)),"",'!1'!B486)</f>
        <v>472</v>
      </c>
      <c r="C484" s="424"/>
      <c r="D484" s="424"/>
      <c r="E484" s="391" t="str">
        <f>IF(OR(ISBLANK('!1'!E486),ISERROR('!1'!E486)),"",'!1'!E486)</f>
        <v/>
      </c>
      <c r="F484" t="str">
        <f>IF(OR(ISBLANK('!1'!F486),ISERROR('!1'!F486)),"",'!1'!F486)</f>
        <v/>
      </c>
      <c r="G484" t="str">
        <f>IF(OR(ISBLANK('!1'!G486),ISERROR('!1'!G486)),"",'!1'!G486)</f>
        <v/>
      </c>
    </row>
    <row r="485" spans="1:7" ht="12.75" customHeight="1" x14ac:dyDescent="0.2">
      <c r="A485" t="str">
        <f>IF(OR(ISBLANK('!1'!A490),ISERROR('!1'!A490)),"",'!1'!A490)</f>
        <v/>
      </c>
      <c r="B485" s="434">
        <f>IF(OR(ISBLANK('!1'!B487),ISERROR('!1'!B487)),"",'!1'!B487)</f>
        <v>473</v>
      </c>
      <c r="C485" s="424"/>
      <c r="D485" s="424"/>
      <c r="E485" s="391" t="str">
        <f>IF(OR(ISBLANK('!1'!E487),ISERROR('!1'!E487)),"",'!1'!E487)</f>
        <v/>
      </c>
      <c r="F485" t="str">
        <f>IF(OR(ISBLANK('!1'!F487),ISERROR('!1'!F487)),"",'!1'!F487)</f>
        <v/>
      </c>
      <c r="G485" t="str">
        <f>IF(OR(ISBLANK('!1'!G487),ISERROR('!1'!G487)),"",'!1'!G487)</f>
        <v/>
      </c>
    </row>
    <row r="486" spans="1:7" ht="12.75" customHeight="1" x14ac:dyDescent="0.2">
      <c r="A486" t="str">
        <f>IF(OR(ISBLANK('!1'!A491),ISERROR('!1'!A491)),"",'!1'!A491)</f>
        <v/>
      </c>
      <c r="B486" s="434">
        <f>IF(OR(ISBLANK('!1'!B488),ISERROR('!1'!B488)),"",'!1'!B488)</f>
        <v>474</v>
      </c>
      <c r="C486" s="424"/>
      <c r="D486" s="424"/>
      <c r="E486" s="391" t="str">
        <f>IF(OR(ISBLANK('!1'!E488),ISERROR('!1'!E488)),"",'!1'!E488)</f>
        <v/>
      </c>
      <c r="F486" t="str">
        <f>IF(OR(ISBLANK('!1'!F488),ISERROR('!1'!F488)),"",'!1'!F488)</f>
        <v/>
      </c>
      <c r="G486" t="str">
        <f>IF(OR(ISBLANK('!1'!G488),ISERROR('!1'!G488)),"",'!1'!G488)</f>
        <v/>
      </c>
    </row>
    <row r="487" spans="1:7" ht="12.75" customHeight="1" x14ac:dyDescent="0.2">
      <c r="A487" t="str">
        <f>IF(OR(ISBLANK('!1'!A492),ISERROR('!1'!A492)),"",'!1'!A492)</f>
        <v/>
      </c>
      <c r="B487" s="434">
        <f>IF(OR(ISBLANK('!1'!B489),ISERROR('!1'!B489)),"",'!1'!B489)</f>
        <v>475</v>
      </c>
      <c r="C487" s="424"/>
      <c r="D487" s="424"/>
      <c r="E487" s="391" t="str">
        <f>IF(OR(ISBLANK('!1'!E489),ISERROR('!1'!E489)),"",'!1'!E489)</f>
        <v/>
      </c>
      <c r="F487" t="str">
        <f>IF(OR(ISBLANK('!1'!F489),ISERROR('!1'!F489)),"",'!1'!F489)</f>
        <v/>
      </c>
      <c r="G487" t="str">
        <f>IF(OR(ISBLANK('!1'!G489),ISERROR('!1'!G489)),"",'!1'!G489)</f>
        <v/>
      </c>
    </row>
    <row r="488" spans="1:7" ht="12.75" customHeight="1" x14ac:dyDescent="0.2">
      <c r="A488" t="str">
        <f>IF(OR(ISBLANK('!1'!A493),ISERROR('!1'!A493)),"",'!1'!A493)</f>
        <v/>
      </c>
      <c r="B488" s="434">
        <f>IF(OR(ISBLANK('!1'!B490),ISERROR('!1'!B490)),"",'!1'!B490)</f>
        <v>476</v>
      </c>
      <c r="C488" s="424"/>
      <c r="D488" s="424"/>
      <c r="E488" s="391" t="str">
        <f>IF(OR(ISBLANK('!1'!E490),ISERROR('!1'!E490)),"",'!1'!E490)</f>
        <v/>
      </c>
      <c r="F488" t="str">
        <f>IF(OR(ISBLANK('!1'!F490),ISERROR('!1'!F490)),"",'!1'!F490)</f>
        <v/>
      </c>
      <c r="G488" t="str">
        <f>IF(OR(ISBLANK('!1'!G490),ISERROR('!1'!G490)),"",'!1'!G490)</f>
        <v/>
      </c>
    </row>
    <row r="489" spans="1:7" ht="12.75" customHeight="1" x14ac:dyDescent="0.2">
      <c r="A489" t="str">
        <f>IF(OR(ISBLANK('!1'!A494),ISERROR('!1'!A494)),"",'!1'!A494)</f>
        <v/>
      </c>
      <c r="B489" s="434">
        <f>IF(OR(ISBLANK('!1'!B491),ISERROR('!1'!B491)),"",'!1'!B491)</f>
        <v>477</v>
      </c>
      <c r="C489" s="424"/>
      <c r="D489" s="424"/>
      <c r="E489" s="391" t="str">
        <f>IF(OR(ISBLANK('!1'!E491),ISERROR('!1'!E491)),"",'!1'!E491)</f>
        <v/>
      </c>
      <c r="F489" t="str">
        <f>IF(OR(ISBLANK('!1'!F491),ISERROR('!1'!F491)),"",'!1'!F491)</f>
        <v/>
      </c>
      <c r="G489" t="str">
        <f>IF(OR(ISBLANK('!1'!G491),ISERROR('!1'!G491)),"",'!1'!G491)</f>
        <v/>
      </c>
    </row>
    <row r="490" spans="1:7" ht="12.75" customHeight="1" x14ac:dyDescent="0.2">
      <c r="A490" t="str">
        <f>IF(OR(ISBLANK('!1'!A495),ISERROR('!1'!A495)),"",'!1'!A495)</f>
        <v/>
      </c>
      <c r="B490" s="434">
        <f>IF(OR(ISBLANK('!1'!B492),ISERROR('!1'!B492)),"",'!1'!B492)</f>
        <v>478</v>
      </c>
      <c r="C490" s="424"/>
      <c r="D490" s="424"/>
      <c r="E490" s="391" t="str">
        <f>IF(OR(ISBLANK('!1'!E492),ISERROR('!1'!E492)),"",'!1'!E492)</f>
        <v/>
      </c>
      <c r="F490" t="str">
        <f>IF(OR(ISBLANK('!1'!F492),ISERROR('!1'!F492)),"",'!1'!F492)</f>
        <v/>
      </c>
      <c r="G490" t="str">
        <f>IF(OR(ISBLANK('!1'!G492),ISERROR('!1'!G492)),"",'!1'!G492)</f>
        <v/>
      </c>
    </row>
    <row r="491" spans="1:7" ht="12.75" customHeight="1" x14ac:dyDescent="0.2">
      <c r="A491" t="str">
        <f>IF(OR(ISBLANK('!1'!A496),ISERROR('!1'!A496)),"",'!1'!A496)</f>
        <v/>
      </c>
      <c r="B491" s="434">
        <f>IF(OR(ISBLANK('!1'!B493),ISERROR('!1'!B493)),"",'!1'!B493)</f>
        <v>479</v>
      </c>
      <c r="C491" s="424"/>
      <c r="D491" s="424"/>
      <c r="E491" s="391" t="str">
        <f>IF(OR(ISBLANK('!1'!E493),ISERROR('!1'!E493)),"",'!1'!E493)</f>
        <v/>
      </c>
      <c r="F491" t="str">
        <f>IF(OR(ISBLANK('!1'!F493),ISERROR('!1'!F493)),"",'!1'!F493)</f>
        <v/>
      </c>
      <c r="G491" t="str">
        <f>IF(OR(ISBLANK('!1'!G493),ISERROR('!1'!G493)),"",'!1'!G493)</f>
        <v/>
      </c>
    </row>
    <row r="492" spans="1:7" ht="12.75" customHeight="1" x14ac:dyDescent="0.2">
      <c r="A492" t="str">
        <f>IF(OR(ISBLANK('!1'!A497),ISERROR('!1'!A497)),"",'!1'!A497)</f>
        <v/>
      </c>
      <c r="B492" s="434">
        <f>IF(OR(ISBLANK('!1'!B494),ISERROR('!1'!B494)),"",'!1'!B494)</f>
        <v>480</v>
      </c>
      <c r="C492" s="424"/>
      <c r="D492" s="424"/>
      <c r="E492" s="391" t="str">
        <f>IF(OR(ISBLANK('!1'!E494),ISERROR('!1'!E494)),"",'!1'!E494)</f>
        <v/>
      </c>
      <c r="F492" t="str">
        <f>IF(OR(ISBLANK('!1'!F494),ISERROR('!1'!F494)),"",'!1'!F494)</f>
        <v/>
      </c>
      <c r="G492" t="str">
        <f>IF(OR(ISBLANK('!1'!G494),ISERROR('!1'!G494)),"",'!1'!G494)</f>
        <v/>
      </c>
    </row>
    <row r="493" spans="1:7" ht="12.75" customHeight="1" x14ac:dyDescent="0.2">
      <c r="A493" t="str">
        <f>IF(OR(ISBLANK('!1'!A498),ISERROR('!1'!A498)),"",'!1'!A498)</f>
        <v/>
      </c>
      <c r="B493" s="434">
        <f>IF(OR(ISBLANK('!1'!B495),ISERROR('!1'!B495)),"",'!1'!B495)</f>
        <v>481</v>
      </c>
      <c r="C493" s="424"/>
      <c r="D493" s="424"/>
      <c r="E493" s="391" t="str">
        <f>IF(OR(ISBLANK('!1'!E495),ISERROR('!1'!E495)),"",'!1'!E495)</f>
        <v/>
      </c>
      <c r="F493" t="str">
        <f>IF(OR(ISBLANK('!1'!F495),ISERROR('!1'!F495)),"",'!1'!F495)</f>
        <v/>
      </c>
      <c r="G493" t="str">
        <f>IF(OR(ISBLANK('!1'!G495),ISERROR('!1'!G495)),"",'!1'!G495)</f>
        <v/>
      </c>
    </row>
    <row r="494" spans="1:7" ht="12.75" customHeight="1" x14ac:dyDescent="0.2">
      <c r="A494" t="str">
        <f>IF(OR(ISBLANK('!1'!A499),ISERROR('!1'!A499)),"",'!1'!A499)</f>
        <v/>
      </c>
      <c r="B494" s="434">
        <f>IF(OR(ISBLANK('!1'!B496),ISERROR('!1'!B496)),"",'!1'!B496)</f>
        <v>482</v>
      </c>
      <c r="C494" s="424"/>
      <c r="D494" s="424"/>
      <c r="E494" s="391" t="str">
        <f>IF(OR(ISBLANK('!1'!E496),ISERROR('!1'!E496)),"",'!1'!E496)</f>
        <v/>
      </c>
      <c r="F494" t="str">
        <f>IF(OR(ISBLANK('!1'!F496),ISERROR('!1'!F496)),"",'!1'!F496)</f>
        <v/>
      </c>
      <c r="G494" t="str">
        <f>IF(OR(ISBLANK('!1'!G496),ISERROR('!1'!G496)),"",'!1'!G496)</f>
        <v/>
      </c>
    </row>
    <row r="495" spans="1:7" ht="12.75" customHeight="1" x14ac:dyDescent="0.2">
      <c r="A495" t="str">
        <f>IF(OR(ISBLANK('!1'!A500),ISERROR('!1'!A500)),"",'!1'!A500)</f>
        <v/>
      </c>
      <c r="B495" s="434">
        <f>IF(OR(ISBLANK('!1'!B497),ISERROR('!1'!B497)),"",'!1'!B497)</f>
        <v>483</v>
      </c>
      <c r="C495" s="424"/>
      <c r="D495" s="424"/>
      <c r="E495" s="391" t="str">
        <f>IF(OR(ISBLANK('!1'!E497),ISERROR('!1'!E497)),"",'!1'!E497)</f>
        <v/>
      </c>
      <c r="F495" t="str">
        <f>IF(OR(ISBLANK('!1'!F497),ISERROR('!1'!F497)),"",'!1'!F497)</f>
        <v/>
      </c>
      <c r="G495" t="str">
        <f>IF(OR(ISBLANK('!1'!G497),ISERROR('!1'!G497)),"",'!1'!G497)</f>
        <v/>
      </c>
    </row>
    <row r="496" spans="1:7" ht="12.75" customHeight="1" x14ac:dyDescent="0.2">
      <c r="A496" t="str">
        <f>IF(OR(ISBLANK('!1'!A501),ISERROR('!1'!A501)),"",'!1'!A501)</f>
        <v/>
      </c>
      <c r="B496" s="434">
        <f>IF(OR(ISBLANK('!1'!B498),ISERROR('!1'!B498)),"",'!1'!B498)</f>
        <v>484</v>
      </c>
      <c r="C496" s="424"/>
      <c r="D496" s="424"/>
      <c r="E496" s="391" t="str">
        <f>IF(OR(ISBLANK('!1'!E498),ISERROR('!1'!E498)),"",'!1'!E498)</f>
        <v/>
      </c>
      <c r="F496" t="str">
        <f>IF(OR(ISBLANK('!1'!F498),ISERROR('!1'!F498)),"",'!1'!F498)</f>
        <v/>
      </c>
      <c r="G496" t="str">
        <f>IF(OR(ISBLANK('!1'!G498),ISERROR('!1'!G498)),"",'!1'!G498)</f>
        <v/>
      </c>
    </row>
    <row r="497" spans="1:7" ht="12.75" customHeight="1" x14ac:dyDescent="0.2">
      <c r="A497" t="str">
        <f>IF(OR(ISBLANK('!1'!A502),ISERROR('!1'!A502)),"",'!1'!A502)</f>
        <v/>
      </c>
      <c r="B497" s="434">
        <f>IF(OR(ISBLANK('!1'!B499),ISERROR('!1'!B499)),"",'!1'!B499)</f>
        <v>485</v>
      </c>
      <c r="C497" s="424"/>
      <c r="D497" s="424"/>
      <c r="E497" s="391" t="str">
        <f>IF(OR(ISBLANK('!1'!E499),ISERROR('!1'!E499)),"",'!1'!E499)</f>
        <v/>
      </c>
      <c r="F497" t="str">
        <f>IF(OR(ISBLANK('!1'!F499),ISERROR('!1'!F499)),"",'!1'!F499)</f>
        <v/>
      </c>
      <c r="G497" t="str">
        <f>IF(OR(ISBLANK('!1'!G499),ISERROR('!1'!G499)),"",'!1'!G499)</f>
        <v/>
      </c>
    </row>
    <row r="498" spans="1:7" ht="12.75" customHeight="1" x14ac:dyDescent="0.2">
      <c r="A498" t="str">
        <f>IF(OR(ISBLANK('!1'!A503),ISERROR('!1'!A503)),"",'!1'!A503)</f>
        <v/>
      </c>
      <c r="B498" s="434">
        <f>IF(OR(ISBLANK('!1'!B500),ISERROR('!1'!B500)),"",'!1'!B500)</f>
        <v>486</v>
      </c>
      <c r="C498" s="424"/>
      <c r="D498" s="424"/>
      <c r="E498" s="391" t="str">
        <f>IF(OR(ISBLANK('!1'!E500),ISERROR('!1'!E500)),"",'!1'!E500)</f>
        <v/>
      </c>
      <c r="F498" t="str">
        <f>IF(OR(ISBLANK('!1'!F500),ISERROR('!1'!F500)),"",'!1'!F500)</f>
        <v/>
      </c>
      <c r="G498" t="str">
        <f>IF(OR(ISBLANK('!1'!G500),ISERROR('!1'!G500)),"",'!1'!G500)</f>
        <v/>
      </c>
    </row>
    <row r="499" spans="1:7" ht="12.75" customHeight="1" x14ac:dyDescent="0.2">
      <c r="A499" t="str">
        <f>IF(OR(ISBLANK('!1'!A504),ISERROR('!1'!A504)),"",'!1'!A504)</f>
        <v/>
      </c>
      <c r="B499" s="434">
        <f>IF(OR(ISBLANK('!1'!B501),ISERROR('!1'!B501)),"",'!1'!B501)</f>
        <v>487</v>
      </c>
      <c r="C499" s="424"/>
      <c r="D499" s="424"/>
      <c r="E499" s="391" t="str">
        <f>IF(OR(ISBLANK('!1'!E501),ISERROR('!1'!E501)),"",'!1'!E501)</f>
        <v/>
      </c>
      <c r="F499" t="str">
        <f>IF(OR(ISBLANK('!1'!F501),ISERROR('!1'!F501)),"",'!1'!F501)</f>
        <v/>
      </c>
      <c r="G499" t="str">
        <f>IF(OR(ISBLANK('!1'!G501),ISERROR('!1'!G501)),"",'!1'!G501)</f>
        <v/>
      </c>
    </row>
    <row r="500" spans="1:7" ht="12.75" customHeight="1" x14ac:dyDescent="0.2">
      <c r="A500" t="str">
        <f>IF(OR(ISBLANK('!1'!A505),ISERROR('!1'!A505)),"",'!1'!A505)</f>
        <v/>
      </c>
      <c r="B500" s="434">
        <f>IF(OR(ISBLANK('!1'!B502),ISERROR('!1'!B502)),"",'!1'!B502)</f>
        <v>488</v>
      </c>
      <c r="C500" s="424"/>
      <c r="D500" s="424"/>
      <c r="E500" s="391" t="str">
        <f>IF(OR(ISBLANK('!1'!E502),ISERROR('!1'!E502)),"",'!1'!E502)</f>
        <v/>
      </c>
      <c r="F500" t="str">
        <f>IF(OR(ISBLANK('!1'!F502),ISERROR('!1'!F502)),"",'!1'!F502)</f>
        <v/>
      </c>
      <c r="G500" t="str">
        <f>IF(OR(ISBLANK('!1'!G502),ISERROR('!1'!G502)),"",'!1'!G502)</f>
        <v/>
      </c>
    </row>
    <row r="501" spans="1:7" ht="12.75" customHeight="1" x14ac:dyDescent="0.2">
      <c r="A501" t="str">
        <f>IF(OR(ISBLANK('!1'!A506),ISERROR('!1'!A506)),"",'!1'!A506)</f>
        <v/>
      </c>
      <c r="B501" s="434">
        <f>IF(OR(ISBLANK('!1'!B503),ISERROR('!1'!B503)),"",'!1'!B503)</f>
        <v>489</v>
      </c>
      <c r="C501" s="424"/>
      <c r="D501" s="424"/>
      <c r="E501" s="391" t="str">
        <f>IF(OR(ISBLANK('!1'!E503),ISERROR('!1'!E503)),"",'!1'!E503)</f>
        <v/>
      </c>
      <c r="F501" t="str">
        <f>IF(OR(ISBLANK('!1'!F503),ISERROR('!1'!F503)),"",'!1'!F503)</f>
        <v/>
      </c>
      <c r="G501" t="str">
        <f>IF(OR(ISBLANK('!1'!G503),ISERROR('!1'!G503)),"",'!1'!G503)</f>
        <v/>
      </c>
    </row>
    <row r="502" spans="1:7" ht="12.75" customHeight="1" x14ac:dyDescent="0.2">
      <c r="A502" t="str">
        <f>IF(OR(ISBLANK('!1'!A507),ISERROR('!1'!A507)),"",'!1'!A507)</f>
        <v/>
      </c>
      <c r="B502" s="434">
        <f>IF(OR(ISBLANK('!1'!B504),ISERROR('!1'!B504)),"",'!1'!B504)</f>
        <v>490</v>
      </c>
      <c r="C502" s="424"/>
      <c r="D502" s="424"/>
      <c r="E502" s="391" t="str">
        <f>IF(OR(ISBLANK('!1'!E504),ISERROR('!1'!E504)),"",'!1'!E504)</f>
        <v/>
      </c>
      <c r="F502" t="str">
        <f>IF(OR(ISBLANK('!1'!F504),ISERROR('!1'!F504)),"",'!1'!F504)</f>
        <v/>
      </c>
      <c r="G502" t="str">
        <f>IF(OR(ISBLANK('!1'!G504),ISERROR('!1'!G504)),"",'!1'!G504)</f>
        <v/>
      </c>
    </row>
    <row r="503" spans="1:7" ht="12.75" customHeight="1" x14ac:dyDescent="0.2">
      <c r="A503" t="str">
        <f>IF(OR(ISBLANK('!1'!A508),ISERROR('!1'!A508)),"",'!1'!A508)</f>
        <v/>
      </c>
      <c r="B503" s="434">
        <f>IF(OR(ISBLANK('!1'!B505),ISERROR('!1'!B505)),"",'!1'!B505)</f>
        <v>491</v>
      </c>
      <c r="C503" s="424"/>
      <c r="D503" s="424"/>
      <c r="E503" s="391" t="str">
        <f>IF(OR(ISBLANK('!1'!E505),ISERROR('!1'!E505)),"",'!1'!E505)</f>
        <v/>
      </c>
      <c r="F503" t="str">
        <f>IF(OR(ISBLANK('!1'!F505),ISERROR('!1'!F505)),"",'!1'!F505)</f>
        <v/>
      </c>
      <c r="G503" t="str">
        <f>IF(OR(ISBLANK('!1'!G505),ISERROR('!1'!G505)),"",'!1'!G505)</f>
        <v/>
      </c>
    </row>
    <row r="504" spans="1:7" ht="12.75" customHeight="1" x14ac:dyDescent="0.2">
      <c r="A504" t="str">
        <f>IF(OR(ISBLANK('!1'!A509),ISERROR('!1'!A509)),"",'!1'!A509)</f>
        <v/>
      </c>
      <c r="B504" s="434">
        <f>IF(OR(ISBLANK('!1'!B506),ISERROR('!1'!B506)),"",'!1'!B506)</f>
        <v>492</v>
      </c>
      <c r="C504" s="424"/>
      <c r="D504" s="424"/>
      <c r="E504" s="391" t="str">
        <f>IF(OR(ISBLANK('!1'!E506),ISERROR('!1'!E506)),"",'!1'!E506)</f>
        <v/>
      </c>
      <c r="F504" t="str">
        <f>IF(OR(ISBLANK('!1'!F506),ISERROR('!1'!F506)),"",'!1'!F506)</f>
        <v/>
      </c>
      <c r="G504" t="str">
        <f>IF(OR(ISBLANK('!1'!G506),ISERROR('!1'!G506)),"",'!1'!G506)</f>
        <v/>
      </c>
    </row>
    <row r="505" spans="1:7" ht="12.75" customHeight="1" x14ac:dyDescent="0.2">
      <c r="A505" t="str">
        <f>IF(OR(ISBLANK('!1'!A510),ISERROR('!1'!A510)),"",'!1'!A510)</f>
        <v/>
      </c>
      <c r="B505" s="434">
        <f>IF(OR(ISBLANK('!1'!B507),ISERROR('!1'!B507)),"",'!1'!B507)</f>
        <v>493</v>
      </c>
      <c r="C505" s="424"/>
      <c r="D505" s="424"/>
      <c r="E505" s="391" t="str">
        <f>IF(OR(ISBLANK('!1'!E507),ISERROR('!1'!E507)),"",'!1'!E507)</f>
        <v/>
      </c>
      <c r="F505" t="str">
        <f>IF(OR(ISBLANK('!1'!F507),ISERROR('!1'!F507)),"",'!1'!F507)</f>
        <v/>
      </c>
      <c r="G505" t="str">
        <f>IF(OR(ISBLANK('!1'!G507),ISERROR('!1'!G507)),"",'!1'!G507)</f>
        <v/>
      </c>
    </row>
    <row r="506" spans="1:7" ht="12.75" customHeight="1" x14ac:dyDescent="0.2">
      <c r="A506" t="str">
        <f>IF(OR(ISBLANK('!1'!A511),ISERROR('!1'!A511)),"",'!1'!A511)</f>
        <v/>
      </c>
      <c r="B506" s="434">
        <f>IF(OR(ISBLANK('!1'!B508),ISERROR('!1'!B508)),"",'!1'!B508)</f>
        <v>494</v>
      </c>
      <c r="C506" s="424"/>
      <c r="D506" s="424"/>
      <c r="E506" s="391" t="str">
        <f>IF(OR(ISBLANK('!1'!E508),ISERROR('!1'!E508)),"",'!1'!E508)</f>
        <v/>
      </c>
      <c r="F506" t="str">
        <f>IF(OR(ISBLANK('!1'!F508),ISERROR('!1'!F508)),"",'!1'!F508)</f>
        <v/>
      </c>
      <c r="G506" t="str">
        <f>IF(OR(ISBLANK('!1'!G508),ISERROR('!1'!G508)),"",'!1'!G508)</f>
        <v/>
      </c>
    </row>
    <row r="507" spans="1:7" ht="12.75" customHeight="1" x14ac:dyDescent="0.2">
      <c r="A507" t="str">
        <f>IF(OR(ISBLANK('!1'!A512),ISERROR('!1'!A512)),"",'!1'!A512)</f>
        <v/>
      </c>
      <c r="B507" s="434">
        <f>IF(OR(ISBLANK('!1'!B509),ISERROR('!1'!B509)),"",'!1'!B509)</f>
        <v>495</v>
      </c>
      <c r="C507" s="424"/>
      <c r="D507" s="424"/>
      <c r="E507" s="391" t="str">
        <f>IF(OR(ISBLANK('!1'!E509),ISERROR('!1'!E509)),"",'!1'!E509)</f>
        <v/>
      </c>
      <c r="F507" t="str">
        <f>IF(OR(ISBLANK('!1'!F509),ISERROR('!1'!F509)),"",'!1'!F509)</f>
        <v/>
      </c>
      <c r="G507" t="str">
        <f>IF(OR(ISBLANK('!1'!G509),ISERROR('!1'!G509)),"",'!1'!G509)</f>
        <v/>
      </c>
    </row>
    <row r="508" spans="1:7" ht="12.75" customHeight="1" x14ac:dyDescent="0.2">
      <c r="A508" t="str">
        <f>IF(OR(ISBLANK('!1'!A513),ISERROR('!1'!A513)),"",'!1'!A513)</f>
        <v/>
      </c>
      <c r="B508" s="434">
        <f>IF(OR(ISBLANK('!1'!B510),ISERROR('!1'!B510)),"",'!1'!B510)</f>
        <v>496</v>
      </c>
      <c r="C508" s="424"/>
      <c r="D508" s="424"/>
      <c r="E508" s="391" t="str">
        <f>IF(OR(ISBLANK('!1'!E510),ISERROR('!1'!E510)),"",'!1'!E510)</f>
        <v/>
      </c>
      <c r="F508" t="str">
        <f>IF(OR(ISBLANK('!1'!F510),ISERROR('!1'!F510)),"",'!1'!F510)</f>
        <v/>
      </c>
      <c r="G508" t="str">
        <f>IF(OR(ISBLANK('!1'!G510),ISERROR('!1'!G510)),"",'!1'!G510)</f>
        <v/>
      </c>
    </row>
    <row r="509" spans="1:7" ht="12.75" customHeight="1" x14ac:dyDescent="0.2">
      <c r="A509" t="str">
        <f>IF(OR(ISBLANK('!1'!A514),ISERROR('!1'!A514)),"",'!1'!A514)</f>
        <v/>
      </c>
      <c r="B509" s="434">
        <f>IF(OR(ISBLANK('!1'!B511),ISERROR('!1'!B511)),"",'!1'!B511)</f>
        <v>497</v>
      </c>
      <c r="C509" s="424"/>
      <c r="D509" s="424"/>
      <c r="E509" s="391" t="str">
        <f>IF(OR(ISBLANK('!1'!E511),ISERROR('!1'!E511)),"",'!1'!E511)</f>
        <v/>
      </c>
      <c r="F509" t="str">
        <f>IF(OR(ISBLANK('!1'!F511),ISERROR('!1'!F511)),"",'!1'!F511)</f>
        <v/>
      </c>
      <c r="G509" t="str">
        <f>IF(OR(ISBLANK('!1'!G511),ISERROR('!1'!G511)),"",'!1'!G511)</f>
        <v/>
      </c>
    </row>
    <row r="510" spans="1:7" ht="12.75" customHeight="1" x14ac:dyDescent="0.2">
      <c r="A510" t="str">
        <f>IF(OR(ISBLANK('!1'!A515),ISERROR('!1'!A515)),"",'!1'!A515)</f>
        <v/>
      </c>
      <c r="B510" s="434">
        <f>IF(OR(ISBLANK('!1'!B512),ISERROR('!1'!B512)),"",'!1'!B512)</f>
        <v>498</v>
      </c>
      <c r="C510" s="424"/>
      <c r="D510" s="424"/>
      <c r="E510" s="391" t="str">
        <f>IF(OR(ISBLANK('!1'!E512),ISERROR('!1'!E512)),"",'!1'!E512)</f>
        <v/>
      </c>
      <c r="F510" t="str">
        <f>IF(OR(ISBLANK('!1'!F512),ISERROR('!1'!F512)),"",'!1'!F512)</f>
        <v/>
      </c>
      <c r="G510" t="str">
        <f>IF(OR(ISBLANK('!1'!G512),ISERROR('!1'!G512)),"",'!1'!G512)</f>
        <v/>
      </c>
    </row>
    <row r="511" spans="1:7" ht="12.75" customHeight="1" x14ac:dyDescent="0.2">
      <c r="A511" t="str">
        <f>IF(OR(ISBLANK('!1'!A516),ISERROR('!1'!A516)),"",'!1'!A516)</f>
        <v/>
      </c>
      <c r="B511" s="434">
        <f>IF(OR(ISBLANK('!1'!B513),ISERROR('!1'!B513)),"",'!1'!B513)</f>
        <v>499</v>
      </c>
      <c r="C511" s="424"/>
      <c r="D511" s="424"/>
      <c r="E511" s="391" t="str">
        <f>IF(OR(ISBLANK('!1'!E513),ISERROR('!1'!E513)),"",'!1'!E513)</f>
        <v/>
      </c>
      <c r="F511" t="str">
        <f>IF(OR(ISBLANK('!1'!F513),ISERROR('!1'!F513)),"",'!1'!F513)</f>
        <v/>
      </c>
      <c r="G511" t="str">
        <f>IF(OR(ISBLANK('!1'!G513),ISERROR('!1'!G513)),"",'!1'!G513)</f>
        <v/>
      </c>
    </row>
    <row r="512" spans="1:7" ht="12.75" customHeight="1" x14ac:dyDescent="0.2">
      <c r="A512" t="str">
        <f>IF(OR(ISBLANK('!1'!A517),ISERROR('!1'!A517)),"",'!1'!A517)</f>
        <v/>
      </c>
      <c r="B512" s="434">
        <f>IF(OR(ISBLANK('!1'!B514),ISERROR('!1'!B514)),"",'!1'!B514)</f>
        <v>500</v>
      </c>
      <c r="C512" s="424"/>
      <c r="D512" s="424"/>
      <c r="E512" s="391" t="str">
        <f>IF(OR(ISBLANK('!1'!E514),ISERROR('!1'!E514)),"",'!1'!E514)</f>
        <v/>
      </c>
      <c r="F512" t="str">
        <f>IF(OR(ISBLANK('!1'!F514),ISERROR('!1'!F514)),"",'!1'!F514)</f>
        <v/>
      </c>
      <c r="G512" t="str">
        <f>IF(OR(ISBLANK('!1'!G514),ISERROR('!1'!G514)),"",'!1'!G514)</f>
        <v/>
      </c>
    </row>
    <row r="513" spans="1:7" ht="12.75" customHeight="1" x14ac:dyDescent="0.2">
      <c r="A513" t="str">
        <f>IF(OR(ISBLANK('!1'!A518),ISERROR('!1'!A518)),"",'!1'!A518)</f>
        <v/>
      </c>
    </row>
    <row r="514" spans="1:7" ht="12.75" customHeight="1" x14ac:dyDescent="0.2">
      <c r="A514" t="str">
        <f>IF(OR(ISBLANK('!1'!A519),ISERROR('!1'!A519)),"",'!1'!A519)</f>
        <v/>
      </c>
    </row>
    <row r="515" spans="1:7" ht="12.75" customHeight="1" x14ac:dyDescent="0.2">
      <c r="A515" t="str">
        <f>IF(OR(ISBLANK('!1'!A520),ISERROR('!1'!A520)),"",'!1'!A520)</f>
        <v/>
      </c>
    </row>
    <row r="516" spans="1:7" ht="12.75" customHeight="1" x14ac:dyDescent="0.2">
      <c r="A516" t="str">
        <f>IF(OR(ISBLANK('!1'!A521),ISERROR('!1'!A521)),"",'!1'!A521)</f>
        <v/>
      </c>
    </row>
    <row r="517" spans="1:7" ht="12.75" customHeight="1" x14ac:dyDescent="0.2">
      <c r="A517" t="str">
        <f>IF(OR(ISBLANK('!1'!A522),ISERROR('!1'!A522)),"",'!1'!A522)</f>
        <v/>
      </c>
      <c r="B517" s="57" t="str">
        <f>IF(OR(ISBLANK('!1'!B519),ISERROR('!1'!B519)),"",'!1'!B519)</f>
        <v/>
      </c>
      <c r="E517" t="str">
        <f>IF(OR(ISBLANK('!1'!E519),ISERROR('!1'!E519)),"",'!1'!E519)</f>
        <v/>
      </c>
      <c r="F517" t="str">
        <f>IF(OR(ISBLANK('!1'!F519),ISERROR('!1'!F519)),"",'!1'!F519)</f>
        <v/>
      </c>
      <c r="G517" t="str">
        <f>IF(OR(ISBLANK('!1'!G519),ISERROR('!1'!G519)),"",'!1'!G519)</f>
        <v/>
      </c>
    </row>
    <row r="518" spans="1:7" ht="12.75" customHeight="1" x14ac:dyDescent="0.2">
      <c r="A518" t="str">
        <f>IF(OR(ISBLANK('!1'!A523),ISERROR('!1'!A523)),"",'!1'!A523)</f>
        <v/>
      </c>
      <c r="B518" s="57" t="str">
        <f>IF(OR(ISBLANK('!1'!B520),ISERROR('!1'!B520)),"",'!1'!B520)</f>
        <v/>
      </c>
      <c r="E518" t="str">
        <f>IF(OR(ISBLANK('!1'!E520),ISERROR('!1'!E520)),"",'!1'!E520)</f>
        <v/>
      </c>
      <c r="F518" t="str">
        <f>IF(OR(ISBLANK('!1'!F520),ISERROR('!1'!F520)),"",'!1'!F520)</f>
        <v/>
      </c>
      <c r="G518" t="str">
        <f>IF(OR(ISBLANK('!1'!G520),ISERROR('!1'!G520)),"",'!1'!G520)</f>
        <v/>
      </c>
    </row>
    <row r="519" spans="1:7" ht="12.75" customHeight="1" x14ac:dyDescent="0.2">
      <c r="A519" t="str">
        <f>IF(OR(ISBLANK('!1'!A524),ISERROR('!1'!A524)),"",'!1'!A524)</f>
        <v/>
      </c>
      <c r="B519" s="57" t="str">
        <f>IF(OR(ISBLANK('!1'!B521),ISERROR('!1'!B521)),"",'!1'!B521)</f>
        <v/>
      </c>
      <c r="E519" t="str">
        <f>IF(OR(ISBLANK('!1'!E521),ISERROR('!1'!E521)),"",'!1'!E521)</f>
        <v/>
      </c>
      <c r="F519" t="str">
        <f>IF(OR(ISBLANK('!1'!F521),ISERROR('!1'!F521)),"",'!1'!F521)</f>
        <v/>
      </c>
      <c r="G519" t="str">
        <f>IF(OR(ISBLANK('!1'!G521),ISERROR('!1'!G521)),"",'!1'!G521)</f>
        <v/>
      </c>
    </row>
    <row r="520" spans="1:7" ht="12.75" customHeight="1" x14ac:dyDescent="0.2">
      <c r="A520" t="str">
        <f>IF(OR(ISBLANK('!1'!A525),ISERROR('!1'!A525)),"",'!1'!A525)</f>
        <v/>
      </c>
      <c r="B520" s="57" t="str">
        <f>IF(OR(ISBLANK('!1'!B522),ISERROR('!1'!B522)),"",'!1'!B522)</f>
        <v/>
      </c>
      <c r="E520" t="str">
        <f>IF(OR(ISBLANK('!1'!E522),ISERROR('!1'!E522)),"",'!1'!E522)</f>
        <v/>
      </c>
      <c r="F520" t="str">
        <f>IF(OR(ISBLANK('!1'!F522),ISERROR('!1'!F522)),"",'!1'!F522)</f>
        <v/>
      </c>
      <c r="G520" t="str">
        <f>IF(OR(ISBLANK('!1'!G522),ISERROR('!1'!G522)),"",'!1'!G522)</f>
        <v/>
      </c>
    </row>
    <row r="521" spans="1:7" ht="12.75" customHeight="1" x14ac:dyDescent="0.2">
      <c r="A521" t="str">
        <f>IF(OR(ISBLANK('!1'!A526),ISERROR('!1'!A526)),"",'!1'!A526)</f>
        <v/>
      </c>
      <c r="B521" s="57" t="str">
        <f>IF(OR(ISBLANK('!1'!B523),ISERROR('!1'!B523)),"",'!1'!B523)</f>
        <v/>
      </c>
      <c r="E521" t="str">
        <f>IF(OR(ISBLANK('!1'!E523),ISERROR('!1'!E523)),"",'!1'!E523)</f>
        <v/>
      </c>
      <c r="F521" t="str">
        <f>IF(OR(ISBLANK('!1'!F523),ISERROR('!1'!F523)),"",'!1'!F523)</f>
        <v/>
      </c>
      <c r="G521" t="str">
        <f>IF(OR(ISBLANK('!1'!G523),ISERROR('!1'!G523)),"",'!1'!G523)</f>
        <v/>
      </c>
    </row>
    <row r="522" spans="1:7" ht="12.75" customHeight="1" x14ac:dyDescent="0.2">
      <c r="A522" t="str">
        <f>IF(OR(ISBLANK('!1'!A527),ISERROR('!1'!A527)),"",'!1'!A527)</f>
        <v/>
      </c>
      <c r="B522" s="57" t="str">
        <f>IF(OR(ISBLANK('!1'!B524),ISERROR('!1'!B524)),"",'!1'!B524)</f>
        <v/>
      </c>
      <c r="E522" t="str">
        <f>IF(OR(ISBLANK('!1'!E524),ISERROR('!1'!E524)),"",'!1'!E524)</f>
        <v/>
      </c>
      <c r="F522" t="str">
        <f>IF(OR(ISBLANK('!1'!F524),ISERROR('!1'!F524)),"",'!1'!F524)</f>
        <v/>
      </c>
      <c r="G522" t="str">
        <f>IF(OR(ISBLANK('!1'!G524),ISERROR('!1'!G524)),"",'!1'!G524)</f>
        <v/>
      </c>
    </row>
    <row r="523" spans="1:7" ht="12.75" customHeight="1" x14ac:dyDescent="0.2">
      <c r="A523" t="str">
        <f>IF(OR(ISBLANK('!1'!A528),ISERROR('!1'!A528)),"",'!1'!A528)</f>
        <v/>
      </c>
      <c r="B523" s="57" t="str">
        <f>IF(OR(ISBLANK('!1'!B525),ISERROR('!1'!B525)),"",'!1'!B525)</f>
        <v/>
      </c>
      <c r="E523" t="str">
        <f>IF(OR(ISBLANK('!1'!E525),ISERROR('!1'!E525)),"",'!1'!E525)</f>
        <v/>
      </c>
      <c r="F523" t="str">
        <f>IF(OR(ISBLANK('!1'!F525),ISERROR('!1'!F525)),"",'!1'!F525)</f>
        <v/>
      </c>
      <c r="G523" t="str">
        <f>IF(OR(ISBLANK('!1'!G525),ISERROR('!1'!G525)),"",'!1'!G525)</f>
        <v/>
      </c>
    </row>
    <row r="524" spans="1:7" ht="12.75" customHeight="1" x14ac:dyDescent="0.2">
      <c r="A524" t="str">
        <f>IF(OR(ISBLANK('!1'!A529),ISERROR('!1'!A529)),"",'!1'!A529)</f>
        <v/>
      </c>
      <c r="B524" s="57" t="str">
        <f>IF(OR(ISBLANK('!1'!B526),ISERROR('!1'!B526)),"",'!1'!B526)</f>
        <v/>
      </c>
      <c r="E524" t="str">
        <f>IF(OR(ISBLANK('!1'!E526),ISERROR('!1'!E526)),"",'!1'!E526)</f>
        <v/>
      </c>
      <c r="F524" t="str">
        <f>IF(OR(ISBLANK('!1'!F526),ISERROR('!1'!F526)),"",'!1'!F526)</f>
        <v/>
      </c>
      <c r="G524" t="str">
        <f>IF(OR(ISBLANK('!1'!G526),ISERROR('!1'!G526)),"",'!1'!G526)</f>
        <v/>
      </c>
    </row>
    <row r="525" spans="1:7" ht="12.75" customHeight="1" x14ac:dyDescent="0.2">
      <c r="A525" t="str">
        <f>IF(OR(ISBLANK('!1'!A530),ISERROR('!1'!A530)),"",'!1'!A530)</f>
        <v/>
      </c>
      <c r="B525" s="57" t="str">
        <f>IF(OR(ISBLANK('!1'!B527),ISERROR('!1'!B527)),"",'!1'!B527)</f>
        <v/>
      </c>
      <c r="E525" t="str">
        <f>IF(OR(ISBLANK('!1'!E527),ISERROR('!1'!E527)),"",'!1'!E527)</f>
        <v/>
      </c>
      <c r="F525" t="str">
        <f>IF(OR(ISBLANK('!1'!F527),ISERROR('!1'!F527)),"",'!1'!F527)</f>
        <v/>
      </c>
      <c r="G525" t="str">
        <f>IF(OR(ISBLANK('!1'!G527),ISERROR('!1'!G527)),"",'!1'!G527)</f>
        <v/>
      </c>
    </row>
    <row r="526" spans="1:7" ht="12.75" customHeight="1" x14ac:dyDescent="0.2">
      <c r="A526" t="str">
        <f>IF(OR(ISBLANK('!1'!A531),ISERROR('!1'!A531)),"",'!1'!A531)</f>
        <v/>
      </c>
      <c r="B526" s="57" t="str">
        <f>IF(OR(ISBLANK('!1'!B528),ISERROR('!1'!B528)),"",'!1'!B528)</f>
        <v/>
      </c>
      <c r="E526" t="str">
        <f>IF(OR(ISBLANK('!1'!E528),ISERROR('!1'!E528)),"",'!1'!E528)</f>
        <v/>
      </c>
      <c r="F526" t="str">
        <f>IF(OR(ISBLANK('!1'!F528),ISERROR('!1'!F528)),"",'!1'!F528)</f>
        <v/>
      </c>
      <c r="G526" t="str">
        <f>IF(OR(ISBLANK('!1'!G528),ISERROR('!1'!G528)),"",'!1'!G528)</f>
        <v/>
      </c>
    </row>
    <row r="527" spans="1:7" ht="12.75" customHeight="1" x14ac:dyDescent="0.2">
      <c r="A527" t="str">
        <f>IF(OR(ISBLANK('!1'!A532),ISERROR('!1'!A532)),"",'!1'!A532)</f>
        <v/>
      </c>
      <c r="B527" s="57" t="str">
        <f>IF(OR(ISBLANK('!1'!B529),ISERROR('!1'!B529)),"",'!1'!B529)</f>
        <v/>
      </c>
      <c r="E527" t="str">
        <f>IF(OR(ISBLANK('!1'!E529),ISERROR('!1'!E529)),"",'!1'!E529)</f>
        <v/>
      </c>
      <c r="F527" t="str">
        <f>IF(OR(ISBLANK('!1'!F529),ISERROR('!1'!F529)),"",'!1'!F529)</f>
        <v/>
      </c>
      <c r="G527" t="str">
        <f>IF(OR(ISBLANK('!1'!G529),ISERROR('!1'!G529)),"",'!1'!G529)</f>
        <v/>
      </c>
    </row>
    <row r="528" spans="1:7" ht="12.75" customHeight="1" x14ac:dyDescent="0.2">
      <c r="A528" t="str">
        <f>IF(OR(ISBLANK('!1'!A533),ISERROR('!1'!A533)),"",'!1'!A533)</f>
        <v/>
      </c>
      <c r="B528" s="57" t="str">
        <f>IF(OR(ISBLANK('!1'!B530),ISERROR('!1'!B530)),"",'!1'!B530)</f>
        <v/>
      </c>
      <c r="E528" t="str">
        <f>IF(OR(ISBLANK('!1'!E530),ISERROR('!1'!E530)),"",'!1'!E530)</f>
        <v/>
      </c>
      <c r="F528" t="str">
        <f>IF(OR(ISBLANK('!1'!F530),ISERROR('!1'!F530)),"",'!1'!F530)</f>
        <v/>
      </c>
      <c r="G528" t="str">
        <f>IF(OR(ISBLANK('!1'!G530),ISERROR('!1'!G530)),"",'!1'!G530)</f>
        <v/>
      </c>
    </row>
    <row r="529" spans="1:7" ht="12.75" customHeight="1" x14ac:dyDescent="0.2">
      <c r="A529" t="str">
        <f>IF(OR(ISBLANK('!1'!A534),ISERROR('!1'!A534)),"",'!1'!A534)</f>
        <v/>
      </c>
      <c r="B529" s="57" t="str">
        <f>IF(OR(ISBLANK('!1'!B531),ISERROR('!1'!B531)),"",'!1'!B531)</f>
        <v/>
      </c>
      <c r="E529" t="str">
        <f>IF(OR(ISBLANK('!1'!E531),ISERROR('!1'!E531)),"",'!1'!E531)</f>
        <v/>
      </c>
      <c r="F529" t="str">
        <f>IF(OR(ISBLANK('!1'!F531),ISERROR('!1'!F531)),"",'!1'!F531)</f>
        <v/>
      </c>
      <c r="G529" t="str">
        <f>IF(OR(ISBLANK('!1'!G531),ISERROR('!1'!G531)),"",'!1'!G531)</f>
        <v/>
      </c>
    </row>
    <row r="530" spans="1:7" ht="12.75" customHeight="1" x14ac:dyDescent="0.2">
      <c r="A530" t="str">
        <f>IF(OR(ISBLANK('!1'!A535),ISERROR('!1'!A535)),"",'!1'!A535)</f>
        <v/>
      </c>
      <c r="B530" s="57" t="str">
        <f>IF(OR(ISBLANK('!1'!B532),ISERROR('!1'!B532)),"",'!1'!B532)</f>
        <v/>
      </c>
      <c r="E530" t="str">
        <f>IF(OR(ISBLANK('!1'!E532),ISERROR('!1'!E532)),"",'!1'!E532)</f>
        <v/>
      </c>
      <c r="F530" t="str">
        <f>IF(OR(ISBLANK('!1'!F532),ISERROR('!1'!F532)),"",'!1'!F532)</f>
        <v/>
      </c>
      <c r="G530" t="str">
        <f>IF(OR(ISBLANK('!1'!G532),ISERROR('!1'!G532)),"",'!1'!G532)</f>
        <v/>
      </c>
    </row>
    <row r="531" spans="1:7" ht="12.75" customHeight="1" x14ac:dyDescent="0.2">
      <c r="A531" t="str">
        <f>IF(OR(ISBLANK('!1'!A536),ISERROR('!1'!A536)),"",'!1'!A536)</f>
        <v/>
      </c>
      <c r="B531" s="57" t="str">
        <f>IF(OR(ISBLANK('!1'!B533),ISERROR('!1'!B533)),"",'!1'!B533)</f>
        <v/>
      </c>
      <c r="E531" t="str">
        <f>IF(OR(ISBLANK('!1'!E533),ISERROR('!1'!E533)),"",'!1'!E533)</f>
        <v/>
      </c>
      <c r="F531" t="str">
        <f>IF(OR(ISBLANK('!1'!F533),ISERROR('!1'!F533)),"",'!1'!F533)</f>
        <v/>
      </c>
      <c r="G531" t="str">
        <f>IF(OR(ISBLANK('!1'!G533),ISERROR('!1'!G533)),"",'!1'!G533)</f>
        <v/>
      </c>
    </row>
    <row r="532" spans="1:7" ht="12.75" customHeight="1" x14ac:dyDescent="0.2">
      <c r="A532" t="str">
        <f>IF(OR(ISBLANK('!1'!A537),ISERROR('!1'!A537)),"",'!1'!A537)</f>
        <v/>
      </c>
      <c r="B532" s="57" t="str">
        <f>IF(OR(ISBLANK('!1'!B534),ISERROR('!1'!B534)),"",'!1'!B534)</f>
        <v/>
      </c>
      <c r="E532" t="str">
        <f>IF(OR(ISBLANK('!1'!E534),ISERROR('!1'!E534)),"",'!1'!E534)</f>
        <v/>
      </c>
      <c r="F532" t="str">
        <f>IF(OR(ISBLANK('!1'!F534),ISERROR('!1'!F534)),"",'!1'!F534)</f>
        <v/>
      </c>
      <c r="G532" t="str">
        <f>IF(OR(ISBLANK('!1'!G534),ISERROR('!1'!G534)),"",'!1'!G534)</f>
        <v/>
      </c>
    </row>
    <row r="533" spans="1:7" ht="12.75" customHeight="1" x14ac:dyDescent="0.2">
      <c r="A533" t="str">
        <f>IF(OR(ISBLANK('!1'!A538),ISERROR('!1'!A538)),"",'!1'!A538)</f>
        <v/>
      </c>
      <c r="B533" s="57" t="str">
        <f>IF(OR(ISBLANK('!1'!B535),ISERROR('!1'!B535)),"",'!1'!B535)</f>
        <v/>
      </c>
      <c r="E533" t="str">
        <f>IF(OR(ISBLANK('!1'!E535),ISERROR('!1'!E535)),"",'!1'!E535)</f>
        <v/>
      </c>
      <c r="F533" t="str">
        <f>IF(OR(ISBLANK('!1'!F535),ISERROR('!1'!F535)),"",'!1'!F535)</f>
        <v/>
      </c>
      <c r="G533" t="str">
        <f>IF(OR(ISBLANK('!1'!G535),ISERROR('!1'!G535)),"",'!1'!G535)</f>
        <v/>
      </c>
    </row>
    <row r="534" spans="1:7" ht="12.75" customHeight="1" x14ac:dyDescent="0.2">
      <c r="A534" t="str">
        <f>IF(OR(ISBLANK('!1'!A539),ISERROR('!1'!A539)),"",'!1'!A539)</f>
        <v/>
      </c>
      <c r="B534" s="57" t="str">
        <f>IF(OR(ISBLANK('!1'!B536),ISERROR('!1'!B536)),"",'!1'!B536)</f>
        <v/>
      </c>
      <c r="E534" t="str">
        <f>IF(OR(ISBLANK('!1'!E536),ISERROR('!1'!E536)),"",'!1'!E536)</f>
        <v/>
      </c>
      <c r="F534" t="str">
        <f>IF(OR(ISBLANK('!1'!F536),ISERROR('!1'!F536)),"",'!1'!F536)</f>
        <v/>
      </c>
      <c r="G534" t="str">
        <f>IF(OR(ISBLANK('!1'!G536),ISERROR('!1'!G536)),"",'!1'!G536)</f>
        <v/>
      </c>
    </row>
    <row r="535" spans="1:7" ht="12.75" customHeight="1" x14ac:dyDescent="0.2">
      <c r="A535" t="str">
        <f>IF(OR(ISBLANK('!1'!A540),ISERROR('!1'!A540)),"",'!1'!A540)</f>
        <v/>
      </c>
      <c r="B535" s="57" t="str">
        <f>IF(OR(ISBLANK('!1'!B537),ISERROR('!1'!B537)),"",'!1'!B537)</f>
        <v/>
      </c>
      <c r="E535" t="str">
        <f>IF(OR(ISBLANK('!1'!E537),ISERROR('!1'!E537)),"",'!1'!E537)</f>
        <v/>
      </c>
      <c r="F535" t="str">
        <f>IF(OR(ISBLANK('!1'!F537),ISERROR('!1'!F537)),"",'!1'!F537)</f>
        <v/>
      </c>
      <c r="G535" t="str">
        <f>IF(OR(ISBLANK('!1'!G537),ISERROR('!1'!G537)),"",'!1'!G537)</f>
        <v/>
      </c>
    </row>
    <row r="536" spans="1:7" ht="12.75" customHeight="1" x14ac:dyDescent="0.2">
      <c r="A536" t="str">
        <f>IF(OR(ISBLANK('!1'!A541),ISERROR('!1'!A541)),"",'!1'!A541)</f>
        <v/>
      </c>
      <c r="B536" s="57" t="str">
        <f>IF(OR(ISBLANK('!1'!B538),ISERROR('!1'!B538)),"",'!1'!B538)</f>
        <v/>
      </c>
      <c r="E536" t="str">
        <f>IF(OR(ISBLANK('!1'!E538),ISERROR('!1'!E538)),"",'!1'!E538)</f>
        <v/>
      </c>
      <c r="F536" t="str">
        <f>IF(OR(ISBLANK('!1'!F538),ISERROR('!1'!F538)),"",'!1'!F538)</f>
        <v/>
      </c>
      <c r="G536" t="str">
        <f>IF(OR(ISBLANK('!1'!G538),ISERROR('!1'!G538)),"",'!1'!G538)</f>
        <v/>
      </c>
    </row>
    <row r="537" spans="1:7" ht="12.75" customHeight="1" x14ac:dyDescent="0.2">
      <c r="A537" t="str">
        <f>IF(OR(ISBLANK('!1'!A542),ISERROR('!1'!A542)),"",'!1'!A542)</f>
        <v/>
      </c>
      <c r="B537" s="57" t="str">
        <f>IF(OR(ISBLANK('!1'!B539),ISERROR('!1'!B539)),"",'!1'!B539)</f>
        <v/>
      </c>
      <c r="E537" t="str">
        <f>IF(OR(ISBLANK('!1'!E539),ISERROR('!1'!E539)),"",'!1'!E539)</f>
        <v/>
      </c>
      <c r="F537" t="str">
        <f>IF(OR(ISBLANK('!1'!F539),ISERROR('!1'!F539)),"",'!1'!F539)</f>
        <v/>
      </c>
      <c r="G537" t="str">
        <f>IF(OR(ISBLANK('!1'!G539),ISERROR('!1'!G539)),"",'!1'!G539)</f>
        <v/>
      </c>
    </row>
    <row r="538" spans="1:7" ht="12.75" customHeight="1" x14ac:dyDescent="0.2">
      <c r="A538" t="str">
        <f>IF(OR(ISBLANK('!1'!A543),ISERROR('!1'!A543)),"",'!1'!A543)</f>
        <v/>
      </c>
      <c r="B538" s="57" t="str">
        <f>IF(OR(ISBLANK('!1'!B540),ISERROR('!1'!B540)),"",'!1'!B540)</f>
        <v/>
      </c>
      <c r="E538" t="str">
        <f>IF(OR(ISBLANK('!1'!E540),ISERROR('!1'!E540)),"",'!1'!E540)</f>
        <v/>
      </c>
      <c r="F538" t="str">
        <f>IF(OR(ISBLANK('!1'!F540),ISERROR('!1'!F540)),"",'!1'!F540)</f>
        <v/>
      </c>
      <c r="G538" t="str">
        <f>IF(OR(ISBLANK('!1'!G540),ISERROR('!1'!G540)),"",'!1'!G540)</f>
        <v/>
      </c>
    </row>
    <row r="539" spans="1:7" ht="12.75" customHeight="1" x14ac:dyDescent="0.2">
      <c r="A539" t="str">
        <f>IF(OR(ISBLANK('!1'!A544),ISERROR('!1'!A544)),"",'!1'!A544)</f>
        <v/>
      </c>
      <c r="B539" s="57" t="str">
        <f>IF(OR(ISBLANK('!1'!B541),ISERROR('!1'!B541)),"",'!1'!B541)</f>
        <v/>
      </c>
      <c r="E539" t="str">
        <f>IF(OR(ISBLANK('!1'!E541),ISERROR('!1'!E541)),"",'!1'!E541)</f>
        <v/>
      </c>
      <c r="F539" t="str">
        <f>IF(OR(ISBLANK('!1'!F541),ISERROR('!1'!F541)),"",'!1'!F541)</f>
        <v/>
      </c>
      <c r="G539" t="str">
        <f>IF(OR(ISBLANK('!1'!G541),ISERROR('!1'!G541)),"",'!1'!G541)</f>
        <v/>
      </c>
    </row>
    <row r="540" spans="1:7" ht="12.75" customHeight="1" x14ac:dyDescent="0.2">
      <c r="A540" t="str">
        <f>IF(OR(ISBLANK('!1'!A545),ISERROR('!1'!A545)),"",'!1'!A545)</f>
        <v/>
      </c>
      <c r="B540" s="57" t="str">
        <f>IF(OR(ISBLANK('!1'!B542),ISERROR('!1'!B542)),"",'!1'!B542)</f>
        <v/>
      </c>
      <c r="E540" t="str">
        <f>IF(OR(ISBLANK('!1'!E542),ISERROR('!1'!E542)),"",'!1'!E542)</f>
        <v/>
      </c>
      <c r="F540" t="str">
        <f>IF(OR(ISBLANK('!1'!F542),ISERROR('!1'!F542)),"",'!1'!F542)</f>
        <v/>
      </c>
      <c r="G540" t="str">
        <f>IF(OR(ISBLANK('!1'!G542),ISERROR('!1'!G542)),"",'!1'!G542)</f>
        <v/>
      </c>
    </row>
    <row r="541" spans="1:7" ht="12.75" customHeight="1" x14ac:dyDescent="0.2">
      <c r="A541" t="str">
        <f>IF(OR(ISBLANK('!1'!A546),ISERROR('!1'!A546)),"",'!1'!A546)</f>
        <v/>
      </c>
      <c r="B541" s="57" t="str">
        <f>IF(OR(ISBLANK('!1'!B543),ISERROR('!1'!B543)),"",'!1'!B543)</f>
        <v/>
      </c>
      <c r="E541" t="str">
        <f>IF(OR(ISBLANK('!1'!E543),ISERROR('!1'!E543)),"",'!1'!E543)</f>
        <v/>
      </c>
      <c r="F541" t="str">
        <f>IF(OR(ISBLANK('!1'!F543),ISERROR('!1'!F543)),"",'!1'!F543)</f>
        <v/>
      </c>
      <c r="G541" t="str">
        <f>IF(OR(ISBLANK('!1'!G543),ISERROR('!1'!G543)),"",'!1'!G543)</f>
        <v/>
      </c>
    </row>
    <row r="542" spans="1:7" ht="12.75" customHeight="1" x14ac:dyDescent="0.2">
      <c r="A542" t="str">
        <f>IF(OR(ISBLANK('!1'!A547),ISERROR('!1'!A547)),"",'!1'!A547)</f>
        <v/>
      </c>
      <c r="B542" s="57" t="str">
        <f>IF(OR(ISBLANK('!1'!B544),ISERROR('!1'!B544)),"",'!1'!B544)</f>
        <v/>
      </c>
      <c r="E542" t="str">
        <f>IF(OR(ISBLANK('!1'!E544),ISERROR('!1'!E544)),"",'!1'!E544)</f>
        <v/>
      </c>
      <c r="F542" t="str">
        <f>IF(OR(ISBLANK('!1'!F544),ISERROR('!1'!F544)),"",'!1'!F544)</f>
        <v/>
      </c>
      <c r="G542" t="str">
        <f>IF(OR(ISBLANK('!1'!G544),ISERROR('!1'!G544)),"",'!1'!G544)</f>
        <v/>
      </c>
    </row>
    <row r="543" spans="1:7" ht="12.75" customHeight="1" x14ac:dyDescent="0.2">
      <c r="A543" t="str">
        <f>IF(OR(ISBLANK('!1'!A548),ISERROR('!1'!A548)),"",'!1'!A548)</f>
        <v/>
      </c>
      <c r="B543" s="57" t="str">
        <f>IF(OR(ISBLANK('!1'!B545),ISERROR('!1'!B545)),"",'!1'!B545)</f>
        <v/>
      </c>
      <c r="E543" t="str">
        <f>IF(OR(ISBLANK('!1'!E545),ISERROR('!1'!E545)),"",'!1'!E545)</f>
        <v/>
      </c>
      <c r="F543" t="str">
        <f>IF(OR(ISBLANK('!1'!F545),ISERROR('!1'!F545)),"",'!1'!F545)</f>
        <v/>
      </c>
      <c r="G543" t="str">
        <f>IF(OR(ISBLANK('!1'!G545),ISERROR('!1'!G545)),"",'!1'!G545)</f>
        <v/>
      </c>
    </row>
    <row r="544" spans="1:7" ht="12.75" customHeight="1" x14ac:dyDescent="0.2">
      <c r="A544" t="str">
        <f>IF(OR(ISBLANK('!1'!A549),ISERROR('!1'!A549)),"",'!1'!A549)</f>
        <v/>
      </c>
      <c r="B544" s="57" t="str">
        <f>IF(OR(ISBLANK('!1'!B546),ISERROR('!1'!B546)),"",'!1'!B546)</f>
        <v/>
      </c>
      <c r="E544" t="str">
        <f>IF(OR(ISBLANK('!1'!E546),ISERROR('!1'!E546)),"",'!1'!E546)</f>
        <v/>
      </c>
      <c r="F544" t="str">
        <f>IF(OR(ISBLANK('!1'!F546),ISERROR('!1'!F546)),"",'!1'!F546)</f>
        <v/>
      </c>
      <c r="G544" t="str">
        <f>IF(OR(ISBLANK('!1'!G546),ISERROR('!1'!G546)),"",'!1'!G546)</f>
        <v/>
      </c>
    </row>
    <row r="545" spans="1:7" ht="12.75" customHeight="1" x14ac:dyDescent="0.2">
      <c r="A545" t="str">
        <f>IF(OR(ISBLANK('!1'!A550),ISERROR('!1'!A550)),"",'!1'!A550)</f>
        <v/>
      </c>
      <c r="B545" s="57" t="str">
        <f>IF(OR(ISBLANK('!1'!B547),ISERROR('!1'!B547)),"",'!1'!B547)</f>
        <v/>
      </c>
      <c r="E545" t="str">
        <f>IF(OR(ISBLANK('!1'!E547),ISERROR('!1'!E547)),"",'!1'!E547)</f>
        <v/>
      </c>
      <c r="F545" t="str">
        <f>IF(OR(ISBLANK('!1'!F547),ISERROR('!1'!F547)),"",'!1'!F547)</f>
        <v/>
      </c>
      <c r="G545" t="str">
        <f>IF(OR(ISBLANK('!1'!G547),ISERROR('!1'!G547)),"",'!1'!G547)</f>
        <v/>
      </c>
    </row>
    <row r="546" spans="1:7" ht="12.75" customHeight="1" x14ac:dyDescent="0.2">
      <c r="A546" t="str">
        <f>IF(OR(ISBLANK('!1'!A551),ISERROR('!1'!A551)),"",'!1'!A551)</f>
        <v/>
      </c>
      <c r="B546" s="57" t="str">
        <f>IF(OR(ISBLANK('!1'!B548),ISERROR('!1'!B548)),"",'!1'!B548)</f>
        <v/>
      </c>
      <c r="E546" t="str">
        <f>IF(OR(ISBLANK('!1'!E548),ISERROR('!1'!E548)),"",'!1'!E548)</f>
        <v/>
      </c>
      <c r="F546" t="str">
        <f>IF(OR(ISBLANK('!1'!F548),ISERROR('!1'!F548)),"",'!1'!F548)</f>
        <v/>
      </c>
      <c r="G546" t="str">
        <f>IF(OR(ISBLANK('!1'!G548),ISERROR('!1'!G548)),"",'!1'!G548)</f>
        <v/>
      </c>
    </row>
    <row r="547" spans="1:7" ht="12.75" customHeight="1" x14ac:dyDescent="0.2">
      <c r="A547" t="str">
        <f>IF(OR(ISBLANK('!1'!A552),ISERROR('!1'!A552)),"",'!1'!A552)</f>
        <v/>
      </c>
      <c r="B547" s="57" t="str">
        <f>IF(OR(ISBLANK('!1'!B549),ISERROR('!1'!B549)),"",'!1'!B549)</f>
        <v/>
      </c>
      <c r="E547" t="str">
        <f>IF(OR(ISBLANK('!1'!E549),ISERROR('!1'!E549)),"",'!1'!E549)</f>
        <v/>
      </c>
      <c r="F547" t="str">
        <f>IF(OR(ISBLANK('!1'!F549),ISERROR('!1'!F549)),"",'!1'!F549)</f>
        <v/>
      </c>
      <c r="G547" t="str">
        <f>IF(OR(ISBLANK('!1'!G549),ISERROR('!1'!G549)),"",'!1'!G549)</f>
        <v/>
      </c>
    </row>
    <row r="548" spans="1:7" ht="12.75" customHeight="1" x14ac:dyDescent="0.2">
      <c r="A548" t="str">
        <f>IF(OR(ISBLANK('!1'!A553),ISERROR('!1'!A553)),"",'!1'!A553)</f>
        <v/>
      </c>
      <c r="B548" s="57" t="str">
        <f>IF(OR(ISBLANK('!1'!B550),ISERROR('!1'!B550)),"",'!1'!B550)</f>
        <v/>
      </c>
      <c r="E548" t="str">
        <f>IF(OR(ISBLANK('!1'!E550),ISERROR('!1'!E550)),"",'!1'!E550)</f>
        <v/>
      </c>
      <c r="F548" t="str">
        <f>IF(OR(ISBLANK('!1'!F550),ISERROR('!1'!F550)),"",'!1'!F550)</f>
        <v/>
      </c>
      <c r="G548" t="str">
        <f>IF(OR(ISBLANK('!1'!G550),ISERROR('!1'!G550)),"",'!1'!G550)</f>
        <v/>
      </c>
    </row>
    <row r="549" spans="1:7" ht="12.75" customHeight="1" x14ac:dyDescent="0.2">
      <c r="A549" t="str">
        <f>IF(OR(ISBLANK('!1'!A554),ISERROR('!1'!A554)),"",'!1'!A554)</f>
        <v/>
      </c>
      <c r="B549" s="57" t="str">
        <f>IF(OR(ISBLANK('!1'!B551),ISERROR('!1'!B551)),"",'!1'!B551)</f>
        <v/>
      </c>
      <c r="E549" t="str">
        <f>IF(OR(ISBLANK('!1'!E551),ISERROR('!1'!E551)),"",'!1'!E551)</f>
        <v/>
      </c>
      <c r="F549" t="str">
        <f>IF(OR(ISBLANK('!1'!F551),ISERROR('!1'!F551)),"",'!1'!F551)</f>
        <v/>
      </c>
      <c r="G549" t="str">
        <f>IF(OR(ISBLANK('!1'!G551),ISERROR('!1'!G551)),"",'!1'!G551)</f>
        <v/>
      </c>
    </row>
    <row r="550" spans="1:7" ht="12.75" customHeight="1" x14ac:dyDescent="0.2">
      <c r="A550" t="str">
        <f>IF(OR(ISBLANK('!1'!A555),ISERROR('!1'!A555)),"",'!1'!A555)</f>
        <v/>
      </c>
      <c r="B550" s="57" t="str">
        <f>IF(OR(ISBLANK('!1'!B552),ISERROR('!1'!B552)),"",'!1'!B552)</f>
        <v/>
      </c>
      <c r="E550" t="str">
        <f>IF(OR(ISBLANK('!1'!E552),ISERROR('!1'!E552)),"",'!1'!E552)</f>
        <v/>
      </c>
      <c r="F550" t="str">
        <f>IF(OR(ISBLANK('!1'!F552),ISERROR('!1'!F552)),"",'!1'!F552)</f>
        <v/>
      </c>
      <c r="G550" t="str">
        <f>IF(OR(ISBLANK('!1'!G552),ISERROR('!1'!G552)),"",'!1'!G552)</f>
        <v/>
      </c>
    </row>
    <row r="551" spans="1:7" ht="12.75" customHeight="1" x14ac:dyDescent="0.2">
      <c r="A551" t="str">
        <f>IF(OR(ISBLANK('!1'!A556),ISERROR('!1'!A556)),"",'!1'!A556)</f>
        <v/>
      </c>
      <c r="B551" s="57" t="str">
        <f>IF(OR(ISBLANK('!1'!B553),ISERROR('!1'!B553)),"",'!1'!B553)</f>
        <v/>
      </c>
      <c r="E551" t="str">
        <f>IF(OR(ISBLANK('!1'!E553),ISERROR('!1'!E553)),"",'!1'!E553)</f>
        <v/>
      </c>
      <c r="F551" t="str">
        <f>IF(OR(ISBLANK('!1'!F553),ISERROR('!1'!F553)),"",'!1'!F553)</f>
        <v/>
      </c>
      <c r="G551" t="str">
        <f>IF(OR(ISBLANK('!1'!G553),ISERROR('!1'!G553)),"",'!1'!G553)</f>
        <v/>
      </c>
    </row>
    <row r="552" spans="1:7" ht="12.75" customHeight="1" x14ac:dyDescent="0.2">
      <c r="A552" t="str">
        <f>IF(OR(ISBLANK('!1'!A557),ISERROR('!1'!A557)),"",'!1'!A557)</f>
        <v/>
      </c>
      <c r="B552" s="57" t="str">
        <f>IF(OR(ISBLANK('!1'!B554),ISERROR('!1'!B554)),"",'!1'!B554)</f>
        <v/>
      </c>
      <c r="E552" t="str">
        <f>IF(OR(ISBLANK('!1'!E554),ISERROR('!1'!E554)),"",'!1'!E554)</f>
        <v/>
      </c>
      <c r="F552" t="str">
        <f>IF(OR(ISBLANK('!1'!F554),ISERROR('!1'!F554)),"",'!1'!F554)</f>
        <v/>
      </c>
      <c r="G552" t="str">
        <f>IF(OR(ISBLANK('!1'!G554),ISERROR('!1'!G554)),"",'!1'!G554)</f>
        <v/>
      </c>
    </row>
    <row r="553" spans="1:7" ht="12.75" customHeight="1" x14ac:dyDescent="0.2">
      <c r="A553" t="str">
        <f>IF(OR(ISBLANK('!1'!A558),ISERROR('!1'!A558)),"",'!1'!A558)</f>
        <v/>
      </c>
      <c r="B553" s="57" t="str">
        <f>IF(OR(ISBLANK('!1'!B555),ISERROR('!1'!B555)),"",'!1'!B555)</f>
        <v/>
      </c>
      <c r="E553" t="str">
        <f>IF(OR(ISBLANK('!1'!E555),ISERROR('!1'!E555)),"",'!1'!E555)</f>
        <v/>
      </c>
      <c r="F553" t="str">
        <f>IF(OR(ISBLANK('!1'!F555),ISERROR('!1'!F555)),"",'!1'!F555)</f>
        <v/>
      </c>
      <c r="G553" t="str">
        <f>IF(OR(ISBLANK('!1'!G555),ISERROR('!1'!G555)),"",'!1'!G555)</f>
        <v/>
      </c>
    </row>
    <row r="554" spans="1:7" ht="12.75" customHeight="1" x14ac:dyDescent="0.2">
      <c r="A554" t="str">
        <f>IF(OR(ISBLANK('!1'!A559),ISERROR('!1'!A559)),"",'!1'!A559)</f>
        <v/>
      </c>
      <c r="B554" s="57" t="str">
        <f>IF(OR(ISBLANK('!1'!B556),ISERROR('!1'!B556)),"",'!1'!B556)</f>
        <v/>
      </c>
      <c r="E554" t="str">
        <f>IF(OR(ISBLANK('!1'!E556),ISERROR('!1'!E556)),"",'!1'!E556)</f>
        <v/>
      </c>
      <c r="F554" t="str">
        <f>IF(OR(ISBLANK('!1'!F556),ISERROR('!1'!F556)),"",'!1'!F556)</f>
        <v/>
      </c>
      <c r="G554" t="str">
        <f>IF(OR(ISBLANK('!1'!G556),ISERROR('!1'!G556)),"",'!1'!G556)</f>
        <v/>
      </c>
    </row>
    <row r="555" spans="1:7" ht="12.75" customHeight="1" x14ac:dyDescent="0.2">
      <c r="A555" t="str">
        <f>IF(OR(ISBLANK('!1'!A560),ISERROR('!1'!A560)),"",'!1'!A560)</f>
        <v/>
      </c>
      <c r="B555" s="57" t="str">
        <f>IF(OR(ISBLANK('!1'!B557),ISERROR('!1'!B557)),"",'!1'!B557)</f>
        <v/>
      </c>
      <c r="E555" t="str">
        <f>IF(OR(ISBLANK('!1'!E557),ISERROR('!1'!E557)),"",'!1'!E557)</f>
        <v/>
      </c>
      <c r="F555" t="str">
        <f>IF(OR(ISBLANK('!1'!F557),ISERROR('!1'!F557)),"",'!1'!F557)</f>
        <v/>
      </c>
      <c r="G555" t="str">
        <f>IF(OR(ISBLANK('!1'!G557),ISERROR('!1'!G557)),"",'!1'!G557)</f>
        <v/>
      </c>
    </row>
    <row r="556" spans="1:7" ht="12.75" customHeight="1" x14ac:dyDescent="0.2">
      <c r="A556" t="str">
        <f>IF(OR(ISBLANK('!1'!A561),ISERROR('!1'!A561)),"",'!1'!A561)</f>
        <v/>
      </c>
      <c r="B556" s="57" t="str">
        <f>IF(OR(ISBLANK('!1'!B558),ISERROR('!1'!B558)),"",'!1'!B558)</f>
        <v/>
      </c>
      <c r="E556" t="str">
        <f>IF(OR(ISBLANK('!1'!E558),ISERROR('!1'!E558)),"",'!1'!E558)</f>
        <v/>
      </c>
      <c r="F556" t="str">
        <f>IF(OR(ISBLANK('!1'!F558),ISERROR('!1'!F558)),"",'!1'!F558)</f>
        <v/>
      </c>
      <c r="G556" t="str">
        <f>IF(OR(ISBLANK('!1'!G558),ISERROR('!1'!G558)),"",'!1'!G558)</f>
        <v/>
      </c>
    </row>
    <row r="557" spans="1:7" ht="12.75" customHeight="1" x14ac:dyDescent="0.2">
      <c r="A557" t="str">
        <f>IF(OR(ISBLANK('!1'!A562),ISERROR('!1'!A562)),"",'!1'!A562)</f>
        <v/>
      </c>
      <c r="B557" s="57" t="str">
        <f>IF(OR(ISBLANK('!1'!B559),ISERROR('!1'!B559)),"",'!1'!B559)</f>
        <v/>
      </c>
      <c r="E557" t="str">
        <f>IF(OR(ISBLANK('!1'!E559),ISERROR('!1'!E559)),"",'!1'!E559)</f>
        <v/>
      </c>
      <c r="F557" t="str">
        <f>IF(OR(ISBLANK('!1'!F559),ISERROR('!1'!F559)),"",'!1'!F559)</f>
        <v/>
      </c>
      <c r="G557" t="str">
        <f>IF(OR(ISBLANK('!1'!G559),ISERROR('!1'!G559)),"",'!1'!G559)</f>
        <v/>
      </c>
    </row>
    <row r="558" spans="1:7" ht="12.75" customHeight="1" x14ac:dyDescent="0.2">
      <c r="A558" t="str">
        <f>IF(OR(ISBLANK('!1'!A563),ISERROR('!1'!A563)),"",'!1'!A563)</f>
        <v/>
      </c>
      <c r="B558" s="57" t="str">
        <f>IF(OR(ISBLANK('!1'!B563),ISERROR('!1'!B563)),"",'!1'!B563)</f>
        <v/>
      </c>
      <c r="E558" t="str">
        <f>IF(OR(ISBLANK('!1'!E563),ISERROR('!1'!E563)),"",'!1'!E563)</f>
        <v/>
      </c>
      <c r="F558" t="str">
        <f>IF(OR(ISBLANK('!1'!F563),ISERROR('!1'!F563)),"",'!1'!F563)</f>
        <v/>
      </c>
      <c r="G558" t="str">
        <f>IF(OR(ISBLANK('!1'!G563),ISERROR('!1'!G563)),"",'!1'!G563)</f>
        <v/>
      </c>
    </row>
    <row r="559" spans="1:7" ht="12.75" customHeight="1" x14ac:dyDescent="0.2">
      <c r="A559" t="str">
        <f>IF(OR(ISBLANK('!1'!A564),ISERROR('!1'!A564)),"",'!1'!A564)</f>
        <v/>
      </c>
      <c r="B559" s="57" t="str">
        <f>IF(OR(ISBLANK('!1'!B564),ISERROR('!1'!B564)),"",'!1'!B564)</f>
        <v/>
      </c>
      <c r="E559" t="str">
        <f>IF(OR(ISBLANK('!1'!E564),ISERROR('!1'!E564)),"",'!1'!E564)</f>
        <v/>
      </c>
      <c r="F559" t="str">
        <f>IF(OR(ISBLANK('!1'!F564),ISERROR('!1'!F564)),"",'!1'!F564)</f>
        <v/>
      </c>
      <c r="G559" t="str">
        <f>IF(OR(ISBLANK('!1'!G564),ISERROR('!1'!G564)),"",'!1'!G564)</f>
        <v/>
      </c>
    </row>
    <row r="560" spans="1:7" ht="12.75" customHeight="1" x14ac:dyDescent="0.2">
      <c r="A560" t="str">
        <f>IF(OR(ISBLANK('!1'!A565),ISERROR('!1'!A565)),"",'!1'!A565)</f>
        <v/>
      </c>
      <c r="B560" s="57" t="str">
        <f>IF(OR(ISBLANK('!1'!B565),ISERROR('!1'!B565)),"",'!1'!B565)</f>
        <v/>
      </c>
      <c r="E560" t="str">
        <f>IF(OR(ISBLANK('!1'!E565),ISERROR('!1'!E565)),"",'!1'!E565)</f>
        <v/>
      </c>
      <c r="F560" t="str">
        <f>IF(OR(ISBLANK('!1'!F565),ISERROR('!1'!F565)),"",'!1'!F565)</f>
        <v/>
      </c>
      <c r="G560" t="str">
        <f>IF(OR(ISBLANK('!1'!G565),ISERROR('!1'!G565)),"",'!1'!G565)</f>
        <v/>
      </c>
    </row>
    <row r="561" spans="1:7" ht="12.75" customHeight="1" x14ac:dyDescent="0.2">
      <c r="A561" t="str">
        <f>IF(OR(ISBLANK('!1'!A566),ISERROR('!1'!A566)),"",'!1'!A566)</f>
        <v/>
      </c>
      <c r="B561" s="57" t="str">
        <f>IF(OR(ISBLANK('!1'!B566),ISERROR('!1'!B566)),"",'!1'!B566)</f>
        <v/>
      </c>
      <c r="E561" t="str">
        <f>IF(OR(ISBLANK('!1'!E566),ISERROR('!1'!E566)),"",'!1'!E566)</f>
        <v/>
      </c>
      <c r="F561" t="str">
        <f>IF(OR(ISBLANK('!1'!F566),ISERROR('!1'!F566)),"",'!1'!F566)</f>
        <v/>
      </c>
      <c r="G561" t="str">
        <f>IF(OR(ISBLANK('!1'!G566),ISERROR('!1'!G566)),"",'!1'!G566)</f>
        <v/>
      </c>
    </row>
    <row r="562" spans="1:7" ht="12.75" customHeight="1" x14ac:dyDescent="0.2">
      <c r="A562" t="str">
        <f>IF(OR(ISBLANK('!1'!A567),ISERROR('!1'!A567)),"",'!1'!A567)</f>
        <v/>
      </c>
      <c r="B562" s="57" t="str">
        <f>IF(OR(ISBLANK('!1'!B567),ISERROR('!1'!B567)),"",'!1'!B567)</f>
        <v/>
      </c>
      <c r="E562" t="str">
        <f>IF(OR(ISBLANK('!1'!E567),ISERROR('!1'!E567)),"",'!1'!E567)</f>
        <v/>
      </c>
      <c r="F562" t="str">
        <f>IF(OR(ISBLANK('!1'!F567),ISERROR('!1'!F567)),"",'!1'!F567)</f>
        <v/>
      </c>
      <c r="G562" t="str">
        <f>IF(OR(ISBLANK('!1'!G567),ISERROR('!1'!G567)),"",'!1'!G567)</f>
        <v/>
      </c>
    </row>
    <row r="563" spans="1:7" ht="12.75" customHeight="1" x14ac:dyDescent="0.2">
      <c r="A563" t="str">
        <f>IF(OR(ISBLANK('!1'!A568),ISERROR('!1'!A568)),"",'!1'!A568)</f>
        <v/>
      </c>
      <c r="B563" s="57" t="str">
        <f>IF(OR(ISBLANK('!1'!B568),ISERROR('!1'!B568)),"",'!1'!B568)</f>
        <v/>
      </c>
      <c r="E563" t="str">
        <f>IF(OR(ISBLANK('!1'!E568),ISERROR('!1'!E568)),"",'!1'!E568)</f>
        <v/>
      </c>
      <c r="F563" t="str">
        <f>IF(OR(ISBLANK('!1'!F568),ISERROR('!1'!F568)),"",'!1'!F568)</f>
        <v/>
      </c>
      <c r="G563" t="str">
        <f>IF(OR(ISBLANK('!1'!G568),ISERROR('!1'!G568)),"",'!1'!G568)</f>
        <v/>
      </c>
    </row>
    <row r="564" spans="1:7" ht="12.75" customHeight="1" x14ac:dyDescent="0.2">
      <c r="A564" t="str">
        <f>IF(OR(ISBLANK('!1'!A569),ISERROR('!1'!A569)),"",'!1'!A569)</f>
        <v/>
      </c>
      <c r="B564" s="57" t="str">
        <f>IF(OR(ISBLANK('!1'!B569),ISERROR('!1'!B569)),"",'!1'!B569)</f>
        <v/>
      </c>
      <c r="E564" t="str">
        <f>IF(OR(ISBLANK('!1'!E569),ISERROR('!1'!E569)),"",'!1'!E569)</f>
        <v/>
      </c>
      <c r="F564" t="str">
        <f>IF(OR(ISBLANK('!1'!F569),ISERROR('!1'!F569)),"",'!1'!F569)</f>
        <v/>
      </c>
      <c r="G564" t="str">
        <f>IF(OR(ISBLANK('!1'!G569),ISERROR('!1'!G569)),"",'!1'!G569)</f>
        <v/>
      </c>
    </row>
    <row r="565" spans="1:7" ht="12.75" customHeight="1" x14ac:dyDescent="0.2">
      <c r="A565" t="str">
        <f>IF(OR(ISBLANK('!1'!A570),ISERROR('!1'!A570)),"",'!1'!A570)</f>
        <v/>
      </c>
      <c r="B565" s="57" t="str">
        <f>IF(OR(ISBLANK('!1'!B570),ISERROR('!1'!B570)),"",'!1'!B570)</f>
        <v/>
      </c>
      <c r="E565" t="str">
        <f>IF(OR(ISBLANK('!1'!E570),ISERROR('!1'!E570)),"",'!1'!E570)</f>
        <v/>
      </c>
      <c r="F565" t="str">
        <f>IF(OR(ISBLANK('!1'!F570),ISERROR('!1'!F570)),"",'!1'!F570)</f>
        <v/>
      </c>
      <c r="G565" t="str">
        <f>IF(OR(ISBLANK('!1'!G570),ISERROR('!1'!G570)),"",'!1'!G570)</f>
        <v/>
      </c>
    </row>
    <row r="566" spans="1:7" ht="12.75" customHeight="1" x14ac:dyDescent="0.2">
      <c r="A566" t="str">
        <f>IF(OR(ISBLANK('!1'!A571),ISERROR('!1'!A571)),"",'!1'!A571)</f>
        <v/>
      </c>
      <c r="B566" s="57" t="str">
        <f>IF(OR(ISBLANK('!1'!B571),ISERROR('!1'!B571)),"",'!1'!B571)</f>
        <v/>
      </c>
      <c r="E566" t="str">
        <f>IF(OR(ISBLANK('!1'!E571),ISERROR('!1'!E571)),"",'!1'!E571)</f>
        <v/>
      </c>
      <c r="F566" t="str">
        <f>IF(OR(ISBLANK('!1'!F571),ISERROR('!1'!F571)),"",'!1'!F571)</f>
        <v/>
      </c>
      <c r="G566" t="str">
        <f>IF(OR(ISBLANK('!1'!G571),ISERROR('!1'!G571)),"",'!1'!G571)</f>
        <v/>
      </c>
    </row>
    <row r="567" spans="1:7" ht="12.75" customHeight="1" x14ac:dyDescent="0.2">
      <c r="A567" t="str">
        <f>IF(OR(ISBLANK('!1'!A572),ISERROR('!1'!A572)),"",'!1'!A572)</f>
        <v/>
      </c>
      <c r="B567" s="57" t="str">
        <f>IF(OR(ISBLANK('!1'!B572),ISERROR('!1'!B572)),"",'!1'!B572)</f>
        <v/>
      </c>
      <c r="E567" t="str">
        <f>IF(OR(ISBLANK('!1'!E572),ISERROR('!1'!E572)),"",'!1'!E572)</f>
        <v/>
      </c>
      <c r="F567" t="str">
        <f>IF(OR(ISBLANK('!1'!F572),ISERROR('!1'!F572)),"",'!1'!F572)</f>
        <v/>
      </c>
      <c r="G567" t="str">
        <f>IF(OR(ISBLANK('!1'!G572),ISERROR('!1'!G572)),"",'!1'!G572)</f>
        <v/>
      </c>
    </row>
    <row r="568" spans="1:7" ht="12.75" customHeight="1" x14ac:dyDescent="0.2">
      <c r="A568" t="str">
        <f>IF(OR(ISBLANK('!1'!A573),ISERROR('!1'!A573)),"",'!1'!A573)</f>
        <v/>
      </c>
      <c r="B568" s="57" t="str">
        <f>IF(OR(ISBLANK('!1'!B573),ISERROR('!1'!B573)),"",'!1'!B573)</f>
        <v/>
      </c>
      <c r="E568" t="str">
        <f>IF(OR(ISBLANK('!1'!E573),ISERROR('!1'!E573)),"",'!1'!E573)</f>
        <v/>
      </c>
      <c r="F568" t="str">
        <f>IF(OR(ISBLANK('!1'!F573),ISERROR('!1'!F573)),"",'!1'!F573)</f>
        <v/>
      </c>
      <c r="G568" t="str">
        <f>IF(OR(ISBLANK('!1'!G573),ISERROR('!1'!G573)),"",'!1'!G573)</f>
        <v/>
      </c>
    </row>
    <row r="569" spans="1:7" ht="12.75" customHeight="1" x14ac:dyDescent="0.2">
      <c r="A569" t="str">
        <f>IF(OR(ISBLANK('!1'!A574),ISERROR('!1'!A574)),"",'!1'!A574)</f>
        <v/>
      </c>
      <c r="B569" s="57" t="str">
        <f>IF(OR(ISBLANK('!1'!B574),ISERROR('!1'!B574)),"",'!1'!B574)</f>
        <v/>
      </c>
      <c r="E569" t="str">
        <f>IF(OR(ISBLANK('!1'!E574),ISERROR('!1'!E574)),"",'!1'!E574)</f>
        <v/>
      </c>
      <c r="F569" t="str">
        <f>IF(OR(ISBLANK('!1'!F574),ISERROR('!1'!F574)),"",'!1'!F574)</f>
        <v/>
      </c>
      <c r="G569" t="str">
        <f>IF(OR(ISBLANK('!1'!G574),ISERROR('!1'!G574)),"",'!1'!G574)</f>
        <v/>
      </c>
    </row>
    <row r="570" spans="1:7" ht="12.75" customHeight="1" x14ac:dyDescent="0.2">
      <c r="A570" t="str">
        <f>IF(OR(ISBLANK('!1'!A575),ISERROR('!1'!A575)),"",'!1'!A575)</f>
        <v/>
      </c>
      <c r="B570" s="57" t="str">
        <f>IF(OR(ISBLANK('!1'!B575),ISERROR('!1'!B575)),"",'!1'!B575)</f>
        <v/>
      </c>
      <c r="E570" t="str">
        <f>IF(OR(ISBLANK('!1'!E575),ISERROR('!1'!E575)),"",'!1'!E575)</f>
        <v/>
      </c>
      <c r="F570" t="str">
        <f>IF(OR(ISBLANK('!1'!F575),ISERROR('!1'!F575)),"",'!1'!F575)</f>
        <v/>
      </c>
      <c r="G570" t="str">
        <f>IF(OR(ISBLANK('!1'!G575),ISERROR('!1'!G575)),"",'!1'!G575)</f>
        <v/>
      </c>
    </row>
    <row r="571" spans="1:7" ht="12.75" customHeight="1" x14ac:dyDescent="0.2">
      <c r="A571" t="str">
        <f>IF(OR(ISBLANK('!1'!A576),ISERROR('!1'!A576)),"",'!1'!A576)</f>
        <v/>
      </c>
      <c r="B571" s="57" t="str">
        <f>IF(OR(ISBLANK('!1'!B576),ISERROR('!1'!B576)),"",'!1'!B576)</f>
        <v/>
      </c>
      <c r="E571" t="str">
        <f>IF(OR(ISBLANK('!1'!E576),ISERROR('!1'!E576)),"",'!1'!E576)</f>
        <v/>
      </c>
      <c r="F571" t="str">
        <f>IF(OR(ISBLANK('!1'!F576),ISERROR('!1'!F576)),"",'!1'!F576)</f>
        <v/>
      </c>
      <c r="G571" t="str">
        <f>IF(OR(ISBLANK('!1'!G576),ISERROR('!1'!G576)),"",'!1'!G576)</f>
        <v/>
      </c>
    </row>
  </sheetData>
  <sheetProtection algorithmName="SHA-512" hashValue="FfrQ0rFAdebuufQsa0tngXqX4waTcxdPQa/LoCZCpp8Sj2ensWHNmZ7QtvZ1Utqc0fVRCZIujnUh9DKAREy57g==" saltValue="zP9XytHzI4LXkt+eqtCjvQ==" spinCount="100000" sheet="1" objects="1" scenarios="1"/>
  <mergeCells count="16">
    <mergeCell ref="B1:C1"/>
    <mergeCell ref="M4:N4"/>
    <mergeCell ref="V4:Z36"/>
    <mergeCell ref="C5:G5"/>
    <mergeCell ref="E6:G6"/>
    <mergeCell ref="J7:K7"/>
    <mergeCell ref="D8:G8"/>
    <mergeCell ref="J8:K8"/>
    <mergeCell ref="D9:G9"/>
    <mergeCell ref="J9:K9"/>
    <mergeCell ref="J14:K14"/>
    <mergeCell ref="J15:K15"/>
    <mergeCell ref="J16:K16"/>
    <mergeCell ref="J24:K24"/>
    <mergeCell ref="A2:C2"/>
    <mergeCell ref="C11:D11"/>
  </mergeCells>
  <hyperlinks>
    <hyperlink ref="A2:C2" location="Presentación!A1" display="Presentación"/>
  </hyperlinks>
  <pageMargins left="0.75" right="0.75" top="1" bottom="1" header="0" footer="0"/>
  <pageSetup paperSize="9" orientation="portrait" horizontalDpi="1200" verticalDpi="1200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36"/>
  <sheetViews>
    <sheetView showGridLines="0" workbookViewId="0">
      <selection activeCell="M13" sqref="M13"/>
    </sheetView>
  </sheetViews>
  <sheetFormatPr baseColWidth="10" defaultRowHeight="12.75" x14ac:dyDescent="0.2"/>
  <cols>
    <col min="1" max="1" width="6.5703125" customWidth="1"/>
    <col min="2" max="2" width="6.42578125" customWidth="1"/>
    <col min="3" max="3" width="8.7109375" customWidth="1"/>
  </cols>
  <sheetData>
    <row r="2" spans="1:8" x14ac:dyDescent="0.2">
      <c r="A2" s="823" t="s">
        <v>409</v>
      </c>
      <c r="B2" s="823"/>
      <c r="C2" s="823"/>
    </row>
    <row r="3" spans="1:8" x14ac:dyDescent="0.2">
      <c r="D3" s="582"/>
      <c r="E3" s="582"/>
      <c r="F3" s="582"/>
    </row>
    <row r="4" spans="1:8" x14ac:dyDescent="0.2">
      <c r="D4" s="566"/>
      <c r="E4" s="566"/>
    </row>
    <row r="5" spans="1:8" x14ac:dyDescent="0.2">
      <c r="D5" s="566"/>
      <c r="E5" s="566"/>
      <c r="F5" s="566"/>
    </row>
    <row r="6" spans="1:8" ht="12.75" customHeight="1" x14ac:dyDescent="0.2">
      <c r="D6" s="886" t="s">
        <v>333</v>
      </c>
      <c r="E6" s="886"/>
      <c r="F6" s="886"/>
      <c r="G6" s="886"/>
      <c r="H6" s="887"/>
    </row>
    <row r="7" spans="1:8" ht="12.75" customHeight="1" x14ac:dyDescent="0.2">
      <c r="D7" s="888"/>
      <c r="E7" s="888"/>
      <c r="F7" s="888"/>
      <c r="G7" s="888"/>
      <c r="H7" s="889"/>
    </row>
    <row r="8" spans="1:8" ht="13.5" x14ac:dyDescent="0.2">
      <c r="D8" s="644"/>
      <c r="E8" s="644"/>
      <c r="F8" s="644"/>
      <c r="G8" s="644"/>
      <c r="H8" s="644"/>
    </row>
    <row r="9" spans="1:8" x14ac:dyDescent="0.2">
      <c r="D9" s="645" t="s">
        <v>310</v>
      </c>
    </row>
    <row r="10" spans="1:8" x14ac:dyDescent="0.2">
      <c r="D10" t="s">
        <v>311</v>
      </c>
    </row>
    <row r="11" spans="1:8" x14ac:dyDescent="0.2">
      <c r="D11" s="26" t="s">
        <v>312</v>
      </c>
    </row>
    <row r="12" spans="1:8" x14ac:dyDescent="0.2">
      <c r="D12" t="s">
        <v>313</v>
      </c>
    </row>
    <row r="13" spans="1:8" x14ac:dyDescent="0.2">
      <c r="D13" t="s">
        <v>314</v>
      </c>
    </row>
    <row r="15" spans="1:8" x14ac:dyDescent="0.2">
      <c r="D15" t="s">
        <v>315</v>
      </c>
    </row>
    <row r="16" spans="1:8" x14ac:dyDescent="0.2">
      <c r="D16" t="s">
        <v>316</v>
      </c>
    </row>
    <row r="18" spans="4:4" x14ac:dyDescent="0.2">
      <c r="D18" t="s">
        <v>317</v>
      </c>
    </row>
    <row r="19" spans="4:4" x14ac:dyDescent="0.2">
      <c r="D19" t="s">
        <v>318</v>
      </c>
    </row>
    <row r="20" spans="4:4" x14ac:dyDescent="0.2">
      <c r="D20" t="s">
        <v>319</v>
      </c>
    </row>
    <row r="21" spans="4:4" x14ac:dyDescent="0.2">
      <c r="D21" t="s">
        <v>320</v>
      </c>
    </row>
    <row r="23" spans="4:4" x14ac:dyDescent="0.2">
      <c r="D23" s="646" t="s">
        <v>321</v>
      </c>
    </row>
    <row r="24" spans="4:4" x14ac:dyDescent="0.2">
      <c r="D24" t="s">
        <v>322</v>
      </c>
    </row>
    <row r="25" spans="4:4" x14ac:dyDescent="0.2">
      <c r="D25" t="s">
        <v>323</v>
      </c>
    </row>
    <row r="27" spans="4:4" x14ac:dyDescent="0.2">
      <c r="D27" s="646" t="s">
        <v>324</v>
      </c>
    </row>
    <row r="28" spans="4:4" x14ac:dyDescent="0.2">
      <c r="D28" t="s">
        <v>325</v>
      </c>
    </row>
    <row r="29" spans="4:4" x14ac:dyDescent="0.2">
      <c r="D29" t="s">
        <v>326</v>
      </c>
    </row>
    <row r="32" spans="4:4" x14ac:dyDescent="0.2">
      <c r="D32" s="645" t="s">
        <v>327</v>
      </c>
    </row>
    <row r="33" spans="4:4" x14ac:dyDescent="0.2">
      <c r="D33" s="26" t="s">
        <v>328</v>
      </c>
    </row>
    <row r="34" spans="4:4" x14ac:dyDescent="0.2">
      <c r="D34" t="s">
        <v>329</v>
      </c>
    </row>
    <row r="35" spans="4:4" x14ac:dyDescent="0.2">
      <c r="D35" t="s">
        <v>330</v>
      </c>
    </row>
    <row r="36" spans="4:4" x14ac:dyDescent="0.2">
      <c r="D36" t="s">
        <v>331</v>
      </c>
    </row>
  </sheetData>
  <sheetProtection algorithmName="SHA-512" hashValue="w61vsHHXqq7GVlP1k6LIzVGGTBbVQVZmTb7g5fhHww8PT5DmRnZe5zg1FLZCyKEW1q4w0wv15WKrZSs+1JGjkw==" saltValue="2v6ZHOz8NqMC7QvdRJ23Cg==" spinCount="100000" sheet="1" objects="1" scenarios="1"/>
  <mergeCells count="2">
    <mergeCell ref="A2:C2"/>
    <mergeCell ref="D6:H7"/>
  </mergeCells>
  <hyperlinks>
    <hyperlink ref="A2:C2" location="Presentación!A1" display="Presentación"/>
  </hyperlink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AD200"/>
  <sheetViews>
    <sheetView showGridLines="0" topLeftCell="A7" workbookViewId="0">
      <selection activeCell="K27" sqref="K27"/>
    </sheetView>
  </sheetViews>
  <sheetFormatPr baseColWidth="10" defaultRowHeight="12.75" x14ac:dyDescent="0.2"/>
  <cols>
    <col min="1" max="1" width="5.28515625" customWidth="1"/>
    <col min="2" max="2" width="4.85546875" customWidth="1"/>
    <col min="4" max="4" width="11" customWidth="1"/>
    <col min="5" max="5" width="9.85546875" style="652" customWidth="1"/>
    <col min="6" max="6" width="11.140625" style="652" customWidth="1"/>
    <col min="7" max="7" width="12" style="652" customWidth="1"/>
    <col min="8" max="8" width="6.5703125" style="360" customWidth="1"/>
    <col min="9" max="9" width="3.28515625" customWidth="1"/>
    <col min="10" max="10" width="4.140625" customWidth="1"/>
    <col min="11" max="11" width="12.140625" customWidth="1"/>
    <col min="12" max="12" width="17.42578125" customWidth="1"/>
    <col min="13" max="13" width="8.85546875" customWidth="1"/>
    <col min="14" max="14" width="14" customWidth="1"/>
    <col min="15" max="15" width="7" customWidth="1"/>
    <col min="16" max="16" width="8.28515625" customWidth="1"/>
    <col min="18" max="18" width="11.42578125" style="652"/>
    <col min="20" max="20" width="15.42578125" customWidth="1"/>
    <col min="21" max="21" width="14.5703125" bestFit="1" customWidth="1"/>
    <col min="29" max="29" width="15.28515625" customWidth="1"/>
  </cols>
  <sheetData>
    <row r="2" spans="1:30" x14ac:dyDescent="0.2">
      <c r="K2" s="691" t="s">
        <v>128</v>
      </c>
    </row>
    <row r="4" spans="1:30" x14ac:dyDescent="0.2">
      <c r="B4" t="s">
        <v>343</v>
      </c>
    </row>
    <row r="5" spans="1:30" s="134" customFormat="1" ht="23.25" customHeight="1" thickBot="1" x14ac:dyDescent="0.3">
      <c r="A5" s="692"/>
      <c r="B5" s="134" t="s">
        <v>344</v>
      </c>
      <c r="H5" s="607"/>
      <c r="R5" s="652"/>
      <c r="V5" s="134" t="s">
        <v>345</v>
      </c>
      <c r="AB5" s="693" t="s">
        <v>346</v>
      </c>
      <c r="AC5" s="694"/>
      <c r="AD5" s="21"/>
    </row>
    <row r="6" spans="1:30" x14ac:dyDescent="0.2">
      <c r="B6" s="180" t="s">
        <v>347</v>
      </c>
      <c r="C6" s="180"/>
      <c r="D6" s="180"/>
      <c r="E6" s="695"/>
      <c r="F6" s="695"/>
      <c r="G6" s="695"/>
      <c r="H6" s="695"/>
      <c r="I6" s="695"/>
      <c r="J6" s="180"/>
      <c r="K6" s="180"/>
      <c r="L6" s="180"/>
      <c r="M6" s="180"/>
      <c r="S6" t="s">
        <v>348</v>
      </c>
      <c r="T6">
        <v>1</v>
      </c>
      <c r="U6">
        <v>2</v>
      </c>
      <c r="V6">
        <f>E12</f>
        <v>2</v>
      </c>
      <c r="AB6" s="696" t="s">
        <v>349</v>
      </c>
      <c r="AC6" s="33">
        <f>L13</f>
        <v>44954.57</v>
      </c>
    </row>
    <row r="7" spans="1:30" x14ac:dyDescent="0.2">
      <c r="H7" s="343"/>
      <c r="I7" s="652"/>
      <c r="S7" s="654" t="s">
        <v>7</v>
      </c>
      <c r="T7">
        <f>E17</f>
        <v>10</v>
      </c>
      <c r="U7" s="57">
        <f>U173</f>
        <v>45</v>
      </c>
      <c r="V7">
        <f>IF($V$6=2,U7,T7)</f>
        <v>45</v>
      </c>
      <c r="AB7" s="697" t="s">
        <v>350</v>
      </c>
      <c r="AC7" s="698">
        <f>L12^2</f>
        <v>1957480.8099999998</v>
      </c>
      <c r="AD7" s="699"/>
    </row>
    <row r="8" spans="1:30" x14ac:dyDescent="0.2">
      <c r="H8" s="343"/>
      <c r="I8" s="652"/>
      <c r="S8" s="654"/>
      <c r="U8" s="57"/>
      <c r="AB8" s="697"/>
      <c r="AC8" s="698"/>
      <c r="AD8" s="699"/>
    </row>
    <row r="9" spans="1:30" ht="13.5" thickBot="1" x14ac:dyDescent="0.25">
      <c r="A9" s="8">
        <v>1</v>
      </c>
      <c r="B9" s="38" t="s">
        <v>351</v>
      </c>
      <c r="C9" s="21"/>
      <c r="D9" s="21"/>
      <c r="E9" s="355"/>
      <c r="F9" s="355"/>
      <c r="G9" s="355"/>
      <c r="H9" s="343"/>
      <c r="I9" s="653">
        <v>2</v>
      </c>
      <c r="J9" s="38" t="s">
        <v>352</v>
      </c>
      <c r="K9" s="21"/>
      <c r="L9" s="21"/>
      <c r="M9" s="21"/>
      <c r="O9" t="s">
        <v>353</v>
      </c>
      <c r="S9" s="657" t="s">
        <v>335</v>
      </c>
      <c r="T9">
        <f>T7*T12</f>
        <v>25</v>
      </c>
      <c r="U9">
        <f>Y173</f>
        <v>1399.1</v>
      </c>
      <c r="V9">
        <f t="shared" ref="V9:V15" si="0">IF($V$6=2,U9,T9)</f>
        <v>1399.1</v>
      </c>
      <c r="AB9" s="697" t="s">
        <v>354</v>
      </c>
      <c r="AC9" s="698">
        <f>AC7/L10</f>
        <v>43499.573555555551</v>
      </c>
      <c r="AD9" s="699"/>
    </row>
    <row r="10" spans="1:30" x14ac:dyDescent="0.2">
      <c r="A10" s="8"/>
      <c r="B10" s="417"/>
      <c r="C10" s="891" t="str">
        <f>'1 muestra'!C5</f>
        <v>Suma pliegues (mm)</v>
      </c>
      <c r="D10" s="891"/>
      <c r="E10" s="891"/>
      <c r="F10" s="891"/>
      <c r="G10" s="891"/>
      <c r="H10" s="343"/>
      <c r="I10" s="653"/>
      <c r="K10" s="654" t="s">
        <v>7</v>
      </c>
      <c r="L10">
        <f>V7</f>
        <v>45</v>
      </c>
      <c r="M10" s="360"/>
      <c r="O10" s="700"/>
      <c r="P10" s="226" t="s">
        <v>355</v>
      </c>
      <c r="Q10" s="701" t="s">
        <v>121</v>
      </c>
      <c r="S10" s="657"/>
      <c r="AB10" s="697"/>
      <c r="AC10" s="698"/>
      <c r="AD10" s="699"/>
    </row>
    <row r="11" spans="1:30" x14ac:dyDescent="0.2">
      <c r="H11" s="343"/>
      <c r="I11" s="652"/>
      <c r="J11" t="s">
        <v>356</v>
      </c>
      <c r="O11" s="4" t="s">
        <v>357</v>
      </c>
      <c r="P11" s="702">
        <f>'1 muestra'!Q6</f>
        <v>3.75</v>
      </c>
      <c r="Q11" s="669">
        <f>(P11-L15)/L18</f>
        <v>-4.7545731341153026</v>
      </c>
      <c r="S11" s="661" t="s">
        <v>336</v>
      </c>
      <c r="T11">
        <f>T13*(T7-1)+(T9^2)/T7</f>
        <v>65.619956995600006</v>
      </c>
      <c r="U11" s="151">
        <f>Z173</f>
        <v>44954.57</v>
      </c>
      <c r="V11">
        <f t="shared" si="0"/>
        <v>44954.57</v>
      </c>
      <c r="AB11" s="703" t="s">
        <v>358</v>
      </c>
      <c r="AC11" s="704">
        <f>L13-AC9</f>
        <v>1454.9964444444486</v>
      </c>
      <c r="AD11" s="705"/>
    </row>
    <row r="12" spans="1:30" x14ac:dyDescent="0.2">
      <c r="B12" s="384">
        <v>1</v>
      </c>
      <c r="C12" s="706" t="s">
        <v>359</v>
      </c>
      <c r="D12" s="358"/>
      <c r="E12" s="707">
        <f>'1 muestra'!E7</f>
        <v>2</v>
      </c>
      <c r="F12" s="654" t="str">
        <f>IF(AND(E12&lt;&gt;1,E12&lt;&gt;2),"&lt; Entrada no válida","")</f>
        <v/>
      </c>
      <c r="G12" s="360"/>
      <c r="H12" s="343"/>
      <c r="K12" s="657" t="s">
        <v>335</v>
      </c>
      <c r="L12" s="209">
        <f>IF(E12=2,V9,L15*L10)</f>
        <v>1399.1</v>
      </c>
      <c r="O12" s="708" t="s">
        <v>360</v>
      </c>
      <c r="P12" s="180">
        <f>L15+Q12*L18</f>
        <v>31.091111111111108</v>
      </c>
      <c r="Q12" s="709">
        <f>'1 muestra'!R7</f>
        <v>0</v>
      </c>
      <c r="R12" s="710"/>
      <c r="S12" s="26" t="s">
        <v>11</v>
      </c>
      <c r="T12" s="33">
        <f>F17</f>
        <v>2.5</v>
      </c>
      <c r="U12" s="33">
        <f>U9/U7</f>
        <v>31.091111111111108</v>
      </c>
      <c r="V12">
        <f t="shared" si="0"/>
        <v>31.091111111111108</v>
      </c>
      <c r="AB12" s="711" t="s">
        <v>361</v>
      </c>
      <c r="AC12" s="712">
        <f>AC11/L50</f>
        <v>33.068101010101103</v>
      </c>
      <c r="AD12" s="713"/>
    </row>
    <row r="13" spans="1:30" x14ac:dyDescent="0.2">
      <c r="B13" s="368"/>
      <c r="C13" s="659" t="str">
        <f>IF(AND(E12&lt;&gt;1,E12&lt;&gt;2),"Introduzca 1=medidas resumen / 2=observaciones","")</f>
        <v/>
      </c>
      <c r="D13" s="660"/>
      <c r="E13" s="660"/>
      <c r="G13" s="660"/>
      <c r="H13" s="343"/>
      <c r="K13" s="661" t="s">
        <v>336</v>
      </c>
      <c r="L13" s="662">
        <f>IF(E12=2,V11,"-")</f>
        <v>44954.57</v>
      </c>
      <c r="S13" s="26" t="s">
        <v>362</v>
      </c>
      <c r="T13" s="33">
        <f>T14^2</f>
        <v>0.34666188839999995</v>
      </c>
      <c r="U13" s="33">
        <f>(1/(U7-1))*(U11-((U9^2)/U7))</f>
        <v>33.068101010101103</v>
      </c>
      <c r="V13">
        <f t="shared" si="0"/>
        <v>33.068101010101103</v>
      </c>
      <c r="AB13" s="714" t="s">
        <v>337</v>
      </c>
      <c r="AC13" s="416">
        <f>SQRT(AC12)</f>
        <v>5.7504870237312167</v>
      </c>
      <c r="AD13" s="360"/>
    </row>
    <row r="14" spans="1:30" x14ac:dyDescent="0.2">
      <c r="C14" s="659"/>
      <c r="D14" s="892"/>
      <c r="E14" s="892"/>
      <c r="F14" s="892"/>
      <c r="G14" s="892"/>
      <c r="H14" s="343"/>
      <c r="J14" t="s">
        <v>363</v>
      </c>
      <c r="S14" s="26" t="s">
        <v>364</v>
      </c>
      <c r="T14" s="33">
        <f>G17</f>
        <v>0.58877999999999997</v>
      </c>
      <c r="U14" s="33">
        <f>SQRT(U13)</f>
        <v>5.7504870237312167</v>
      </c>
      <c r="V14">
        <f t="shared" si="0"/>
        <v>5.7504870237312167</v>
      </c>
    </row>
    <row r="15" spans="1:30" x14ac:dyDescent="0.2">
      <c r="B15" s="663">
        <v>2</v>
      </c>
      <c r="C15" s="890" t="s">
        <v>365</v>
      </c>
      <c r="D15" s="890"/>
      <c r="E15" s="890"/>
      <c r="F15" s="890"/>
      <c r="G15" s="890"/>
      <c r="H15" s="343"/>
      <c r="K15" s="26" t="s">
        <v>11</v>
      </c>
      <c r="L15" s="33">
        <f>V12</f>
        <v>31.091111111111108</v>
      </c>
      <c r="S15" s="26" t="s">
        <v>366</v>
      </c>
      <c r="T15" s="33">
        <f>T14/SQRT(T7)</f>
        <v>0.18618858407539382</v>
      </c>
      <c r="U15" s="33">
        <f>U14/SQRT(U7)</f>
        <v>0.85723199258622973</v>
      </c>
      <c r="V15">
        <f t="shared" si="0"/>
        <v>0.85723199258622973</v>
      </c>
      <c r="AB15" s="541" t="s">
        <v>367</v>
      </c>
      <c r="AC15" s="715">
        <f>(L13-AC9)/L10</f>
        <v>32.333254320987749</v>
      </c>
      <c r="AD15" s="360"/>
    </row>
    <row r="16" spans="1:30" x14ac:dyDescent="0.2">
      <c r="B16" s="664"/>
      <c r="E16" s="665" t="s">
        <v>7</v>
      </c>
      <c r="F16" s="665" t="s">
        <v>6</v>
      </c>
      <c r="G16" s="665" t="s">
        <v>4</v>
      </c>
      <c r="H16" s="343"/>
      <c r="K16" s="26" t="s">
        <v>368</v>
      </c>
      <c r="L16" s="57">
        <f>IF(E12=2,MEDIAN(C23:C174),"-")</f>
        <v>31.5</v>
      </c>
      <c r="AB16" s="541" t="s">
        <v>369</v>
      </c>
      <c r="AC16" s="715">
        <f>SQRT(AC15)</f>
        <v>5.6862337553944924</v>
      </c>
      <c r="AD16" s="360"/>
    </row>
    <row r="17" spans="2:29" ht="13.5" thickBot="1" x14ac:dyDescent="0.25">
      <c r="B17" s="664"/>
      <c r="C17" s="893" t="s">
        <v>1</v>
      </c>
      <c r="D17" s="893"/>
      <c r="E17" s="716">
        <f>'1 muestra'!E12</f>
        <v>10</v>
      </c>
      <c r="F17" s="716">
        <f>'1 muestra'!F12</f>
        <v>2.5</v>
      </c>
      <c r="G17" s="716">
        <f>'1 muestra'!G12</f>
        <v>0.58877999999999997</v>
      </c>
      <c r="H17" s="343"/>
      <c r="K17" s="26" t="s">
        <v>362</v>
      </c>
      <c r="L17" s="33">
        <f>V13</f>
        <v>33.068101010101103</v>
      </c>
      <c r="U17" s="57" t="s">
        <v>370</v>
      </c>
      <c r="AB17" s="21"/>
      <c r="AC17" s="21"/>
    </row>
    <row r="18" spans="2:29" x14ac:dyDescent="0.2">
      <c r="B18" s="667"/>
      <c r="C18" s="872"/>
      <c r="D18" s="872"/>
      <c r="E18" s="872"/>
      <c r="F18" s="872"/>
      <c r="G18" s="668"/>
      <c r="K18" s="26" t="s">
        <v>364</v>
      </c>
      <c r="L18" s="33">
        <f>V14</f>
        <v>5.7504870237312167</v>
      </c>
      <c r="U18" s="652">
        <f>IF(LEFT(UPPER(E20),1)="S",1,0)</f>
        <v>0</v>
      </c>
    </row>
    <row r="19" spans="2:29" x14ac:dyDescent="0.2">
      <c r="B19" s="717">
        <v>2</v>
      </c>
      <c r="C19" s="890" t="s">
        <v>371</v>
      </c>
      <c r="D19" s="890"/>
      <c r="E19" s="890"/>
      <c r="F19" s="890"/>
      <c r="G19" s="890"/>
      <c r="K19" s="26" t="s">
        <v>366</v>
      </c>
      <c r="L19" s="33">
        <f>V15</f>
        <v>0.85723199258622973</v>
      </c>
      <c r="S19" s="306" t="s">
        <v>372</v>
      </c>
      <c r="T19" s="392" t="s">
        <v>373</v>
      </c>
      <c r="U19" s="392" t="s">
        <v>374</v>
      </c>
      <c r="V19" s="718" t="s">
        <v>375</v>
      </c>
      <c r="W19" s="718" t="s">
        <v>376</v>
      </c>
      <c r="X19" s="718" t="s">
        <v>377</v>
      </c>
      <c r="Y19" s="306" t="s">
        <v>378</v>
      </c>
      <c r="Z19" s="361" t="s">
        <v>379</v>
      </c>
    </row>
    <row r="20" spans="2:29" x14ac:dyDescent="0.2">
      <c r="C20" s="699" t="s">
        <v>380</v>
      </c>
      <c r="D20" s="699"/>
      <c r="E20" s="719" t="str">
        <f>'1 muestra'!E15</f>
        <v>No</v>
      </c>
      <c r="G20" s="654" t="str">
        <f>IF(AND(U18&lt;&gt;1,U18&lt;&gt;0),"&lt; Entrada no válida","")</f>
        <v/>
      </c>
      <c r="K20" s="26" t="s">
        <v>101</v>
      </c>
      <c r="L20" s="720">
        <f>IF(L15&gt;1,L18/L15,"-")</f>
        <v>0.18495598318054804</v>
      </c>
      <c r="S20">
        <v>1</v>
      </c>
      <c r="T20" s="424">
        <f t="shared" ref="T20:T85" si="1">IF(ISNUMBER(C23),C23,"")</f>
        <v>31.6</v>
      </c>
      <c r="U20" s="424">
        <f t="shared" ref="U20:U85" si="2">IF($U$18=1,IF(ISNUMBER(D23),D23,IF(ISNUMBER(C23),1,"")),IF(ISNUMBER(T20),1,""))</f>
        <v>1</v>
      </c>
      <c r="V20" s="652">
        <f>IF(ISNUMBER(U20),U20)</f>
        <v>1</v>
      </c>
      <c r="W20" s="721">
        <f>IF(U20&gt;0,U20/$U$173)</f>
        <v>2.2222222222222223E-2</v>
      </c>
      <c r="X20" s="721">
        <f>IF(W20&gt;0,W20)</f>
        <v>2.2222222222222223E-2</v>
      </c>
      <c r="Y20">
        <f t="shared" ref="Y20:Y85" si="3">IF(ISNUMBER(U20),T20*U20,"")</f>
        <v>31.6</v>
      </c>
      <c r="Z20" s="360">
        <f t="shared" ref="Z20:Z85" si="4">IF(ISNUMBER(U20),T20*T20*U20,"")</f>
        <v>998.56000000000006</v>
      </c>
    </row>
    <row r="21" spans="2:29" x14ac:dyDescent="0.2">
      <c r="K21" s="26" t="s">
        <v>220</v>
      </c>
      <c r="L21" s="57">
        <f>IF(E12=2,MIN($C$23:$C$174),"-")</f>
        <v>20.399999999999999</v>
      </c>
      <c r="S21">
        <v>2</v>
      </c>
      <c r="T21" s="424">
        <f>IF(ISNUMBER(C26),C26,"")</f>
        <v>32.799999999999997</v>
      </c>
      <c r="U21" s="424">
        <f>IF($U$18=1,IF(ISNUMBER(D26),D26,IF(ISNUMBER(C26),1,"")),IF(ISNUMBER(T21),1,""))</f>
        <v>1</v>
      </c>
      <c r="V21" s="652">
        <f t="shared" ref="V21:V86" si="5">IF(ISNUMBER(U21),U21+V20,"")</f>
        <v>2</v>
      </c>
      <c r="W21" s="721">
        <f>IF(ISNUMBER(U21),U21/$U$173,"")</f>
        <v>2.2222222222222223E-2</v>
      </c>
      <c r="X21" s="721">
        <f t="shared" ref="X21:X86" si="6">IF(ISNUMBER(W21),W21+X20,"")</f>
        <v>4.4444444444444446E-2</v>
      </c>
      <c r="Y21">
        <f t="shared" si="3"/>
        <v>32.799999999999997</v>
      </c>
      <c r="Z21" s="360">
        <f t="shared" si="4"/>
        <v>1075.8399999999999</v>
      </c>
    </row>
    <row r="22" spans="2:29" x14ac:dyDescent="0.2">
      <c r="B22" s="670" t="s">
        <v>372</v>
      </c>
      <c r="C22" s="670" t="s">
        <v>373</v>
      </c>
      <c r="D22" s="722" t="s">
        <v>374</v>
      </c>
      <c r="E22" s="723" t="str">
        <f>"Flag in m"&amp;mm_t1&amp;"ks"</f>
        <v>Flag in m±ks</v>
      </c>
      <c r="K22" t="s">
        <v>221</v>
      </c>
      <c r="L22" s="57">
        <f>IF(E12=2,MAX($C$23:$C$174),"-")</f>
        <v>42.5</v>
      </c>
      <c r="S22">
        <v>3</v>
      </c>
      <c r="T22" s="424">
        <f>IF(ISNUMBER(C27),C27,"")</f>
        <v>30.2</v>
      </c>
      <c r="U22" s="424">
        <f>IF($U$18=1,IF(ISNUMBER(D27),D27,IF(ISNUMBER(C27),1,"")),IF(ISNUMBER(T22),1,""))</f>
        <v>1</v>
      </c>
      <c r="V22" s="652">
        <f t="shared" si="5"/>
        <v>3</v>
      </c>
      <c r="W22" s="721">
        <f>IF(ISNUMBER(U22),U22/$U$173,"")</f>
        <v>2.2222222222222223E-2</v>
      </c>
      <c r="X22" s="721">
        <f t="shared" si="6"/>
        <v>6.6666666666666666E-2</v>
      </c>
      <c r="Y22">
        <f t="shared" si="3"/>
        <v>30.2</v>
      </c>
      <c r="Z22" s="360">
        <f t="shared" si="4"/>
        <v>912.04</v>
      </c>
    </row>
    <row r="23" spans="2:29" x14ac:dyDescent="0.2">
      <c r="B23" s="699">
        <v>1</v>
      </c>
      <c r="C23" s="724">
        <f>IF(ISNUMBER('1 muestra'!C18),'1 muestra'!C18,"")</f>
        <v>31.6</v>
      </c>
      <c r="D23" s="725" t="str">
        <f>IF(ISNUMBER('1 muestra'!D18),'1 muestra'!D18,"")</f>
        <v/>
      </c>
      <c r="E23" s="723">
        <f>IF(ISNUMBER(C23),IF(AND(C23&gt;=$O$26,C23&lt;=$P$26),1,0),"")</f>
        <v>0</v>
      </c>
      <c r="K23" s="26" t="str">
        <f>"Percentil "&amp;'1 muestra'!N18</f>
        <v>Percentil 5</v>
      </c>
      <c r="L23" s="57">
        <f>IF(E12=2,PERCENTILE($C$23:$C$174,M23),"-")</f>
        <v>22.22</v>
      </c>
      <c r="M23" s="726">
        <f>'1 muestra'!N18/100</f>
        <v>0.05</v>
      </c>
      <c r="N23" s="646" t="s">
        <v>381</v>
      </c>
      <c r="O23" s="727" t="s">
        <v>382</v>
      </c>
      <c r="P23" s="728"/>
      <c r="Q23" s="729" t="s">
        <v>376</v>
      </c>
      <c r="R23" s="730"/>
      <c r="S23">
        <v>4</v>
      </c>
      <c r="T23" s="424">
        <f>IF(ISNUMBER(C28),C28,"")</f>
        <v>20.399999999999999</v>
      </c>
      <c r="U23" s="424">
        <f>IF($U$18=1,IF(ISNUMBER(D28),D28,IF(ISNUMBER(C28),1,"")),IF(ISNUMBER(T23),1,""))</f>
        <v>1</v>
      </c>
      <c r="V23" s="652">
        <f t="shared" si="5"/>
        <v>4</v>
      </c>
      <c r="W23" s="721">
        <f>IF(ISNUMBER(U23),U23/$U$173,"")</f>
        <v>2.2222222222222223E-2</v>
      </c>
      <c r="X23" s="721">
        <f t="shared" si="6"/>
        <v>8.8888888888888892E-2</v>
      </c>
      <c r="Y23">
        <f t="shared" si="3"/>
        <v>20.399999999999999</v>
      </c>
      <c r="Z23" s="360">
        <f t="shared" si="4"/>
        <v>416.15999999999997</v>
      </c>
    </row>
    <row r="24" spans="2:29" x14ac:dyDescent="0.2">
      <c r="B24" s="699"/>
      <c r="C24" s="724"/>
      <c r="D24" s="725"/>
      <c r="E24" s="723"/>
      <c r="K24" s="26"/>
      <c r="L24" s="57"/>
      <c r="M24" s="726"/>
      <c r="N24" s="646"/>
      <c r="O24" s="807"/>
      <c r="P24" s="808"/>
      <c r="Q24" s="734"/>
      <c r="R24" s="730"/>
      <c r="T24" s="424"/>
      <c r="U24" s="424"/>
      <c r="V24" s="652"/>
      <c r="W24" s="721"/>
      <c r="X24" s="721"/>
      <c r="Z24" s="360"/>
    </row>
    <row r="25" spans="2:29" x14ac:dyDescent="0.2">
      <c r="B25" s="699"/>
      <c r="C25" s="724"/>
      <c r="D25" s="725"/>
      <c r="E25" s="723"/>
      <c r="K25" s="26" t="s">
        <v>406</v>
      </c>
      <c r="L25" s="57"/>
      <c r="M25" s="726"/>
      <c r="N25" s="646"/>
      <c r="O25" s="807"/>
      <c r="P25" s="808"/>
      <c r="Q25" s="734"/>
      <c r="R25" s="730"/>
      <c r="T25" s="424"/>
      <c r="U25" s="424"/>
      <c r="V25" s="652"/>
      <c r="W25" s="721"/>
      <c r="X25" s="721"/>
      <c r="Z25" s="360"/>
    </row>
    <row r="26" spans="2:29" x14ac:dyDescent="0.2">
      <c r="B26" s="699">
        <v>2</v>
      </c>
      <c r="C26" s="725">
        <f>IF(ISNUMBER('1 muestra'!C19),'1 muestra'!C19,"")</f>
        <v>32.799999999999997</v>
      </c>
      <c r="D26" s="725" t="str">
        <f>IF(ISNUMBER('1 muestra'!D19),'1 muestra'!D19,"")</f>
        <v/>
      </c>
      <c r="E26" s="723">
        <f t="shared" ref="E26:E57" si="7">IF(ISNUMBER(C26),IF(AND(C26&gt;=$O$26,C26&lt;=$P$26),1,0),"")</f>
        <v>0</v>
      </c>
      <c r="K26" s="141" t="str">
        <f>"M "&amp;"(S) = "&amp;ROUND(L15,M26)&amp;" "&amp; "("&amp;ROUND(L18,M26)&amp;")"</f>
        <v>M (S) = 31,091 (5,75)</v>
      </c>
      <c r="L26" s="22"/>
      <c r="M26" s="731">
        <f>'1 muestra'!N21</f>
        <v>3</v>
      </c>
      <c r="N26" s="646" t="s">
        <v>383</v>
      </c>
      <c r="O26" s="732">
        <f>L15-M27*L18</f>
        <v>31.091111111111108</v>
      </c>
      <c r="P26" s="733">
        <f>L15+M27*L18</f>
        <v>31.091111111111108</v>
      </c>
      <c r="Q26" s="734">
        <f>IF(E12=2,SUM(E23:E174)/L10*100,"-")</f>
        <v>0</v>
      </c>
      <c r="R26" s="730"/>
      <c r="S26">
        <v>5</v>
      </c>
      <c r="T26" s="424">
        <f t="shared" si="1"/>
        <v>25.2</v>
      </c>
      <c r="U26" s="424">
        <f t="shared" si="2"/>
        <v>1</v>
      </c>
      <c r="V26" s="652">
        <f>IF(ISNUMBER(U26),U26+V23,"")</f>
        <v>5</v>
      </c>
      <c r="W26" s="721">
        <f t="shared" ref="W26:W57" si="8">IF(ISNUMBER(U26),U26/$U$173,"")</f>
        <v>2.2222222222222223E-2</v>
      </c>
      <c r="X26" s="721">
        <f>IF(ISNUMBER(W26),W26+X23,"")</f>
        <v>0.11111111111111112</v>
      </c>
      <c r="Y26">
        <f t="shared" si="3"/>
        <v>25.2</v>
      </c>
      <c r="Z26" s="360">
        <f t="shared" si="4"/>
        <v>635.04</v>
      </c>
    </row>
    <row r="27" spans="2:29" x14ac:dyDescent="0.2">
      <c r="B27" s="699">
        <v>3</v>
      </c>
      <c r="C27" s="725">
        <f>IF(ISNUMBER('1 muestra'!C20),'1 muestra'!C20,"")</f>
        <v>30.2</v>
      </c>
      <c r="D27" s="725" t="str">
        <f>IF(ISNUMBER('1 muestra'!D20),'1 muestra'!D20,"")</f>
        <v/>
      </c>
      <c r="E27" s="723">
        <f t="shared" si="7"/>
        <v>0</v>
      </c>
      <c r="K27" s="141"/>
      <c r="L27" s="22"/>
      <c r="M27" s="735"/>
      <c r="N27" s="646"/>
      <c r="O27" s="708"/>
      <c r="P27" s="180"/>
      <c r="Q27" s="736" t="str">
        <f>IF(E12=2,"; ["&amp;ROUND(Q26,2)&amp;"%]","")</f>
        <v>; [0%]</v>
      </c>
      <c r="R27" s="350"/>
      <c r="S27">
        <v>6</v>
      </c>
      <c r="T27" s="424">
        <f t="shared" si="1"/>
        <v>25.5</v>
      </c>
      <c r="U27" s="424">
        <f t="shared" si="2"/>
        <v>1</v>
      </c>
      <c r="V27" s="652">
        <f t="shared" si="5"/>
        <v>6</v>
      </c>
      <c r="W27" s="721">
        <f t="shared" si="8"/>
        <v>2.2222222222222223E-2</v>
      </c>
      <c r="X27" s="721">
        <f t="shared" si="6"/>
        <v>0.13333333333333333</v>
      </c>
      <c r="Y27">
        <f t="shared" si="3"/>
        <v>25.5</v>
      </c>
      <c r="Z27" s="360">
        <f t="shared" si="4"/>
        <v>650.25</v>
      </c>
    </row>
    <row r="28" spans="2:29" ht="12.75" customHeight="1" x14ac:dyDescent="0.2">
      <c r="B28" s="699">
        <v>4</v>
      </c>
      <c r="C28" s="725">
        <f>IF(ISNUMBER('1 muestra'!C21),'1 muestra'!C21,"")</f>
        <v>20.399999999999999</v>
      </c>
      <c r="D28" s="725" t="str">
        <f>IF(ISNUMBER('1 muestra'!D21),'1 muestra'!D21,"")</f>
        <v/>
      </c>
      <c r="E28" s="723">
        <f t="shared" si="7"/>
        <v>0</v>
      </c>
      <c r="N28" s="737"/>
      <c r="S28">
        <v>7</v>
      </c>
      <c r="T28" s="424">
        <f t="shared" si="1"/>
        <v>29</v>
      </c>
      <c r="U28" s="424">
        <f t="shared" si="2"/>
        <v>1</v>
      </c>
      <c r="V28" s="652">
        <f t="shared" si="5"/>
        <v>7</v>
      </c>
      <c r="W28" s="721">
        <f t="shared" si="8"/>
        <v>2.2222222222222223E-2</v>
      </c>
      <c r="X28" s="721">
        <f t="shared" si="6"/>
        <v>0.15555555555555556</v>
      </c>
      <c r="Y28">
        <f t="shared" si="3"/>
        <v>29</v>
      </c>
      <c r="Z28" s="360">
        <f t="shared" si="4"/>
        <v>841</v>
      </c>
    </row>
    <row r="29" spans="2:29" ht="13.5" thickBot="1" x14ac:dyDescent="0.25">
      <c r="B29" s="699">
        <v>5</v>
      </c>
      <c r="C29" s="725">
        <f>IF(ISNUMBER('1 muestra'!C22),'1 muestra'!C22,"")</f>
        <v>25.2</v>
      </c>
      <c r="D29" s="725" t="str">
        <f>IF(ISNUMBER('1 muestra'!D22),'1 muestra'!D22,"")</f>
        <v/>
      </c>
      <c r="E29" s="723">
        <f t="shared" si="7"/>
        <v>0</v>
      </c>
      <c r="I29" s="8">
        <v>3</v>
      </c>
      <c r="J29" s="38" t="s">
        <v>228</v>
      </c>
      <c r="K29" s="21"/>
      <c r="L29" s="21"/>
      <c r="S29">
        <v>8</v>
      </c>
      <c r="T29" s="424">
        <f t="shared" si="1"/>
        <v>32.799999999999997</v>
      </c>
      <c r="U29" s="424">
        <f t="shared" si="2"/>
        <v>1</v>
      </c>
      <c r="V29" s="652">
        <f t="shared" si="5"/>
        <v>8</v>
      </c>
      <c r="W29" s="721">
        <f t="shared" si="8"/>
        <v>2.2222222222222223E-2</v>
      </c>
      <c r="X29" s="721">
        <f t="shared" si="6"/>
        <v>0.17777777777777778</v>
      </c>
      <c r="Y29">
        <f t="shared" si="3"/>
        <v>32.799999999999997</v>
      </c>
      <c r="Z29" s="360">
        <f t="shared" si="4"/>
        <v>1075.8399999999999</v>
      </c>
    </row>
    <row r="30" spans="2:29" x14ac:dyDescent="0.2">
      <c r="B30" s="699">
        <v>6</v>
      </c>
      <c r="C30" s="725">
        <f>IF(ISNUMBER('1 muestra'!C23),'1 muestra'!C23,"")</f>
        <v>25.5</v>
      </c>
      <c r="D30" s="725" t="str">
        <f>IF(ISNUMBER('1 muestra'!D23),'1 muestra'!D23,"")</f>
        <v/>
      </c>
      <c r="E30" s="723">
        <f t="shared" si="7"/>
        <v>0</v>
      </c>
      <c r="K30" s="657" t="s">
        <v>384</v>
      </c>
      <c r="L30" s="738">
        <f>'1 muestra'!L24</f>
        <v>0.05</v>
      </c>
      <c r="S30">
        <v>9</v>
      </c>
      <c r="T30" s="424">
        <f t="shared" si="1"/>
        <v>37.5</v>
      </c>
      <c r="U30" s="424">
        <f t="shared" si="2"/>
        <v>1</v>
      </c>
      <c r="V30" s="652">
        <f t="shared" si="5"/>
        <v>9</v>
      </c>
      <c r="W30" s="721">
        <f t="shared" si="8"/>
        <v>2.2222222222222223E-2</v>
      </c>
      <c r="X30" s="721">
        <f t="shared" si="6"/>
        <v>0.2</v>
      </c>
      <c r="Y30">
        <f t="shared" si="3"/>
        <v>37.5</v>
      </c>
      <c r="Z30" s="360">
        <f t="shared" si="4"/>
        <v>1406.25</v>
      </c>
    </row>
    <row r="31" spans="2:29" x14ac:dyDescent="0.2">
      <c r="B31" s="699">
        <v>7</v>
      </c>
      <c r="C31" s="725">
        <f>IF(ISNUMBER('1 muestra'!C24),'1 muestra'!C24,"")</f>
        <v>29</v>
      </c>
      <c r="D31" s="725" t="str">
        <f>IF(ISNUMBER('1 muestra'!D24),'1 muestra'!D24,"")</f>
        <v/>
      </c>
      <c r="E31" s="723">
        <f t="shared" si="7"/>
        <v>0</v>
      </c>
      <c r="K31" s="343" t="s">
        <v>237</v>
      </c>
      <c r="L31" s="739">
        <f>'1 muestra'!L25</f>
        <v>2</v>
      </c>
      <c r="S31">
        <v>10</v>
      </c>
      <c r="T31" s="424">
        <f t="shared" si="1"/>
        <v>21.9</v>
      </c>
      <c r="U31" s="424">
        <f t="shared" si="2"/>
        <v>1</v>
      </c>
      <c r="V31" s="652">
        <f t="shared" si="5"/>
        <v>10</v>
      </c>
      <c r="W31" s="721">
        <f t="shared" si="8"/>
        <v>2.2222222222222223E-2</v>
      </c>
      <c r="X31" s="721">
        <f t="shared" si="6"/>
        <v>0.22222222222222224</v>
      </c>
      <c r="Y31">
        <f t="shared" si="3"/>
        <v>21.9</v>
      </c>
      <c r="Z31" s="360">
        <f t="shared" si="4"/>
        <v>479.60999999999996</v>
      </c>
    </row>
    <row r="32" spans="2:29" x14ac:dyDescent="0.2">
      <c r="B32" s="699">
        <v>8</v>
      </c>
      <c r="C32" s="725">
        <f>IF(ISNUMBER('1 muestra'!C25),'1 muestra'!C25,"")</f>
        <v>32.799999999999997</v>
      </c>
      <c r="D32" s="725" t="str">
        <f>IF(ISNUMBER('1 muestra'!D25),'1 muestra'!D25,"")</f>
        <v/>
      </c>
      <c r="E32" s="723">
        <f t="shared" si="7"/>
        <v>0</v>
      </c>
      <c r="K32" s="26" t="s">
        <v>339</v>
      </c>
      <c r="L32" s="33">
        <f>IF(L31=2,TINV(L30,L50),TINV(L30/2,L50))</f>
        <v>2.0153675744437649</v>
      </c>
      <c r="S32">
        <v>11</v>
      </c>
      <c r="T32" s="424">
        <f t="shared" si="1"/>
        <v>37.6</v>
      </c>
      <c r="U32" s="424">
        <f t="shared" si="2"/>
        <v>1</v>
      </c>
      <c r="V32" s="652">
        <f t="shared" si="5"/>
        <v>11</v>
      </c>
      <c r="W32" s="721">
        <f t="shared" si="8"/>
        <v>2.2222222222222223E-2</v>
      </c>
      <c r="X32" s="721">
        <f t="shared" si="6"/>
        <v>0.24444444444444446</v>
      </c>
      <c r="Y32">
        <f t="shared" si="3"/>
        <v>37.6</v>
      </c>
      <c r="Z32" s="360">
        <f t="shared" si="4"/>
        <v>1413.7600000000002</v>
      </c>
    </row>
    <row r="33" spans="2:26" x14ac:dyDescent="0.2">
      <c r="B33" s="699">
        <v>9</v>
      </c>
      <c r="C33" s="725">
        <f>IF(ISNUMBER('1 muestra'!C26),'1 muestra'!C26,"")</f>
        <v>37.5</v>
      </c>
      <c r="D33" s="725" t="str">
        <f>IF(ISNUMBER('1 muestra'!D26),'1 muestra'!D26,"")</f>
        <v/>
      </c>
      <c r="E33" s="723">
        <f t="shared" si="7"/>
        <v>0</v>
      </c>
      <c r="K33" s="26" t="s">
        <v>385</v>
      </c>
      <c r="L33" s="33">
        <f>L15-L32*L19</f>
        <v>29.363473549477003</v>
      </c>
      <c r="S33">
        <v>12</v>
      </c>
      <c r="T33" s="424">
        <f t="shared" si="1"/>
        <v>31.5</v>
      </c>
      <c r="U33" s="424">
        <f t="shared" si="2"/>
        <v>1</v>
      </c>
      <c r="V33" s="652">
        <f t="shared" si="5"/>
        <v>12</v>
      </c>
      <c r="W33" s="721">
        <f t="shared" si="8"/>
        <v>2.2222222222222223E-2</v>
      </c>
      <c r="X33" s="721">
        <f t="shared" si="6"/>
        <v>0.26666666666666666</v>
      </c>
      <c r="Y33">
        <f t="shared" si="3"/>
        <v>31.5</v>
      </c>
      <c r="Z33" s="360">
        <f t="shared" si="4"/>
        <v>992.25</v>
      </c>
    </row>
    <row r="34" spans="2:26" x14ac:dyDescent="0.2">
      <c r="B34" s="699">
        <v>10</v>
      </c>
      <c r="C34" s="725">
        <f>IF(ISNUMBER('1 muestra'!C27),'1 muestra'!C27,"")</f>
        <v>21.9</v>
      </c>
      <c r="D34" s="725" t="str">
        <f>IF(ISNUMBER('1 muestra'!D27),'1 muestra'!D27,"")</f>
        <v/>
      </c>
      <c r="E34" s="723">
        <f t="shared" si="7"/>
        <v>0</v>
      </c>
      <c r="K34" s="26" t="s">
        <v>386</v>
      </c>
      <c r="L34" s="33">
        <f>L15+L32*L19</f>
        <v>32.818748672745215</v>
      </c>
      <c r="N34" s="33"/>
      <c r="S34">
        <v>13</v>
      </c>
      <c r="T34" s="424">
        <f t="shared" si="1"/>
        <v>20.399999999999999</v>
      </c>
      <c r="U34" s="424">
        <f t="shared" si="2"/>
        <v>1</v>
      </c>
      <c r="V34" s="652">
        <f t="shared" si="5"/>
        <v>13</v>
      </c>
      <c r="W34" s="721">
        <f t="shared" si="8"/>
        <v>2.2222222222222223E-2</v>
      </c>
      <c r="X34" s="721">
        <f t="shared" si="6"/>
        <v>0.28888888888888886</v>
      </c>
      <c r="Y34">
        <f t="shared" si="3"/>
        <v>20.399999999999999</v>
      </c>
      <c r="Z34" s="360">
        <f t="shared" si="4"/>
        <v>416.15999999999997</v>
      </c>
    </row>
    <row r="35" spans="2:26" x14ac:dyDescent="0.2">
      <c r="B35" s="699">
        <v>11</v>
      </c>
      <c r="C35" s="725">
        <f>IF(ISNUMBER('1 muestra'!C28),'1 muestra'!C28,"")</f>
        <v>37.6</v>
      </c>
      <c r="D35" s="725" t="str">
        <f>IF(ISNUMBER('1 muestra'!D28),'1 muestra'!D28,"")</f>
        <v/>
      </c>
      <c r="E35" s="723">
        <f t="shared" si="7"/>
        <v>0</v>
      </c>
      <c r="K35" s="26" t="s">
        <v>387</v>
      </c>
      <c r="L35" s="33">
        <f>L32*L19</f>
        <v>1.7276375616341053</v>
      </c>
      <c r="S35">
        <v>14</v>
      </c>
      <c r="T35" s="424">
        <f t="shared" si="1"/>
        <v>34.200000000000003</v>
      </c>
      <c r="U35" s="424">
        <f t="shared" si="2"/>
        <v>1</v>
      </c>
      <c r="V35" s="652">
        <f t="shared" si="5"/>
        <v>14</v>
      </c>
      <c r="W35" s="721">
        <f t="shared" si="8"/>
        <v>2.2222222222222223E-2</v>
      </c>
      <c r="X35" s="721">
        <f t="shared" si="6"/>
        <v>0.31111111111111106</v>
      </c>
      <c r="Y35">
        <f t="shared" si="3"/>
        <v>34.200000000000003</v>
      </c>
      <c r="Z35" s="360">
        <f t="shared" si="4"/>
        <v>1169.6400000000001</v>
      </c>
    </row>
    <row r="36" spans="2:26" x14ac:dyDescent="0.2">
      <c r="B36" s="699">
        <v>12</v>
      </c>
      <c r="C36" s="725">
        <f>IF(ISNUMBER('1 muestra'!C29),'1 muestra'!C29,"")</f>
        <v>31.5</v>
      </c>
      <c r="D36" s="725" t="str">
        <f>IF(ISNUMBER('1 muestra'!D29),'1 muestra'!D29,"")</f>
        <v/>
      </c>
      <c r="E36" s="723">
        <f t="shared" si="7"/>
        <v>0</v>
      </c>
      <c r="K36" s="141" t="str">
        <f>(1-$L$30)*100&amp;"%-IC="&amp;"("&amp;ROUND($L$33,$M$36)&amp;"; "&amp;ROUND($L$34,$M$36)&amp;")"</f>
        <v>95%-IC=(29,363; 32,819)</v>
      </c>
      <c r="L36" s="22"/>
      <c r="M36" s="731">
        <f>'1 muestra'!N30</f>
        <v>3</v>
      </c>
      <c r="N36" t="s">
        <v>388</v>
      </c>
      <c r="S36">
        <v>15</v>
      </c>
      <c r="T36" s="424">
        <f t="shared" si="1"/>
        <v>29.2</v>
      </c>
      <c r="U36" s="424">
        <f t="shared" si="2"/>
        <v>1</v>
      </c>
      <c r="V36" s="652">
        <f t="shared" si="5"/>
        <v>15</v>
      </c>
      <c r="W36" s="721">
        <f t="shared" si="8"/>
        <v>2.2222222222222223E-2</v>
      </c>
      <c r="X36" s="721">
        <f t="shared" si="6"/>
        <v>0.33333333333333326</v>
      </c>
      <c r="Y36">
        <f t="shared" si="3"/>
        <v>29.2</v>
      </c>
      <c r="Z36" s="360">
        <f t="shared" si="4"/>
        <v>852.64</v>
      </c>
    </row>
    <row r="37" spans="2:26" x14ac:dyDescent="0.2">
      <c r="B37" s="699">
        <v>13</v>
      </c>
      <c r="C37" s="725">
        <f>IF(ISNUMBER('1 muestra'!C30),'1 muestra'!C30,"")</f>
        <v>20.399999999999999</v>
      </c>
      <c r="D37" s="725" t="str">
        <f>IF(ISNUMBER('1 muestra'!D30),'1 muestra'!D30,"")</f>
        <v/>
      </c>
      <c r="E37" s="723">
        <f t="shared" si="7"/>
        <v>0</v>
      </c>
      <c r="K37" s="141" t="str">
        <f>(1-$L$30)*100&amp;"%-IC="&amp;"("&amp;ROUND($L$33,$M$36)&amp;"; "&amp;ROUND($L$34,$M$36)&amp;")"&amp;"; d="&amp;ROUND(L35,M36)</f>
        <v>95%-IC=(29,363; 32,819); d=1,728</v>
      </c>
      <c r="L37" s="22"/>
      <c r="S37">
        <v>16</v>
      </c>
      <c r="T37" s="424">
        <f t="shared" si="1"/>
        <v>25.8</v>
      </c>
      <c r="U37" s="424">
        <f t="shared" si="2"/>
        <v>1</v>
      </c>
      <c r="V37" s="652">
        <f t="shared" si="5"/>
        <v>16</v>
      </c>
      <c r="W37" s="721">
        <f t="shared" si="8"/>
        <v>2.2222222222222223E-2</v>
      </c>
      <c r="X37" s="721">
        <f t="shared" si="6"/>
        <v>0.35555555555555546</v>
      </c>
      <c r="Y37">
        <f t="shared" si="3"/>
        <v>25.8</v>
      </c>
      <c r="Z37" s="360">
        <f t="shared" si="4"/>
        <v>665.64</v>
      </c>
    </row>
    <row r="38" spans="2:26" x14ac:dyDescent="0.2">
      <c r="B38" s="699">
        <v>14</v>
      </c>
      <c r="C38" s="725">
        <f>IF(ISNUMBER('1 muestra'!C31),'1 muestra'!C31,"")</f>
        <v>34.200000000000003</v>
      </c>
      <c r="D38" s="725" t="str">
        <f>IF(ISNUMBER('1 muestra'!D31),'1 muestra'!D31,"")</f>
        <v/>
      </c>
      <c r="E38" s="723">
        <f t="shared" si="7"/>
        <v>0</v>
      </c>
      <c r="S38">
        <v>17</v>
      </c>
      <c r="T38" s="424">
        <f t="shared" si="1"/>
        <v>34.4</v>
      </c>
      <c r="U38" s="424">
        <f t="shared" si="2"/>
        <v>1</v>
      </c>
      <c r="V38" s="652">
        <f t="shared" si="5"/>
        <v>17</v>
      </c>
      <c r="W38" s="721">
        <f t="shared" si="8"/>
        <v>2.2222222222222223E-2</v>
      </c>
      <c r="X38" s="721">
        <f t="shared" si="6"/>
        <v>0.37777777777777766</v>
      </c>
      <c r="Y38">
        <f t="shared" si="3"/>
        <v>34.4</v>
      </c>
      <c r="Z38" s="360">
        <f t="shared" si="4"/>
        <v>1183.3599999999999</v>
      </c>
    </row>
    <row r="39" spans="2:26" x14ac:dyDescent="0.2">
      <c r="B39" s="699">
        <v>15</v>
      </c>
      <c r="C39" s="725">
        <f>IF(ISNUMBER('1 muestra'!C32),'1 muestra'!C32,"")</f>
        <v>29.2</v>
      </c>
      <c r="D39" s="725" t="str">
        <f>IF(ISNUMBER('1 muestra'!D32),'1 muestra'!D32,"")</f>
        <v/>
      </c>
      <c r="E39" s="723">
        <f t="shared" si="7"/>
        <v>0</v>
      </c>
      <c r="J39" s="8" t="s">
        <v>21</v>
      </c>
      <c r="S39">
        <v>18</v>
      </c>
      <c r="T39" s="424">
        <f t="shared" si="1"/>
        <v>28.4</v>
      </c>
      <c r="U39" s="424">
        <f t="shared" si="2"/>
        <v>1</v>
      </c>
      <c r="V39" s="652">
        <f t="shared" si="5"/>
        <v>18</v>
      </c>
      <c r="W39" s="721">
        <f t="shared" si="8"/>
        <v>2.2222222222222223E-2</v>
      </c>
      <c r="X39" s="721">
        <f t="shared" si="6"/>
        <v>0.39999999999999986</v>
      </c>
      <c r="Y39">
        <f t="shared" si="3"/>
        <v>28.4</v>
      </c>
      <c r="Z39" s="360">
        <f t="shared" si="4"/>
        <v>806.56</v>
      </c>
    </row>
    <row r="40" spans="2:26" x14ac:dyDescent="0.2">
      <c r="B40" s="699">
        <v>16</v>
      </c>
      <c r="C40" s="725">
        <f>IF(ISNUMBER('1 muestra'!C33),'1 muestra'!C33,"")</f>
        <v>25.8</v>
      </c>
      <c r="D40" s="725" t="str">
        <f>IF(ISNUMBER('1 muestra'!D33),'1 muestra'!D33,"")</f>
        <v/>
      </c>
      <c r="E40" s="723">
        <f t="shared" si="7"/>
        <v>0</v>
      </c>
      <c r="K40" t="s">
        <v>389</v>
      </c>
      <c r="L40" s="740">
        <f>'1 muestra'!L34</f>
        <v>0.3</v>
      </c>
      <c r="S40">
        <v>19</v>
      </c>
      <c r="T40" s="424">
        <f t="shared" si="1"/>
        <v>24.8</v>
      </c>
      <c r="U40" s="424">
        <f t="shared" si="2"/>
        <v>1</v>
      </c>
      <c r="V40" s="652">
        <f t="shared" si="5"/>
        <v>19</v>
      </c>
      <c r="W40" s="721">
        <f t="shared" si="8"/>
        <v>2.2222222222222223E-2</v>
      </c>
      <c r="X40" s="721">
        <f t="shared" si="6"/>
        <v>0.42222222222222205</v>
      </c>
      <c r="Y40">
        <f t="shared" si="3"/>
        <v>24.8</v>
      </c>
      <c r="Z40" s="360">
        <f t="shared" si="4"/>
        <v>615.04000000000008</v>
      </c>
    </row>
    <row r="41" spans="2:26" x14ac:dyDescent="0.2">
      <c r="B41" s="699">
        <v>17</v>
      </c>
      <c r="C41" s="725">
        <f>IF(ISNUMBER('1 muestra'!C34),'1 muestra'!C34,"")</f>
        <v>34.4</v>
      </c>
      <c r="D41" s="725" t="str">
        <f>IF(ISNUMBER('1 muestra'!D34),'1 muestra'!D34,"")</f>
        <v/>
      </c>
      <c r="E41" s="723">
        <f t="shared" si="7"/>
        <v>0</v>
      </c>
      <c r="K41" t="s">
        <v>390</v>
      </c>
      <c r="L41" s="741">
        <f>TRUNC(((L32/L40)^2)*L17)+1</f>
        <v>1493</v>
      </c>
      <c r="M41" s="741">
        <f>((L32/L40)^2)*L17</f>
        <v>1492.3657721845186</v>
      </c>
      <c r="S41">
        <v>20</v>
      </c>
      <c r="T41" s="424">
        <f t="shared" si="1"/>
        <v>41.5</v>
      </c>
      <c r="U41" s="424">
        <f t="shared" si="2"/>
        <v>1</v>
      </c>
      <c r="V41" s="652">
        <f t="shared" si="5"/>
        <v>20</v>
      </c>
      <c r="W41" s="721">
        <f t="shared" si="8"/>
        <v>2.2222222222222223E-2</v>
      </c>
      <c r="X41" s="721">
        <f t="shared" si="6"/>
        <v>0.44444444444444425</v>
      </c>
      <c r="Y41">
        <f t="shared" si="3"/>
        <v>41.5</v>
      </c>
      <c r="Z41" s="360">
        <f t="shared" si="4"/>
        <v>1722.25</v>
      </c>
    </row>
    <row r="42" spans="2:26" x14ac:dyDescent="0.2">
      <c r="B42" s="699">
        <v>18</v>
      </c>
      <c r="C42" s="725">
        <f>IF(ISNUMBER('1 muestra'!C35),'1 muestra'!C35,"")</f>
        <v>28.4</v>
      </c>
      <c r="D42" s="725" t="str">
        <f>IF(ISNUMBER('1 muestra'!D35),'1 muestra'!D35,"")</f>
        <v/>
      </c>
      <c r="E42" s="723">
        <f t="shared" si="7"/>
        <v>0</v>
      </c>
      <c r="K42" s="22" t="str">
        <f>"n("&amp;L40&amp;")="&amp;L41</f>
        <v>n(0,3)=1493</v>
      </c>
      <c r="L42" s="22"/>
      <c r="S42">
        <v>21</v>
      </c>
      <c r="T42" s="424">
        <f t="shared" si="1"/>
        <v>32.200000000000003</v>
      </c>
      <c r="U42" s="424">
        <f t="shared" si="2"/>
        <v>1</v>
      </c>
      <c r="V42" s="652">
        <f t="shared" si="5"/>
        <v>21</v>
      </c>
      <c r="W42" s="721">
        <f t="shared" si="8"/>
        <v>2.2222222222222223E-2</v>
      </c>
      <c r="X42" s="721">
        <f t="shared" si="6"/>
        <v>0.46666666666666645</v>
      </c>
      <c r="Y42">
        <f t="shared" si="3"/>
        <v>32.200000000000003</v>
      </c>
      <c r="Z42" s="360">
        <f t="shared" si="4"/>
        <v>1036.8400000000001</v>
      </c>
    </row>
    <row r="43" spans="2:26" x14ac:dyDescent="0.2">
      <c r="B43" s="699">
        <v>19</v>
      </c>
      <c r="C43" s="725">
        <f>IF(ISNUMBER('1 muestra'!C36),'1 muestra'!C36,"")</f>
        <v>24.8</v>
      </c>
      <c r="D43" s="725" t="str">
        <f>IF(ISNUMBER('1 muestra'!D36),'1 muestra'!D36,"")</f>
        <v/>
      </c>
      <c r="E43" s="723">
        <f t="shared" si="7"/>
        <v>0</v>
      </c>
      <c r="S43">
        <v>22</v>
      </c>
      <c r="T43" s="424">
        <f t="shared" si="1"/>
        <v>25.1</v>
      </c>
      <c r="U43" s="424">
        <f t="shared" si="2"/>
        <v>1</v>
      </c>
      <c r="V43" s="652">
        <f t="shared" si="5"/>
        <v>22</v>
      </c>
      <c r="W43" s="721">
        <f t="shared" si="8"/>
        <v>2.2222222222222223E-2</v>
      </c>
      <c r="X43" s="721">
        <f t="shared" si="6"/>
        <v>0.48888888888888865</v>
      </c>
      <c r="Y43">
        <f t="shared" si="3"/>
        <v>25.1</v>
      </c>
      <c r="Z43" s="360">
        <f t="shared" si="4"/>
        <v>630.0100000000001</v>
      </c>
    </row>
    <row r="44" spans="2:26" ht="13.5" thickBot="1" x14ac:dyDescent="0.25">
      <c r="B44" s="699">
        <v>20</v>
      </c>
      <c r="C44" s="725">
        <f>IF(ISNUMBER('1 muestra'!C37),'1 muestra'!C37,"")</f>
        <v>41.5</v>
      </c>
      <c r="D44" s="725" t="str">
        <f>IF(ISNUMBER('1 muestra'!D37),'1 muestra'!D37,"")</f>
        <v/>
      </c>
      <c r="E44" s="723">
        <f t="shared" si="7"/>
        <v>0</v>
      </c>
      <c r="M44" s="21"/>
      <c r="S44">
        <v>23</v>
      </c>
      <c r="T44" s="424">
        <f t="shared" si="1"/>
        <v>26.7</v>
      </c>
      <c r="U44" s="424">
        <f t="shared" si="2"/>
        <v>1</v>
      </c>
      <c r="V44" s="652">
        <f t="shared" si="5"/>
        <v>23</v>
      </c>
      <c r="W44" s="721">
        <f t="shared" si="8"/>
        <v>2.2222222222222223E-2</v>
      </c>
      <c r="X44" s="721">
        <f t="shared" si="6"/>
        <v>0.51111111111111085</v>
      </c>
      <c r="Y44">
        <f t="shared" si="3"/>
        <v>26.7</v>
      </c>
      <c r="Z44" s="360">
        <f t="shared" si="4"/>
        <v>712.89</v>
      </c>
    </row>
    <row r="45" spans="2:26" ht="13.5" thickBot="1" x14ac:dyDescent="0.25">
      <c r="B45" s="699">
        <v>21</v>
      </c>
      <c r="C45" s="725">
        <f>IF(ISNUMBER('1 muestra'!C38),'1 muestra'!C38,"")</f>
        <v>32.200000000000003</v>
      </c>
      <c r="D45" s="725" t="str">
        <f>IF(ISNUMBER('1 muestra'!D38),'1 muestra'!D38,"")</f>
        <v/>
      </c>
      <c r="E45" s="723">
        <f t="shared" si="7"/>
        <v>0</v>
      </c>
      <c r="I45" s="8">
        <v>4</v>
      </c>
      <c r="J45" s="38" t="s">
        <v>391</v>
      </c>
      <c r="K45" s="677" t="s">
        <v>340</v>
      </c>
      <c r="L45" s="21"/>
      <c r="S45">
        <v>24</v>
      </c>
      <c r="T45" s="424">
        <f t="shared" si="1"/>
        <v>39.5</v>
      </c>
      <c r="U45" s="424">
        <f t="shared" si="2"/>
        <v>1</v>
      </c>
      <c r="V45" s="652">
        <f t="shared" si="5"/>
        <v>24</v>
      </c>
      <c r="W45" s="721">
        <f t="shared" si="8"/>
        <v>2.2222222222222223E-2</v>
      </c>
      <c r="X45" s="721">
        <f t="shared" si="6"/>
        <v>0.5333333333333331</v>
      </c>
      <c r="Y45">
        <f t="shared" si="3"/>
        <v>39.5</v>
      </c>
      <c r="Z45" s="360">
        <f t="shared" si="4"/>
        <v>1560.25</v>
      </c>
    </row>
    <row r="46" spans="2:26" x14ac:dyDescent="0.2">
      <c r="B46" s="699">
        <v>22</v>
      </c>
      <c r="C46" s="725">
        <f>IF(ISNUMBER('1 muestra'!C39),'1 muestra'!C39,"")</f>
        <v>25.1</v>
      </c>
      <c r="D46" s="725" t="str">
        <f>IF(ISNUMBER('1 muestra'!D39),'1 muestra'!D39,"")</f>
        <v/>
      </c>
      <c r="E46" s="723">
        <f t="shared" si="7"/>
        <v>0</v>
      </c>
      <c r="K46" s="657" t="s">
        <v>392</v>
      </c>
      <c r="L46" s="740">
        <f>'1 muestra'!L39</f>
        <v>50</v>
      </c>
      <c r="S46">
        <v>25</v>
      </c>
      <c r="T46" s="424">
        <f t="shared" si="1"/>
        <v>35.4</v>
      </c>
      <c r="U46" s="424">
        <f t="shared" si="2"/>
        <v>1</v>
      </c>
      <c r="V46" s="652">
        <f t="shared" si="5"/>
        <v>25</v>
      </c>
      <c r="W46" s="721">
        <f t="shared" si="8"/>
        <v>2.2222222222222223E-2</v>
      </c>
      <c r="X46" s="721">
        <f t="shared" si="6"/>
        <v>0.55555555555555536</v>
      </c>
      <c r="Y46">
        <f t="shared" si="3"/>
        <v>35.4</v>
      </c>
      <c r="Z46" s="360">
        <f t="shared" si="4"/>
        <v>1253.1599999999999</v>
      </c>
    </row>
    <row r="47" spans="2:26" x14ac:dyDescent="0.2">
      <c r="B47" s="699">
        <v>23</v>
      </c>
      <c r="C47" s="725">
        <f>IF(ISNUMBER('1 muestra'!C40),'1 muestra'!C40,"")</f>
        <v>26.7</v>
      </c>
      <c r="D47" s="725" t="str">
        <f>IF(ISNUMBER('1 muestra'!D40),'1 muestra'!D40,"")</f>
        <v/>
      </c>
      <c r="E47" s="723">
        <f t="shared" si="7"/>
        <v>0</v>
      </c>
      <c r="K47" s="26" t="s">
        <v>237</v>
      </c>
      <c r="L47" s="740">
        <f>'1 muestra'!L40</f>
        <v>2</v>
      </c>
      <c r="S47">
        <v>26</v>
      </c>
      <c r="T47" s="424">
        <f t="shared" si="1"/>
        <v>25.7</v>
      </c>
      <c r="U47" s="424">
        <f t="shared" si="2"/>
        <v>1</v>
      </c>
      <c r="V47" s="652">
        <f t="shared" si="5"/>
        <v>26</v>
      </c>
      <c r="W47" s="721">
        <f t="shared" si="8"/>
        <v>2.2222222222222223E-2</v>
      </c>
      <c r="X47" s="721">
        <f t="shared" si="6"/>
        <v>0.57777777777777761</v>
      </c>
      <c r="Y47">
        <f t="shared" si="3"/>
        <v>25.7</v>
      </c>
      <c r="Z47" s="360">
        <f t="shared" si="4"/>
        <v>660.49</v>
      </c>
    </row>
    <row r="48" spans="2:26" x14ac:dyDescent="0.2">
      <c r="B48" s="699">
        <v>24</v>
      </c>
      <c r="C48" s="725">
        <f>IF(ISNUMBER('1 muestra'!C41),'1 muestra'!C41,"")</f>
        <v>39.5</v>
      </c>
      <c r="D48" s="725" t="str">
        <f>IF(ISNUMBER('1 muestra'!D41),'1 muestra'!D41,"")</f>
        <v/>
      </c>
      <c r="E48" s="723">
        <f t="shared" si="7"/>
        <v>0</v>
      </c>
      <c r="K48" s="26" t="s">
        <v>225</v>
      </c>
      <c r="L48" s="33">
        <f>ABS(L15-L46)</f>
        <v>18.908888888888892</v>
      </c>
      <c r="S48">
        <v>27</v>
      </c>
      <c r="T48" s="424">
        <f t="shared" si="1"/>
        <v>37.799999999999997</v>
      </c>
      <c r="U48" s="424">
        <f t="shared" si="2"/>
        <v>1</v>
      </c>
      <c r="V48" s="652">
        <f t="shared" si="5"/>
        <v>27</v>
      </c>
      <c r="W48" s="721">
        <f t="shared" si="8"/>
        <v>2.2222222222222223E-2</v>
      </c>
      <c r="X48" s="721">
        <f t="shared" si="6"/>
        <v>0.59999999999999987</v>
      </c>
      <c r="Y48">
        <f t="shared" si="3"/>
        <v>37.799999999999997</v>
      </c>
      <c r="Z48" s="360">
        <f t="shared" si="4"/>
        <v>1428.8399999999997</v>
      </c>
    </row>
    <row r="49" spans="2:26" x14ac:dyDescent="0.2">
      <c r="B49" s="699">
        <v>25</v>
      </c>
      <c r="C49" s="725">
        <f>IF(ISNUMBER('1 muestra'!C42),'1 muestra'!C42,"")</f>
        <v>35.4</v>
      </c>
      <c r="D49" s="725" t="str">
        <f>IF(ISNUMBER('1 muestra'!D42),'1 muestra'!D42,"")</f>
        <v/>
      </c>
      <c r="E49" s="723">
        <f t="shared" si="7"/>
        <v>0</v>
      </c>
      <c r="K49" s="26" t="s">
        <v>234</v>
      </c>
      <c r="L49" s="184">
        <f>ABS(L15-L46)/(SQRT(L17/L10))</f>
        <v>22.058076521201265</v>
      </c>
      <c r="M49" s="360"/>
      <c r="S49">
        <v>28</v>
      </c>
      <c r="T49" s="424">
        <f t="shared" si="1"/>
        <v>27.1</v>
      </c>
      <c r="U49" s="424">
        <f t="shared" si="2"/>
        <v>1</v>
      </c>
      <c r="V49" s="652">
        <f t="shared" si="5"/>
        <v>28</v>
      </c>
      <c r="W49" s="721">
        <f t="shared" si="8"/>
        <v>2.2222222222222223E-2</v>
      </c>
      <c r="X49" s="721">
        <f t="shared" si="6"/>
        <v>0.62222222222222212</v>
      </c>
      <c r="Y49">
        <f t="shared" si="3"/>
        <v>27.1</v>
      </c>
      <c r="Z49" s="360">
        <f t="shared" si="4"/>
        <v>734.41000000000008</v>
      </c>
    </row>
    <row r="50" spans="2:26" x14ac:dyDescent="0.2">
      <c r="B50" s="699">
        <v>26</v>
      </c>
      <c r="C50" s="725">
        <f>IF(ISNUMBER('1 muestra'!C43),'1 muestra'!C43,"")</f>
        <v>25.7</v>
      </c>
      <c r="D50" s="725" t="str">
        <f>IF(ISNUMBER('1 muestra'!D43),'1 muestra'!D43,"")</f>
        <v/>
      </c>
      <c r="E50" s="723">
        <f t="shared" si="7"/>
        <v>0</v>
      </c>
      <c r="K50" s="26" t="s">
        <v>16</v>
      </c>
      <c r="L50">
        <f>L10-1</f>
        <v>44</v>
      </c>
      <c r="S50">
        <v>29</v>
      </c>
      <c r="T50" s="424">
        <f t="shared" si="1"/>
        <v>39.700000000000003</v>
      </c>
      <c r="U50" s="424">
        <f t="shared" si="2"/>
        <v>1</v>
      </c>
      <c r="V50" s="652">
        <f t="shared" si="5"/>
        <v>29</v>
      </c>
      <c r="W50" s="721">
        <f t="shared" si="8"/>
        <v>2.2222222222222223E-2</v>
      </c>
      <c r="X50" s="721">
        <f t="shared" si="6"/>
        <v>0.64444444444444438</v>
      </c>
      <c r="Y50">
        <f t="shared" si="3"/>
        <v>39.700000000000003</v>
      </c>
      <c r="Z50" s="360">
        <f t="shared" si="4"/>
        <v>1576.0900000000001</v>
      </c>
    </row>
    <row r="51" spans="2:26" x14ac:dyDescent="0.2">
      <c r="B51" s="699">
        <v>27</v>
      </c>
      <c r="C51" s="725">
        <f>IF(ISNUMBER('1 muestra'!C44),'1 muestra'!C44,"")</f>
        <v>37.799999999999997</v>
      </c>
      <c r="D51" s="725" t="str">
        <f>IF(ISNUMBER('1 muestra'!D44),'1 muestra'!D44,"")</f>
        <v/>
      </c>
      <c r="E51" s="723">
        <f t="shared" si="7"/>
        <v>0</v>
      </c>
      <c r="K51" s="26" t="s">
        <v>49</v>
      </c>
      <c r="L51" s="184">
        <f>TDIST(L49,L50,L47)</f>
        <v>2.0301031407167083E-25</v>
      </c>
      <c r="S51">
        <v>30</v>
      </c>
      <c r="T51" s="424">
        <f t="shared" si="1"/>
        <v>23.5</v>
      </c>
      <c r="U51" s="424">
        <f t="shared" si="2"/>
        <v>1</v>
      </c>
      <c r="V51" s="652">
        <f t="shared" si="5"/>
        <v>30</v>
      </c>
      <c r="W51" s="721">
        <f t="shared" si="8"/>
        <v>2.2222222222222223E-2</v>
      </c>
      <c r="X51" s="721">
        <f t="shared" si="6"/>
        <v>0.66666666666666663</v>
      </c>
      <c r="Y51">
        <f t="shared" si="3"/>
        <v>23.5</v>
      </c>
      <c r="Z51" s="360">
        <f t="shared" si="4"/>
        <v>552.25</v>
      </c>
    </row>
    <row r="52" spans="2:26" x14ac:dyDescent="0.2">
      <c r="B52" s="699">
        <v>28</v>
      </c>
      <c r="C52" s="725">
        <f>IF(ISNUMBER('1 muestra'!C45),'1 muestra'!C45,"")</f>
        <v>27.1</v>
      </c>
      <c r="D52" s="725" t="str">
        <f>IF(ISNUMBER('1 muestra'!D45),'1 muestra'!D45,"")</f>
        <v/>
      </c>
      <c r="E52" s="723">
        <f t="shared" si="7"/>
        <v>0</v>
      </c>
      <c r="J52" s="8" t="s">
        <v>21</v>
      </c>
      <c r="S52">
        <v>31</v>
      </c>
      <c r="T52" s="424">
        <f t="shared" si="1"/>
        <v>34</v>
      </c>
      <c r="U52" s="424">
        <f t="shared" si="2"/>
        <v>1</v>
      </c>
      <c r="V52" s="652">
        <f t="shared" si="5"/>
        <v>31</v>
      </c>
      <c r="W52" s="721">
        <f t="shared" si="8"/>
        <v>2.2222222222222223E-2</v>
      </c>
      <c r="X52" s="721">
        <f t="shared" si="6"/>
        <v>0.68888888888888888</v>
      </c>
      <c r="Y52">
        <f t="shared" si="3"/>
        <v>34</v>
      </c>
      <c r="Z52" s="360">
        <f t="shared" si="4"/>
        <v>1156</v>
      </c>
    </row>
    <row r="53" spans="2:26" x14ac:dyDescent="0.2">
      <c r="B53" s="699">
        <v>29</v>
      </c>
      <c r="C53" s="725">
        <f>IF(ISNUMBER('1 muestra'!C46),'1 muestra'!C46,"")</f>
        <v>39.700000000000003</v>
      </c>
      <c r="D53" s="725" t="str">
        <f>IF(ISNUMBER('1 muestra'!D46),'1 muestra'!D46,"")</f>
        <v/>
      </c>
      <c r="E53" s="723">
        <f t="shared" si="7"/>
        <v>0</v>
      </c>
      <c r="K53" t="s">
        <v>393</v>
      </c>
      <c r="L53" s="9">
        <f>'1 muestra'!L46</f>
        <v>0.2</v>
      </c>
      <c r="N53" s="33">
        <f>TINV(L$54,$L$10-1)</f>
        <v>2.0153675744437649</v>
      </c>
      <c r="O53" t="s">
        <v>394</v>
      </c>
      <c r="S53">
        <v>32</v>
      </c>
      <c r="T53" s="424">
        <f t="shared" si="1"/>
        <v>25.8</v>
      </c>
      <c r="U53" s="424">
        <f t="shared" si="2"/>
        <v>1</v>
      </c>
      <c r="V53" s="652">
        <f t="shared" si="5"/>
        <v>32</v>
      </c>
      <c r="W53" s="721">
        <f t="shared" si="8"/>
        <v>2.2222222222222223E-2</v>
      </c>
      <c r="X53" s="721">
        <f t="shared" si="6"/>
        <v>0.71111111111111114</v>
      </c>
      <c r="Y53">
        <f t="shared" si="3"/>
        <v>25.8</v>
      </c>
      <c r="Z53" s="360">
        <f t="shared" si="4"/>
        <v>665.64</v>
      </c>
    </row>
    <row r="54" spans="2:26" x14ac:dyDescent="0.2">
      <c r="B54" s="699">
        <v>30</v>
      </c>
      <c r="C54" s="725">
        <f>IF(ISNUMBER('1 muestra'!C47),'1 muestra'!C47,"")</f>
        <v>23.5</v>
      </c>
      <c r="D54" s="725" t="str">
        <f>IF(ISNUMBER('1 muestra'!D47),'1 muestra'!D47,"")</f>
        <v/>
      </c>
      <c r="E54" s="723">
        <f t="shared" si="7"/>
        <v>0</v>
      </c>
      <c r="J54" s="360"/>
      <c r="K54" s="343" t="s">
        <v>395</v>
      </c>
      <c r="L54" s="9">
        <f>'1 muestra'!L47</f>
        <v>0.05</v>
      </c>
      <c r="M54" s="360"/>
      <c r="N54" s="33">
        <f>TINV(2*(1-L$55),$L$10-1)</f>
        <v>0.84986680499740075</v>
      </c>
      <c r="O54" t="s">
        <v>394</v>
      </c>
      <c r="S54">
        <v>33</v>
      </c>
      <c r="T54" s="424">
        <f t="shared" si="1"/>
        <v>25.3</v>
      </c>
      <c r="U54" s="424">
        <f t="shared" si="2"/>
        <v>1</v>
      </c>
      <c r="V54" s="652">
        <f t="shared" si="5"/>
        <v>33</v>
      </c>
      <c r="W54" s="721">
        <f t="shared" si="8"/>
        <v>2.2222222222222223E-2</v>
      </c>
      <c r="X54" s="721">
        <f t="shared" si="6"/>
        <v>0.73333333333333339</v>
      </c>
      <c r="Y54">
        <f t="shared" si="3"/>
        <v>25.3</v>
      </c>
      <c r="Z54" s="360">
        <f t="shared" si="4"/>
        <v>640.09</v>
      </c>
    </row>
    <row r="55" spans="2:26" x14ac:dyDescent="0.2">
      <c r="B55" s="699">
        <v>31</v>
      </c>
      <c r="C55" s="725">
        <f>IF(ISNUMBER('1 muestra'!C48),'1 muestra'!C48,"")</f>
        <v>34</v>
      </c>
      <c r="D55" s="725" t="str">
        <f>IF(ISNUMBER('1 muestra'!D48),'1 muestra'!D48,"")</f>
        <v/>
      </c>
      <c r="E55" s="723">
        <f t="shared" si="7"/>
        <v>0</v>
      </c>
      <c r="J55" s="360"/>
      <c r="K55" s="360" t="s">
        <v>396</v>
      </c>
      <c r="L55" s="9">
        <f>'1 muestra'!L48</f>
        <v>0.8</v>
      </c>
      <c r="S55">
        <v>34</v>
      </c>
      <c r="T55" s="424">
        <f t="shared" si="1"/>
        <v>36.5</v>
      </c>
      <c r="U55" s="424">
        <f t="shared" si="2"/>
        <v>1</v>
      </c>
      <c r="V55" s="652">
        <f t="shared" si="5"/>
        <v>34</v>
      </c>
      <c r="W55" s="721">
        <f t="shared" si="8"/>
        <v>2.2222222222222223E-2</v>
      </c>
      <c r="X55" s="721">
        <f t="shared" si="6"/>
        <v>0.75555555555555565</v>
      </c>
      <c r="Y55">
        <f t="shared" si="3"/>
        <v>36.5</v>
      </c>
      <c r="Z55" s="360">
        <f t="shared" si="4"/>
        <v>1332.25</v>
      </c>
    </row>
    <row r="56" spans="2:26" ht="13.5" thickBot="1" x14ac:dyDescent="0.25">
      <c r="B56" s="699">
        <v>32</v>
      </c>
      <c r="C56" s="725">
        <f>IF(ISNUMBER('1 muestra'!C49),'1 muestra'!C49,"")</f>
        <v>25.8</v>
      </c>
      <c r="D56" s="725" t="str">
        <f>IF(ISNUMBER('1 muestra'!D49),'1 muestra'!D49,"")</f>
        <v/>
      </c>
      <c r="E56" s="723">
        <f t="shared" si="7"/>
        <v>0</v>
      </c>
      <c r="K56" t="s">
        <v>390</v>
      </c>
      <c r="L56" s="360">
        <f>TRUNC((L17*((N53+N54)/L53)^2))+1</f>
        <v>6787</v>
      </c>
      <c r="M56" s="21"/>
      <c r="N56" s="21"/>
      <c r="S56">
        <v>35</v>
      </c>
      <c r="T56" s="424">
        <f t="shared" si="1"/>
        <v>39.9</v>
      </c>
      <c r="U56" s="424">
        <f t="shared" si="2"/>
        <v>1</v>
      </c>
      <c r="V56" s="652">
        <f t="shared" si="5"/>
        <v>35</v>
      </c>
      <c r="W56" s="721">
        <f t="shared" si="8"/>
        <v>2.2222222222222223E-2</v>
      </c>
      <c r="X56" s="721">
        <f t="shared" si="6"/>
        <v>0.7777777777777779</v>
      </c>
      <c r="Y56">
        <f t="shared" si="3"/>
        <v>39.9</v>
      </c>
      <c r="Z56" s="360">
        <f t="shared" si="4"/>
        <v>1592.01</v>
      </c>
    </row>
    <row r="57" spans="2:26" ht="13.5" thickBot="1" x14ac:dyDescent="0.25">
      <c r="B57" s="699">
        <v>33</v>
      </c>
      <c r="C57" s="725">
        <f>IF(ISNUMBER('1 muestra'!C50),'1 muestra'!C50,"")</f>
        <v>25.3</v>
      </c>
      <c r="D57" s="725" t="str">
        <f>IF(ISNUMBER('1 muestra'!D50),'1 muestra'!D50,"")</f>
        <v/>
      </c>
      <c r="E57" s="723">
        <f t="shared" si="7"/>
        <v>0</v>
      </c>
      <c r="J57" s="21"/>
      <c r="K57" s="21"/>
      <c r="L57" s="21"/>
      <c r="S57">
        <v>36</v>
      </c>
      <c r="T57" s="424">
        <f t="shared" si="1"/>
        <v>35.1</v>
      </c>
      <c r="U57" s="424">
        <f t="shared" si="2"/>
        <v>1</v>
      </c>
      <c r="V57" s="652">
        <f t="shared" si="5"/>
        <v>36</v>
      </c>
      <c r="W57" s="721">
        <f t="shared" si="8"/>
        <v>2.2222222222222223E-2</v>
      </c>
      <c r="X57" s="721">
        <f t="shared" si="6"/>
        <v>0.80000000000000016</v>
      </c>
      <c r="Y57">
        <f t="shared" si="3"/>
        <v>35.1</v>
      </c>
      <c r="Z57" s="360">
        <f t="shared" si="4"/>
        <v>1232.01</v>
      </c>
    </row>
    <row r="58" spans="2:26" x14ac:dyDescent="0.2">
      <c r="B58" s="699">
        <v>34</v>
      </c>
      <c r="C58" s="725">
        <f>IF(ISNUMBER('1 muestra'!C51),'1 muestra'!C51,"")</f>
        <v>36.5</v>
      </c>
      <c r="D58" s="725" t="str">
        <f>IF(ISNUMBER('1 muestra'!D51),'1 muestra'!D51,"")</f>
        <v/>
      </c>
      <c r="E58" s="723">
        <f t="shared" ref="E58:E88" si="9">IF(ISNUMBER(C58),IF(AND(C58&gt;=$O$26,C58&lt;=$P$26),1,0),"")</f>
        <v>0</v>
      </c>
      <c r="S58">
        <v>37</v>
      </c>
      <c r="T58" s="424">
        <f t="shared" si="1"/>
        <v>33.799999999999997</v>
      </c>
      <c r="U58" s="424">
        <f t="shared" si="2"/>
        <v>1</v>
      </c>
      <c r="V58" s="652">
        <f t="shared" si="5"/>
        <v>37</v>
      </c>
      <c r="W58" s="721">
        <f t="shared" ref="W58:W86" si="10">IF(ISNUMBER(U58),U58/$U$173,"")</f>
        <v>2.2222222222222223E-2</v>
      </c>
      <c r="X58" s="721">
        <f t="shared" si="6"/>
        <v>0.82222222222222241</v>
      </c>
      <c r="Y58">
        <f t="shared" si="3"/>
        <v>33.799999999999997</v>
      </c>
      <c r="Z58" s="360">
        <f t="shared" si="4"/>
        <v>1142.4399999999998</v>
      </c>
    </row>
    <row r="59" spans="2:26" x14ac:dyDescent="0.2">
      <c r="B59" s="699">
        <v>35</v>
      </c>
      <c r="C59" s="725">
        <f>IF(ISNUMBER('1 muestra'!C52),'1 muestra'!C52,"")</f>
        <v>39.9</v>
      </c>
      <c r="D59" s="725" t="str">
        <f>IF(ISNUMBER('1 muestra'!D52),'1 muestra'!D52,"")</f>
        <v/>
      </c>
      <c r="E59" s="723">
        <f t="shared" si="9"/>
        <v>0</v>
      </c>
      <c r="I59" s="742">
        <v>5</v>
      </c>
      <c r="J59" s="650" t="s">
        <v>87</v>
      </c>
      <c r="K59" s="743"/>
      <c r="L59" s="615"/>
      <c r="S59">
        <v>38</v>
      </c>
      <c r="T59" s="424">
        <f t="shared" si="1"/>
        <v>28.2</v>
      </c>
      <c r="U59" s="424">
        <f t="shared" si="2"/>
        <v>1</v>
      </c>
      <c r="V59" s="652">
        <f t="shared" si="5"/>
        <v>38</v>
      </c>
      <c r="W59" s="721">
        <f t="shared" si="10"/>
        <v>2.2222222222222223E-2</v>
      </c>
      <c r="X59" s="721">
        <f t="shared" si="6"/>
        <v>0.84444444444444466</v>
      </c>
      <c r="Y59">
        <f t="shared" si="3"/>
        <v>28.2</v>
      </c>
      <c r="Z59" s="360">
        <f t="shared" si="4"/>
        <v>795.24</v>
      </c>
    </row>
    <row r="60" spans="2:26" x14ac:dyDescent="0.2">
      <c r="B60" s="699">
        <v>36</v>
      </c>
      <c r="C60" s="725">
        <f>IF(ISNUMBER('1 muestra'!C53),'1 muestra'!C53,"")</f>
        <v>35.1</v>
      </c>
      <c r="D60" s="725" t="str">
        <f>IF(ISNUMBER('1 muestra'!D53),'1 muestra'!D53,"")</f>
        <v/>
      </c>
      <c r="E60" s="723">
        <f t="shared" si="9"/>
        <v>0</v>
      </c>
      <c r="I60" s="744"/>
      <c r="J60" s="683" t="s">
        <v>88</v>
      </c>
      <c r="K60" s="743"/>
      <c r="L60" s="743"/>
      <c r="S60">
        <v>39</v>
      </c>
      <c r="T60" s="424">
        <f t="shared" si="1"/>
        <v>35.1</v>
      </c>
      <c r="U60" s="424">
        <f t="shared" si="2"/>
        <v>1</v>
      </c>
      <c r="V60" s="652">
        <f t="shared" si="5"/>
        <v>39</v>
      </c>
      <c r="W60" s="721">
        <f t="shared" si="10"/>
        <v>2.2222222222222223E-2</v>
      </c>
      <c r="X60" s="721">
        <f t="shared" si="6"/>
        <v>0.86666666666666692</v>
      </c>
      <c r="Y60">
        <f t="shared" si="3"/>
        <v>35.1</v>
      </c>
      <c r="Z60" s="360">
        <f t="shared" si="4"/>
        <v>1232.01</v>
      </c>
    </row>
    <row r="61" spans="2:26" ht="13.5" thickBot="1" x14ac:dyDescent="0.25">
      <c r="B61" s="699">
        <v>37</v>
      </c>
      <c r="C61" s="725">
        <f>IF(ISNUMBER('1 muestra'!C54),'1 muestra'!C54,"")</f>
        <v>33.799999999999997</v>
      </c>
      <c r="D61" s="725" t="str">
        <f>IF(ISNUMBER('1 muestra'!D54),'1 muestra'!D54,"")</f>
        <v/>
      </c>
      <c r="E61" s="723">
        <f t="shared" si="9"/>
        <v>0</v>
      </c>
      <c r="I61" s="744"/>
      <c r="J61" s="684" t="s">
        <v>89</v>
      </c>
      <c r="K61" s="743"/>
      <c r="L61" s="743"/>
      <c r="P61" s="21"/>
      <c r="S61">
        <v>40</v>
      </c>
      <c r="T61" s="424">
        <f t="shared" si="1"/>
        <v>29.7</v>
      </c>
      <c r="U61" s="424">
        <f t="shared" si="2"/>
        <v>1</v>
      </c>
      <c r="V61" s="652">
        <f t="shared" si="5"/>
        <v>40</v>
      </c>
      <c r="W61" s="721">
        <f t="shared" si="10"/>
        <v>2.2222222222222223E-2</v>
      </c>
      <c r="X61" s="721">
        <f t="shared" si="6"/>
        <v>0.88888888888888917</v>
      </c>
      <c r="Y61">
        <f t="shared" si="3"/>
        <v>29.7</v>
      </c>
      <c r="Z61" s="360">
        <f t="shared" si="4"/>
        <v>882.08999999999992</v>
      </c>
    </row>
    <row r="62" spans="2:26" x14ac:dyDescent="0.2">
      <c r="B62" s="699">
        <v>38</v>
      </c>
      <c r="C62" s="725">
        <f>IF(ISNUMBER('1 muestra'!C55),'1 muestra'!C55,"")</f>
        <v>28.2</v>
      </c>
      <c r="D62" s="725" t="str">
        <f>IF(ISNUMBER('1 muestra'!D55),'1 muestra'!D55,"")</f>
        <v/>
      </c>
      <c r="E62" s="723">
        <f t="shared" si="9"/>
        <v>0</v>
      </c>
      <c r="I62" s="744"/>
      <c r="J62" s="683" t="s">
        <v>90</v>
      </c>
      <c r="K62" s="743"/>
      <c r="L62" s="743"/>
      <c r="S62">
        <v>41</v>
      </c>
      <c r="T62" s="424">
        <f t="shared" si="1"/>
        <v>28.2</v>
      </c>
      <c r="U62" s="424">
        <f t="shared" si="2"/>
        <v>1</v>
      </c>
      <c r="V62" s="652">
        <f t="shared" si="5"/>
        <v>41</v>
      </c>
      <c r="W62" s="721">
        <f t="shared" si="10"/>
        <v>2.2222222222222223E-2</v>
      </c>
      <c r="X62" s="721">
        <f t="shared" si="6"/>
        <v>0.91111111111111143</v>
      </c>
      <c r="Y62">
        <f t="shared" si="3"/>
        <v>28.2</v>
      </c>
      <c r="Z62" s="360">
        <f t="shared" si="4"/>
        <v>795.24</v>
      </c>
    </row>
    <row r="63" spans="2:26" x14ac:dyDescent="0.2">
      <c r="B63" s="699">
        <v>39</v>
      </c>
      <c r="C63" s="725">
        <f>IF(ISNUMBER('1 muestra'!C56),'1 muestra'!C56,"")</f>
        <v>35.1</v>
      </c>
      <c r="D63" s="725" t="str">
        <f>IF(ISNUMBER('1 muestra'!D56),'1 muestra'!D56,"")</f>
        <v/>
      </c>
      <c r="E63" s="723">
        <f t="shared" si="9"/>
        <v>0</v>
      </c>
      <c r="I63" s="744"/>
      <c r="J63" s="137" t="s">
        <v>91</v>
      </c>
      <c r="K63" s="745"/>
      <c r="L63" s="743"/>
      <c r="S63">
        <v>42</v>
      </c>
      <c r="T63" s="424">
        <f t="shared" si="1"/>
        <v>33.1</v>
      </c>
      <c r="U63" s="424">
        <f t="shared" si="2"/>
        <v>1</v>
      </c>
      <c r="V63" s="652">
        <f t="shared" si="5"/>
        <v>42</v>
      </c>
      <c r="W63" s="721">
        <f t="shared" si="10"/>
        <v>2.2222222222222223E-2</v>
      </c>
      <c r="X63" s="721">
        <f t="shared" si="6"/>
        <v>0.93333333333333368</v>
      </c>
      <c r="Y63">
        <f t="shared" si="3"/>
        <v>33.1</v>
      </c>
      <c r="Z63" s="360">
        <f t="shared" si="4"/>
        <v>1095.6100000000001</v>
      </c>
    </row>
    <row r="64" spans="2:26" x14ac:dyDescent="0.2">
      <c r="B64" s="699">
        <v>40</v>
      </c>
      <c r="C64" s="725">
        <f>IF(ISNUMBER('1 muestra'!C57),'1 muestra'!C57,"")</f>
        <v>29.7</v>
      </c>
      <c r="D64" s="725" t="str">
        <f>IF(ISNUMBER('1 muestra'!D57),'1 muestra'!D57,"")</f>
        <v/>
      </c>
      <c r="E64" s="723">
        <f t="shared" si="9"/>
        <v>0</v>
      </c>
      <c r="S64">
        <v>43</v>
      </c>
      <c r="T64" s="424">
        <f t="shared" si="1"/>
        <v>36.4</v>
      </c>
      <c r="U64" s="424">
        <f t="shared" si="2"/>
        <v>1</v>
      </c>
      <c r="V64" s="652">
        <f t="shared" si="5"/>
        <v>43</v>
      </c>
      <c r="W64" s="721">
        <f t="shared" si="10"/>
        <v>2.2222222222222223E-2</v>
      </c>
      <c r="X64" s="721">
        <f t="shared" si="6"/>
        <v>0.95555555555555594</v>
      </c>
      <c r="Y64">
        <f t="shared" si="3"/>
        <v>36.4</v>
      </c>
      <c r="Z64" s="360">
        <f t="shared" si="4"/>
        <v>1324.9599999999998</v>
      </c>
    </row>
    <row r="65" spans="2:26" x14ac:dyDescent="0.2">
      <c r="B65" s="699">
        <v>41</v>
      </c>
      <c r="C65" s="725">
        <f>IF(ISNUMBER('1 muestra'!C58),'1 muestra'!C58,"")</f>
        <v>28.2</v>
      </c>
      <c r="D65" s="725" t="str">
        <f>IF(ISNUMBER('1 muestra'!D58),'1 muestra'!D58,"")</f>
        <v/>
      </c>
      <c r="E65" s="723">
        <f t="shared" si="9"/>
        <v>0</v>
      </c>
      <c r="S65">
        <v>44</v>
      </c>
      <c r="T65" s="424">
        <f t="shared" si="1"/>
        <v>28.1</v>
      </c>
      <c r="U65" s="424">
        <f t="shared" si="2"/>
        <v>1</v>
      </c>
      <c r="V65" s="652">
        <f t="shared" si="5"/>
        <v>44</v>
      </c>
      <c r="W65" s="721">
        <f t="shared" si="10"/>
        <v>2.2222222222222223E-2</v>
      </c>
      <c r="X65" s="721">
        <f t="shared" si="6"/>
        <v>0.97777777777777819</v>
      </c>
      <c r="Y65">
        <f t="shared" si="3"/>
        <v>28.1</v>
      </c>
      <c r="Z65" s="360">
        <f t="shared" si="4"/>
        <v>789.61000000000013</v>
      </c>
    </row>
    <row r="66" spans="2:26" x14ac:dyDescent="0.2">
      <c r="B66" s="699">
        <v>42</v>
      </c>
      <c r="C66" s="725">
        <f>IF(ISNUMBER('1 muestra'!C59),'1 muestra'!C59,"")</f>
        <v>33.1</v>
      </c>
      <c r="D66" s="725" t="str">
        <f>IF(ISNUMBER('1 muestra'!D59),'1 muestra'!D59,"")</f>
        <v/>
      </c>
      <c r="E66" s="723">
        <f t="shared" si="9"/>
        <v>0</v>
      </c>
      <c r="S66">
        <v>45</v>
      </c>
      <c r="T66" s="424">
        <f t="shared" si="1"/>
        <v>42.5</v>
      </c>
      <c r="U66" s="424">
        <f t="shared" si="2"/>
        <v>1</v>
      </c>
      <c r="V66" s="652">
        <f t="shared" si="5"/>
        <v>45</v>
      </c>
      <c r="W66" s="721">
        <f t="shared" si="10"/>
        <v>2.2222222222222223E-2</v>
      </c>
      <c r="X66" s="721">
        <f t="shared" si="6"/>
        <v>1.0000000000000004</v>
      </c>
      <c r="Y66">
        <f t="shared" si="3"/>
        <v>42.5</v>
      </c>
      <c r="Z66" s="360">
        <f t="shared" si="4"/>
        <v>1806.25</v>
      </c>
    </row>
    <row r="67" spans="2:26" x14ac:dyDescent="0.2">
      <c r="B67" s="699">
        <v>43</v>
      </c>
      <c r="C67" s="725">
        <f>IF(ISNUMBER('1 muestra'!C60),'1 muestra'!C60,"")</f>
        <v>36.4</v>
      </c>
      <c r="D67" s="725" t="str">
        <f>IF(ISNUMBER('1 muestra'!D60),'1 muestra'!D60,"")</f>
        <v/>
      </c>
      <c r="E67" s="723">
        <f t="shared" si="9"/>
        <v>0</v>
      </c>
      <c r="S67">
        <v>46</v>
      </c>
      <c r="T67" s="424" t="str">
        <f t="shared" si="1"/>
        <v/>
      </c>
      <c r="U67" s="424" t="str">
        <f t="shared" si="2"/>
        <v/>
      </c>
      <c r="V67" s="652" t="str">
        <f t="shared" si="5"/>
        <v/>
      </c>
      <c r="W67" s="721" t="str">
        <f t="shared" si="10"/>
        <v/>
      </c>
      <c r="X67" s="721" t="str">
        <f t="shared" si="6"/>
        <v/>
      </c>
      <c r="Y67" t="str">
        <f t="shared" si="3"/>
        <v/>
      </c>
      <c r="Z67" s="360" t="str">
        <f t="shared" si="4"/>
        <v/>
      </c>
    </row>
    <row r="68" spans="2:26" x14ac:dyDescent="0.2">
      <c r="B68" s="699">
        <v>44</v>
      </c>
      <c r="C68" s="725">
        <f>IF(ISNUMBER('1 muestra'!C61),'1 muestra'!C61,"")</f>
        <v>28.1</v>
      </c>
      <c r="D68" s="725" t="str">
        <f>IF(ISNUMBER('1 muestra'!D61),'1 muestra'!D61,"")</f>
        <v/>
      </c>
      <c r="E68" s="723">
        <f t="shared" si="9"/>
        <v>0</v>
      </c>
      <c r="S68">
        <v>47</v>
      </c>
      <c r="T68" s="424" t="str">
        <f t="shared" si="1"/>
        <v/>
      </c>
      <c r="U68" s="424" t="str">
        <f t="shared" si="2"/>
        <v/>
      </c>
      <c r="V68" s="652" t="str">
        <f t="shared" si="5"/>
        <v/>
      </c>
      <c r="W68" s="721" t="str">
        <f t="shared" si="10"/>
        <v/>
      </c>
      <c r="X68" s="721" t="str">
        <f t="shared" si="6"/>
        <v/>
      </c>
      <c r="Y68" t="str">
        <f t="shared" si="3"/>
        <v/>
      </c>
      <c r="Z68" s="360" t="str">
        <f t="shared" si="4"/>
        <v/>
      </c>
    </row>
    <row r="69" spans="2:26" x14ac:dyDescent="0.2">
      <c r="B69" s="699">
        <v>45</v>
      </c>
      <c r="C69" s="725">
        <f>IF(ISNUMBER('1 muestra'!C62),'1 muestra'!C62,"")</f>
        <v>42.5</v>
      </c>
      <c r="D69" s="725" t="str">
        <f>IF(ISNUMBER('1 muestra'!D62),'1 muestra'!D62,"")</f>
        <v/>
      </c>
      <c r="E69" s="723">
        <f t="shared" si="9"/>
        <v>0</v>
      </c>
      <c r="S69">
        <v>48</v>
      </c>
      <c r="T69" s="424" t="str">
        <f t="shared" si="1"/>
        <v/>
      </c>
      <c r="U69" s="424" t="str">
        <f t="shared" si="2"/>
        <v/>
      </c>
      <c r="V69" s="652" t="str">
        <f t="shared" si="5"/>
        <v/>
      </c>
      <c r="W69" s="721" t="str">
        <f t="shared" si="10"/>
        <v/>
      </c>
      <c r="X69" s="721" t="str">
        <f t="shared" si="6"/>
        <v/>
      </c>
      <c r="Y69" t="str">
        <f t="shared" si="3"/>
        <v/>
      </c>
      <c r="Z69" s="360" t="str">
        <f t="shared" si="4"/>
        <v/>
      </c>
    </row>
    <row r="70" spans="2:26" x14ac:dyDescent="0.2">
      <c r="B70" s="699">
        <v>46</v>
      </c>
      <c r="C70" s="725" t="str">
        <f>IF(ISNUMBER('1 muestra'!C63),'1 muestra'!C63,"")</f>
        <v/>
      </c>
      <c r="D70" s="725" t="str">
        <f>IF(ISNUMBER('1 muestra'!D63),'1 muestra'!D63,"")</f>
        <v/>
      </c>
      <c r="E70" s="723" t="str">
        <f t="shared" si="9"/>
        <v/>
      </c>
      <c r="S70">
        <v>49</v>
      </c>
      <c r="T70" s="424" t="str">
        <f t="shared" si="1"/>
        <v/>
      </c>
      <c r="U70" s="424" t="str">
        <f t="shared" si="2"/>
        <v/>
      </c>
      <c r="V70" s="652" t="str">
        <f t="shared" si="5"/>
        <v/>
      </c>
      <c r="W70" s="721" t="str">
        <f t="shared" si="10"/>
        <v/>
      </c>
      <c r="X70" s="721" t="str">
        <f t="shared" si="6"/>
        <v/>
      </c>
      <c r="Y70" t="str">
        <f t="shared" si="3"/>
        <v/>
      </c>
      <c r="Z70" s="360" t="str">
        <f t="shared" si="4"/>
        <v/>
      </c>
    </row>
    <row r="71" spans="2:26" x14ac:dyDescent="0.2">
      <c r="B71" s="699">
        <v>47</v>
      </c>
      <c r="C71" s="725" t="str">
        <f>IF(ISNUMBER('1 muestra'!C64),'1 muestra'!C64,"")</f>
        <v/>
      </c>
      <c r="D71" s="725" t="str">
        <f>IF(ISNUMBER('1 muestra'!D64),'1 muestra'!D64,"")</f>
        <v/>
      </c>
      <c r="E71" s="723" t="str">
        <f t="shared" si="9"/>
        <v/>
      </c>
      <c r="S71">
        <v>50</v>
      </c>
      <c r="T71" s="424" t="str">
        <f t="shared" si="1"/>
        <v/>
      </c>
      <c r="U71" s="424" t="str">
        <f t="shared" si="2"/>
        <v/>
      </c>
      <c r="V71" s="652" t="str">
        <f t="shared" si="5"/>
        <v/>
      </c>
      <c r="W71" s="721" t="str">
        <f t="shared" si="10"/>
        <v/>
      </c>
      <c r="X71" s="721" t="str">
        <f t="shared" si="6"/>
        <v/>
      </c>
      <c r="Y71" t="str">
        <f t="shared" si="3"/>
        <v/>
      </c>
      <c r="Z71" s="360" t="str">
        <f t="shared" si="4"/>
        <v/>
      </c>
    </row>
    <row r="72" spans="2:26" x14ac:dyDescent="0.2">
      <c r="B72" s="699">
        <v>48</v>
      </c>
      <c r="C72" s="725" t="str">
        <f>IF(ISNUMBER('1 muestra'!C65),'1 muestra'!C65,"")</f>
        <v/>
      </c>
      <c r="D72" s="725" t="str">
        <f>IF(ISNUMBER('1 muestra'!D65),'1 muestra'!D65,"")</f>
        <v/>
      </c>
      <c r="E72" s="723" t="str">
        <f t="shared" si="9"/>
        <v/>
      </c>
      <c r="S72">
        <v>51</v>
      </c>
      <c r="T72" s="424" t="str">
        <f t="shared" si="1"/>
        <v/>
      </c>
      <c r="U72" s="424" t="str">
        <f t="shared" si="2"/>
        <v/>
      </c>
      <c r="V72" s="652" t="str">
        <f t="shared" si="5"/>
        <v/>
      </c>
      <c r="W72" s="721" t="str">
        <f t="shared" si="10"/>
        <v/>
      </c>
      <c r="X72" s="721" t="str">
        <f t="shared" si="6"/>
        <v/>
      </c>
      <c r="Y72" t="str">
        <f t="shared" si="3"/>
        <v/>
      </c>
      <c r="Z72" s="360" t="str">
        <f t="shared" si="4"/>
        <v/>
      </c>
    </row>
    <row r="73" spans="2:26" x14ac:dyDescent="0.2">
      <c r="B73" s="699">
        <v>49</v>
      </c>
      <c r="C73" s="725" t="str">
        <f>IF(ISNUMBER('1 muestra'!C66),'1 muestra'!C66,"")</f>
        <v/>
      </c>
      <c r="D73" s="725" t="str">
        <f>IF(ISNUMBER('1 muestra'!D66),'1 muestra'!D66,"")</f>
        <v/>
      </c>
      <c r="E73" s="723" t="str">
        <f t="shared" si="9"/>
        <v/>
      </c>
      <c r="S73">
        <v>52</v>
      </c>
      <c r="T73" s="424" t="str">
        <f t="shared" si="1"/>
        <v/>
      </c>
      <c r="U73" s="424" t="str">
        <f t="shared" si="2"/>
        <v/>
      </c>
      <c r="V73" s="652" t="str">
        <f t="shared" si="5"/>
        <v/>
      </c>
      <c r="W73" s="721" t="str">
        <f t="shared" si="10"/>
        <v/>
      </c>
      <c r="X73" s="721" t="str">
        <f t="shared" si="6"/>
        <v/>
      </c>
      <c r="Y73" t="str">
        <f t="shared" si="3"/>
        <v/>
      </c>
      <c r="Z73" s="360" t="str">
        <f t="shared" si="4"/>
        <v/>
      </c>
    </row>
    <row r="74" spans="2:26" x14ac:dyDescent="0.2">
      <c r="B74" s="699">
        <v>50</v>
      </c>
      <c r="C74" s="725" t="str">
        <f>IF(ISNUMBER('1 muestra'!C67),'1 muestra'!C67,"")</f>
        <v/>
      </c>
      <c r="D74" s="725" t="str">
        <f>IF(ISNUMBER('1 muestra'!D67),'1 muestra'!D67,"")</f>
        <v/>
      </c>
      <c r="E74" s="723" t="str">
        <f t="shared" si="9"/>
        <v/>
      </c>
      <c r="S74">
        <v>53</v>
      </c>
      <c r="T74" s="424" t="str">
        <f t="shared" si="1"/>
        <v/>
      </c>
      <c r="U74" s="424" t="str">
        <f t="shared" si="2"/>
        <v/>
      </c>
      <c r="V74" s="652" t="str">
        <f t="shared" si="5"/>
        <v/>
      </c>
      <c r="W74" s="721" t="str">
        <f t="shared" si="10"/>
        <v/>
      </c>
      <c r="X74" s="721" t="str">
        <f t="shared" si="6"/>
        <v/>
      </c>
      <c r="Y74" t="str">
        <f t="shared" si="3"/>
        <v/>
      </c>
      <c r="Z74" s="360" t="str">
        <f t="shared" si="4"/>
        <v/>
      </c>
    </row>
    <row r="75" spans="2:26" x14ac:dyDescent="0.2">
      <c r="B75" s="699">
        <v>51</v>
      </c>
      <c r="C75" s="725" t="str">
        <f>IF(ISNUMBER('1 muestra'!C68),'1 muestra'!C68,"")</f>
        <v/>
      </c>
      <c r="D75" s="725" t="str">
        <f>IF(ISNUMBER('1 muestra'!D68),'1 muestra'!D68,"")</f>
        <v/>
      </c>
      <c r="E75" s="723" t="str">
        <f t="shared" si="9"/>
        <v/>
      </c>
      <c r="S75">
        <v>54</v>
      </c>
      <c r="T75" s="424" t="str">
        <f t="shared" si="1"/>
        <v/>
      </c>
      <c r="U75" s="424" t="str">
        <f t="shared" si="2"/>
        <v/>
      </c>
      <c r="V75" s="652" t="str">
        <f t="shared" si="5"/>
        <v/>
      </c>
      <c r="W75" s="721" t="str">
        <f t="shared" si="10"/>
        <v/>
      </c>
      <c r="X75" s="721" t="str">
        <f t="shared" si="6"/>
        <v/>
      </c>
      <c r="Y75" t="str">
        <f t="shared" si="3"/>
        <v/>
      </c>
      <c r="Z75" s="360" t="str">
        <f t="shared" si="4"/>
        <v/>
      </c>
    </row>
    <row r="76" spans="2:26" x14ac:dyDescent="0.2">
      <c r="B76" s="699">
        <v>52</v>
      </c>
      <c r="C76" s="725" t="str">
        <f>IF(ISNUMBER('1 muestra'!C69),'1 muestra'!C69,"")</f>
        <v/>
      </c>
      <c r="D76" s="725" t="str">
        <f>IF(ISNUMBER('1 muestra'!D69),'1 muestra'!D69,"")</f>
        <v/>
      </c>
      <c r="E76" s="723" t="str">
        <f t="shared" si="9"/>
        <v/>
      </c>
      <c r="S76">
        <v>55</v>
      </c>
      <c r="T76" s="424" t="str">
        <f t="shared" si="1"/>
        <v/>
      </c>
      <c r="U76" s="424" t="str">
        <f t="shared" si="2"/>
        <v/>
      </c>
      <c r="V76" s="652" t="str">
        <f t="shared" si="5"/>
        <v/>
      </c>
      <c r="W76" s="721" t="str">
        <f t="shared" si="10"/>
        <v/>
      </c>
      <c r="X76" s="721" t="str">
        <f t="shared" si="6"/>
        <v/>
      </c>
      <c r="Y76" t="str">
        <f t="shared" si="3"/>
        <v/>
      </c>
      <c r="Z76" s="360" t="str">
        <f t="shared" si="4"/>
        <v/>
      </c>
    </row>
    <row r="77" spans="2:26" x14ac:dyDescent="0.2">
      <c r="B77" s="699">
        <v>53</v>
      </c>
      <c r="C77" s="725" t="str">
        <f>IF(ISNUMBER('1 muestra'!C70),'1 muestra'!C70,"")</f>
        <v/>
      </c>
      <c r="D77" s="725" t="str">
        <f>IF(ISNUMBER('1 muestra'!D70),'1 muestra'!D70,"")</f>
        <v/>
      </c>
      <c r="E77" s="723" t="str">
        <f t="shared" si="9"/>
        <v/>
      </c>
      <c r="S77">
        <v>56</v>
      </c>
      <c r="T77" s="424" t="str">
        <f t="shared" si="1"/>
        <v/>
      </c>
      <c r="U77" s="424" t="str">
        <f t="shared" si="2"/>
        <v/>
      </c>
      <c r="V77" s="652" t="str">
        <f t="shared" si="5"/>
        <v/>
      </c>
      <c r="W77" s="721" t="str">
        <f t="shared" si="10"/>
        <v/>
      </c>
      <c r="X77" s="721" t="str">
        <f t="shared" si="6"/>
        <v/>
      </c>
      <c r="Y77" t="str">
        <f t="shared" si="3"/>
        <v/>
      </c>
      <c r="Z77" s="360" t="str">
        <f t="shared" si="4"/>
        <v/>
      </c>
    </row>
    <row r="78" spans="2:26" x14ac:dyDescent="0.2">
      <c r="B78" s="699">
        <v>54</v>
      </c>
      <c r="C78" s="725" t="str">
        <f>IF(ISNUMBER('1 muestra'!C71),'1 muestra'!C71,"")</f>
        <v/>
      </c>
      <c r="D78" s="725" t="str">
        <f>IF(ISNUMBER('1 muestra'!D71),'1 muestra'!D71,"")</f>
        <v/>
      </c>
      <c r="E78" s="723" t="str">
        <f t="shared" si="9"/>
        <v/>
      </c>
      <c r="S78">
        <v>57</v>
      </c>
      <c r="T78" s="424" t="str">
        <f t="shared" si="1"/>
        <v/>
      </c>
      <c r="U78" s="424" t="str">
        <f t="shared" si="2"/>
        <v/>
      </c>
      <c r="V78" s="652" t="str">
        <f t="shared" si="5"/>
        <v/>
      </c>
      <c r="W78" s="721" t="str">
        <f t="shared" si="10"/>
        <v/>
      </c>
      <c r="X78" s="721" t="str">
        <f t="shared" si="6"/>
        <v/>
      </c>
      <c r="Y78" t="str">
        <f t="shared" si="3"/>
        <v/>
      </c>
      <c r="Z78" s="360" t="str">
        <f t="shared" si="4"/>
        <v/>
      </c>
    </row>
    <row r="79" spans="2:26" x14ac:dyDescent="0.2">
      <c r="B79" s="699">
        <v>55</v>
      </c>
      <c r="C79" s="725" t="str">
        <f>IF(ISNUMBER('1 muestra'!C72),'1 muestra'!C72,"")</f>
        <v/>
      </c>
      <c r="D79" s="725" t="str">
        <f>IF(ISNUMBER('1 muestra'!D72),'1 muestra'!D72,"")</f>
        <v/>
      </c>
      <c r="E79" s="723" t="str">
        <f t="shared" si="9"/>
        <v/>
      </c>
      <c r="S79">
        <v>58</v>
      </c>
      <c r="T79" s="424" t="str">
        <f t="shared" si="1"/>
        <v/>
      </c>
      <c r="U79" s="424" t="str">
        <f t="shared" si="2"/>
        <v/>
      </c>
      <c r="V79" s="652" t="str">
        <f t="shared" si="5"/>
        <v/>
      </c>
      <c r="W79" s="721" t="str">
        <f t="shared" si="10"/>
        <v/>
      </c>
      <c r="X79" s="721" t="str">
        <f t="shared" si="6"/>
        <v/>
      </c>
      <c r="Y79" t="str">
        <f t="shared" si="3"/>
        <v/>
      </c>
      <c r="Z79" s="360" t="str">
        <f t="shared" si="4"/>
        <v/>
      </c>
    </row>
    <row r="80" spans="2:26" x14ac:dyDescent="0.2">
      <c r="B80" s="699">
        <v>56</v>
      </c>
      <c r="C80" s="725" t="str">
        <f>IF(ISNUMBER('1 muestra'!C73),'1 muestra'!C73,"")</f>
        <v/>
      </c>
      <c r="D80" s="725" t="str">
        <f>IF(ISNUMBER('1 muestra'!D73),'1 muestra'!D73,"")</f>
        <v/>
      </c>
      <c r="E80" s="723" t="str">
        <f t="shared" si="9"/>
        <v/>
      </c>
      <c r="S80">
        <v>59</v>
      </c>
      <c r="T80" s="424" t="str">
        <f t="shared" si="1"/>
        <v/>
      </c>
      <c r="U80" s="424" t="str">
        <f t="shared" si="2"/>
        <v/>
      </c>
      <c r="V80" s="652" t="str">
        <f t="shared" si="5"/>
        <v/>
      </c>
      <c r="W80" s="721" t="str">
        <f t="shared" si="10"/>
        <v/>
      </c>
      <c r="X80" s="721" t="str">
        <f t="shared" si="6"/>
        <v/>
      </c>
      <c r="Y80" t="str">
        <f t="shared" si="3"/>
        <v/>
      </c>
      <c r="Z80" s="360" t="str">
        <f t="shared" si="4"/>
        <v/>
      </c>
    </row>
    <row r="81" spans="2:26" x14ac:dyDescent="0.2">
      <c r="B81" s="699">
        <v>57</v>
      </c>
      <c r="C81" s="725" t="str">
        <f>IF(ISNUMBER('1 muestra'!C74),'1 muestra'!C74,"")</f>
        <v/>
      </c>
      <c r="D81" s="725" t="str">
        <f>IF(ISNUMBER('1 muestra'!D74),'1 muestra'!D74,"")</f>
        <v/>
      </c>
      <c r="E81" s="723" t="str">
        <f t="shared" si="9"/>
        <v/>
      </c>
      <c r="S81">
        <v>60</v>
      </c>
      <c r="T81" s="424" t="str">
        <f t="shared" si="1"/>
        <v/>
      </c>
      <c r="U81" s="424" t="str">
        <f t="shared" si="2"/>
        <v/>
      </c>
      <c r="V81" s="652" t="str">
        <f t="shared" si="5"/>
        <v/>
      </c>
      <c r="W81" s="721" t="str">
        <f t="shared" si="10"/>
        <v/>
      </c>
      <c r="X81" s="721" t="str">
        <f t="shared" si="6"/>
        <v/>
      </c>
      <c r="Y81" t="str">
        <f t="shared" si="3"/>
        <v/>
      </c>
      <c r="Z81" s="360" t="str">
        <f t="shared" si="4"/>
        <v/>
      </c>
    </row>
    <row r="82" spans="2:26" x14ac:dyDescent="0.2">
      <c r="B82" s="699">
        <v>58</v>
      </c>
      <c r="C82" s="725" t="str">
        <f>IF(ISNUMBER('1 muestra'!C75),'1 muestra'!C75,"")</f>
        <v/>
      </c>
      <c r="D82" s="725" t="str">
        <f>IF(ISNUMBER('1 muestra'!D75),'1 muestra'!D75,"")</f>
        <v/>
      </c>
      <c r="E82" s="723" t="str">
        <f t="shared" si="9"/>
        <v/>
      </c>
      <c r="S82">
        <v>61</v>
      </c>
      <c r="T82" s="424" t="str">
        <f t="shared" si="1"/>
        <v/>
      </c>
      <c r="U82" s="424" t="str">
        <f t="shared" si="2"/>
        <v/>
      </c>
      <c r="V82" s="652" t="str">
        <f t="shared" si="5"/>
        <v/>
      </c>
      <c r="W82" s="721" t="str">
        <f t="shared" si="10"/>
        <v/>
      </c>
      <c r="X82" s="721" t="str">
        <f t="shared" si="6"/>
        <v/>
      </c>
      <c r="Y82" t="str">
        <f t="shared" si="3"/>
        <v/>
      </c>
      <c r="Z82" s="360" t="str">
        <f t="shared" si="4"/>
        <v/>
      </c>
    </row>
    <row r="83" spans="2:26" x14ac:dyDescent="0.2">
      <c r="B83" s="699">
        <v>59</v>
      </c>
      <c r="C83" s="725" t="str">
        <f>IF(ISNUMBER('1 muestra'!C76),'1 muestra'!C76,"")</f>
        <v/>
      </c>
      <c r="D83" s="725" t="str">
        <f>IF(ISNUMBER('1 muestra'!D76),'1 muestra'!D76,"")</f>
        <v/>
      </c>
      <c r="E83" s="723" t="str">
        <f t="shared" si="9"/>
        <v/>
      </c>
      <c r="S83">
        <v>62</v>
      </c>
      <c r="T83" s="424" t="str">
        <f t="shared" si="1"/>
        <v/>
      </c>
      <c r="U83" s="424" t="str">
        <f t="shared" si="2"/>
        <v/>
      </c>
      <c r="V83" s="652" t="str">
        <f t="shared" si="5"/>
        <v/>
      </c>
      <c r="W83" s="721" t="str">
        <f t="shared" si="10"/>
        <v/>
      </c>
      <c r="X83" s="721" t="str">
        <f t="shared" si="6"/>
        <v/>
      </c>
      <c r="Y83" t="str">
        <f t="shared" si="3"/>
        <v/>
      </c>
      <c r="Z83" s="360" t="str">
        <f t="shared" si="4"/>
        <v/>
      </c>
    </row>
    <row r="84" spans="2:26" x14ac:dyDescent="0.2">
      <c r="B84" s="699">
        <v>60</v>
      </c>
      <c r="C84" s="725" t="str">
        <f>IF(ISNUMBER('1 muestra'!C77),'1 muestra'!C77,"")</f>
        <v/>
      </c>
      <c r="D84" s="725" t="str">
        <f>IF(ISNUMBER('1 muestra'!D77),'1 muestra'!D77,"")</f>
        <v/>
      </c>
      <c r="E84" s="723" t="str">
        <f t="shared" si="9"/>
        <v/>
      </c>
      <c r="S84">
        <v>63</v>
      </c>
      <c r="T84" s="424" t="str">
        <f t="shared" si="1"/>
        <v/>
      </c>
      <c r="U84" s="424" t="str">
        <f t="shared" si="2"/>
        <v/>
      </c>
      <c r="V84" s="652" t="str">
        <f t="shared" si="5"/>
        <v/>
      </c>
      <c r="W84" s="721" t="str">
        <f t="shared" si="10"/>
        <v/>
      </c>
      <c r="X84" s="721" t="str">
        <f t="shared" si="6"/>
        <v/>
      </c>
      <c r="Y84" t="str">
        <f t="shared" si="3"/>
        <v/>
      </c>
      <c r="Z84" s="360" t="str">
        <f t="shared" si="4"/>
        <v/>
      </c>
    </row>
    <row r="85" spans="2:26" x14ac:dyDescent="0.2">
      <c r="B85" s="699">
        <v>61</v>
      </c>
      <c r="C85" s="725" t="str">
        <f>IF(ISNUMBER('1 muestra'!C78),'1 muestra'!C78,"")</f>
        <v/>
      </c>
      <c r="D85" s="725" t="str">
        <f>IF(ISNUMBER('1 muestra'!D78),'1 muestra'!D78,"")</f>
        <v/>
      </c>
      <c r="E85" s="723" t="str">
        <f t="shared" si="9"/>
        <v/>
      </c>
      <c r="S85">
        <v>64</v>
      </c>
      <c r="T85" s="424" t="str">
        <f t="shared" si="1"/>
        <v/>
      </c>
      <c r="U85" s="424" t="str">
        <f t="shared" si="2"/>
        <v/>
      </c>
      <c r="V85" s="652" t="str">
        <f t="shared" si="5"/>
        <v/>
      </c>
      <c r="W85" s="721" t="str">
        <f t="shared" si="10"/>
        <v/>
      </c>
      <c r="X85" s="721" t="str">
        <f t="shared" si="6"/>
        <v/>
      </c>
      <c r="Y85" t="str">
        <f t="shared" si="3"/>
        <v/>
      </c>
      <c r="Z85" s="360" t="str">
        <f t="shared" si="4"/>
        <v/>
      </c>
    </row>
    <row r="86" spans="2:26" x14ac:dyDescent="0.2">
      <c r="B86" s="699">
        <v>62</v>
      </c>
      <c r="C86" s="725" t="str">
        <f>IF(ISNUMBER('1 muestra'!C79),'1 muestra'!C79,"")</f>
        <v/>
      </c>
      <c r="D86" s="725" t="str">
        <f>IF(ISNUMBER('1 muestra'!D79),'1 muestra'!D79,"")</f>
        <v/>
      </c>
      <c r="E86" s="723" t="str">
        <f t="shared" si="9"/>
        <v/>
      </c>
      <c r="S86">
        <v>65</v>
      </c>
      <c r="T86" s="424" t="str">
        <f t="shared" ref="T86:T149" si="11">IF(ISNUMBER(C89),C89,"")</f>
        <v/>
      </c>
      <c r="U86" s="424" t="str">
        <f t="shared" ref="U86:U149" si="12">IF($U$18=1,IF(ISNUMBER(D89),D89,IF(ISNUMBER(C89),1,"")),IF(ISNUMBER(T86),1,""))</f>
        <v/>
      </c>
      <c r="V86" s="652" t="str">
        <f t="shared" si="5"/>
        <v/>
      </c>
      <c r="W86" s="721" t="str">
        <f t="shared" si="10"/>
        <v/>
      </c>
      <c r="X86" s="721" t="str">
        <f t="shared" si="6"/>
        <v/>
      </c>
      <c r="Y86" t="str">
        <f t="shared" ref="Y86:Y149" si="13">IF(ISNUMBER(U86),T86*U86,"")</f>
        <v/>
      </c>
      <c r="Z86" s="360" t="str">
        <f t="shared" ref="Z86:Z149" si="14">IF(ISNUMBER(U86),T86*T86*U86,"")</f>
        <v/>
      </c>
    </row>
    <row r="87" spans="2:26" x14ac:dyDescent="0.2">
      <c r="B87" s="699">
        <v>63</v>
      </c>
      <c r="C87" s="725" t="str">
        <f>IF(ISNUMBER('1 muestra'!C80),'1 muestra'!C80,"")</f>
        <v/>
      </c>
      <c r="D87" s="725" t="str">
        <f>IF(ISNUMBER('1 muestra'!D80),'1 muestra'!D80,"")</f>
        <v/>
      </c>
      <c r="E87" s="723" t="str">
        <f t="shared" si="9"/>
        <v/>
      </c>
      <c r="S87">
        <v>66</v>
      </c>
      <c r="T87" s="424" t="str">
        <f t="shared" si="11"/>
        <v/>
      </c>
      <c r="U87" s="424" t="str">
        <f t="shared" si="12"/>
        <v/>
      </c>
      <c r="V87" s="652" t="str">
        <f t="shared" ref="V87:V150" si="15">IF(ISNUMBER(U87),U87+V86,"")</f>
        <v/>
      </c>
      <c r="W87" s="721" t="str">
        <f t="shared" ref="W87:W150" si="16">IF(ISNUMBER(U87),U87/$U$173,"")</f>
        <v/>
      </c>
      <c r="X87" s="721" t="str">
        <f t="shared" ref="X87:X150" si="17">IF(ISNUMBER(W87),W87+X86,"")</f>
        <v/>
      </c>
      <c r="Y87" t="str">
        <f t="shared" si="13"/>
        <v/>
      </c>
      <c r="Z87" s="360" t="str">
        <f t="shared" si="14"/>
        <v/>
      </c>
    </row>
    <row r="88" spans="2:26" x14ac:dyDescent="0.2">
      <c r="B88" s="699">
        <v>64</v>
      </c>
      <c r="C88" s="725" t="str">
        <f>IF(ISNUMBER('1 muestra'!C81),'1 muestra'!C81,"")</f>
        <v/>
      </c>
      <c r="D88" s="725" t="str">
        <f>IF(ISNUMBER('1 muestra'!D81),'1 muestra'!D81,"")</f>
        <v/>
      </c>
      <c r="E88" s="723" t="str">
        <f t="shared" si="9"/>
        <v/>
      </c>
      <c r="S88">
        <v>67</v>
      </c>
      <c r="T88" s="424" t="str">
        <f t="shared" si="11"/>
        <v/>
      </c>
      <c r="U88" s="424" t="str">
        <f t="shared" si="12"/>
        <v/>
      </c>
      <c r="V88" s="652" t="str">
        <f t="shared" si="15"/>
        <v/>
      </c>
      <c r="W88" s="721" t="str">
        <f t="shared" si="16"/>
        <v/>
      </c>
      <c r="X88" s="721" t="str">
        <f t="shared" si="17"/>
        <v/>
      </c>
      <c r="Y88" t="str">
        <f t="shared" si="13"/>
        <v/>
      </c>
      <c r="Z88" s="360" t="str">
        <f t="shared" si="14"/>
        <v/>
      </c>
    </row>
    <row r="89" spans="2:26" x14ac:dyDescent="0.2">
      <c r="B89" s="699">
        <v>65</v>
      </c>
      <c r="C89" s="725" t="str">
        <f>IF(ISNUMBER('1 muestra'!C82),'1 muestra'!C82,"")</f>
        <v/>
      </c>
      <c r="D89" s="725" t="str">
        <f>IF(ISNUMBER('1 muestra'!D82),'1 muestra'!D82,"")</f>
        <v/>
      </c>
      <c r="E89" s="723" t="str">
        <f t="shared" ref="E89:E152" si="18">IF(ISNUMBER(C89),IF(AND(C89&gt;=$O$26,C89&lt;=$P$26),1,0),"")</f>
        <v/>
      </c>
      <c r="S89">
        <v>68</v>
      </c>
      <c r="T89" s="424" t="str">
        <f t="shared" si="11"/>
        <v/>
      </c>
      <c r="U89" s="424" t="str">
        <f t="shared" si="12"/>
        <v/>
      </c>
      <c r="V89" s="652" t="str">
        <f t="shared" si="15"/>
        <v/>
      </c>
      <c r="W89" s="721" t="str">
        <f t="shared" si="16"/>
        <v/>
      </c>
      <c r="X89" s="721" t="str">
        <f t="shared" si="17"/>
        <v/>
      </c>
      <c r="Y89" t="str">
        <f t="shared" si="13"/>
        <v/>
      </c>
      <c r="Z89" s="360" t="str">
        <f t="shared" si="14"/>
        <v/>
      </c>
    </row>
    <row r="90" spans="2:26" x14ac:dyDescent="0.2">
      <c r="B90" s="699">
        <v>66</v>
      </c>
      <c r="C90" s="725" t="str">
        <f>IF(ISNUMBER('1 muestra'!C83),'1 muestra'!C83,"")</f>
        <v/>
      </c>
      <c r="D90" s="725" t="str">
        <f>IF(ISNUMBER('1 muestra'!D83),'1 muestra'!D83,"")</f>
        <v/>
      </c>
      <c r="E90" s="723" t="str">
        <f t="shared" si="18"/>
        <v/>
      </c>
      <c r="S90">
        <v>69</v>
      </c>
      <c r="T90" s="424" t="str">
        <f t="shared" si="11"/>
        <v/>
      </c>
      <c r="U90" s="424" t="str">
        <f t="shared" si="12"/>
        <v/>
      </c>
      <c r="V90" s="652" t="str">
        <f t="shared" si="15"/>
        <v/>
      </c>
      <c r="W90" s="721" t="str">
        <f t="shared" si="16"/>
        <v/>
      </c>
      <c r="X90" s="721" t="str">
        <f t="shared" si="17"/>
        <v/>
      </c>
      <c r="Y90" t="str">
        <f t="shared" si="13"/>
        <v/>
      </c>
      <c r="Z90" s="360" t="str">
        <f t="shared" si="14"/>
        <v/>
      </c>
    </row>
    <row r="91" spans="2:26" x14ac:dyDescent="0.2">
      <c r="B91" s="699">
        <v>67</v>
      </c>
      <c r="C91" s="725" t="str">
        <f>IF(ISNUMBER('1 muestra'!C84),'1 muestra'!C84,"")</f>
        <v/>
      </c>
      <c r="D91" s="725" t="str">
        <f>IF(ISNUMBER('1 muestra'!D84),'1 muestra'!D84,"")</f>
        <v/>
      </c>
      <c r="E91" s="723" t="str">
        <f t="shared" si="18"/>
        <v/>
      </c>
      <c r="S91">
        <v>70</v>
      </c>
      <c r="T91" s="424" t="str">
        <f t="shared" si="11"/>
        <v/>
      </c>
      <c r="U91" s="424" t="str">
        <f t="shared" si="12"/>
        <v/>
      </c>
      <c r="V91" s="652" t="str">
        <f t="shared" si="15"/>
        <v/>
      </c>
      <c r="W91" s="721" t="str">
        <f t="shared" si="16"/>
        <v/>
      </c>
      <c r="X91" s="721" t="str">
        <f t="shared" si="17"/>
        <v/>
      </c>
      <c r="Y91" t="str">
        <f t="shared" si="13"/>
        <v/>
      </c>
      <c r="Z91" s="360" t="str">
        <f t="shared" si="14"/>
        <v/>
      </c>
    </row>
    <row r="92" spans="2:26" x14ac:dyDescent="0.2">
      <c r="B92" s="699">
        <v>68</v>
      </c>
      <c r="C92" s="725" t="str">
        <f>IF(ISNUMBER('1 muestra'!C85),'1 muestra'!C85,"")</f>
        <v/>
      </c>
      <c r="D92" s="725" t="str">
        <f>IF(ISNUMBER('1 muestra'!D85),'1 muestra'!D85,"")</f>
        <v/>
      </c>
      <c r="E92" s="723" t="str">
        <f t="shared" si="18"/>
        <v/>
      </c>
      <c r="S92">
        <v>71</v>
      </c>
      <c r="T92" s="424" t="str">
        <f t="shared" si="11"/>
        <v/>
      </c>
      <c r="U92" s="424" t="str">
        <f t="shared" si="12"/>
        <v/>
      </c>
      <c r="V92" s="652" t="str">
        <f t="shared" si="15"/>
        <v/>
      </c>
      <c r="W92" s="721" t="str">
        <f t="shared" si="16"/>
        <v/>
      </c>
      <c r="X92" s="721" t="str">
        <f t="shared" si="17"/>
        <v/>
      </c>
      <c r="Y92" t="str">
        <f t="shared" si="13"/>
        <v/>
      </c>
      <c r="Z92" s="360" t="str">
        <f t="shared" si="14"/>
        <v/>
      </c>
    </row>
    <row r="93" spans="2:26" x14ac:dyDescent="0.2">
      <c r="B93" s="699">
        <v>69</v>
      </c>
      <c r="C93" s="725" t="str">
        <f>IF(ISNUMBER('1 muestra'!C86),'1 muestra'!C86,"")</f>
        <v/>
      </c>
      <c r="D93" s="725" t="str">
        <f>IF(ISNUMBER('1 muestra'!D86),'1 muestra'!D86,"")</f>
        <v/>
      </c>
      <c r="E93" s="723" t="str">
        <f t="shared" si="18"/>
        <v/>
      </c>
      <c r="S93">
        <v>72</v>
      </c>
      <c r="T93" s="424" t="str">
        <f t="shared" si="11"/>
        <v/>
      </c>
      <c r="U93" s="424" t="str">
        <f t="shared" si="12"/>
        <v/>
      </c>
      <c r="V93" s="652" t="str">
        <f t="shared" si="15"/>
        <v/>
      </c>
      <c r="W93" s="721" t="str">
        <f t="shared" si="16"/>
        <v/>
      </c>
      <c r="X93" s="721" t="str">
        <f t="shared" si="17"/>
        <v/>
      </c>
      <c r="Y93" t="str">
        <f t="shared" si="13"/>
        <v/>
      </c>
      <c r="Z93" s="360" t="str">
        <f t="shared" si="14"/>
        <v/>
      </c>
    </row>
    <row r="94" spans="2:26" x14ac:dyDescent="0.2">
      <c r="B94" s="699">
        <v>70</v>
      </c>
      <c r="C94" s="725" t="str">
        <f>IF(ISNUMBER('1 muestra'!C87),'1 muestra'!C87,"")</f>
        <v/>
      </c>
      <c r="D94" s="725" t="str">
        <f>IF(ISNUMBER('1 muestra'!D87),'1 muestra'!D87,"")</f>
        <v/>
      </c>
      <c r="E94" s="723" t="str">
        <f t="shared" si="18"/>
        <v/>
      </c>
      <c r="S94">
        <v>73</v>
      </c>
      <c r="T94" s="424" t="str">
        <f t="shared" si="11"/>
        <v/>
      </c>
      <c r="U94" s="424" t="str">
        <f t="shared" si="12"/>
        <v/>
      </c>
      <c r="V94" s="652" t="str">
        <f t="shared" si="15"/>
        <v/>
      </c>
      <c r="W94" s="721" t="str">
        <f t="shared" si="16"/>
        <v/>
      </c>
      <c r="X94" s="721" t="str">
        <f t="shared" si="17"/>
        <v/>
      </c>
      <c r="Y94" t="str">
        <f t="shared" si="13"/>
        <v/>
      </c>
      <c r="Z94" s="360" t="str">
        <f t="shared" si="14"/>
        <v/>
      </c>
    </row>
    <row r="95" spans="2:26" x14ac:dyDescent="0.2">
      <c r="B95" s="699">
        <v>71</v>
      </c>
      <c r="C95" s="725" t="str">
        <f>IF(ISNUMBER('1 muestra'!C88),'1 muestra'!C88,"")</f>
        <v/>
      </c>
      <c r="D95" s="725" t="str">
        <f>IF(ISNUMBER('1 muestra'!D88),'1 muestra'!D88,"")</f>
        <v/>
      </c>
      <c r="E95" s="723" t="str">
        <f t="shared" si="18"/>
        <v/>
      </c>
      <c r="S95">
        <v>74</v>
      </c>
      <c r="T95" s="424" t="str">
        <f t="shared" si="11"/>
        <v/>
      </c>
      <c r="U95" s="424" t="str">
        <f t="shared" si="12"/>
        <v/>
      </c>
      <c r="V95" s="652" t="str">
        <f t="shared" si="15"/>
        <v/>
      </c>
      <c r="W95" s="721" t="str">
        <f t="shared" si="16"/>
        <v/>
      </c>
      <c r="X95" s="721" t="str">
        <f t="shared" si="17"/>
        <v/>
      </c>
      <c r="Y95" t="str">
        <f t="shared" si="13"/>
        <v/>
      </c>
      <c r="Z95" s="360" t="str">
        <f t="shared" si="14"/>
        <v/>
      </c>
    </row>
    <row r="96" spans="2:26" x14ac:dyDescent="0.2">
      <c r="B96" s="699">
        <v>72</v>
      </c>
      <c r="C96" s="725" t="str">
        <f>IF(ISNUMBER('1 muestra'!C89),'1 muestra'!C89,"")</f>
        <v/>
      </c>
      <c r="D96" s="725" t="str">
        <f>IF(ISNUMBER('1 muestra'!D89),'1 muestra'!D89,"")</f>
        <v/>
      </c>
      <c r="E96" s="723" t="str">
        <f t="shared" si="18"/>
        <v/>
      </c>
      <c r="S96">
        <v>75</v>
      </c>
      <c r="T96" s="424" t="str">
        <f t="shared" si="11"/>
        <v/>
      </c>
      <c r="U96" s="424" t="str">
        <f t="shared" si="12"/>
        <v/>
      </c>
      <c r="V96" s="652" t="str">
        <f t="shared" si="15"/>
        <v/>
      </c>
      <c r="W96" s="721" t="str">
        <f t="shared" si="16"/>
        <v/>
      </c>
      <c r="X96" s="721" t="str">
        <f t="shared" si="17"/>
        <v/>
      </c>
      <c r="Y96" t="str">
        <f t="shared" si="13"/>
        <v/>
      </c>
      <c r="Z96" s="360" t="str">
        <f t="shared" si="14"/>
        <v/>
      </c>
    </row>
    <row r="97" spans="2:26" x14ac:dyDescent="0.2">
      <c r="B97" s="699">
        <v>73</v>
      </c>
      <c r="C97" s="725" t="str">
        <f>IF(ISNUMBER('1 muestra'!C90),'1 muestra'!C90,"")</f>
        <v/>
      </c>
      <c r="D97" s="725" t="str">
        <f>IF(ISNUMBER('1 muestra'!D90),'1 muestra'!D90,"")</f>
        <v/>
      </c>
      <c r="E97" s="723" t="str">
        <f t="shared" si="18"/>
        <v/>
      </c>
      <c r="S97">
        <v>76</v>
      </c>
      <c r="T97" s="424" t="str">
        <f t="shared" si="11"/>
        <v/>
      </c>
      <c r="U97" s="424" t="str">
        <f t="shared" si="12"/>
        <v/>
      </c>
      <c r="V97" s="652" t="str">
        <f t="shared" si="15"/>
        <v/>
      </c>
      <c r="W97" s="721" t="str">
        <f t="shared" si="16"/>
        <v/>
      </c>
      <c r="X97" s="721" t="str">
        <f t="shared" si="17"/>
        <v/>
      </c>
      <c r="Y97" t="str">
        <f t="shared" si="13"/>
        <v/>
      </c>
      <c r="Z97" s="360" t="str">
        <f t="shared" si="14"/>
        <v/>
      </c>
    </row>
    <row r="98" spans="2:26" x14ac:dyDescent="0.2">
      <c r="B98" s="699">
        <v>74</v>
      </c>
      <c r="C98" s="725" t="str">
        <f>IF(ISNUMBER('1 muestra'!C91),'1 muestra'!C91,"")</f>
        <v/>
      </c>
      <c r="D98" s="725" t="str">
        <f>IF(ISNUMBER('1 muestra'!D91),'1 muestra'!D91,"")</f>
        <v/>
      </c>
      <c r="E98" s="723" t="str">
        <f t="shared" si="18"/>
        <v/>
      </c>
      <c r="S98">
        <v>77</v>
      </c>
      <c r="T98" s="424" t="str">
        <f t="shared" si="11"/>
        <v/>
      </c>
      <c r="U98" s="424" t="str">
        <f t="shared" si="12"/>
        <v/>
      </c>
      <c r="V98" s="652" t="str">
        <f t="shared" si="15"/>
        <v/>
      </c>
      <c r="W98" s="721" t="str">
        <f t="shared" si="16"/>
        <v/>
      </c>
      <c r="X98" s="721" t="str">
        <f t="shared" si="17"/>
        <v/>
      </c>
      <c r="Y98" t="str">
        <f t="shared" si="13"/>
        <v/>
      </c>
      <c r="Z98" s="360" t="str">
        <f t="shared" si="14"/>
        <v/>
      </c>
    </row>
    <row r="99" spans="2:26" x14ac:dyDescent="0.2">
      <c r="B99" s="699">
        <v>75</v>
      </c>
      <c r="C99" s="725" t="str">
        <f>IF(ISNUMBER('1 muestra'!C92),'1 muestra'!C92,"")</f>
        <v/>
      </c>
      <c r="D99" s="725" t="str">
        <f>IF(ISNUMBER('1 muestra'!D92),'1 muestra'!D92,"")</f>
        <v/>
      </c>
      <c r="E99" s="723" t="str">
        <f t="shared" si="18"/>
        <v/>
      </c>
      <c r="S99">
        <v>78</v>
      </c>
      <c r="T99" s="424" t="str">
        <f t="shared" si="11"/>
        <v/>
      </c>
      <c r="U99" s="424" t="str">
        <f t="shared" si="12"/>
        <v/>
      </c>
      <c r="V99" s="652" t="str">
        <f t="shared" si="15"/>
        <v/>
      </c>
      <c r="W99" s="721" t="str">
        <f t="shared" si="16"/>
        <v/>
      </c>
      <c r="X99" s="721" t="str">
        <f t="shared" si="17"/>
        <v/>
      </c>
      <c r="Y99" t="str">
        <f t="shared" si="13"/>
        <v/>
      </c>
      <c r="Z99" s="360" t="str">
        <f t="shared" si="14"/>
        <v/>
      </c>
    </row>
    <row r="100" spans="2:26" x14ac:dyDescent="0.2">
      <c r="B100" s="699">
        <v>76</v>
      </c>
      <c r="C100" s="725" t="str">
        <f>IF(ISNUMBER('1 muestra'!C93),'1 muestra'!C93,"")</f>
        <v/>
      </c>
      <c r="D100" s="725" t="str">
        <f>IF(ISNUMBER('1 muestra'!D93),'1 muestra'!D93,"")</f>
        <v/>
      </c>
      <c r="E100" s="723" t="str">
        <f t="shared" si="18"/>
        <v/>
      </c>
      <c r="S100">
        <v>79</v>
      </c>
      <c r="T100" s="424" t="str">
        <f t="shared" si="11"/>
        <v/>
      </c>
      <c r="U100" s="424" t="str">
        <f t="shared" si="12"/>
        <v/>
      </c>
      <c r="V100" s="652" t="str">
        <f t="shared" si="15"/>
        <v/>
      </c>
      <c r="W100" s="721" t="str">
        <f t="shared" si="16"/>
        <v/>
      </c>
      <c r="X100" s="721" t="str">
        <f t="shared" si="17"/>
        <v/>
      </c>
      <c r="Y100" t="str">
        <f t="shared" si="13"/>
        <v/>
      </c>
      <c r="Z100" s="360" t="str">
        <f t="shared" si="14"/>
        <v/>
      </c>
    </row>
    <row r="101" spans="2:26" x14ac:dyDescent="0.2">
      <c r="B101" s="699">
        <v>77</v>
      </c>
      <c r="C101" s="725" t="str">
        <f>IF(ISNUMBER('1 muestra'!C94),'1 muestra'!C94,"")</f>
        <v/>
      </c>
      <c r="D101" s="725" t="str">
        <f>IF(ISNUMBER('1 muestra'!D94),'1 muestra'!D94,"")</f>
        <v/>
      </c>
      <c r="E101" s="723" t="str">
        <f t="shared" si="18"/>
        <v/>
      </c>
      <c r="S101">
        <v>80</v>
      </c>
      <c r="T101" s="424" t="str">
        <f t="shared" si="11"/>
        <v/>
      </c>
      <c r="U101" s="424" t="str">
        <f t="shared" si="12"/>
        <v/>
      </c>
      <c r="V101" s="652" t="str">
        <f t="shared" si="15"/>
        <v/>
      </c>
      <c r="W101" s="721" t="str">
        <f t="shared" si="16"/>
        <v/>
      </c>
      <c r="X101" s="721" t="str">
        <f t="shared" si="17"/>
        <v/>
      </c>
      <c r="Y101" t="str">
        <f t="shared" si="13"/>
        <v/>
      </c>
      <c r="Z101" s="360" t="str">
        <f t="shared" si="14"/>
        <v/>
      </c>
    </row>
    <row r="102" spans="2:26" x14ac:dyDescent="0.2">
      <c r="B102" s="699">
        <v>78</v>
      </c>
      <c r="C102" s="725" t="str">
        <f>IF(ISNUMBER('1 muestra'!C95),'1 muestra'!C95,"")</f>
        <v/>
      </c>
      <c r="D102" s="725" t="str">
        <f>IF(ISNUMBER('1 muestra'!D95),'1 muestra'!D95,"")</f>
        <v/>
      </c>
      <c r="E102" s="723" t="str">
        <f t="shared" si="18"/>
        <v/>
      </c>
      <c r="S102">
        <v>81</v>
      </c>
      <c r="T102" s="424" t="str">
        <f t="shared" si="11"/>
        <v/>
      </c>
      <c r="U102" s="424" t="str">
        <f t="shared" si="12"/>
        <v/>
      </c>
      <c r="V102" s="652" t="str">
        <f t="shared" si="15"/>
        <v/>
      </c>
      <c r="W102" s="721" t="str">
        <f t="shared" si="16"/>
        <v/>
      </c>
      <c r="X102" s="721" t="str">
        <f t="shared" si="17"/>
        <v/>
      </c>
      <c r="Y102" t="str">
        <f t="shared" si="13"/>
        <v/>
      </c>
      <c r="Z102" s="360" t="str">
        <f t="shared" si="14"/>
        <v/>
      </c>
    </row>
    <row r="103" spans="2:26" x14ac:dyDescent="0.2">
      <c r="B103" s="699">
        <v>79</v>
      </c>
      <c r="C103" s="725" t="str">
        <f>IF(ISNUMBER('1 muestra'!C96),'1 muestra'!C96,"")</f>
        <v/>
      </c>
      <c r="D103" s="725" t="str">
        <f>IF(ISNUMBER('1 muestra'!D96),'1 muestra'!D96,"")</f>
        <v/>
      </c>
      <c r="E103" s="723" t="str">
        <f t="shared" si="18"/>
        <v/>
      </c>
      <c r="S103">
        <v>82</v>
      </c>
      <c r="T103" s="424" t="str">
        <f t="shared" si="11"/>
        <v/>
      </c>
      <c r="U103" s="424" t="str">
        <f t="shared" si="12"/>
        <v/>
      </c>
      <c r="V103" s="652" t="str">
        <f t="shared" si="15"/>
        <v/>
      </c>
      <c r="W103" s="721" t="str">
        <f t="shared" si="16"/>
        <v/>
      </c>
      <c r="X103" s="721" t="str">
        <f t="shared" si="17"/>
        <v/>
      </c>
      <c r="Y103" t="str">
        <f t="shared" si="13"/>
        <v/>
      </c>
      <c r="Z103" s="360" t="str">
        <f t="shared" si="14"/>
        <v/>
      </c>
    </row>
    <row r="104" spans="2:26" x14ac:dyDescent="0.2">
      <c r="B104" s="699">
        <v>80</v>
      </c>
      <c r="C104" s="725" t="str">
        <f>IF(ISNUMBER('1 muestra'!C97),'1 muestra'!C97,"")</f>
        <v/>
      </c>
      <c r="D104" s="725" t="str">
        <f>IF(ISNUMBER('1 muestra'!D97),'1 muestra'!D97,"")</f>
        <v/>
      </c>
      <c r="E104" s="723" t="str">
        <f t="shared" si="18"/>
        <v/>
      </c>
      <c r="S104">
        <v>83</v>
      </c>
      <c r="T104" s="424" t="str">
        <f t="shared" si="11"/>
        <v/>
      </c>
      <c r="U104" s="424" t="str">
        <f t="shared" si="12"/>
        <v/>
      </c>
      <c r="V104" s="652" t="str">
        <f t="shared" si="15"/>
        <v/>
      </c>
      <c r="W104" s="721" t="str">
        <f t="shared" si="16"/>
        <v/>
      </c>
      <c r="X104" s="721" t="str">
        <f t="shared" si="17"/>
        <v/>
      </c>
      <c r="Y104" t="str">
        <f t="shared" si="13"/>
        <v/>
      </c>
      <c r="Z104" s="360" t="str">
        <f t="shared" si="14"/>
        <v/>
      </c>
    </row>
    <row r="105" spans="2:26" x14ac:dyDescent="0.2">
      <c r="B105" s="699">
        <v>81</v>
      </c>
      <c r="C105" s="725" t="str">
        <f>IF(ISNUMBER('1 muestra'!C98),'1 muestra'!C98,"")</f>
        <v/>
      </c>
      <c r="D105" s="725" t="str">
        <f>IF(ISNUMBER('1 muestra'!D98),'1 muestra'!D98,"")</f>
        <v/>
      </c>
      <c r="E105" s="723" t="str">
        <f t="shared" si="18"/>
        <v/>
      </c>
      <c r="S105">
        <v>84</v>
      </c>
      <c r="T105" s="424" t="str">
        <f t="shared" si="11"/>
        <v/>
      </c>
      <c r="U105" s="424" t="str">
        <f t="shared" si="12"/>
        <v/>
      </c>
      <c r="V105" s="652" t="str">
        <f t="shared" si="15"/>
        <v/>
      </c>
      <c r="W105" s="721" t="str">
        <f t="shared" si="16"/>
        <v/>
      </c>
      <c r="X105" s="721" t="str">
        <f t="shared" si="17"/>
        <v/>
      </c>
      <c r="Y105" t="str">
        <f t="shared" si="13"/>
        <v/>
      </c>
      <c r="Z105" s="360" t="str">
        <f t="shared" si="14"/>
        <v/>
      </c>
    </row>
    <row r="106" spans="2:26" x14ac:dyDescent="0.2">
      <c r="B106" s="699">
        <v>82</v>
      </c>
      <c r="C106" s="725" t="str">
        <f>IF(ISNUMBER('1 muestra'!C99),'1 muestra'!C99,"")</f>
        <v/>
      </c>
      <c r="D106" s="725" t="str">
        <f>IF(ISNUMBER('1 muestra'!D99),'1 muestra'!D99,"")</f>
        <v/>
      </c>
      <c r="E106" s="723" t="str">
        <f t="shared" si="18"/>
        <v/>
      </c>
      <c r="S106">
        <v>85</v>
      </c>
      <c r="T106" s="424" t="str">
        <f t="shared" si="11"/>
        <v/>
      </c>
      <c r="U106" s="424" t="str">
        <f t="shared" si="12"/>
        <v/>
      </c>
      <c r="V106" s="652" t="str">
        <f t="shared" si="15"/>
        <v/>
      </c>
      <c r="W106" s="721" t="str">
        <f t="shared" si="16"/>
        <v/>
      </c>
      <c r="X106" s="721" t="str">
        <f t="shared" si="17"/>
        <v/>
      </c>
      <c r="Y106" t="str">
        <f t="shared" si="13"/>
        <v/>
      </c>
      <c r="Z106" s="360" t="str">
        <f t="shared" si="14"/>
        <v/>
      </c>
    </row>
    <row r="107" spans="2:26" x14ac:dyDescent="0.2">
      <c r="B107" s="699">
        <v>83</v>
      </c>
      <c r="C107" s="725" t="str">
        <f>IF(ISNUMBER('1 muestra'!C100),'1 muestra'!C100,"")</f>
        <v/>
      </c>
      <c r="D107" s="725" t="str">
        <f>IF(ISNUMBER('1 muestra'!D100),'1 muestra'!D100,"")</f>
        <v/>
      </c>
      <c r="E107" s="723" t="str">
        <f t="shared" si="18"/>
        <v/>
      </c>
      <c r="S107">
        <v>86</v>
      </c>
      <c r="T107" s="424" t="str">
        <f t="shared" si="11"/>
        <v/>
      </c>
      <c r="U107" s="424" t="str">
        <f t="shared" si="12"/>
        <v/>
      </c>
      <c r="V107" s="652" t="str">
        <f t="shared" si="15"/>
        <v/>
      </c>
      <c r="W107" s="721" t="str">
        <f t="shared" si="16"/>
        <v/>
      </c>
      <c r="X107" s="721" t="str">
        <f t="shared" si="17"/>
        <v/>
      </c>
      <c r="Y107" t="str">
        <f t="shared" si="13"/>
        <v/>
      </c>
      <c r="Z107" s="360" t="str">
        <f t="shared" si="14"/>
        <v/>
      </c>
    </row>
    <row r="108" spans="2:26" x14ac:dyDescent="0.2">
      <c r="B108" s="699">
        <v>84</v>
      </c>
      <c r="C108" s="725" t="str">
        <f>IF(ISNUMBER('1 muestra'!C101),'1 muestra'!C101,"")</f>
        <v/>
      </c>
      <c r="D108" s="725" t="str">
        <f>IF(ISNUMBER('1 muestra'!D101),'1 muestra'!D101,"")</f>
        <v/>
      </c>
      <c r="E108" s="723" t="str">
        <f t="shared" si="18"/>
        <v/>
      </c>
      <c r="S108">
        <v>87</v>
      </c>
      <c r="T108" s="424" t="str">
        <f t="shared" si="11"/>
        <v/>
      </c>
      <c r="U108" s="424" t="str">
        <f t="shared" si="12"/>
        <v/>
      </c>
      <c r="V108" s="652" t="str">
        <f t="shared" si="15"/>
        <v/>
      </c>
      <c r="W108" s="721" t="str">
        <f t="shared" si="16"/>
        <v/>
      </c>
      <c r="X108" s="721" t="str">
        <f t="shared" si="17"/>
        <v/>
      </c>
      <c r="Y108" t="str">
        <f t="shared" si="13"/>
        <v/>
      </c>
      <c r="Z108" s="360" t="str">
        <f t="shared" si="14"/>
        <v/>
      </c>
    </row>
    <row r="109" spans="2:26" x14ac:dyDescent="0.2">
      <c r="B109" s="699">
        <v>85</v>
      </c>
      <c r="C109" s="725" t="str">
        <f>IF(ISNUMBER('1 muestra'!C102),'1 muestra'!C102,"")</f>
        <v/>
      </c>
      <c r="D109" s="725" t="str">
        <f>IF(ISNUMBER('1 muestra'!D102),'1 muestra'!D102,"")</f>
        <v/>
      </c>
      <c r="E109" s="723" t="str">
        <f t="shared" si="18"/>
        <v/>
      </c>
      <c r="S109">
        <v>88</v>
      </c>
      <c r="T109" s="424" t="str">
        <f t="shared" si="11"/>
        <v/>
      </c>
      <c r="U109" s="424" t="str">
        <f t="shared" si="12"/>
        <v/>
      </c>
      <c r="V109" s="652" t="str">
        <f t="shared" si="15"/>
        <v/>
      </c>
      <c r="W109" s="721" t="str">
        <f t="shared" si="16"/>
        <v/>
      </c>
      <c r="X109" s="721" t="str">
        <f t="shared" si="17"/>
        <v/>
      </c>
      <c r="Y109" t="str">
        <f t="shared" si="13"/>
        <v/>
      </c>
      <c r="Z109" s="360" t="str">
        <f t="shared" si="14"/>
        <v/>
      </c>
    </row>
    <row r="110" spans="2:26" x14ac:dyDescent="0.2">
      <c r="B110" s="699">
        <v>86</v>
      </c>
      <c r="C110" s="725" t="str">
        <f>IF(ISNUMBER('1 muestra'!C103),'1 muestra'!C103,"")</f>
        <v/>
      </c>
      <c r="D110" s="725" t="str">
        <f>IF(ISNUMBER('1 muestra'!D103),'1 muestra'!D103,"")</f>
        <v/>
      </c>
      <c r="E110" s="723" t="str">
        <f t="shared" si="18"/>
        <v/>
      </c>
      <c r="S110">
        <v>89</v>
      </c>
      <c r="T110" s="424" t="str">
        <f t="shared" si="11"/>
        <v/>
      </c>
      <c r="U110" s="424" t="str">
        <f t="shared" si="12"/>
        <v/>
      </c>
      <c r="V110" s="652" t="str">
        <f t="shared" si="15"/>
        <v/>
      </c>
      <c r="W110" s="721" t="str">
        <f t="shared" si="16"/>
        <v/>
      </c>
      <c r="X110" s="721" t="str">
        <f t="shared" si="17"/>
        <v/>
      </c>
      <c r="Y110" t="str">
        <f t="shared" si="13"/>
        <v/>
      </c>
      <c r="Z110" s="360" t="str">
        <f t="shared" si="14"/>
        <v/>
      </c>
    </row>
    <row r="111" spans="2:26" x14ac:dyDescent="0.2">
      <c r="B111" s="699">
        <v>87</v>
      </c>
      <c r="C111" s="725" t="str">
        <f>IF(ISNUMBER('1 muestra'!C104),'1 muestra'!C104,"")</f>
        <v/>
      </c>
      <c r="D111" s="725" t="str">
        <f>IF(ISNUMBER('1 muestra'!D104),'1 muestra'!D104,"")</f>
        <v/>
      </c>
      <c r="E111" s="723" t="str">
        <f t="shared" si="18"/>
        <v/>
      </c>
      <c r="S111">
        <v>90</v>
      </c>
      <c r="T111" s="424" t="str">
        <f t="shared" si="11"/>
        <v/>
      </c>
      <c r="U111" s="424" t="str">
        <f t="shared" si="12"/>
        <v/>
      </c>
      <c r="V111" s="652" t="str">
        <f t="shared" si="15"/>
        <v/>
      </c>
      <c r="W111" s="721" t="str">
        <f t="shared" si="16"/>
        <v/>
      </c>
      <c r="X111" s="721" t="str">
        <f t="shared" si="17"/>
        <v/>
      </c>
      <c r="Y111" t="str">
        <f t="shared" si="13"/>
        <v/>
      </c>
      <c r="Z111" s="360" t="str">
        <f t="shared" si="14"/>
        <v/>
      </c>
    </row>
    <row r="112" spans="2:26" x14ac:dyDescent="0.2">
      <c r="B112" s="699">
        <v>88</v>
      </c>
      <c r="C112" s="725" t="str">
        <f>IF(ISNUMBER('1 muestra'!C105),'1 muestra'!C105,"")</f>
        <v/>
      </c>
      <c r="D112" s="725" t="str">
        <f>IF(ISNUMBER('1 muestra'!D105),'1 muestra'!D105,"")</f>
        <v/>
      </c>
      <c r="E112" s="723" t="str">
        <f t="shared" si="18"/>
        <v/>
      </c>
      <c r="S112">
        <v>91</v>
      </c>
      <c r="T112" s="424" t="str">
        <f t="shared" si="11"/>
        <v/>
      </c>
      <c r="U112" s="424" t="str">
        <f t="shared" si="12"/>
        <v/>
      </c>
      <c r="V112" s="652" t="str">
        <f t="shared" si="15"/>
        <v/>
      </c>
      <c r="W112" s="721" t="str">
        <f t="shared" si="16"/>
        <v/>
      </c>
      <c r="X112" s="721" t="str">
        <f t="shared" si="17"/>
        <v/>
      </c>
      <c r="Y112" t="str">
        <f t="shared" si="13"/>
        <v/>
      </c>
      <c r="Z112" s="360" t="str">
        <f t="shared" si="14"/>
        <v/>
      </c>
    </row>
    <row r="113" spans="2:26" x14ac:dyDescent="0.2">
      <c r="B113" s="699">
        <v>89</v>
      </c>
      <c r="C113" s="725" t="str">
        <f>IF(ISNUMBER('1 muestra'!C106),'1 muestra'!C106,"")</f>
        <v/>
      </c>
      <c r="D113" s="725" t="str">
        <f>IF(ISNUMBER('1 muestra'!D106),'1 muestra'!D106,"")</f>
        <v/>
      </c>
      <c r="E113" s="723" t="str">
        <f t="shared" si="18"/>
        <v/>
      </c>
      <c r="S113">
        <v>92</v>
      </c>
      <c r="T113" s="424" t="str">
        <f t="shared" si="11"/>
        <v/>
      </c>
      <c r="U113" s="424" t="str">
        <f t="shared" si="12"/>
        <v/>
      </c>
      <c r="V113" s="652" t="str">
        <f t="shared" si="15"/>
        <v/>
      </c>
      <c r="W113" s="721" t="str">
        <f t="shared" si="16"/>
        <v/>
      </c>
      <c r="X113" s="721" t="str">
        <f t="shared" si="17"/>
        <v/>
      </c>
      <c r="Y113" t="str">
        <f t="shared" si="13"/>
        <v/>
      </c>
      <c r="Z113" s="360" t="str">
        <f t="shared" si="14"/>
        <v/>
      </c>
    </row>
    <row r="114" spans="2:26" x14ac:dyDescent="0.2">
      <c r="B114" s="699">
        <v>90</v>
      </c>
      <c r="C114" s="725" t="str">
        <f>IF(ISNUMBER('1 muestra'!C107),'1 muestra'!C107,"")</f>
        <v/>
      </c>
      <c r="D114" s="725" t="str">
        <f>IF(ISNUMBER('1 muestra'!D107),'1 muestra'!D107,"")</f>
        <v/>
      </c>
      <c r="E114" s="723" t="str">
        <f t="shared" si="18"/>
        <v/>
      </c>
      <c r="S114">
        <v>93</v>
      </c>
      <c r="T114" s="424" t="str">
        <f t="shared" si="11"/>
        <v/>
      </c>
      <c r="U114" s="424" t="str">
        <f t="shared" si="12"/>
        <v/>
      </c>
      <c r="V114" s="652" t="str">
        <f t="shared" si="15"/>
        <v/>
      </c>
      <c r="W114" s="721" t="str">
        <f t="shared" si="16"/>
        <v/>
      </c>
      <c r="X114" s="721" t="str">
        <f t="shared" si="17"/>
        <v/>
      </c>
      <c r="Y114" t="str">
        <f t="shared" si="13"/>
        <v/>
      </c>
      <c r="Z114" s="360" t="str">
        <f t="shared" si="14"/>
        <v/>
      </c>
    </row>
    <row r="115" spans="2:26" x14ac:dyDescent="0.2">
      <c r="B115" s="699">
        <v>91</v>
      </c>
      <c r="C115" s="725" t="str">
        <f>IF(ISNUMBER('1 muestra'!C108),'1 muestra'!C108,"")</f>
        <v/>
      </c>
      <c r="D115" s="725" t="str">
        <f>IF(ISNUMBER('1 muestra'!D108),'1 muestra'!D108,"")</f>
        <v/>
      </c>
      <c r="E115" s="723" t="str">
        <f t="shared" si="18"/>
        <v/>
      </c>
      <c r="S115">
        <v>94</v>
      </c>
      <c r="T115" s="424" t="str">
        <f t="shared" si="11"/>
        <v/>
      </c>
      <c r="U115" s="424" t="str">
        <f t="shared" si="12"/>
        <v/>
      </c>
      <c r="V115" s="652" t="str">
        <f t="shared" si="15"/>
        <v/>
      </c>
      <c r="W115" s="721" t="str">
        <f t="shared" si="16"/>
        <v/>
      </c>
      <c r="X115" s="721" t="str">
        <f t="shared" si="17"/>
        <v/>
      </c>
      <c r="Y115" t="str">
        <f t="shared" si="13"/>
        <v/>
      </c>
      <c r="Z115" s="360" t="str">
        <f t="shared" si="14"/>
        <v/>
      </c>
    </row>
    <row r="116" spans="2:26" x14ac:dyDescent="0.2">
      <c r="B116" s="699">
        <v>92</v>
      </c>
      <c r="C116" s="725" t="str">
        <f>IF(ISNUMBER('1 muestra'!C109),'1 muestra'!C109,"")</f>
        <v/>
      </c>
      <c r="D116" s="725" t="str">
        <f>IF(ISNUMBER('1 muestra'!D109),'1 muestra'!D109,"")</f>
        <v/>
      </c>
      <c r="E116" s="723" t="str">
        <f t="shared" si="18"/>
        <v/>
      </c>
      <c r="S116">
        <v>95</v>
      </c>
      <c r="T116" s="424" t="str">
        <f t="shared" si="11"/>
        <v/>
      </c>
      <c r="U116" s="424" t="str">
        <f t="shared" si="12"/>
        <v/>
      </c>
      <c r="V116" s="652" t="str">
        <f t="shared" si="15"/>
        <v/>
      </c>
      <c r="W116" s="721" t="str">
        <f t="shared" si="16"/>
        <v/>
      </c>
      <c r="X116" s="721" t="str">
        <f t="shared" si="17"/>
        <v/>
      </c>
      <c r="Y116" t="str">
        <f t="shared" si="13"/>
        <v/>
      </c>
      <c r="Z116" s="360" t="str">
        <f t="shared" si="14"/>
        <v/>
      </c>
    </row>
    <row r="117" spans="2:26" x14ac:dyDescent="0.2">
      <c r="B117" s="699">
        <v>93</v>
      </c>
      <c r="C117" s="725" t="str">
        <f>IF(ISNUMBER('1 muestra'!C110),'1 muestra'!C110,"")</f>
        <v/>
      </c>
      <c r="D117" s="725" t="str">
        <f>IF(ISNUMBER('1 muestra'!D110),'1 muestra'!D110,"")</f>
        <v/>
      </c>
      <c r="E117" s="723" t="str">
        <f t="shared" si="18"/>
        <v/>
      </c>
      <c r="S117">
        <v>96</v>
      </c>
      <c r="T117" s="424" t="str">
        <f t="shared" si="11"/>
        <v/>
      </c>
      <c r="U117" s="424" t="str">
        <f t="shared" si="12"/>
        <v/>
      </c>
      <c r="V117" s="652" t="str">
        <f t="shared" si="15"/>
        <v/>
      </c>
      <c r="W117" s="721" t="str">
        <f t="shared" si="16"/>
        <v/>
      </c>
      <c r="X117" s="721" t="str">
        <f t="shared" si="17"/>
        <v/>
      </c>
      <c r="Y117" t="str">
        <f t="shared" si="13"/>
        <v/>
      </c>
      <c r="Z117" s="360" t="str">
        <f t="shared" si="14"/>
        <v/>
      </c>
    </row>
    <row r="118" spans="2:26" x14ac:dyDescent="0.2">
      <c r="B118" s="699">
        <v>94</v>
      </c>
      <c r="C118" s="725" t="str">
        <f>IF(ISNUMBER('1 muestra'!C111),'1 muestra'!C111,"")</f>
        <v/>
      </c>
      <c r="D118" s="725" t="str">
        <f>IF(ISNUMBER('1 muestra'!D111),'1 muestra'!D111,"")</f>
        <v/>
      </c>
      <c r="E118" s="723" t="str">
        <f t="shared" si="18"/>
        <v/>
      </c>
      <c r="S118">
        <v>97</v>
      </c>
      <c r="T118" s="424" t="str">
        <f t="shared" si="11"/>
        <v/>
      </c>
      <c r="U118" s="424" t="str">
        <f t="shared" si="12"/>
        <v/>
      </c>
      <c r="V118" s="652" t="str">
        <f t="shared" si="15"/>
        <v/>
      </c>
      <c r="W118" s="721" t="str">
        <f t="shared" si="16"/>
        <v/>
      </c>
      <c r="X118" s="721" t="str">
        <f t="shared" si="17"/>
        <v/>
      </c>
      <c r="Y118" t="str">
        <f t="shared" si="13"/>
        <v/>
      </c>
      <c r="Z118" s="360" t="str">
        <f t="shared" si="14"/>
        <v/>
      </c>
    </row>
    <row r="119" spans="2:26" x14ac:dyDescent="0.2">
      <c r="B119" s="699">
        <v>95</v>
      </c>
      <c r="C119" s="725" t="str">
        <f>IF(ISNUMBER('1 muestra'!C112),'1 muestra'!C112,"")</f>
        <v/>
      </c>
      <c r="D119" s="725" t="str">
        <f>IF(ISNUMBER('1 muestra'!D112),'1 muestra'!D112,"")</f>
        <v/>
      </c>
      <c r="E119" s="723" t="str">
        <f t="shared" si="18"/>
        <v/>
      </c>
      <c r="S119">
        <v>98</v>
      </c>
      <c r="T119" s="424" t="str">
        <f t="shared" si="11"/>
        <v/>
      </c>
      <c r="U119" s="424" t="str">
        <f t="shared" si="12"/>
        <v/>
      </c>
      <c r="V119" s="652" t="str">
        <f t="shared" si="15"/>
        <v/>
      </c>
      <c r="W119" s="721" t="str">
        <f t="shared" si="16"/>
        <v/>
      </c>
      <c r="X119" s="721" t="str">
        <f t="shared" si="17"/>
        <v/>
      </c>
      <c r="Y119" t="str">
        <f t="shared" si="13"/>
        <v/>
      </c>
      <c r="Z119" s="360" t="str">
        <f t="shared" si="14"/>
        <v/>
      </c>
    </row>
    <row r="120" spans="2:26" x14ac:dyDescent="0.2">
      <c r="B120" s="699">
        <v>96</v>
      </c>
      <c r="C120" s="725" t="str">
        <f>IF(ISNUMBER('1 muestra'!C113),'1 muestra'!C113,"")</f>
        <v/>
      </c>
      <c r="D120" s="725" t="str">
        <f>IF(ISNUMBER('1 muestra'!D113),'1 muestra'!D113,"")</f>
        <v/>
      </c>
      <c r="E120" s="723" t="str">
        <f t="shared" si="18"/>
        <v/>
      </c>
      <c r="S120">
        <v>99</v>
      </c>
      <c r="T120" s="424" t="str">
        <f t="shared" si="11"/>
        <v/>
      </c>
      <c r="U120" s="424" t="str">
        <f t="shared" si="12"/>
        <v/>
      </c>
      <c r="V120" s="652" t="str">
        <f t="shared" si="15"/>
        <v/>
      </c>
      <c r="W120" s="721" t="str">
        <f t="shared" si="16"/>
        <v/>
      </c>
      <c r="X120" s="721" t="str">
        <f t="shared" si="17"/>
        <v/>
      </c>
      <c r="Y120" t="str">
        <f t="shared" si="13"/>
        <v/>
      </c>
      <c r="Z120" s="360" t="str">
        <f t="shared" si="14"/>
        <v/>
      </c>
    </row>
    <row r="121" spans="2:26" x14ac:dyDescent="0.2">
      <c r="B121" s="699">
        <v>97</v>
      </c>
      <c r="C121" s="725" t="str">
        <f>IF(ISNUMBER('1 muestra'!C114),'1 muestra'!C114,"")</f>
        <v/>
      </c>
      <c r="D121" s="725" t="str">
        <f>IF(ISNUMBER('1 muestra'!D114),'1 muestra'!D114,"")</f>
        <v/>
      </c>
      <c r="E121" s="723" t="str">
        <f t="shared" si="18"/>
        <v/>
      </c>
      <c r="S121">
        <v>100</v>
      </c>
      <c r="T121" s="424" t="str">
        <f t="shared" si="11"/>
        <v/>
      </c>
      <c r="U121" s="424" t="str">
        <f t="shared" si="12"/>
        <v/>
      </c>
      <c r="V121" s="652" t="str">
        <f t="shared" si="15"/>
        <v/>
      </c>
      <c r="W121" s="721" t="str">
        <f t="shared" si="16"/>
        <v/>
      </c>
      <c r="X121" s="721" t="str">
        <f t="shared" si="17"/>
        <v/>
      </c>
      <c r="Y121" t="str">
        <f t="shared" si="13"/>
        <v/>
      </c>
      <c r="Z121" s="360" t="str">
        <f t="shared" si="14"/>
        <v/>
      </c>
    </row>
    <row r="122" spans="2:26" x14ac:dyDescent="0.2">
      <c r="B122" s="699">
        <v>98</v>
      </c>
      <c r="C122" s="725" t="str">
        <f>IF(ISNUMBER('1 muestra'!C115),'1 muestra'!C115,"")</f>
        <v/>
      </c>
      <c r="D122" s="725" t="str">
        <f>IF(ISNUMBER('1 muestra'!D115),'1 muestra'!D115,"")</f>
        <v/>
      </c>
      <c r="E122" s="723" t="str">
        <f t="shared" si="18"/>
        <v/>
      </c>
      <c r="S122">
        <v>101</v>
      </c>
      <c r="T122" s="424" t="str">
        <f t="shared" si="11"/>
        <v/>
      </c>
      <c r="U122" s="424" t="str">
        <f t="shared" si="12"/>
        <v/>
      </c>
      <c r="V122" s="652" t="str">
        <f t="shared" si="15"/>
        <v/>
      </c>
      <c r="W122" s="721" t="str">
        <f t="shared" si="16"/>
        <v/>
      </c>
      <c r="X122" s="721" t="str">
        <f t="shared" si="17"/>
        <v/>
      </c>
      <c r="Y122" t="str">
        <f t="shared" si="13"/>
        <v/>
      </c>
      <c r="Z122" s="360" t="str">
        <f t="shared" si="14"/>
        <v/>
      </c>
    </row>
    <row r="123" spans="2:26" x14ac:dyDescent="0.2">
      <c r="B123" s="699">
        <v>99</v>
      </c>
      <c r="C123" s="725" t="str">
        <f>IF(ISNUMBER('1 muestra'!C116),'1 muestra'!C116,"")</f>
        <v/>
      </c>
      <c r="D123" s="725" t="str">
        <f>IF(ISNUMBER('1 muestra'!D116),'1 muestra'!D116,"")</f>
        <v/>
      </c>
      <c r="E123" s="723" t="str">
        <f t="shared" si="18"/>
        <v/>
      </c>
      <c r="S123">
        <v>102</v>
      </c>
      <c r="T123" s="424" t="str">
        <f t="shared" si="11"/>
        <v/>
      </c>
      <c r="U123" s="424" t="str">
        <f t="shared" si="12"/>
        <v/>
      </c>
      <c r="V123" s="652" t="str">
        <f t="shared" si="15"/>
        <v/>
      </c>
      <c r="W123" s="721" t="str">
        <f t="shared" si="16"/>
        <v/>
      </c>
      <c r="X123" s="721" t="str">
        <f t="shared" si="17"/>
        <v/>
      </c>
      <c r="Y123" t="str">
        <f t="shared" si="13"/>
        <v/>
      </c>
      <c r="Z123" s="360" t="str">
        <f t="shared" si="14"/>
        <v/>
      </c>
    </row>
    <row r="124" spans="2:26" x14ac:dyDescent="0.2">
      <c r="B124" s="699">
        <v>100</v>
      </c>
      <c r="C124" s="725" t="str">
        <f>IF(ISNUMBER('1 muestra'!C117),'1 muestra'!C117,"")</f>
        <v/>
      </c>
      <c r="D124" s="725" t="str">
        <f>IF(ISNUMBER('1 muestra'!D117),'1 muestra'!D117,"")</f>
        <v/>
      </c>
      <c r="E124" s="723" t="str">
        <f t="shared" si="18"/>
        <v/>
      </c>
      <c r="S124">
        <v>103</v>
      </c>
      <c r="T124" s="424" t="str">
        <f t="shared" si="11"/>
        <v/>
      </c>
      <c r="U124" s="424" t="str">
        <f t="shared" si="12"/>
        <v/>
      </c>
      <c r="V124" s="652" t="str">
        <f t="shared" si="15"/>
        <v/>
      </c>
      <c r="W124" s="721" t="str">
        <f t="shared" si="16"/>
        <v/>
      </c>
      <c r="X124" s="721" t="str">
        <f t="shared" si="17"/>
        <v/>
      </c>
      <c r="Y124" t="str">
        <f t="shared" si="13"/>
        <v/>
      </c>
      <c r="Z124" s="360" t="str">
        <f t="shared" si="14"/>
        <v/>
      </c>
    </row>
    <row r="125" spans="2:26" x14ac:dyDescent="0.2">
      <c r="B125" s="699">
        <v>101</v>
      </c>
      <c r="C125" s="725" t="str">
        <f>IF(ISNUMBER('1 muestra'!C118),'1 muestra'!C118,"")</f>
        <v/>
      </c>
      <c r="D125" s="725" t="str">
        <f>IF(ISNUMBER('1 muestra'!D118),'1 muestra'!D118,"")</f>
        <v/>
      </c>
      <c r="E125" s="723" t="str">
        <f t="shared" si="18"/>
        <v/>
      </c>
      <c r="S125">
        <v>104</v>
      </c>
      <c r="T125" s="424" t="str">
        <f t="shared" si="11"/>
        <v/>
      </c>
      <c r="U125" s="424" t="str">
        <f t="shared" si="12"/>
        <v/>
      </c>
      <c r="V125" s="652" t="str">
        <f t="shared" si="15"/>
        <v/>
      </c>
      <c r="W125" s="721" t="str">
        <f t="shared" si="16"/>
        <v/>
      </c>
      <c r="X125" s="721" t="str">
        <f t="shared" si="17"/>
        <v/>
      </c>
      <c r="Y125" t="str">
        <f t="shared" si="13"/>
        <v/>
      </c>
      <c r="Z125" s="360" t="str">
        <f t="shared" si="14"/>
        <v/>
      </c>
    </row>
    <row r="126" spans="2:26" x14ac:dyDescent="0.2">
      <c r="B126" s="699">
        <v>102</v>
      </c>
      <c r="C126" s="725" t="str">
        <f>IF(ISNUMBER('1 muestra'!C119),'1 muestra'!C119,"")</f>
        <v/>
      </c>
      <c r="D126" s="725" t="str">
        <f>IF(ISNUMBER('1 muestra'!D119),'1 muestra'!D119,"")</f>
        <v/>
      </c>
      <c r="E126" s="723" t="str">
        <f t="shared" si="18"/>
        <v/>
      </c>
      <c r="S126">
        <v>105</v>
      </c>
      <c r="T126" s="424" t="str">
        <f t="shared" si="11"/>
        <v/>
      </c>
      <c r="U126" s="424" t="str">
        <f t="shared" si="12"/>
        <v/>
      </c>
      <c r="V126" s="652" t="str">
        <f t="shared" si="15"/>
        <v/>
      </c>
      <c r="W126" s="721" t="str">
        <f t="shared" si="16"/>
        <v/>
      </c>
      <c r="X126" s="721" t="str">
        <f t="shared" si="17"/>
        <v/>
      </c>
      <c r="Y126" t="str">
        <f t="shared" si="13"/>
        <v/>
      </c>
      <c r="Z126" s="360" t="str">
        <f t="shared" si="14"/>
        <v/>
      </c>
    </row>
    <row r="127" spans="2:26" x14ac:dyDescent="0.2">
      <c r="B127" s="699">
        <v>103</v>
      </c>
      <c r="C127" s="725" t="str">
        <f>IF(ISNUMBER('1 muestra'!C120),'1 muestra'!C120,"")</f>
        <v/>
      </c>
      <c r="D127" s="725" t="str">
        <f>IF(ISNUMBER('1 muestra'!D120),'1 muestra'!D120,"")</f>
        <v/>
      </c>
      <c r="E127" s="723" t="str">
        <f t="shared" si="18"/>
        <v/>
      </c>
      <c r="S127">
        <v>106</v>
      </c>
      <c r="T127" s="424" t="str">
        <f t="shared" si="11"/>
        <v/>
      </c>
      <c r="U127" s="424" t="str">
        <f t="shared" si="12"/>
        <v/>
      </c>
      <c r="V127" s="652" t="str">
        <f t="shared" si="15"/>
        <v/>
      </c>
      <c r="W127" s="721" t="str">
        <f t="shared" si="16"/>
        <v/>
      </c>
      <c r="X127" s="721" t="str">
        <f t="shared" si="17"/>
        <v/>
      </c>
      <c r="Y127" t="str">
        <f t="shared" si="13"/>
        <v/>
      </c>
      <c r="Z127" s="360" t="str">
        <f t="shared" si="14"/>
        <v/>
      </c>
    </row>
    <row r="128" spans="2:26" x14ac:dyDescent="0.2">
      <c r="B128" s="699">
        <v>104</v>
      </c>
      <c r="C128" s="725" t="str">
        <f>IF(ISNUMBER('1 muestra'!C121),'1 muestra'!C121,"")</f>
        <v/>
      </c>
      <c r="D128" s="725" t="str">
        <f>IF(ISNUMBER('1 muestra'!D121),'1 muestra'!D121,"")</f>
        <v/>
      </c>
      <c r="E128" s="723" t="str">
        <f t="shared" si="18"/>
        <v/>
      </c>
      <c r="S128">
        <v>107</v>
      </c>
      <c r="T128" s="424" t="str">
        <f t="shared" si="11"/>
        <v/>
      </c>
      <c r="U128" s="424" t="str">
        <f t="shared" si="12"/>
        <v/>
      </c>
      <c r="V128" s="652" t="str">
        <f t="shared" si="15"/>
        <v/>
      </c>
      <c r="W128" s="721" t="str">
        <f t="shared" si="16"/>
        <v/>
      </c>
      <c r="X128" s="721" t="str">
        <f t="shared" si="17"/>
        <v/>
      </c>
      <c r="Y128" t="str">
        <f t="shared" si="13"/>
        <v/>
      </c>
      <c r="Z128" s="360" t="str">
        <f t="shared" si="14"/>
        <v/>
      </c>
    </row>
    <row r="129" spans="2:26" x14ac:dyDescent="0.2">
      <c r="B129" s="699">
        <v>105</v>
      </c>
      <c r="C129" s="725" t="str">
        <f>IF(ISNUMBER('1 muestra'!C122),'1 muestra'!C122,"")</f>
        <v/>
      </c>
      <c r="D129" s="725" t="str">
        <f>IF(ISNUMBER('1 muestra'!D122),'1 muestra'!D122,"")</f>
        <v/>
      </c>
      <c r="E129" s="723" t="str">
        <f t="shared" si="18"/>
        <v/>
      </c>
      <c r="S129">
        <v>108</v>
      </c>
      <c r="T129" s="424" t="str">
        <f t="shared" si="11"/>
        <v/>
      </c>
      <c r="U129" s="424" t="str">
        <f t="shared" si="12"/>
        <v/>
      </c>
      <c r="V129" s="652" t="str">
        <f t="shared" si="15"/>
        <v/>
      </c>
      <c r="W129" s="721" t="str">
        <f t="shared" si="16"/>
        <v/>
      </c>
      <c r="X129" s="721" t="str">
        <f t="shared" si="17"/>
        <v/>
      </c>
      <c r="Y129" t="str">
        <f t="shared" si="13"/>
        <v/>
      </c>
      <c r="Z129" s="360" t="str">
        <f t="shared" si="14"/>
        <v/>
      </c>
    </row>
    <row r="130" spans="2:26" x14ac:dyDescent="0.2">
      <c r="B130" s="699">
        <v>106</v>
      </c>
      <c r="C130" s="725" t="str">
        <f>IF(ISNUMBER('1 muestra'!C123),'1 muestra'!C123,"")</f>
        <v/>
      </c>
      <c r="D130" s="725" t="str">
        <f>IF(ISNUMBER('1 muestra'!D123),'1 muestra'!D123,"")</f>
        <v/>
      </c>
      <c r="E130" s="723" t="str">
        <f t="shared" si="18"/>
        <v/>
      </c>
      <c r="S130">
        <v>109</v>
      </c>
      <c r="T130" s="424" t="str">
        <f t="shared" si="11"/>
        <v/>
      </c>
      <c r="U130" s="424" t="str">
        <f t="shared" si="12"/>
        <v/>
      </c>
      <c r="V130" s="652" t="str">
        <f t="shared" si="15"/>
        <v/>
      </c>
      <c r="W130" s="721" t="str">
        <f t="shared" si="16"/>
        <v/>
      </c>
      <c r="X130" s="721" t="str">
        <f t="shared" si="17"/>
        <v/>
      </c>
      <c r="Y130" t="str">
        <f t="shared" si="13"/>
        <v/>
      </c>
      <c r="Z130" s="360" t="str">
        <f t="shared" si="14"/>
        <v/>
      </c>
    </row>
    <row r="131" spans="2:26" x14ac:dyDescent="0.2">
      <c r="B131" s="699">
        <v>107</v>
      </c>
      <c r="C131" s="725" t="str">
        <f>IF(ISNUMBER('1 muestra'!C124),'1 muestra'!C124,"")</f>
        <v/>
      </c>
      <c r="D131" s="725" t="str">
        <f>IF(ISNUMBER('1 muestra'!D124),'1 muestra'!D124,"")</f>
        <v/>
      </c>
      <c r="E131" s="723" t="str">
        <f t="shared" si="18"/>
        <v/>
      </c>
      <c r="S131">
        <v>110</v>
      </c>
      <c r="T131" s="424" t="str">
        <f t="shared" si="11"/>
        <v/>
      </c>
      <c r="U131" s="424" t="str">
        <f t="shared" si="12"/>
        <v/>
      </c>
      <c r="V131" s="652" t="str">
        <f t="shared" si="15"/>
        <v/>
      </c>
      <c r="W131" s="721" t="str">
        <f t="shared" si="16"/>
        <v/>
      </c>
      <c r="X131" s="721" t="str">
        <f t="shared" si="17"/>
        <v/>
      </c>
      <c r="Y131" t="str">
        <f t="shared" si="13"/>
        <v/>
      </c>
      <c r="Z131" s="360" t="str">
        <f t="shared" si="14"/>
        <v/>
      </c>
    </row>
    <row r="132" spans="2:26" x14ac:dyDescent="0.2">
      <c r="B132" s="699">
        <v>108</v>
      </c>
      <c r="C132" s="725" t="str">
        <f>IF(ISNUMBER('1 muestra'!C125),'1 muestra'!C125,"")</f>
        <v/>
      </c>
      <c r="D132" s="725" t="str">
        <f>IF(ISNUMBER('1 muestra'!D125),'1 muestra'!D125,"")</f>
        <v/>
      </c>
      <c r="E132" s="723" t="str">
        <f t="shared" si="18"/>
        <v/>
      </c>
      <c r="S132">
        <v>111</v>
      </c>
      <c r="T132" s="424" t="str">
        <f t="shared" si="11"/>
        <v/>
      </c>
      <c r="U132" s="424" t="str">
        <f t="shared" si="12"/>
        <v/>
      </c>
      <c r="V132" s="652" t="str">
        <f t="shared" si="15"/>
        <v/>
      </c>
      <c r="W132" s="721" t="str">
        <f t="shared" si="16"/>
        <v/>
      </c>
      <c r="X132" s="721" t="str">
        <f t="shared" si="17"/>
        <v/>
      </c>
      <c r="Y132" t="str">
        <f t="shared" si="13"/>
        <v/>
      </c>
      <c r="Z132" s="360" t="str">
        <f t="shared" si="14"/>
        <v/>
      </c>
    </row>
    <row r="133" spans="2:26" x14ac:dyDescent="0.2">
      <c r="B133" s="699">
        <v>109</v>
      </c>
      <c r="C133" s="725" t="str">
        <f>IF(ISNUMBER('1 muestra'!C126),'1 muestra'!C126,"")</f>
        <v/>
      </c>
      <c r="D133" s="725" t="str">
        <f>IF(ISNUMBER('1 muestra'!D126),'1 muestra'!D126,"")</f>
        <v/>
      </c>
      <c r="E133" s="723" t="str">
        <f t="shared" si="18"/>
        <v/>
      </c>
      <c r="S133">
        <v>112</v>
      </c>
      <c r="T133" s="424" t="str">
        <f t="shared" si="11"/>
        <v/>
      </c>
      <c r="U133" s="424" t="str">
        <f t="shared" si="12"/>
        <v/>
      </c>
      <c r="V133" s="652" t="str">
        <f t="shared" si="15"/>
        <v/>
      </c>
      <c r="W133" s="721" t="str">
        <f t="shared" si="16"/>
        <v/>
      </c>
      <c r="X133" s="721" t="str">
        <f t="shared" si="17"/>
        <v/>
      </c>
      <c r="Y133" t="str">
        <f t="shared" si="13"/>
        <v/>
      </c>
      <c r="Z133" s="360" t="str">
        <f t="shared" si="14"/>
        <v/>
      </c>
    </row>
    <row r="134" spans="2:26" x14ac:dyDescent="0.2">
      <c r="B134" s="699">
        <v>110</v>
      </c>
      <c r="C134" s="725" t="str">
        <f>IF(ISNUMBER('1 muestra'!C127),'1 muestra'!C127,"")</f>
        <v/>
      </c>
      <c r="D134" s="725" t="str">
        <f>IF(ISNUMBER('1 muestra'!D127),'1 muestra'!D127,"")</f>
        <v/>
      </c>
      <c r="E134" s="723" t="str">
        <f t="shared" si="18"/>
        <v/>
      </c>
      <c r="S134">
        <v>113</v>
      </c>
      <c r="T134" s="424" t="str">
        <f t="shared" si="11"/>
        <v/>
      </c>
      <c r="U134" s="424" t="str">
        <f t="shared" si="12"/>
        <v/>
      </c>
      <c r="V134" s="652" t="str">
        <f t="shared" si="15"/>
        <v/>
      </c>
      <c r="W134" s="721" t="str">
        <f t="shared" si="16"/>
        <v/>
      </c>
      <c r="X134" s="721" t="str">
        <f t="shared" si="17"/>
        <v/>
      </c>
      <c r="Y134" t="str">
        <f t="shared" si="13"/>
        <v/>
      </c>
      <c r="Z134" s="360" t="str">
        <f t="shared" si="14"/>
        <v/>
      </c>
    </row>
    <row r="135" spans="2:26" x14ac:dyDescent="0.2">
      <c r="B135" s="699">
        <v>111</v>
      </c>
      <c r="C135" s="725" t="str">
        <f>IF(ISNUMBER('1 muestra'!C128),'1 muestra'!C128,"")</f>
        <v/>
      </c>
      <c r="D135" s="725" t="str">
        <f>IF(ISNUMBER('1 muestra'!D128),'1 muestra'!D128,"")</f>
        <v/>
      </c>
      <c r="E135" s="723" t="str">
        <f t="shared" si="18"/>
        <v/>
      </c>
      <c r="S135">
        <v>114</v>
      </c>
      <c r="T135" s="424" t="str">
        <f t="shared" si="11"/>
        <v/>
      </c>
      <c r="U135" s="424" t="str">
        <f t="shared" si="12"/>
        <v/>
      </c>
      <c r="V135" s="652" t="str">
        <f t="shared" si="15"/>
        <v/>
      </c>
      <c r="W135" s="721" t="str">
        <f t="shared" si="16"/>
        <v/>
      </c>
      <c r="X135" s="721" t="str">
        <f t="shared" si="17"/>
        <v/>
      </c>
      <c r="Y135" t="str">
        <f t="shared" si="13"/>
        <v/>
      </c>
      <c r="Z135" s="360" t="str">
        <f t="shared" si="14"/>
        <v/>
      </c>
    </row>
    <row r="136" spans="2:26" x14ac:dyDescent="0.2">
      <c r="B136" s="699">
        <v>112</v>
      </c>
      <c r="C136" s="725" t="str">
        <f>IF(ISNUMBER('1 muestra'!C129),'1 muestra'!C129,"")</f>
        <v/>
      </c>
      <c r="D136" s="725" t="str">
        <f>IF(ISNUMBER('1 muestra'!D129),'1 muestra'!D129,"")</f>
        <v/>
      </c>
      <c r="E136" s="723" t="str">
        <f t="shared" si="18"/>
        <v/>
      </c>
      <c r="S136">
        <v>115</v>
      </c>
      <c r="T136" s="424" t="str">
        <f t="shared" si="11"/>
        <v/>
      </c>
      <c r="U136" s="424" t="str">
        <f t="shared" si="12"/>
        <v/>
      </c>
      <c r="V136" s="652" t="str">
        <f t="shared" si="15"/>
        <v/>
      </c>
      <c r="W136" s="721" t="str">
        <f t="shared" si="16"/>
        <v/>
      </c>
      <c r="X136" s="721" t="str">
        <f t="shared" si="17"/>
        <v/>
      </c>
      <c r="Y136" t="str">
        <f t="shared" si="13"/>
        <v/>
      </c>
      <c r="Z136" s="360" t="str">
        <f t="shared" si="14"/>
        <v/>
      </c>
    </row>
    <row r="137" spans="2:26" x14ac:dyDescent="0.2">
      <c r="B137" s="699">
        <v>113</v>
      </c>
      <c r="C137" s="725" t="str">
        <f>IF(ISNUMBER('1 muestra'!C130),'1 muestra'!C130,"")</f>
        <v/>
      </c>
      <c r="D137" s="725" t="str">
        <f>IF(ISNUMBER('1 muestra'!D130),'1 muestra'!D130,"")</f>
        <v/>
      </c>
      <c r="E137" s="723" t="str">
        <f t="shared" si="18"/>
        <v/>
      </c>
      <c r="S137">
        <v>116</v>
      </c>
      <c r="T137" s="424" t="str">
        <f t="shared" si="11"/>
        <v/>
      </c>
      <c r="U137" s="424" t="str">
        <f t="shared" si="12"/>
        <v/>
      </c>
      <c r="V137" s="652" t="str">
        <f t="shared" si="15"/>
        <v/>
      </c>
      <c r="W137" s="721" t="str">
        <f t="shared" si="16"/>
        <v/>
      </c>
      <c r="X137" s="721" t="str">
        <f t="shared" si="17"/>
        <v/>
      </c>
      <c r="Y137" t="str">
        <f t="shared" si="13"/>
        <v/>
      </c>
      <c r="Z137" s="360" t="str">
        <f t="shared" si="14"/>
        <v/>
      </c>
    </row>
    <row r="138" spans="2:26" x14ac:dyDescent="0.2">
      <c r="B138" s="699">
        <v>114</v>
      </c>
      <c r="C138" s="725" t="str">
        <f>IF(ISNUMBER('1 muestra'!C131),'1 muestra'!C131,"")</f>
        <v/>
      </c>
      <c r="D138" s="725" t="str">
        <f>IF(ISNUMBER('1 muestra'!D131),'1 muestra'!D131,"")</f>
        <v/>
      </c>
      <c r="E138" s="723" t="str">
        <f t="shared" si="18"/>
        <v/>
      </c>
      <c r="S138">
        <v>117</v>
      </c>
      <c r="T138" s="424" t="str">
        <f t="shared" si="11"/>
        <v/>
      </c>
      <c r="U138" s="424" t="str">
        <f t="shared" si="12"/>
        <v/>
      </c>
      <c r="V138" s="652" t="str">
        <f t="shared" si="15"/>
        <v/>
      </c>
      <c r="W138" s="721" t="str">
        <f t="shared" si="16"/>
        <v/>
      </c>
      <c r="X138" s="721" t="str">
        <f t="shared" si="17"/>
        <v/>
      </c>
      <c r="Y138" t="str">
        <f t="shared" si="13"/>
        <v/>
      </c>
      <c r="Z138" s="360" t="str">
        <f t="shared" si="14"/>
        <v/>
      </c>
    </row>
    <row r="139" spans="2:26" x14ac:dyDescent="0.2">
      <c r="B139" s="699">
        <v>115</v>
      </c>
      <c r="C139" s="725" t="str">
        <f>IF(ISNUMBER('1 muestra'!C132),'1 muestra'!C132,"")</f>
        <v/>
      </c>
      <c r="D139" s="725" t="str">
        <f>IF(ISNUMBER('1 muestra'!D132),'1 muestra'!D132,"")</f>
        <v/>
      </c>
      <c r="E139" s="723" t="str">
        <f t="shared" si="18"/>
        <v/>
      </c>
      <c r="S139">
        <v>118</v>
      </c>
      <c r="T139" s="424" t="str">
        <f t="shared" si="11"/>
        <v/>
      </c>
      <c r="U139" s="424" t="str">
        <f t="shared" si="12"/>
        <v/>
      </c>
      <c r="V139" s="652" t="str">
        <f t="shared" si="15"/>
        <v/>
      </c>
      <c r="W139" s="721" t="str">
        <f t="shared" si="16"/>
        <v/>
      </c>
      <c r="X139" s="721" t="str">
        <f t="shared" si="17"/>
        <v/>
      </c>
      <c r="Y139" t="str">
        <f t="shared" si="13"/>
        <v/>
      </c>
      <c r="Z139" s="360" t="str">
        <f t="shared" si="14"/>
        <v/>
      </c>
    </row>
    <row r="140" spans="2:26" x14ac:dyDescent="0.2">
      <c r="B140" s="699">
        <v>116</v>
      </c>
      <c r="C140" s="725" t="str">
        <f>IF(ISNUMBER('1 muestra'!C133),'1 muestra'!C133,"")</f>
        <v/>
      </c>
      <c r="D140" s="725" t="str">
        <f>IF(ISNUMBER('1 muestra'!D133),'1 muestra'!D133,"")</f>
        <v/>
      </c>
      <c r="E140" s="723" t="str">
        <f t="shared" si="18"/>
        <v/>
      </c>
      <c r="S140">
        <v>119</v>
      </c>
      <c r="T140" s="424" t="str">
        <f t="shared" si="11"/>
        <v/>
      </c>
      <c r="U140" s="424" t="str">
        <f t="shared" si="12"/>
        <v/>
      </c>
      <c r="V140" s="652" t="str">
        <f t="shared" si="15"/>
        <v/>
      </c>
      <c r="W140" s="721" t="str">
        <f t="shared" si="16"/>
        <v/>
      </c>
      <c r="X140" s="721" t="str">
        <f t="shared" si="17"/>
        <v/>
      </c>
      <c r="Y140" t="str">
        <f t="shared" si="13"/>
        <v/>
      </c>
      <c r="Z140" s="360" t="str">
        <f t="shared" si="14"/>
        <v/>
      </c>
    </row>
    <row r="141" spans="2:26" x14ac:dyDescent="0.2">
      <c r="B141" s="699">
        <v>117</v>
      </c>
      <c r="C141" s="725" t="str">
        <f>IF(ISNUMBER('1 muestra'!C134),'1 muestra'!C134,"")</f>
        <v/>
      </c>
      <c r="D141" s="725" t="str">
        <f>IF(ISNUMBER('1 muestra'!D134),'1 muestra'!D134,"")</f>
        <v/>
      </c>
      <c r="E141" s="723" t="str">
        <f t="shared" si="18"/>
        <v/>
      </c>
      <c r="S141">
        <v>120</v>
      </c>
      <c r="T141" s="424" t="str">
        <f t="shared" si="11"/>
        <v/>
      </c>
      <c r="U141" s="424" t="str">
        <f t="shared" si="12"/>
        <v/>
      </c>
      <c r="V141" s="652" t="str">
        <f t="shared" si="15"/>
        <v/>
      </c>
      <c r="W141" s="721" t="str">
        <f t="shared" si="16"/>
        <v/>
      </c>
      <c r="X141" s="721" t="str">
        <f t="shared" si="17"/>
        <v/>
      </c>
      <c r="Y141" t="str">
        <f t="shared" si="13"/>
        <v/>
      </c>
      <c r="Z141" s="360" t="str">
        <f t="shared" si="14"/>
        <v/>
      </c>
    </row>
    <row r="142" spans="2:26" x14ac:dyDescent="0.2">
      <c r="B142" s="699">
        <v>118</v>
      </c>
      <c r="C142" s="725" t="str">
        <f>IF(ISNUMBER('1 muestra'!C135),'1 muestra'!C135,"")</f>
        <v/>
      </c>
      <c r="D142" s="725" t="str">
        <f>IF(ISNUMBER('1 muestra'!D135),'1 muestra'!D135,"")</f>
        <v/>
      </c>
      <c r="E142" s="723" t="str">
        <f t="shared" si="18"/>
        <v/>
      </c>
      <c r="S142">
        <v>121</v>
      </c>
      <c r="T142" s="424" t="str">
        <f t="shared" si="11"/>
        <v/>
      </c>
      <c r="U142" s="424" t="str">
        <f t="shared" si="12"/>
        <v/>
      </c>
      <c r="V142" s="652" t="str">
        <f t="shared" si="15"/>
        <v/>
      </c>
      <c r="W142" s="721" t="str">
        <f t="shared" si="16"/>
        <v/>
      </c>
      <c r="X142" s="721" t="str">
        <f t="shared" si="17"/>
        <v/>
      </c>
      <c r="Y142" t="str">
        <f t="shared" si="13"/>
        <v/>
      </c>
      <c r="Z142" s="360" t="str">
        <f t="shared" si="14"/>
        <v/>
      </c>
    </row>
    <row r="143" spans="2:26" x14ac:dyDescent="0.2">
      <c r="B143" s="699">
        <v>119</v>
      </c>
      <c r="C143" s="725" t="str">
        <f>IF(ISNUMBER('1 muestra'!C136),'1 muestra'!C136,"")</f>
        <v/>
      </c>
      <c r="D143" s="725" t="str">
        <f>IF(ISNUMBER('1 muestra'!D136),'1 muestra'!D136,"")</f>
        <v/>
      </c>
      <c r="E143" s="723" t="str">
        <f t="shared" si="18"/>
        <v/>
      </c>
      <c r="S143">
        <v>122</v>
      </c>
      <c r="T143" s="424" t="str">
        <f t="shared" si="11"/>
        <v/>
      </c>
      <c r="U143" s="424" t="str">
        <f t="shared" si="12"/>
        <v/>
      </c>
      <c r="V143" s="652" t="str">
        <f t="shared" si="15"/>
        <v/>
      </c>
      <c r="W143" s="721" t="str">
        <f t="shared" si="16"/>
        <v/>
      </c>
      <c r="X143" s="721" t="str">
        <f t="shared" si="17"/>
        <v/>
      </c>
      <c r="Y143" t="str">
        <f t="shared" si="13"/>
        <v/>
      </c>
      <c r="Z143" s="360" t="str">
        <f t="shared" si="14"/>
        <v/>
      </c>
    </row>
    <row r="144" spans="2:26" x14ac:dyDescent="0.2">
      <c r="B144" s="699">
        <v>120</v>
      </c>
      <c r="C144" s="725" t="str">
        <f>IF(ISNUMBER('1 muestra'!C137),'1 muestra'!C137,"")</f>
        <v/>
      </c>
      <c r="D144" s="725" t="str">
        <f>IF(ISNUMBER('1 muestra'!D137),'1 muestra'!D137,"")</f>
        <v/>
      </c>
      <c r="E144" s="723" t="str">
        <f t="shared" si="18"/>
        <v/>
      </c>
      <c r="S144">
        <v>123</v>
      </c>
      <c r="T144" s="424" t="str">
        <f t="shared" si="11"/>
        <v/>
      </c>
      <c r="U144" s="424" t="str">
        <f t="shared" si="12"/>
        <v/>
      </c>
      <c r="V144" s="652" t="str">
        <f t="shared" si="15"/>
        <v/>
      </c>
      <c r="W144" s="721" t="str">
        <f t="shared" si="16"/>
        <v/>
      </c>
      <c r="X144" s="721" t="str">
        <f t="shared" si="17"/>
        <v/>
      </c>
      <c r="Y144" t="str">
        <f t="shared" si="13"/>
        <v/>
      </c>
      <c r="Z144" s="360" t="str">
        <f t="shared" si="14"/>
        <v/>
      </c>
    </row>
    <row r="145" spans="2:26" x14ac:dyDescent="0.2">
      <c r="B145" s="699">
        <v>121</v>
      </c>
      <c r="C145" s="725" t="str">
        <f>IF(ISNUMBER('1 muestra'!C138),'1 muestra'!C138,"")</f>
        <v/>
      </c>
      <c r="D145" s="725" t="str">
        <f>IF(ISNUMBER('1 muestra'!D138),'1 muestra'!D138,"")</f>
        <v/>
      </c>
      <c r="E145" s="723" t="str">
        <f t="shared" si="18"/>
        <v/>
      </c>
      <c r="S145">
        <v>124</v>
      </c>
      <c r="T145" s="424" t="str">
        <f t="shared" si="11"/>
        <v/>
      </c>
      <c r="U145" s="424" t="str">
        <f t="shared" si="12"/>
        <v/>
      </c>
      <c r="V145" s="652" t="str">
        <f t="shared" si="15"/>
        <v/>
      </c>
      <c r="W145" s="721" t="str">
        <f t="shared" si="16"/>
        <v/>
      </c>
      <c r="X145" s="721" t="str">
        <f t="shared" si="17"/>
        <v/>
      </c>
      <c r="Y145" t="str">
        <f t="shared" si="13"/>
        <v/>
      </c>
      <c r="Z145" s="360" t="str">
        <f t="shared" si="14"/>
        <v/>
      </c>
    </row>
    <row r="146" spans="2:26" x14ac:dyDescent="0.2">
      <c r="B146" s="699">
        <v>122</v>
      </c>
      <c r="C146" s="725" t="str">
        <f>IF(ISNUMBER('1 muestra'!C139),'1 muestra'!C139,"")</f>
        <v/>
      </c>
      <c r="D146" s="725" t="str">
        <f>IF(ISNUMBER('1 muestra'!D139),'1 muestra'!D139,"")</f>
        <v/>
      </c>
      <c r="E146" s="723" t="str">
        <f t="shared" si="18"/>
        <v/>
      </c>
      <c r="S146">
        <v>125</v>
      </c>
      <c r="T146" s="424" t="str">
        <f t="shared" si="11"/>
        <v/>
      </c>
      <c r="U146" s="424" t="str">
        <f t="shared" si="12"/>
        <v/>
      </c>
      <c r="V146" s="652" t="str">
        <f t="shared" si="15"/>
        <v/>
      </c>
      <c r="W146" s="721" t="str">
        <f t="shared" si="16"/>
        <v/>
      </c>
      <c r="X146" s="721" t="str">
        <f t="shared" si="17"/>
        <v/>
      </c>
      <c r="Y146" t="str">
        <f t="shared" si="13"/>
        <v/>
      </c>
      <c r="Z146" s="360" t="str">
        <f t="shared" si="14"/>
        <v/>
      </c>
    </row>
    <row r="147" spans="2:26" x14ac:dyDescent="0.2">
      <c r="B147" s="699">
        <v>123</v>
      </c>
      <c r="C147" s="725" t="str">
        <f>IF(ISNUMBER('1 muestra'!C140),'1 muestra'!C140,"")</f>
        <v/>
      </c>
      <c r="D147" s="725" t="str">
        <f>IF(ISNUMBER('1 muestra'!D140),'1 muestra'!D140,"")</f>
        <v/>
      </c>
      <c r="E147" s="723" t="str">
        <f t="shared" si="18"/>
        <v/>
      </c>
      <c r="S147">
        <v>126</v>
      </c>
      <c r="T147" s="424" t="str">
        <f t="shared" si="11"/>
        <v/>
      </c>
      <c r="U147" s="424" t="str">
        <f t="shared" si="12"/>
        <v/>
      </c>
      <c r="V147" s="652" t="str">
        <f t="shared" si="15"/>
        <v/>
      </c>
      <c r="W147" s="721" t="str">
        <f t="shared" si="16"/>
        <v/>
      </c>
      <c r="X147" s="721" t="str">
        <f t="shared" si="17"/>
        <v/>
      </c>
      <c r="Y147" t="str">
        <f t="shared" si="13"/>
        <v/>
      </c>
      <c r="Z147" s="360" t="str">
        <f t="shared" si="14"/>
        <v/>
      </c>
    </row>
    <row r="148" spans="2:26" x14ac:dyDescent="0.2">
      <c r="B148" s="699">
        <v>124</v>
      </c>
      <c r="C148" s="725" t="str">
        <f>IF(ISNUMBER('1 muestra'!C141),'1 muestra'!C141,"")</f>
        <v/>
      </c>
      <c r="D148" s="725" t="str">
        <f>IF(ISNUMBER('1 muestra'!D141),'1 muestra'!D141,"")</f>
        <v/>
      </c>
      <c r="E148" s="723" t="str">
        <f t="shared" si="18"/>
        <v/>
      </c>
      <c r="S148">
        <v>127</v>
      </c>
      <c r="T148" s="424" t="str">
        <f t="shared" si="11"/>
        <v/>
      </c>
      <c r="U148" s="424" t="str">
        <f t="shared" si="12"/>
        <v/>
      </c>
      <c r="V148" s="652" t="str">
        <f t="shared" si="15"/>
        <v/>
      </c>
      <c r="W148" s="721" t="str">
        <f t="shared" si="16"/>
        <v/>
      </c>
      <c r="X148" s="721" t="str">
        <f t="shared" si="17"/>
        <v/>
      </c>
      <c r="Y148" t="str">
        <f t="shared" si="13"/>
        <v/>
      </c>
      <c r="Z148" s="360" t="str">
        <f t="shared" si="14"/>
        <v/>
      </c>
    </row>
    <row r="149" spans="2:26" x14ac:dyDescent="0.2">
      <c r="B149" s="699">
        <v>125</v>
      </c>
      <c r="C149" s="725" t="str">
        <f>IF(ISNUMBER('1 muestra'!C142),'1 muestra'!C142,"")</f>
        <v/>
      </c>
      <c r="D149" s="725" t="str">
        <f>IF(ISNUMBER('1 muestra'!D142),'1 muestra'!D142,"")</f>
        <v/>
      </c>
      <c r="E149" s="723" t="str">
        <f t="shared" si="18"/>
        <v/>
      </c>
      <c r="S149">
        <v>128</v>
      </c>
      <c r="T149" s="424" t="str">
        <f t="shared" si="11"/>
        <v/>
      </c>
      <c r="U149" s="424" t="str">
        <f t="shared" si="12"/>
        <v/>
      </c>
      <c r="V149" s="652" t="str">
        <f t="shared" si="15"/>
        <v/>
      </c>
      <c r="W149" s="721" t="str">
        <f t="shared" si="16"/>
        <v/>
      </c>
      <c r="X149" s="721" t="str">
        <f t="shared" si="17"/>
        <v/>
      </c>
      <c r="Y149" t="str">
        <f t="shared" si="13"/>
        <v/>
      </c>
      <c r="Z149" s="360" t="str">
        <f t="shared" si="14"/>
        <v/>
      </c>
    </row>
    <row r="150" spans="2:26" x14ac:dyDescent="0.2">
      <c r="B150" s="699">
        <v>126</v>
      </c>
      <c r="C150" s="725" t="str">
        <f>IF(ISNUMBER('1 muestra'!C143),'1 muestra'!C143,"")</f>
        <v/>
      </c>
      <c r="D150" s="725" t="str">
        <f>IF(ISNUMBER('1 muestra'!D143),'1 muestra'!D143,"")</f>
        <v/>
      </c>
      <c r="E150" s="723" t="str">
        <f t="shared" si="18"/>
        <v/>
      </c>
      <c r="S150">
        <v>129</v>
      </c>
      <c r="T150" s="424" t="str">
        <f t="shared" ref="T150:T171" si="19">IF(ISNUMBER(C153),C153,"")</f>
        <v/>
      </c>
      <c r="U150" s="424" t="str">
        <f t="shared" ref="U150:U171" si="20">IF($U$18=1,IF(ISNUMBER(D153),D153,IF(ISNUMBER(C153),1,"")),IF(ISNUMBER(T150),1,""))</f>
        <v/>
      </c>
      <c r="V150" s="652" t="str">
        <f t="shared" si="15"/>
        <v/>
      </c>
      <c r="W150" s="721" t="str">
        <f t="shared" si="16"/>
        <v/>
      </c>
      <c r="X150" s="721" t="str">
        <f t="shared" si="17"/>
        <v/>
      </c>
      <c r="Y150" t="str">
        <f t="shared" ref="Y150:Y171" si="21">IF(ISNUMBER(U150),T150*U150,"")</f>
        <v/>
      </c>
      <c r="Z150" s="360" t="str">
        <f t="shared" ref="Z150:Z171" si="22">IF(ISNUMBER(U150),T150*T150*U150,"")</f>
        <v/>
      </c>
    </row>
    <row r="151" spans="2:26" x14ac:dyDescent="0.2">
      <c r="B151" s="699">
        <v>127</v>
      </c>
      <c r="C151" s="725" t="str">
        <f>IF(ISNUMBER('1 muestra'!C144),'1 muestra'!C144,"")</f>
        <v/>
      </c>
      <c r="D151" s="725" t="str">
        <f>IF(ISNUMBER('1 muestra'!D144),'1 muestra'!D144,"")</f>
        <v/>
      </c>
      <c r="E151" s="723" t="str">
        <f t="shared" si="18"/>
        <v/>
      </c>
      <c r="S151">
        <v>130</v>
      </c>
      <c r="T151" s="424" t="str">
        <f t="shared" si="19"/>
        <v/>
      </c>
      <c r="U151" s="424" t="str">
        <f t="shared" si="20"/>
        <v/>
      </c>
      <c r="V151" s="652" t="str">
        <f t="shared" ref="V151:V171" si="23">IF(ISNUMBER(U151),U151+V150,"")</f>
        <v/>
      </c>
      <c r="W151" s="721" t="str">
        <f t="shared" ref="W151:W171" si="24">IF(ISNUMBER(U151),U151/$U$173,"")</f>
        <v/>
      </c>
      <c r="X151" s="721" t="str">
        <f t="shared" ref="X151:X171" si="25">IF(ISNUMBER(W151),W151+X150,"")</f>
        <v/>
      </c>
      <c r="Y151" t="str">
        <f t="shared" si="21"/>
        <v/>
      </c>
      <c r="Z151" s="360" t="str">
        <f t="shared" si="22"/>
        <v/>
      </c>
    </row>
    <row r="152" spans="2:26" x14ac:dyDescent="0.2">
      <c r="B152" s="699">
        <v>128</v>
      </c>
      <c r="C152" s="725" t="str">
        <f>IF(ISNUMBER('1 muestra'!C145),'1 muestra'!C145,"")</f>
        <v/>
      </c>
      <c r="D152" s="725" t="str">
        <f>IF(ISNUMBER('1 muestra'!D145),'1 muestra'!D145,"")</f>
        <v/>
      </c>
      <c r="E152" s="723" t="str">
        <f t="shared" si="18"/>
        <v/>
      </c>
      <c r="S152">
        <v>131</v>
      </c>
      <c r="T152" s="424" t="str">
        <f t="shared" si="19"/>
        <v/>
      </c>
      <c r="U152" s="424" t="str">
        <f t="shared" si="20"/>
        <v/>
      </c>
      <c r="V152" s="652" t="str">
        <f t="shared" si="23"/>
        <v/>
      </c>
      <c r="W152" s="721" t="str">
        <f t="shared" si="24"/>
        <v/>
      </c>
      <c r="X152" s="721" t="str">
        <f t="shared" si="25"/>
        <v/>
      </c>
      <c r="Y152" t="str">
        <f t="shared" si="21"/>
        <v/>
      </c>
      <c r="Z152" s="360" t="str">
        <f t="shared" si="22"/>
        <v/>
      </c>
    </row>
    <row r="153" spans="2:26" x14ac:dyDescent="0.2">
      <c r="B153" s="699">
        <v>129</v>
      </c>
      <c r="C153" s="725" t="str">
        <f>IF(ISNUMBER('1 muestra'!C146),'1 muestra'!C146,"")</f>
        <v/>
      </c>
      <c r="D153" s="725" t="str">
        <f>IF(ISNUMBER('1 muestra'!D146),'1 muestra'!D146,"")</f>
        <v/>
      </c>
      <c r="E153" s="723" t="str">
        <f t="shared" ref="E153:E174" si="26">IF(ISNUMBER(C153),IF(AND(C153&gt;=$O$26,C153&lt;=$P$26),1,0),"")</f>
        <v/>
      </c>
      <c r="S153">
        <v>132</v>
      </c>
      <c r="T153" s="424" t="str">
        <f t="shared" si="19"/>
        <v/>
      </c>
      <c r="U153" s="424" t="str">
        <f t="shared" si="20"/>
        <v/>
      </c>
      <c r="V153" s="652" t="str">
        <f t="shared" si="23"/>
        <v/>
      </c>
      <c r="W153" s="721" t="str">
        <f t="shared" si="24"/>
        <v/>
      </c>
      <c r="X153" s="721" t="str">
        <f t="shared" si="25"/>
        <v/>
      </c>
      <c r="Y153" t="str">
        <f t="shared" si="21"/>
        <v/>
      </c>
      <c r="Z153" s="360" t="str">
        <f t="shared" si="22"/>
        <v/>
      </c>
    </row>
    <row r="154" spans="2:26" x14ac:dyDescent="0.2">
      <c r="B154" s="699">
        <v>130</v>
      </c>
      <c r="C154" s="725" t="str">
        <f>IF(ISNUMBER('1 muestra'!C147),'1 muestra'!C147,"")</f>
        <v/>
      </c>
      <c r="D154" s="725" t="str">
        <f>IF(ISNUMBER('1 muestra'!D147),'1 muestra'!D147,"")</f>
        <v/>
      </c>
      <c r="E154" s="723" t="str">
        <f t="shared" si="26"/>
        <v/>
      </c>
      <c r="S154">
        <v>133</v>
      </c>
      <c r="T154" s="424" t="str">
        <f t="shared" si="19"/>
        <v/>
      </c>
      <c r="U154" s="424" t="str">
        <f t="shared" si="20"/>
        <v/>
      </c>
      <c r="V154" s="652" t="str">
        <f t="shared" si="23"/>
        <v/>
      </c>
      <c r="W154" s="721" t="str">
        <f t="shared" si="24"/>
        <v/>
      </c>
      <c r="X154" s="721" t="str">
        <f t="shared" si="25"/>
        <v/>
      </c>
      <c r="Y154" t="str">
        <f t="shared" si="21"/>
        <v/>
      </c>
      <c r="Z154" s="360" t="str">
        <f t="shared" si="22"/>
        <v/>
      </c>
    </row>
    <row r="155" spans="2:26" x14ac:dyDescent="0.2">
      <c r="B155" s="699">
        <v>131</v>
      </c>
      <c r="C155" s="725" t="str">
        <f>IF(ISNUMBER('1 muestra'!C148),'1 muestra'!C148,"")</f>
        <v/>
      </c>
      <c r="D155" s="725" t="str">
        <f>IF(ISNUMBER('1 muestra'!D148),'1 muestra'!D148,"")</f>
        <v/>
      </c>
      <c r="E155" s="723" t="str">
        <f t="shared" si="26"/>
        <v/>
      </c>
      <c r="S155">
        <v>134</v>
      </c>
      <c r="T155" s="424" t="str">
        <f t="shared" si="19"/>
        <v/>
      </c>
      <c r="U155" s="424" t="str">
        <f t="shared" si="20"/>
        <v/>
      </c>
      <c r="V155" s="652" t="str">
        <f t="shared" si="23"/>
        <v/>
      </c>
      <c r="W155" s="721" t="str">
        <f t="shared" si="24"/>
        <v/>
      </c>
      <c r="X155" s="721" t="str">
        <f t="shared" si="25"/>
        <v/>
      </c>
      <c r="Y155" t="str">
        <f t="shared" si="21"/>
        <v/>
      </c>
      <c r="Z155" s="360" t="str">
        <f t="shared" si="22"/>
        <v/>
      </c>
    </row>
    <row r="156" spans="2:26" x14ac:dyDescent="0.2">
      <c r="B156" s="699">
        <v>132</v>
      </c>
      <c r="C156" s="725" t="str">
        <f>IF(ISNUMBER('1 muestra'!C149),'1 muestra'!C149,"")</f>
        <v/>
      </c>
      <c r="D156" s="725" t="str">
        <f>IF(ISNUMBER('1 muestra'!D149),'1 muestra'!D149,"")</f>
        <v/>
      </c>
      <c r="E156" s="723" t="str">
        <f t="shared" si="26"/>
        <v/>
      </c>
      <c r="S156">
        <v>135</v>
      </c>
      <c r="T156" s="424" t="str">
        <f t="shared" si="19"/>
        <v/>
      </c>
      <c r="U156" s="424" t="str">
        <f t="shared" si="20"/>
        <v/>
      </c>
      <c r="V156" s="652" t="str">
        <f t="shared" si="23"/>
        <v/>
      </c>
      <c r="W156" s="721" t="str">
        <f t="shared" si="24"/>
        <v/>
      </c>
      <c r="X156" s="721" t="str">
        <f t="shared" si="25"/>
        <v/>
      </c>
      <c r="Y156" t="str">
        <f t="shared" si="21"/>
        <v/>
      </c>
      <c r="Z156" s="360" t="str">
        <f t="shared" si="22"/>
        <v/>
      </c>
    </row>
    <row r="157" spans="2:26" x14ac:dyDescent="0.2">
      <c r="B157" s="699">
        <v>133</v>
      </c>
      <c r="C157" s="725" t="str">
        <f>IF(ISNUMBER('1 muestra'!C150),'1 muestra'!C150,"")</f>
        <v/>
      </c>
      <c r="D157" s="725" t="str">
        <f>IF(ISNUMBER('1 muestra'!D150),'1 muestra'!D150,"")</f>
        <v/>
      </c>
      <c r="E157" s="723" t="str">
        <f t="shared" si="26"/>
        <v/>
      </c>
      <c r="S157">
        <v>136</v>
      </c>
      <c r="T157" s="424" t="str">
        <f t="shared" si="19"/>
        <v/>
      </c>
      <c r="U157" s="424" t="str">
        <f t="shared" si="20"/>
        <v/>
      </c>
      <c r="V157" s="652" t="str">
        <f t="shared" si="23"/>
        <v/>
      </c>
      <c r="W157" s="721" t="str">
        <f t="shared" si="24"/>
        <v/>
      </c>
      <c r="X157" s="721" t="str">
        <f t="shared" si="25"/>
        <v/>
      </c>
      <c r="Y157" t="str">
        <f t="shared" si="21"/>
        <v/>
      </c>
      <c r="Z157" s="360" t="str">
        <f t="shared" si="22"/>
        <v/>
      </c>
    </row>
    <row r="158" spans="2:26" x14ac:dyDescent="0.2">
      <c r="B158" s="699">
        <v>134</v>
      </c>
      <c r="C158" s="725" t="str">
        <f>IF(ISNUMBER('1 muestra'!C151),'1 muestra'!C151,"")</f>
        <v/>
      </c>
      <c r="D158" s="725" t="str">
        <f>IF(ISNUMBER('1 muestra'!D151),'1 muestra'!D151,"")</f>
        <v/>
      </c>
      <c r="E158" s="723" t="str">
        <f t="shared" si="26"/>
        <v/>
      </c>
      <c r="S158">
        <v>137</v>
      </c>
      <c r="T158" s="424" t="str">
        <f t="shared" si="19"/>
        <v/>
      </c>
      <c r="U158" s="424" t="str">
        <f t="shared" si="20"/>
        <v/>
      </c>
      <c r="V158" s="652" t="str">
        <f t="shared" si="23"/>
        <v/>
      </c>
      <c r="W158" s="721" t="str">
        <f t="shared" si="24"/>
        <v/>
      </c>
      <c r="X158" s="721" t="str">
        <f t="shared" si="25"/>
        <v/>
      </c>
      <c r="Y158" t="str">
        <f t="shared" si="21"/>
        <v/>
      </c>
      <c r="Z158" s="360" t="str">
        <f t="shared" si="22"/>
        <v/>
      </c>
    </row>
    <row r="159" spans="2:26" x14ac:dyDescent="0.2">
      <c r="B159" s="699">
        <v>135</v>
      </c>
      <c r="C159" s="725" t="str">
        <f>IF(ISNUMBER('1 muestra'!C152),'1 muestra'!C152,"")</f>
        <v/>
      </c>
      <c r="D159" s="725" t="str">
        <f>IF(ISNUMBER('1 muestra'!D152),'1 muestra'!D152,"")</f>
        <v/>
      </c>
      <c r="E159" s="723" t="str">
        <f t="shared" si="26"/>
        <v/>
      </c>
      <c r="S159">
        <v>138</v>
      </c>
      <c r="T159" s="424" t="str">
        <f t="shared" si="19"/>
        <v/>
      </c>
      <c r="U159" s="424" t="str">
        <f t="shared" si="20"/>
        <v/>
      </c>
      <c r="V159" s="652" t="str">
        <f t="shared" si="23"/>
        <v/>
      </c>
      <c r="W159" s="721" t="str">
        <f t="shared" si="24"/>
        <v/>
      </c>
      <c r="X159" s="721" t="str">
        <f t="shared" si="25"/>
        <v/>
      </c>
      <c r="Y159" t="str">
        <f t="shared" si="21"/>
        <v/>
      </c>
      <c r="Z159" s="360" t="str">
        <f t="shared" si="22"/>
        <v/>
      </c>
    </row>
    <row r="160" spans="2:26" x14ac:dyDescent="0.2">
      <c r="B160" s="699">
        <v>136</v>
      </c>
      <c r="C160" s="725" t="str">
        <f>IF(ISNUMBER('1 muestra'!C153),'1 muestra'!C153,"")</f>
        <v/>
      </c>
      <c r="D160" s="725" t="str">
        <f>IF(ISNUMBER('1 muestra'!D153),'1 muestra'!D153,"")</f>
        <v/>
      </c>
      <c r="E160" s="723" t="str">
        <f t="shared" si="26"/>
        <v/>
      </c>
      <c r="S160">
        <v>139</v>
      </c>
      <c r="T160" s="424" t="str">
        <f t="shared" si="19"/>
        <v/>
      </c>
      <c r="U160" s="424" t="str">
        <f t="shared" si="20"/>
        <v/>
      </c>
      <c r="V160" s="652" t="str">
        <f t="shared" si="23"/>
        <v/>
      </c>
      <c r="W160" s="721" t="str">
        <f t="shared" si="24"/>
        <v/>
      </c>
      <c r="X160" s="721" t="str">
        <f t="shared" si="25"/>
        <v/>
      </c>
      <c r="Y160" t="str">
        <f t="shared" si="21"/>
        <v/>
      </c>
      <c r="Z160" s="360" t="str">
        <f t="shared" si="22"/>
        <v/>
      </c>
    </row>
    <row r="161" spans="2:26" x14ac:dyDescent="0.2">
      <c r="B161" s="699">
        <v>137</v>
      </c>
      <c r="C161" s="725" t="str">
        <f>IF(ISNUMBER('1 muestra'!C154),'1 muestra'!C154,"")</f>
        <v/>
      </c>
      <c r="D161" s="725" t="str">
        <f>IF(ISNUMBER('1 muestra'!D154),'1 muestra'!D154,"")</f>
        <v/>
      </c>
      <c r="E161" s="723" t="str">
        <f t="shared" si="26"/>
        <v/>
      </c>
      <c r="S161">
        <v>140</v>
      </c>
      <c r="T161" s="424" t="str">
        <f t="shared" si="19"/>
        <v/>
      </c>
      <c r="U161" s="424" t="str">
        <f t="shared" si="20"/>
        <v/>
      </c>
      <c r="V161" s="652" t="str">
        <f t="shared" si="23"/>
        <v/>
      </c>
      <c r="W161" s="721" t="str">
        <f t="shared" si="24"/>
        <v/>
      </c>
      <c r="X161" s="721" t="str">
        <f t="shared" si="25"/>
        <v/>
      </c>
      <c r="Y161" t="str">
        <f t="shared" si="21"/>
        <v/>
      </c>
      <c r="Z161" s="360" t="str">
        <f t="shared" si="22"/>
        <v/>
      </c>
    </row>
    <row r="162" spans="2:26" x14ac:dyDescent="0.2">
      <c r="B162" s="699">
        <v>138</v>
      </c>
      <c r="C162" s="725" t="str">
        <f>IF(ISNUMBER('1 muestra'!C155),'1 muestra'!C155,"")</f>
        <v/>
      </c>
      <c r="D162" s="725" t="str">
        <f>IF(ISNUMBER('1 muestra'!D155),'1 muestra'!D155,"")</f>
        <v/>
      </c>
      <c r="E162" s="723" t="str">
        <f t="shared" si="26"/>
        <v/>
      </c>
      <c r="S162">
        <v>141</v>
      </c>
      <c r="T162" s="424" t="str">
        <f t="shared" si="19"/>
        <v/>
      </c>
      <c r="U162" s="424" t="str">
        <f t="shared" si="20"/>
        <v/>
      </c>
      <c r="V162" s="652" t="str">
        <f t="shared" si="23"/>
        <v/>
      </c>
      <c r="W162" s="721" t="str">
        <f t="shared" si="24"/>
        <v/>
      </c>
      <c r="X162" s="721" t="str">
        <f t="shared" si="25"/>
        <v/>
      </c>
      <c r="Y162" t="str">
        <f t="shared" si="21"/>
        <v/>
      </c>
      <c r="Z162" s="360" t="str">
        <f t="shared" si="22"/>
        <v/>
      </c>
    </row>
    <row r="163" spans="2:26" x14ac:dyDescent="0.2">
      <c r="B163" s="699">
        <v>139</v>
      </c>
      <c r="C163" s="725" t="str">
        <f>IF(ISNUMBER('1 muestra'!C156),'1 muestra'!C156,"")</f>
        <v/>
      </c>
      <c r="D163" s="725" t="str">
        <f>IF(ISNUMBER('1 muestra'!D156),'1 muestra'!D156,"")</f>
        <v/>
      </c>
      <c r="E163" s="723" t="str">
        <f t="shared" si="26"/>
        <v/>
      </c>
      <c r="S163">
        <v>142</v>
      </c>
      <c r="T163" s="424" t="str">
        <f t="shared" si="19"/>
        <v/>
      </c>
      <c r="U163" s="424" t="str">
        <f t="shared" si="20"/>
        <v/>
      </c>
      <c r="V163" s="652" t="str">
        <f t="shared" si="23"/>
        <v/>
      </c>
      <c r="W163" s="721" t="str">
        <f t="shared" si="24"/>
        <v/>
      </c>
      <c r="X163" s="721" t="str">
        <f t="shared" si="25"/>
        <v/>
      </c>
      <c r="Y163" t="str">
        <f t="shared" si="21"/>
        <v/>
      </c>
      <c r="Z163" s="360" t="str">
        <f t="shared" si="22"/>
        <v/>
      </c>
    </row>
    <row r="164" spans="2:26" x14ac:dyDescent="0.2">
      <c r="B164" s="699">
        <v>140</v>
      </c>
      <c r="C164" s="725" t="str">
        <f>IF(ISNUMBER('1 muestra'!C157),'1 muestra'!C157,"")</f>
        <v/>
      </c>
      <c r="D164" s="725" t="str">
        <f>IF(ISNUMBER('1 muestra'!D157),'1 muestra'!D157,"")</f>
        <v/>
      </c>
      <c r="E164" s="723" t="str">
        <f t="shared" si="26"/>
        <v/>
      </c>
      <c r="S164">
        <v>143</v>
      </c>
      <c r="T164" s="424" t="str">
        <f t="shared" si="19"/>
        <v/>
      </c>
      <c r="U164" s="424" t="str">
        <f t="shared" si="20"/>
        <v/>
      </c>
      <c r="V164" s="652" t="str">
        <f t="shared" si="23"/>
        <v/>
      </c>
      <c r="W164" s="721" t="str">
        <f t="shared" si="24"/>
        <v/>
      </c>
      <c r="X164" s="721" t="str">
        <f t="shared" si="25"/>
        <v/>
      </c>
      <c r="Y164" t="str">
        <f t="shared" si="21"/>
        <v/>
      </c>
      <c r="Z164" s="360" t="str">
        <f t="shared" si="22"/>
        <v/>
      </c>
    </row>
    <row r="165" spans="2:26" x14ac:dyDescent="0.2">
      <c r="B165" s="699">
        <v>141</v>
      </c>
      <c r="C165" s="725" t="str">
        <f>IF(ISNUMBER('1 muestra'!C158),'1 muestra'!C158,"")</f>
        <v/>
      </c>
      <c r="D165" s="725" t="str">
        <f>IF(ISNUMBER('1 muestra'!D158),'1 muestra'!D158,"")</f>
        <v/>
      </c>
      <c r="E165" s="723" t="str">
        <f t="shared" si="26"/>
        <v/>
      </c>
      <c r="S165">
        <v>144</v>
      </c>
      <c r="T165" s="424" t="str">
        <f t="shared" si="19"/>
        <v/>
      </c>
      <c r="U165" s="424" t="str">
        <f t="shared" si="20"/>
        <v/>
      </c>
      <c r="V165" s="652" t="str">
        <f t="shared" si="23"/>
        <v/>
      </c>
      <c r="W165" s="721" t="str">
        <f t="shared" si="24"/>
        <v/>
      </c>
      <c r="X165" s="721" t="str">
        <f t="shared" si="25"/>
        <v/>
      </c>
      <c r="Y165" t="str">
        <f t="shared" si="21"/>
        <v/>
      </c>
      <c r="Z165" s="360" t="str">
        <f t="shared" si="22"/>
        <v/>
      </c>
    </row>
    <row r="166" spans="2:26" x14ac:dyDescent="0.2">
      <c r="B166" s="699">
        <v>142</v>
      </c>
      <c r="C166" s="725" t="str">
        <f>IF(ISNUMBER('1 muestra'!C159),'1 muestra'!C159,"")</f>
        <v/>
      </c>
      <c r="D166" s="725" t="str">
        <f>IF(ISNUMBER('1 muestra'!D159),'1 muestra'!D159,"")</f>
        <v/>
      </c>
      <c r="E166" s="723" t="str">
        <f t="shared" si="26"/>
        <v/>
      </c>
      <c r="S166">
        <v>145</v>
      </c>
      <c r="T166" s="424" t="str">
        <f t="shared" si="19"/>
        <v/>
      </c>
      <c r="U166" s="424" t="str">
        <f t="shared" si="20"/>
        <v/>
      </c>
      <c r="V166" s="652" t="str">
        <f t="shared" si="23"/>
        <v/>
      </c>
      <c r="W166" s="721" t="str">
        <f t="shared" si="24"/>
        <v/>
      </c>
      <c r="X166" s="721" t="str">
        <f t="shared" si="25"/>
        <v/>
      </c>
      <c r="Y166" t="str">
        <f t="shared" si="21"/>
        <v/>
      </c>
      <c r="Z166" s="360" t="str">
        <f t="shared" si="22"/>
        <v/>
      </c>
    </row>
    <row r="167" spans="2:26" x14ac:dyDescent="0.2">
      <c r="B167" s="699">
        <v>143</v>
      </c>
      <c r="C167" s="725" t="str">
        <f>IF(ISNUMBER('1 muestra'!C160),'1 muestra'!C160,"")</f>
        <v/>
      </c>
      <c r="D167" s="725" t="str">
        <f>IF(ISNUMBER('1 muestra'!D160),'1 muestra'!D160,"")</f>
        <v/>
      </c>
      <c r="E167" s="723" t="str">
        <f t="shared" si="26"/>
        <v/>
      </c>
      <c r="S167">
        <v>146</v>
      </c>
      <c r="T167" s="424" t="str">
        <f t="shared" si="19"/>
        <v/>
      </c>
      <c r="U167" s="424" t="str">
        <f t="shared" si="20"/>
        <v/>
      </c>
      <c r="V167" s="652" t="str">
        <f t="shared" si="23"/>
        <v/>
      </c>
      <c r="W167" s="721" t="str">
        <f t="shared" si="24"/>
        <v/>
      </c>
      <c r="X167" s="721" t="str">
        <f t="shared" si="25"/>
        <v/>
      </c>
      <c r="Y167" t="str">
        <f t="shared" si="21"/>
        <v/>
      </c>
      <c r="Z167" s="360" t="str">
        <f t="shared" si="22"/>
        <v/>
      </c>
    </row>
    <row r="168" spans="2:26" x14ac:dyDescent="0.2">
      <c r="B168" s="699">
        <v>144</v>
      </c>
      <c r="C168" s="725" t="str">
        <f>IF(ISNUMBER('1 muestra'!C161),'1 muestra'!C161,"")</f>
        <v/>
      </c>
      <c r="D168" s="725" t="str">
        <f>IF(ISNUMBER('1 muestra'!D161),'1 muestra'!D161,"")</f>
        <v/>
      </c>
      <c r="E168" s="723" t="str">
        <f t="shared" si="26"/>
        <v/>
      </c>
      <c r="S168">
        <v>147</v>
      </c>
      <c r="T168" s="424" t="str">
        <f t="shared" si="19"/>
        <v/>
      </c>
      <c r="U168" s="424" t="str">
        <f t="shared" si="20"/>
        <v/>
      </c>
      <c r="V168" s="652" t="str">
        <f t="shared" si="23"/>
        <v/>
      </c>
      <c r="W168" s="721" t="str">
        <f t="shared" si="24"/>
        <v/>
      </c>
      <c r="X168" s="721" t="str">
        <f t="shared" si="25"/>
        <v/>
      </c>
      <c r="Y168" t="str">
        <f t="shared" si="21"/>
        <v/>
      </c>
      <c r="Z168" s="360" t="str">
        <f t="shared" si="22"/>
        <v/>
      </c>
    </row>
    <row r="169" spans="2:26" x14ac:dyDescent="0.2">
      <c r="B169" s="699">
        <v>145</v>
      </c>
      <c r="C169" s="725" t="str">
        <f>IF(ISNUMBER('1 muestra'!C162),'1 muestra'!C162,"")</f>
        <v/>
      </c>
      <c r="D169" s="725" t="str">
        <f>IF(ISNUMBER('1 muestra'!D162),'1 muestra'!D162,"")</f>
        <v/>
      </c>
      <c r="E169" s="723" t="str">
        <f t="shared" si="26"/>
        <v/>
      </c>
      <c r="S169">
        <v>148</v>
      </c>
      <c r="T169" s="424" t="str">
        <f t="shared" si="19"/>
        <v/>
      </c>
      <c r="U169" s="424" t="str">
        <f t="shared" si="20"/>
        <v/>
      </c>
      <c r="V169" s="652" t="str">
        <f t="shared" si="23"/>
        <v/>
      </c>
      <c r="W169" s="721" t="str">
        <f t="shared" si="24"/>
        <v/>
      </c>
      <c r="X169" s="721" t="str">
        <f t="shared" si="25"/>
        <v/>
      </c>
      <c r="Y169" t="str">
        <f t="shared" si="21"/>
        <v/>
      </c>
      <c r="Z169" s="360" t="str">
        <f t="shared" si="22"/>
        <v/>
      </c>
    </row>
    <row r="170" spans="2:26" x14ac:dyDescent="0.2">
      <c r="B170" s="699">
        <v>146</v>
      </c>
      <c r="C170" s="725" t="str">
        <f>IF(ISNUMBER('1 muestra'!C163),'1 muestra'!C163,"")</f>
        <v/>
      </c>
      <c r="D170" s="725" t="str">
        <f>IF(ISNUMBER('1 muestra'!D163),'1 muestra'!D163,"")</f>
        <v/>
      </c>
      <c r="E170" s="723" t="str">
        <f t="shared" si="26"/>
        <v/>
      </c>
      <c r="S170">
        <v>149</v>
      </c>
      <c r="T170" s="424" t="str">
        <f t="shared" si="19"/>
        <v/>
      </c>
      <c r="U170" s="424" t="str">
        <f t="shared" si="20"/>
        <v/>
      </c>
      <c r="V170" s="652" t="str">
        <f t="shared" si="23"/>
        <v/>
      </c>
      <c r="W170" s="721" t="str">
        <f t="shared" si="24"/>
        <v/>
      </c>
      <c r="X170" s="721" t="str">
        <f t="shared" si="25"/>
        <v/>
      </c>
      <c r="Y170" t="str">
        <f t="shared" si="21"/>
        <v/>
      </c>
      <c r="Z170" s="360" t="str">
        <f t="shared" si="22"/>
        <v/>
      </c>
    </row>
    <row r="171" spans="2:26" x14ac:dyDescent="0.2">
      <c r="B171" s="699">
        <v>147</v>
      </c>
      <c r="C171" s="725" t="str">
        <f>IF(ISNUMBER('1 muestra'!C164),'1 muestra'!C164,"")</f>
        <v/>
      </c>
      <c r="D171" s="725" t="str">
        <f>IF(ISNUMBER('1 muestra'!D164),'1 muestra'!D164,"")</f>
        <v/>
      </c>
      <c r="E171" s="723" t="str">
        <f t="shared" si="26"/>
        <v/>
      </c>
      <c r="S171">
        <v>150</v>
      </c>
      <c r="T171" s="424" t="str">
        <f t="shared" si="19"/>
        <v/>
      </c>
      <c r="U171" s="424" t="str">
        <f t="shared" si="20"/>
        <v/>
      </c>
      <c r="V171" s="652" t="str">
        <f t="shared" si="23"/>
        <v/>
      </c>
      <c r="W171" s="721" t="str">
        <f t="shared" si="24"/>
        <v/>
      </c>
      <c r="X171" s="721" t="str">
        <f t="shared" si="25"/>
        <v/>
      </c>
      <c r="Y171" t="str">
        <f t="shared" si="21"/>
        <v/>
      </c>
      <c r="Z171" s="360" t="str">
        <f t="shared" si="22"/>
        <v/>
      </c>
    </row>
    <row r="172" spans="2:26" x14ac:dyDescent="0.2">
      <c r="B172" s="699">
        <v>148</v>
      </c>
      <c r="C172" s="725" t="str">
        <f>IF(ISNUMBER('1 muestra'!C165),'1 muestra'!C165,"")</f>
        <v/>
      </c>
      <c r="D172" s="725" t="str">
        <f>IF(ISNUMBER('1 muestra'!D165),'1 muestra'!D165,"")</f>
        <v/>
      </c>
      <c r="E172" s="723" t="str">
        <f t="shared" si="26"/>
        <v/>
      </c>
      <c r="V172" s="652"/>
      <c r="W172" s="652"/>
      <c r="X172" s="652"/>
      <c r="Z172" s="360"/>
    </row>
    <row r="173" spans="2:26" x14ac:dyDescent="0.2">
      <c r="B173" s="699">
        <v>149</v>
      </c>
      <c r="C173" s="725" t="str">
        <f>IF(ISNUMBER('1 muestra'!C166),'1 muestra'!C166,"")</f>
        <v/>
      </c>
      <c r="D173" s="725" t="str">
        <f>IF(ISNUMBER('1 muestra'!D166),'1 muestra'!D166,"")</f>
        <v/>
      </c>
      <c r="E173" s="723" t="str">
        <f t="shared" si="26"/>
        <v/>
      </c>
      <c r="S173" t="s">
        <v>356</v>
      </c>
      <c r="U173" s="343">
        <f>SUM(U20:U171)</f>
        <v>45</v>
      </c>
      <c r="V173" s="343"/>
      <c r="W173" s="678">
        <f>IF(ISNUMBER(U173),U173/$U$173,"")</f>
        <v>1</v>
      </c>
      <c r="X173" s="343"/>
      <c r="Y173" s="343">
        <f>SUM(Y20:Y171)</f>
        <v>1399.1</v>
      </c>
      <c r="Z173" s="360">
        <f>SUM(Z20:Z171)</f>
        <v>44954.57</v>
      </c>
    </row>
    <row r="174" spans="2:26" x14ac:dyDescent="0.2">
      <c r="B174" s="699">
        <v>150</v>
      </c>
      <c r="C174" s="725" t="str">
        <f>IF(ISNUMBER('1 muestra'!C167),'1 muestra'!C167,"")</f>
        <v/>
      </c>
      <c r="D174" s="725" t="str">
        <f>IF(ISNUMBER('1 muestra'!D167),'1 muestra'!D167,"")</f>
        <v/>
      </c>
      <c r="E174" s="723" t="str">
        <f t="shared" si="26"/>
        <v/>
      </c>
      <c r="U174" s="57" t="s">
        <v>7</v>
      </c>
      <c r="V174" s="652"/>
      <c r="W174" s="73" t="s">
        <v>397</v>
      </c>
      <c r="X174" s="652"/>
      <c r="Y174" s="73" t="s">
        <v>398</v>
      </c>
      <c r="Z174" s="746" t="s">
        <v>399</v>
      </c>
    </row>
    <row r="175" spans="2:26" x14ac:dyDescent="0.2">
      <c r="C175" s="652"/>
      <c r="D175" s="652"/>
    </row>
    <row r="176" spans="2:26" x14ac:dyDescent="0.2">
      <c r="B176" t="s">
        <v>356</v>
      </c>
      <c r="C176" s="652"/>
      <c r="D176" s="343">
        <f>SUM(D23:D174)</f>
        <v>0</v>
      </c>
    </row>
    <row r="177" spans="1:30" x14ac:dyDescent="0.2">
      <c r="C177" s="652"/>
      <c r="D177" s="747" t="s">
        <v>7</v>
      </c>
    </row>
    <row r="178" spans="1:30" x14ac:dyDescent="0.2">
      <c r="C178" s="652"/>
      <c r="D178" s="652"/>
    </row>
    <row r="179" spans="1:30" s="652" customFormat="1" x14ac:dyDescent="0.2">
      <c r="A179"/>
      <c r="B179"/>
      <c r="H179" s="360"/>
      <c r="I179"/>
      <c r="J179"/>
      <c r="K179"/>
      <c r="L179"/>
      <c r="M179"/>
      <c r="N179"/>
      <c r="O179"/>
      <c r="P179"/>
      <c r="Q179"/>
      <c r="S179"/>
      <c r="T179"/>
      <c r="U179"/>
      <c r="V179"/>
      <c r="W179"/>
      <c r="X179"/>
      <c r="Y179"/>
      <c r="Z179"/>
      <c r="AA179"/>
      <c r="AB179"/>
      <c r="AC179"/>
      <c r="AD179"/>
    </row>
    <row r="180" spans="1:30" s="652" customFormat="1" x14ac:dyDescent="0.2">
      <c r="A180"/>
      <c r="B180"/>
      <c r="H180" s="360"/>
      <c r="I180"/>
      <c r="J180"/>
      <c r="K180"/>
      <c r="L180"/>
      <c r="M180"/>
      <c r="N180"/>
      <c r="O180"/>
      <c r="P180"/>
      <c r="Q180"/>
      <c r="S180"/>
      <c r="T180"/>
      <c r="U180"/>
      <c r="V180"/>
      <c r="W180"/>
      <c r="X180"/>
      <c r="Y180"/>
      <c r="Z180"/>
      <c r="AA180"/>
      <c r="AB180"/>
      <c r="AC180"/>
      <c r="AD180"/>
    </row>
    <row r="181" spans="1:30" s="652" customFormat="1" x14ac:dyDescent="0.2">
      <c r="A181"/>
      <c r="B181"/>
      <c r="H181" s="360"/>
      <c r="I181"/>
      <c r="J181"/>
      <c r="K181"/>
      <c r="L181"/>
      <c r="M181"/>
      <c r="N181"/>
      <c r="O181"/>
      <c r="P181"/>
      <c r="Q181"/>
      <c r="S181"/>
      <c r="T181"/>
      <c r="U181"/>
      <c r="V181"/>
      <c r="W181"/>
      <c r="X181"/>
      <c r="Y181"/>
      <c r="Z181"/>
      <c r="AA181"/>
      <c r="AB181"/>
      <c r="AC181"/>
      <c r="AD181"/>
    </row>
    <row r="182" spans="1:30" s="652" customFormat="1" x14ac:dyDescent="0.2">
      <c r="A182"/>
      <c r="B182"/>
      <c r="H182" s="360"/>
      <c r="I182"/>
      <c r="J182"/>
      <c r="K182"/>
      <c r="L182"/>
      <c r="M182"/>
      <c r="N182"/>
      <c r="O182"/>
      <c r="P182"/>
      <c r="Q182"/>
      <c r="S182"/>
      <c r="T182"/>
      <c r="U182"/>
      <c r="V182"/>
      <c r="W182"/>
      <c r="X182"/>
      <c r="Y182"/>
      <c r="Z182"/>
      <c r="AA182"/>
      <c r="AB182"/>
      <c r="AC182"/>
      <c r="AD182"/>
    </row>
    <row r="183" spans="1:30" s="652" customFormat="1" x14ac:dyDescent="0.2">
      <c r="A183"/>
      <c r="B183"/>
      <c r="H183" s="360"/>
      <c r="I183"/>
      <c r="J183"/>
      <c r="K183"/>
      <c r="L183"/>
      <c r="M183"/>
      <c r="N183"/>
      <c r="O183"/>
      <c r="P183"/>
      <c r="Q183"/>
      <c r="S183"/>
      <c r="T183"/>
      <c r="U183"/>
      <c r="V183"/>
      <c r="W183"/>
      <c r="X183"/>
      <c r="Y183"/>
      <c r="Z183"/>
      <c r="AA183"/>
      <c r="AB183"/>
      <c r="AC183"/>
      <c r="AD183"/>
    </row>
    <row r="184" spans="1:30" s="652" customFormat="1" x14ac:dyDescent="0.2">
      <c r="A184"/>
      <c r="B184"/>
      <c r="H184" s="360"/>
      <c r="I184"/>
      <c r="J184"/>
      <c r="K184"/>
      <c r="L184"/>
      <c r="M184"/>
      <c r="N184"/>
      <c r="O184"/>
      <c r="P184"/>
      <c r="Q184"/>
      <c r="S184"/>
      <c r="T184"/>
      <c r="U184"/>
      <c r="V184"/>
      <c r="W184"/>
      <c r="X184"/>
      <c r="Y184"/>
      <c r="Z184"/>
      <c r="AA184"/>
      <c r="AB184"/>
      <c r="AC184"/>
      <c r="AD184"/>
    </row>
    <row r="185" spans="1:30" s="652" customFormat="1" x14ac:dyDescent="0.2">
      <c r="A185"/>
      <c r="B185"/>
      <c r="H185" s="360"/>
      <c r="I185"/>
      <c r="J185"/>
      <c r="K185"/>
      <c r="L185"/>
      <c r="M185"/>
      <c r="N185"/>
      <c r="O185"/>
      <c r="P185"/>
      <c r="Q185"/>
      <c r="S185"/>
      <c r="T185"/>
      <c r="U185"/>
      <c r="V185"/>
      <c r="W185"/>
      <c r="X185"/>
      <c r="Y185"/>
      <c r="Z185"/>
      <c r="AA185"/>
      <c r="AB185"/>
      <c r="AC185"/>
      <c r="AD185"/>
    </row>
    <row r="186" spans="1:30" s="652" customFormat="1" x14ac:dyDescent="0.2">
      <c r="A186"/>
      <c r="B186"/>
      <c r="H186" s="360"/>
      <c r="I186"/>
      <c r="J186"/>
      <c r="K186"/>
      <c r="L186"/>
      <c r="M186"/>
      <c r="N186"/>
      <c r="O186"/>
      <c r="P186"/>
      <c r="Q186"/>
      <c r="S186"/>
      <c r="T186"/>
      <c r="U186"/>
      <c r="V186"/>
      <c r="W186"/>
      <c r="X186"/>
      <c r="Y186"/>
      <c r="Z186"/>
      <c r="AA186"/>
      <c r="AB186"/>
      <c r="AC186"/>
      <c r="AD186"/>
    </row>
    <row r="187" spans="1:30" s="652" customFormat="1" x14ac:dyDescent="0.2">
      <c r="A187"/>
      <c r="B187"/>
      <c r="H187" s="360"/>
      <c r="I187"/>
      <c r="J187"/>
      <c r="K187"/>
      <c r="L187"/>
      <c r="M187"/>
      <c r="N187"/>
      <c r="O187"/>
      <c r="P187"/>
      <c r="Q187"/>
      <c r="S187"/>
      <c r="T187"/>
      <c r="U187"/>
      <c r="V187"/>
      <c r="W187"/>
      <c r="X187"/>
      <c r="Y187"/>
      <c r="Z187"/>
      <c r="AA187"/>
      <c r="AB187"/>
      <c r="AC187"/>
      <c r="AD187"/>
    </row>
    <row r="188" spans="1:30" s="652" customFormat="1" x14ac:dyDescent="0.2">
      <c r="A188"/>
      <c r="B188"/>
      <c r="H188" s="360"/>
      <c r="I188"/>
      <c r="J188"/>
      <c r="K188"/>
      <c r="L188"/>
      <c r="M188"/>
      <c r="N188"/>
      <c r="O188"/>
      <c r="P188"/>
      <c r="Q188"/>
      <c r="S188"/>
      <c r="T188"/>
      <c r="U188"/>
      <c r="V188"/>
      <c r="W188"/>
      <c r="X188"/>
      <c r="Y188"/>
      <c r="Z188"/>
      <c r="AA188"/>
      <c r="AB188"/>
      <c r="AC188"/>
      <c r="AD188"/>
    </row>
    <row r="189" spans="1:30" s="652" customFormat="1" x14ac:dyDescent="0.2">
      <c r="A189"/>
      <c r="B189"/>
      <c r="H189" s="360"/>
      <c r="I189"/>
      <c r="J189"/>
      <c r="K189"/>
      <c r="L189"/>
      <c r="M189"/>
      <c r="N189"/>
      <c r="O189"/>
      <c r="P189"/>
      <c r="Q189"/>
      <c r="S189"/>
      <c r="T189"/>
      <c r="U189"/>
      <c r="V189"/>
      <c r="W189"/>
      <c r="X189"/>
      <c r="Y189"/>
      <c r="Z189"/>
      <c r="AA189"/>
      <c r="AB189"/>
      <c r="AC189"/>
      <c r="AD189"/>
    </row>
    <row r="190" spans="1:30" s="652" customFormat="1" x14ac:dyDescent="0.2">
      <c r="A190"/>
      <c r="B190"/>
      <c r="H190" s="360"/>
      <c r="I190"/>
      <c r="J190"/>
      <c r="K190"/>
      <c r="L190"/>
      <c r="M190"/>
      <c r="N190"/>
      <c r="O190"/>
      <c r="P190"/>
      <c r="Q190"/>
      <c r="S190"/>
      <c r="T190"/>
      <c r="U190"/>
      <c r="V190"/>
      <c r="W190"/>
      <c r="X190"/>
      <c r="Y190"/>
      <c r="Z190"/>
      <c r="AA190"/>
      <c r="AB190"/>
      <c r="AC190"/>
      <c r="AD190"/>
    </row>
    <row r="191" spans="1:30" s="652" customFormat="1" x14ac:dyDescent="0.2">
      <c r="A191"/>
      <c r="B191"/>
      <c r="H191" s="360"/>
      <c r="I191"/>
      <c r="J191"/>
      <c r="K191"/>
      <c r="L191"/>
      <c r="M191"/>
      <c r="N191"/>
      <c r="O191"/>
      <c r="P191"/>
      <c r="Q191"/>
      <c r="S191"/>
      <c r="T191"/>
      <c r="U191"/>
      <c r="V191"/>
      <c r="W191"/>
      <c r="X191"/>
      <c r="Y191"/>
      <c r="Z191"/>
      <c r="AA191"/>
      <c r="AB191"/>
      <c r="AC191"/>
      <c r="AD191"/>
    </row>
    <row r="192" spans="1:30" s="652" customFormat="1" x14ac:dyDescent="0.2">
      <c r="A192"/>
      <c r="B192"/>
      <c r="H192" s="360"/>
      <c r="I192"/>
      <c r="J192"/>
      <c r="K192"/>
      <c r="L192"/>
      <c r="M192"/>
      <c r="N192"/>
      <c r="O192"/>
      <c r="P192"/>
      <c r="Q192"/>
      <c r="S192"/>
      <c r="T192"/>
      <c r="U192"/>
      <c r="V192"/>
      <c r="W192"/>
      <c r="X192"/>
      <c r="Y192"/>
      <c r="Z192"/>
      <c r="AA192"/>
      <c r="AB192"/>
      <c r="AC192"/>
      <c r="AD192"/>
    </row>
    <row r="193" spans="1:30" s="652" customFormat="1" x14ac:dyDescent="0.2">
      <c r="A193"/>
      <c r="B193"/>
      <c r="H193" s="360"/>
      <c r="I193"/>
      <c r="J193"/>
      <c r="K193"/>
      <c r="L193"/>
      <c r="M193"/>
      <c r="N193"/>
      <c r="O193"/>
      <c r="P193"/>
      <c r="Q193"/>
      <c r="S193"/>
      <c r="T193"/>
      <c r="U193"/>
      <c r="V193"/>
      <c r="W193"/>
      <c r="X193"/>
      <c r="Y193"/>
      <c r="Z193"/>
      <c r="AA193"/>
      <c r="AB193"/>
      <c r="AC193"/>
      <c r="AD193"/>
    </row>
    <row r="194" spans="1:30" s="652" customFormat="1" x14ac:dyDescent="0.2">
      <c r="A194"/>
      <c r="B194"/>
      <c r="H194" s="360"/>
      <c r="I194"/>
      <c r="J194"/>
      <c r="K194"/>
      <c r="L194"/>
      <c r="M194"/>
      <c r="N194"/>
      <c r="O194"/>
      <c r="P194"/>
      <c r="Q194"/>
      <c r="S194"/>
      <c r="T194"/>
      <c r="U194"/>
      <c r="V194"/>
      <c r="W194"/>
      <c r="X194"/>
      <c r="Y194"/>
      <c r="Z194"/>
      <c r="AA194"/>
      <c r="AB194"/>
      <c r="AC194"/>
      <c r="AD194"/>
    </row>
    <row r="195" spans="1:30" s="652" customFormat="1" x14ac:dyDescent="0.2">
      <c r="A195"/>
      <c r="B195"/>
      <c r="H195" s="360"/>
      <c r="I195"/>
      <c r="J195"/>
      <c r="K195"/>
      <c r="L195"/>
      <c r="M195"/>
      <c r="N195"/>
      <c r="O195"/>
      <c r="P195"/>
      <c r="Q195"/>
      <c r="S195"/>
      <c r="T195"/>
      <c r="U195"/>
      <c r="V195"/>
      <c r="W195"/>
      <c r="X195"/>
      <c r="Y195"/>
      <c r="Z195"/>
      <c r="AA195"/>
      <c r="AB195"/>
      <c r="AC195"/>
      <c r="AD195"/>
    </row>
    <row r="196" spans="1:30" s="652" customFormat="1" x14ac:dyDescent="0.2">
      <c r="A196"/>
      <c r="B196"/>
      <c r="H196" s="360"/>
      <c r="I196"/>
      <c r="J196"/>
      <c r="K196"/>
      <c r="L196"/>
      <c r="M196"/>
      <c r="N196"/>
      <c r="O196"/>
      <c r="P196"/>
      <c r="Q196"/>
      <c r="S196"/>
      <c r="T196"/>
      <c r="U196"/>
      <c r="V196"/>
      <c r="W196"/>
      <c r="X196"/>
      <c r="Y196"/>
      <c r="Z196"/>
      <c r="AA196"/>
      <c r="AB196"/>
      <c r="AC196"/>
      <c r="AD196"/>
    </row>
    <row r="197" spans="1:30" s="652" customFormat="1" x14ac:dyDescent="0.2">
      <c r="A197"/>
      <c r="B197"/>
      <c r="H197" s="360"/>
      <c r="I197"/>
      <c r="J197"/>
      <c r="K197"/>
      <c r="L197"/>
      <c r="M197"/>
      <c r="N197"/>
      <c r="O197"/>
      <c r="P197"/>
      <c r="Q197"/>
      <c r="S197"/>
      <c r="T197"/>
      <c r="U197"/>
      <c r="V197"/>
      <c r="W197"/>
      <c r="X197"/>
      <c r="Y197"/>
      <c r="Z197"/>
      <c r="AA197"/>
      <c r="AB197"/>
      <c r="AC197"/>
      <c r="AD197"/>
    </row>
    <row r="198" spans="1:30" s="652" customFormat="1" x14ac:dyDescent="0.2">
      <c r="A198"/>
      <c r="B198"/>
      <c r="H198" s="360"/>
      <c r="I198"/>
      <c r="J198"/>
      <c r="K198"/>
      <c r="L198"/>
      <c r="M198"/>
      <c r="N198"/>
      <c r="O198"/>
      <c r="P198"/>
      <c r="Q198"/>
      <c r="S198"/>
      <c r="T198"/>
      <c r="U198"/>
      <c r="V198"/>
      <c r="W198"/>
      <c r="X198"/>
      <c r="Y198"/>
      <c r="Z198"/>
      <c r="AA198"/>
      <c r="AB198"/>
      <c r="AC198"/>
      <c r="AD198"/>
    </row>
    <row r="199" spans="1:30" s="652" customFormat="1" x14ac:dyDescent="0.2">
      <c r="A199"/>
      <c r="B199"/>
      <c r="H199" s="360"/>
      <c r="I199"/>
      <c r="J199"/>
      <c r="K199"/>
      <c r="L199"/>
      <c r="M199"/>
      <c r="N199"/>
      <c r="O199"/>
      <c r="P199"/>
      <c r="Q199"/>
      <c r="S199"/>
      <c r="T199"/>
      <c r="U199"/>
      <c r="V199"/>
      <c r="W199"/>
      <c r="X199"/>
      <c r="Y199"/>
      <c r="Z199"/>
      <c r="AA199"/>
      <c r="AB199"/>
      <c r="AC199"/>
      <c r="AD199"/>
    </row>
    <row r="200" spans="1:30" s="652" customFormat="1" x14ac:dyDescent="0.2">
      <c r="A200"/>
      <c r="B200"/>
      <c r="H200" s="360"/>
      <c r="I200"/>
      <c r="J200"/>
      <c r="K200"/>
      <c r="L200"/>
      <c r="M200"/>
      <c r="N200"/>
      <c r="O200"/>
      <c r="P200"/>
      <c r="Q200"/>
      <c r="S200"/>
      <c r="T200"/>
      <c r="U200"/>
      <c r="V200"/>
      <c r="W200"/>
      <c r="X200"/>
      <c r="Y200"/>
      <c r="Z200"/>
      <c r="AA200"/>
      <c r="AB200"/>
      <c r="AC200"/>
      <c r="AD200"/>
    </row>
  </sheetData>
  <sheetProtection formatCells="0" formatColumns="0"/>
  <mergeCells count="6">
    <mergeCell ref="C19:G19"/>
    <mergeCell ref="C10:G10"/>
    <mergeCell ref="D14:G14"/>
    <mergeCell ref="C15:G15"/>
    <mergeCell ref="C17:D17"/>
    <mergeCell ref="C18:F18"/>
  </mergeCells>
  <conditionalFormatting sqref="C15:G15">
    <cfRule type="expression" dxfId="11" priority="1" stopIfTrue="1">
      <formula>$E$12=1</formula>
    </cfRule>
  </conditionalFormatting>
  <conditionalFormatting sqref="E12">
    <cfRule type="expression" dxfId="10" priority="2" stopIfTrue="1">
      <formula>AND(E12&lt;&gt;1,E12&lt;&gt;2)</formula>
    </cfRule>
  </conditionalFormatting>
  <conditionalFormatting sqref="G18">
    <cfRule type="expression" dxfId="9" priority="3" stopIfTrue="1">
      <formula>AND(G18&lt;&gt;2,G18&lt;&gt;1)</formula>
    </cfRule>
  </conditionalFormatting>
  <conditionalFormatting sqref="C13 F12">
    <cfRule type="expression" dxfId="8" priority="4" stopIfTrue="1">
      <formula>AND(C12&lt;&gt;1,C12&lt;&gt;2)</formula>
    </cfRule>
  </conditionalFormatting>
  <conditionalFormatting sqref="C16:D17 E16:G16">
    <cfRule type="expression" dxfId="7" priority="5" stopIfTrue="1">
      <formula>$E$12=1</formula>
    </cfRule>
  </conditionalFormatting>
  <conditionalFormatting sqref="C19:G20">
    <cfRule type="expression" dxfId="6" priority="6" stopIfTrue="1">
      <formula>$E$12=2</formula>
    </cfRule>
  </conditionalFormatting>
  <conditionalFormatting sqref="B22:B174 C22">
    <cfRule type="expression" dxfId="5" priority="7" stopIfTrue="1">
      <formula>$E$12=2</formula>
    </cfRule>
  </conditionalFormatting>
  <conditionalFormatting sqref="D22">
    <cfRule type="expression" dxfId="4" priority="8" stopIfTrue="1">
      <formula>"Y($F$6=2;$U$12=1)"</formula>
    </cfRule>
  </conditionalFormatting>
  <conditionalFormatting sqref="C23:D174">
    <cfRule type="expression" dxfId="3" priority="9" stopIfTrue="1">
      <formula>$E$12=2</formula>
    </cfRule>
  </conditionalFormatting>
  <conditionalFormatting sqref="E17:G17">
    <cfRule type="expression" dxfId="2" priority="10" stopIfTrue="1">
      <formula>$E$12=1</formula>
    </cfRule>
  </conditionalFormatting>
  <conditionalFormatting sqref="B15">
    <cfRule type="expression" dxfId="1" priority="11" stopIfTrue="1">
      <formula>$E$12=1</formula>
    </cfRule>
  </conditionalFormatting>
  <conditionalFormatting sqref="B19">
    <cfRule type="expression" dxfId="0" priority="12" stopIfTrue="1">
      <formula>$E$12=2</formula>
    </cfRule>
  </conditionalFormatting>
  <hyperlinks>
    <hyperlink ref="J63" r:id="rId1" display="Resúmenes"/>
  </hyperlinks>
  <pageMargins left="0.75" right="0.75" top="1" bottom="1" header="0" footer="0"/>
  <pageSetup paperSize="9" orientation="portrait" r:id="rId2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0"/>
  <sheetViews>
    <sheetView showGridLines="0" zoomScale="70" zoomScaleNormal="70" workbookViewId="0">
      <selection activeCell="V7" sqref="V7:Z39"/>
    </sheetView>
  </sheetViews>
  <sheetFormatPr baseColWidth="10" defaultRowHeight="12.75" x14ac:dyDescent="0.2"/>
  <cols>
    <col min="1" max="1" width="6.28515625" customWidth="1"/>
    <col min="2" max="2" width="6.7109375" customWidth="1"/>
    <col min="3" max="3" width="15.7109375" customWidth="1"/>
    <col min="4" max="4" width="40.5703125" customWidth="1"/>
    <col min="5" max="5" width="19.42578125" style="436" customWidth="1"/>
    <col min="6" max="6" width="16.7109375" customWidth="1"/>
    <col min="7" max="7" width="18.5703125" customWidth="1"/>
    <col min="8" max="8" width="12.28515625" bestFit="1" customWidth="1"/>
    <col min="9" max="9" width="10.140625" bestFit="1" customWidth="1"/>
    <col min="10" max="10" width="12.7109375" bestFit="1" customWidth="1"/>
  </cols>
  <sheetData>
    <row r="1" spans="1:10" ht="15.75" x14ac:dyDescent="0.25">
      <c r="A1" s="435" t="s">
        <v>164</v>
      </c>
    </row>
    <row r="2" spans="1:10" ht="15.75" x14ac:dyDescent="0.25">
      <c r="A2" s="437"/>
      <c r="B2" s="180"/>
      <c r="C2" s="180"/>
      <c r="D2" s="180"/>
    </row>
    <row r="3" spans="1:10" ht="15.75" x14ac:dyDescent="0.25">
      <c r="A3" s="435"/>
      <c r="B3" s="279">
        <v>1</v>
      </c>
      <c r="C3" t="str">
        <f>C31</f>
        <v>Variable, muestras e hipótesis</v>
      </c>
    </row>
    <row r="4" spans="1:10" ht="15.75" x14ac:dyDescent="0.25">
      <c r="A4" s="435"/>
      <c r="B4" s="279">
        <v>1</v>
      </c>
      <c r="C4" t="str">
        <f>C42</f>
        <v>Descriptiva</v>
      </c>
    </row>
    <row r="5" spans="1:10" ht="15.75" x14ac:dyDescent="0.25">
      <c r="A5" s="435"/>
      <c r="B5" s="279">
        <v>1</v>
      </c>
      <c r="C5" t="str">
        <f>C44</f>
        <v>Test</v>
      </c>
    </row>
    <row r="6" spans="1:10" ht="15.75" x14ac:dyDescent="0.25">
      <c r="A6" s="435"/>
      <c r="B6" s="279">
        <v>1</v>
      </c>
      <c r="C6" t="str">
        <f>C48</f>
        <v>Efecto</v>
      </c>
    </row>
    <row r="7" spans="1:10" ht="15.75" x14ac:dyDescent="0.25">
      <c r="A7" s="435"/>
      <c r="B7" s="288">
        <v>0</v>
      </c>
      <c r="C7" t="str">
        <f>C51</f>
        <v xml:space="preserve">Descripción de cada muestra: </v>
      </c>
    </row>
    <row r="8" spans="1:10" ht="15.75" x14ac:dyDescent="0.25">
      <c r="A8" s="435"/>
      <c r="C8" s="438" t="s">
        <v>196</v>
      </c>
    </row>
    <row r="9" spans="1:10" ht="15.75" x14ac:dyDescent="0.25">
      <c r="A9" s="435"/>
      <c r="C9" s="361" t="s">
        <v>6</v>
      </c>
      <c r="D9" s="439">
        <v>2</v>
      </c>
    </row>
    <row r="10" spans="1:10" ht="15.75" x14ac:dyDescent="0.25">
      <c r="A10" s="435"/>
      <c r="B10" s="180"/>
      <c r="C10" s="306" t="s">
        <v>197</v>
      </c>
      <c r="D10" s="439">
        <v>2</v>
      </c>
    </row>
    <row r="11" spans="1:10" ht="15.75" x14ac:dyDescent="0.25">
      <c r="A11" s="435"/>
      <c r="B11" s="360"/>
      <c r="G11" s="440"/>
    </row>
    <row r="13" spans="1:10" ht="12.75" customHeight="1" x14ac:dyDescent="0.2">
      <c r="B13" s="835" t="str">
        <f>D58</f>
        <v xml:space="preserve">Variable X = Fuerza. µ1 = nivel medio de Fuerza en pretest, µ2 = nivel medio de Fuerza en postest. Hipótesis: H0: µ1 = µ2 (el nivel medio de Fuerza no varía de pretest a postest, δ=µ1-µ2=0), H1: µ1 ≠ µ2 (el nivel medio de Fuerza cambia entre pretest y postest, δ=µ1-µ2≠0). Diseño: dos muestras relacionadas, n=10. Diferencia observada pretest-postest: m±d.t.= -0,06±3,10 Suponiendo que la diferencia tiene distribución Normal, Test de Student: texp=2,055 (9 g.l.); P=0,070 (Indicios de significación, 0,05&lt;P&lt;0,15). Efecto a detectar: δ=0,05 con una potencia del 85%, para un error de tipo-I α=0,05. IC2β(δ)=(-0,097, -0,029). Decisión por Ho no fiable, no se dispone de una potencia del 85%. </v>
      </c>
      <c r="C13" s="835"/>
      <c r="D13" s="835"/>
      <c r="E13" s="835"/>
      <c r="F13" s="835"/>
      <c r="G13" s="835"/>
      <c r="H13" s="835"/>
      <c r="I13" s="835"/>
      <c r="J13" s="835"/>
    </row>
    <row r="14" spans="1:10" x14ac:dyDescent="0.2">
      <c r="B14" s="835"/>
      <c r="C14" s="835"/>
      <c r="D14" s="835"/>
      <c r="E14" s="835"/>
      <c r="F14" s="835"/>
      <c r="G14" s="835"/>
      <c r="H14" s="835"/>
      <c r="I14" s="835"/>
      <c r="J14" s="835"/>
    </row>
    <row r="15" spans="1:10" x14ac:dyDescent="0.2">
      <c r="B15" s="835"/>
      <c r="C15" s="835"/>
      <c r="D15" s="835"/>
      <c r="E15" s="835"/>
      <c r="F15" s="835"/>
      <c r="G15" s="835"/>
      <c r="H15" s="835"/>
      <c r="I15" s="835"/>
      <c r="J15" s="835"/>
    </row>
    <row r="16" spans="1:10" x14ac:dyDescent="0.2">
      <c r="B16" s="835"/>
      <c r="C16" s="835"/>
      <c r="D16" s="835"/>
      <c r="E16" s="835"/>
      <c r="F16" s="835"/>
      <c r="G16" s="835"/>
      <c r="H16" s="835"/>
      <c r="I16" s="835"/>
      <c r="J16" s="835"/>
    </row>
    <row r="17" spans="1:13" x14ac:dyDescent="0.2">
      <c r="B17" s="835"/>
      <c r="C17" s="835"/>
      <c r="D17" s="835"/>
      <c r="E17" s="835"/>
      <c r="F17" s="835"/>
      <c r="G17" s="835"/>
      <c r="H17" s="835"/>
      <c r="I17" s="835"/>
      <c r="J17" s="835"/>
    </row>
    <row r="18" spans="1:13" x14ac:dyDescent="0.2">
      <c r="B18" s="835"/>
      <c r="C18" s="835"/>
      <c r="D18" s="835"/>
      <c r="E18" s="835"/>
      <c r="F18" s="835"/>
      <c r="G18" s="835"/>
      <c r="H18" s="835"/>
      <c r="I18" s="835"/>
      <c r="J18" s="835"/>
    </row>
    <row r="19" spans="1:13" x14ac:dyDescent="0.2">
      <c r="B19" s="835"/>
      <c r="C19" s="835"/>
      <c r="D19" s="835"/>
      <c r="E19" s="835"/>
      <c r="F19" s="835"/>
      <c r="G19" s="835"/>
      <c r="H19" s="835"/>
      <c r="I19" s="835"/>
      <c r="J19" s="835"/>
    </row>
    <row r="20" spans="1:13" x14ac:dyDescent="0.2">
      <c r="B20" s="835"/>
      <c r="C20" s="835"/>
      <c r="D20" s="835"/>
      <c r="E20" s="835"/>
      <c r="F20" s="835"/>
      <c r="G20" s="835"/>
      <c r="H20" s="835"/>
      <c r="I20" s="835"/>
      <c r="J20" s="835"/>
    </row>
    <row r="21" spans="1:13" x14ac:dyDescent="0.2">
      <c r="B21" s="835"/>
      <c r="C21" s="835"/>
      <c r="D21" s="835"/>
      <c r="E21" s="835"/>
      <c r="F21" s="835"/>
      <c r="G21" s="835"/>
      <c r="H21" s="835"/>
      <c r="I21" s="835"/>
      <c r="J21" s="835"/>
    </row>
    <row r="22" spans="1:13" x14ac:dyDescent="0.2">
      <c r="B22" s="835"/>
      <c r="C22" s="835"/>
      <c r="D22" s="835"/>
      <c r="E22" s="835"/>
      <c r="F22" s="835"/>
      <c r="G22" s="835"/>
      <c r="H22" s="835"/>
      <c r="I22" s="835"/>
      <c r="J22" s="835"/>
    </row>
    <row r="23" spans="1:13" x14ac:dyDescent="0.2">
      <c r="B23" s="835"/>
      <c r="C23" s="835"/>
      <c r="D23" s="835"/>
      <c r="E23" s="835"/>
      <c r="F23" s="835"/>
      <c r="G23" s="835"/>
      <c r="H23" s="835"/>
      <c r="I23" s="835"/>
      <c r="J23" s="835"/>
    </row>
    <row r="24" spans="1:13" x14ac:dyDescent="0.2">
      <c r="B24" s="835"/>
      <c r="C24" s="835"/>
      <c r="D24" s="835"/>
      <c r="E24" s="835"/>
      <c r="F24" s="835"/>
      <c r="G24" s="835"/>
      <c r="H24" s="835"/>
      <c r="I24" s="835"/>
      <c r="J24" s="835"/>
    </row>
    <row r="25" spans="1:13" x14ac:dyDescent="0.2">
      <c r="B25" s="835"/>
      <c r="C25" s="835"/>
      <c r="D25" s="835"/>
      <c r="E25" s="835"/>
      <c r="F25" s="835"/>
      <c r="G25" s="835"/>
      <c r="H25" s="835"/>
      <c r="I25" s="835"/>
      <c r="J25" s="835"/>
    </row>
    <row r="26" spans="1:13" x14ac:dyDescent="0.2">
      <c r="C26" s="280"/>
      <c r="D26" s="280"/>
      <c r="E26" s="280"/>
      <c r="F26" s="280"/>
      <c r="G26" s="280"/>
      <c r="H26" s="280"/>
      <c r="I26" s="280"/>
      <c r="J26" s="280"/>
    </row>
    <row r="27" spans="1:13" x14ac:dyDescent="0.2">
      <c r="C27" s="280"/>
      <c r="D27" s="280"/>
      <c r="E27" s="280"/>
      <c r="F27" s="280"/>
      <c r="G27" s="280"/>
      <c r="H27" s="280"/>
      <c r="I27" s="280"/>
      <c r="J27" s="280"/>
    </row>
    <row r="28" spans="1:13" hidden="1" x14ac:dyDescent="0.2">
      <c r="C28" s="280"/>
      <c r="D28" s="280"/>
      <c r="E28" s="280"/>
      <c r="F28" s="280"/>
      <c r="G28" s="280"/>
      <c r="H28" s="280"/>
      <c r="I28" s="280"/>
      <c r="J28" s="280"/>
    </row>
    <row r="29" spans="1:13" hidden="1" x14ac:dyDescent="0.2">
      <c r="B29" s="417" t="s">
        <v>198</v>
      </c>
    </row>
    <row r="30" spans="1:13" s="360" customFormat="1" hidden="1" x14ac:dyDescent="0.2">
      <c r="A30" s="894"/>
      <c r="B30" s="441" t="s">
        <v>127</v>
      </c>
      <c r="C30" s="442" t="s">
        <v>128</v>
      </c>
      <c r="D30" s="443" t="s">
        <v>129</v>
      </c>
      <c r="E30" s="442" t="s">
        <v>130</v>
      </c>
      <c r="F30" s="444" t="s">
        <v>135</v>
      </c>
      <c r="G30" s="444" t="s">
        <v>142</v>
      </c>
      <c r="H30" s="444" t="s">
        <v>143</v>
      </c>
      <c r="I30" s="445" t="str">
        <f>"m"&amp;mm&amp;"d.t.= "</f>
        <v xml:space="preserve">m±d.t.= </v>
      </c>
      <c r="J30" s="442" t="s">
        <v>174</v>
      </c>
      <c r="K30" s="443" t="s">
        <v>175</v>
      </c>
      <c r="L30" s="445" t="str">
        <f>J30&amp;"1"</f>
        <v>µ1</v>
      </c>
      <c r="M30" s="445" t="str">
        <f>J30&amp;"2"</f>
        <v>µ2</v>
      </c>
    </row>
    <row r="31" spans="1:13" s="360" customFormat="1" hidden="1" x14ac:dyDescent="0.2">
      <c r="A31" s="894"/>
      <c r="B31" s="289">
        <f>B3</f>
        <v>1</v>
      </c>
      <c r="C31" s="417" t="s">
        <v>199</v>
      </c>
      <c r="D31" s="446" t="str">
        <f>'!1'!C6</f>
        <v>Fuerza</v>
      </c>
      <c r="E31" s="447" t="str">
        <f>IF('!1'!C7="","",'!1'!C7)</f>
        <v/>
      </c>
      <c r="F31" s="448" t="str">
        <f>TRIM('!1'!D10)</f>
        <v>pretest</v>
      </c>
      <c r="G31" s="448" t="str">
        <f>IF('!1'!O9=1,RMA!F31&amp;"-"&amp;F32,F32&amp;"-"&amp;F31)</f>
        <v>pretest-postest</v>
      </c>
      <c r="H31" s="449" t="str">
        <f>"n="&amp;'2 muestras relacionadas'!L7</f>
        <v>n=10</v>
      </c>
    </row>
    <row r="32" spans="1:13" s="360" customFormat="1" hidden="1" x14ac:dyDescent="0.2">
      <c r="A32" s="894"/>
      <c r="E32" s="450" t="s">
        <v>200</v>
      </c>
      <c r="F32" s="448" t="str">
        <f>TRIM('!1'!D11)</f>
        <v>postest</v>
      </c>
    </row>
    <row r="33" spans="1:15" ht="13.5" hidden="1" thickBot="1" x14ac:dyDescent="0.25">
      <c r="A33" s="894"/>
      <c r="C33" s="451" t="s">
        <v>201</v>
      </c>
      <c r="D33" s="452">
        <f>'!1'!O9</f>
        <v>1</v>
      </c>
      <c r="E33" s="453" t="str">
        <f>IF(D33=1,L30&amp;"-"&amp;M30,M30&amp;"-"&amp;L30)</f>
        <v>µ1-µ2</v>
      </c>
      <c r="F33" s="454" t="str">
        <f>E30&amp;"="&amp;E33</f>
        <v>δ=µ1-µ2</v>
      </c>
      <c r="G33" s="453"/>
      <c r="H33" s="453"/>
      <c r="I33" s="455"/>
      <c r="J33" s="360"/>
      <c r="K33" s="360"/>
      <c r="L33" s="456"/>
      <c r="M33" s="457"/>
    </row>
    <row r="34" spans="1:15" hidden="1" x14ac:dyDescent="0.2">
      <c r="A34" s="894"/>
      <c r="C34" s="26" t="s">
        <v>202</v>
      </c>
      <c r="D34" s="343" t="str">
        <f>"Variable X = "&amp;D31&amp;IF(E31="",""," ("&amp;E31&amp;")")&amp;". "</f>
        <v xml:space="preserve">Variable X = Fuerza. </v>
      </c>
      <c r="E34"/>
      <c r="F34" s="458"/>
      <c r="G34" s="360"/>
      <c r="H34" s="360"/>
      <c r="I34" s="457"/>
      <c r="J34" s="360"/>
      <c r="K34" s="360"/>
      <c r="L34" s="456"/>
      <c r="M34" s="457"/>
    </row>
    <row r="35" spans="1:15" hidden="1" x14ac:dyDescent="0.2">
      <c r="A35" s="894"/>
      <c r="D35" t="str">
        <f>L30&amp;" = nivel medio de "&amp; D31&amp;" en "&amp;F31&amp;", "&amp;M30&amp;" = nivel medio de "&amp;D31&amp;" en "&amp;F32&amp;". "</f>
        <v xml:space="preserve">µ1 = nivel medio de Fuerza en pretest, µ2 = nivel medio de Fuerza en postest. </v>
      </c>
      <c r="E35"/>
      <c r="F35" s="458"/>
      <c r="G35" s="360"/>
      <c r="H35" s="360"/>
      <c r="I35" s="457"/>
      <c r="J35" s="360"/>
      <c r="K35" s="360"/>
      <c r="L35" s="456"/>
      <c r="M35" s="457"/>
    </row>
    <row r="36" spans="1:15" hidden="1" x14ac:dyDescent="0.2">
      <c r="A36" s="894"/>
      <c r="D36" s="343" t="str">
        <f>"H0: "&amp;L30&amp;" = "&amp;M30</f>
        <v>H0: µ1 = µ2</v>
      </c>
      <c r="E36" t="str">
        <f>"el nivel medio de "&amp;D31&amp;" no varía de "&amp;F31&amp;" a "&amp;F32&amp;", "&amp;F33&amp;"=0"</f>
        <v>el nivel medio de Fuerza no varía de pretest a postest, δ=µ1-µ2=0</v>
      </c>
      <c r="F36" s="458"/>
      <c r="G36" s="360"/>
      <c r="H36" s="360"/>
      <c r="I36" s="457"/>
      <c r="J36" s="360"/>
      <c r="K36" s="360"/>
      <c r="L36" s="456"/>
      <c r="M36" s="457"/>
    </row>
    <row r="37" spans="1:15" hidden="1" x14ac:dyDescent="0.2">
      <c r="A37" s="894"/>
      <c r="D37" s="343" t="str">
        <f>"H1: "&amp;L30&amp;" "&amp;K30&amp;" "&amp;M30</f>
        <v>H1: µ1 ≠ µ2</v>
      </c>
      <c r="E37" t="str">
        <f>"el nivel medio de "&amp;D31&amp;" cambia entre "&amp;F31&amp;" y "&amp;F32&amp;", "&amp;F33&amp;K30&amp;"0"</f>
        <v>el nivel medio de Fuerza cambia entre pretest y postest, δ=µ1-µ2≠0</v>
      </c>
      <c r="F37" s="458"/>
      <c r="G37" s="360"/>
      <c r="H37" s="360"/>
      <c r="I37" s="457"/>
      <c r="J37" s="360"/>
      <c r="K37" s="360"/>
      <c r="L37" s="456"/>
      <c r="M37" s="457"/>
    </row>
    <row r="38" spans="1:15" hidden="1" x14ac:dyDescent="0.2">
      <c r="A38" s="894"/>
      <c r="B38" s="360"/>
      <c r="D38" s="343" t="str">
        <f>D36&amp;" ("&amp;E36&amp;"), "&amp;D37&amp;" ("&amp;E37&amp;"). "</f>
        <v xml:space="preserve">H0: µ1 = µ2 (el nivel medio de Fuerza no varía de pretest a postest, δ=µ1-µ2=0), H1: µ1 ≠ µ2 (el nivel medio de Fuerza cambia entre pretest y postest, δ=µ1-µ2≠0). </v>
      </c>
      <c r="E38"/>
      <c r="F38" s="458"/>
      <c r="G38" s="360"/>
      <c r="H38" s="360"/>
      <c r="I38" s="457"/>
      <c r="J38" s="360"/>
      <c r="K38" s="360"/>
      <c r="L38" s="456"/>
      <c r="M38" s="457"/>
    </row>
    <row r="39" spans="1:15" hidden="1" x14ac:dyDescent="0.2">
      <c r="A39" s="894"/>
      <c r="B39" s="417"/>
      <c r="D39" s="459" t="str">
        <f>IF(B31=1,D34&amp;D35&amp;C34&amp;D38,"")</f>
        <v xml:space="preserve">Variable X = Fuerza. µ1 = nivel medio de Fuerza en pretest, µ2 = nivel medio de Fuerza en postest. Hipótesis: H0: µ1 = µ2 (el nivel medio de Fuerza no varía de pretest a postest, δ=µ1-µ2=0), H1: µ1 ≠ µ2 (el nivel medio de Fuerza cambia entre pretest y postest, δ=µ1-µ2≠0). </v>
      </c>
      <c r="E39"/>
      <c r="F39" s="458"/>
      <c r="G39" s="360"/>
      <c r="H39" s="360"/>
      <c r="I39" s="457"/>
      <c r="J39" s="360"/>
      <c r="K39" s="360"/>
      <c r="L39" s="456"/>
      <c r="M39" s="457"/>
    </row>
    <row r="40" spans="1:15" hidden="1" x14ac:dyDescent="0.2">
      <c r="A40" s="894"/>
      <c r="B40" s="460">
        <f>B3</f>
        <v>1</v>
      </c>
      <c r="D40" s="425" t="str">
        <f>"Diseño: dos muestras relacionadas, "&amp;H31&amp;". "</f>
        <v xml:space="preserve">Diseño: dos muestras relacionadas, n=10. </v>
      </c>
      <c r="F40" s="26"/>
      <c r="G40" s="26" t="str">
        <f>IF(B40,D40,"")</f>
        <v xml:space="preserve">Diseño: dos muestras relacionadas, n=10. </v>
      </c>
      <c r="H40" s="361"/>
      <c r="I40" s="457"/>
      <c r="L40" s="456"/>
      <c r="M40" s="161"/>
    </row>
    <row r="41" spans="1:15" hidden="1" x14ac:dyDescent="0.2">
      <c r="A41" s="894"/>
      <c r="B41" s="461">
        <f>B40</f>
        <v>1</v>
      </c>
      <c r="C41" s="180"/>
      <c r="D41" s="462" t="str">
        <f>" (observaciones "&amp;F31&amp;" / "&amp;F32&amp;")"</f>
        <v xml:space="preserve"> (observaciones pretest / postest)</v>
      </c>
      <c r="E41" s="462"/>
      <c r="F41" s="462"/>
      <c r="G41" s="306"/>
      <c r="H41" s="306"/>
      <c r="I41" s="253"/>
      <c r="J41" s="180"/>
      <c r="K41" s="180"/>
      <c r="L41" s="463"/>
      <c r="M41" s="253"/>
      <c r="N41" s="180"/>
    </row>
    <row r="42" spans="1:15" hidden="1" x14ac:dyDescent="0.2">
      <c r="A42" s="894"/>
      <c r="B42" s="464">
        <f>B4</f>
        <v>1</v>
      </c>
      <c r="C42" s="179" t="s">
        <v>203</v>
      </c>
      <c r="D42" s="465" t="str">
        <f>"Diferencia observada "&amp;G31&amp;": "&amp;I30&amp;TEXT('!1'!M14,RMA!G42&amp;mm&amp;TEXT('!1'!N14,RMA!H42))&amp;" "&amp;E31</f>
        <v xml:space="preserve">Diferencia observada pretest-postest: m±d.t.= -0,06±3,10 </v>
      </c>
      <c r="F42" s="161"/>
      <c r="G42" s="466" t="str">
        <f>"########0"&amp;IF($D$9&gt;0,","&amp;REPT("0",$D$9),"")</f>
        <v>########0,00</v>
      </c>
      <c r="H42" s="466" t="str">
        <f>"########0"&amp;IF($D$10&gt;0,","&amp;REPT("0",$D$10),"")</f>
        <v>########0,00</v>
      </c>
      <c r="I42" s="161"/>
      <c r="J42" s="360"/>
      <c r="K42" s="360"/>
      <c r="L42" s="456"/>
      <c r="M42" s="457"/>
    </row>
    <row r="43" spans="1:15" hidden="1" x14ac:dyDescent="0.2">
      <c r="A43" s="894"/>
      <c r="D43" s="167" t="str">
        <f>IF(B42,D42,"")</f>
        <v xml:space="preserve">Diferencia observada pretest-postest: m±d.t.= -0,06±3,10 </v>
      </c>
    </row>
    <row r="44" spans="1:15" hidden="1" x14ac:dyDescent="0.2">
      <c r="A44" s="894"/>
      <c r="B44" s="289">
        <f>B5</f>
        <v>1</v>
      </c>
      <c r="C44" s="8" t="s">
        <v>204</v>
      </c>
    </row>
    <row r="45" spans="1:15" hidden="1" x14ac:dyDescent="0.2">
      <c r="A45" s="894"/>
      <c r="D45" s="467" t="s">
        <v>205</v>
      </c>
      <c r="E45" s="161" t="str">
        <f>IF(B44,D45&amp;", ","")</f>
        <v xml:space="preserve">Suponiendo que la diferencia tiene distribución Normal, </v>
      </c>
      <c r="F45" s="161"/>
      <c r="G45" s="466" t="str">
        <f>"########0"&amp;IF($D$9&gt;0,","&amp;REPT("0",$D$9),"")</f>
        <v>########0,00</v>
      </c>
      <c r="H45" s="466" t="str">
        <f>"########0"&amp;IF($D$10&gt;0,","&amp;REPT("0",$D$10),"")</f>
        <v>########0,00</v>
      </c>
      <c r="J45" s="161">
        <v>0</v>
      </c>
      <c r="K45" s="468" t="str">
        <f>"No significativo, P&gt;"&amp;F30&amp;"=0,05"</f>
        <v>No significativo, P&gt;α=0,05</v>
      </c>
      <c r="O45" s="469" t="str">
        <f>"Decisión por Ho fiable, se dispone de una potencia del "&amp;'!1'!M34*100&amp;"%. "</f>
        <v xml:space="preserve">Decisión por Ho fiable, se dispone de una potencia del 85%. </v>
      </c>
    </row>
    <row r="46" spans="1:15" hidden="1" x14ac:dyDescent="0.2">
      <c r="A46" s="894"/>
      <c r="B46" s="470">
        <f>B44</f>
        <v>1</v>
      </c>
      <c r="D46" s="467" t="str">
        <f>'!1'!J29&amp;": texp="&amp;TEXT('!1'!M29,RMA!F46)&amp;" ("&amp;'!1'!L14-1&amp;" g.l.); "&amp;G46&amp;" ("&amp;VLOOKUP(H46,J45:K47,2)&amp;"). "</f>
        <v xml:space="preserve">Test de Student: texp=2,055 (9 g.l.); P=0,070 (Indicios de significación, 0,05&lt;P&lt;0,15). </v>
      </c>
      <c r="E46" s="161" t="str">
        <f>IF(B46,D46,"")</f>
        <v xml:space="preserve">Test de Student: texp=2,055 (9 g.l.); P=0,070 (Indicios de significación, 0,05&lt;P&lt;0,15). </v>
      </c>
      <c r="F46" s="252" t="s">
        <v>206</v>
      </c>
      <c r="G46" s="242" t="str">
        <f>IF('2 muestras relacionadas'!N24&lt;0.001,"P&lt;0.001","P="&amp;TEXT('2 muestras relacionadas'!N24,"0,000"))</f>
        <v>P=0,070</v>
      </c>
      <c r="H46" s="471">
        <f>IF('!1'!N29&lt;0.05,2,IF('!1'!N29&lt;0.15,1,0))</f>
        <v>1</v>
      </c>
      <c r="I46" s="472" t="s">
        <v>207</v>
      </c>
      <c r="J46" s="161">
        <v>1</v>
      </c>
      <c r="K46" s="468" t="s">
        <v>208</v>
      </c>
      <c r="O46" s="473" t="str">
        <f>"Decisión por Ho no fiable, no se dispone de una potencia del "&amp;'!1'!M34*100&amp;"%. "</f>
        <v xml:space="preserve">Decisión por Ho no fiable, no se dispone de una potencia del 85%. </v>
      </c>
    </row>
    <row r="47" spans="1:15" hidden="1" x14ac:dyDescent="0.2">
      <c r="A47" s="894"/>
      <c r="B47" s="474">
        <f>IF(H46=2,B46,0)</f>
        <v>0</v>
      </c>
      <c r="C47" s="180"/>
      <c r="D47" s="449" t="str">
        <f>"Como la diferencia media es m="&amp;TEXT('!1'!M14,RMA!G42)&amp;'!1'!U13&amp;"0, se observa  "&amp;TRIM('!1'!U15)&amp;". "</f>
        <v xml:space="preserve">Como la diferencia media es m=-0,06&lt; 0, se observa  pretest &lt; postest. </v>
      </c>
      <c r="E47" s="253" t="str">
        <f>IF(B47,D47,"")</f>
        <v/>
      </c>
      <c r="F47" s="264"/>
      <c r="G47" s="244" t="str">
        <f>G45</f>
        <v>########0,00</v>
      </c>
      <c r="H47" s="475"/>
      <c r="I47" s="476"/>
      <c r="J47" s="253">
        <v>2</v>
      </c>
      <c r="K47" s="477" t="str">
        <f>"Significativo para P&lt;"&amp;F30&amp;"=0,05"</f>
        <v>Significativo para P&lt;α=0,05</v>
      </c>
      <c r="O47" s="469" t="s">
        <v>209</v>
      </c>
    </row>
    <row r="48" spans="1:15" hidden="1" x14ac:dyDescent="0.2">
      <c r="A48" s="894"/>
      <c r="B48" s="289">
        <f>B6</f>
        <v>1</v>
      </c>
      <c r="C48" s="8" t="s">
        <v>141</v>
      </c>
      <c r="D48" s="26" t="str">
        <f>"Efecto a detectar: "&amp;E30&amp;"="&amp;TEXT('!1'!M35,"###0,0##")&amp; " "</f>
        <v xml:space="preserve">Efecto a detectar: δ=0,05 </v>
      </c>
      <c r="E48" s="161" t="str">
        <f>IF(B48,D48,"")</f>
        <v xml:space="preserve">Efecto a detectar: δ=0,05 </v>
      </c>
      <c r="F48" s="436"/>
      <c r="O48" s="473" t="s">
        <v>210</v>
      </c>
    </row>
    <row r="49" spans="1:15" hidden="1" x14ac:dyDescent="0.2">
      <c r="A49" s="894"/>
      <c r="B49" s="8"/>
      <c r="C49" s="470">
        <f>B48</f>
        <v>1</v>
      </c>
      <c r="D49" t="str">
        <f>"con una potencia del " &amp; '!1'!M34*100 &amp; "%, para un error de tipo-I "&amp;RMA!F30&amp;"=0,05. "</f>
        <v xml:space="preserve">con una potencia del 85%, para un error de tipo-I α=0,05. </v>
      </c>
      <c r="E49" s="161" t="str">
        <f>IF(C49,D49,"")</f>
        <v xml:space="preserve">con una potencia del 85%, para un error de tipo-I α=0,05. </v>
      </c>
      <c r="F49" s="466" t="str">
        <f>"########0"&amp;IF($D$10&gt;0,","&amp;REPT("0",$D$10+1),"")</f>
        <v>########0,000</v>
      </c>
      <c r="G49" s="478" t="str">
        <f>IF(H46=2,TEXT('!1'!N21,$F$49),TEXT('!1'!M37,$F$49))</f>
        <v>-0,097</v>
      </c>
      <c r="H49" s="478" t="str">
        <f>IF(H46=2,TEXT('!1'!O21,$F$49),TEXT('!1'!N37,$F$49))</f>
        <v>-0,029</v>
      </c>
    </row>
    <row r="50" spans="1:15" hidden="1" x14ac:dyDescent="0.2">
      <c r="A50" s="894"/>
      <c r="B50" s="179"/>
      <c r="C50" s="474">
        <f>C49</f>
        <v>1</v>
      </c>
      <c r="D50" s="449" t="str">
        <f>"IC"&amp;N52&amp;"("&amp;E30&amp;")=("&amp;G49&amp;", "&amp;H49&amp;"). "&amp;K55</f>
        <v xml:space="preserve">IC2β(δ)=(-0,097, -0,029). Decisión por Ho no fiable, no se dispone de una potencia del 85%. </v>
      </c>
      <c r="E50" s="253" t="str">
        <f>IF(C50,D50,"")</f>
        <v xml:space="preserve">IC2β(δ)=(-0,097, -0,029). Decisión por Ho no fiable, no se dispone de una potencia del 85%. </v>
      </c>
      <c r="F50" s="253"/>
      <c r="G50" s="479" t="s">
        <v>82</v>
      </c>
      <c r="H50" s="285"/>
      <c r="J50" s="252" t="s">
        <v>151</v>
      </c>
      <c r="K50" s="480">
        <f>-'!1'!M35</f>
        <v>-0.05</v>
      </c>
      <c r="L50" s="480">
        <f>'!1'!M35</f>
        <v>0.05</v>
      </c>
      <c r="M50" s="457" t="str">
        <f>IF(H46=2,F30&amp;"=0,05","2"&amp;G30&amp;"=")</f>
        <v>2β=</v>
      </c>
      <c r="N50" s="360"/>
    </row>
    <row r="51" spans="1:15" hidden="1" x14ac:dyDescent="0.2">
      <c r="A51" s="894"/>
      <c r="B51" s="289">
        <f>B7</f>
        <v>0</v>
      </c>
      <c r="C51" s="8" t="str">
        <f>D51</f>
        <v xml:space="preserve">Descripción de cada muestra: </v>
      </c>
      <c r="D51" s="26" t="s">
        <v>211</v>
      </c>
      <c r="E51" s="161" t="str">
        <f>IF(B51,D51,"")</f>
        <v/>
      </c>
      <c r="F51" s="436"/>
      <c r="I51" s="161"/>
      <c r="J51" s="161" t="s">
        <v>150</v>
      </c>
      <c r="K51" s="480" t="str">
        <f>G49</f>
        <v>-0,097</v>
      </c>
      <c r="L51" s="480" t="str">
        <f>H49</f>
        <v>-0,029</v>
      </c>
      <c r="M51" s="253" t="str">
        <f>"2"&amp;G30&amp;"="&amp;TEXT(2*(1-'!1'!M34),"0,00#")</f>
        <v>2β=0,30</v>
      </c>
      <c r="N51" s="360"/>
    </row>
    <row r="52" spans="1:15" ht="13.5" hidden="1" thickBot="1" x14ac:dyDescent="0.25">
      <c r="A52" s="894"/>
      <c r="B52" s="481">
        <f>B51</f>
        <v>0</v>
      </c>
      <c r="D52" s="482" t="str">
        <f>F31&amp;": "&amp;$I$30&amp;TEXT(ROUND('2 muestras relacionadas'!M7,2),G52)&amp;mm&amp;TEXT(ROUND('2 muestras relacionadas'!N7,2),H52)&amp;$E$31</f>
        <v>pretest: m±d.t.= 0,88±0,08</v>
      </c>
      <c r="E52" s="161" t="str">
        <f>IF(B52,D52&amp;", ","")</f>
        <v/>
      </c>
      <c r="F52" s="161"/>
      <c r="G52" s="466" t="str">
        <f>"########0"&amp;IF($D$9&gt;0,","&amp;REPT("0",$D$9),"")</f>
        <v>########0,00</v>
      </c>
      <c r="H52" s="466" t="str">
        <f>"########0"&amp;IF($D$10&gt;0,","&amp;REPT("0",$D$10),"")</f>
        <v>########0,00</v>
      </c>
      <c r="I52" s="161"/>
      <c r="J52" s="483" t="s">
        <v>154</v>
      </c>
      <c r="K52" s="484" t="b">
        <f>K51&gt;K50</f>
        <v>1</v>
      </c>
      <c r="L52" s="484" t="b">
        <f>L51&lt;L50</f>
        <v>0</v>
      </c>
      <c r="M52" s="485" t="str">
        <f>IF(H46=2,M50,M51)</f>
        <v>2β=0,30</v>
      </c>
      <c r="N52" s="485" t="str">
        <f>IF(H46=2,F30,"2"&amp;G30)</f>
        <v>2β</v>
      </c>
    </row>
    <row r="53" spans="1:15" hidden="1" x14ac:dyDescent="0.2">
      <c r="A53" s="894"/>
      <c r="B53" s="486">
        <f>B51</f>
        <v>0</v>
      </c>
      <c r="D53" s="487" t="str">
        <f>F32&amp;": "&amp;$I$30&amp;TEXT(ROUND('2 muestras relacionadas'!M8,2),G53)&amp;mm&amp;TEXT(ROUND('2 muestras relacionadas'!N8,2),H53)&amp;$E$31</f>
        <v>postest: m±d.t.= 0,94±0,07</v>
      </c>
      <c r="E53" s="457" t="str">
        <f>IF(B53,D53&amp;". ","")</f>
        <v/>
      </c>
      <c r="F53" s="457"/>
      <c r="G53" s="488" t="str">
        <f>"########0"&amp;IF($D$9&gt;0,","&amp;REPT("0",$D$9),"")</f>
        <v>########0,00</v>
      </c>
      <c r="H53" s="488" t="str">
        <f>"########0"&amp;IF($D$10&gt;0,","&amp;REPT("0",$D$10),"")</f>
        <v>########0,00</v>
      </c>
      <c r="I53" s="360"/>
      <c r="J53" s="457" t="s">
        <v>152</v>
      </c>
      <c r="K53" s="489" t="str">
        <f>IF(AND(K52,L52),O45,O46)</f>
        <v xml:space="preserve">Decisión por Ho no fiable, no se dispone de una potencia del 85%. </v>
      </c>
      <c r="L53" s="161"/>
    </row>
    <row r="54" spans="1:15" hidden="1" x14ac:dyDescent="0.2">
      <c r="A54" s="894"/>
      <c r="B54" s="490">
        <f>B53</f>
        <v>0</v>
      </c>
      <c r="C54" s="180"/>
      <c r="D54" s="491" t="str">
        <f>'!1'!V15</f>
        <v>La diferencia entre ambos niveles no es significativa para un nivel de error de tipo I del 5%</v>
      </c>
      <c r="E54" s="253" t="str">
        <f>IF(B54,D54&amp;". ","")</f>
        <v/>
      </c>
      <c r="F54" s="253"/>
      <c r="G54" s="479"/>
      <c r="H54" s="479"/>
      <c r="I54" s="180"/>
      <c r="J54" s="253" t="s">
        <v>153</v>
      </c>
      <c r="K54" s="492" t="str">
        <f>IF(AND(K52,L52),O48,O47)</f>
        <v xml:space="preserve">La significación estadística se acompaña de significación sustantiva. </v>
      </c>
      <c r="L54" s="180"/>
      <c r="M54" s="180"/>
    </row>
    <row r="55" spans="1:15" hidden="1" x14ac:dyDescent="0.2">
      <c r="A55" s="894"/>
      <c r="D55" s="493" t="s">
        <v>212</v>
      </c>
      <c r="E55" s="242"/>
      <c r="F55" s="161"/>
      <c r="I55" s="26" t="s">
        <v>213</v>
      </c>
      <c r="J55" s="161" t="s">
        <v>155</v>
      </c>
      <c r="K55" s="494" t="str">
        <f>IF(H46=2,K54,K53)</f>
        <v xml:space="preserve">Decisión por Ho no fiable, no se dispone de una potencia del 85%. </v>
      </c>
    </row>
    <row r="56" spans="1:15" hidden="1" x14ac:dyDescent="0.2">
      <c r="A56" s="894"/>
      <c r="C56" s="13"/>
      <c r="E56"/>
      <c r="F56" s="436"/>
    </row>
    <row r="57" spans="1:15" hidden="1" x14ac:dyDescent="0.2">
      <c r="A57" s="894"/>
      <c r="D57" s="467"/>
      <c r="E57"/>
      <c r="F57" s="436"/>
    </row>
    <row r="58" spans="1:15" ht="12.75" hidden="1" customHeight="1" x14ac:dyDescent="0.2">
      <c r="A58" s="894"/>
      <c r="C58" s="8" t="s">
        <v>214</v>
      </c>
      <c r="D58" s="895" t="str">
        <f>D39&amp;G40&amp;E41&amp;D43&amp;E45&amp;E46&amp;E47&amp;E48&amp;E49&amp;E50&amp;E51&amp;E52&amp;E53&amp;E54</f>
        <v xml:space="preserve">Variable X = Fuerza. µ1 = nivel medio de Fuerza en pretest, µ2 = nivel medio de Fuerza en postest. Hipótesis: H0: µ1 = µ2 (el nivel medio de Fuerza no varía de pretest a postest, δ=µ1-µ2=0), H1: µ1 ≠ µ2 (el nivel medio de Fuerza cambia entre pretest y postest, δ=µ1-µ2≠0). Diseño: dos muestras relacionadas, n=10. Diferencia observada pretest-postest: m±d.t.= -0,06±3,10 Suponiendo que la diferencia tiene distribución Normal, Test de Student: texp=2,055 (9 g.l.); P=0,070 (Indicios de significación, 0,05&lt;P&lt;0,15). Efecto a detectar: δ=0,05 con una potencia del 85%, para un error de tipo-I α=0,05. IC2β(δ)=(-0,097, -0,029). Decisión por Ho no fiable, no se dispone de una potencia del 85%. </v>
      </c>
      <c r="E58" s="895"/>
      <c r="F58" s="895"/>
      <c r="G58" s="895"/>
      <c r="H58" s="895"/>
      <c r="I58" s="895"/>
      <c r="J58" s="895"/>
      <c r="K58" s="895"/>
      <c r="L58" s="895"/>
      <c r="M58" s="895"/>
      <c r="N58" s="895"/>
      <c r="O58" s="895"/>
    </row>
    <row r="59" spans="1:15" hidden="1" x14ac:dyDescent="0.2">
      <c r="A59" s="894"/>
      <c r="D59" s="895"/>
      <c r="E59" s="895"/>
      <c r="F59" s="895"/>
      <c r="G59" s="895"/>
      <c r="H59" s="895"/>
      <c r="I59" s="895"/>
      <c r="J59" s="895"/>
      <c r="K59" s="895"/>
      <c r="L59" s="895"/>
      <c r="M59" s="895"/>
      <c r="N59" s="895"/>
      <c r="O59" s="895"/>
    </row>
    <row r="60" spans="1:15" hidden="1" x14ac:dyDescent="0.2">
      <c r="A60" s="894"/>
      <c r="D60" s="895"/>
      <c r="E60" s="895"/>
      <c r="F60" s="895"/>
      <c r="G60" s="895"/>
      <c r="H60" s="895"/>
      <c r="I60" s="895"/>
      <c r="J60" s="895"/>
      <c r="K60" s="895"/>
      <c r="L60" s="895"/>
      <c r="M60" s="895"/>
      <c r="N60" s="895"/>
      <c r="O60" s="895"/>
    </row>
    <row r="61" spans="1:15" hidden="1" x14ac:dyDescent="0.2">
      <c r="A61" s="894"/>
      <c r="D61" s="895"/>
      <c r="E61" s="895"/>
      <c r="F61" s="895"/>
      <c r="G61" s="895"/>
      <c r="H61" s="895"/>
      <c r="I61" s="895"/>
      <c r="J61" s="895"/>
      <c r="K61" s="895"/>
      <c r="L61" s="895"/>
      <c r="M61" s="895"/>
      <c r="N61" s="895"/>
      <c r="O61" s="895"/>
    </row>
    <row r="62" spans="1:15" hidden="1" x14ac:dyDescent="0.2">
      <c r="A62" s="894"/>
      <c r="D62" s="895"/>
      <c r="E62" s="895"/>
      <c r="F62" s="895"/>
      <c r="G62" s="895"/>
      <c r="H62" s="895"/>
      <c r="I62" s="895"/>
      <c r="J62" s="895"/>
      <c r="K62" s="895"/>
      <c r="L62" s="895"/>
      <c r="M62" s="895"/>
      <c r="N62" s="895"/>
      <c r="O62" s="895"/>
    </row>
    <row r="63" spans="1:15" hidden="1" x14ac:dyDescent="0.2">
      <c r="A63" s="894"/>
      <c r="D63" s="895"/>
      <c r="E63" s="895"/>
      <c r="F63" s="895"/>
      <c r="G63" s="895"/>
      <c r="H63" s="895"/>
      <c r="I63" s="895"/>
      <c r="J63" s="895"/>
      <c r="K63" s="895"/>
      <c r="L63" s="895"/>
      <c r="M63" s="895"/>
      <c r="N63" s="895"/>
      <c r="O63" s="895"/>
    </row>
    <row r="64" spans="1:15" hidden="1" x14ac:dyDescent="0.2">
      <c r="A64" s="894"/>
      <c r="D64" s="895"/>
      <c r="E64" s="895"/>
      <c r="F64" s="895"/>
      <c r="G64" s="895"/>
      <c r="H64" s="895"/>
      <c r="I64" s="895"/>
      <c r="J64" s="895"/>
      <c r="K64" s="895"/>
      <c r="L64" s="895"/>
      <c r="M64" s="895"/>
      <c r="N64" s="895"/>
      <c r="O64" s="895"/>
    </row>
    <row r="65" spans="3:6" x14ac:dyDescent="0.2">
      <c r="D65" s="467"/>
      <c r="E65"/>
      <c r="F65" s="436"/>
    </row>
    <row r="66" spans="3:6" x14ac:dyDescent="0.2">
      <c r="C66" s="467"/>
    </row>
    <row r="67" spans="3:6" x14ac:dyDescent="0.2">
      <c r="C67" s="467"/>
    </row>
    <row r="68" spans="3:6" x14ac:dyDescent="0.2">
      <c r="C68" s="467"/>
    </row>
    <row r="69" spans="3:6" x14ac:dyDescent="0.2">
      <c r="C69" s="467"/>
    </row>
    <row r="70" spans="3:6" x14ac:dyDescent="0.2">
      <c r="C70" s="467"/>
    </row>
  </sheetData>
  <sheetProtection sheet="1" objects="1" scenarios="1"/>
  <mergeCells count="3">
    <mergeCell ref="B13:J25"/>
    <mergeCell ref="A30:A64"/>
    <mergeCell ref="D58:O64"/>
  </mergeCells>
  <pageMargins left="0.7" right="0.7" top="0.75" bottom="0.75" header="0.3" footer="0.3"/>
  <pageSetup paperSize="9"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5</vt:i4>
      </vt:variant>
    </vt:vector>
  </HeadingPairs>
  <TitlesOfParts>
    <vt:vector size="15" baseType="lpstr">
      <vt:lpstr>Presentación</vt:lpstr>
      <vt:lpstr>1 muestra</vt:lpstr>
      <vt:lpstr>2 muestras independientes</vt:lpstr>
      <vt:lpstr>RMI</vt:lpstr>
      <vt:lpstr>!0</vt:lpstr>
      <vt:lpstr>2 muestras relacionadas</vt:lpstr>
      <vt:lpstr>CC</vt:lpstr>
      <vt:lpstr>MH0ll</vt:lpstr>
      <vt:lpstr>RMA</vt:lpstr>
      <vt:lpstr>!1</vt:lpstr>
      <vt:lpstr>'!0'!Área_de_impresión</vt:lpstr>
      <vt:lpstr>'!1'!Área_de_impresión</vt:lpstr>
      <vt:lpstr>cuad</vt:lpstr>
      <vt:lpstr>mm</vt:lpstr>
      <vt:lpstr>mm_t1</vt:lpstr>
    </vt:vector>
  </TitlesOfParts>
  <Company>Porto Alegre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</dc:creator>
  <cp:lastModifiedBy>Usuario</cp:lastModifiedBy>
  <cp:lastPrinted>2011-10-15T16:28:31Z</cp:lastPrinted>
  <dcterms:created xsi:type="dcterms:W3CDTF">2011-10-14T16:25:42Z</dcterms:created>
  <dcterms:modified xsi:type="dcterms:W3CDTF">2024-04-30T10:12:27Z</dcterms:modified>
</cp:coreProperties>
</file>